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xr:revisionPtr revIDLastSave="0" documentId="8_{226C8F47-4842-4599-9809-B764D4ABD8A9}" xr6:coauthVersionLast="47" xr6:coauthVersionMax="47" xr10:uidLastSave="{00000000-0000-0000-0000-000000000000}"/>
  <bookViews>
    <workbookView xWindow="240" yWindow="105" windowWidth="14805" windowHeight="8010" firstSheet="2" activeTab="2" xr2:uid="{00000000-000D-0000-FFFF-FFFF00000000}"/>
  </bookViews>
  <sheets>
    <sheet name="moras" sheetId="2" r:id="rId1"/>
    <sheet name="resumen" sheetId="3" r:id="rId2"/>
    <sheet name="graficos" sheetId="4" r:id="rId3"/>
  </sheets>
  <definedNames>
    <definedName name="_xlnm._FilterDatabase" localSheetId="2" hidden="1">graficos!$B$41:$B$41</definedName>
    <definedName name="DatosExternos_1" localSheetId="0" hidden="1">moras!$A$1:$I$5001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8" i="4" l="1"/>
  <c r="AA47" i="4"/>
  <c r="AA31" i="4"/>
  <c r="AA30" i="4"/>
  <c r="AA14" i="4"/>
  <c r="AA15" i="4"/>
  <c r="AC3" i="4"/>
  <c r="AC4" i="4"/>
  <c r="AC5" i="4"/>
  <c r="AC6" i="4"/>
  <c r="AC7" i="4"/>
  <c r="AC2" i="4"/>
  <c r="Z85" i="4"/>
  <c r="AA85" i="4" s="1"/>
  <c r="Z86" i="4"/>
  <c r="AA86" i="4" s="1"/>
  <c r="Z87" i="4"/>
  <c r="AA87" i="4" s="1"/>
  <c r="Z88" i="4"/>
  <c r="AA88" i="4" s="1"/>
  <c r="Z89" i="4"/>
  <c r="AA89" i="4" s="1"/>
  <c r="Z90" i="4"/>
  <c r="AA90" i="4" s="1"/>
  <c r="Z91" i="4"/>
  <c r="AA91" i="4" s="1"/>
  <c r="Z92" i="4"/>
  <c r="AA92" i="4" s="1"/>
  <c r="Z93" i="4"/>
  <c r="AA93" i="4" s="1"/>
  <c r="Z94" i="4"/>
  <c r="AA94" i="4" s="1"/>
  <c r="Z95" i="4"/>
  <c r="AA95" i="4" s="1"/>
  <c r="Z96" i="4"/>
  <c r="AA96" i="4" s="1"/>
  <c r="Z97" i="4"/>
  <c r="AA97" i="4" s="1"/>
  <c r="Z98" i="4"/>
  <c r="AA98" i="4" s="1"/>
  <c r="Z99" i="4"/>
  <c r="AA99" i="4" s="1"/>
  <c r="Z100" i="4"/>
  <c r="AA100" i="4" s="1"/>
  <c r="Z101" i="4"/>
  <c r="AA101" i="4" s="1"/>
  <c r="Z102" i="4"/>
  <c r="AA102" i="4" s="1"/>
  <c r="Z103" i="4"/>
  <c r="AA103" i="4" s="1"/>
  <c r="Z104" i="4"/>
  <c r="AA104" i="4" s="1"/>
  <c r="Z105" i="4"/>
  <c r="AA105" i="4" s="1"/>
  <c r="Z106" i="4"/>
  <c r="AA106" i="4" s="1"/>
  <c r="Z107" i="4"/>
  <c r="AA107" i="4" s="1"/>
  <c r="Z108" i="4"/>
  <c r="AA108" i="4" s="1"/>
  <c r="Z109" i="4"/>
  <c r="AA109" i="4" s="1"/>
  <c r="Z110" i="4"/>
  <c r="AA110" i="4" s="1"/>
  <c r="Z111" i="4"/>
  <c r="AA111" i="4" s="1"/>
  <c r="Z112" i="4"/>
  <c r="AA112" i="4" s="1"/>
  <c r="Z113" i="4"/>
  <c r="AA113" i="4" s="1"/>
  <c r="Z114" i="4"/>
  <c r="AA114" i="4" s="1"/>
  <c r="Z115" i="4"/>
  <c r="AA115" i="4" s="1"/>
  <c r="Z116" i="4"/>
  <c r="AA116" i="4" s="1"/>
  <c r="Z117" i="4"/>
  <c r="AA117" i="4" s="1"/>
  <c r="Z118" i="4"/>
  <c r="AA118" i="4" s="1"/>
  <c r="Z119" i="4"/>
  <c r="AA119" i="4" s="1"/>
  <c r="Z120" i="4"/>
  <c r="AA120" i="4" s="1"/>
  <c r="Z121" i="4"/>
  <c r="AA121" i="4" s="1"/>
  <c r="Z122" i="4"/>
  <c r="AA122" i="4" s="1"/>
  <c r="Z123" i="4"/>
  <c r="AA123" i="4" s="1"/>
  <c r="Z124" i="4"/>
  <c r="AA124" i="4" s="1"/>
  <c r="Z125" i="4"/>
  <c r="AA125" i="4" s="1"/>
  <c r="Z126" i="4"/>
  <c r="AA126" i="4" s="1"/>
  <c r="Z127" i="4"/>
  <c r="AA127" i="4" s="1"/>
  <c r="Z128" i="4"/>
  <c r="AA128" i="4" s="1"/>
  <c r="Z129" i="4"/>
  <c r="AA129" i="4" s="1"/>
  <c r="Z130" i="4"/>
  <c r="AA130" i="4" s="1"/>
  <c r="Z131" i="4"/>
  <c r="AA131" i="4" s="1"/>
  <c r="Z132" i="4"/>
  <c r="AA132" i="4" s="1"/>
  <c r="Z133" i="4"/>
  <c r="AA133" i="4" s="1"/>
  <c r="Z134" i="4"/>
  <c r="AA134" i="4" s="1"/>
  <c r="Z135" i="4"/>
  <c r="AA135" i="4" s="1"/>
  <c r="Z136" i="4"/>
  <c r="AA136" i="4" s="1"/>
  <c r="Z137" i="4"/>
  <c r="AA137" i="4" s="1"/>
  <c r="Z138" i="4"/>
  <c r="AA138" i="4" s="1"/>
  <c r="Z139" i="4"/>
  <c r="AA139" i="4" s="1"/>
  <c r="Z140" i="4"/>
  <c r="AA140" i="4" s="1"/>
  <c r="Z141" i="4"/>
  <c r="AA141" i="4" s="1"/>
  <c r="Z142" i="4"/>
  <c r="AA142" i="4" s="1"/>
  <c r="Z143" i="4"/>
  <c r="AA143" i="4" s="1"/>
  <c r="Z144" i="4"/>
  <c r="AA144" i="4" s="1"/>
  <c r="Z145" i="4"/>
  <c r="AA145" i="4" s="1"/>
  <c r="Z146" i="4"/>
  <c r="AA146" i="4" s="1"/>
  <c r="Z147" i="4"/>
  <c r="AA147" i="4" s="1"/>
  <c r="Z148" i="4"/>
  <c r="AA148" i="4" s="1"/>
  <c r="Z149" i="4"/>
  <c r="AA149" i="4" s="1"/>
  <c r="Z150" i="4"/>
  <c r="AA150" i="4" s="1"/>
  <c r="Z151" i="4"/>
  <c r="AA151" i="4" s="1"/>
  <c r="Z152" i="4"/>
  <c r="AA152" i="4" s="1"/>
  <c r="Z153" i="4"/>
  <c r="AA153" i="4" s="1"/>
  <c r="Z154" i="4"/>
  <c r="AA154" i="4" s="1"/>
  <c r="Z155" i="4"/>
  <c r="AA155" i="4" s="1"/>
  <c r="Z156" i="4"/>
  <c r="AA156" i="4" s="1"/>
  <c r="Z157" i="4"/>
  <c r="AA157" i="4" s="1"/>
  <c r="Z158" i="4"/>
  <c r="AA158" i="4" s="1"/>
  <c r="Z159" i="4"/>
  <c r="AA159" i="4" s="1"/>
  <c r="Z160" i="4"/>
  <c r="AA160" i="4" s="1"/>
  <c r="Z161" i="4"/>
  <c r="AA161" i="4" s="1"/>
  <c r="Z162" i="4"/>
  <c r="AA162" i="4" s="1"/>
  <c r="Z163" i="4"/>
  <c r="AA163" i="4" s="1"/>
  <c r="Z164" i="4"/>
  <c r="AA164" i="4" s="1"/>
  <c r="Z165" i="4"/>
  <c r="AA165" i="4" s="1"/>
  <c r="Z84" i="4"/>
  <c r="AA84" i="4" s="1"/>
  <c r="Y84" i="4"/>
  <c r="Y85" i="4"/>
  <c r="Y86" i="4"/>
  <c r="Y87" i="4"/>
  <c r="Y88" i="4"/>
  <c r="Y89" i="4"/>
  <c r="Y90" i="4"/>
  <c r="Y91" i="4"/>
  <c r="Y92" i="4"/>
  <c r="Y93" i="4"/>
  <c r="Y94" i="4"/>
  <c r="Y95" i="4"/>
  <c r="Y96" i="4"/>
  <c r="Y97" i="4"/>
  <c r="Y98" i="4"/>
  <c r="Y99" i="4"/>
  <c r="Y100" i="4"/>
  <c r="Y101" i="4"/>
  <c r="Y102" i="4"/>
  <c r="Y103" i="4"/>
  <c r="Y104" i="4"/>
  <c r="Y105" i="4"/>
  <c r="Y106" i="4"/>
  <c r="Y107" i="4"/>
  <c r="Y108" i="4"/>
  <c r="Y109" i="4"/>
  <c r="Y110" i="4"/>
  <c r="Y111" i="4"/>
  <c r="Y112" i="4"/>
  <c r="Y113" i="4"/>
  <c r="Y114" i="4"/>
  <c r="Y115" i="4"/>
  <c r="Y116" i="4"/>
  <c r="Y117" i="4"/>
  <c r="Y118" i="4"/>
  <c r="Y119" i="4"/>
  <c r="Y120" i="4"/>
  <c r="Y121" i="4"/>
  <c r="Y122" i="4"/>
  <c r="Y123" i="4"/>
  <c r="Y124" i="4"/>
  <c r="Y125" i="4"/>
  <c r="Y126" i="4"/>
  <c r="Y127" i="4"/>
  <c r="Y128" i="4"/>
  <c r="Y129" i="4"/>
  <c r="Y130" i="4"/>
  <c r="Y131" i="4"/>
  <c r="Y132" i="4"/>
  <c r="Y133" i="4"/>
  <c r="Y134" i="4"/>
  <c r="Y135" i="4"/>
  <c r="Y136" i="4"/>
  <c r="Y137" i="4"/>
  <c r="Y138" i="4"/>
  <c r="Y139" i="4"/>
  <c r="Y140" i="4"/>
  <c r="Y141" i="4"/>
  <c r="Y142" i="4"/>
  <c r="Y143" i="4"/>
  <c r="Y144" i="4"/>
  <c r="Y145" i="4"/>
  <c r="Y146" i="4"/>
  <c r="Y147" i="4"/>
  <c r="Y148" i="4"/>
  <c r="Y149" i="4"/>
  <c r="Y150" i="4"/>
  <c r="Y151" i="4"/>
  <c r="Y152" i="4"/>
  <c r="Y153" i="4"/>
  <c r="Y154" i="4"/>
  <c r="Y155" i="4"/>
  <c r="Y156" i="4"/>
  <c r="Y157" i="4"/>
  <c r="Y158" i="4"/>
  <c r="Y159" i="4"/>
  <c r="Y160" i="4"/>
  <c r="Y161" i="4"/>
  <c r="Y162" i="4"/>
  <c r="Y163" i="4"/>
  <c r="Y164" i="4"/>
  <c r="Y165" i="4"/>
  <c r="Y63" i="4"/>
  <c r="Z63" i="4"/>
  <c r="Z62" i="4"/>
  <c r="Y62" i="4"/>
  <c r="Y47" i="4"/>
  <c r="Y48" i="4"/>
  <c r="Z48" i="4"/>
  <c r="Z47" i="4"/>
  <c r="Z31" i="4"/>
  <c r="Z30" i="4"/>
  <c r="Y30" i="4"/>
  <c r="Y31" i="4"/>
  <c r="Y14" i="4"/>
  <c r="Z15" i="4"/>
  <c r="Z14" i="4"/>
  <c r="Y15" i="4"/>
  <c r="AA2" i="4"/>
  <c r="AB3" i="4"/>
  <c r="AB4" i="4"/>
  <c r="AB5" i="4"/>
  <c r="AB6" i="4"/>
  <c r="AB7" i="4"/>
  <c r="AB2" i="4"/>
  <c r="AA3" i="4"/>
  <c r="AA4" i="4"/>
  <c r="AA5" i="4"/>
  <c r="AA6" i="4"/>
  <c r="AA7" i="4"/>
  <c r="Q3"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337" i="4"/>
  <c r="Q2338" i="4"/>
  <c r="Q2339" i="4"/>
  <c r="Q2340" i="4"/>
  <c r="Q2341" i="4"/>
  <c r="Q2342" i="4"/>
  <c r="Q2343" i="4"/>
  <c r="Q2344" i="4"/>
  <c r="Q2345" i="4"/>
  <c r="Q2346" i="4"/>
  <c r="Q2347" i="4"/>
  <c r="Q2348" i="4"/>
  <c r="Q2349" i="4"/>
  <c r="Q2350" i="4"/>
  <c r="Q2351" i="4"/>
  <c r="Q2352" i="4"/>
  <c r="Q2353" i="4"/>
  <c r="Q2354" i="4"/>
  <c r="Q2355" i="4"/>
  <c r="Q2356" i="4"/>
  <c r="Q2357" i="4"/>
  <c r="Q2358" i="4"/>
  <c r="Q2359" i="4"/>
  <c r="Q2360" i="4"/>
  <c r="Q2361" i="4"/>
  <c r="Q2362" i="4"/>
  <c r="Q2363" i="4"/>
  <c r="Q2364" i="4"/>
  <c r="Q2365" i="4"/>
  <c r="Q2366" i="4"/>
  <c r="Q2367" i="4"/>
  <c r="Q2368" i="4"/>
  <c r="Q2369" i="4"/>
  <c r="Q2370" i="4"/>
  <c r="Q2371" i="4"/>
  <c r="Q2372" i="4"/>
  <c r="Q2373" i="4"/>
  <c r="Q2374" i="4"/>
  <c r="Q2375" i="4"/>
  <c r="Q2376" i="4"/>
  <c r="Q2377" i="4"/>
  <c r="Q2378" i="4"/>
  <c r="Q2379" i="4"/>
  <c r="Q2380" i="4"/>
  <c r="Q2381" i="4"/>
  <c r="Q2382" i="4"/>
  <c r="Q2383" i="4"/>
  <c r="Q2384" i="4"/>
  <c r="Q2385" i="4"/>
  <c r="Q2386" i="4"/>
  <c r="Q2387" i="4"/>
  <c r="Q2388" i="4"/>
  <c r="Q2389" i="4"/>
  <c r="Q2390" i="4"/>
  <c r="Q2391" i="4"/>
  <c r="Q2392" i="4"/>
  <c r="Q2393" i="4"/>
  <c r="Q2394" i="4"/>
  <c r="Q2395" i="4"/>
  <c r="Q2396" i="4"/>
  <c r="Q2397" i="4"/>
  <c r="Q2398" i="4"/>
  <c r="Q2399" i="4"/>
  <c r="Q2400" i="4"/>
  <c r="Q2401" i="4"/>
  <c r="Q2402" i="4"/>
  <c r="Q2403" i="4"/>
  <c r="Q2404" i="4"/>
  <c r="Q2405" i="4"/>
  <c r="Q2406" i="4"/>
  <c r="Q2407" i="4"/>
  <c r="Q2408" i="4"/>
  <c r="Q2409" i="4"/>
  <c r="Q2410" i="4"/>
  <c r="Q2411" i="4"/>
  <c r="Q2412" i="4"/>
  <c r="Q2413" i="4"/>
  <c r="Q2414" i="4"/>
  <c r="Q2415" i="4"/>
  <c r="Q2416" i="4"/>
  <c r="Q2417" i="4"/>
  <c r="Q2418" i="4"/>
  <c r="Q2419" i="4"/>
  <c r="Q2420" i="4"/>
  <c r="Q2421" i="4"/>
  <c r="Q2422" i="4"/>
  <c r="Q2423" i="4"/>
  <c r="Q2424" i="4"/>
  <c r="Q2425" i="4"/>
  <c r="Q2426" i="4"/>
  <c r="Q2427" i="4"/>
  <c r="Q2428" i="4"/>
  <c r="Q2429" i="4"/>
  <c r="Q2430" i="4"/>
  <c r="Q2431" i="4"/>
  <c r="Q2432" i="4"/>
  <c r="Q2433" i="4"/>
  <c r="Q2434" i="4"/>
  <c r="Q2435" i="4"/>
  <c r="Q2436" i="4"/>
  <c r="Q2437" i="4"/>
  <c r="Q2438" i="4"/>
  <c r="Q2439" i="4"/>
  <c r="Q2440" i="4"/>
  <c r="Q2441" i="4"/>
  <c r="Q2442" i="4"/>
  <c r="Q2443" i="4"/>
  <c r="Q2444" i="4"/>
  <c r="Q2445" i="4"/>
  <c r="Q2446" i="4"/>
  <c r="Q2447" i="4"/>
  <c r="Q2448" i="4"/>
  <c r="Q2449" i="4"/>
  <c r="Q2450" i="4"/>
  <c r="Q2451" i="4"/>
  <c r="Q2452" i="4"/>
  <c r="Q2453" i="4"/>
  <c r="Q2454" i="4"/>
  <c r="Q2455" i="4"/>
  <c r="Q2456" i="4"/>
  <c r="Q2457" i="4"/>
  <c r="Q2458" i="4"/>
  <c r="Q2459" i="4"/>
  <c r="Q2460" i="4"/>
  <c r="Q2461" i="4"/>
  <c r="Q2462" i="4"/>
  <c r="Q2463" i="4"/>
  <c r="Q2464" i="4"/>
  <c r="Q2465" i="4"/>
  <c r="Q2466" i="4"/>
  <c r="Q2467" i="4"/>
  <c r="Q2468" i="4"/>
  <c r="Q2469" i="4"/>
  <c r="Q2470" i="4"/>
  <c r="Q2471" i="4"/>
  <c r="Q2472" i="4"/>
  <c r="Q2473" i="4"/>
  <c r="Q2474" i="4"/>
  <c r="Q2475" i="4"/>
  <c r="Q2476" i="4"/>
  <c r="Q2477" i="4"/>
  <c r="Q2478" i="4"/>
  <c r="Q2479" i="4"/>
  <c r="Q2480" i="4"/>
  <c r="Q2481" i="4"/>
  <c r="Q2482" i="4"/>
  <c r="Q2483" i="4"/>
  <c r="Q2484" i="4"/>
  <c r="Q2485" i="4"/>
  <c r="Q2486" i="4"/>
  <c r="Q2487" i="4"/>
  <c r="Q2488" i="4"/>
  <c r="Q2489" i="4"/>
  <c r="Q2490" i="4"/>
  <c r="Q2491" i="4"/>
  <c r="Q2492" i="4"/>
  <c r="Q2493" i="4"/>
  <c r="Q2494" i="4"/>
  <c r="Q2495" i="4"/>
  <c r="Q2496" i="4"/>
  <c r="Q2497" i="4"/>
  <c r="Q2498" i="4"/>
  <c r="Q2499" i="4"/>
  <c r="Q2500" i="4"/>
  <c r="Q2501" i="4"/>
  <c r="Q2502" i="4"/>
  <c r="Q2503" i="4"/>
  <c r="Q2504" i="4"/>
  <c r="Q2505" i="4"/>
  <c r="Q2506" i="4"/>
  <c r="Q2507" i="4"/>
  <c r="Q2508" i="4"/>
  <c r="Q2509" i="4"/>
  <c r="Q2510" i="4"/>
  <c r="Q2511" i="4"/>
  <c r="Q2512" i="4"/>
  <c r="Q2513" i="4"/>
  <c r="Q2514" i="4"/>
  <c r="Q2515" i="4"/>
  <c r="Q2516" i="4"/>
  <c r="Q2517" i="4"/>
  <c r="Q2518" i="4"/>
  <c r="Q2519" i="4"/>
  <c r="Q2520" i="4"/>
  <c r="Q2521" i="4"/>
  <c r="Q2522" i="4"/>
  <c r="Q2523" i="4"/>
  <c r="Q2524" i="4"/>
  <c r="Q2525" i="4"/>
  <c r="Q2526" i="4"/>
  <c r="Q2527" i="4"/>
  <c r="Q2528" i="4"/>
  <c r="Q2529" i="4"/>
  <c r="Q2530" i="4"/>
  <c r="Q2531" i="4"/>
  <c r="Q2532" i="4"/>
  <c r="Q2533" i="4"/>
  <c r="Q2534" i="4"/>
  <c r="Q2535" i="4"/>
  <c r="Q2536" i="4"/>
  <c r="Q2537" i="4"/>
  <c r="Q2538" i="4"/>
  <c r="Q2539" i="4"/>
  <c r="Q2540" i="4"/>
  <c r="Q2541" i="4"/>
  <c r="Q2542" i="4"/>
  <c r="Q2543" i="4"/>
  <c r="Q2544" i="4"/>
  <c r="Q2545" i="4"/>
  <c r="Q2546" i="4"/>
  <c r="Q2547" i="4"/>
  <c r="Q2548" i="4"/>
  <c r="Q2549" i="4"/>
  <c r="Q2550" i="4"/>
  <c r="Q2551" i="4"/>
  <c r="Q2552" i="4"/>
  <c r="Q2553" i="4"/>
  <c r="Q2554" i="4"/>
  <c r="Q2555" i="4"/>
  <c r="Q2556" i="4"/>
  <c r="Q2557" i="4"/>
  <c r="Q2558" i="4"/>
  <c r="Q2559" i="4"/>
  <c r="Q2560" i="4"/>
  <c r="Q2561" i="4"/>
  <c r="Q2562" i="4"/>
  <c r="Q2563" i="4"/>
  <c r="Q2564" i="4"/>
  <c r="Q2565" i="4"/>
  <c r="Q2566" i="4"/>
  <c r="Q2567" i="4"/>
  <c r="Q2568" i="4"/>
  <c r="Q2569" i="4"/>
  <c r="Q2570" i="4"/>
  <c r="Q2571" i="4"/>
  <c r="Q2572" i="4"/>
  <c r="Q2573" i="4"/>
  <c r="Q2574" i="4"/>
  <c r="Q2575" i="4"/>
  <c r="Q2576" i="4"/>
  <c r="Q2577" i="4"/>
  <c r="Q2578" i="4"/>
  <c r="Q2579" i="4"/>
  <c r="Q2580" i="4"/>
  <c r="Q2581" i="4"/>
  <c r="Q2582" i="4"/>
  <c r="Q2583" i="4"/>
  <c r="Q2584" i="4"/>
  <c r="Q2585" i="4"/>
  <c r="Q2586" i="4"/>
  <c r="Q2587" i="4"/>
  <c r="Q2588" i="4"/>
  <c r="Q2589" i="4"/>
  <c r="Q2590" i="4"/>
  <c r="Q2591" i="4"/>
  <c r="Q2592" i="4"/>
  <c r="Q2593" i="4"/>
  <c r="Q2594" i="4"/>
  <c r="Q2595" i="4"/>
  <c r="Q2596" i="4"/>
  <c r="Q2597" i="4"/>
  <c r="Q2598" i="4"/>
  <c r="Q2599" i="4"/>
  <c r="Q2600" i="4"/>
  <c r="Q2601" i="4"/>
  <c r="Q2602" i="4"/>
  <c r="Q2603" i="4"/>
  <c r="Q2604" i="4"/>
  <c r="Q2605" i="4"/>
  <c r="Q2606" i="4"/>
  <c r="Q2607" i="4"/>
  <c r="Q2608" i="4"/>
  <c r="Q2609" i="4"/>
  <c r="Q2610" i="4"/>
  <c r="Q2611" i="4"/>
  <c r="Q2612" i="4"/>
  <c r="Q2613" i="4"/>
  <c r="Q2614" i="4"/>
  <c r="Q2615" i="4"/>
  <c r="Q2616" i="4"/>
  <c r="Q2617" i="4"/>
  <c r="Q2618" i="4"/>
  <c r="Q2619" i="4"/>
  <c r="Q2620" i="4"/>
  <c r="Q2621" i="4"/>
  <c r="Q2622" i="4"/>
  <c r="Q2623" i="4"/>
  <c r="Q2624" i="4"/>
  <c r="Q2625" i="4"/>
  <c r="Q2626" i="4"/>
  <c r="Q2627" i="4"/>
  <c r="Q2628" i="4"/>
  <c r="Q2629" i="4"/>
  <c r="Q2630" i="4"/>
  <c r="Q2631" i="4"/>
  <c r="Q2632" i="4"/>
  <c r="Q2633" i="4"/>
  <c r="Q2634" i="4"/>
  <c r="Q2635" i="4"/>
  <c r="Q2636" i="4"/>
  <c r="Q2637" i="4"/>
  <c r="Q2638" i="4"/>
  <c r="Q2639" i="4"/>
  <c r="Q2640" i="4"/>
  <c r="Q2641" i="4"/>
  <c r="Q2642" i="4"/>
  <c r="Q2643" i="4"/>
  <c r="Q2644" i="4"/>
  <c r="Q2645" i="4"/>
  <c r="Q2646" i="4"/>
  <c r="Q2647" i="4"/>
  <c r="Q2648" i="4"/>
  <c r="Q2649" i="4"/>
  <c r="Q2650" i="4"/>
  <c r="Q2651" i="4"/>
  <c r="Q2652" i="4"/>
  <c r="Q2653" i="4"/>
  <c r="Q2654" i="4"/>
  <c r="Q2655" i="4"/>
  <c r="Q2656" i="4"/>
  <c r="Q2657" i="4"/>
  <c r="Q2658" i="4"/>
  <c r="Q2659" i="4"/>
  <c r="Q2660" i="4"/>
  <c r="Q2661" i="4"/>
  <c r="Q2662" i="4"/>
  <c r="Q2663" i="4"/>
  <c r="Q2664" i="4"/>
  <c r="Q2665" i="4"/>
  <c r="Q2666" i="4"/>
  <c r="Q2667" i="4"/>
  <c r="Q2668" i="4"/>
  <c r="Q2669" i="4"/>
  <c r="Q2670" i="4"/>
  <c r="Q2671" i="4"/>
  <c r="Q2672" i="4"/>
  <c r="Q2673" i="4"/>
  <c r="Q2674" i="4"/>
  <c r="Q2675" i="4"/>
  <c r="Q2676" i="4"/>
  <c r="Q2677" i="4"/>
  <c r="Q2678" i="4"/>
  <c r="Q2679" i="4"/>
  <c r="Q2680" i="4"/>
  <c r="Q2681" i="4"/>
  <c r="Q2682" i="4"/>
  <c r="Q2683" i="4"/>
  <c r="Q2684" i="4"/>
  <c r="Q2685" i="4"/>
  <c r="Q2686" i="4"/>
  <c r="Q2687" i="4"/>
  <c r="Q2688" i="4"/>
  <c r="Q2689" i="4"/>
  <c r="Q2690" i="4"/>
  <c r="Q2691" i="4"/>
  <c r="Q2692" i="4"/>
  <c r="Q2693" i="4"/>
  <c r="Q2694" i="4"/>
  <c r="Q2695" i="4"/>
  <c r="Q2696" i="4"/>
  <c r="Q2697" i="4"/>
  <c r="Q2698" i="4"/>
  <c r="Q2699" i="4"/>
  <c r="Q2700" i="4"/>
  <c r="Q2701" i="4"/>
  <c r="Q2702" i="4"/>
  <c r="Q2703" i="4"/>
  <c r="Q2704" i="4"/>
  <c r="Q2705" i="4"/>
  <c r="Q2706" i="4"/>
  <c r="Q2707" i="4"/>
  <c r="Q2708" i="4"/>
  <c r="Q2709" i="4"/>
  <c r="Q2710" i="4"/>
  <c r="Q2711" i="4"/>
  <c r="Q2712" i="4"/>
  <c r="Q2713" i="4"/>
  <c r="Q2714" i="4"/>
  <c r="Q2715" i="4"/>
  <c r="Q2716" i="4"/>
  <c r="Q2717" i="4"/>
  <c r="Q2718" i="4"/>
  <c r="Q2719" i="4"/>
  <c r="Q2720" i="4"/>
  <c r="Q2721" i="4"/>
  <c r="Q2722" i="4"/>
  <c r="Q2723" i="4"/>
  <c r="Q2724" i="4"/>
  <c r="Q2725" i="4"/>
  <c r="Q2726" i="4"/>
  <c r="Q2727" i="4"/>
  <c r="Q2728" i="4"/>
  <c r="Q2729" i="4"/>
  <c r="Q2730" i="4"/>
  <c r="Q2731" i="4"/>
  <c r="Q2732" i="4"/>
  <c r="Q2733" i="4"/>
  <c r="Q2734" i="4"/>
  <c r="Q2735" i="4"/>
  <c r="Q2736" i="4"/>
  <c r="Q2737" i="4"/>
  <c r="Q2738" i="4"/>
  <c r="Q2739" i="4"/>
  <c r="Q2740" i="4"/>
  <c r="Q2741" i="4"/>
  <c r="Q2742" i="4"/>
  <c r="Q2743" i="4"/>
  <c r="Q2744" i="4"/>
  <c r="Q2745" i="4"/>
  <c r="Q2746" i="4"/>
  <c r="Q2747" i="4"/>
  <c r="Q2748" i="4"/>
  <c r="Q2749" i="4"/>
  <c r="Q2750" i="4"/>
  <c r="Q2751" i="4"/>
  <c r="Q2752" i="4"/>
  <c r="Q2753" i="4"/>
  <c r="Q2754" i="4"/>
  <c r="Q2755" i="4"/>
  <c r="Q2756" i="4"/>
  <c r="Q2757" i="4"/>
  <c r="Q2758" i="4"/>
  <c r="Q2759" i="4"/>
  <c r="Q2760" i="4"/>
  <c r="Q2761" i="4"/>
  <c r="Q2762" i="4"/>
  <c r="Q2763" i="4"/>
  <c r="Q2764" i="4"/>
  <c r="Q2765" i="4"/>
  <c r="Q2766" i="4"/>
  <c r="Q2767" i="4"/>
  <c r="Q2768" i="4"/>
  <c r="Q2769" i="4"/>
  <c r="Q2770" i="4"/>
  <c r="Q2771" i="4"/>
  <c r="Q2772" i="4"/>
  <c r="Q2773" i="4"/>
  <c r="Q2774" i="4"/>
  <c r="Q2775" i="4"/>
  <c r="Q2776" i="4"/>
  <c r="Q2777" i="4"/>
  <c r="Q2778" i="4"/>
  <c r="Q2779" i="4"/>
  <c r="Q2780" i="4"/>
  <c r="Q2781" i="4"/>
  <c r="Q2782" i="4"/>
  <c r="Q2783" i="4"/>
  <c r="Q2784" i="4"/>
  <c r="Q2785" i="4"/>
  <c r="Q2786" i="4"/>
  <c r="Q2787" i="4"/>
  <c r="Q2788" i="4"/>
  <c r="Q2789" i="4"/>
  <c r="Q2790" i="4"/>
  <c r="Q2791" i="4"/>
  <c r="Q2792" i="4"/>
  <c r="Q2793" i="4"/>
  <c r="Q2794" i="4"/>
  <c r="Q2795" i="4"/>
  <c r="Q2796" i="4"/>
  <c r="Q2797" i="4"/>
  <c r="Q2798" i="4"/>
  <c r="Q2799" i="4"/>
  <c r="Q2800" i="4"/>
  <c r="Q2801" i="4"/>
  <c r="Q2802" i="4"/>
  <c r="Q2803" i="4"/>
  <c r="Q2804" i="4"/>
  <c r="Q2805" i="4"/>
  <c r="Q2806" i="4"/>
  <c r="Q2807" i="4"/>
  <c r="Q2808" i="4"/>
  <c r="Q2809" i="4"/>
  <c r="Q2810" i="4"/>
  <c r="Q2811" i="4"/>
  <c r="Q2812" i="4"/>
  <c r="Q2813" i="4"/>
  <c r="Q2814" i="4"/>
  <c r="Q2815" i="4"/>
  <c r="Q2816" i="4"/>
  <c r="Q2817" i="4"/>
  <c r="Q2818" i="4"/>
  <c r="Q2819" i="4"/>
  <c r="Q2820" i="4"/>
  <c r="Q2821" i="4"/>
  <c r="Q2822" i="4"/>
  <c r="Q2823" i="4"/>
  <c r="Q2824" i="4"/>
  <c r="Q2825" i="4"/>
  <c r="Q2826" i="4"/>
  <c r="Q2827" i="4"/>
  <c r="Q2828" i="4"/>
  <c r="Q2829" i="4"/>
  <c r="Q2830" i="4"/>
  <c r="Q2831" i="4"/>
  <c r="Q2832" i="4"/>
  <c r="Q2833" i="4"/>
  <c r="Q2834" i="4"/>
  <c r="Q2835" i="4"/>
  <c r="Q2836" i="4"/>
  <c r="Q2837" i="4"/>
  <c r="Q2838" i="4"/>
  <c r="Q2839" i="4"/>
  <c r="Q2840" i="4"/>
  <c r="Q2841" i="4"/>
  <c r="Q2842" i="4"/>
  <c r="Q2843" i="4"/>
  <c r="Q2844" i="4"/>
  <c r="Q2845" i="4"/>
  <c r="Q2846" i="4"/>
  <c r="Q2847" i="4"/>
  <c r="Q2848" i="4"/>
  <c r="Q2849" i="4"/>
  <c r="Q2850" i="4"/>
  <c r="Q2851" i="4"/>
  <c r="Q2852" i="4"/>
  <c r="Q2853" i="4"/>
  <c r="Q2854" i="4"/>
  <c r="Q2855" i="4"/>
  <c r="Q2856" i="4"/>
  <c r="Q2857" i="4"/>
  <c r="Q2858" i="4"/>
  <c r="Q2859" i="4"/>
  <c r="Q2860" i="4"/>
  <c r="Q2861" i="4"/>
  <c r="Q2862" i="4"/>
  <c r="Q2863" i="4"/>
  <c r="Q2864" i="4"/>
  <c r="Q2865" i="4"/>
  <c r="Q2866" i="4"/>
  <c r="Q2867" i="4"/>
  <c r="Q2868" i="4"/>
  <c r="Q2869" i="4"/>
  <c r="Q2870" i="4"/>
  <c r="Q2871" i="4"/>
  <c r="Q2872" i="4"/>
  <c r="Q2873" i="4"/>
  <c r="Q2874" i="4"/>
  <c r="Q2875" i="4"/>
  <c r="Q2876" i="4"/>
  <c r="Q2877" i="4"/>
  <c r="Q2878" i="4"/>
  <c r="Q2879" i="4"/>
  <c r="Q2880" i="4"/>
  <c r="Q2881" i="4"/>
  <c r="Q2882" i="4"/>
  <c r="Q2883" i="4"/>
  <c r="Q2884" i="4"/>
  <c r="Q2885" i="4"/>
  <c r="Q2886" i="4"/>
  <c r="Q2887" i="4"/>
  <c r="Q2888" i="4"/>
  <c r="Q2889" i="4"/>
  <c r="Q2890" i="4"/>
  <c r="Q2891" i="4"/>
  <c r="Q2892" i="4"/>
  <c r="Q2893" i="4"/>
  <c r="Q2894" i="4"/>
  <c r="Q2895" i="4"/>
  <c r="Q2896" i="4"/>
  <c r="Q2897" i="4"/>
  <c r="Q2898" i="4"/>
  <c r="Q2899" i="4"/>
  <c r="Q2900" i="4"/>
  <c r="Q2901" i="4"/>
  <c r="Q2902" i="4"/>
  <c r="Q2903" i="4"/>
  <c r="Q2904" i="4"/>
  <c r="Q2905" i="4"/>
  <c r="Q2906" i="4"/>
  <c r="Q2907" i="4"/>
  <c r="Q2908" i="4"/>
  <c r="Q2909" i="4"/>
  <c r="Q2910" i="4"/>
  <c r="Q2911" i="4"/>
  <c r="Q2912" i="4"/>
  <c r="Q2913" i="4"/>
  <c r="Q2914" i="4"/>
  <c r="Q2915" i="4"/>
  <c r="Q2916" i="4"/>
  <c r="Q2917" i="4"/>
  <c r="Q2918" i="4"/>
  <c r="Q2919" i="4"/>
  <c r="Q2920" i="4"/>
  <c r="Q2921" i="4"/>
  <c r="Q2922" i="4"/>
  <c r="Q2923" i="4"/>
  <c r="Q2924" i="4"/>
  <c r="Q2925" i="4"/>
  <c r="Q2926" i="4"/>
  <c r="Q2927" i="4"/>
  <c r="Q2928" i="4"/>
  <c r="Q2929" i="4"/>
  <c r="Q2930" i="4"/>
  <c r="Q2931" i="4"/>
  <c r="Q2932" i="4"/>
  <c r="Q2933" i="4"/>
  <c r="Q2934" i="4"/>
  <c r="Q2935" i="4"/>
  <c r="Q2936" i="4"/>
  <c r="Q2937" i="4"/>
  <c r="Q2938" i="4"/>
  <c r="Q2939" i="4"/>
  <c r="Q2940" i="4"/>
  <c r="Q2941" i="4"/>
  <c r="Q2942" i="4"/>
  <c r="Q2943" i="4"/>
  <c r="Q2944" i="4"/>
  <c r="Q2945" i="4"/>
  <c r="Q2946" i="4"/>
  <c r="Q2947" i="4"/>
  <c r="Q2948" i="4"/>
  <c r="Q2949" i="4"/>
  <c r="Q2950" i="4"/>
  <c r="Q2951" i="4"/>
  <c r="Q2952" i="4"/>
  <c r="Q2953" i="4"/>
  <c r="Q2954" i="4"/>
  <c r="Q2955" i="4"/>
  <c r="Q2956" i="4"/>
  <c r="Q2957" i="4"/>
  <c r="Q2958" i="4"/>
  <c r="Q2959" i="4"/>
  <c r="Q2960" i="4"/>
  <c r="Q2961" i="4"/>
  <c r="Q2962" i="4"/>
  <c r="Q2963" i="4"/>
  <c r="Q2964" i="4"/>
  <c r="Q2965" i="4"/>
  <c r="Q2966" i="4"/>
  <c r="Q2967" i="4"/>
  <c r="Q2968" i="4"/>
  <c r="Q2969" i="4"/>
  <c r="Q2970" i="4"/>
  <c r="Q2971" i="4"/>
  <c r="Q2972" i="4"/>
  <c r="Q2973" i="4"/>
  <c r="Q2974" i="4"/>
  <c r="Q2975" i="4"/>
  <c r="Q2976" i="4"/>
  <c r="Q2977" i="4"/>
  <c r="Q2978" i="4"/>
  <c r="Q2979" i="4"/>
  <c r="Q2980" i="4"/>
  <c r="Q2981" i="4"/>
  <c r="Q2982" i="4"/>
  <c r="Q2983" i="4"/>
  <c r="Q2984" i="4"/>
  <c r="Q2985" i="4"/>
  <c r="Q2986" i="4"/>
  <c r="Q2987" i="4"/>
  <c r="Q2988" i="4"/>
  <c r="Q2989" i="4"/>
  <c r="Q2990" i="4"/>
  <c r="Q2991" i="4"/>
  <c r="Q2992" i="4"/>
  <c r="Q2993" i="4"/>
  <c r="Q2994" i="4"/>
  <c r="Q2995" i="4"/>
  <c r="Q2996" i="4"/>
  <c r="Q2997" i="4"/>
  <c r="Q2998" i="4"/>
  <c r="Q2999" i="4"/>
  <c r="Q3000" i="4"/>
  <c r="Q3001" i="4"/>
  <c r="Q3002" i="4"/>
  <c r="Q3003" i="4"/>
  <c r="Q3004" i="4"/>
  <c r="Q3005" i="4"/>
  <c r="Q3006" i="4"/>
  <c r="Q3007" i="4"/>
  <c r="Q3008" i="4"/>
  <c r="Q3009" i="4"/>
  <c r="Q3010" i="4"/>
  <c r="Q3011" i="4"/>
  <c r="Q3012" i="4"/>
  <c r="Q3013" i="4"/>
  <c r="Q3014" i="4"/>
  <c r="Q3015" i="4"/>
  <c r="Q3016" i="4"/>
  <c r="Q3017" i="4"/>
  <c r="Q3018" i="4"/>
  <c r="Q3019" i="4"/>
  <c r="Q3020" i="4"/>
  <c r="Q3021" i="4"/>
  <c r="Q3022" i="4"/>
  <c r="Q3023" i="4"/>
  <c r="Q3024" i="4"/>
  <c r="Q3025" i="4"/>
  <c r="Q3026" i="4"/>
  <c r="Q3027" i="4"/>
  <c r="Q3028" i="4"/>
  <c r="Q3029" i="4"/>
  <c r="Q3030" i="4"/>
  <c r="Q3031" i="4"/>
  <c r="Q3032" i="4"/>
  <c r="Q3033" i="4"/>
  <c r="Q3034" i="4"/>
  <c r="Q3035" i="4"/>
  <c r="Q3036" i="4"/>
  <c r="Q3037" i="4"/>
  <c r="Q3038" i="4"/>
  <c r="Q3039" i="4"/>
  <c r="Q3040" i="4"/>
  <c r="Q3041" i="4"/>
  <c r="Q3042" i="4"/>
  <c r="Q3043" i="4"/>
  <c r="Q3044" i="4"/>
  <c r="Q3045" i="4"/>
  <c r="Q3046" i="4"/>
  <c r="Q3047" i="4"/>
  <c r="Q3048" i="4"/>
  <c r="Q3049" i="4"/>
  <c r="Q3050" i="4"/>
  <c r="Q3051" i="4"/>
  <c r="Q3052" i="4"/>
  <c r="Q3053" i="4"/>
  <c r="Q3054" i="4"/>
  <c r="Q3055" i="4"/>
  <c r="Q3056" i="4"/>
  <c r="Q3057" i="4"/>
  <c r="Q3058" i="4"/>
  <c r="Q3059" i="4"/>
  <c r="Q3060" i="4"/>
  <c r="Q3061" i="4"/>
  <c r="Q3062" i="4"/>
  <c r="Q3063" i="4"/>
  <c r="Q3064" i="4"/>
  <c r="Q3065" i="4"/>
  <c r="Q3066" i="4"/>
  <c r="Q3067" i="4"/>
  <c r="Q3068" i="4"/>
  <c r="Q3069" i="4"/>
  <c r="Q3070" i="4"/>
  <c r="Q3071" i="4"/>
  <c r="Q3072" i="4"/>
  <c r="Q3073" i="4"/>
  <c r="Q3074" i="4"/>
  <c r="Q3075" i="4"/>
  <c r="Q3076" i="4"/>
  <c r="Q3077" i="4"/>
  <c r="Q3078" i="4"/>
  <c r="Q3079" i="4"/>
  <c r="Q3080" i="4"/>
  <c r="Q3081" i="4"/>
  <c r="Q3082" i="4"/>
  <c r="Q3083" i="4"/>
  <c r="Q3084" i="4"/>
  <c r="Q3085" i="4"/>
  <c r="Q3086" i="4"/>
  <c r="Q3087" i="4"/>
  <c r="Q3088" i="4"/>
  <c r="Q3089" i="4"/>
  <c r="Q3090" i="4"/>
  <c r="Q3091" i="4"/>
  <c r="Q3092" i="4"/>
  <c r="Q3093" i="4"/>
  <c r="Q3094" i="4"/>
  <c r="Q3095" i="4"/>
  <c r="Q3096" i="4"/>
  <c r="Q3097" i="4"/>
  <c r="Q3098" i="4"/>
  <c r="Q3099" i="4"/>
  <c r="Q3100" i="4"/>
  <c r="Q3101" i="4"/>
  <c r="Q3102" i="4"/>
  <c r="Q3103" i="4"/>
  <c r="Q3104" i="4"/>
  <c r="Q3105" i="4"/>
  <c r="Q3106" i="4"/>
  <c r="Q3107" i="4"/>
  <c r="Q3108" i="4"/>
  <c r="Q3109" i="4"/>
  <c r="Q3110" i="4"/>
  <c r="Q3111" i="4"/>
  <c r="Q3112" i="4"/>
  <c r="Q3113" i="4"/>
  <c r="Q3114" i="4"/>
  <c r="Q3115" i="4"/>
  <c r="Q3116" i="4"/>
  <c r="Q3117" i="4"/>
  <c r="Q3118" i="4"/>
  <c r="Q3119" i="4"/>
  <c r="Q3120" i="4"/>
  <c r="Q3121" i="4"/>
  <c r="Q3122" i="4"/>
  <c r="Q3123" i="4"/>
  <c r="Q3124" i="4"/>
  <c r="Q3125" i="4"/>
  <c r="Q3126" i="4"/>
  <c r="Q3127" i="4"/>
  <c r="Q3128" i="4"/>
  <c r="Q3129" i="4"/>
  <c r="Q3130" i="4"/>
  <c r="Q3131" i="4"/>
  <c r="Q3132" i="4"/>
  <c r="Q3133" i="4"/>
  <c r="Q3134" i="4"/>
  <c r="Q3135" i="4"/>
  <c r="Q3136" i="4"/>
  <c r="Q3137" i="4"/>
  <c r="Q3138" i="4"/>
  <c r="Q3139" i="4"/>
  <c r="Q3140" i="4"/>
  <c r="Q3141" i="4"/>
  <c r="Q3142" i="4"/>
  <c r="Q3143" i="4"/>
  <c r="Q3144" i="4"/>
  <c r="Q3145" i="4"/>
  <c r="Q3146" i="4"/>
  <c r="Q3147" i="4"/>
  <c r="Q3148" i="4"/>
  <c r="Q3149" i="4"/>
  <c r="Q3150" i="4"/>
  <c r="Q3151" i="4"/>
  <c r="Q3152" i="4"/>
  <c r="Q3153" i="4"/>
  <c r="Q3154" i="4"/>
  <c r="Q3155" i="4"/>
  <c r="Q3156" i="4"/>
  <c r="Q3157" i="4"/>
  <c r="Q3158" i="4"/>
  <c r="Q3159" i="4"/>
  <c r="Q3160" i="4"/>
  <c r="Q3161" i="4"/>
  <c r="Q3162" i="4"/>
  <c r="Q3163" i="4"/>
  <c r="Q3164" i="4"/>
  <c r="Q3165" i="4"/>
  <c r="Q3166" i="4"/>
  <c r="Q3167" i="4"/>
  <c r="Q3168" i="4"/>
  <c r="Q3169" i="4"/>
  <c r="Q3170" i="4"/>
  <c r="Q3171" i="4"/>
  <c r="Q3172" i="4"/>
  <c r="Q3173" i="4"/>
  <c r="Q3174" i="4"/>
  <c r="Q3175" i="4"/>
  <c r="Q3176" i="4"/>
  <c r="Q3177" i="4"/>
  <c r="Q3178" i="4"/>
  <c r="Q3179" i="4"/>
  <c r="Q3180" i="4"/>
  <c r="Q3181" i="4"/>
  <c r="Q3182" i="4"/>
  <c r="Q3183" i="4"/>
  <c r="Q3184" i="4"/>
  <c r="Q3185" i="4"/>
  <c r="Q3186" i="4"/>
  <c r="Q3187" i="4"/>
  <c r="Q3188" i="4"/>
  <c r="Q3189" i="4"/>
  <c r="Q3190" i="4"/>
  <c r="Q3191" i="4"/>
  <c r="Q3192" i="4"/>
  <c r="Q3193" i="4"/>
  <c r="Q3194" i="4"/>
  <c r="Q3195" i="4"/>
  <c r="Q3196" i="4"/>
  <c r="Q3197" i="4"/>
  <c r="Q3198" i="4"/>
  <c r="Q3199" i="4"/>
  <c r="Q3200" i="4"/>
  <c r="Q3201" i="4"/>
  <c r="Q3202" i="4"/>
  <c r="Q3203" i="4"/>
  <c r="Q3204" i="4"/>
  <c r="Q3205" i="4"/>
  <c r="Q3206" i="4"/>
  <c r="Q3207" i="4"/>
  <c r="Q3208" i="4"/>
  <c r="Q3209" i="4"/>
  <c r="Q3210" i="4"/>
  <c r="Q3211" i="4"/>
  <c r="Q3212" i="4"/>
  <c r="Q3213" i="4"/>
  <c r="Q3214" i="4"/>
  <c r="Q3215" i="4"/>
  <c r="Q3216" i="4"/>
  <c r="Q3217" i="4"/>
  <c r="Q3218" i="4"/>
  <c r="Q3219" i="4"/>
  <c r="Q3220" i="4"/>
  <c r="Q3221" i="4"/>
  <c r="Q3222" i="4"/>
  <c r="Q3223" i="4"/>
  <c r="Q3224" i="4"/>
  <c r="Q3225" i="4"/>
  <c r="Q3226" i="4"/>
  <c r="Q3227" i="4"/>
  <c r="Q3228" i="4"/>
  <c r="Q3229" i="4"/>
  <c r="Q3230" i="4"/>
  <c r="Q3231" i="4"/>
  <c r="Q3232" i="4"/>
  <c r="Q3233" i="4"/>
  <c r="Q3234" i="4"/>
  <c r="Q3235" i="4"/>
  <c r="Q3236" i="4"/>
  <c r="Q3237" i="4"/>
  <c r="Q3238" i="4"/>
  <c r="Q3239" i="4"/>
  <c r="Q3240" i="4"/>
  <c r="Q3241" i="4"/>
  <c r="Q3242" i="4"/>
  <c r="Q3243" i="4"/>
  <c r="Q3244" i="4"/>
  <c r="Q3245" i="4"/>
  <c r="Q3246" i="4"/>
  <c r="Q3247" i="4"/>
  <c r="Q3248" i="4"/>
  <c r="Q3249" i="4"/>
  <c r="Q3250" i="4"/>
  <c r="Q3251" i="4"/>
  <c r="Q3252" i="4"/>
  <c r="Q3253" i="4"/>
  <c r="Q3254" i="4"/>
  <c r="Q3255" i="4"/>
  <c r="Q3256" i="4"/>
  <c r="Q3257" i="4"/>
  <c r="Q3258" i="4"/>
  <c r="Q3259" i="4"/>
  <c r="Q3260" i="4"/>
  <c r="Q3261" i="4"/>
  <c r="Q3262" i="4"/>
  <c r="Q3263" i="4"/>
  <c r="Q3264" i="4"/>
  <c r="Q3265" i="4"/>
  <c r="Q3266" i="4"/>
  <c r="Q3267" i="4"/>
  <c r="Q3268" i="4"/>
  <c r="Q3269" i="4"/>
  <c r="Q3270" i="4"/>
  <c r="Q3271" i="4"/>
  <c r="Q3272" i="4"/>
  <c r="Q3273" i="4"/>
  <c r="Q3274" i="4"/>
  <c r="Q3275" i="4"/>
  <c r="Q3276" i="4"/>
  <c r="Q3277" i="4"/>
  <c r="Q3278" i="4"/>
  <c r="Q3279" i="4"/>
  <c r="Q3280" i="4"/>
  <c r="Q3281" i="4"/>
  <c r="Q3282" i="4"/>
  <c r="Q3283" i="4"/>
  <c r="Q3284" i="4"/>
  <c r="Q3285" i="4"/>
  <c r="Q3286" i="4"/>
  <c r="Q3287" i="4"/>
  <c r="Q3288" i="4"/>
  <c r="Q3289" i="4"/>
  <c r="Q3290" i="4"/>
  <c r="Q3291" i="4"/>
  <c r="Q3292" i="4"/>
  <c r="Q3293" i="4"/>
  <c r="Q3294" i="4"/>
  <c r="Q3295" i="4"/>
  <c r="Q3296" i="4"/>
  <c r="Q3297" i="4"/>
  <c r="Q3298" i="4"/>
  <c r="Q3299" i="4"/>
  <c r="Q3300" i="4"/>
  <c r="Q3301" i="4"/>
  <c r="Q3302" i="4"/>
  <c r="Q3303" i="4"/>
  <c r="Q3304" i="4"/>
  <c r="Q3305" i="4"/>
  <c r="Q3306" i="4"/>
  <c r="Q3307" i="4"/>
  <c r="Q3308" i="4"/>
  <c r="Q3309" i="4"/>
  <c r="Q3310" i="4"/>
  <c r="Q3311" i="4"/>
  <c r="Q3312" i="4"/>
  <c r="Q3313" i="4"/>
  <c r="Q3314" i="4"/>
  <c r="Q3315" i="4"/>
  <c r="Q3316" i="4"/>
  <c r="Q3317" i="4"/>
  <c r="Q3318" i="4"/>
  <c r="Q3319" i="4"/>
  <c r="Q3320" i="4"/>
  <c r="Q3321" i="4"/>
  <c r="Q3322" i="4"/>
  <c r="Q3323" i="4"/>
  <c r="Q3324" i="4"/>
  <c r="Q3325" i="4"/>
  <c r="Q3326" i="4"/>
  <c r="Q3327" i="4"/>
  <c r="Q3328" i="4"/>
  <c r="Q3329" i="4"/>
  <c r="Q3330" i="4"/>
  <c r="Q3331" i="4"/>
  <c r="Q3332" i="4"/>
  <c r="Q3333" i="4"/>
  <c r="Q3334" i="4"/>
  <c r="Q3335" i="4"/>
  <c r="Q3336" i="4"/>
  <c r="Q3337" i="4"/>
  <c r="Q3338" i="4"/>
  <c r="Q3339" i="4"/>
  <c r="Q3340" i="4"/>
  <c r="Q3341" i="4"/>
  <c r="Q3342" i="4"/>
  <c r="Q3343" i="4"/>
  <c r="Q3344" i="4"/>
  <c r="Q3345" i="4"/>
  <c r="Q3346" i="4"/>
  <c r="Q3347" i="4"/>
  <c r="Q3348" i="4"/>
  <c r="Q3349" i="4"/>
  <c r="Q3350" i="4"/>
  <c r="Q3351" i="4"/>
  <c r="Q3352" i="4"/>
  <c r="Q3353" i="4"/>
  <c r="Q3354" i="4"/>
  <c r="Q3355" i="4"/>
  <c r="Q3356" i="4"/>
  <c r="Q3357" i="4"/>
  <c r="Q3358" i="4"/>
  <c r="Q3359" i="4"/>
  <c r="Q3360" i="4"/>
  <c r="Q3361" i="4"/>
  <c r="Q3362" i="4"/>
  <c r="Q3363" i="4"/>
  <c r="Q3364" i="4"/>
  <c r="Q3365" i="4"/>
  <c r="Q3366" i="4"/>
  <c r="Q3367" i="4"/>
  <c r="Q3368" i="4"/>
  <c r="Q3369" i="4"/>
  <c r="Q3370" i="4"/>
  <c r="Q3371" i="4"/>
  <c r="Q3372" i="4"/>
  <c r="Q3373" i="4"/>
  <c r="Q3374" i="4"/>
  <c r="Q3375" i="4"/>
  <c r="Q3376" i="4"/>
  <c r="Q3377" i="4"/>
  <c r="Q3378" i="4"/>
  <c r="Q3379" i="4"/>
  <c r="Q3380" i="4"/>
  <c r="Q3381" i="4"/>
  <c r="Q3382" i="4"/>
  <c r="Q3383" i="4"/>
  <c r="Q3384" i="4"/>
  <c r="Q3385" i="4"/>
  <c r="Q3386" i="4"/>
  <c r="Q3387" i="4"/>
  <c r="Q3388" i="4"/>
  <c r="Q3389" i="4"/>
  <c r="Q3390" i="4"/>
  <c r="Q3391" i="4"/>
  <c r="Q3392" i="4"/>
  <c r="Q3393" i="4"/>
  <c r="Q3394" i="4"/>
  <c r="Q3395" i="4"/>
  <c r="Q3396" i="4"/>
  <c r="Q3397" i="4"/>
  <c r="Q3398" i="4"/>
  <c r="Q3399" i="4"/>
  <c r="Q3400" i="4"/>
  <c r="Q3401" i="4"/>
  <c r="Q3402" i="4"/>
  <c r="Q3403" i="4"/>
  <c r="Q3404" i="4"/>
  <c r="Q3405" i="4"/>
  <c r="Q3406" i="4"/>
  <c r="Q3407" i="4"/>
  <c r="Q3408" i="4"/>
  <c r="Q3409" i="4"/>
  <c r="Q3410" i="4"/>
  <c r="Q3411" i="4"/>
  <c r="Q3412" i="4"/>
  <c r="Q3413" i="4"/>
  <c r="Q3414" i="4"/>
  <c r="Q3415" i="4"/>
  <c r="Q3416" i="4"/>
  <c r="Q3417" i="4"/>
  <c r="Q3418" i="4"/>
  <c r="Q3419" i="4"/>
  <c r="Q3420" i="4"/>
  <c r="Q3421" i="4"/>
  <c r="Q3422" i="4"/>
  <c r="Q3423" i="4"/>
  <c r="Q3424" i="4"/>
  <c r="Q3425" i="4"/>
  <c r="Q3426" i="4"/>
  <c r="Q3427" i="4"/>
  <c r="Q3428" i="4"/>
  <c r="Q3429" i="4"/>
  <c r="Q3430" i="4"/>
  <c r="Q3431" i="4"/>
  <c r="Q3432" i="4"/>
  <c r="Q3433" i="4"/>
  <c r="Q3434" i="4"/>
  <c r="Q3435" i="4"/>
  <c r="Q3436" i="4"/>
  <c r="Q3437" i="4"/>
  <c r="Q3438" i="4"/>
  <c r="Q3439" i="4"/>
  <c r="Q3440" i="4"/>
  <c r="Q3441" i="4"/>
  <c r="Q3442" i="4"/>
  <c r="Q3443" i="4"/>
  <c r="Q3444" i="4"/>
  <c r="Q3445" i="4"/>
  <c r="Q3446" i="4"/>
  <c r="Q3447" i="4"/>
  <c r="Q3448" i="4"/>
  <c r="Q3449" i="4"/>
  <c r="Q3450" i="4"/>
  <c r="Q3451" i="4"/>
  <c r="Q3452" i="4"/>
  <c r="Q3453" i="4"/>
  <c r="Q3454" i="4"/>
  <c r="Q3455" i="4"/>
  <c r="Q3456" i="4"/>
  <c r="Q3457" i="4"/>
  <c r="Q3458" i="4"/>
  <c r="Q3459" i="4"/>
  <c r="Q3460" i="4"/>
  <c r="Q3461" i="4"/>
  <c r="Q3462" i="4"/>
  <c r="Q3463" i="4"/>
  <c r="Q3464" i="4"/>
  <c r="Q3465" i="4"/>
  <c r="Q3466" i="4"/>
  <c r="Q3467" i="4"/>
  <c r="Q3468" i="4"/>
  <c r="Q3469" i="4"/>
  <c r="Q3470" i="4"/>
  <c r="Q3471" i="4"/>
  <c r="Q3472" i="4"/>
  <c r="Q3473" i="4"/>
  <c r="Q3474" i="4"/>
  <c r="Q3475" i="4"/>
  <c r="Q3476" i="4"/>
  <c r="Q3477" i="4"/>
  <c r="Q3478" i="4"/>
  <c r="Q3479" i="4"/>
  <c r="Q3480" i="4"/>
  <c r="Q3481" i="4"/>
  <c r="Q3482" i="4"/>
  <c r="Q3483" i="4"/>
  <c r="Q3484" i="4"/>
  <c r="Q3485" i="4"/>
  <c r="Q3486" i="4"/>
  <c r="Q3487" i="4"/>
  <c r="Q3488" i="4"/>
  <c r="Q3489" i="4"/>
  <c r="Q3490" i="4"/>
  <c r="Q3491" i="4"/>
  <c r="Q3492" i="4"/>
  <c r="Q3493" i="4"/>
  <c r="Q3494" i="4"/>
  <c r="Q3495" i="4"/>
  <c r="Q3496" i="4"/>
  <c r="Q3497" i="4"/>
  <c r="Q3498" i="4"/>
  <c r="Q3499" i="4"/>
  <c r="Q3500" i="4"/>
  <c r="Q3501" i="4"/>
  <c r="Q3502" i="4"/>
  <c r="Q3503" i="4"/>
  <c r="Q3504" i="4"/>
  <c r="Q3505" i="4"/>
  <c r="Q3506" i="4"/>
  <c r="Q3507" i="4"/>
  <c r="Q3508" i="4"/>
  <c r="Q3509" i="4"/>
  <c r="Q3510" i="4"/>
  <c r="Q3511" i="4"/>
  <c r="Q3512" i="4"/>
  <c r="Q3513" i="4"/>
  <c r="Q3514" i="4"/>
  <c r="Q3515" i="4"/>
  <c r="Q3516" i="4"/>
  <c r="Q3517" i="4"/>
  <c r="Q3518" i="4"/>
  <c r="Q3519" i="4"/>
  <c r="Q3520" i="4"/>
  <c r="Q3521" i="4"/>
  <c r="Q3522" i="4"/>
  <c r="Q3523" i="4"/>
  <c r="Q3524" i="4"/>
  <c r="Q3525" i="4"/>
  <c r="Q3526" i="4"/>
  <c r="Q3527" i="4"/>
  <c r="Q3528" i="4"/>
  <c r="Q3529" i="4"/>
  <c r="Q3530" i="4"/>
  <c r="Q3531" i="4"/>
  <c r="Q3532" i="4"/>
  <c r="Q3533" i="4"/>
  <c r="Q3534" i="4"/>
  <c r="Q3535" i="4"/>
  <c r="Q3536" i="4"/>
  <c r="Q3537" i="4"/>
  <c r="Q3538" i="4"/>
  <c r="Q3539" i="4"/>
  <c r="Q3540" i="4"/>
  <c r="Q3541" i="4"/>
  <c r="Q3542" i="4"/>
  <c r="Q3543" i="4"/>
  <c r="Q3544" i="4"/>
  <c r="Q3545" i="4"/>
  <c r="Q3546" i="4"/>
  <c r="Q3547" i="4"/>
  <c r="Q3548" i="4"/>
  <c r="Q3549" i="4"/>
  <c r="Q3550" i="4"/>
  <c r="Q3551" i="4"/>
  <c r="Q3552" i="4"/>
  <c r="Q3553" i="4"/>
  <c r="Q3554" i="4"/>
  <c r="Q3555" i="4"/>
  <c r="Q3556" i="4"/>
  <c r="Q3557" i="4"/>
  <c r="Q3558" i="4"/>
  <c r="Q3559" i="4"/>
  <c r="Q3560" i="4"/>
  <c r="Q3561" i="4"/>
  <c r="Q3562" i="4"/>
  <c r="Q3563" i="4"/>
  <c r="Q3564" i="4"/>
  <c r="Q3565" i="4"/>
  <c r="Q3566" i="4"/>
  <c r="Q3567" i="4"/>
  <c r="Q3568" i="4"/>
  <c r="Q3569" i="4"/>
  <c r="Q3570" i="4"/>
  <c r="Q3571" i="4"/>
  <c r="Q3572" i="4"/>
  <c r="Q3573" i="4"/>
  <c r="Q3574" i="4"/>
  <c r="Q3575" i="4"/>
  <c r="Q3576" i="4"/>
  <c r="Q3577" i="4"/>
  <c r="Q3578" i="4"/>
  <c r="Q3579" i="4"/>
  <c r="Q3580" i="4"/>
  <c r="Q3581" i="4"/>
  <c r="Q3582" i="4"/>
  <c r="Q3583" i="4"/>
  <c r="Q3584" i="4"/>
  <c r="Q3585" i="4"/>
  <c r="Q3586" i="4"/>
  <c r="Q3587" i="4"/>
  <c r="Q3588" i="4"/>
  <c r="Q3589" i="4"/>
  <c r="Q3590" i="4"/>
  <c r="Q3591" i="4"/>
  <c r="Q3592" i="4"/>
  <c r="Q3593" i="4"/>
  <c r="Q3594" i="4"/>
  <c r="Q3595" i="4"/>
  <c r="Q3596" i="4"/>
  <c r="Q3597" i="4"/>
  <c r="Q3598" i="4"/>
  <c r="Q3599" i="4"/>
  <c r="Q3600" i="4"/>
  <c r="Q3601" i="4"/>
  <c r="Q3602" i="4"/>
  <c r="Q3603" i="4"/>
  <c r="Q3604" i="4"/>
  <c r="Q3605" i="4"/>
  <c r="Q3606" i="4"/>
  <c r="Q3607" i="4"/>
  <c r="Q3608" i="4"/>
  <c r="Q3609" i="4"/>
  <c r="Q3610" i="4"/>
  <c r="Q3611" i="4"/>
  <c r="Q3612" i="4"/>
  <c r="Q3613" i="4"/>
  <c r="Q3614" i="4"/>
  <c r="Q3615" i="4"/>
  <c r="Q3616" i="4"/>
  <c r="Q3617" i="4"/>
  <c r="Q3618" i="4"/>
  <c r="Q3619" i="4"/>
  <c r="Q3620" i="4"/>
  <c r="Q3621" i="4"/>
  <c r="Q3622" i="4"/>
  <c r="Q3623" i="4"/>
  <c r="Q3624" i="4"/>
  <c r="Q3625" i="4"/>
  <c r="Q3626" i="4"/>
  <c r="Q3627" i="4"/>
  <c r="Q3628" i="4"/>
  <c r="Q3629" i="4"/>
  <c r="Q3630" i="4"/>
  <c r="Q3631" i="4"/>
  <c r="Q3632" i="4"/>
  <c r="Q3633" i="4"/>
  <c r="Q3634" i="4"/>
  <c r="Q3635" i="4"/>
  <c r="Q3636" i="4"/>
  <c r="Q3637" i="4"/>
  <c r="Q3638" i="4"/>
  <c r="Q3639" i="4"/>
  <c r="Q3640" i="4"/>
  <c r="Q3641" i="4"/>
  <c r="Q3642" i="4"/>
  <c r="Q3643" i="4"/>
  <c r="Q3644" i="4"/>
  <c r="Q3645" i="4"/>
  <c r="Q3646" i="4"/>
  <c r="Q3647" i="4"/>
  <c r="Q3648" i="4"/>
  <c r="Q3649" i="4"/>
  <c r="Q3650" i="4"/>
  <c r="Q3651" i="4"/>
  <c r="Q3652" i="4"/>
  <c r="Q3653" i="4"/>
  <c r="Q3654" i="4"/>
  <c r="Q3655" i="4"/>
  <c r="Q3656" i="4"/>
  <c r="Q3657" i="4"/>
  <c r="Q3658" i="4"/>
  <c r="Q3659" i="4"/>
  <c r="Q3660" i="4"/>
  <c r="Q3661" i="4"/>
  <c r="Q3662" i="4"/>
  <c r="Q3663" i="4"/>
  <c r="Q3664" i="4"/>
  <c r="Q3665" i="4"/>
  <c r="Q3666" i="4"/>
  <c r="Q3667" i="4"/>
  <c r="Q3668" i="4"/>
  <c r="Q3669" i="4"/>
  <c r="Q3670" i="4"/>
  <c r="Q3671" i="4"/>
  <c r="Q3672" i="4"/>
  <c r="Q3673" i="4"/>
  <c r="Q3674" i="4"/>
  <c r="Q3675" i="4"/>
  <c r="Q3676" i="4"/>
  <c r="Q3677" i="4"/>
  <c r="Q3678" i="4"/>
  <c r="Q3679" i="4"/>
  <c r="Q3680" i="4"/>
  <c r="Q3681" i="4"/>
  <c r="Q3682" i="4"/>
  <c r="Q3683" i="4"/>
  <c r="Q3684" i="4"/>
  <c r="Q3685" i="4"/>
  <c r="Q3686" i="4"/>
  <c r="Q3687" i="4"/>
  <c r="Q3688" i="4"/>
  <c r="Q3689" i="4"/>
  <c r="Q3690" i="4"/>
  <c r="Q3691" i="4"/>
  <c r="Q3692" i="4"/>
  <c r="Q3693" i="4"/>
  <c r="Q3694" i="4"/>
  <c r="Q3695" i="4"/>
  <c r="Q3696" i="4"/>
  <c r="Q3697" i="4"/>
  <c r="Q3698" i="4"/>
  <c r="Q3699" i="4"/>
  <c r="Q3700" i="4"/>
  <c r="Q3701" i="4"/>
  <c r="Q3702" i="4"/>
  <c r="Q3703" i="4"/>
  <c r="Q3704" i="4"/>
  <c r="Q3705" i="4"/>
  <c r="Q3706" i="4"/>
  <c r="Q3707" i="4"/>
  <c r="Q3708" i="4"/>
  <c r="Q3709" i="4"/>
  <c r="Q3710" i="4"/>
  <c r="Q3711" i="4"/>
  <c r="Q3712" i="4"/>
  <c r="Q3713" i="4"/>
  <c r="Q3714" i="4"/>
  <c r="Q3715" i="4"/>
  <c r="Q3716" i="4"/>
  <c r="Q3717" i="4"/>
  <c r="Q3718" i="4"/>
  <c r="Q3719" i="4"/>
  <c r="Q3720" i="4"/>
  <c r="Q3721" i="4"/>
  <c r="Q3722" i="4"/>
  <c r="Q3723" i="4"/>
  <c r="Q3724" i="4"/>
  <c r="Q3725" i="4"/>
  <c r="Q3726" i="4"/>
  <c r="Q3727" i="4"/>
  <c r="Q3728" i="4"/>
  <c r="Q3729" i="4"/>
  <c r="Q3730" i="4"/>
  <c r="Q3731" i="4"/>
  <c r="Q3732" i="4"/>
  <c r="Q3733" i="4"/>
  <c r="Q3734" i="4"/>
  <c r="Q3735" i="4"/>
  <c r="Q3736" i="4"/>
  <c r="Q3737" i="4"/>
  <c r="Q3738" i="4"/>
  <c r="Q3739" i="4"/>
  <c r="Q3740" i="4"/>
  <c r="Q3741" i="4"/>
  <c r="Q3742" i="4"/>
  <c r="Q3743" i="4"/>
  <c r="Q3744" i="4"/>
  <c r="Q3745" i="4"/>
  <c r="Q3746" i="4"/>
  <c r="Q3747" i="4"/>
  <c r="Q3748" i="4"/>
  <c r="Q3749" i="4"/>
  <c r="Q3750" i="4"/>
  <c r="Q3751" i="4"/>
  <c r="Q3752" i="4"/>
  <c r="Q3753" i="4"/>
  <c r="Q3754" i="4"/>
  <c r="Q3755" i="4"/>
  <c r="Q3756" i="4"/>
  <c r="Q3757" i="4"/>
  <c r="Q3758" i="4"/>
  <c r="Q3759" i="4"/>
  <c r="Q3760" i="4"/>
  <c r="Q3761" i="4"/>
  <c r="Q3762" i="4"/>
  <c r="Q3763" i="4"/>
  <c r="Q3764" i="4"/>
  <c r="Q3765" i="4"/>
  <c r="Q3766" i="4"/>
  <c r="Q3767" i="4"/>
  <c r="Q3768" i="4"/>
  <c r="Q3769" i="4"/>
  <c r="Q3770" i="4"/>
  <c r="Q3771" i="4"/>
  <c r="Q3772" i="4"/>
  <c r="Q3773" i="4"/>
  <c r="Q3774" i="4"/>
  <c r="Q3775" i="4"/>
  <c r="Q3776" i="4"/>
  <c r="Q3777" i="4"/>
  <c r="Q3778" i="4"/>
  <c r="Q3779" i="4"/>
  <c r="Q3780" i="4"/>
  <c r="Q3781" i="4"/>
  <c r="Q3782" i="4"/>
  <c r="Q3783" i="4"/>
  <c r="Q3784" i="4"/>
  <c r="Q3785" i="4"/>
  <c r="Q3786" i="4"/>
  <c r="Q3787" i="4"/>
  <c r="Q3788" i="4"/>
  <c r="Q3789" i="4"/>
  <c r="Q3790" i="4"/>
  <c r="Q3791" i="4"/>
  <c r="Q3792" i="4"/>
  <c r="Q3793" i="4"/>
  <c r="Q3794" i="4"/>
  <c r="Q3795" i="4"/>
  <c r="Q3796" i="4"/>
  <c r="Q3797" i="4"/>
  <c r="Q3798" i="4"/>
  <c r="Q3799" i="4"/>
  <c r="Q3800" i="4"/>
  <c r="Q3801" i="4"/>
  <c r="Q3802" i="4"/>
  <c r="Q3803" i="4"/>
  <c r="Q3804" i="4"/>
  <c r="Q3805" i="4"/>
  <c r="Q3806" i="4"/>
  <c r="Q3807" i="4"/>
  <c r="Q3808" i="4"/>
  <c r="Q3809" i="4"/>
  <c r="Q3810" i="4"/>
  <c r="Q3811" i="4"/>
  <c r="Q3812" i="4"/>
  <c r="Q3813" i="4"/>
  <c r="Q3814" i="4"/>
  <c r="Q3815" i="4"/>
  <c r="Q3816" i="4"/>
  <c r="Q3817" i="4"/>
  <c r="Q3818" i="4"/>
  <c r="Q3819" i="4"/>
  <c r="Q3820" i="4"/>
  <c r="Q3821" i="4"/>
  <c r="Q3822" i="4"/>
  <c r="Q3823" i="4"/>
  <c r="Q3824" i="4"/>
  <c r="Q3825" i="4"/>
  <c r="Q3826" i="4"/>
  <c r="Q3827" i="4"/>
  <c r="Q3828" i="4"/>
  <c r="Q3829" i="4"/>
  <c r="Q3830" i="4"/>
  <c r="Q3831" i="4"/>
  <c r="Q3832" i="4"/>
  <c r="Q3833" i="4"/>
  <c r="Q3834" i="4"/>
  <c r="Q3835" i="4"/>
  <c r="Q3836" i="4"/>
  <c r="Q3837" i="4"/>
  <c r="Q3838" i="4"/>
  <c r="Q3839" i="4"/>
  <c r="Q3840" i="4"/>
  <c r="Q3841" i="4"/>
  <c r="Q3842" i="4"/>
  <c r="Q3843" i="4"/>
  <c r="Q3844" i="4"/>
  <c r="Q3845" i="4"/>
  <c r="Q3846" i="4"/>
  <c r="Q3847" i="4"/>
  <c r="Q3848" i="4"/>
  <c r="Q3849" i="4"/>
  <c r="Q3850" i="4"/>
  <c r="Q3851" i="4"/>
  <c r="Q3852" i="4"/>
  <c r="Q3853" i="4"/>
  <c r="Q3854" i="4"/>
  <c r="Q3855" i="4"/>
  <c r="Q3856" i="4"/>
  <c r="Q3857" i="4"/>
  <c r="Q3858" i="4"/>
  <c r="Q3859" i="4"/>
  <c r="Q3860" i="4"/>
  <c r="Q3861" i="4"/>
  <c r="Q3862" i="4"/>
  <c r="Q3863" i="4"/>
  <c r="Q3864" i="4"/>
  <c r="Q3865" i="4"/>
  <c r="Q3866" i="4"/>
  <c r="Q3867" i="4"/>
  <c r="Q3868" i="4"/>
  <c r="Q3869" i="4"/>
  <c r="Q3870" i="4"/>
  <c r="Q3871" i="4"/>
  <c r="Q3872" i="4"/>
  <c r="Q3873" i="4"/>
  <c r="Q3874" i="4"/>
  <c r="Q3875" i="4"/>
  <c r="Q3876" i="4"/>
  <c r="Q3877" i="4"/>
  <c r="Q3878" i="4"/>
  <c r="Q3879" i="4"/>
  <c r="Q3880" i="4"/>
  <c r="Q3881" i="4"/>
  <c r="Q3882" i="4"/>
  <c r="Q3883" i="4"/>
  <c r="Q3884" i="4"/>
  <c r="Q3885" i="4"/>
  <c r="Q3886" i="4"/>
  <c r="Q3887" i="4"/>
  <c r="Q3888" i="4"/>
  <c r="Q3889" i="4"/>
  <c r="Q3890" i="4"/>
  <c r="Q3891" i="4"/>
  <c r="Q3892" i="4"/>
  <c r="Q3893" i="4"/>
  <c r="Q3894" i="4"/>
  <c r="Q3895" i="4"/>
  <c r="Q3896" i="4"/>
  <c r="Q3897" i="4"/>
  <c r="Q3898" i="4"/>
  <c r="Q3899" i="4"/>
  <c r="Q3900" i="4"/>
  <c r="Q3901" i="4"/>
  <c r="Q3902" i="4"/>
  <c r="Q3903" i="4"/>
  <c r="Q3904" i="4"/>
  <c r="Q3905" i="4"/>
  <c r="Q3906" i="4"/>
  <c r="Q3907" i="4"/>
  <c r="Q3908" i="4"/>
  <c r="Q3909" i="4"/>
  <c r="Q3910" i="4"/>
  <c r="Q3911" i="4"/>
  <c r="Q3912" i="4"/>
  <c r="Q3913" i="4"/>
  <c r="Q3914" i="4"/>
  <c r="Q3915" i="4"/>
  <c r="Q3916" i="4"/>
  <c r="Q3917" i="4"/>
  <c r="Q3918" i="4"/>
  <c r="Q3919" i="4"/>
  <c r="Q3920" i="4"/>
  <c r="Q3921" i="4"/>
  <c r="Q3922" i="4"/>
  <c r="Q3923" i="4"/>
  <c r="Q3924" i="4"/>
  <c r="Q3925" i="4"/>
  <c r="Q3926" i="4"/>
  <c r="Q3927" i="4"/>
  <c r="Q3928" i="4"/>
  <c r="Q3929" i="4"/>
  <c r="Q3930" i="4"/>
  <c r="Q3931" i="4"/>
  <c r="Q3932" i="4"/>
  <c r="Q3933" i="4"/>
  <c r="Q3934" i="4"/>
  <c r="Q3935" i="4"/>
  <c r="Q3936" i="4"/>
  <c r="Q3937" i="4"/>
  <c r="Q3938" i="4"/>
  <c r="Q3939" i="4"/>
  <c r="Q3940" i="4"/>
  <c r="Q3941" i="4"/>
  <c r="Q3942" i="4"/>
  <c r="Q3943" i="4"/>
  <c r="Q3944" i="4"/>
  <c r="Q3945" i="4"/>
  <c r="Q3946" i="4"/>
  <c r="Q3947" i="4"/>
  <c r="Q3948" i="4"/>
  <c r="Q3949" i="4"/>
  <c r="Q3950" i="4"/>
  <c r="Q3951" i="4"/>
  <c r="Q3952" i="4"/>
  <c r="Q3953" i="4"/>
  <c r="Q3954" i="4"/>
  <c r="Q3955" i="4"/>
  <c r="Q3956" i="4"/>
  <c r="Q3957" i="4"/>
  <c r="Q3958" i="4"/>
  <c r="Q3959" i="4"/>
  <c r="Q3960" i="4"/>
  <c r="Q3961" i="4"/>
  <c r="Q3962" i="4"/>
  <c r="Q3963" i="4"/>
  <c r="Q3964" i="4"/>
  <c r="Q3965" i="4"/>
  <c r="Q3966" i="4"/>
  <c r="Q3967" i="4"/>
  <c r="Q3968" i="4"/>
  <c r="Q3969" i="4"/>
  <c r="Q3970" i="4"/>
  <c r="Q3971" i="4"/>
  <c r="Q3972" i="4"/>
  <c r="Q3973" i="4"/>
  <c r="Q3974" i="4"/>
  <c r="Q3975" i="4"/>
  <c r="Q3976" i="4"/>
  <c r="Q3977" i="4"/>
  <c r="Q3978" i="4"/>
  <c r="Q3979" i="4"/>
  <c r="Q3980" i="4"/>
  <c r="Q3981" i="4"/>
  <c r="Q3982" i="4"/>
  <c r="Q3983" i="4"/>
  <c r="Q3984" i="4"/>
  <c r="Q3985" i="4"/>
  <c r="Q3986" i="4"/>
  <c r="Q3987" i="4"/>
  <c r="Q3988" i="4"/>
  <c r="Q3989" i="4"/>
  <c r="Q3990" i="4"/>
  <c r="Q3991" i="4"/>
  <c r="Q3992" i="4"/>
  <c r="Q3993" i="4"/>
  <c r="Q3994" i="4"/>
  <c r="Q3995" i="4"/>
  <c r="Q3996" i="4"/>
  <c r="Q3997" i="4"/>
  <c r="Q3998" i="4"/>
  <c r="Q3999" i="4"/>
  <c r="Q4000" i="4"/>
  <c r="Q4001" i="4"/>
  <c r="Q4002" i="4"/>
  <c r="Q4003" i="4"/>
  <c r="Q4004" i="4"/>
  <c r="Q4005" i="4"/>
  <c r="Q4006" i="4"/>
  <c r="Q4007" i="4"/>
  <c r="Q4008" i="4"/>
  <c r="Q4009" i="4"/>
  <c r="Q4010" i="4"/>
  <c r="Q4011" i="4"/>
  <c r="Q4012" i="4"/>
  <c r="Q4013" i="4"/>
  <c r="Q4014" i="4"/>
  <c r="Q4015" i="4"/>
  <c r="Q4016" i="4"/>
  <c r="Q4017" i="4"/>
  <c r="Q4018" i="4"/>
  <c r="Q4019" i="4"/>
  <c r="Q4020" i="4"/>
  <c r="Q4021" i="4"/>
  <c r="Q4022" i="4"/>
  <c r="Q4023" i="4"/>
  <c r="Q4024" i="4"/>
  <c r="Q4025" i="4"/>
  <c r="Q4026" i="4"/>
  <c r="Q4027" i="4"/>
  <c r="Q4028" i="4"/>
  <c r="Q4029" i="4"/>
  <c r="Q4030" i="4"/>
  <c r="Q4031" i="4"/>
  <c r="Q4032" i="4"/>
  <c r="Q4033" i="4"/>
  <c r="Q4034" i="4"/>
  <c r="Q4035" i="4"/>
  <c r="Q4036" i="4"/>
  <c r="Q4037" i="4"/>
  <c r="Q4038" i="4"/>
  <c r="Q4039" i="4"/>
  <c r="Q4040" i="4"/>
  <c r="Q4041" i="4"/>
  <c r="Q4042" i="4"/>
  <c r="Q4043" i="4"/>
  <c r="Q4044" i="4"/>
  <c r="Q4045" i="4"/>
  <c r="Q4046" i="4"/>
  <c r="Q4047" i="4"/>
  <c r="Q4048" i="4"/>
  <c r="Q4049" i="4"/>
  <c r="Q4050" i="4"/>
  <c r="Q4051" i="4"/>
  <c r="Q4052" i="4"/>
  <c r="Q4053" i="4"/>
  <c r="Q4054" i="4"/>
  <c r="Q4055" i="4"/>
  <c r="Q4056" i="4"/>
  <c r="Q4057" i="4"/>
  <c r="Q4058" i="4"/>
  <c r="Q4059" i="4"/>
  <c r="Q4060" i="4"/>
  <c r="Q4061" i="4"/>
  <c r="Q4062" i="4"/>
  <c r="Q4063" i="4"/>
  <c r="Q4064" i="4"/>
  <c r="Q4065" i="4"/>
  <c r="Q4066" i="4"/>
  <c r="Q4067" i="4"/>
  <c r="Q4068" i="4"/>
  <c r="Q4069" i="4"/>
  <c r="Q4070" i="4"/>
  <c r="Q4071" i="4"/>
  <c r="Q4072" i="4"/>
  <c r="Q4073" i="4"/>
  <c r="Q4074" i="4"/>
  <c r="Q4075" i="4"/>
  <c r="Q4076" i="4"/>
  <c r="Q4077" i="4"/>
  <c r="Q4078" i="4"/>
  <c r="Q4079" i="4"/>
  <c r="Q4080" i="4"/>
  <c r="Q4081" i="4"/>
  <c r="Q4082" i="4"/>
  <c r="Q4083" i="4"/>
  <c r="Q4084" i="4"/>
  <c r="Q4085" i="4"/>
  <c r="Q4086" i="4"/>
  <c r="Q4087" i="4"/>
  <c r="Q4088" i="4"/>
  <c r="Q4089" i="4"/>
  <c r="Q4090" i="4"/>
  <c r="Q4091" i="4"/>
  <c r="Q4092" i="4"/>
  <c r="Q4093" i="4"/>
  <c r="Q4094" i="4"/>
  <c r="Q4095" i="4"/>
  <c r="Q4096" i="4"/>
  <c r="Q4097" i="4"/>
  <c r="Q4098" i="4"/>
  <c r="Q4099" i="4"/>
  <c r="Q4100" i="4"/>
  <c r="Q4101" i="4"/>
  <c r="Q4102" i="4"/>
  <c r="Q4103" i="4"/>
  <c r="Q4104" i="4"/>
  <c r="Q4105" i="4"/>
  <c r="Q4106" i="4"/>
  <c r="Q4107" i="4"/>
  <c r="Q4108" i="4"/>
  <c r="Q4109" i="4"/>
  <c r="Q4110" i="4"/>
  <c r="Q4111" i="4"/>
  <c r="Q4112" i="4"/>
  <c r="Q4113" i="4"/>
  <c r="Q4114" i="4"/>
  <c r="Q4115" i="4"/>
  <c r="Q4116" i="4"/>
  <c r="Q4117" i="4"/>
  <c r="Q4118" i="4"/>
  <c r="Q4119" i="4"/>
  <c r="Q4120" i="4"/>
  <c r="Q4121" i="4"/>
  <c r="Q4122" i="4"/>
  <c r="Q4123" i="4"/>
  <c r="Q4124" i="4"/>
  <c r="Q4125" i="4"/>
  <c r="Q4126" i="4"/>
  <c r="Q4127" i="4"/>
  <c r="Q4128" i="4"/>
  <c r="Q4129" i="4"/>
  <c r="Q4130" i="4"/>
  <c r="Q4131" i="4"/>
  <c r="Q4132" i="4"/>
  <c r="Q4133" i="4"/>
  <c r="Q4134" i="4"/>
  <c r="Q4135" i="4"/>
  <c r="Q4136" i="4"/>
  <c r="Q4137" i="4"/>
  <c r="Q4138" i="4"/>
  <c r="Q4139" i="4"/>
  <c r="Q4140" i="4"/>
  <c r="Q4141" i="4"/>
  <c r="Q4142" i="4"/>
  <c r="Q4143" i="4"/>
  <c r="Q4144" i="4"/>
  <c r="Q4145" i="4"/>
  <c r="Q4146" i="4"/>
  <c r="Q4147" i="4"/>
  <c r="Q4148" i="4"/>
  <c r="Q4149" i="4"/>
  <c r="Q4150" i="4"/>
  <c r="Q4151" i="4"/>
  <c r="Q4152" i="4"/>
  <c r="Q4153" i="4"/>
  <c r="Q4154" i="4"/>
  <c r="Q4155" i="4"/>
  <c r="Q4156" i="4"/>
  <c r="Q4157" i="4"/>
  <c r="Q4158" i="4"/>
  <c r="Q4159" i="4"/>
  <c r="Q4160" i="4"/>
  <c r="Q4161" i="4"/>
  <c r="Q4162" i="4"/>
  <c r="Q4163" i="4"/>
  <c r="Q4164" i="4"/>
  <c r="Q4165" i="4"/>
  <c r="Q4166" i="4"/>
  <c r="Q4167" i="4"/>
  <c r="Q4168" i="4"/>
  <c r="Q4169" i="4"/>
  <c r="Q4170" i="4"/>
  <c r="Q4171" i="4"/>
  <c r="Q4172" i="4"/>
  <c r="Q4173" i="4"/>
  <c r="Q4174" i="4"/>
  <c r="Q4175" i="4"/>
  <c r="Q4176" i="4"/>
  <c r="Q4177" i="4"/>
  <c r="Q4178" i="4"/>
  <c r="Q4179" i="4"/>
  <c r="Q4180" i="4"/>
  <c r="Q4181" i="4"/>
  <c r="Q4182" i="4"/>
  <c r="Q4183" i="4"/>
  <c r="Q4184" i="4"/>
  <c r="Q4185" i="4"/>
  <c r="Q4186" i="4"/>
  <c r="Q4187" i="4"/>
  <c r="Q4188" i="4"/>
  <c r="Q4189" i="4"/>
  <c r="Q4190" i="4"/>
  <c r="Q4191" i="4"/>
  <c r="Q4192" i="4"/>
  <c r="Q4193" i="4"/>
  <c r="Q4194" i="4"/>
  <c r="Q4195" i="4"/>
  <c r="Q4196" i="4"/>
  <c r="Q4197" i="4"/>
  <c r="Q4198" i="4"/>
  <c r="Q4199" i="4"/>
  <c r="Q4200" i="4"/>
  <c r="Q4201" i="4"/>
  <c r="Q4202" i="4"/>
  <c r="Q4203" i="4"/>
  <c r="Q4204" i="4"/>
  <c r="Q4205" i="4"/>
  <c r="Q4206" i="4"/>
  <c r="Q4207" i="4"/>
  <c r="Q4208" i="4"/>
  <c r="Q4209" i="4"/>
  <c r="Q4210" i="4"/>
  <c r="Q4211" i="4"/>
  <c r="Q4212" i="4"/>
  <c r="Q4213" i="4"/>
  <c r="Q4214" i="4"/>
  <c r="Q4215" i="4"/>
  <c r="Q4216" i="4"/>
  <c r="Q4217" i="4"/>
  <c r="Q4218" i="4"/>
  <c r="Q4219" i="4"/>
  <c r="Q4220" i="4"/>
  <c r="Q4221" i="4"/>
  <c r="Q4222" i="4"/>
  <c r="Q4223" i="4"/>
  <c r="Q4224" i="4"/>
  <c r="Q4225" i="4"/>
  <c r="Q4226" i="4"/>
  <c r="Q4227" i="4"/>
  <c r="Q4228" i="4"/>
  <c r="Q4229" i="4"/>
  <c r="Q4230" i="4"/>
  <c r="Q4231" i="4"/>
  <c r="Q4232" i="4"/>
  <c r="Q4233" i="4"/>
  <c r="Q4234" i="4"/>
  <c r="Q4235" i="4"/>
  <c r="Q4236" i="4"/>
  <c r="Q4237" i="4"/>
  <c r="Q4238" i="4"/>
  <c r="Q4239" i="4"/>
  <c r="Q4240" i="4"/>
  <c r="Q4241" i="4"/>
  <c r="Q4242" i="4"/>
  <c r="Q4243" i="4"/>
  <c r="Q4244" i="4"/>
  <c r="Q4245" i="4"/>
  <c r="Q4246" i="4"/>
  <c r="Q4247" i="4"/>
  <c r="Q4248" i="4"/>
  <c r="Q4249" i="4"/>
  <c r="Q4250" i="4"/>
  <c r="Q4251" i="4"/>
  <c r="Q4252" i="4"/>
  <c r="Q4253" i="4"/>
  <c r="Q4254" i="4"/>
  <c r="Q4255" i="4"/>
  <c r="Q4256" i="4"/>
  <c r="Q4257" i="4"/>
  <c r="Q4258" i="4"/>
  <c r="Q4259" i="4"/>
  <c r="Q4260" i="4"/>
  <c r="Q4261" i="4"/>
  <c r="Q4262" i="4"/>
  <c r="Q4263" i="4"/>
  <c r="Q4264" i="4"/>
  <c r="Q4265" i="4"/>
  <c r="Q4266" i="4"/>
  <c r="Q4267" i="4"/>
  <c r="Q4268" i="4"/>
  <c r="Q4269" i="4"/>
  <c r="Q4270" i="4"/>
  <c r="Q4271" i="4"/>
  <c r="Q4272" i="4"/>
  <c r="Q4273" i="4"/>
  <c r="Q4274" i="4"/>
  <c r="Q4275" i="4"/>
  <c r="Q4276" i="4"/>
  <c r="Q4277" i="4"/>
  <c r="Q4278" i="4"/>
  <c r="Q4279" i="4"/>
  <c r="Q4280" i="4"/>
  <c r="Q4281" i="4"/>
  <c r="Q4282" i="4"/>
  <c r="Q4283" i="4"/>
  <c r="Q4284" i="4"/>
  <c r="Q4285" i="4"/>
  <c r="Q4286" i="4"/>
  <c r="Q4287" i="4"/>
  <c r="Q4288" i="4"/>
  <c r="Q4289" i="4"/>
  <c r="Q4290" i="4"/>
  <c r="Q4291" i="4"/>
  <c r="Q4292" i="4"/>
  <c r="Q4293" i="4"/>
  <c r="Q4294" i="4"/>
  <c r="Q4295" i="4"/>
  <c r="Q4296" i="4"/>
  <c r="Q4297" i="4"/>
  <c r="Q4298" i="4"/>
  <c r="Q4299" i="4"/>
  <c r="Q4300" i="4"/>
  <c r="Q4301" i="4"/>
  <c r="Q4302" i="4"/>
  <c r="Q4303" i="4"/>
  <c r="Q4304" i="4"/>
  <c r="Q4305" i="4"/>
  <c r="Q4306" i="4"/>
  <c r="Q4307" i="4"/>
  <c r="Q4308" i="4"/>
  <c r="Q4309" i="4"/>
  <c r="Q4310" i="4"/>
  <c r="Q4311" i="4"/>
  <c r="Q4312" i="4"/>
  <c r="Q4313" i="4"/>
  <c r="Q4314" i="4"/>
  <c r="Q4315" i="4"/>
  <c r="Q4316" i="4"/>
  <c r="Q4317" i="4"/>
  <c r="Q4318" i="4"/>
  <c r="Q4319" i="4"/>
  <c r="Q4320" i="4"/>
  <c r="Q4321" i="4"/>
  <c r="Q4322" i="4"/>
  <c r="Q4323" i="4"/>
  <c r="Q4324" i="4"/>
  <c r="Q4325" i="4"/>
  <c r="Q4326" i="4"/>
  <c r="Q4327" i="4"/>
  <c r="Q4328" i="4"/>
  <c r="Q4329" i="4"/>
  <c r="Q4330" i="4"/>
  <c r="Q4331" i="4"/>
  <c r="Q4332" i="4"/>
  <c r="Q4333" i="4"/>
  <c r="Q4334" i="4"/>
  <c r="Q4335" i="4"/>
  <c r="Q4336" i="4"/>
  <c r="Q4337" i="4"/>
  <c r="Q4338" i="4"/>
  <c r="Q4339" i="4"/>
  <c r="Q4340" i="4"/>
  <c r="Q4341" i="4"/>
  <c r="Q4342" i="4"/>
  <c r="Q4343" i="4"/>
  <c r="Q4344" i="4"/>
  <c r="Q4345" i="4"/>
  <c r="Q4346" i="4"/>
  <c r="Q4347" i="4"/>
  <c r="Q4348" i="4"/>
  <c r="Q4349" i="4"/>
  <c r="Q4350" i="4"/>
  <c r="Q4351" i="4"/>
  <c r="Q4352" i="4"/>
  <c r="Q4353" i="4"/>
  <c r="Q4354" i="4"/>
  <c r="Q4355" i="4"/>
  <c r="Q4356" i="4"/>
  <c r="Q4357" i="4"/>
  <c r="Q4358" i="4"/>
  <c r="Q4359" i="4"/>
  <c r="Q4360" i="4"/>
  <c r="Q4361" i="4"/>
  <c r="Q4362" i="4"/>
  <c r="Q4363" i="4"/>
  <c r="Q4364" i="4"/>
  <c r="Q4365" i="4"/>
  <c r="Q4366" i="4"/>
  <c r="Q4367" i="4"/>
  <c r="Q4368" i="4"/>
  <c r="Q4369" i="4"/>
  <c r="Q4370" i="4"/>
  <c r="Q4371" i="4"/>
  <c r="Q4372" i="4"/>
  <c r="Q4373" i="4"/>
  <c r="Q4374" i="4"/>
  <c r="Q4375" i="4"/>
  <c r="Q4376" i="4"/>
  <c r="Q4377" i="4"/>
  <c r="Q4378" i="4"/>
  <c r="Q4379" i="4"/>
  <c r="Q4380" i="4"/>
  <c r="Q4381" i="4"/>
  <c r="Q4382" i="4"/>
  <c r="Q4383" i="4"/>
  <c r="Q4384" i="4"/>
  <c r="Q4385" i="4"/>
  <c r="Q4386" i="4"/>
  <c r="Q4387" i="4"/>
  <c r="Q4388" i="4"/>
  <c r="Q4389" i="4"/>
  <c r="Q4390" i="4"/>
  <c r="Q4391" i="4"/>
  <c r="Q4392" i="4"/>
  <c r="Q4393" i="4"/>
  <c r="Q4394" i="4"/>
  <c r="Q4395" i="4"/>
  <c r="Q4396" i="4"/>
  <c r="Q4397" i="4"/>
  <c r="Q4398" i="4"/>
  <c r="Q4399" i="4"/>
  <c r="Q4400" i="4"/>
  <c r="Q4401" i="4"/>
  <c r="Q4402" i="4"/>
  <c r="Q4403" i="4"/>
  <c r="Q4404" i="4"/>
  <c r="Q4405" i="4"/>
  <c r="Q4406" i="4"/>
  <c r="Q4407" i="4"/>
  <c r="Q4408" i="4"/>
  <c r="Q4409" i="4"/>
  <c r="Q4410" i="4"/>
  <c r="Q4411" i="4"/>
  <c r="Q4412" i="4"/>
  <c r="Q4413" i="4"/>
  <c r="Q4414" i="4"/>
  <c r="Q4415" i="4"/>
  <c r="Q4416" i="4"/>
  <c r="Q4417" i="4"/>
  <c r="Q4418" i="4"/>
  <c r="Q4419" i="4"/>
  <c r="Q4420" i="4"/>
  <c r="Q4421" i="4"/>
  <c r="Q4422" i="4"/>
  <c r="Q4423" i="4"/>
  <c r="Q4424" i="4"/>
  <c r="Q4425" i="4"/>
  <c r="Q4426" i="4"/>
  <c r="Q4427" i="4"/>
  <c r="Q4428" i="4"/>
  <c r="Q4429" i="4"/>
  <c r="Q4430" i="4"/>
  <c r="Q4431" i="4"/>
  <c r="Q4432" i="4"/>
  <c r="Q4433" i="4"/>
  <c r="Q4434" i="4"/>
  <c r="Q4435" i="4"/>
  <c r="Q4436" i="4"/>
  <c r="Q4437" i="4"/>
  <c r="Q4438" i="4"/>
  <c r="Q4439" i="4"/>
  <c r="Q4440" i="4"/>
  <c r="Q4441" i="4"/>
  <c r="Q4442" i="4"/>
  <c r="Q4443" i="4"/>
  <c r="Q4444" i="4"/>
  <c r="Q4445" i="4"/>
  <c r="Q4446" i="4"/>
  <c r="Q4447" i="4"/>
  <c r="Q4448" i="4"/>
  <c r="Q4449" i="4"/>
  <c r="Q4450" i="4"/>
  <c r="Q4451" i="4"/>
  <c r="Q4452" i="4"/>
  <c r="Q4453" i="4"/>
  <c r="Q4454" i="4"/>
  <c r="Q4455" i="4"/>
  <c r="Q4456" i="4"/>
  <c r="Q4457" i="4"/>
  <c r="Q4458" i="4"/>
  <c r="Q4459" i="4"/>
  <c r="Q4460" i="4"/>
  <c r="Q4461" i="4"/>
  <c r="Q4462" i="4"/>
  <c r="Q4463" i="4"/>
  <c r="Q4464" i="4"/>
  <c r="Q4465" i="4"/>
  <c r="Q4466" i="4"/>
  <c r="Q4467" i="4"/>
  <c r="Q4468" i="4"/>
  <c r="Q4469" i="4"/>
  <c r="Q4470" i="4"/>
  <c r="Q4471" i="4"/>
  <c r="Q4472" i="4"/>
  <c r="Q4473" i="4"/>
  <c r="Q4474" i="4"/>
  <c r="Q4475" i="4"/>
  <c r="Q4476" i="4"/>
  <c r="Q4477" i="4"/>
  <c r="Q4478" i="4"/>
  <c r="Q4479" i="4"/>
  <c r="Q4480" i="4"/>
  <c r="Q4481" i="4"/>
  <c r="Q4482" i="4"/>
  <c r="Q4483" i="4"/>
  <c r="Q4484" i="4"/>
  <c r="Q4485" i="4"/>
  <c r="Q4486" i="4"/>
  <c r="Q4487" i="4"/>
  <c r="Q4488" i="4"/>
  <c r="Q4489" i="4"/>
  <c r="Q4490" i="4"/>
  <c r="Q4491" i="4"/>
  <c r="Q4492" i="4"/>
  <c r="Q4493" i="4"/>
  <c r="Q4494" i="4"/>
  <c r="Q4495" i="4"/>
  <c r="Q4496" i="4"/>
  <c r="Q4497" i="4"/>
  <c r="Q4498" i="4"/>
  <c r="Q4499" i="4"/>
  <c r="Q4500" i="4"/>
  <c r="Q4501" i="4"/>
  <c r="Q4502" i="4"/>
  <c r="Q4503" i="4"/>
  <c r="Q4504" i="4"/>
  <c r="Q4505" i="4"/>
  <c r="Q4506" i="4"/>
  <c r="Q4507" i="4"/>
  <c r="Q4508" i="4"/>
  <c r="Q4509" i="4"/>
  <c r="Q4510" i="4"/>
  <c r="Q4511" i="4"/>
  <c r="Q4512" i="4"/>
  <c r="Q4513" i="4"/>
  <c r="Q4514" i="4"/>
  <c r="Q4515" i="4"/>
  <c r="Q4516" i="4"/>
  <c r="Q4517" i="4"/>
  <c r="Q4518" i="4"/>
  <c r="Q4519" i="4"/>
  <c r="Q4520" i="4"/>
  <c r="Q4521" i="4"/>
  <c r="Q4522" i="4"/>
  <c r="Q4523" i="4"/>
  <c r="Q4524" i="4"/>
  <c r="Q4525" i="4"/>
  <c r="Q4526" i="4"/>
  <c r="Q4527" i="4"/>
  <c r="Q4528" i="4"/>
  <c r="Q4529" i="4"/>
  <c r="Q4530" i="4"/>
  <c r="Q4531" i="4"/>
  <c r="Q4532" i="4"/>
  <c r="Q4533" i="4"/>
  <c r="Q4534" i="4"/>
  <c r="Q4535" i="4"/>
  <c r="Q4536" i="4"/>
  <c r="Q4537" i="4"/>
  <c r="Q4538" i="4"/>
  <c r="Q4539" i="4"/>
  <c r="Q4540" i="4"/>
  <c r="Q4541" i="4"/>
  <c r="Q4542" i="4"/>
  <c r="Q4543" i="4"/>
  <c r="Q4544" i="4"/>
  <c r="Q4545" i="4"/>
  <c r="Q4546" i="4"/>
  <c r="Q4547" i="4"/>
  <c r="Q4548" i="4"/>
  <c r="Q4549" i="4"/>
  <c r="Q4550" i="4"/>
  <c r="Q4551" i="4"/>
  <c r="Q4552" i="4"/>
  <c r="Q4553" i="4"/>
  <c r="Q4554" i="4"/>
  <c r="Q4555" i="4"/>
  <c r="Q4556" i="4"/>
  <c r="Q4557" i="4"/>
  <c r="Q4558" i="4"/>
  <c r="Q4559" i="4"/>
  <c r="Q4560" i="4"/>
  <c r="Q4561" i="4"/>
  <c r="Q4562" i="4"/>
  <c r="Q4563" i="4"/>
  <c r="Q4564" i="4"/>
  <c r="Q4565" i="4"/>
  <c r="Q4566" i="4"/>
  <c r="Q4567" i="4"/>
  <c r="Q4568" i="4"/>
  <c r="Q4569" i="4"/>
  <c r="Q4570" i="4"/>
  <c r="Q4571" i="4"/>
  <c r="Q4572" i="4"/>
  <c r="Q4573" i="4"/>
  <c r="Q4574" i="4"/>
  <c r="Q4575" i="4"/>
  <c r="Q4576" i="4"/>
  <c r="Q4577" i="4"/>
  <c r="Q4578" i="4"/>
  <c r="Q4579" i="4"/>
  <c r="Q4580" i="4"/>
  <c r="Q4581" i="4"/>
  <c r="Q4582" i="4"/>
  <c r="Q4583" i="4"/>
  <c r="Q4584" i="4"/>
  <c r="Q4585" i="4"/>
  <c r="Q4586" i="4"/>
  <c r="Q4587" i="4"/>
  <c r="Q4588" i="4"/>
  <c r="Q4589" i="4"/>
  <c r="Q4590" i="4"/>
  <c r="Q4591" i="4"/>
  <c r="Q4592" i="4"/>
  <c r="Q4593" i="4"/>
  <c r="Q4594" i="4"/>
  <c r="Q4595" i="4"/>
  <c r="Q4596" i="4"/>
  <c r="Q4597" i="4"/>
  <c r="Q4598" i="4"/>
  <c r="Q4599" i="4"/>
  <c r="Q4600" i="4"/>
  <c r="Q4601" i="4"/>
  <c r="Q4602" i="4"/>
  <c r="Q4603" i="4"/>
  <c r="Q4604" i="4"/>
  <c r="Q4605" i="4"/>
  <c r="Q4606" i="4"/>
  <c r="Q4607" i="4"/>
  <c r="Q4608" i="4"/>
  <c r="Q4609" i="4"/>
  <c r="Q4610" i="4"/>
  <c r="Q4611" i="4"/>
  <c r="Q4612" i="4"/>
  <c r="Q4613" i="4"/>
  <c r="Q4614" i="4"/>
  <c r="Q4615" i="4"/>
  <c r="Q4616" i="4"/>
  <c r="Q4617" i="4"/>
  <c r="Q4618" i="4"/>
  <c r="Q4619" i="4"/>
  <c r="Q4620" i="4"/>
  <c r="Q4621" i="4"/>
  <c r="Q4622" i="4"/>
  <c r="Q4623" i="4"/>
  <c r="Q4624" i="4"/>
  <c r="Q4625" i="4"/>
  <c r="Q4626" i="4"/>
  <c r="Q4627" i="4"/>
  <c r="Q4628" i="4"/>
  <c r="Q4629" i="4"/>
  <c r="Q4630" i="4"/>
  <c r="Q4631" i="4"/>
  <c r="Q4632" i="4"/>
  <c r="Q4633" i="4"/>
  <c r="Q4634" i="4"/>
  <c r="Q4635" i="4"/>
  <c r="Q4636" i="4"/>
  <c r="Q4637" i="4"/>
  <c r="Q4638" i="4"/>
  <c r="Q4639" i="4"/>
  <c r="Q4640" i="4"/>
  <c r="Q4641" i="4"/>
  <c r="Q4642" i="4"/>
  <c r="Q4643" i="4"/>
  <c r="Q4644" i="4"/>
  <c r="Q4645" i="4"/>
  <c r="Q4646" i="4"/>
  <c r="Q4647" i="4"/>
  <c r="Q4648" i="4"/>
  <c r="Q4649" i="4"/>
  <c r="Q4650" i="4"/>
  <c r="Q4651" i="4"/>
  <c r="Q4652" i="4"/>
  <c r="Q4653" i="4"/>
  <c r="Q4654" i="4"/>
  <c r="Q4655" i="4"/>
  <c r="Q4656" i="4"/>
  <c r="Q4657" i="4"/>
  <c r="Q4658" i="4"/>
  <c r="Q4659" i="4"/>
  <c r="Q4660" i="4"/>
  <c r="Q4661" i="4"/>
  <c r="Q4662" i="4"/>
  <c r="Q4663" i="4"/>
  <c r="Q4664" i="4"/>
  <c r="Q4665" i="4"/>
  <c r="Q4666" i="4"/>
  <c r="Q4667" i="4"/>
  <c r="Q4668" i="4"/>
  <c r="Q4669" i="4"/>
  <c r="Q4670" i="4"/>
  <c r="Q4671" i="4"/>
  <c r="Q4672" i="4"/>
  <c r="Q4673" i="4"/>
  <c r="Q4674" i="4"/>
  <c r="Q4675" i="4"/>
  <c r="Q4676" i="4"/>
  <c r="Q4677" i="4"/>
  <c r="Q4678" i="4"/>
  <c r="Q4679" i="4"/>
  <c r="Q4680" i="4"/>
  <c r="Q4681" i="4"/>
  <c r="Q4682" i="4"/>
  <c r="Q4683" i="4"/>
  <c r="Q4684" i="4"/>
  <c r="Q4685" i="4"/>
  <c r="Q4686" i="4"/>
  <c r="Q4687" i="4"/>
  <c r="Q4688" i="4"/>
  <c r="Q4689" i="4"/>
  <c r="Q4690" i="4"/>
  <c r="Q4691" i="4"/>
  <c r="Q4692" i="4"/>
  <c r="Q4693" i="4"/>
  <c r="Q4694" i="4"/>
  <c r="Q4695" i="4"/>
  <c r="Q4696" i="4"/>
  <c r="Q4697" i="4"/>
  <c r="Q4698" i="4"/>
  <c r="Q4699" i="4"/>
  <c r="Q4700" i="4"/>
  <c r="Q4701" i="4"/>
  <c r="Q4702" i="4"/>
  <c r="Q4703" i="4"/>
  <c r="Q4704" i="4"/>
  <c r="Q4705" i="4"/>
  <c r="Q4706" i="4"/>
  <c r="Q4707" i="4"/>
  <c r="Q4708" i="4"/>
  <c r="Q4709" i="4"/>
  <c r="Q4710" i="4"/>
  <c r="Q4711" i="4"/>
  <c r="Q4712" i="4"/>
  <c r="Q4713" i="4"/>
  <c r="Q4714" i="4"/>
  <c r="Q4715" i="4"/>
  <c r="Q4716" i="4"/>
  <c r="Q4717" i="4"/>
  <c r="Q4718" i="4"/>
  <c r="Q4719" i="4"/>
  <c r="Q4720" i="4"/>
  <c r="Q4721" i="4"/>
  <c r="Q4722" i="4"/>
  <c r="Q4723" i="4"/>
  <c r="Q4724" i="4"/>
  <c r="Q4725" i="4"/>
  <c r="Q4726" i="4"/>
  <c r="Q4727" i="4"/>
  <c r="Q4728" i="4"/>
  <c r="Q4729" i="4"/>
  <c r="Q4730" i="4"/>
  <c r="Q4731" i="4"/>
  <c r="Q4732" i="4"/>
  <c r="Q4733" i="4"/>
  <c r="Q4734" i="4"/>
  <c r="Q4735" i="4"/>
  <c r="Q4736" i="4"/>
  <c r="Q4737" i="4"/>
  <c r="Q4738" i="4"/>
  <c r="Q4739" i="4"/>
  <c r="Q4740" i="4"/>
  <c r="Q4741" i="4"/>
  <c r="Q4742" i="4"/>
  <c r="Q4743" i="4"/>
  <c r="Q4744" i="4"/>
  <c r="Q4745" i="4"/>
  <c r="Q4746" i="4"/>
  <c r="Q4747" i="4"/>
  <c r="Q4748" i="4"/>
  <c r="Q4749" i="4"/>
  <c r="Q4750" i="4"/>
  <c r="Q4751" i="4"/>
  <c r="Q4752" i="4"/>
  <c r="Q4753" i="4"/>
  <c r="Q4754" i="4"/>
  <c r="Q4755" i="4"/>
  <c r="Q4756" i="4"/>
  <c r="Q4757" i="4"/>
  <c r="Q4758" i="4"/>
  <c r="Q4759" i="4"/>
  <c r="Q4760" i="4"/>
  <c r="Q4761" i="4"/>
  <c r="Q4762" i="4"/>
  <c r="Q4763" i="4"/>
  <c r="Q4764" i="4"/>
  <c r="Q4765" i="4"/>
  <c r="Q4766" i="4"/>
  <c r="Q4767" i="4"/>
  <c r="Q4768" i="4"/>
  <c r="Q4769" i="4"/>
  <c r="Q4770" i="4"/>
  <c r="Q4771" i="4"/>
  <c r="Q4772" i="4"/>
  <c r="Q4773" i="4"/>
  <c r="Q4774" i="4"/>
  <c r="Q4775" i="4"/>
  <c r="Q4776" i="4"/>
  <c r="Q4777" i="4"/>
  <c r="Q4778" i="4"/>
  <c r="Q4779" i="4"/>
  <c r="Q4780" i="4"/>
  <c r="Q4781" i="4"/>
  <c r="Q4782" i="4"/>
  <c r="Q4783" i="4"/>
  <c r="Q4784" i="4"/>
  <c r="Q4785" i="4"/>
  <c r="Q4786" i="4"/>
  <c r="Q4787" i="4"/>
  <c r="Q4788" i="4"/>
  <c r="Q4789" i="4"/>
  <c r="Q4790" i="4"/>
  <c r="Q4791" i="4"/>
  <c r="Q4792" i="4"/>
  <c r="Q4793" i="4"/>
  <c r="Q4794" i="4"/>
  <c r="Q4795" i="4"/>
  <c r="Q4796" i="4"/>
  <c r="Q4797" i="4"/>
  <c r="Q4798" i="4"/>
  <c r="Q4799" i="4"/>
  <c r="Q4800" i="4"/>
  <c r="Q4801" i="4"/>
  <c r="Q4802" i="4"/>
  <c r="Q4803" i="4"/>
  <c r="Q4804" i="4"/>
  <c r="Q4805" i="4"/>
  <c r="Q4806" i="4"/>
  <c r="Q4807" i="4"/>
  <c r="Q4808" i="4"/>
  <c r="Q4809" i="4"/>
  <c r="Q4810" i="4"/>
  <c r="Q4811" i="4"/>
  <c r="Q4812" i="4"/>
  <c r="Q4813" i="4"/>
  <c r="Q4814" i="4"/>
  <c r="Q4815" i="4"/>
  <c r="Q4816" i="4"/>
  <c r="Q4817" i="4"/>
  <c r="Q4818" i="4"/>
  <c r="Q4819" i="4"/>
  <c r="Q4820" i="4"/>
  <c r="Q4821" i="4"/>
  <c r="Q4822" i="4"/>
  <c r="Q4823" i="4"/>
  <c r="Q4824" i="4"/>
  <c r="Q4825" i="4"/>
  <c r="Q4826" i="4"/>
  <c r="Q4827" i="4"/>
  <c r="Q4828" i="4"/>
  <c r="Q4829" i="4"/>
  <c r="Q4830" i="4"/>
  <c r="Q4831" i="4"/>
  <c r="Q4832" i="4"/>
  <c r="Q4833" i="4"/>
  <c r="Q4834" i="4"/>
  <c r="Q4835" i="4"/>
  <c r="Q4836" i="4"/>
  <c r="Q4837" i="4"/>
  <c r="Q4838" i="4"/>
  <c r="Q4839" i="4"/>
  <c r="Q4840" i="4"/>
  <c r="Q4841" i="4"/>
  <c r="Q4842" i="4"/>
  <c r="Q4843" i="4"/>
  <c r="Q4844" i="4"/>
  <c r="Q4845" i="4"/>
  <c r="Q4846" i="4"/>
  <c r="Q4847" i="4"/>
  <c r="Q4848" i="4"/>
  <c r="Q4849" i="4"/>
  <c r="Q4850" i="4"/>
  <c r="Q4851" i="4"/>
  <c r="Q4852" i="4"/>
  <c r="Q4853" i="4"/>
  <c r="Q4854" i="4"/>
  <c r="Q4855" i="4"/>
  <c r="Q4856" i="4"/>
  <c r="Q4857" i="4"/>
  <c r="Q4858" i="4"/>
  <c r="Q4859" i="4"/>
  <c r="Q4860" i="4"/>
  <c r="Q4861" i="4"/>
  <c r="Q4862" i="4"/>
  <c r="Q4863" i="4"/>
  <c r="Q4864" i="4"/>
  <c r="Q4865" i="4"/>
  <c r="Q4866" i="4"/>
  <c r="Q4867" i="4"/>
  <c r="Q4868" i="4"/>
  <c r="Q4869" i="4"/>
  <c r="Q4870" i="4"/>
  <c r="Q4871" i="4"/>
  <c r="Q4872" i="4"/>
  <c r="Q4873" i="4"/>
  <c r="Q4874" i="4"/>
  <c r="Q4875" i="4"/>
  <c r="Q4876" i="4"/>
  <c r="Q4877" i="4"/>
  <c r="Q4878" i="4"/>
  <c r="Q4879" i="4"/>
  <c r="Q4880" i="4"/>
  <c r="Q4881" i="4"/>
  <c r="Q4882" i="4"/>
  <c r="Q4883" i="4"/>
  <c r="Q4884" i="4"/>
  <c r="Q4885" i="4"/>
  <c r="Q4886" i="4"/>
  <c r="Q4887" i="4"/>
  <c r="Q4888" i="4"/>
  <c r="Q4889" i="4"/>
  <c r="Q4890" i="4"/>
  <c r="Q4891" i="4"/>
  <c r="Q4892" i="4"/>
  <c r="Q4893" i="4"/>
  <c r="Q4894" i="4"/>
  <c r="Q4895" i="4"/>
  <c r="Q4896" i="4"/>
  <c r="Q4897" i="4"/>
  <c r="Q4898" i="4"/>
  <c r="Q4899" i="4"/>
  <c r="Q4900" i="4"/>
  <c r="Q4901" i="4"/>
  <c r="Q4902" i="4"/>
  <c r="Q4903" i="4"/>
  <c r="Q4904" i="4"/>
  <c r="Q4905" i="4"/>
  <c r="Q4906" i="4"/>
  <c r="Q4907" i="4"/>
  <c r="Q4908" i="4"/>
  <c r="Q4909" i="4"/>
  <c r="Q4910" i="4"/>
  <c r="Q4911" i="4"/>
  <c r="Q4912" i="4"/>
  <c r="Q4913" i="4"/>
  <c r="Q4914" i="4"/>
  <c r="Q4915" i="4"/>
  <c r="Q4916" i="4"/>
  <c r="Q4917" i="4"/>
  <c r="Q4918" i="4"/>
  <c r="Q4919" i="4"/>
  <c r="Q4920" i="4"/>
  <c r="Q4921" i="4"/>
  <c r="Q4922" i="4"/>
  <c r="Q4923" i="4"/>
  <c r="Q4924" i="4"/>
  <c r="Q4925" i="4"/>
  <c r="Q4926" i="4"/>
  <c r="Q4927" i="4"/>
  <c r="Q4928" i="4"/>
  <c r="Q4929" i="4"/>
  <c r="Q4930" i="4"/>
  <c r="Q4931" i="4"/>
  <c r="Q4932" i="4"/>
  <c r="Q4933" i="4"/>
  <c r="Q4934" i="4"/>
  <c r="Q4935" i="4"/>
  <c r="Q4936" i="4"/>
  <c r="Q4937" i="4"/>
  <c r="Q4938" i="4"/>
  <c r="Q4939" i="4"/>
  <c r="Q4940" i="4"/>
  <c r="Q4941" i="4"/>
  <c r="Q4942" i="4"/>
  <c r="Q4943" i="4"/>
  <c r="Q4944" i="4"/>
  <c r="Q4945" i="4"/>
  <c r="Q4946" i="4"/>
  <c r="Q4947" i="4"/>
  <c r="Q4948" i="4"/>
  <c r="Q4949" i="4"/>
  <c r="Q4950" i="4"/>
  <c r="Q4951" i="4"/>
  <c r="Q4952" i="4"/>
  <c r="Q4953" i="4"/>
  <c r="Q4954" i="4"/>
  <c r="Q4955" i="4"/>
  <c r="Q4956" i="4"/>
  <c r="Q4957" i="4"/>
  <c r="Q4958" i="4"/>
  <c r="Q4959" i="4"/>
  <c r="Q4960" i="4"/>
  <c r="Q4961" i="4"/>
  <c r="Q4962" i="4"/>
  <c r="Q4963" i="4"/>
  <c r="Q4964" i="4"/>
  <c r="Q4965" i="4"/>
  <c r="Q4966" i="4"/>
  <c r="Q4967" i="4"/>
  <c r="Q4968" i="4"/>
  <c r="Q4969" i="4"/>
  <c r="Q4970" i="4"/>
  <c r="Q4971" i="4"/>
  <c r="Q4972" i="4"/>
  <c r="Q4973" i="4"/>
  <c r="Q4974" i="4"/>
  <c r="Q4975" i="4"/>
  <c r="Q4976" i="4"/>
  <c r="Q4977" i="4"/>
  <c r="Q4978" i="4"/>
  <c r="Q4979" i="4"/>
  <c r="Q4980" i="4"/>
  <c r="Q4981" i="4"/>
  <c r="Q4982" i="4"/>
  <c r="Q4983" i="4"/>
  <c r="Q4984" i="4"/>
  <c r="Q4985" i="4"/>
  <c r="Q4986" i="4"/>
  <c r="Q4987" i="4"/>
  <c r="Q4988" i="4"/>
  <c r="Q4989" i="4"/>
  <c r="Q4990" i="4"/>
  <c r="Q4991" i="4"/>
  <c r="Q4992" i="4"/>
  <c r="Q4993" i="4"/>
  <c r="Q4994" i="4"/>
  <c r="Q4995" i="4"/>
  <c r="Q4996" i="4"/>
  <c r="Q4997" i="4"/>
  <c r="Q4998" i="4"/>
  <c r="Q4999" i="4"/>
  <c r="Q5000" i="4"/>
  <c r="Q5001" i="4"/>
  <c r="Q5002" i="4"/>
  <c r="Q5003" i="4"/>
  <c r="Q5004" i="4"/>
  <c r="Q5005" i="4"/>
  <c r="Q5006" i="4"/>
  <c r="Q5007" i="4"/>
  <c r="Q5008" i="4"/>
  <c r="Q5009" i="4"/>
  <c r="R10" i="4"/>
  <c r="S10" i="4" s="1"/>
  <c r="R11" i="4"/>
  <c r="S11" i="4" s="1"/>
  <c r="R12" i="4"/>
  <c r="S12" i="4" s="1"/>
  <c r="R13" i="4"/>
  <c r="S13" i="4" s="1"/>
  <c r="R14" i="4"/>
  <c r="S14" i="4" s="1"/>
  <c r="R15" i="4"/>
  <c r="S15" i="4" s="1"/>
  <c r="R16" i="4"/>
  <c r="S16" i="4" s="1"/>
  <c r="R17" i="4"/>
  <c r="S17" i="4" s="1"/>
  <c r="R18" i="4"/>
  <c r="S18" i="4" s="1"/>
  <c r="R19" i="4"/>
  <c r="S19" i="4" s="1"/>
  <c r="R20" i="4"/>
  <c r="S20" i="4" s="1"/>
  <c r="R21" i="4"/>
  <c r="S21" i="4" s="1"/>
  <c r="R22" i="4"/>
  <c r="S22" i="4" s="1"/>
  <c r="R23" i="4"/>
  <c r="S23" i="4" s="1"/>
  <c r="R24" i="4"/>
  <c r="S24" i="4" s="1"/>
  <c r="R25" i="4"/>
  <c r="S25" i="4" s="1"/>
  <c r="R26" i="4"/>
  <c r="S26" i="4" s="1"/>
  <c r="R27" i="4"/>
  <c r="S27" i="4" s="1"/>
  <c r="R28" i="4"/>
  <c r="S28" i="4" s="1"/>
  <c r="R29" i="4"/>
  <c r="S29" i="4" s="1"/>
  <c r="R30" i="4"/>
  <c r="S30" i="4" s="1"/>
  <c r="R31" i="4"/>
  <c r="S31" i="4" s="1"/>
  <c r="R32" i="4"/>
  <c r="S32" i="4" s="1"/>
  <c r="R33" i="4"/>
  <c r="S33" i="4" s="1"/>
  <c r="R34" i="4"/>
  <c r="S34" i="4" s="1"/>
  <c r="R35" i="4"/>
  <c r="S35" i="4" s="1"/>
  <c r="R36" i="4"/>
  <c r="S36" i="4" s="1"/>
  <c r="R37" i="4"/>
  <c r="S37" i="4" s="1"/>
  <c r="R38" i="4"/>
  <c r="S38" i="4" s="1"/>
  <c r="R39" i="4"/>
  <c r="S39" i="4" s="1"/>
  <c r="R40" i="4"/>
  <c r="S40" i="4" s="1"/>
  <c r="R41" i="4"/>
  <c r="S41" i="4" s="1"/>
  <c r="R42" i="4"/>
  <c r="S42" i="4" s="1"/>
  <c r="R43" i="4"/>
  <c r="S43" i="4" s="1"/>
  <c r="R44" i="4"/>
  <c r="S44" i="4" s="1"/>
  <c r="R45" i="4"/>
  <c r="S45" i="4" s="1"/>
  <c r="R46" i="4"/>
  <c r="S46" i="4" s="1"/>
  <c r="R47" i="4"/>
  <c r="S47" i="4" s="1"/>
  <c r="R48" i="4"/>
  <c r="S48" i="4" s="1"/>
  <c r="R49" i="4"/>
  <c r="S49" i="4" s="1"/>
  <c r="R50" i="4"/>
  <c r="S50" i="4" s="1"/>
  <c r="R51" i="4"/>
  <c r="S51" i="4" s="1"/>
  <c r="R52" i="4"/>
  <c r="S52" i="4" s="1"/>
  <c r="R53" i="4"/>
  <c r="S53" i="4" s="1"/>
  <c r="R54" i="4"/>
  <c r="S54" i="4" s="1"/>
  <c r="R55" i="4"/>
  <c r="S55" i="4" s="1"/>
  <c r="R56" i="4"/>
  <c r="S56" i="4" s="1"/>
  <c r="R57" i="4"/>
  <c r="S57" i="4" s="1"/>
  <c r="R58" i="4"/>
  <c r="S58" i="4" s="1"/>
  <c r="R59" i="4"/>
  <c r="S59" i="4" s="1"/>
  <c r="R60" i="4"/>
  <c r="S60" i="4" s="1"/>
  <c r="R61" i="4"/>
  <c r="S61" i="4" s="1"/>
  <c r="R62" i="4"/>
  <c r="S62" i="4" s="1"/>
  <c r="R63" i="4"/>
  <c r="S63" i="4" s="1"/>
  <c r="R64" i="4"/>
  <c r="S64" i="4" s="1"/>
  <c r="R65" i="4"/>
  <c r="S65" i="4" s="1"/>
  <c r="R66" i="4"/>
  <c r="S66" i="4" s="1"/>
  <c r="R67" i="4"/>
  <c r="S67" i="4" s="1"/>
  <c r="R68" i="4"/>
  <c r="S68" i="4" s="1"/>
  <c r="R69" i="4"/>
  <c r="S69" i="4" s="1"/>
  <c r="R70" i="4"/>
  <c r="S70" i="4" s="1"/>
  <c r="R71" i="4"/>
  <c r="S71" i="4" s="1"/>
  <c r="R72" i="4"/>
  <c r="S72" i="4" s="1"/>
  <c r="R73" i="4"/>
  <c r="S73" i="4" s="1"/>
  <c r="R74" i="4"/>
  <c r="S74" i="4" s="1"/>
  <c r="R75" i="4"/>
  <c r="S75" i="4" s="1"/>
  <c r="R76" i="4"/>
  <c r="S76" i="4" s="1"/>
  <c r="R77" i="4"/>
  <c r="S77" i="4" s="1"/>
  <c r="R78" i="4"/>
  <c r="S78" i="4" s="1"/>
  <c r="R79" i="4"/>
  <c r="S79" i="4" s="1"/>
  <c r="R80" i="4"/>
  <c r="S80" i="4" s="1"/>
  <c r="R81" i="4"/>
  <c r="S81" i="4" s="1"/>
  <c r="R82" i="4"/>
  <c r="S82" i="4" s="1"/>
  <c r="R83" i="4"/>
  <c r="S83" i="4" s="1"/>
  <c r="R84" i="4"/>
  <c r="S84" i="4" s="1"/>
  <c r="R85" i="4"/>
  <c r="S85" i="4" s="1"/>
  <c r="R86" i="4"/>
  <c r="S86" i="4" s="1"/>
  <c r="R87" i="4"/>
  <c r="S87" i="4" s="1"/>
  <c r="R88" i="4"/>
  <c r="S88" i="4" s="1"/>
  <c r="R89" i="4"/>
  <c r="S89" i="4" s="1"/>
  <c r="R90" i="4"/>
  <c r="S90" i="4" s="1"/>
  <c r="R91" i="4"/>
  <c r="S91" i="4" s="1"/>
  <c r="R92" i="4"/>
  <c r="S92" i="4" s="1"/>
  <c r="R93" i="4"/>
  <c r="S93" i="4" s="1"/>
  <c r="R94" i="4"/>
  <c r="S94" i="4" s="1"/>
  <c r="R95" i="4"/>
  <c r="S95" i="4" s="1"/>
  <c r="R96" i="4"/>
  <c r="S96" i="4" s="1"/>
  <c r="R97" i="4"/>
  <c r="S97" i="4" s="1"/>
  <c r="R98" i="4"/>
  <c r="S98" i="4" s="1"/>
  <c r="R99" i="4"/>
  <c r="S99" i="4" s="1"/>
  <c r="R100" i="4"/>
  <c r="S100" i="4" s="1"/>
  <c r="R101" i="4"/>
  <c r="S101" i="4" s="1"/>
  <c r="R102" i="4"/>
  <c r="S102" i="4" s="1"/>
  <c r="R103" i="4"/>
  <c r="S103" i="4" s="1"/>
  <c r="R104" i="4"/>
  <c r="S104" i="4" s="1"/>
  <c r="R105" i="4"/>
  <c r="S105" i="4" s="1"/>
  <c r="R106" i="4"/>
  <c r="S106" i="4" s="1"/>
  <c r="R107" i="4"/>
  <c r="S107" i="4" s="1"/>
  <c r="R108" i="4"/>
  <c r="S108" i="4" s="1"/>
  <c r="R109" i="4"/>
  <c r="S109" i="4" s="1"/>
  <c r="R110" i="4"/>
  <c r="S110" i="4" s="1"/>
  <c r="R111" i="4"/>
  <c r="S111" i="4" s="1"/>
  <c r="R112" i="4"/>
  <c r="S112" i="4" s="1"/>
  <c r="R113" i="4"/>
  <c r="S113" i="4" s="1"/>
  <c r="R114" i="4"/>
  <c r="S114" i="4" s="1"/>
  <c r="R115" i="4"/>
  <c r="S115" i="4" s="1"/>
  <c r="R116" i="4"/>
  <c r="S116" i="4" s="1"/>
  <c r="R117" i="4"/>
  <c r="S117" i="4" s="1"/>
  <c r="R118" i="4"/>
  <c r="S118" i="4" s="1"/>
  <c r="R119" i="4"/>
  <c r="S119" i="4" s="1"/>
  <c r="R120" i="4"/>
  <c r="S120" i="4" s="1"/>
  <c r="R121" i="4"/>
  <c r="S121" i="4" s="1"/>
  <c r="R122" i="4"/>
  <c r="S122" i="4" s="1"/>
  <c r="R123" i="4"/>
  <c r="S123" i="4" s="1"/>
  <c r="R124" i="4"/>
  <c r="S124" i="4" s="1"/>
  <c r="R125" i="4"/>
  <c r="S125" i="4" s="1"/>
  <c r="R126" i="4"/>
  <c r="S126" i="4" s="1"/>
  <c r="R127" i="4"/>
  <c r="S127" i="4" s="1"/>
  <c r="R128" i="4"/>
  <c r="S128" i="4" s="1"/>
  <c r="R129" i="4"/>
  <c r="S129" i="4" s="1"/>
  <c r="R130" i="4"/>
  <c r="S130" i="4" s="1"/>
  <c r="R131" i="4"/>
  <c r="S131" i="4" s="1"/>
  <c r="R132" i="4"/>
  <c r="S132" i="4" s="1"/>
  <c r="R133" i="4"/>
  <c r="S133" i="4" s="1"/>
  <c r="R134" i="4"/>
  <c r="S134" i="4" s="1"/>
  <c r="R135" i="4"/>
  <c r="S135" i="4" s="1"/>
  <c r="R136" i="4"/>
  <c r="S136" i="4" s="1"/>
  <c r="R137" i="4"/>
  <c r="S137" i="4" s="1"/>
  <c r="R138" i="4"/>
  <c r="S138" i="4" s="1"/>
  <c r="R139" i="4"/>
  <c r="S139" i="4" s="1"/>
  <c r="R140" i="4"/>
  <c r="S140" i="4" s="1"/>
  <c r="R141" i="4"/>
  <c r="S141" i="4" s="1"/>
  <c r="R142" i="4"/>
  <c r="S142" i="4" s="1"/>
  <c r="R143" i="4"/>
  <c r="S143" i="4" s="1"/>
  <c r="R144" i="4"/>
  <c r="S144" i="4" s="1"/>
  <c r="R145" i="4"/>
  <c r="S145" i="4" s="1"/>
  <c r="R146" i="4"/>
  <c r="S146" i="4" s="1"/>
  <c r="R147" i="4"/>
  <c r="S147" i="4" s="1"/>
  <c r="R148" i="4"/>
  <c r="S148" i="4" s="1"/>
  <c r="R149" i="4"/>
  <c r="S149" i="4" s="1"/>
  <c r="R150" i="4"/>
  <c r="S150" i="4" s="1"/>
  <c r="R151" i="4"/>
  <c r="S151" i="4" s="1"/>
  <c r="R152" i="4"/>
  <c r="S152" i="4" s="1"/>
  <c r="R153" i="4"/>
  <c r="S153" i="4" s="1"/>
  <c r="R154" i="4"/>
  <c r="S154" i="4" s="1"/>
  <c r="R155" i="4"/>
  <c r="S155" i="4" s="1"/>
  <c r="R156" i="4"/>
  <c r="S156" i="4" s="1"/>
  <c r="R157" i="4"/>
  <c r="S157" i="4" s="1"/>
  <c r="R158" i="4"/>
  <c r="S158" i="4" s="1"/>
  <c r="R159" i="4"/>
  <c r="S159" i="4" s="1"/>
  <c r="R160" i="4"/>
  <c r="S160" i="4" s="1"/>
  <c r="R161" i="4"/>
  <c r="S161" i="4" s="1"/>
  <c r="R162" i="4"/>
  <c r="S162" i="4" s="1"/>
  <c r="R163" i="4"/>
  <c r="S163" i="4" s="1"/>
  <c r="R164" i="4"/>
  <c r="S164" i="4" s="1"/>
  <c r="R165" i="4"/>
  <c r="S165" i="4" s="1"/>
  <c r="R166" i="4"/>
  <c r="S166" i="4" s="1"/>
  <c r="R167" i="4"/>
  <c r="S167" i="4" s="1"/>
  <c r="R168" i="4"/>
  <c r="S168" i="4" s="1"/>
  <c r="R169" i="4"/>
  <c r="S169" i="4" s="1"/>
  <c r="R170" i="4"/>
  <c r="S170" i="4" s="1"/>
  <c r="R171" i="4"/>
  <c r="S171" i="4" s="1"/>
  <c r="R172" i="4"/>
  <c r="S172" i="4" s="1"/>
  <c r="R173" i="4"/>
  <c r="S173" i="4" s="1"/>
  <c r="R174" i="4"/>
  <c r="S174" i="4" s="1"/>
  <c r="R175" i="4"/>
  <c r="S175" i="4" s="1"/>
  <c r="R176" i="4"/>
  <c r="S176" i="4" s="1"/>
  <c r="R177" i="4"/>
  <c r="S177" i="4" s="1"/>
  <c r="R178" i="4"/>
  <c r="S178" i="4" s="1"/>
  <c r="R179" i="4"/>
  <c r="S179" i="4" s="1"/>
  <c r="R180" i="4"/>
  <c r="S180" i="4" s="1"/>
  <c r="R181" i="4"/>
  <c r="S181" i="4" s="1"/>
  <c r="R182" i="4"/>
  <c r="S182" i="4" s="1"/>
  <c r="R183" i="4"/>
  <c r="S183" i="4" s="1"/>
  <c r="R184" i="4"/>
  <c r="S184" i="4" s="1"/>
  <c r="R185" i="4"/>
  <c r="S185" i="4" s="1"/>
  <c r="R186" i="4"/>
  <c r="S186" i="4" s="1"/>
  <c r="R187" i="4"/>
  <c r="S187" i="4" s="1"/>
  <c r="R188" i="4"/>
  <c r="S188" i="4" s="1"/>
  <c r="R189" i="4"/>
  <c r="S189" i="4" s="1"/>
  <c r="R190" i="4"/>
  <c r="S190" i="4" s="1"/>
  <c r="R191" i="4"/>
  <c r="S191" i="4" s="1"/>
  <c r="R192" i="4"/>
  <c r="S192" i="4" s="1"/>
  <c r="R193" i="4"/>
  <c r="S193" i="4" s="1"/>
  <c r="R194" i="4"/>
  <c r="S194" i="4" s="1"/>
  <c r="R195" i="4"/>
  <c r="S195" i="4" s="1"/>
  <c r="R196" i="4"/>
  <c r="S196" i="4" s="1"/>
  <c r="R197" i="4"/>
  <c r="S197" i="4" s="1"/>
  <c r="R198" i="4"/>
  <c r="S198" i="4" s="1"/>
  <c r="R199" i="4"/>
  <c r="S199" i="4" s="1"/>
  <c r="R200" i="4"/>
  <c r="S200" i="4" s="1"/>
  <c r="R201" i="4"/>
  <c r="S201" i="4" s="1"/>
  <c r="R202" i="4"/>
  <c r="S202" i="4" s="1"/>
  <c r="R203" i="4"/>
  <c r="S203" i="4" s="1"/>
  <c r="R204" i="4"/>
  <c r="S204" i="4" s="1"/>
  <c r="R205" i="4"/>
  <c r="S205" i="4" s="1"/>
  <c r="R206" i="4"/>
  <c r="S206" i="4" s="1"/>
  <c r="R207" i="4"/>
  <c r="S207" i="4" s="1"/>
  <c r="R208" i="4"/>
  <c r="S208" i="4" s="1"/>
  <c r="R209" i="4"/>
  <c r="S209" i="4" s="1"/>
  <c r="R210" i="4"/>
  <c r="S210" i="4" s="1"/>
  <c r="R211" i="4"/>
  <c r="S211" i="4" s="1"/>
  <c r="R212" i="4"/>
  <c r="S212" i="4" s="1"/>
  <c r="R213" i="4"/>
  <c r="S213" i="4" s="1"/>
  <c r="R214" i="4"/>
  <c r="S214" i="4" s="1"/>
  <c r="R215" i="4"/>
  <c r="S215" i="4" s="1"/>
  <c r="R216" i="4"/>
  <c r="S216" i="4" s="1"/>
  <c r="R217" i="4"/>
  <c r="S217" i="4" s="1"/>
  <c r="R218" i="4"/>
  <c r="S218" i="4" s="1"/>
  <c r="R219" i="4"/>
  <c r="S219" i="4" s="1"/>
  <c r="R220" i="4"/>
  <c r="S220" i="4" s="1"/>
  <c r="R221" i="4"/>
  <c r="S221" i="4" s="1"/>
  <c r="R222" i="4"/>
  <c r="S222" i="4" s="1"/>
  <c r="R223" i="4"/>
  <c r="S223" i="4" s="1"/>
  <c r="R224" i="4"/>
  <c r="S224" i="4" s="1"/>
  <c r="R225" i="4"/>
  <c r="S225" i="4" s="1"/>
  <c r="R226" i="4"/>
  <c r="S226" i="4" s="1"/>
  <c r="R227" i="4"/>
  <c r="S227" i="4" s="1"/>
  <c r="R228" i="4"/>
  <c r="S228" i="4" s="1"/>
  <c r="R229" i="4"/>
  <c r="S229" i="4" s="1"/>
  <c r="R230" i="4"/>
  <c r="S230" i="4" s="1"/>
  <c r="R231" i="4"/>
  <c r="S231" i="4" s="1"/>
  <c r="R232" i="4"/>
  <c r="S232" i="4" s="1"/>
  <c r="R233" i="4"/>
  <c r="S233" i="4" s="1"/>
  <c r="R234" i="4"/>
  <c r="S234" i="4" s="1"/>
  <c r="R235" i="4"/>
  <c r="S235" i="4" s="1"/>
  <c r="R236" i="4"/>
  <c r="S236" i="4" s="1"/>
  <c r="R237" i="4"/>
  <c r="S237" i="4" s="1"/>
  <c r="R238" i="4"/>
  <c r="S238" i="4" s="1"/>
  <c r="R239" i="4"/>
  <c r="S239" i="4" s="1"/>
  <c r="R240" i="4"/>
  <c r="S240" i="4" s="1"/>
  <c r="R241" i="4"/>
  <c r="S241" i="4" s="1"/>
  <c r="R242" i="4"/>
  <c r="S242" i="4" s="1"/>
  <c r="R243" i="4"/>
  <c r="S243" i="4" s="1"/>
  <c r="R244" i="4"/>
  <c r="S244" i="4" s="1"/>
  <c r="R245" i="4"/>
  <c r="S245" i="4" s="1"/>
  <c r="R246" i="4"/>
  <c r="S246" i="4" s="1"/>
  <c r="R247" i="4"/>
  <c r="S247" i="4" s="1"/>
  <c r="R248" i="4"/>
  <c r="S248" i="4" s="1"/>
  <c r="R249" i="4"/>
  <c r="S249" i="4" s="1"/>
  <c r="R250" i="4"/>
  <c r="S250" i="4" s="1"/>
  <c r="R251" i="4"/>
  <c r="S251" i="4" s="1"/>
  <c r="R252" i="4"/>
  <c r="S252" i="4" s="1"/>
  <c r="R253" i="4"/>
  <c r="S253" i="4" s="1"/>
  <c r="R254" i="4"/>
  <c r="S254" i="4" s="1"/>
  <c r="R255" i="4"/>
  <c r="S255" i="4" s="1"/>
  <c r="R256" i="4"/>
  <c r="S256" i="4" s="1"/>
  <c r="R257" i="4"/>
  <c r="S257" i="4" s="1"/>
  <c r="R258" i="4"/>
  <c r="S258" i="4" s="1"/>
  <c r="R259" i="4"/>
  <c r="S259" i="4" s="1"/>
  <c r="R260" i="4"/>
  <c r="S260" i="4" s="1"/>
  <c r="R261" i="4"/>
  <c r="S261" i="4" s="1"/>
  <c r="R262" i="4"/>
  <c r="S262" i="4" s="1"/>
  <c r="R263" i="4"/>
  <c r="S263" i="4" s="1"/>
  <c r="R264" i="4"/>
  <c r="S264" i="4" s="1"/>
  <c r="R265" i="4"/>
  <c r="S265" i="4" s="1"/>
  <c r="R266" i="4"/>
  <c r="S266" i="4" s="1"/>
  <c r="R267" i="4"/>
  <c r="S267" i="4" s="1"/>
  <c r="R268" i="4"/>
  <c r="S268" i="4" s="1"/>
  <c r="R269" i="4"/>
  <c r="S269" i="4" s="1"/>
  <c r="R270" i="4"/>
  <c r="S270" i="4" s="1"/>
  <c r="R271" i="4"/>
  <c r="S271" i="4" s="1"/>
  <c r="R272" i="4"/>
  <c r="S272" i="4" s="1"/>
  <c r="R273" i="4"/>
  <c r="S273" i="4" s="1"/>
  <c r="R274" i="4"/>
  <c r="S274" i="4" s="1"/>
  <c r="R275" i="4"/>
  <c r="S275" i="4" s="1"/>
  <c r="R276" i="4"/>
  <c r="S276" i="4" s="1"/>
  <c r="R277" i="4"/>
  <c r="S277" i="4" s="1"/>
  <c r="R278" i="4"/>
  <c r="S278" i="4" s="1"/>
  <c r="R279" i="4"/>
  <c r="S279" i="4" s="1"/>
  <c r="R280" i="4"/>
  <c r="S280" i="4" s="1"/>
  <c r="R281" i="4"/>
  <c r="S281" i="4" s="1"/>
  <c r="R282" i="4"/>
  <c r="S282" i="4" s="1"/>
  <c r="R283" i="4"/>
  <c r="S283" i="4" s="1"/>
  <c r="R284" i="4"/>
  <c r="S284" i="4" s="1"/>
  <c r="R285" i="4"/>
  <c r="S285" i="4" s="1"/>
  <c r="R286" i="4"/>
  <c r="S286" i="4" s="1"/>
  <c r="R287" i="4"/>
  <c r="S287" i="4" s="1"/>
  <c r="R288" i="4"/>
  <c r="S288" i="4" s="1"/>
  <c r="R289" i="4"/>
  <c r="S289" i="4" s="1"/>
  <c r="R290" i="4"/>
  <c r="S290" i="4" s="1"/>
  <c r="R291" i="4"/>
  <c r="S291" i="4" s="1"/>
  <c r="R292" i="4"/>
  <c r="S292" i="4" s="1"/>
  <c r="R293" i="4"/>
  <c r="S293" i="4" s="1"/>
  <c r="R294" i="4"/>
  <c r="S294" i="4" s="1"/>
  <c r="R295" i="4"/>
  <c r="S295" i="4" s="1"/>
  <c r="R296" i="4"/>
  <c r="S296" i="4" s="1"/>
  <c r="R297" i="4"/>
  <c r="S297" i="4" s="1"/>
  <c r="R298" i="4"/>
  <c r="S298" i="4" s="1"/>
  <c r="R299" i="4"/>
  <c r="S299" i="4" s="1"/>
  <c r="R300" i="4"/>
  <c r="S300" i="4" s="1"/>
  <c r="R301" i="4"/>
  <c r="S301" i="4" s="1"/>
  <c r="R302" i="4"/>
  <c r="S302" i="4" s="1"/>
  <c r="R303" i="4"/>
  <c r="S303" i="4" s="1"/>
  <c r="R304" i="4"/>
  <c r="S304" i="4" s="1"/>
  <c r="R305" i="4"/>
  <c r="S305" i="4" s="1"/>
  <c r="R306" i="4"/>
  <c r="S306" i="4" s="1"/>
  <c r="R307" i="4"/>
  <c r="S307" i="4" s="1"/>
  <c r="R308" i="4"/>
  <c r="S308" i="4" s="1"/>
  <c r="R309" i="4"/>
  <c r="S309" i="4" s="1"/>
  <c r="R310" i="4"/>
  <c r="S310" i="4" s="1"/>
  <c r="R311" i="4"/>
  <c r="S311" i="4" s="1"/>
  <c r="R312" i="4"/>
  <c r="S312" i="4" s="1"/>
  <c r="R313" i="4"/>
  <c r="S313" i="4" s="1"/>
  <c r="R314" i="4"/>
  <c r="S314" i="4" s="1"/>
  <c r="R315" i="4"/>
  <c r="S315" i="4" s="1"/>
  <c r="R316" i="4"/>
  <c r="S316" i="4" s="1"/>
  <c r="R317" i="4"/>
  <c r="S317" i="4" s="1"/>
  <c r="R318" i="4"/>
  <c r="S318" i="4" s="1"/>
  <c r="R319" i="4"/>
  <c r="S319" i="4" s="1"/>
  <c r="R320" i="4"/>
  <c r="S320" i="4" s="1"/>
  <c r="R321" i="4"/>
  <c r="S321" i="4" s="1"/>
  <c r="R322" i="4"/>
  <c r="S322" i="4" s="1"/>
  <c r="R323" i="4"/>
  <c r="S323" i="4" s="1"/>
  <c r="R324" i="4"/>
  <c r="S324" i="4" s="1"/>
  <c r="R325" i="4"/>
  <c r="S325" i="4" s="1"/>
  <c r="R326" i="4"/>
  <c r="S326" i="4" s="1"/>
  <c r="R327" i="4"/>
  <c r="S327" i="4" s="1"/>
  <c r="R328" i="4"/>
  <c r="S328" i="4" s="1"/>
  <c r="R329" i="4"/>
  <c r="S329" i="4" s="1"/>
  <c r="R330" i="4"/>
  <c r="S330" i="4" s="1"/>
  <c r="R331" i="4"/>
  <c r="S331" i="4" s="1"/>
  <c r="R332" i="4"/>
  <c r="S332" i="4" s="1"/>
  <c r="R333" i="4"/>
  <c r="S333" i="4" s="1"/>
  <c r="R334" i="4"/>
  <c r="S334" i="4" s="1"/>
  <c r="R335" i="4"/>
  <c r="S335" i="4" s="1"/>
  <c r="R336" i="4"/>
  <c r="S336" i="4" s="1"/>
  <c r="R337" i="4"/>
  <c r="S337" i="4" s="1"/>
  <c r="R338" i="4"/>
  <c r="S338" i="4" s="1"/>
  <c r="R339" i="4"/>
  <c r="S339" i="4" s="1"/>
  <c r="R340" i="4"/>
  <c r="S340" i="4" s="1"/>
  <c r="R341" i="4"/>
  <c r="S341" i="4" s="1"/>
  <c r="R342" i="4"/>
  <c r="S342" i="4" s="1"/>
  <c r="R343" i="4"/>
  <c r="S343" i="4" s="1"/>
  <c r="R344" i="4"/>
  <c r="S344" i="4" s="1"/>
  <c r="R345" i="4"/>
  <c r="S345" i="4" s="1"/>
  <c r="R346" i="4"/>
  <c r="S346" i="4" s="1"/>
  <c r="R347" i="4"/>
  <c r="S347" i="4" s="1"/>
  <c r="R348" i="4"/>
  <c r="S348" i="4" s="1"/>
  <c r="R349" i="4"/>
  <c r="S349" i="4" s="1"/>
  <c r="R350" i="4"/>
  <c r="S350" i="4" s="1"/>
  <c r="R351" i="4"/>
  <c r="S351" i="4" s="1"/>
  <c r="R352" i="4"/>
  <c r="S352" i="4" s="1"/>
  <c r="R353" i="4"/>
  <c r="S353" i="4" s="1"/>
  <c r="R354" i="4"/>
  <c r="S354" i="4" s="1"/>
  <c r="R355" i="4"/>
  <c r="S355" i="4" s="1"/>
  <c r="R356" i="4"/>
  <c r="S356" i="4" s="1"/>
  <c r="R357" i="4"/>
  <c r="S357" i="4" s="1"/>
  <c r="R358" i="4"/>
  <c r="S358" i="4" s="1"/>
  <c r="R359" i="4"/>
  <c r="S359" i="4" s="1"/>
  <c r="R360" i="4"/>
  <c r="S360" i="4" s="1"/>
  <c r="R361" i="4"/>
  <c r="S361" i="4" s="1"/>
  <c r="R362" i="4"/>
  <c r="S362" i="4" s="1"/>
  <c r="R363" i="4"/>
  <c r="S363" i="4" s="1"/>
  <c r="R364" i="4"/>
  <c r="S364" i="4" s="1"/>
  <c r="R365" i="4"/>
  <c r="S365" i="4" s="1"/>
  <c r="R366" i="4"/>
  <c r="S366" i="4" s="1"/>
  <c r="R367" i="4"/>
  <c r="S367" i="4" s="1"/>
  <c r="R368" i="4"/>
  <c r="S368" i="4" s="1"/>
  <c r="R369" i="4"/>
  <c r="S369" i="4" s="1"/>
  <c r="R370" i="4"/>
  <c r="S370" i="4" s="1"/>
  <c r="R371" i="4"/>
  <c r="S371" i="4" s="1"/>
  <c r="R372" i="4"/>
  <c r="S372" i="4" s="1"/>
  <c r="R373" i="4"/>
  <c r="S373" i="4" s="1"/>
  <c r="R374" i="4"/>
  <c r="S374" i="4" s="1"/>
  <c r="R375" i="4"/>
  <c r="S375" i="4" s="1"/>
  <c r="R376" i="4"/>
  <c r="S376" i="4" s="1"/>
  <c r="R377" i="4"/>
  <c r="S377" i="4" s="1"/>
  <c r="R378" i="4"/>
  <c r="S378" i="4" s="1"/>
  <c r="R379" i="4"/>
  <c r="S379" i="4" s="1"/>
  <c r="R380" i="4"/>
  <c r="S380" i="4" s="1"/>
  <c r="R381" i="4"/>
  <c r="S381" i="4" s="1"/>
  <c r="R382" i="4"/>
  <c r="S382" i="4" s="1"/>
  <c r="R383" i="4"/>
  <c r="S383" i="4" s="1"/>
  <c r="R384" i="4"/>
  <c r="S384" i="4" s="1"/>
  <c r="R385" i="4"/>
  <c r="S385" i="4" s="1"/>
  <c r="R386" i="4"/>
  <c r="S386" i="4" s="1"/>
  <c r="R387" i="4"/>
  <c r="S387" i="4" s="1"/>
  <c r="R388" i="4"/>
  <c r="S388" i="4" s="1"/>
  <c r="R389" i="4"/>
  <c r="S389" i="4" s="1"/>
  <c r="R390" i="4"/>
  <c r="S390" i="4" s="1"/>
  <c r="R391" i="4"/>
  <c r="S391" i="4" s="1"/>
  <c r="R392" i="4"/>
  <c r="S392" i="4" s="1"/>
  <c r="R393" i="4"/>
  <c r="S393" i="4" s="1"/>
  <c r="R394" i="4"/>
  <c r="S394" i="4" s="1"/>
  <c r="R395" i="4"/>
  <c r="S395" i="4" s="1"/>
  <c r="R396" i="4"/>
  <c r="S396" i="4" s="1"/>
  <c r="R397" i="4"/>
  <c r="S397" i="4" s="1"/>
  <c r="R398" i="4"/>
  <c r="S398" i="4" s="1"/>
  <c r="R399" i="4"/>
  <c r="S399" i="4" s="1"/>
  <c r="R400" i="4"/>
  <c r="S400" i="4" s="1"/>
  <c r="R401" i="4"/>
  <c r="S401" i="4" s="1"/>
  <c r="R402" i="4"/>
  <c r="S402" i="4" s="1"/>
  <c r="R403" i="4"/>
  <c r="S403" i="4" s="1"/>
  <c r="R404" i="4"/>
  <c r="S404" i="4" s="1"/>
  <c r="R405" i="4"/>
  <c r="S405" i="4" s="1"/>
  <c r="R406" i="4"/>
  <c r="S406" i="4" s="1"/>
  <c r="R407" i="4"/>
  <c r="S407" i="4" s="1"/>
  <c r="R408" i="4"/>
  <c r="S408" i="4" s="1"/>
  <c r="R409" i="4"/>
  <c r="S409" i="4" s="1"/>
  <c r="R410" i="4"/>
  <c r="S410" i="4" s="1"/>
  <c r="R411" i="4"/>
  <c r="S411" i="4" s="1"/>
  <c r="R412" i="4"/>
  <c r="S412" i="4" s="1"/>
  <c r="R413" i="4"/>
  <c r="S413" i="4" s="1"/>
  <c r="R414" i="4"/>
  <c r="S414" i="4" s="1"/>
  <c r="R415" i="4"/>
  <c r="S415" i="4" s="1"/>
  <c r="R416" i="4"/>
  <c r="S416" i="4" s="1"/>
  <c r="R417" i="4"/>
  <c r="S417" i="4" s="1"/>
  <c r="R418" i="4"/>
  <c r="S418" i="4" s="1"/>
  <c r="R419" i="4"/>
  <c r="S419" i="4" s="1"/>
  <c r="R420" i="4"/>
  <c r="S420" i="4" s="1"/>
  <c r="R421" i="4"/>
  <c r="S421" i="4" s="1"/>
  <c r="R422" i="4"/>
  <c r="S422" i="4" s="1"/>
  <c r="R423" i="4"/>
  <c r="S423" i="4" s="1"/>
  <c r="R424" i="4"/>
  <c r="S424" i="4" s="1"/>
  <c r="R425" i="4"/>
  <c r="S425" i="4" s="1"/>
  <c r="R426" i="4"/>
  <c r="S426" i="4" s="1"/>
  <c r="R427" i="4"/>
  <c r="S427" i="4" s="1"/>
  <c r="R428" i="4"/>
  <c r="S428" i="4" s="1"/>
  <c r="R429" i="4"/>
  <c r="S429" i="4" s="1"/>
  <c r="R430" i="4"/>
  <c r="S430" i="4" s="1"/>
  <c r="R431" i="4"/>
  <c r="S431" i="4" s="1"/>
  <c r="R432" i="4"/>
  <c r="S432" i="4" s="1"/>
  <c r="R433" i="4"/>
  <c r="S433" i="4" s="1"/>
  <c r="R434" i="4"/>
  <c r="S434" i="4" s="1"/>
  <c r="R435" i="4"/>
  <c r="S435" i="4" s="1"/>
  <c r="R436" i="4"/>
  <c r="S436" i="4" s="1"/>
  <c r="R437" i="4"/>
  <c r="S437" i="4" s="1"/>
  <c r="R438" i="4"/>
  <c r="S438" i="4" s="1"/>
  <c r="R439" i="4"/>
  <c r="S439" i="4" s="1"/>
  <c r="R440" i="4"/>
  <c r="S440" i="4" s="1"/>
  <c r="R441" i="4"/>
  <c r="S441" i="4" s="1"/>
  <c r="R442" i="4"/>
  <c r="S442" i="4" s="1"/>
  <c r="R443" i="4"/>
  <c r="S443" i="4" s="1"/>
  <c r="R444" i="4"/>
  <c r="S444" i="4" s="1"/>
  <c r="R445" i="4"/>
  <c r="S445" i="4" s="1"/>
  <c r="R446" i="4"/>
  <c r="S446" i="4" s="1"/>
  <c r="R447" i="4"/>
  <c r="S447" i="4" s="1"/>
  <c r="R448" i="4"/>
  <c r="S448" i="4" s="1"/>
  <c r="R449" i="4"/>
  <c r="S449" i="4" s="1"/>
  <c r="R450" i="4"/>
  <c r="S450" i="4" s="1"/>
  <c r="R451" i="4"/>
  <c r="S451" i="4" s="1"/>
  <c r="R452" i="4"/>
  <c r="S452" i="4" s="1"/>
  <c r="R453" i="4"/>
  <c r="S453" i="4" s="1"/>
  <c r="R454" i="4"/>
  <c r="S454" i="4" s="1"/>
  <c r="R455" i="4"/>
  <c r="S455" i="4" s="1"/>
  <c r="R456" i="4"/>
  <c r="S456" i="4" s="1"/>
  <c r="R457" i="4"/>
  <c r="S457" i="4" s="1"/>
  <c r="R458" i="4"/>
  <c r="S458" i="4" s="1"/>
  <c r="R459" i="4"/>
  <c r="S459" i="4" s="1"/>
  <c r="R460" i="4"/>
  <c r="S460" i="4" s="1"/>
  <c r="R461" i="4"/>
  <c r="S461" i="4" s="1"/>
  <c r="R462" i="4"/>
  <c r="S462" i="4" s="1"/>
  <c r="R463" i="4"/>
  <c r="S463" i="4" s="1"/>
  <c r="R464" i="4"/>
  <c r="S464" i="4" s="1"/>
  <c r="R465" i="4"/>
  <c r="S465" i="4" s="1"/>
  <c r="R466" i="4"/>
  <c r="S466" i="4" s="1"/>
  <c r="R467" i="4"/>
  <c r="S467" i="4" s="1"/>
  <c r="R468" i="4"/>
  <c r="S468" i="4" s="1"/>
  <c r="R469" i="4"/>
  <c r="S469" i="4" s="1"/>
  <c r="R470" i="4"/>
  <c r="S470" i="4" s="1"/>
  <c r="R471" i="4"/>
  <c r="S471" i="4" s="1"/>
  <c r="R472" i="4"/>
  <c r="S472" i="4" s="1"/>
  <c r="R473" i="4"/>
  <c r="S473" i="4" s="1"/>
  <c r="R474" i="4"/>
  <c r="S474" i="4" s="1"/>
  <c r="R475" i="4"/>
  <c r="S475" i="4" s="1"/>
  <c r="R476" i="4"/>
  <c r="S476" i="4" s="1"/>
  <c r="R477" i="4"/>
  <c r="S477" i="4" s="1"/>
  <c r="R478" i="4"/>
  <c r="S478" i="4" s="1"/>
  <c r="R479" i="4"/>
  <c r="S479" i="4" s="1"/>
  <c r="R480" i="4"/>
  <c r="S480" i="4" s="1"/>
  <c r="R481" i="4"/>
  <c r="S481" i="4" s="1"/>
  <c r="R482" i="4"/>
  <c r="S482" i="4" s="1"/>
  <c r="R483" i="4"/>
  <c r="S483" i="4" s="1"/>
  <c r="R484" i="4"/>
  <c r="S484" i="4" s="1"/>
  <c r="R485" i="4"/>
  <c r="S485" i="4" s="1"/>
  <c r="R486" i="4"/>
  <c r="S486" i="4" s="1"/>
  <c r="R487" i="4"/>
  <c r="S487" i="4" s="1"/>
  <c r="R488" i="4"/>
  <c r="S488" i="4" s="1"/>
  <c r="R489" i="4"/>
  <c r="S489" i="4" s="1"/>
  <c r="R490" i="4"/>
  <c r="S490" i="4" s="1"/>
  <c r="R491" i="4"/>
  <c r="S491" i="4" s="1"/>
  <c r="R492" i="4"/>
  <c r="S492" i="4" s="1"/>
  <c r="R493" i="4"/>
  <c r="S493" i="4" s="1"/>
  <c r="R494" i="4"/>
  <c r="S494" i="4" s="1"/>
  <c r="R495" i="4"/>
  <c r="S495" i="4" s="1"/>
  <c r="R496" i="4"/>
  <c r="S496" i="4" s="1"/>
  <c r="R497" i="4"/>
  <c r="S497" i="4" s="1"/>
  <c r="R498" i="4"/>
  <c r="S498" i="4" s="1"/>
  <c r="R499" i="4"/>
  <c r="S499" i="4" s="1"/>
  <c r="R500" i="4"/>
  <c r="S500" i="4" s="1"/>
  <c r="R501" i="4"/>
  <c r="S501" i="4" s="1"/>
  <c r="R502" i="4"/>
  <c r="S502" i="4" s="1"/>
  <c r="R503" i="4"/>
  <c r="S503" i="4" s="1"/>
  <c r="R504" i="4"/>
  <c r="S504" i="4" s="1"/>
  <c r="R505" i="4"/>
  <c r="S505" i="4" s="1"/>
  <c r="R506" i="4"/>
  <c r="S506" i="4" s="1"/>
  <c r="R507" i="4"/>
  <c r="S507" i="4" s="1"/>
  <c r="R508" i="4"/>
  <c r="S508" i="4" s="1"/>
  <c r="R509" i="4"/>
  <c r="S509" i="4" s="1"/>
  <c r="R510" i="4"/>
  <c r="S510" i="4" s="1"/>
  <c r="R511" i="4"/>
  <c r="S511" i="4" s="1"/>
  <c r="R512" i="4"/>
  <c r="S512" i="4" s="1"/>
  <c r="R513" i="4"/>
  <c r="S513" i="4" s="1"/>
  <c r="R514" i="4"/>
  <c r="S514" i="4" s="1"/>
  <c r="R515" i="4"/>
  <c r="S515" i="4" s="1"/>
  <c r="R516" i="4"/>
  <c r="S516" i="4" s="1"/>
  <c r="R517" i="4"/>
  <c r="S517" i="4" s="1"/>
  <c r="R518" i="4"/>
  <c r="S518" i="4" s="1"/>
  <c r="R519" i="4"/>
  <c r="S519" i="4" s="1"/>
  <c r="R520" i="4"/>
  <c r="S520" i="4" s="1"/>
  <c r="R521" i="4"/>
  <c r="S521" i="4" s="1"/>
  <c r="R522" i="4"/>
  <c r="S522" i="4" s="1"/>
  <c r="R523" i="4"/>
  <c r="S523" i="4" s="1"/>
  <c r="R524" i="4"/>
  <c r="S524" i="4" s="1"/>
  <c r="R525" i="4"/>
  <c r="S525" i="4" s="1"/>
  <c r="R526" i="4"/>
  <c r="S526" i="4" s="1"/>
  <c r="R527" i="4"/>
  <c r="S527" i="4" s="1"/>
  <c r="R528" i="4"/>
  <c r="S528" i="4" s="1"/>
  <c r="R529" i="4"/>
  <c r="S529" i="4" s="1"/>
  <c r="R530" i="4"/>
  <c r="S530" i="4" s="1"/>
  <c r="R531" i="4"/>
  <c r="S531" i="4" s="1"/>
  <c r="R532" i="4"/>
  <c r="S532" i="4" s="1"/>
  <c r="R533" i="4"/>
  <c r="S533" i="4" s="1"/>
  <c r="R534" i="4"/>
  <c r="S534" i="4" s="1"/>
  <c r="R535" i="4"/>
  <c r="S535" i="4" s="1"/>
  <c r="R536" i="4"/>
  <c r="S536" i="4" s="1"/>
  <c r="R537" i="4"/>
  <c r="S537" i="4" s="1"/>
  <c r="R538" i="4"/>
  <c r="S538" i="4" s="1"/>
  <c r="R539" i="4"/>
  <c r="S539" i="4" s="1"/>
  <c r="R540" i="4"/>
  <c r="S540" i="4" s="1"/>
  <c r="R541" i="4"/>
  <c r="S541" i="4" s="1"/>
  <c r="R542" i="4"/>
  <c r="S542" i="4" s="1"/>
  <c r="R543" i="4"/>
  <c r="S543" i="4" s="1"/>
  <c r="R544" i="4"/>
  <c r="S544" i="4" s="1"/>
  <c r="R545" i="4"/>
  <c r="S545" i="4" s="1"/>
  <c r="R546" i="4"/>
  <c r="S546" i="4" s="1"/>
  <c r="R547" i="4"/>
  <c r="S547" i="4" s="1"/>
  <c r="R548" i="4"/>
  <c r="S548" i="4" s="1"/>
  <c r="R549" i="4"/>
  <c r="S549" i="4" s="1"/>
  <c r="R550" i="4"/>
  <c r="S550" i="4" s="1"/>
  <c r="R551" i="4"/>
  <c r="S551" i="4" s="1"/>
  <c r="R552" i="4"/>
  <c r="S552" i="4" s="1"/>
  <c r="R553" i="4"/>
  <c r="S553" i="4" s="1"/>
  <c r="R554" i="4"/>
  <c r="S554" i="4" s="1"/>
  <c r="R555" i="4"/>
  <c r="S555" i="4" s="1"/>
  <c r="R556" i="4"/>
  <c r="S556" i="4" s="1"/>
  <c r="R557" i="4"/>
  <c r="S557" i="4" s="1"/>
  <c r="R558" i="4"/>
  <c r="S558" i="4" s="1"/>
  <c r="R559" i="4"/>
  <c r="S559" i="4" s="1"/>
  <c r="R560" i="4"/>
  <c r="S560" i="4" s="1"/>
  <c r="R561" i="4"/>
  <c r="S561" i="4" s="1"/>
  <c r="R562" i="4"/>
  <c r="S562" i="4" s="1"/>
  <c r="R563" i="4"/>
  <c r="S563" i="4" s="1"/>
  <c r="R564" i="4"/>
  <c r="S564" i="4" s="1"/>
  <c r="R565" i="4"/>
  <c r="S565" i="4" s="1"/>
  <c r="R566" i="4"/>
  <c r="S566" i="4" s="1"/>
  <c r="R567" i="4"/>
  <c r="S567" i="4" s="1"/>
  <c r="R568" i="4"/>
  <c r="S568" i="4" s="1"/>
  <c r="R569" i="4"/>
  <c r="S569" i="4" s="1"/>
  <c r="R570" i="4"/>
  <c r="S570" i="4" s="1"/>
  <c r="R571" i="4"/>
  <c r="S571" i="4" s="1"/>
  <c r="R572" i="4"/>
  <c r="S572" i="4" s="1"/>
  <c r="R573" i="4"/>
  <c r="S573" i="4" s="1"/>
  <c r="R574" i="4"/>
  <c r="S574" i="4" s="1"/>
  <c r="R575" i="4"/>
  <c r="S575" i="4" s="1"/>
  <c r="R576" i="4"/>
  <c r="S576" i="4" s="1"/>
  <c r="R577" i="4"/>
  <c r="S577" i="4" s="1"/>
  <c r="R578" i="4"/>
  <c r="S578" i="4" s="1"/>
  <c r="R579" i="4"/>
  <c r="S579" i="4" s="1"/>
  <c r="R580" i="4"/>
  <c r="S580" i="4" s="1"/>
  <c r="R581" i="4"/>
  <c r="S581" i="4" s="1"/>
  <c r="R582" i="4"/>
  <c r="S582" i="4" s="1"/>
  <c r="R583" i="4"/>
  <c r="S583" i="4" s="1"/>
  <c r="R584" i="4"/>
  <c r="S584" i="4" s="1"/>
  <c r="R585" i="4"/>
  <c r="S585" i="4" s="1"/>
  <c r="R586" i="4"/>
  <c r="S586" i="4" s="1"/>
  <c r="R587" i="4"/>
  <c r="S587" i="4" s="1"/>
  <c r="R588" i="4"/>
  <c r="S588" i="4" s="1"/>
  <c r="R589" i="4"/>
  <c r="S589" i="4" s="1"/>
  <c r="R590" i="4"/>
  <c r="S590" i="4" s="1"/>
  <c r="R591" i="4"/>
  <c r="S591" i="4" s="1"/>
  <c r="R592" i="4"/>
  <c r="S592" i="4" s="1"/>
  <c r="R593" i="4"/>
  <c r="S593" i="4" s="1"/>
  <c r="R594" i="4"/>
  <c r="S594" i="4" s="1"/>
  <c r="R595" i="4"/>
  <c r="S595" i="4" s="1"/>
  <c r="R596" i="4"/>
  <c r="S596" i="4" s="1"/>
  <c r="R597" i="4"/>
  <c r="S597" i="4" s="1"/>
  <c r="R598" i="4"/>
  <c r="S598" i="4" s="1"/>
  <c r="R599" i="4"/>
  <c r="S599" i="4" s="1"/>
  <c r="R600" i="4"/>
  <c r="S600" i="4" s="1"/>
  <c r="R601" i="4"/>
  <c r="S601" i="4" s="1"/>
  <c r="R602" i="4"/>
  <c r="S602" i="4" s="1"/>
  <c r="R603" i="4"/>
  <c r="S603" i="4" s="1"/>
  <c r="R604" i="4"/>
  <c r="S604" i="4" s="1"/>
  <c r="R605" i="4"/>
  <c r="S605" i="4" s="1"/>
  <c r="R606" i="4"/>
  <c r="S606" i="4" s="1"/>
  <c r="R607" i="4"/>
  <c r="S607" i="4" s="1"/>
  <c r="R608" i="4"/>
  <c r="S608" i="4" s="1"/>
  <c r="R609" i="4"/>
  <c r="S609" i="4" s="1"/>
  <c r="R610" i="4"/>
  <c r="S610" i="4" s="1"/>
  <c r="R611" i="4"/>
  <c r="S611" i="4" s="1"/>
  <c r="R612" i="4"/>
  <c r="S612" i="4" s="1"/>
  <c r="R613" i="4"/>
  <c r="S613" i="4" s="1"/>
  <c r="R614" i="4"/>
  <c r="S614" i="4" s="1"/>
  <c r="R615" i="4"/>
  <c r="S615" i="4" s="1"/>
  <c r="R616" i="4"/>
  <c r="S616" i="4" s="1"/>
  <c r="R617" i="4"/>
  <c r="S617" i="4" s="1"/>
  <c r="R618" i="4"/>
  <c r="S618" i="4" s="1"/>
  <c r="R619" i="4"/>
  <c r="S619" i="4" s="1"/>
  <c r="R620" i="4"/>
  <c r="S620" i="4" s="1"/>
  <c r="R621" i="4"/>
  <c r="S621" i="4" s="1"/>
  <c r="R622" i="4"/>
  <c r="S622" i="4" s="1"/>
  <c r="R623" i="4"/>
  <c r="S623" i="4" s="1"/>
  <c r="R624" i="4"/>
  <c r="S624" i="4" s="1"/>
  <c r="R625" i="4"/>
  <c r="S625" i="4" s="1"/>
  <c r="R626" i="4"/>
  <c r="S626" i="4" s="1"/>
  <c r="R627" i="4"/>
  <c r="S627" i="4" s="1"/>
  <c r="R628" i="4"/>
  <c r="S628" i="4" s="1"/>
  <c r="R629" i="4"/>
  <c r="S629" i="4" s="1"/>
  <c r="R630" i="4"/>
  <c r="S630" i="4" s="1"/>
  <c r="R631" i="4"/>
  <c r="S631" i="4" s="1"/>
  <c r="R632" i="4"/>
  <c r="S632" i="4" s="1"/>
  <c r="R633" i="4"/>
  <c r="S633" i="4" s="1"/>
  <c r="R634" i="4"/>
  <c r="S634" i="4" s="1"/>
  <c r="R635" i="4"/>
  <c r="S635" i="4" s="1"/>
  <c r="R636" i="4"/>
  <c r="S636" i="4" s="1"/>
  <c r="R637" i="4"/>
  <c r="S637" i="4" s="1"/>
  <c r="R638" i="4"/>
  <c r="S638" i="4" s="1"/>
  <c r="R639" i="4"/>
  <c r="S639" i="4" s="1"/>
  <c r="R640" i="4"/>
  <c r="S640" i="4" s="1"/>
  <c r="R641" i="4"/>
  <c r="S641" i="4" s="1"/>
  <c r="R642" i="4"/>
  <c r="S642" i="4" s="1"/>
  <c r="R643" i="4"/>
  <c r="S643" i="4" s="1"/>
  <c r="R644" i="4"/>
  <c r="S644" i="4" s="1"/>
  <c r="R645" i="4"/>
  <c r="S645" i="4" s="1"/>
  <c r="R646" i="4"/>
  <c r="S646" i="4" s="1"/>
  <c r="R647" i="4"/>
  <c r="S647" i="4" s="1"/>
  <c r="R648" i="4"/>
  <c r="S648" i="4" s="1"/>
  <c r="R649" i="4"/>
  <c r="S649" i="4" s="1"/>
  <c r="R650" i="4"/>
  <c r="S650" i="4" s="1"/>
  <c r="R651" i="4"/>
  <c r="S651" i="4" s="1"/>
  <c r="R652" i="4"/>
  <c r="S652" i="4" s="1"/>
  <c r="R653" i="4"/>
  <c r="S653" i="4" s="1"/>
  <c r="R654" i="4"/>
  <c r="S654" i="4" s="1"/>
  <c r="R655" i="4"/>
  <c r="S655" i="4" s="1"/>
  <c r="R656" i="4"/>
  <c r="S656" i="4" s="1"/>
  <c r="R657" i="4"/>
  <c r="S657" i="4" s="1"/>
  <c r="R658" i="4"/>
  <c r="S658" i="4" s="1"/>
  <c r="R659" i="4"/>
  <c r="S659" i="4" s="1"/>
  <c r="R660" i="4"/>
  <c r="S660" i="4" s="1"/>
  <c r="R661" i="4"/>
  <c r="S661" i="4" s="1"/>
  <c r="R662" i="4"/>
  <c r="S662" i="4" s="1"/>
  <c r="R663" i="4"/>
  <c r="S663" i="4" s="1"/>
  <c r="R664" i="4"/>
  <c r="S664" i="4" s="1"/>
  <c r="R665" i="4"/>
  <c r="S665" i="4" s="1"/>
  <c r="R666" i="4"/>
  <c r="S666" i="4" s="1"/>
  <c r="R667" i="4"/>
  <c r="S667" i="4" s="1"/>
  <c r="R668" i="4"/>
  <c r="S668" i="4" s="1"/>
  <c r="R669" i="4"/>
  <c r="S669" i="4" s="1"/>
  <c r="R670" i="4"/>
  <c r="S670" i="4" s="1"/>
  <c r="R671" i="4"/>
  <c r="S671" i="4" s="1"/>
  <c r="R672" i="4"/>
  <c r="S672" i="4" s="1"/>
  <c r="R673" i="4"/>
  <c r="S673" i="4" s="1"/>
  <c r="R674" i="4"/>
  <c r="S674" i="4" s="1"/>
  <c r="R675" i="4"/>
  <c r="S675" i="4" s="1"/>
  <c r="R676" i="4"/>
  <c r="S676" i="4" s="1"/>
  <c r="R677" i="4"/>
  <c r="S677" i="4" s="1"/>
  <c r="R678" i="4"/>
  <c r="S678" i="4" s="1"/>
  <c r="R679" i="4"/>
  <c r="S679" i="4" s="1"/>
  <c r="R680" i="4"/>
  <c r="S680" i="4" s="1"/>
  <c r="R681" i="4"/>
  <c r="S681" i="4" s="1"/>
  <c r="R682" i="4"/>
  <c r="S682" i="4" s="1"/>
  <c r="R683" i="4"/>
  <c r="S683" i="4" s="1"/>
  <c r="R684" i="4"/>
  <c r="S684" i="4" s="1"/>
  <c r="R685" i="4"/>
  <c r="S685" i="4" s="1"/>
  <c r="R686" i="4"/>
  <c r="S686" i="4" s="1"/>
  <c r="R687" i="4"/>
  <c r="S687" i="4" s="1"/>
  <c r="R688" i="4"/>
  <c r="S688" i="4" s="1"/>
  <c r="R689" i="4"/>
  <c r="S689" i="4" s="1"/>
  <c r="R690" i="4"/>
  <c r="S690" i="4" s="1"/>
  <c r="R691" i="4"/>
  <c r="S691" i="4" s="1"/>
  <c r="R692" i="4"/>
  <c r="S692" i="4" s="1"/>
  <c r="R693" i="4"/>
  <c r="S693" i="4" s="1"/>
  <c r="R694" i="4"/>
  <c r="S694" i="4" s="1"/>
  <c r="R695" i="4"/>
  <c r="S695" i="4" s="1"/>
  <c r="R696" i="4"/>
  <c r="S696" i="4" s="1"/>
  <c r="R697" i="4"/>
  <c r="S697" i="4" s="1"/>
  <c r="R698" i="4"/>
  <c r="S698" i="4" s="1"/>
  <c r="R699" i="4"/>
  <c r="S699" i="4" s="1"/>
  <c r="R700" i="4"/>
  <c r="S700" i="4" s="1"/>
  <c r="R701" i="4"/>
  <c r="S701" i="4" s="1"/>
  <c r="R702" i="4"/>
  <c r="S702" i="4" s="1"/>
  <c r="R703" i="4"/>
  <c r="S703" i="4" s="1"/>
  <c r="R704" i="4"/>
  <c r="S704" i="4" s="1"/>
  <c r="R705" i="4"/>
  <c r="S705" i="4" s="1"/>
  <c r="R706" i="4"/>
  <c r="S706" i="4" s="1"/>
  <c r="R707" i="4"/>
  <c r="S707" i="4" s="1"/>
  <c r="R708" i="4"/>
  <c r="S708" i="4" s="1"/>
  <c r="R709" i="4"/>
  <c r="S709" i="4" s="1"/>
  <c r="R710" i="4"/>
  <c r="S710" i="4" s="1"/>
  <c r="R711" i="4"/>
  <c r="S711" i="4" s="1"/>
  <c r="R712" i="4"/>
  <c r="S712" i="4" s="1"/>
  <c r="R713" i="4"/>
  <c r="S713" i="4" s="1"/>
  <c r="R714" i="4"/>
  <c r="S714" i="4" s="1"/>
  <c r="R715" i="4"/>
  <c r="S715" i="4" s="1"/>
  <c r="R716" i="4"/>
  <c r="S716" i="4" s="1"/>
  <c r="R717" i="4"/>
  <c r="S717" i="4" s="1"/>
  <c r="R718" i="4"/>
  <c r="S718" i="4" s="1"/>
  <c r="R719" i="4"/>
  <c r="S719" i="4" s="1"/>
  <c r="R720" i="4"/>
  <c r="S720" i="4" s="1"/>
  <c r="R721" i="4"/>
  <c r="S721" i="4" s="1"/>
  <c r="R722" i="4"/>
  <c r="S722" i="4" s="1"/>
  <c r="R723" i="4"/>
  <c r="S723" i="4" s="1"/>
  <c r="R724" i="4"/>
  <c r="S724" i="4" s="1"/>
  <c r="R725" i="4"/>
  <c r="S725" i="4" s="1"/>
  <c r="R726" i="4"/>
  <c r="S726" i="4" s="1"/>
  <c r="R727" i="4"/>
  <c r="S727" i="4" s="1"/>
  <c r="R728" i="4"/>
  <c r="S728" i="4" s="1"/>
  <c r="R729" i="4"/>
  <c r="S729" i="4" s="1"/>
  <c r="R730" i="4"/>
  <c r="S730" i="4" s="1"/>
  <c r="R731" i="4"/>
  <c r="S731" i="4" s="1"/>
  <c r="R732" i="4"/>
  <c r="S732" i="4" s="1"/>
  <c r="R733" i="4"/>
  <c r="S733" i="4" s="1"/>
  <c r="R734" i="4"/>
  <c r="S734" i="4" s="1"/>
  <c r="R735" i="4"/>
  <c r="S735" i="4" s="1"/>
  <c r="R736" i="4"/>
  <c r="S736" i="4" s="1"/>
  <c r="R737" i="4"/>
  <c r="S737" i="4" s="1"/>
  <c r="R738" i="4"/>
  <c r="S738" i="4" s="1"/>
  <c r="R739" i="4"/>
  <c r="S739" i="4" s="1"/>
  <c r="R740" i="4"/>
  <c r="S740" i="4" s="1"/>
  <c r="R741" i="4"/>
  <c r="S741" i="4" s="1"/>
  <c r="R742" i="4"/>
  <c r="S742" i="4" s="1"/>
  <c r="R743" i="4"/>
  <c r="S743" i="4" s="1"/>
  <c r="R744" i="4"/>
  <c r="S744" i="4" s="1"/>
  <c r="R745" i="4"/>
  <c r="S745" i="4" s="1"/>
  <c r="R746" i="4"/>
  <c r="S746" i="4" s="1"/>
  <c r="R747" i="4"/>
  <c r="S747" i="4" s="1"/>
  <c r="R748" i="4"/>
  <c r="S748" i="4" s="1"/>
  <c r="R749" i="4"/>
  <c r="S749" i="4" s="1"/>
  <c r="R750" i="4"/>
  <c r="S750" i="4" s="1"/>
  <c r="R751" i="4"/>
  <c r="S751" i="4" s="1"/>
  <c r="R752" i="4"/>
  <c r="S752" i="4" s="1"/>
  <c r="R753" i="4"/>
  <c r="S753" i="4" s="1"/>
  <c r="R754" i="4"/>
  <c r="S754" i="4" s="1"/>
  <c r="R755" i="4"/>
  <c r="S755" i="4" s="1"/>
  <c r="R756" i="4"/>
  <c r="S756" i="4" s="1"/>
  <c r="R757" i="4"/>
  <c r="S757" i="4" s="1"/>
  <c r="R758" i="4"/>
  <c r="S758" i="4" s="1"/>
  <c r="R759" i="4"/>
  <c r="S759" i="4" s="1"/>
  <c r="R760" i="4"/>
  <c r="S760" i="4" s="1"/>
  <c r="R761" i="4"/>
  <c r="S761" i="4" s="1"/>
  <c r="R762" i="4"/>
  <c r="S762" i="4" s="1"/>
  <c r="R763" i="4"/>
  <c r="S763" i="4" s="1"/>
  <c r="R764" i="4"/>
  <c r="S764" i="4" s="1"/>
  <c r="R765" i="4"/>
  <c r="S765" i="4" s="1"/>
  <c r="R766" i="4"/>
  <c r="S766" i="4" s="1"/>
  <c r="R767" i="4"/>
  <c r="S767" i="4" s="1"/>
  <c r="R768" i="4"/>
  <c r="S768" i="4" s="1"/>
  <c r="R769" i="4"/>
  <c r="S769" i="4" s="1"/>
  <c r="R770" i="4"/>
  <c r="S770" i="4" s="1"/>
  <c r="R771" i="4"/>
  <c r="S771" i="4" s="1"/>
  <c r="R772" i="4"/>
  <c r="S772" i="4" s="1"/>
  <c r="R773" i="4"/>
  <c r="S773" i="4" s="1"/>
  <c r="R774" i="4"/>
  <c r="S774" i="4" s="1"/>
  <c r="R775" i="4"/>
  <c r="S775" i="4" s="1"/>
  <c r="R776" i="4"/>
  <c r="S776" i="4" s="1"/>
  <c r="R777" i="4"/>
  <c r="S777" i="4" s="1"/>
  <c r="R778" i="4"/>
  <c r="S778" i="4" s="1"/>
  <c r="R779" i="4"/>
  <c r="S779" i="4" s="1"/>
  <c r="R780" i="4"/>
  <c r="S780" i="4" s="1"/>
  <c r="R781" i="4"/>
  <c r="S781" i="4" s="1"/>
  <c r="R782" i="4"/>
  <c r="S782" i="4" s="1"/>
  <c r="R783" i="4"/>
  <c r="S783" i="4" s="1"/>
  <c r="R784" i="4"/>
  <c r="S784" i="4" s="1"/>
  <c r="R785" i="4"/>
  <c r="S785" i="4" s="1"/>
  <c r="R786" i="4"/>
  <c r="S786" i="4" s="1"/>
  <c r="R787" i="4"/>
  <c r="S787" i="4" s="1"/>
  <c r="R788" i="4"/>
  <c r="S788" i="4" s="1"/>
  <c r="R789" i="4"/>
  <c r="S789" i="4" s="1"/>
  <c r="R790" i="4"/>
  <c r="S790" i="4" s="1"/>
  <c r="R791" i="4"/>
  <c r="S791" i="4" s="1"/>
  <c r="R792" i="4"/>
  <c r="S792" i="4" s="1"/>
  <c r="R793" i="4"/>
  <c r="S793" i="4" s="1"/>
  <c r="R794" i="4"/>
  <c r="S794" i="4" s="1"/>
  <c r="R795" i="4"/>
  <c r="S795" i="4" s="1"/>
  <c r="R796" i="4"/>
  <c r="S796" i="4" s="1"/>
  <c r="R797" i="4"/>
  <c r="S797" i="4" s="1"/>
  <c r="R798" i="4"/>
  <c r="S798" i="4" s="1"/>
  <c r="R799" i="4"/>
  <c r="S799" i="4" s="1"/>
  <c r="R800" i="4"/>
  <c r="S800" i="4" s="1"/>
  <c r="R801" i="4"/>
  <c r="S801" i="4" s="1"/>
  <c r="R802" i="4"/>
  <c r="S802" i="4" s="1"/>
  <c r="R803" i="4"/>
  <c r="S803" i="4" s="1"/>
  <c r="R804" i="4"/>
  <c r="S804" i="4" s="1"/>
  <c r="R805" i="4"/>
  <c r="S805" i="4" s="1"/>
  <c r="R806" i="4"/>
  <c r="S806" i="4" s="1"/>
  <c r="R807" i="4"/>
  <c r="S807" i="4" s="1"/>
  <c r="R808" i="4"/>
  <c r="S808" i="4" s="1"/>
  <c r="R809" i="4"/>
  <c r="S809" i="4" s="1"/>
  <c r="R810" i="4"/>
  <c r="S810" i="4" s="1"/>
  <c r="R811" i="4"/>
  <c r="S811" i="4" s="1"/>
  <c r="R812" i="4"/>
  <c r="S812" i="4" s="1"/>
  <c r="R813" i="4"/>
  <c r="S813" i="4" s="1"/>
  <c r="R814" i="4"/>
  <c r="S814" i="4" s="1"/>
  <c r="R815" i="4"/>
  <c r="S815" i="4" s="1"/>
  <c r="R816" i="4"/>
  <c r="S816" i="4" s="1"/>
  <c r="R817" i="4"/>
  <c r="S817" i="4" s="1"/>
  <c r="R818" i="4"/>
  <c r="S818" i="4" s="1"/>
  <c r="R819" i="4"/>
  <c r="S819" i="4" s="1"/>
  <c r="R820" i="4"/>
  <c r="S820" i="4" s="1"/>
  <c r="R821" i="4"/>
  <c r="S821" i="4" s="1"/>
  <c r="R822" i="4"/>
  <c r="S822" i="4" s="1"/>
  <c r="R823" i="4"/>
  <c r="S823" i="4" s="1"/>
  <c r="R824" i="4"/>
  <c r="S824" i="4" s="1"/>
  <c r="R825" i="4"/>
  <c r="S825" i="4" s="1"/>
  <c r="R826" i="4"/>
  <c r="S826" i="4" s="1"/>
  <c r="R827" i="4"/>
  <c r="S827" i="4" s="1"/>
  <c r="R828" i="4"/>
  <c r="S828" i="4" s="1"/>
  <c r="R829" i="4"/>
  <c r="S829" i="4" s="1"/>
  <c r="R830" i="4"/>
  <c r="S830" i="4" s="1"/>
  <c r="R831" i="4"/>
  <c r="S831" i="4" s="1"/>
  <c r="R832" i="4"/>
  <c r="S832" i="4" s="1"/>
  <c r="R833" i="4"/>
  <c r="S833" i="4" s="1"/>
  <c r="R834" i="4"/>
  <c r="S834" i="4" s="1"/>
  <c r="R835" i="4"/>
  <c r="S835" i="4" s="1"/>
  <c r="R836" i="4"/>
  <c r="S836" i="4" s="1"/>
  <c r="R837" i="4"/>
  <c r="S837" i="4" s="1"/>
  <c r="R838" i="4"/>
  <c r="S838" i="4" s="1"/>
  <c r="R839" i="4"/>
  <c r="S839" i="4" s="1"/>
  <c r="R840" i="4"/>
  <c r="S840" i="4" s="1"/>
  <c r="R841" i="4"/>
  <c r="S841" i="4" s="1"/>
  <c r="R842" i="4"/>
  <c r="S842" i="4" s="1"/>
  <c r="R843" i="4"/>
  <c r="S843" i="4" s="1"/>
  <c r="R844" i="4"/>
  <c r="S844" i="4" s="1"/>
  <c r="R845" i="4"/>
  <c r="S845" i="4" s="1"/>
  <c r="R846" i="4"/>
  <c r="S846" i="4" s="1"/>
  <c r="R847" i="4"/>
  <c r="S847" i="4" s="1"/>
  <c r="R848" i="4"/>
  <c r="S848" i="4" s="1"/>
  <c r="R849" i="4"/>
  <c r="S849" i="4" s="1"/>
  <c r="R850" i="4"/>
  <c r="S850" i="4" s="1"/>
  <c r="R851" i="4"/>
  <c r="S851" i="4" s="1"/>
  <c r="R852" i="4"/>
  <c r="S852" i="4" s="1"/>
  <c r="R853" i="4"/>
  <c r="S853" i="4" s="1"/>
  <c r="R854" i="4"/>
  <c r="S854" i="4" s="1"/>
  <c r="R855" i="4"/>
  <c r="S855" i="4" s="1"/>
  <c r="R856" i="4"/>
  <c r="S856" i="4" s="1"/>
  <c r="R857" i="4"/>
  <c r="S857" i="4" s="1"/>
  <c r="R858" i="4"/>
  <c r="S858" i="4" s="1"/>
  <c r="R859" i="4"/>
  <c r="S859" i="4" s="1"/>
  <c r="R860" i="4"/>
  <c r="S860" i="4" s="1"/>
  <c r="R861" i="4"/>
  <c r="S861" i="4" s="1"/>
  <c r="R862" i="4"/>
  <c r="S862" i="4" s="1"/>
  <c r="R863" i="4"/>
  <c r="S863" i="4" s="1"/>
  <c r="R864" i="4"/>
  <c r="S864" i="4" s="1"/>
  <c r="R865" i="4"/>
  <c r="S865" i="4" s="1"/>
  <c r="R866" i="4"/>
  <c r="S866" i="4" s="1"/>
  <c r="R867" i="4"/>
  <c r="S867" i="4" s="1"/>
  <c r="R868" i="4"/>
  <c r="S868" i="4" s="1"/>
  <c r="R869" i="4"/>
  <c r="S869" i="4" s="1"/>
  <c r="R870" i="4"/>
  <c r="S870" i="4" s="1"/>
  <c r="R871" i="4"/>
  <c r="S871" i="4" s="1"/>
  <c r="R872" i="4"/>
  <c r="S872" i="4" s="1"/>
  <c r="R873" i="4"/>
  <c r="S873" i="4" s="1"/>
  <c r="R874" i="4"/>
  <c r="S874" i="4" s="1"/>
  <c r="R875" i="4"/>
  <c r="S875" i="4" s="1"/>
  <c r="R876" i="4"/>
  <c r="S876" i="4" s="1"/>
  <c r="R877" i="4"/>
  <c r="S877" i="4" s="1"/>
  <c r="R878" i="4"/>
  <c r="S878" i="4" s="1"/>
  <c r="R879" i="4"/>
  <c r="S879" i="4" s="1"/>
  <c r="R880" i="4"/>
  <c r="S880" i="4" s="1"/>
  <c r="R881" i="4"/>
  <c r="S881" i="4" s="1"/>
  <c r="R882" i="4"/>
  <c r="S882" i="4" s="1"/>
  <c r="R883" i="4"/>
  <c r="S883" i="4" s="1"/>
  <c r="R884" i="4"/>
  <c r="S884" i="4" s="1"/>
  <c r="R885" i="4"/>
  <c r="S885" i="4" s="1"/>
  <c r="R886" i="4"/>
  <c r="S886" i="4" s="1"/>
  <c r="R887" i="4"/>
  <c r="S887" i="4" s="1"/>
  <c r="R888" i="4"/>
  <c r="S888" i="4" s="1"/>
  <c r="R889" i="4"/>
  <c r="S889" i="4" s="1"/>
  <c r="R890" i="4"/>
  <c r="S890" i="4" s="1"/>
  <c r="R891" i="4"/>
  <c r="S891" i="4" s="1"/>
  <c r="R892" i="4"/>
  <c r="S892" i="4" s="1"/>
  <c r="R893" i="4"/>
  <c r="S893" i="4" s="1"/>
  <c r="R894" i="4"/>
  <c r="S894" i="4" s="1"/>
  <c r="R895" i="4"/>
  <c r="S895" i="4" s="1"/>
  <c r="R896" i="4"/>
  <c r="S896" i="4" s="1"/>
  <c r="R897" i="4"/>
  <c r="S897" i="4" s="1"/>
  <c r="R898" i="4"/>
  <c r="S898" i="4" s="1"/>
  <c r="R899" i="4"/>
  <c r="S899" i="4" s="1"/>
  <c r="R900" i="4"/>
  <c r="S900" i="4" s="1"/>
  <c r="R901" i="4"/>
  <c r="S901" i="4" s="1"/>
  <c r="R902" i="4"/>
  <c r="S902" i="4" s="1"/>
  <c r="R903" i="4"/>
  <c r="S903" i="4" s="1"/>
  <c r="R904" i="4"/>
  <c r="S904" i="4" s="1"/>
  <c r="R905" i="4"/>
  <c r="S905" i="4" s="1"/>
  <c r="R906" i="4"/>
  <c r="S906" i="4" s="1"/>
  <c r="R907" i="4"/>
  <c r="S907" i="4" s="1"/>
  <c r="R908" i="4"/>
  <c r="S908" i="4" s="1"/>
  <c r="R909" i="4"/>
  <c r="S909" i="4" s="1"/>
  <c r="R910" i="4"/>
  <c r="S910" i="4" s="1"/>
  <c r="R911" i="4"/>
  <c r="S911" i="4" s="1"/>
  <c r="R912" i="4"/>
  <c r="S912" i="4" s="1"/>
  <c r="R913" i="4"/>
  <c r="S913" i="4" s="1"/>
  <c r="R914" i="4"/>
  <c r="S914" i="4" s="1"/>
  <c r="R915" i="4"/>
  <c r="S915" i="4" s="1"/>
  <c r="R916" i="4"/>
  <c r="S916" i="4" s="1"/>
  <c r="R917" i="4"/>
  <c r="S917" i="4" s="1"/>
  <c r="R918" i="4"/>
  <c r="S918" i="4" s="1"/>
  <c r="R919" i="4"/>
  <c r="S919" i="4" s="1"/>
  <c r="R920" i="4"/>
  <c r="S920" i="4" s="1"/>
  <c r="R921" i="4"/>
  <c r="S921" i="4" s="1"/>
  <c r="R922" i="4"/>
  <c r="S922" i="4" s="1"/>
  <c r="R923" i="4"/>
  <c r="S923" i="4" s="1"/>
  <c r="R924" i="4"/>
  <c r="S924" i="4" s="1"/>
  <c r="R925" i="4"/>
  <c r="S925" i="4" s="1"/>
  <c r="R926" i="4"/>
  <c r="S926" i="4" s="1"/>
  <c r="R927" i="4"/>
  <c r="S927" i="4" s="1"/>
  <c r="R928" i="4"/>
  <c r="S928" i="4" s="1"/>
  <c r="R929" i="4"/>
  <c r="S929" i="4" s="1"/>
  <c r="R930" i="4"/>
  <c r="S930" i="4" s="1"/>
  <c r="R931" i="4"/>
  <c r="S931" i="4" s="1"/>
  <c r="R932" i="4"/>
  <c r="S932" i="4" s="1"/>
  <c r="R933" i="4"/>
  <c r="S933" i="4" s="1"/>
  <c r="R934" i="4"/>
  <c r="S934" i="4" s="1"/>
  <c r="R935" i="4"/>
  <c r="S935" i="4" s="1"/>
  <c r="R936" i="4"/>
  <c r="S936" i="4" s="1"/>
  <c r="R937" i="4"/>
  <c r="S937" i="4" s="1"/>
  <c r="R938" i="4"/>
  <c r="S938" i="4" s="1"/>
  <c r="R939" i="4"/>
  <c r="S939" i="4" s="1"/>
  <c r="R940" i="4"/>
  <c r="S940" i="4" s="1"/>
  <c r="R941" i="4"/>
  <c r="S941" i="4" s="1"/>
  <c r="R942" i="4"/>
  <c r="S942" i="4" s="1"/>
  <c r="R943" i="4"/>
  <c r="S943" i="4" s="1"/>
  <c r="R944" i="4"/>
  <c r="S944" i="4" s="1"/>
  <c r="R945" i="4"/>
  <c r="S945" i="4" s="1"/>
  <c r="R946" i="4"/>
  <c r="S946" i="4" s="1"/>
  <c r="R947" i="4"/>
  <c r="S947" i="4" s="1"/>
  <c r="R948" i="4"/>
  <c r="S948" i="4" s="1"/>
  <c r="R949" i="4"/>
  <c r="S949" i="4" s="1"/>
  <c r="R950" i="4"/>
  <c r="S950" i="4" s="1"/>
  <c r="R951" i="4"/>
  <c r="S951" i="4" s="1"/>
  <c r="R952" i="4"/>
  <c r="S952" i="4" s="1"/>
  <c r="R953" i="4"/>
  <c r="S953" i="4" s="1"/>
  <c r="R954" i="4"/>
  <c r="S954" i="4" s="1"/>
  <c r="R955" i="4"/>
  <c r="S955" i="4" s="1"/>
  <c r="R956" i="4"/>
  <c r="S956" i="4" s="1"/>
  <c r="R957" i="4"/>
  <c r="S957" i="4" s="1"/>
  <c r="R958" i="4"/>
  <c r="S958" i="4" s="1"/>
  <c r="R959" i="4"/>
  <c r="S959" i="4" s="1"/>
  <c r="R960" i="4"/>
  <c r="S960" i="4" s="1"/>
  <c r="R961" i="4"/>
  <c r="S961" i="4" s="1"/>
  <c r="R962" i="4"/>
  <c r="S962" i="4" s="1"/>
  <c r="R963" i="4"/>
  <c r="S963" i="4" s="1"/>
  <c r="R964" i="4"/>
  <c r="S964" i="4" s="1"/>
  <c r="R965" i="4"/>
  <c r="S965" i="4" s="1"/>
  <c r="R966" i="4"/>
  <c r="S966" i="4" s="1"/>
  <c r="R967" i="4"/>
  <c r="S967" i="4" s="1"/>
  <c r="R968" i="4"/>
  <c r="S968" i="4" s="1"/>
  <c r="R969" i="4"/>
  <c r="S969" i="4" s="1"/>
  <c r="R970" i="4"/>
  <c r="S970" i="4" s="1"/>
  <c r="R971" i="4"/>
  <c r="S971" i="4" s="1"/>
  <c r="R972" i="4"/>
  <c r="S972" i="4" s="1"/>
  <c r="R973" i="4"/>
  <c r="S973" i="4" s="1"/>
  <c r="R974" i="4"/>
  <c r="S974" i="4" s="1"/>
  <c r="R975" i="4"/>
  <c r="S975" i="4" s="1"/>
  <c r="R976" i="4"/>
  <c r="S976" i="4" s="1"/>
  <c r="R977" i="4"/>
  <c r="S977" i="4" s="1"/>
  <c r="R978" i="4"/>
  <c r="S978" i="4" s="1"/>
  <c r="R979" i="4"/>
  <c r="S979" i="4" s="1"/>
  <c r="R980" i="4"/>
  <c r="S980" i="4" s="1"/>
  <c r="R981" i="4"/>
  <c r="S981" i="4" s="1"/>
  <c r="R982" i="4"/>
  <c r="S982" i="4" s="1"/>
  <c r="R983" i="4"/>
  <c r="S983" i="4" s="1"/>
  <c r="R984" i="4"/>
  <c r="S984" i="4" s="1"/>
  <c r="R985" i="4"/>
  <c r="S985" i="4" s="1"/>
  <c r="R986" i="4"/>
  <c r="S986" i="4" s="1"/>
  <c r="R987" i="4"/>
  <c r="S987" i="4" s="1"/>
  <c r="R988" i="4"/>
  <c r="S988" i="4" s="1"/>
  <c r="R989" i="4"/>
  <c r="S989" i="4" s="1"/>
  <c r="R990" i="4"/>
  <c r="S990" i="4" s="1"/>
  <c r="R991" i="4"/>
  <c r="S991" i="4" s="1"/>
  <c r="R992" i="4"/>
  <c r="S992" i="4" s="1"/>
  <c r="R993" i="4"/>
  <c r="S993" i="4" s="1"/>
  <c r="R994" i="4"/>
  <c r="S994" i="4" s="1"/>
  <c r="R995" i="4"/>
  <c r="S995" i="4" s="1"/>
  <c r="R996" i="4"/>
  <c r="S996" i="4" s="1"/>
  <c r="R997" i="4"/>
  <c r="S997" i="4" s="1"/>
  <c r="R998" i="4"/>
  <c r="S998" i="4" s="1"/>
  <c r="R999" i="4"/>
  <c r="S999" i="4" s="1"/>
  <c r="R1000" i="4"/>
  <c r="S1000" i="4" s="1"/>
  <c r="R1001" i="4"/>
  <c r="S1001" i="4" s="1"/>
  <c r="R1002" i="4"/>
  <c r="S1002" i="4" s="1"/>
  <c r="R1003" i="4"/>
  <c r="S1003" i="4" s="1"/>
  <c r="R1004" i="4"/>
  <c r="S1004" i="4" s="1"/>
  <c r="R1005" i="4"/>
  <c r="S1005" i="4" s="1"/>
  <c r="R1006" i="4"/>
  <c r="S1006" i="4" s="1"/>
  <c r="R1007" i="4"/>
  <c r="S1007" i="4" s="1"/>
  <c r="R1008" i="4"/>
  <c r="S1008" i="4" s="1"/>
  <c r="R1009" i="4"/>
  <c r="S1009" i="4" s="1"/>
  <c r="R1010" i="4"/>
  <c r="S1010" i="4" s="1"/>
  <c r="R1011" i="4"/>
  <c r="S1011" i="4" s="1"/>
  <c r="R1012" i="4"/>
  <c r="S1012" i="4" s="1"/>
  <c r="R1013" i="4"/>
  <c r="S1013" i="4" s="1"/>
  <c r="R1014" i="4"/>
  <c r="S1014" i="4" s="1"/>
  <c r="R1015" i="4"/>
  <c r="S1015" i="4" s="1"/>
  <c r="R1016" i="4"/>
  <c r="S1016" i="4" s="1"/>
  <c r="R1017" i="4"/>
  <c r="S1017" i="4" s="1"/>
  <c r="R1018" i="4"/>
  <c r="S1018" i="4" s="1"/>
  <c r="R1019" i="4"/>
  <c r="S1019" i="4" s="1"/>
  <c r="R1020" i="4"/>
  <c r="S1020" i="4" s="1"/>
  <c r="R1021" i="4"/>
  <c r="S1021" i="4" s="1"/>
  <c r="R1022" i="4"/>
  <c r="S1022" i="4" s="1"/>
  <c r="R1023" i="4"/>
  <c r="S1023" i="4" s="1"/>
  <c r="R1024" i="4"/>
  <c r="S1024" i="4" s="1"/>
  <c r="R1025" i="4"/>
  <c r="S1025" i="4" s="1"/>
  <c r="R1026" i="4"/>
  <c r="S1026" i="4" s="1"/>
  <c r="R1027" i="4"/>
  <c r="S1027" i="4" s="1"/>
  <c r="R1028" i="4"/>
  <c r="S1028" i="4" s="1"/>
  <c r="R1029" i="4"/>
  <c r="S1029" i="4" s="1"/>
  <c r="R1030" i="4"/>
  <c r="S1030" i="4" s="1"/>
  <c r="R1031" i="4"/>
  <c r="S1031" i="4" s="1"/>
  <c r="R1032" i="4"/>
  <c r="S1032" i="4" s="1"/>
  <c r="R1033" i="4"/>
  <c r="S1033" i="4" s="1"/>
  <c r="R1034" i="4"/>
  <c r="S1034" i="4" s="1"/>
  <c r="R1035" i="4"/>
  <c r="S1035" i="4" s="1"/>
  <c r="R1036" i="4"/>
  <c r="S1036" i="4" s="1"/>
  <c r="R1037" i="4"/>
  <c r="S1037" i="4" s="1"/>
  <c r="R1038" i="4"/>
  <c r="S1038" i="4" s="1"/>
  <c r="R1039" i="4"/>
  <c r="S1039" i="4" s="1"/>
  <c r="R1040" i="4"/>
  <c r="S1040" i="4" s="1"/>
  <c r="R1041" i="4"/>
  <c r="S1041" i="4" s="1"/>
  <c r="R1042" i="4"/>
  <c r="S1042" i="4" s="1"/>
  <c r="R1043" i="4"/>
  <c r="S1043" i="4" s="1"/>
  <c r="R1044" i="4"/>
  <c r="S1044" i="4" s="1"/>
  <c r="R1045" i="4"/>
  <c r="S1045" i="4" s="1"/>
  <c r="R1046" i="4"/>
  <c r="S1046" i="4" s="1"/>
  <c r="R1047" i="4"/>
  <c r="S1047" i="4" s="1"/>
  <c r="R1048" i="4"/>
  <c r="S1048" i="4" s="1"/>
  <c r="R1049" i="4"/>
  <c r="S1049" i="4" s="1"/>
  <c r="R1050" i="4"/>
  <c r="S1050" i="4" s="1"/>
  <c r="R1051" i="4"/>
  <c r="S1051" i="4" s="1"/>
  <c r="R1052" i="4"/>
  <c r="S1052" i="4" s="1"/>
  <c r="R1053" i="4"/>
  <c r="S1053" i="4" s="1"/>
  <c r="R1054" i="4"/>
  <c r="S1054" i="4" s="1"/>
  <c r="R1055" i="4"/>
  <c r="S1055" i="4" s="1"/>
  <c r="R1056" i="4"/>
  <c r="S1056" i="4" s="1"/>
  <c r="R1057" i="4"/>
  <c r="S1057" i="4" s="1"/>
  <c r="R1058" i="4"/>
  <c r="S1058" i="4" s="1"/>
  <c r="R1059" i="4"/>
  <c r="S1059" i="4" s="1"/>
  <c r="R1060" i="4"/>
  <c r="S1060" i="4" s="1"/>
  <c r="R1061" i="4"/>
  <c r="S1061" i="4" s="1"/>
  <c r="R1062" i="4"/>
  <c r="S1062" i="4" s="1"/>
  <c r="R1063" i="4"/>
  <c r="S1063" i="4" s="1"/>
  <c r="R1064" i="4"/>
  <c r="S1064" i="4" s="1"/>
  <c r="R1065" i="4"/>
  <c r="S1065" i="4" s="1"/>
  <c r="R1066" i="4"/>
  <c r="S1066" i="4" s="1"/>
  <c r="R1067" i="4"/>
  <c r="S1067" i="4" s="1"/>
  <c r="R1068" i="4"/>
  <c r="S1068" i="4" s="1"/>
  <c r="R1069" i="4"/>
  <c r="S1069" i="4" s="1"/>
  <c r="R1070" i="4"/>
  <c r="S1070" i="4" s="1"/>
  <c r="R1071" i="4"/>
  <c r="S1071" i="4" s="1"/>
  <c r="R1072" i="4"/>
  <c r="S1072" i="4" s="1"/>
  <c r="R1073" i="4"/>
  <c r="S1073" i="4" s="1"/>
  <c r="R1074" i="4"/>
  <c r="S1074" i="4" s="1"/>
  <c r="R1075" i="4"/>
  <c r="S1075" i="4" s="1"/>
  <c r="R1076" i="4"/>
  <c r="S1076" i="4" s="1"/>
  <c r="R1077" i="4"/>
  <c r="S1077" i="4" s="1"/>
  <c r="R1078" i="4"/>
  <c r="S1078" i="4" s="1"/>
  <c r="R1079" i="4"/>
  <c r="S1079" i="4" s="1"/>
  <c r="R1080" i="4"/>
  <c r="S1080" i="4" s="1"/>
  <c r="R1081" i="4"/>
  <c r="S1081" i="4" s="1"/>
  <c r="R1082" i="4"/>
  <c r="S1082" i="4" s="1"/>
  <c r="R1083" i="4"/>
  <c r="S1083" i="4" s="1"/>
  <c r="R1084" i="4"/>
  <c r="S1084" i="4" s="1"/>
  <c r="R1085" i="4"/>
  <c r="S1085" i="4" s="1"/>
  <c r="R1086" i="4"/>
  <c r="S1086" i="4" s="1"/>
  <c r="R1087" i="4"/>
  <c r="S1087" i="4" s="1"/>
  <c r="R1088" i="4"/>
  <c r="S1088" i="4" s="1"/>
  <c r="R1089" i="4"/>
  <c r="S1089" i="4" s="1"/>
  <c r="R1090" i="4"/>
  <c r="S1090" i="4" s="1"/>
  <c r="R1091" i="4"/>
  <c r="S1091" i="4" s="1"/>
  <c r="R1092" i="4"/>
  <c r="S1092" i="4" s="1"/>
  <c r="R1093" i="4"/>
  <c r="S1093" i="4" s="1"/>
  <c r="R1094" i="4"/>
  <c r="S1094" i="4" s="1"/>
  <c r="R1095" i="4"/>
  <c r="S1095" i="4" s="1"/>
  <c r="R1096" i="4"/>
  <c r="S1096" i="4" s="1"/>
  <c r="R1097" i="4"/>
  <c r="S1097" i="4" s="1"/>
  <c r="R1098" i="4"/>
  <c r="S1098" i="4" s="1"/>
  <c r="R1099" i="4"/>
  <c r="S1099" i="4" s="1"/>
  <c r="R1100" i="4"/>
  <c r="S1100" i="4" s="1"/>
  <c r="R1101" i="4"/>
  <c r="S1101" i="4" s="1"/>
  <c r="R1102" i="4"/>
  <c r="S1102" i="4" s="1"/>
  <c r="R1103" i="4"/>
  <c r="S1103" i="4" s="1"/>
  <c r="R1104" i="4"/>
  <c r="S1104" i="4" s="1"/>
  <c r="R1105" i="4"/>
  <c r="S1105" i="4" s="1"/>
  <c r="R1106" i="4"/>
  <c r="S1106" i="4" s="1"/>
  <c r="R1107" i="4"/>
  <c r="S1107" i="4" s="1"/>
  <c r="R1108" i="4"/>
  <c r="S1108" i="4" s="1"/>
  <c r="R1109" i="4"/>
  <c r="S1109" i="4" s="1"/>
  <c r="R1110" i="4"/>
  <c r="S1110" i="4" s="1"/>
  <c r="R1111" i="4"/>
  <c r="S1111" i="4" s="1"/>
  <c r="R1112" i="4"/>
  <c r="S1112" i="4" s="1"/>
  <c r="R1113" i="4"/>
  <c r="S1113" i="4" s="1"/>
  <c r="R1114" i="4"/>
  <c r="S1114" i="4" s="1"/>
  <c r="R1115" i="4"/>
  <c r="S1115" i="4" s="1"/>
  <c r="R1116" i="4"/>
  <c r="S1116" i="4" s="1"/>
  <c r="R1117" i="4"/>
  <c r="S1117" i="4" s="1"/>
  <c r="R1118" i="4"/>
  <c r="S1118" i="4" s="1"/>
  <c r="R1119" i="4"/>
  <c r="S1119" i="4" s="1"/>
  <c r="R1120" i="4"/>
  <c r="S1120" i="4" s="1"/>
  <c r="R1121" i="4"/>
  <c r="S1121" i="4" s="1"/>
  <c r="R1122" i="4"/>
  <c r="S1122" i="4" s="1"/>
  <c r="R1123" i="4"/>
  <c r="S1123" i="4" s="1"/>
  <c r="R1124" i="4"/>
  <c r="S1124" i="4" s="1"/>
  <c r="R1125" i="4"/>
  <c r="S1125" i="4" s="1"/>
  <c r="R1126" i="4"/>
  <c r="S1126" i="4" s="1"/>
  <c r="R1127" i="4"/>
  <c r="S1127" i="4" s="1"/>
  <c r="R1128" i="4"/>
  <c r="S1128" i="4" s="1"/>
  <c r="R1129" i="4"/>
  <c r="S1129" i="4" s="1"/>
  <c r="R1130" i="4"/>
  <c r="S1130" i="4" s="1"/>
  <c r="R1131" i="4"/>
  <c r="S1131" i="4" s="1"/>
  <c r="R1132" i="4"/>
  <c r="S1132" i="4" s="1"/>
  <c r="R1133" i="4"/>
  <c r="S1133" i="4" s="1"/>
  <c r="R1134" i="4"/>
  <c r="S1134" i="4" s="1"/>
  <c r="R1135" i="4"/>
  <c r="S1135" i="4" s="1"/>
  <c r="R1136" i="4"/>
  <c r="S1136" i="4" s="1"/>
  <c r="R1137" i="4"/>
  <c r="S1137" i="4" s="1"/>
  <c r="R1138" i="4"/>
  <c r="S1138" i="4" s="1"/>
  <c r="R1139" i="4"/>
  <c r="S1139" i="4" s="1"/>
  <c r="R1140" i="4"/>
  <c r="S1140" i="4" s="1"/>
  <c r="R1141" i="4"/>
  <c r="S1141" i="4" s="1"/>
  <c r="R1142" i="4"/>
  <c r="S1142" i="4" s="1"/>
  <c r="R1143" i="4"/>
  <c r="S1143" i="4" s="1"/>
  <c r="R1144" i="4"/>
  <c r="S1144" i="4" s="1"/>
  <c r="R1145" i="4"/>
  <c r="S1145" i="4" s="1"/>
  <c r="R1146" i="4"/>
  <c r="S1146" i="4" s="1"/>
  <c r="R1147" i="4"/>
  <c r="S1147" i="4" s="1"/>
  <c r="R1148" i="4"/>
  <c r="S1148" i="4" s="1"/>
  <c r="R1149" i="4"/>
  <c r="S1149" i="4" s="1"/>
  <c r="R1150" i="4"/>
  <c r="S1150" i="4" s="1"/>
  <c r="R1151" i="4"/>
  <c r="S1151" i="4" s="1"/>
  <c r="R1152" i="4"/>
  <c r="S1152" i="4" s="1"/>
  <c r="R1153" i="4"/>
  <c r="S1153" i="4" s="1"/>
  <c r="R1154" i="4"/>
  <c r="S1154" i="4" s="1"/>
  <c r="R1155" i="4"/>
  <c r="S1155" i="4" s="1"/>
  <c r="R1156" i="4"/>
  <c r="S1156" i="4" s="1"/>
  <c r="R1157" i="4"/>
  <c r="S1157" i="4" s="1"/>
  <c r="R1158" i="4"/>
  <c r="S1158" i="4" s="1"/>
  <c r="R1159" i="4"/>
  <c r="S1159" i="4" s="1"/>
  <c r="R1160" i="4"/>
  <c r="S1160" i="4" s="1"/>
  <c r="R1161" i="4"/>
  <c r="S1161" i="4" s="1"/>
  <c r="R1162" i="4"/>
  <c r="S1162" i="4" s="1"/>
  <c r="R1163" i="4"/>
  <c r="S1163" i="4" s="1"/>
  <c r="R1164" i="4"/>
  <c r="S1164" i="4" s="1"/>
  <c r="R1165" i="4"/>
  <c r="S1165" i="4" s="1"/>
  <c r="R1166" i="4"/>
  <c r="S1166" i="4" s="1"/>
  <c r="R1167" i="4"/>
  <c r="S1167" i="4" s="1"/>
  <c r="R1168" i="4"/>
  <c r="S1168" i="4" s="1"/>
  <c r="R1169" i="4"/>
  <c r="S1169" i="4" s="1"/>
  <c r="R1170" i="4"/>
  <c r="S1170" i="4" s="1"/>
  <c r="R1171" i="4"/>
  <c r="S1171" i="4" s="1"/>
  <c r="R1172" i="4"/>
  <c r="S1172" i="4" s="1"/>
  <c r="R1173" i="4"/>
  <c r="S1173" i="4" s="1"/>
  <c r="R1174" i="4"/>
  <c r="S1174" i="4" s="1"/>
  <c r="R1175" i="4"/>
  <c r="S1175" i="4" s="1"/>
  <c r="R1176" i="4"/>
  <c r="S1176" i="4" s="1"/>
  <c r="R1177" i="4"/>
  <c r="S1177" i="4" s="1"/>
  <c r="R1178" i="4"/>
  <c r="S1178" i="4" s="1"/>
  <c r="R1179" i="4"/>
  <c r="S1179" i="4" s="1"/>
  <c r="R1180" i="4"/>
  <c r="S1180" i="4" s="1"/>
  <c r="R1181" i="4"/>
  <c r="S1181" i="4" s="1"/>
  <c r="R1182" i="4"/>
  <c r="S1182" i="4" s="1"/>
  <c r="R1183" i="4"/>
  <c r="S1183" i="4" s="1"/>
  <c r="R1184" i="4"/>
  <c r="S1184" i="4" s="1"/>
  <c r="R1185" i="4"/>
  <c r="S1185" i="4" s="1"/>
  <c r="R1186" i="4"/>
  <c r="S1186" i="4" s="1"/>
  <c r="R1187" i="4"/>
  <c r="S1187" i="4" s="1"/>
  <c r="R1188" i="4"/>
  <c r="S1188" i="4" s="1"/>
  <c r="R1189" i="4"/>
  <c r="S1189" i="4" s="1"/>
  <c r="R1190" i="4"/>
  <c r="S1190" i="4" s="1"/>
  <c r="R1191" i="4"/>
  <c r="S1191" i="4" s="1"/>
  <c r="R1192" i="4"/>
  <c r="S1192" i="4" s="1"/>
  <c r="R1193" i="4"/>
  <c r="S1193" i="4" s="1"/>
  <c r="R1194" i="4"/>
  <c r="S1194" i="4" s="1"/>
  <c r="R1195" i="4"/>
  <c r="S1195" i="4" s="1"/>
  <c r="R1196" i="4"/>
  <c r="S1196" i="4" s="1"/>
  <c r="R1197" i="4"/>
  <c r="S1197" i="4" s="1"/>
  <c r="R1198" i="4"/>
  <c r="S1198" i="4" s="1"/>
  <c r="R1199" i="4"/>
  <c r="S1199" i="4" s="1"/>
  <c r="R1200" i="4"/>
  <c r="S1200" i="4" s="1"/>
  <c r="R1201" i="4"/>
  <c r="S1201" i="4" s="1"/>
  <c r="R1202" i="4"/>
  <c r="S1202" i="4" s="1"/>
  <c r="R1203" i="4"/>
  <c r="S1203" i="4" s="1"/>
  <c r="R1204" i="4"/>
  <c r="S1204" i="4" s="1"/>
  <c r="R1205" i="4"/>
  <c r="S1205" i="4" s="1"/>
  <c r="R1206" i="4"/>
  <c r="S1206" i="4" s="1"/>
  <c r="R1207" i="4"/>
  <c r="S1207" i="4" s="1"/>
  <c r="R1208" i="4"/>
  <c r="S1208" i="4" s="1"/>
  <c r="R1209" i="4"/>
  <c r="S1209" i="4" s="1"/>
  <c r="R1210" i="4"/>
  <c r="S1210" i="4" s="1"/>
  <c r="R1211" i="4"/>
  <c r="S1211" i="4" s="1"/>
  <c r="R1212" i="4"/>
  <c r="S1212" i="4" s="1"/>
  <c r="R1213" i="4"/>
  <c r="S1213" i="4" s="1"/>
  <c r="R1214" i="4"/>
  <c r="S1214" i="4" s="1"/>
  <c r="R1215" i="4"/>
  <c r="S1215" i="4" s="1"/>
  <c r="R1216" i="4"/>
  <c r="S1216" i="4" s="1"/>
  <c r="R1217" i="4"/>
  <c r="S1217" i="4" s="1"/>
  <c r="R1218" i="4"/>
  <c r="S1218" i="4" s="1"/>
  <c r="R1219" i="4"/>
  <c r="S1219" i="4" s="1"/>
  <c r="R1220" i="4"/>
  <c r="S1220" i="4" s="1"/>
  <c r="R1221" i="4"/>
  <c r="S1221" i="4" s="1"/>
  <c r="R1222" i="4"/>
  <c r="S1222" i="4" s="1"/>
  <c r="R1223" i="4"/>
  <c r="S1223" i="4" s="1"/>
  <c r="R1224" i="4"/>
  <c r="S1224" i="4" s="1"/>
  <c r="R1225" i="4"/>
  <c r="S1225" i="4" s="1"/>
  <c r="R1226" i="4"/>
  <c r="S1226" i="4" s="1"/>
  <c r="R1227" i="4"/>
  <c r="S1227" i="4" s="1"/>
  <c r="R1228" i="4"/>
  <c r="S1228" i="4" s="1"/>
  <c r="R1229" i="4"/>
  <c r="S1229" i="4" s="1"/>
  <c r="R1230" i="4"/>
  <c r="S1230" i="4" s="1"/>
  <c r="R1231" i="4"/>
  <c r="S1231" i="4" s="1"/>
  <c r="R1232" i="4"/>
  <c r="S1232" i="4" s="1"/>
  <c r="R1233" i="4"/>
  <c r="S1233" i="4" s="1"/>
  <c r="R1234" i="4"/>
  <c r="S1234" i="4" s="1"/>
  <c r="R1235" i="4"/>
  <c r="S1235" i="4" s="1"/>
  <c r="R1236" i="4"/>
  <c r="S1236" i="4" s="1"/>
  <c r="R1237" i="4"/>
  <c r="S1237" i="4" s="1"/>
  <c r="R1238" i="4"/>
  <c r="S1238" i="4" s="1"/>
  <c r="R1239" i="4"/>
  <c r="S1239" i="4" s="1"/>
  <c r="R1240" i="4"/>
  <c r="S1240" i="4" s="1"/>
  <c r="R1241" i="4"/>
  <c r="S1241" i="4" s="1"/>
  <c r="R1242" i="4"/>
  <c r="S1242" i="4" s="1"/>
  <c r="R1243" i="4"/>
  <c r="S1243" i="4" s="1"/>
  <c r="R1244" i="4"/>
  <c r="S1244" i="4" s="1"/>
  <c r="R1245" i="4"/>
  <c r="S1245" i="4" s="1"/>
  <c r="R1246" i="4"/>
  <c r="S1246" i="4" s="1"/>
  <c r="R1247" i="4"/>
  <c r="S1247" i="4" s="1"/>
  <c r="R1248" i="4"/>
  <c r="S1248" i="4" s="1"/>
  <c r="R1249" i="4"/>
  <c r="S1249" i="4" s="1"/>
  <c r="R1250" i="4"/>
  <c r="S1250" i="4" s="1"/>
  <c r="R1251" i="4"/>
  <c r="S1251" i="4" s="1"/>
  <c r="R1252" i="4"/>
  <c r="S1252" i="4" s="1"/>
  <c r="R1253" i="4"/>
  <c r="S1253" i="4" s="1"/>
  <c r="R1254" i="4"/>
  <c r="S1254" i="4" s="1"/>
  <c r="R1255" i="4"/>
  <c r="S1255" i="4" s="1"/>
  <c r="R1256" i="4"/>
  <c r="S1256" i="4" s="1"/>
  <c r="R1257" i="4"/>
  <c r="S1257" i="4" s="1"/>
  <c r="R1258" i="4"/>
  <c r="S1258" i="4" s="1"/>
  <c r="R1259" i="4"/>
  <c r="S1259" i="4" s="1"/>
  <c r="R1260" i="4"/>
  <c r="S1260" i="4" s="1"/>
  <c r="R1261" i="4"/>
  <c r="S1261" i="4" s="1"/>
  <c r="R1262" i="4"/>
  <c r="S1262" i="4" s="1"/>
  <c r="R1263" i="4"/>
  <c r="S1263" i="4" s="1"/>
  <c r="R1264" i="4"/>
  <c r="S1264" i="4" s="1"/>
  <c r="R1265" i="4"/>
  <c r="S1265" i="4" s="1"/>
  <c r="R1266" i="4"/>
  <c r="S1266" i="4" s="1"/>
  <c r="R1267" i="4"/>
  <c r="S1267" i="4" s="1"/>
  <c r="R1268" i="4"/>
  <c r="S1268" i="4" s="1"/>
  <c r="R1269" i="4"/>
  <c r="S1269" i="4" s="1"/>
  <c r="R1270" i="4"/>
  <c r="S1270" i="4" s="1"/>
  <c r="R1271" i="4"/>
  <c r="S1271" i="4" s="1"/>
  <c r="R1272" i="4"/>
  <c r="S1272" i="4" s="1"/>
  <c r="R1273" i="4"/>
  <c r="S1273" i="4" s="1"/>
  <c r="R1274" i="4"/>
  <c r="S1274" i="4" s="1"/>
  <c r="R1275" i="4"/>
  <c r="S1275" i="4" s="1"/>
  <c r="R1276" i="4"/>
  <c r="S1276" i="4" s="1"/>
  <c r="R1277" i="4"/>
  <c r="S1277" i="4" s="1"/>
  <c r="R1278" i="4"/>
  <c r="S1278" i="4" s="1"/>
  <c r="R1279" i="4"/>
  <c r="S1279" i="4" s="1"/>
  <c r="R1280" i="4"/>
  <c r="S1280" i="4" s="1"/>
  <c r="R1281" i="4"/>
  <c r="S1281" i="4" s="1"/>
  <c r="R1282" i="4"/>
  <c r="S1282" i="4" s="1"/>
  <c r="R1283" i="4"/>
  <c r="S1283" i="4" s="1"/>
  <c r="R1284" i="4"/>
  <c r="S1284" i="4" s="1"/>
  <c r="R1285" i="4"/>
  <c r="S1285" i="4" s="1"/>
  <c r="R1286" i="4"/>
  <c r="S1286" i="4" s="1"/>
  <c r="R1287" i="4"/>
  <c r="S1287" i="4" s="1"/>
  <c r="R1288" i="4"/>
  <c r="S1288" i="4" s="1"/>
  <c r="R1289" i="4"/>
  <c r="S1289" i="4" s="1"/>
  <c r="R1290" i="4"/>
  <c r="S1290" i="4" s="1"/>
  <c r="R1291" i="4"/>
  <c r="S1291" i="4" s="1"/>
  <c r="R1292" i="4"/>
  <c r="S1292" i="4" s="1"/>
  <c r="R1293" i="4"/>
  <c r="S1293" i="4" s="1"/>
  <c r="R1294" i="4"/>
  <c r="S1294" i="4" s="1"/>
  <c r="R1295" i="4"/>
  <c r="S1295" i="4" s="1"/>
  <c r="R1296" i="4"/>
  <c r="S1296" i="4" s="1"/>
  <c r="R1297" i="4"/>
  <c r="S1297" i="4" s="1"/>
  <c r="R1298" i="4"/>
  <c r="S1298" i="4" s="1"/>
  <c r="R1299" i="4"/>
  <c r="S1299" i="4" s="1"/>
  <c r="R1300" i="4"/>
  <c r="S1300" i="4" s="1"/>
  <c r="R1301" i="4"/>
  <c r="S1301" i="4" s="1"/>
  <c r="R1302" i="4"/>
  <c r="S1302" i="4" s="1"/>
  <c r="R1303" i="4"/>
  <c r="S1303" i="4" s="1"/>
  <c r="R1304" i="4"/>
  <c r="S1304" i="4" s="1"/>
  <c r="R1305" i="4"/>
  <c r="S1305" i="4" s="1"/>
  <c r="R1306" i="4"/>
  <c r="S1306" i="4" s="1"/>
  <c r="R1307" i="4"/>
  <c r="S1307" i="4" s="1"/>
  <c r="R1308" i="4"/>
  <c r="S1308" i="4" s="1"/>
  <c r="R1309" i="4"/>
  <c r="S1309" i="4" s="1"/>
  <c r="R1310" i="4"/>
  <c r="S1310" i="4" s="1"/>
  <c r="R1311" i="4"/>
  <c r="S1311" i="4" s="1"/>
  <c r="R1312" i="4"/>
  <c r="S1312" i="4" s="1"/>
  <c r="R1313" i="4"/>
  <c r="S1313" i="4" s="1"/>
  <c r="R1314" i="4"/>
  <c r="S1314" i="4" s="1"/>
  <c r="R1315" i="4"/>
  <c r="S1315" i="4" s="1"/>
  <c r="R1316" i="4"/>
  <c r="S1316" i="4" s="1"/>
  <c r="R1317" i="4"/>
  <c r="S1317" i="4" s="1"/>
  <c r="R1318" i="4"/>
  <c r="S1318" i="4" s="1"/>
  <c r="R1319" i="4"/>
  <c r="S1319" i="4" s="1"/>
  <c r="R1320" i="4"/>
  <c r="S1320" i="4" s="1"/>
  <c r="R1321" i="4"/>
  <c r="S1321" i="4" s="1"/>
  <c r="R1322" i="4"/>
  <c r="S1322" i="4" s="1"/>
  <c r="R1323" i="4"/>
  <c r="S1323" i="4" s="1"/>
  <c r="R1324" i="4"/>
  <c r="S1324" i="4" s="1"/>
  <c r="R1325" i="4"/>
  <c r="S1325" i="4" s="1"/>
  <c r="R1326" i="4"/>
  <c r="S1326" i="4" s="1"/>
  <c r="R1327" i="4"/>
  <c r="S1327" i="4" s="1"/>
  <c r="R1328" i="4"/>
  <c r="S1328" i="4" s="1"/>
  <c r="R1329" i="4"/>
  <c r="S1329" i="4" s="1"/>
  <c r="R1330" i="4"/>
  <c r="S1330" i="4" s="1"/>
  <c r="R1331" i="4"/>
  <c r="S1331" i="4" s="1"/>
  <c r="R1332" i="4"/>
  <c r="S1332" i="4" s="1"/>
  <c r="R1333" i="4"/>
  <c r="S1333" i="4" s="1"/>
  <c r="R1334" i="4"/>
  <c r="S1334" i="4" s="1"/>
  <c r="R1335" i="4"/>
  <c r="S1335" i="4" s="1"/>
  <c r="R1336" i="4"/>
  <c r="S1336" i="4" s="1"/>
  <c r="R1337" i="4"/>
  <c r="S1337" i="4" s="1"/>
  <c r="R1338" i="4"/>
  <c r="S1338" i="4" s="1"/>
  <c r="R1339" i="4"/>
  <c r="S1339" i="4" s="1"/>
  <c r="R1340" i="4"/>
  <c r="S1340" i="4" s="1"/>
  <c r="R1341" i="4"/>
  <c r="S1341" i="4" s="1"/>
  <c r="R1342" i="4"/>
  <c r="S1342" i="4" s="1"/>
  <c r="R1343" i="4"/>
  <c r="S1343" i="4" s="1"/>
  <c r="R1344" i="4"/>
  <c r="S1344" i="4" s="1"/>
  <c r="R1345" i="4"/>
  <c r="S1345" i="4" s="1"/>
  <c r="R1346" i="4"/>
  <c r="S1346" i="4" s="1"/>
  <c r="R1347" i="4"/>
  <c r="S1347" i="4" s="1"/>
  <c r="R1348" i="4"/>
  <c r="S1348" i="4" s="1"/>
  <c r="R1349" i="4"/>
  <c r="S1349" i="4" s="1"/>
  <c r="R1350" i="4"/>
  <c r="S1350" i="4" s="1"/>
  <c r="R1351" i="4"/>
  <c r="S1351" i="4" s="1"/>
  <c r="R1352" i="4"/>
  <c r="S1352" i="4" s="1"/>
  <c r="R1353" i="4"/>
  <c r="S1353" i="4" s="1"/>
  <c r="R1354" i="4"/>
  <c r="S1354" i="4" s="1"/>
  <c r="R1355" i="4"/>
  <c r="S1355" i="4" s="1"/>
  <c r="R1356" i="4"/>
  <c r="S1356" i="4" s="1"/>
  <c r="R1357" i="4"/>
  <c r="S1357" i="4" s="1"/>
  <c r="R1358" i="4"/>
  <c r="S1358" i="4" s="1"/>
  <c r="R1359" i="4"/>
  <c r="S1359" i="4" s="1"/>
  <c r="R1360" i="4"/>
  <c r="S1360" i="4" s="1"/>
  <c r="R1361" i="4"/>
  <c r="S1361" i="4" s="1"/>
  <c r="R1362" i="4"/>
  <c r="S1362" i="4" s="1"/>
  <c r="R1363" i="4"/>
  <c r="S1363" i="4" s="1"/>
  <c r="R1364" i="4"/>
  <c r="S1364" i="4" s="1"/>
  <c r="R1365" i="4"/>
  <c r="S1365" i="4" s="1"/>
  <c r="R1366" i="4"/>
  <c r="S1366" i="4" s="1"/>
  <c r="R1367" i="4"/>
  <c r="S1367" i="4" s="1"/>
  <c r="R1368" i="4"/>
  <c r="S1368" i="4" s="1"/>
  <c r="R1369" i="4"/>
  <c r="S1369" i="4" s="1"/>
  <c r="R1370" i="4"/>
  <c r="S1370" i="4" s="1"/>
  <c r="R1371" i="4"/>
  <c r="S1371" i="4" s="1"/>
  <c r="R1372" i="4"/>
  <c r="S1372" i="4" s="1"/>
  <c r="R1373" i="4"/>
  <c r="S1373" i="4" s="1"/>
  <c r="R1374" i="4"/>
  <c r="S1374" i="4" s="1"/>
  <c r="R1375" i="4"/>
  <c r="S1375" i="4" s="1"/>
  <c r="R1376" i="4"/>
  <c r="S1376" i="4" s="1"/>
  <c r="R1377" i="4"/>
  <c r="S1377" i="4" s="1"/>
  <c r="R1378" i="4"/>
  <c r="S1378" i="4" s="1"/>
  <c r="R1379" i="4"/>
  <c r="S1379" i="4" s="1"/>
  <c r="R1380" i="4"/>
  <c r="S1380" i="4" s="1"/>
  <c r="R1381" i="4"/>
  <c r="S1381" i="4" s="1"/>
  <c r="R1382" i="4"/>
  <c r="S1382" i="4" s="1"/>
  <c r="R1383" i="4"/>
  <c r="S1383" i="4" s="1"/>
  <c r="R1384" i="4"/>
  <c r="S1384" i="4" s="1"/>
  <c r="R1385" i="4"/>
  <c r="S1385" i="4" s="1"/>
  <c r="R1386" i="4"/>
  <c r="S1386" i="4" s="1"/>
  <c r="R1387" i="4"/>
  <c r="S1387" i="4" s="1"/>
  <c r="R1388" i="4"/>
  <c r="S1388" i="4" s="1"/>
  <c r="R1389" i="4"/>
  <c r="S1389" i="4" s="1"/>
  <c r="R1390" i="4"/>
  <c r="S1390" i="4" s="1"/>
  <c r="R1391" i="4"/>
  <c r="S1391" i="4" s="1"/>
  <c r="R1392" i="4"/>
  <c r="S1392" i="4" s="1"/>
  <c r="R1393" i="4"/>
  <c r="S1393" i="4" s="1"/>
  <c r="R1394" i="4"/>
  <c r="S1394" i="4" s="1"/>
  <c r="R1395" i="4"/>
  <c r="S1395" i="4" s="1"/>
  <c r="R1396" i="4"/>
  <c r="S1396" i="4" s="1"/>
  <c r="R1397" i="4"/>
  <c r="S1397" i="4" s="1"/>
  <c r="R1398" i="4"/>
  <c r="S1398" i="4" s="1"/>
  <c r="R1399" i="4"/>
  <c r="S1399" i="4" s="1"/>
  <c r="R1400" i="4"/>
  <c r="S1400" i="4" s="1"/>
  <c r="R1401" i="4"/>
  <c r="S1401" i="4" s="1"/>
  <c r="R1402" i="4"/>
  <c r="S1402" i="4" s="1"/>
  <c r="R1403" i="4"/>
  <c r="S1403" i="4" s="1"/>
  <c r="R1404" i="4"/>
  <c r="S1404" i="4" s="1"/>
  <c r="R1405" i="4"/>
  <c r="S1405" i="4" s="1"/>
  <c r="R1406" i="4"/>
  <c r="S1406" i="4" s="1"/>
  <c r="R1407" i="4"/>
  <c r="S1407" i="4" s="1"/>
  <c r="R1408" i="4"/>
  <c r="S1408" i="4" s="1"/>
  <c r="R1409" i="4"/>
  <c r="S1409" i="4" s="1"/>
  <c r="R1410" i="4"/>
  <c r="S1410" i="4" s="1"/>
  <c r="R1411" i="4"/>
  <c r="S1411" i="4" s="1"/>
  <c r="R1412" i="4"/>
  <c r="S1412" i="4" s="1"/>
  <c r="R1413" i="4"/>
  <c r="S1413" i="4" s="1"/>
  <c r="R1414" i="4"/>
  <c r="S1414" i="4" s="1"/>
  <c r="R1415" i="4"/>
  <c r="S1415" i="4" s="1"/>
  <c r="R1416" i="4"/>
  <c r="S1416" i="4" s="1"/>
  <c r="R1417" i="4"/>
  <c r="S1417" i="4" s="1"/>
  <c r="R1418" i="4"/>
  <c r="S1418" i="4" s="1"/>
  <c r="R1419" i="4"/>
  <c r="S1419" i="4" s="1"/>
  <c r="R1420" i="4"/>
  <c r="S1420" i="4" s="1"/>
  <c r="R1421" i="4"/>
  <c r="S1421" i="4" s="1"/>
  <c r="R1422" i="4"/>
  <c r="S1422" i="4" s="1"/>
  <c r="R1423" i="4"/>
  <c r="S1423" i="4" s="1"/>
  <c r="R1424" i="4"/>
  <c r="S1424" i="4" s="1"/>
  <c r="R1425" i="4"/>
  <c r="S1425" i="4" s="1"/>
  <c r="R1426" i="4"/>
  <c r="S1426" i="4" s="1"/>
  <c r="R1427" i="4"/>
  <c r="S1427" i="4" s="1"/>
  <c r="R1428" i="4"/>
  <c r="S1428" i="4" s="1"/>
  <c r="R1429" i="4"/>
  <c r="S1429" i="4" s="1"/>
  <c r="R1430" i="4"/>
  <c r="S1430" i="4" s="1"/>
  <c r="R1431" i="4"/>
  <c r="S1431" i="4" s="1"/>
  <c r="R1432" i="4"/>
  <c r="S1432" i="4" s="1"/>
  <c r="R1433" i="4"/>
  <c r="S1433" i="4" s="1"/>
  <c r="R1434" i="4"/>
  <c r="S1434" i="4" s="1"/>
  <c r="R1435" i="4"/>
  <c r="S1435" i="4" s="1"/>
  <c r="R1436" i="4"/>
  <c r="S1436" i="4" s="1"/>
  <c r="R1437" i="4"/>
  <c r="S1437" i="4" s="1"/>
  <c r="R1438" i="4"/>
  <c r="S1438" i="4" s="1"/>
  <c r="R1439" i="4"/>
  <c r="S1439" i="4" s="1"/>
  <c r="R1440" i="4"/>
  <c r="S1440" i="4" s="1"/>
  <c r="R1441" i="4"/>
  <c r="S1441" i="4" s="1"/>
  <c r="R1442" i="4"/>
  <c r="S1442" i="4" s="1"/>
  <c r="R1443" i="4"/>
  <c r="S1443" i="4" s="1"/>
  <c r="R1444" i="4"/>
  <c r="S1444" i="4" s="1"/>
  <c r="R1445" i="4"/>
  <c r="S1445" i="4" s="1"/>
  <c r="R1446" i="4"/>
  <c r="S1446" i="4" s="1"/>
  <c r="R1447" i="4"/>
  <c r="S1447" i="4" s="1"/>
  <c r="R1448" i="4"/>
  <c r="S1448" i="4" s="1"/>
  <c r="R1449" i="4"/>
  <c r="S1449" i="4" s="1"/>
  <c r="R1450" i="4"/>
  <c r="S1450" i="4" s="1"/>
  <c r="R1451" i="4"/>
  <c r="S1451" i="4" s="1"/>
  <c r="R1452" i="4"/>
  <c r="S1452" i="4" s="1"/>
  <c r="R1453" i="4"/>
  <c r="S1453" i="4" s="1"/>
  <c r="R1454" i="4"/>
  <c r="S1454" i="4" s="1"/>
  <c r="R1455" i="4"/>
  <c r="S1455" i="4" s="1"/>
  <c r="R1456" i="4"/>
  <c r="S1456" i="4" s="1"/>
  <c r="R1457" i="4"/>
  <c r="S1457" i="4" s="1"/>
  <c r="R1458" i="4"/>
  <c r="S1458" i="4" s="1"/>
  <c r="R1459" i="4"/>
  <c r="S1459" i="4" s="1"/>
  <c r="R1460" i="4"/>
  <c r="S1460" i="4" s="1"/>
  <c r="R1461" i="4"/>
  <c r="S1461" i="4" s="1"/>
  <c r="R1462" i="4"/>
  <c r="S1462" i="4" s="1"/>
  <c r="R1463" i="4"/>
  <c r="S1463" i="4" s="1"/>
  <c r="R1464" i="4"/>
  <c r="S1464" i="4" s="1"/>
  <c r="R1465" i="4"/>
  <c r="S1465" i="4" s="1"/>
  <c r="R1466" i="4"/>
  <c r="S1466" i="4" s="1"/>
  <c r="R1467" i="4"/>
  <c r="S1467" i="4" s="1"/>
  <c r="R1468" i="4"/>
  <c r="S1468" i="4" s="1"/>
  <c r="R1469" i="4"/>
  <c r="S1469" i="4" s="1"/>
  <c r="R1470" i="4"/>
  <c r="S1470" i="4" s="1"/>
  <c r="R1471" i="4"/>
  <c r="S1471" i="4" s="1"/>
  <c r="R1472" i="4"/>
  <c r="S1472" i="4" s="1"/>
  <c r="R1473" i="4"/>
  <c r="S1473" i="4" s="1"/>
  <c r="R1474" i="4"/>
  <c r="S1474" i="4" s="1"/>
  <c r="R1475" i="4"/>
  <c r="S1475" i="4" s="1"/>
  <c r="R1476" i="4"/>
  <c r="S1476" i="4" s="1"/>
  <c r="R1477" i="4"/>
  <c r="S1477" i="4" s="1"/>
  <c r="R1478" i="4"/>
  <c r="S1478" i="4" s="1"/>
  <c r="R1479" i="4"/>
  <c r="S1479" i="4" s="1"/>
  <c r="R1480" i="4"/>
  <c r="S1480" i="4" s="1"/>
  <c r="R1481" i="4"/>
  <c r="S1481" i="4" s="1"/>
  <c r="R1482" i="4"/>
  <c r="S1482" i="4" s="1"/>
  <c r="R1483" i="4"/>
  <c r="S1483" i="4" s="1"/>
  <c r="R1484" i="4"/>
  <c r="S1484" i="4" s="1"/>
  <c r="R1485" i="4"/>
  <c r="S1485" i="4" s="1"/>
  <c r="R1486" i="4"/>
  <c r="S1486" i="4" s="1"/>
  <c r="R1487" i="4"/>
  <c r="S1487" i="4" s="1"/>
  <c r="R1488" i="4"/>
  <c r="S1488" i="4" s="1"/>
  <c r="R1489" i="4"/>
  <c r="S1489" i="4" s="1"/>
  <c r="R1490" i="4"/>
  <c r="S1490" i="4" s="1"/>
  <c r="R1491" i="4"/>
  <c r="S1491" i="4" s="1"/>
  <c r="R1492" i="4"/>
  <c r="S1492" i="4" s="1"/>
  <c r="R1493" i="4"/>
  <c r="S1493" i="4" s="1"/>
  <c r="R1494" i="4"/>
  <c r="S1494" i="4" s="1"/>
  <c r="R1495" i="4"/>
  <c r="S1495" i="4" s="1"/>
  <c r="R1496" i="4"/>
  <c r="S1496" i="4" s="1"/>
  <c r="R1497" i="4"/>
  <c r="S1497" i="4" s="1"/>
  <c r="R1498" i="4"/>
  <c r="S1498" i="4" s="1"/>
  <c r="R1499" i="4"/>
  <c r="S1499" i="4" s="1"/>
  <c r="R1500" i="4"/>
  <c r="S1500" i="4" s="1"/>
  <c r="R1501" i="4"/>
  <c r="S1501" i="4" s="1"/>
  <c r="R1502" i="4"/>
  <c r="S1502" i="4" s="1"/>
  <c r="R1503" i="4"/>
  <c r="S1503" i="4" s="1"/>
  <c r="R1504" i="4"/>
  <c r="S1504" i="4" s="1"/>
  <c r="R1505" i="4"/>
  <c r="S1505" i="4" s="1"/>
  <c r="R1506" i="4"/>
  <c r="S1506" i="4" s="1"/>
  <c r="R1507" i="4"/>
  <c r="S1507" i="4" s="1"/>
  <c r="R1508" i="4"/>
  <c r="S1508" i="4" s="1"/>
  <c r="R1509" i="4"/>
  <c r="S1509" i="4" s="1"/>
  <c r="R1510" i="4"/>
  <c r="S1510" i="4" s="1"/>
  <c r="R1511" i="4"/>
  <c r="S1511" i="4" s="1"/>
  <c r="R1512" i="4"/>
  <c r="S1512" i="4" s="1"/>
  <c r="R1513" i="4"/>
  <c r="S1513" i="4" s="1"/>
  <c r="R1514" i="4"/>
  <c r="S1514" i="4" s="1"/>
  <c r="R1515" i="4"/>
  <c r="S1515" i="4" s="1"/>
  <c r="R1516" i="4"/>
  <c r="S1516" i="4" s="1"/>
  <c r="R1517" i="4"/>
  <c r="S1517" i="4" s="1"/>
  <c r="R1518" i="4"/>
  <c r="S1518" i="4" s="1"/>
  <c r="R1519" i="4"/>
  <c r="S1519" i="4" s="1"/>
  <c r="R1520" i="4"/>
  <c r="S1520" i="4" s="1"/>
  <c r="R1521" i="4"/>
  <c r="S1521" i="4" s="1"/>
  <c r="R1522" i="4"/>
  <c r="S1522" i="4" s="1"/>
  <c r="R1523" i="4"/>
  <c r="S1523" i="4" s="1"/>
  <c r="R1524" i="4"/>
  <c r="S1524" i="4" s="1"/>
  <c r="R1525" i="4"/>
  <c r="S1525" i="4" s="1"/>
  <c r="R1526" i="4"/>
  <c r="S1526" i="4" s="1"/>
  <c r="R1527" i="4"/>
  <c r="S1527" i="4" s="1"/>
  <c r="R1528" i="4"/>
  <c r="S1528" i="4" s="1"/>
  <c r="R1529" i="4"/>
  <c r="S1529" i="4" s="1"/>
  <c r="R1530" i="4"/>
  <c r="S1530" i="4" s="1"/>
  <c r="R1531" i="4"/>
  <c r="S1531" i="4" s="1"/>
  <c r="R1532" i="4"/>
  <c r="S1532" i="4" s="1"/>
  <c r="R1533" i="4"/>
  <c r="S1533" i="4" s="1"/>
  <c r="R1534" i="4"/>
  <c r="S1534" i="4" s="1"/>
  <c r="R1535" i="4"/>
  <c r="S1535" i="4" s="1"/>
  <c r="R1536" i="4"/>
  <c r="S1536" i="4" s="1"/>
  <c r="R1537" i="4"/>
  <c r="S1537" i="4" s="1"/>
  <c r="R1538" i="4"/>
  <c r="S1538" i="4" s="1"/>
  <c r="R1539" i="4"/>
  <c r="S1539" i="4" s="1"/>
  <c r="R1540" i="4"/>
  <c r="S1540" i="4" s="1"/>
  <c r="R1541" i="4"/>
  <c r="S1541" i="4" s="1"/>
  <c r="R1542" i="4"/>
  <c r="S1542" i="4" s="1"/>
  <c r="R1543" i="4"/>
  <c r="S1543" i="4" s="1"/>
  <c r="R1544" i="4"/>
  <c r="S1544" i="4" s="1"/>
  <c r="R1545" i="4"/>
  <c r="S1545" i="4" s="1"/>
  <c r="R1546" i="4"/>
  <c r="S1546" i="4" s="1"/>
  <c r="R1547" i="4"/>
  <c r="S1547" i="4" s="1"/>
  <c r="R1548" i="4"/>
  <c r="S1548" i="4" s="1"/>
  <c r="R1549" i="4"/>
  <c r="S1549" i="4" s="1"/>
  <c r="R1550" i="4"/>
  <c r="S1550" i="4" s="1"/>
  <c r="R1551" i="4"/>
  <c r="S1551" i="4" s="1"/>
  <c r="R1552" i="4"/>
  <c r="S1552" i="4" s="1"/>
  <c r="R1553" i="4"/>
  <c r="S1553" i="4" s="1"/>
  <c r="R1554" i="4"/>
  <c r="S1554" i="4" s="1"/>
  <c r="R1555" i="4"/>
  <c r="S1555" i="4" s="1"/>
  <c r="R1556" i="4"/>
  <c r="S1556" i="4" s="1"/>
  <c r="R1557" i="4"/>
  <c r="S1557" i="4" s="1"/>
  <c r="R1558" i="4"/>
  <c r="S1558" i="4" s="1"/>
  <c r="R1559" i="4"/>
  <c r="S1559" i="4" s="1"/>
  <c r="R1560" i="4"/>
  <c r="S1560" i="4" s="1"/>
  <c r="R1561" i="4"/>
  <c r="S1561" i="4" s="1"/>
  <c r="R1562" i="4"/>
  <c r="S1562" i="4" s="1"/>
  <c r="R1563" i="4"/>
  <c r="S1563" i="4" s="1"/>
  <c r="R1564" i="4"/>
  <c r="S1564" i="4" s="1"/>
  <c r="R1565" i="4"/>
  <c r="S1565" i="4" s="1"/>
  <c r="R1566" i="4"/>
  <c r="S1566" i="4" s="1"/>
  <c r="R1567" i="4"/>
  <c r="S1567" i="4" s="1"/>
  <c r="R1568" i="4"/>
  <c r="S1568" i="4" s="1"/>
  <c r="R1569" i="4"/>
  <c r="S1569" i="4" s="1"/>
  <c r="R1570" i="4"/>
  <c r="S1570" i="4" s="1"/>
  <c r="R1571" i="4"/>
  <c r="S1571" i="4" s="1"/>
  <c r="R1572" i="4"/>
  <c r="S1572" i="4" s="1"/>
  <c r="R1573" i="4"/>
  <c r="S1573" i="4" s="1"/>
  <c r="R1574" i="4"/>
  <c r="S1574" i="4" s="1"/>
  <c r="R1575" i="4"/>
  <c r="S1575" i="4" s="1"/>
  <c r="R1576" i="4"/>
  <c r="S1576" i="4" s="1"/>
  <c r="R1577" i="4"/>
  <c r="S1577" i="4" s="1"/>
  <c r="R1578" i="4"/>
  <c r="S1578" i="4" s="1"/>
  <c r="R1579" i="4"/>
  <c r="S1579" i="4" s="1"/>
  <c r="R1580" i="4"/>
  <c r="S1580" i="4" s="1"/>
  <c r="R1581" i="4"/>
  <c r="S1581" i="4" s="1"/>
  <c r="R1582" i="4"/>
  <c r="S1582" i="4" s="1"/>
  <c r="R1583" i="4"/>
  <c r="S1583" i="4" s="1"/>
  <c r="R1584" i="4"/>
  <c r="S1584" i="4" s="1"/>
  <c r="R1585" i="4"/>
  <c r="S1585" i="4" s="1"/>
  <c r="R1586" i="4"/>
  <c r="S1586" i="4" s="1"/>
  <c r="R1587" i="4"/>
  <c r="S1587" i="4" s="1"/>
  <c r="R1588" i="4"/>
  <c r="S1588" i="4" s="1"/>
  <c r="R1589" i="4"/>
  <c r="S1589" i="4" s="1"/>
  <c r="R1590" i="4"/>
  <c r="S1590" i="4" s="1"/>
  <c r="R1591" i="4"/>
  <c r="S1591" i="4" s="1"/>
  <c r="R1592" i="4"/>
  <c r="S1592" i="4" s="1"/>
  <c r="R1593" i="4"/>
  <c r="S1593" i="4" s="1"/>
  <c r="R1594" i="4"/>
  <c r="S1594" i="4" s="1"/>
  <c r="R1595" i="4"/>
  <c r="S1595" i="4" s="1"/>
  <c r="R1596" i="4"/>
  <c r="S1596" i="4" s="1"/>
  <c r="R1597" i="4"/>
  <c r="S1597" i="4" s="1"/>
  <c r="R1598" i="4"/>
  <c r="S1598" i="4" s="1"/>
  <c r="R1599" i="4"/>
  <c r="S1599" i="4" s="1"/>
  <c r="R1600" i="4"/>
  <c r="S1600" i="4" s="1"/>
  <c r="R1601" i="4"/>
  <c r="S1601" i="4" s="1"/>
  <c r="R1602" i="4"/>
  <c r="S1602" i="4" s="1"/>
  <c r="R1603" i="4"/>
  <c r="S1603" i="4" s="1"/>
  <c r="R1604" i="4"/>
  <c r="S1604" i="4" s="1"/>
  <c r="R1605" i="4"/>
  <c r="S1605" i="4" s="1"/>
  <c r="R1606" i="4"/>
  <c r="S1606" i="4" s="1"/>
  <c r="R1607" i="4"/>
  <c r="S1607" i="4" s="1"/>
  <c r="R1608" i="4"/>
  <c r="S1608" i="4" s="1"/>
  <c r="R1609" i="4"/>
  <c r="S1609" i="4" s="1"/>
  <c r="R1610" i="4"/>
  <c r="S1610" i="4" s="1"/>
  <c r="R1611" i="4"/>
  <c r="S1611" i="4" s="1"/>
  <c r="R1612" i="4"/>
  <c r="S1612" i="4" s="1"/>
  <c r="R1613" i="4"/>
  <c r="S1613" i="4" s="1"/>
  <c r="R1614" i="4"/>
  <c r="S1614" i="4" s="1"/>
  <c r="R1615" i="4"/>
  <c r="S1615" i="4" s="1"/>
  <c r="R1616" i="4"/>
  <c r="S1616" i="4" s="1"/>
  <c r="R1617" i="4"/>
  <c r="S1617" i="4" s="1"/>
  <c r="R1618" i="4"/>
  <c r="S1618" i="4" s="1"/>
  <c r="R1619" i="4"/>
  <c r="S1619" i="4" s="1"/>
  <c r="R1620" i="4"/>
  <c r="S1620" i="4" s="1"/>
  <c r="R1621" i="4"/>
  <c r="S1621" i="4" s="1"/>
  <c r="R1622" i="4"/>
  <c r="S1622" i="4" s="1"/>
  <c r="R1623" i="4"/>
  <c r="S1623" i="4" s="1"/>
  <c r="R1624" i="4"/>
  <c r="S1624" i="4" s="1"/>
  <c r="R1625" i="4"/>
  <c r="S1625" i="4" s="1"/>
  <c r="R1626" i="4"/>
  <c r="S1626" i="4" s="1"/>
  <c r="R1627" i="4"/>
  <c r="S1627" i="4" s="1"/>
  <c r="R1628" i="4"/>
  <c r="S1628" i="4" s="1"/>
  <c r="R1629" i="4"/>
  <c r="S1629" i="4" s="1"/>
  <c r="R1630" i="4"/>
  <c r="S1630" i="4" s="1"/>
  <c r="R1631" i="4"/>
  <c r="S1631" i="4" s="1"/>
  <c r="R1632" i="4"/>
  <c r="S1632" i="4" s="1"/>
  <c r="R1633" i="4"/>
  <c r="S1633" i="4" s="1"/>
  <c r="R1634" i="4"/>
  <c r="S1634" i="4" s="1"/>
  <c r="R1635" i="4"/>
  <c r="S1635" i="4" s="1"/>
  <c r="R1636" i="4"/>
  <c r="S1636" i="4" s="1"/>
  <c r="R1637" i="4"/>
  <c r="S1637" i="4" s="1"/>
  <c r="R1638" i="4"/>
  <c r="S1638" i="4" s="1"/>
  <c r="R1639" i="4"/>
  <c r="S1639" i="4" s="1"/>
  <c r="R1640" i="4"/>
  <c r="S1640" i="4" s="1"/>
  <c r="R1641" i="4"/>
  <c r="S1641" i="4" s="1"/>
  <c r="R1642" i="4"/>
  <c r="S1642" i="4" s="1"/>
  <c r="R1643" i="4"/>
  <c r="S1643" i="4" s="1"/>
  <c r="R1644" i="4"/>
  <c r="S1644" i="4" s="1"/>
  <c r="R1645" i="4"/>
  <c r="S1645" i="4" s="1"/>
  <c r="R1646" i="4"/>
  <c r="S1646" i="4" s="1"/>
  <c r="R1647" i="4"/>
  <c r="S1647" i="4" s="1"/>
  <c r="R1648" i="4"/>
  <c r="S1648" i="4" s="1"/>
  <c r="R1649" i="4"/>
  <c r="S1649" i="4" s="1"/>
  <c r="R1650" i="4"/>
  <c r="S1650" i="4" s="1"/>
  <c r="R1651" i="4"/>
  <c r="S1651" i="4" s="1"/>
  <c r="R1652" i="4"/>
  <c r="S1652" i="4" s="1"/>
  <c r="R1653" i="4"/>
  <c r="S1653" i="4" s="1"/>
  <c r="R1654" i="4"/>
  <c r="S1654" i="4" s="1"/>
  <c r="R1655" i="4"/>
  <c r="S1655" i="4" s="1"/>
  <c r="R1656" i="4"/>
  <c r="S1656" i="4" s="1"/>
  <c r="R1657" i="4"/>
  <c r="S1657" i="4" s="1"/>
  <c r="R1658" i="4"/>
  <c r="S1658" i="4" s="1"/>
  <c r="R1659" i="4"/>
  <c r="S1659" i="4" s="1"/>
  <c r="R1660" i="4"/>
  <c r="S1660" i="4" s="1"/>
  <c r="R1661" i="4"/>
  <c r="S1661" i="4" s="1"/>
  <c r="R1662" i="4"/>
  <c r="S1662" i="4" s="1"/>
  <c r="R1663" i="4"/>
  <c r="S1663" i="4" s="1"/>
  <c r="R1664" i="4"/>
  <c r="S1664" i="4" s="1"/>
  <c r="R1665" i="4"/>
  <c r="S1665" i="4" s="1"/>
  <c r="R1666" i="4"/>
  <c r="S1666" i="4" s="1"/>
  <c r="R1667" i="4"/>
  <c r="S1667" i="4" s="1"/>
  <c r="R1668" i="4"/>
  <c r="S1668" i="4" s="1"/>
  <c r="R1669" i="4"/>
  <c r="S1669" i="4" s="1"/>
  <c r="R1670" i="4"/>
  <c r="S1670" i="4" s="1"/>
  <c r="R1671" i="4"/>
  <c r="S1671" i="4" s="1"/>
  <c r="R1672" i="4"/>
  <c r="S1672" i="4" s="1"/>
  <c r="R1673" i="4"/>
  <c r="S1673" i="4" s="1"/>
  <c r="R1674" i="4"/>
  <c r="S1674" i="4" s="1"/>
  <c r="R1675" i="4"/>
  <c r="S1675" i="4" s="1"/>
  <c r="R1676" i="4"/>
  <c r="S1676" i="4" s="1"/>
  <c r="R1677" i="4"/>
  <c r="S1677" i="4" s="1"/>
  <c r="R1678" i="4"/>
  <c r="S1678" i="4" s="1"/>
  <c r="R1679" i="4"/>
  <c r="S1679" i="4" s="1"/>
  <c r="R1680" i="4"/>
  <c r="S1680" i="4" s="1"/>
  <c r="R1681" i="4"/>
  <c r="S1681" i="4" s="1"/>
  <c r="R1682" i="4"/>
  <c r="S1682" i="4" s="1"/>
  <c r="R1683" i="4"/>
  <c r="S1683" i="4" s="1"/>
  <c r="R1684" i="4"/>
  <c r="S1684" i="4" s="1"/>
  <c r="R1685" i="4"/>
  <c r="S1685" i="4" s="1"/>
  <c r="R1686" i="4"/>
  <c r="S1686" i="4" s="1"/>
  <c r="R1687" i="4"/>
  <c r="S1687" i="4" s="1"/>
  <c r="R1688" i="4"/>
  <c r="S1688" i="4" s="1"/>
  <c r="R1689" i="4"/>
  <c r="S1689" i="4" s="1"/>
  <c r="R1690" i="4"/>
  <c r="S1690" i="4" s="1"/>
  <c r="R1691" i="4"/>
  <c r="S1691" i="4" s="1"/>
  <c r="R1692" i="4"/>
  <c r="S1692" i="4" s="1"/>
  <c r="R1693" i="4"/>
  <c r="S1693" i="4" s="1"/>
  <c r="R1694" i="4"/>
  <c r="S1694" i="4" s="1"/>
  <c r="R1695" i="4"/>
  <c r="S1695" i="4" s="1"/>
  <c r="R1696" i="4"/>
  <c r="S1696" i="4" s="1"/>
  <c r="R1697" i="4"/>
  <c r="S1697" i="4" s="1"/>
  <c r="R1698" i="4"/>
  <c r="S1698" i="4" s="1"/>
  <c r="R1699" i="4"/>
  <c r="S1699" i="4" s="1"/>
  <c r="R1700" i="4"/>
  <c r="S1700" i="4" s="1"/>
  <c r="R1701" i="4"/>
  <c r="S1701" i="4" s="1"/>
  <c r="R1702" i="4"/>
  <c r="S1702" i="4" s="1"/>
  <c r="R1703" i="4"/>
  <c r="S1703" i="4" s="1"/>
  <c r="R1704" i="4"/>
  <c r="S1704" i="4" s="1"/>
  <c r="R1705" i="4"/>
  <c r="S1705" i="4" s="1"/>
  <c r="R1706" i="4"/>
  <c r="S1706" i="4" s="1"/>
  <c r="R1707" i="4"/>
  <c r="S1707" i="4" s="1"/>
  <c r="R1708" i="4"/>
  <c r="S1708" i="4" s="1"/>
  <c r="R1709" i="4"/>
  <c r="S1709" i="4" s="1"/>
  <c r="R1710" i="4"/>
  <c r="S1710" i="4" s="1"/>
  <c r="R1711" i="4"/>
  <c r="S1711" i="4" s="1"/>
  <c r="R1712" i="4"/>
  <c r="S1712" i="4" s="1"/>
  <c r="R1713" i="4"/>
  <c r="S1713" i="4" s="1"/>
  <c r="R1714" i="4"/>
  <c r="S1714" i="4" s="1"/>
  <c r="R1715" i="4"/>
  <c r="S1715" i="4" s="1"/>
  <c r="R1716" i="4"/>
  <c r="S1716" i="4" s="1"/>
  <c r="R1717" i="4"/>
  <c r="S1717" i="4" s="1"/>
  <c r="R1718" i="4"/>
  <c r="S1718" i="4" s="1"/>
  <c r="R1719" i="4"/>
  <c r="S1719" i="4" s="1"/>
  <c r="R1720" i="4"/>
  <c r="S1720" i="4" s="1"/>
  <c r="R1721" i="4"/>
  <c r="S1721" i="4" s="1"/>
  <c r="R1722" i="4"/>
  <c r="S1722" i="4" s="1"/>
  <c r="R1723" i="4"/>
  <c r="S1723" i="4" s="1"/>
  <c r="R1724" i="4"/>
  <c r="S1724" i="4" s="1"/>
  <c r="R1725" i="4"/>
  <c r="S1725" i="4" s="1"/>
  <c r="R1726" i="4"/>
  <c r="S1726" i="4" s="1"/>
  <c r="R1727" i="4"/>
  <c r="S1727" i="4" s="1"/>
  <c r="R1728" i="4"/>
  <c r="S1728" i="4" s="1"/>
  <c r="R1729" i="4"/>
  <c r="S1729" i="4" s="1"/>
  <c r="R1730" i="4"/>
  <c r="S1730" i="4" s="1"/>
  <c r="R1731" i="4"/>
  <c r="S1731" i="4" s="1"/>
  <c r="R1732" i="4"/>
  <c r="S1732" i="4" s="1"/>
  <c r="R1733" i="4"/>
  <c r="S1733" i="4" s="1"/>
  <c r="R1734" i="4"/>
  <c r="S1734" i="4" s="1"/>
  <c r="R1735" i="4"/>
  <c r="S1735" i="4" s="1"/>
  <c r="R1736" i="4"/>
  <c r="S1736" i="4" s="1"/>
  <c r="R1737" i="4"/>
  <c r="S1737" i="4" s="1"/>
  <c r="R1738" i="4"/>
  <c r="S1738" i="4" s="1"/>
  <c r="R1739" i="4"/>
  <c r="S1739" i="4" s="1"/>
  <c r="R1740" i="4"/>
  <c r="S1740" i="4" s="1"/>
  <c r="R1741" i="4"/>
  <c r="S1741" i="4" s="1"/>
  <c r="R1742" i="4"/>
  <c r="S1742" i="4" s="1"/>
  <c r="R1743" i="4"/>
  <c r="S1743" i="4" s="1"/>
  <c r="R1744" i="4"/>
  <c r="S1744" i="4" s="1"/>
  <c r="R1745" i="4"/>
  <c r="S1745" i="4" s="1"/>
  <c r="R1746" i="4"/>
  <c r="S1746" i="4" s="1"/>
  <c r="R1747" i="4"/>
  <c r="S1747" i="4" s="1"/>
  <c r="R1748" i="4"/>
  <c r="S1748" i="4" s="1"/>
  <c r="R1749" i="4"/>
  <c r="S1749" i="4" s="1"/>
  <c r="R1750" i="4"/>
  <c r="S1750" i="4" s="1"/>
  <c r="R1751" i="4"/>
  <c r="S1751" i="4" s="1"/>
  <c r="R1752" i="4"/>
  <c r="S1752" i="4" s="1"/>
  <c r="R1753" i="4"/>
  <c r="S1753" i="4" s="1"/>
  <c r="R1754" i="4"/>
  <c r="S1754" i="4" s="1"/>
  <c r="R1755" i="4"/>
  <c r="S1755" i="4" s="1"/>
  <c r="R1756" i="4"/>
  <c r="S1756" i="4" s="1"/>
  <c r="R1757" i="4"/>
  <c r="S1757" i="4" s="1"/>
  <c r="R1758" i="4"/>
  <c r="S1758" i="4" s="1"/>
  <c r="R1759" i="4"/>
  <c r="S1759" i="4" s="1"/>
  <c r="R1760" i="4"/>
  <c r="S1760" i="4" s="1"/>
  <c r="R1761" i="4"/>
  <c r="S1761" i="4" s="1"/>
  <c r="R1762" i="4"/>
  <c r="S1762" i="4" s="1"/>
  <c r="R1763" i="4"/>
  <c r="S1763" i="4" s="1"/>
  <c r="R1764" i="4"/>
  <c r="S1764" i="4" s="1"/>
  <c r="R1765" i="4"/>
  <c r="S1765" i="4" s="1"/>
  <c r="R1766" i="4"/>
  <c r="S1766" i="4" s="1"/>
  <c r="R1767" i="4"/>
  <c r="S1767" i="4" s="1"/>
  <c r="R1768" i="4"/>
  <c r="S1768" i="4" s="1"/>
  <c r="R1769" i="4"/>
  <c r="S1769" i="4" s="1"/>
  <c r="R1770" i="4"/>
  <c r="S1770" i="4" s="1"/>
  <c r="R1771" i="4"/>
  <c r="S1771" i="4" s="1"/>
  <c r="R1772" i="4"/>
  <c r="S1772" i="4" s="1"/>
  <c r="R1773" i="4"/>
  <c r="S1773" i="4" s="1"/>
  <c r="R1774" i="4"/>
  <c r="S1774" i="4" s="1"/>
  <c r="R1775" i="4"/>
  <c r="S1775" i="4" s="1"/>
  <c r="R1776" i="4"/>
  <c r="S1776" i="4" s="1"/>
  <c r="R1777" i="4"/>
  <c r="S1777" i="4" s="1"/>
  <c r="R1778" i="4"/>
  <c r="S1778" i="4" s="1"/>
  <c r="R1779" i="4"/>
  <c r="S1779" i="4" s="1"/>
  <c r="R1780" i="4"/>
  <c r="S1780" i="4" s="1"/>
  <c r="R1781" i="4"/>
  <c r="S1781" i="4" s="1"/>
  <c r="R1782" i="4"/>
  <c r="S1782" i="4" s="1"/>
  <c r="R1783" i="4"/>
  <c r="S1783" i="4" s="1"/>
  <c r="R1784" i="4"/>
  <c r="S1784" i="4" s="1"/>
  <c r="R1785" i="4"/>
  <c r="S1785" i="4" s="1"/>
  <c r="R1786" i="4"/>
  <c r="S1786" i="4" s="1"/>
  <c r="R1787" i="4"/>
  <c r="S1787" i="4" s="1"/>
  <c r="R1788" i="4"/>
  <c r="S1788" i="4" s="1"/>
  <c r="R1789" i="4"/>
  <c r="S1789" i="4" s="1"/>
  <c r="R1790" i="4"/>
  <c r="S1790" i="4" s="1"/>
  <c r="R1791" i="4"/>
  <c r="S1791" i="4" s="1"/>
  <c r="R1792" i="4"/>
  <c r="S1792" i="4" s="1"/>
  <c r="R1793" i="4"/>
  <c r="S1793" i="4" s="1"/>
  <c r="R1794" i="4"/>
  <c r="S1794" i="4" s="1"/>
  <c r="R1795" i="4"/>
  <c r="S1795" i="4" s="1"/>
  <c r="R1796" i="4"/>
  <c r="S1796" i="4" s="1"/>
  <c r="R1797" i="4"/>
  <c r="S1797" i="4" s="1"/>
  <c r="R1798" i="4"/>
  <c r="S1798" i="4" s="1"/>
  <c r="R1799" i="4"/>
  <c r="S1799" i="4" s="1"/>
  <c r="R1800" i="4"/>
  <c r="S1800" i="4" s="1"/>
  <c r="R1801" i="4"/>
  <c r="S1801" i="4" s="1"/>
  <c r="R1802" i="4"/>
  <c r="S1802" i="4" s="1"/>
  <c r="R1803" i="4"/>
  <c r="S1803" i="4" s="1"/>
  <c r="R1804" i="4"/>
  <c r="S1804" i="4" s="1"/>
  <c r="R1805" i="4"/>
  <c r="S1805" i="4" s="1"/>
  <c r="R1806" i="4"/>
  <c r="S1806" i="4" s="1"/>
  <c r="R1807" i="4"/>
  <c r="S1807" i="4" s="1"/>
  <c r="R1808" i="4"/>
  <c r="S1808" i="4" s="1"/>
  <c r="R1809" i="4"/>
  <c r="S1809" i="4" s="1"/>
  <c r="R1810" i="4"/>
  <c r="S1810" i="4" s="1"/>
  <c r="R1811" i="4"/>
  <c r="S1811" i="4" s="1"/>
  <c r="R1812" i="4"/>
  <c r="S1812" i="4" s="1"/>
  <c r="R1813" i="4"/>
  <c r="S1813" i="4" s="1"/>
  <c r="R1814" i="4"/>
  <c r="S1814" i="4" s="1"/>
  <c r="R1815" i="4"/>
  <c r="S1815" i="4" s="1"/>
  <c r="R1816" i="4"/>
  <c r="S1816" i="4" s="1"/>
  <c r="R1817" i="4"/>
  <c r="S1817" i="4" s="1"/>
  <c r="R1818" i="4"/>
  <c r="S1818" i="4" s="1"/>
  <c r="R1819" i="4"/>
  <c r="S1819" i="4" s="1"/>
  <c r="R1820" i="4"/>
  <c r="S1820" i="4" s="1"/>
  <c r="R1821" i="4"/>
  <c r="S1821" i="4" s="1"/>
  <c r="R1822" i="4"/>
  <c r="S1822" i="4" s="1"/>
  <c r="R1823" i="4"/>
  <c r="S1823" i="4" s="1"/>
  <c r="R1824" i="4"/>
  <c r="S1824" i="4" s="1"/>
  <c r="R1825" i="4"/>
  <c r="S1825" i="4" s="1"/>
  <c r="R1826" i="4"/>
  <c r="S1826" i="4" s="1"/>
  <c r="R1827" i="4"/>
  <c r="S1827" i="4" s="1"/>
  <c r="R1828" i="4"/>
  <c r="S1828" i="4" s="1"/>
  <c r="R1829" i="4"/>
  <c r="S1829" i="4" s="1"/>
  <c r="R1830" i="4"/>
  <c r="S1830" i="4" s="1"/>
  <c r="R1831" i="4"/>
  <c r="S1831" i="4" s="1"/>
  <c r="R1832" i="4"/>
  <c r="S1832" i="4" s="1"/>
  <c r="R1833" i="4"/>
  <c r="S1833" i="4" s="1"/>
  <c r="R1834" i="4"/>
  <c r="S1834" i="4" s="1"/>
  <c r="R1835" i="4"/>
  <c r="S1835" i="4" s="1"/>
  <c r="R1836" i="4"/>
  <c r="S1836" i="4" s="1"/>
  <c r="R1837" i="4"/>
  <c r="S1837" i="4" s="1"/>
  <c r="R1838" i="4"/>
  <c r="S1838" i="4" s="1"/>
  <c r="R1839" i="4"/>
  <c r="S1839" i="4" s="1"/>
  <c r="R1840" i="4"/>
  <c r="S1840" i="4" s="1"/>
  <c r="R1841" i="4"/>
  <c r="S1841" i="4" s="1"/>
  <c r="R1842" i="4"/>
  <c r="S1842" i="4" s="1"/>
  <c r="R1843" i="4"/>
  <c r="S1843" i="4" s="1"/>
  <c r="R1844" i="4"/>
  <c r="S1844" i="4" s="1"/>
  <c r="R1845" i="4"/>
  <c r="S1845" i="4" s="1"/>
  <c r="R1846" i="4"/>
  <c r="S1846" i="4" s="1"/>
  <c r="R1847" i="4"/>
  <c r="S1847" i="4" s="1"/>
  <c r="R1848" i="4"/>
  <c r="S1848" i="4" s="1"/>
  <c r="R1849" i="4"/>
  <c r="S1849" i="4" s="1"/>
  <c r="R1850" i="4"/>
  <c r="S1850" i="4" s="1"/>
  <c r="R1851" i="4"/>
  <c r="S1851" i="4" s="1"/>
  <c r="R1852" i="4"/>
  <c r="S1852" i="4" s="1"/>
  <c r="R1853" i="4"/>
  <c r="S1853" i="4" s="1"/>
  <c r="R1854" i="4"/>
  <c r="S1854" i="4" s="1"/>
  <c r="R1855" i="4"/>
  <c r="S1855" i="4" s="1"/>
  <c r="R1856" i="4"/>
  <c r="S1856" i="4" s="1"/>
  <c r="R1857" i="4"/>
  <c r="S1857" i="4" s="1"/>
  <c r="R1858" i="4"/>
  <c r="S1858" i="4" s="1"/>
  <c r="R1859" i="4"/>
  <c r="S1859" i="4" s="1"/>
  <c r="R1860" i="4"/>
  <c r="S1860" i="4" s="1"/>
  <c r="R1861" i="4"/>
  <c r="S1861" i="4" s="1"/>
  <c r="R1862" i="4"/>
  <c r="S1862" i="4" s="1"/>
  <c r="R1863" i="4"/>
  <c r="S1863" i="4" s="1"/>
  <c r="R1864" i="4"/>
  <c r="S1864" i="4" s="1"/>
  <c r="R1865" i="4"/>
  <c r="S1865" i="4" s="1"/>
  <c r="R1866" i="4"/>
  <c r="S1866" i="4" s="1"/>
  <c r="R1867" i="4"/>
  <c r="S1867" i="4" s="1"/>
  <c r="R1868" i="4"/>
  <c r="S1868" i="4" s="1"/>
  <c r="R1869" i="4"/>
  <c r="S1869" i="4" s="1"/>
  <c r="R1870" i="4"/>
  <c r="S1870" i="4" s="1"/>
  <c r="R1871" i="4"/>
  <c r="S1871" i="4" s="1"/>
  <c r="R1872" i="4"/>
  <c r="S1872" i="4" s="1"/>
  <c r="R1873" i="4"/>
  <c r="S1873" i="4" s="1"/>
  <c r="R1874" i="4"/>
  <c r="S1874" i="4" s="1"/>
  <c r="R1875" i="4"/>
  <c r="S1875" i="4" s="1"/>
  <c r="R1876" i="4"/>
  <c r="S1876" i="4" s="1"/>
  <c r="R1877" i="4"/>
  <c r="S1877" i="4" s="1"/>
  <c r="R1878" i="4"/>
  <c r="S1878" i="4" s="1"/>
  <c r="R1879" i="4"/>
  <c r="S1879" i="4" s="1"/>
  <c r="R1880" i="4"/>
  <c r="S1880" i="4" s="1"/>
  <c r="R1881" i="4"/>
  <c r="S1881" i="4" s="1"/>
  <c r="R1882" i="4"/>
  <c r="S1882" i="4" s="1"/>
  <c r="R1883" i="4"/>
  <c r="S1883" i="4" s="1"/>
  <c r="R1884" i="4"/>
  <c r="S1884" i="4" s="1"/>
  <c r="R1885" i="4"/>
  <c r="S1885" i="4" s="1"/>
  <c r="R1886" i="4"/>
  <c r="S1886" i="4" s="1"/>
  <c r="R1887" i="4"/>
  <c r="S1887" i="4" s="1"/>
  <c r="R1888" i="4"/>
  <c r="S1888" i="4" s="1"/>
  <c r="R1889" i="4"/>
  <c r="S1889" i="4" s="1"/>
  <c r="R1890" i="4"/>
  <c r="S1890" i="4" s="1"/>
  <c r="R1891" i="4"/>
  <c r="S1891" i="4" s="1"/>
  <c r="R1892" i="4"/>
  <c r="S1892" i="4" s="1"/>
  <c r="R1893" i="4"/>
  <c r="S1893" i="4" s="1"/>
  <c r="R1894" i="4"/>
  <c r="S1894" i="4" s="1"/>
  <c r="R1895" i="4"/>
  <c r="S1895" i="4" s="1"/>
  <c r="R1896" i="4"/>
  <c r="S1896" i="4" s="1"/>
  <c r="R1897" i="4"/>
  <c r="S1897" i="4" s="1"/>
  <c r="R1898" i="4"/>
  <c r="S1898" i="4" s="1"/>
  <c r="R1899" i="4"/>
  <c r="S1899" i="4" s="1"/>
  <c r="R1900" i="4"/>
  <c r="S1900" i="4" s="1"/>
  <c r="R1901" i="4"/>
  <c r="S1901" i="4" s="1"/>
  <c r="R1902" i="4"/>
  <c r="S1902" i="4" s="1"/>
  <c r="R1903" i="4"/>
  <c r="S1903" i="4" s="1"/>
  <c r="R1904" i="4"/>
  <c r="S1904" i="4" s="1"/>
  <c r="R1905" i="4"/>
  <c r="S1905" i="4" s="1"/>
  <c r="R1906" i="4"/>
  <c r="S1906" i="4" s="1"/>
  <c r="R1907" i="4"/>
  <c r="S1907" i="4" s="1"/>
  <c r="R1908" i="4"/>
  <c r="S1908" i="4" s="1"/>
  <c r="R1909" i="4"/>
  <c r="S1909" i="4" s="1"/>
  <c r="R1910" i="4"/>
  <c r="S1910" i="4" s="1"/>
  <c r="R1911" i="4"/>
  <c r="S1911" i="4" s="1"/>
  <c r="R1912" i="4"/>
  <c r="S1912" i="4" s="1"/>
  <c r="R1913" i="4"/>
  <c r="S1913" i="4" s="1"/>
  <c r="R1914" i="4"/>
  <c r="S1914" i="4" s="1"/>
  <c r="R1915" i="4"/>
  <c r="S1915" i="4" s="1"/>
  <c r="R1916" i="4"/>
  <c r="S1916" i="4" s="1"/>
  <c r="R1917" i="4"/>
  <c r="S1917" i="4" s="1"/>
  <c r="R1918" i="4"/>
  <c r="S1918" i="4" s="1"/>
  <c r="R1919" i="4"/>
  <c r="S1919" i="4" s="1"/>
  <c r="R1920" i="4"/>
  <c r="S1920" i="4" s="1"/>
  <c r="R1921" i="4"/>
  <c r="S1921" i="4" s="1"/>
  <c r="R1922" i="4"/>
  <c r="S1922" i="4" s="1"/>
  <c r="R1923" i="4"/>
  <c r="S1923" i="4" s="1"/>
  <c r="R1924" i="4"/>
  <c r="S1924" i="4" s="1"/>
  <c r="R1925" i="4"/>
  <c r="S1925" i="4" s="1"/>
  <c r="R1926" i="4"/>
  <c r="S1926" i="4" s="1"/>
  <c r="R1927" i="4"/>
  <c r="S1927" i="4" s="1"/>
  <c r="R1928" i="4"/>
  <c r="S1928" i="4" s="1"/>
  <c r="R1929" i="4"/>
  <c r="S1929" i="4" s="1"/>
  <c r="R1930" i="4"/>
  <c r="S1930" i="4" s="1"/>
  <c r="R1931" i="4"/>
  <c r="S1931" i="4" s="1"/>
  <c r="R1932" i="4"/>
  <c r="S1932" i="4" s="1"/>
  <c r="R1933" i="4"/>
  <c r="S1933" i="4" s="1"/>
  <c r="R1934" i="4"/>
  <c r="S1934" i="4" s="1"/>
  <c r="R1935" i="4"/>
  <c r="S1935" i="4" s="1"/>
  <c r="R1936" i="4"/>
  <c r="S1936" i="4" s="1"/>
  <c r="R1937" i="4"/>
  <c r="S1937" i="4" s="1"/>
  <c r="R1938" i="4"/>
  <c r="S1938" i="4" s="1"/>
  <c r="R1939" i="4"/>
  <c r="S1939" i="4" s="1"/>
  <c r="R1940" i="4"/>
  <c r="S1940" i="4" s="1"/>
  <c r="R1941" i="4"/>
  <c r="S1941" i="4" s="1"/>
  <c r="R1942" i="4"/>
  <c r="S1942" i="4" s="1"/>
  <c r="R1943" i="4"/>
  <c r="S1943" i="4" s="1"/>
  <c r="R1944" i="4"/>
  <c r="S1944" i="4" s="1"/>
  <c r="R1945" i="4"/>
  <c r="S1945" i="4" s="1"/>
  <c r="R1946" i="4"/>
  <c r="S1946" i="4" s="1"/>
  <c r="R1947" i="4"/>
  <c r="S1947" i="4" s="1"/>
  <c r="R1948" i="4"/>
  <c r="S1948" i="4" s="1"/>
  <c r="R1949" i="4"/>
  <c r="S1949" i="4" s="1"/>
  <c r="R1950" i="4"/>
  <c r="S1950" i="4" s="1"/>
  <c r="R1951" i="4"/>
  <c r="S1951" i="4" s="1"/>
  <c r="R1952" i="4"/>
  <c r="S1952" i="4" s="1"/>
  <c r="R1953" i="4"/>
  <c r="S1953" i="4" s="1"/>
  <c r="R1954" i="4"/>
  <c r="S1954" i="4" s="1"/>
  <c r="R1955" i="4"/>
  <c r="S1955" i="4" s="1"/>
  <c r="R1956" i="4"/>
  <c r="S1956" i="4" s="1"/>
  <c r="R1957" i="4"/>
  <c r="S1957" i="4" s="1"/>
  <c r="R1958" i="4"/>
  <c r="S1958" i="4" s="1"/>
  <c r="R1959" i="4"/>
  <c r="S1959" i="4" s="1"/>
  <c r="R1960" i="4"/>
  <c r="S1960" i="4" s="1"/>
  <c r="R1961" i="4"/>
  <c r="S1961" i="4" s="1"/>
  <c r="R1962" i="4"/>
  <c r="S1962" i="4" s="1"/>
  <c r="R1963" i="4"/>
  <c r="S1963" i="4" s="1"/>
  <c r="R1964" i="4"/>
  <c r="S1964" i="4" s="1"/>
  <c r="R1965" i="4"/>
  <c r="S1965" i="4" s="1"/>
  <c r="R1966" i="4"/>
  <c r="S1966" i="4" s="1"/>
  <c r="R1967" i="4"/>
  <c r="S1967" i="4" s="1"/>
  <c r="R1968" i="4"/>
  <c r="S1968" i="4" s="1"/>
  <c r="R1969" i="4"/>
  <c r="S1969" i="4" s="1"/>
  <c r="R1970" i="4"/>
  <c r="S1970" i="4" s="1"/>
  <c r="R1971" i="4"/>
  <c r="S1971" i="4" s="1"/>
  <c r="R1972" i="4"/>
  <c r="S1972" i="4" s="1"/>
  <c r="R1973" i="4"/>
  <c r="S1973" i="4" s="1"/>
  <c r="R1974" i="4"/>
  <c r="S1974" i="4" s="1"/>
  <c r="R1975" i="4"/>
  <c r="S1975" i="4" s="1"/>
  <c r="R1976" i="4"/>
  <c r="S1976" i="4" s="1"/>
  <c r="R1977" i="4"/>
  <c r="S1977" i="4" s="1"/>
  <c r="R1978" i="4"/>
  <c r="S1978" i="4" s="1"/>
  <c r="R1979" i="4"/>
  <c r="S1979" i="4" s="1"/>
  <c r="R1980" i="4"/>
  <c r="S1980" i="4" s="1"/>
  <c r="R1981" i="4"/>
  <c r="S1981" i="4" s="1"/>
  <c r="R1982" i="4"/>
  <c r="S1982" i="4" s="1"/>
  <c r="R1983" i="4"/>
  <c r="S1983" i="4" s="1"/>
  <c r="R1984" i="4"/>
  <c r="S1984" i="4" s="1"/>
  <c r="R1985" i="4"/>
  <c r="S1985" i="4" s="1"/>
  <c r="R1986" i="4"/>
  <c r="S1986" i="4" s="1"/>
  <c r="R1987" i="4"/>
  <c r="S1987" i="4" s="1"/>
  <c r="R1988" i="4"/>
  <c r="S1988" i="4" s="1"/>
  <c r="R1989" i="4"/>
  <c r="S1989" i="4" s="1"/>
  <c r="R1990" i="4"/>
  <c r="S1990" i="4" s="1"/>
  <c r="R1991" i="4"/>
  <c r="S1991" i="4" s="1"/>
  <c r="R1992" i="4"/>
  <c r="S1992" i="4" s="1"/>
  <c r="R1993" i="4"/>
  <c r="S1993" i="4" s="1"/>
  <c r="R1994" i="4"/>
  <c r="S1994" i="4" s="1"/>
  <c r="R1995" i="4"/>
  <c r="S1995" i="4" s="1"/>
  <c r="R1996" i="4"/>
  <c r="S1996" i="4" s="1"/>
  <c r="R1997" i="4"/>
  <c r="S1997" i="4" s="1"/>
  <c r="R1998" i="4"/>
  <c r="S1998" i="4" s="1"/>
  <c r="R1999" i="4"/>
  <c r="S1999" i="4" s="1"/>
  <c r="R2000" i="4"/>
  <c r="S2000" i="4" s="1"/>
  <c r="R2001" i="4"/>
  <c r="S2001" i="4" s="1"/>
  <c r="R2002" i="4"/>
  <c r="S2002" i="4" s="1"/>
  <c r="R2003" i="4"/>
  <c r="S2003" i="4" s="1"/>
  <c r="R2004" i="4"/>
  <c r="S2004" i="4" s="1"/>
  <c r="R2005" i="4"/>
  <c r="S2005" i="4" s="1"/>
  <c r="R2006" i="4"/>
  <c r="S2006" i="4" s="1"/>
  <c r="R2007" i="4"/>
  <c r="S2007" i="4" s="1"/>
  <c r="R2008" i="4"/>
  <c r="S2008" i="4" s="1"/>
  <c r="R2009" i="4"/>
  <c r="S2009" i="4" s="1"/>
  <c r="R2010" i="4"/>
  <c r="S2010" i="4" s="1"/>
  <c r="R2011" i="4"/>
  <c r="S2011" i="4" s="1"/>
  <c r="R2012" i="4"/>
  <c r="S2012" i="4" s="1"/>
  <c r="R2013" i="4"/>
  <c r="S2013" i="4" s="1"/>
  <c r="R2014" i="4"/>
  <c r="S2014" i="4" s="1"/>
  <c r="R2015" i="4"/>
  <c r="S2015" i="4" s="1"/>
  <c r="R2016" i="4"/>
  <c r="S2016" i="4" s="1"/>
  <c r="R2017" i="4"/>
  <c r="S2017" i="4" s="1"/>
  <c r="R2018" i="4"/>
  <c r="S2018" i="4" s="1"/>
  <c r="R2019" i="4"/>
  <c r="S2019" i="4" s="1"/>
  <c r="R2020" i="4"/>
  <c r="S2020" i="4" s="1"/>
  <c r="R2021" i="4"/>
  <c r="S2021" i="4" s="1"/>
  <c r="R2022" i="4"/>
  <c r="S2022" i="4" s="1"/>
  <c r="R2023" i="4"/>
  <c r="S2023" i="4" s="1"/>
  <c r="R2024" i="4"/>
  <c r="S2024" i="4" s="1"/>
  <c r="R2025" i="4"/>
  <c r="S2025" i="4" s="1"/>
  <c r="R2026" i="4"/>
  <c r="S2026" i="4" s="1"/>
  <c r="R2027" i="4"/>
  <c r="S2027" i="4" s="1"/>
  <c r="R2028" i="4"/>
  <c r="S2028" i="4" s="1"/>
  <c r="R2029" i="4"/>
  <c r="S2029" i="4" s="1"/>
  <c r="R2030" i="4"/>
  <c r="S2030" i="4" s="1"/>
  <c r="R2031" i="4"/>
  <c r="S2031" i="4" s="1"/>
  <c r="R2032" i="4"/>
  <c r="S2032" i="4" s="1"/>
  <c r="R2033" i="4"/>
  <c r="S2033" i="4" s="1"/>
  <c r="R2034" i="4"/>
  <c r="S2034" i="4" s="1"/>
  <c r="R2035" i="4"/>
  <c r="S2035" i="4" s="1"/>
  <c r="R2036" i="4"/>
  <c r="S2036" i="4" s="1"/>
  <c r="R2037" i="4"/>
  <c r="S2037" i="4" s="1"/>
  <c r="R2038" i="4"/>
  <c r="S2038" i="4" s="1"/>
  <c r="R2039" i="4"/>
  <c r="S2039" i="4" s="1"/>
  <c r="R2040" i="4"/>
  <c r="S2040" i="4" s="1"/>
  <c r="R2041" i="4"/>
  <c r="S2041" i="4" s="1"/>
  <c r="R2042" i="4"/>
  <c r="S2042" i="4" s="1"/>
  <c r="R2043" i="4"/>
  <c r="S2043" i="4" s="1"/>
  <c r="R2044" i="4"/>
  <c r="S2044" i="4" s="1"/>
  <c r="R2045" i="4"/>
  <c r="S2045" i="4" s="1"/>
  <c r="R2046" i="4"/>
  <c r="S2046" i="4" s="1"/>
  <c r="R2047" i="4"/>
  <c r="S2047" i="4" s="1"/>
  <c r="R2048" i="4"/>
  <c r="S2048" i="4" s="1"/>
  <c r="R2049" i="4"/>
  <c r="S2049" i="4" s="1"/>
  <c r="R2050" i="4"/>
  <c r="S2050" i="4" s="1"/>
  <c r="R2051" i="4"/>
  <c r="S2051" i="4" s="1"/>
  <c r="R2052" i="4"/>
  <c r="S2052" i="4" s="1"/>
  <c r="R2053" i="4"/>
  <c r="S2053" i="4" s="1"/>
  <c r="R2054" i="4"/>
  <c r="S2054" i="4" s="1"/>
  <c r="R2055" i="4"/>
  <c r="S2055" i="4" s="1"/>
  <c r="R2056" i="4"/>
  <c r="S2056" i="4" s="1"/>
  <c r="R2057" i="4"/>
  <c r="S2057" i="4" s="1"/>
  <c r="R2058" i="4"/>
  <c r="S2058" i="4" s="1"/>
  <c r="R2059" i="4"/>
  <c r="S2059" i="4" s="1"/>
  <c r="R2060" i="4"/>
  <c r="S2060" i="4" s="1"/>
  <c r="R2061" i="4"/>
  <c r="S2061" i="4" s="1"/>
  <c r="R2062" i="4"/>
  <c r="S2062" i="4" s="1"/>
  <c r="R2063" i="4"/>
  <c r="S2063" i="4" s="1"/>
  <c r="R2064" i="4"/>
  <c r="S2064" i="4" s="1"/>
  <c r="R2065" i="4"/>
  <c r="S2065" i="4" s="1"/>
  <c r="R2066" i="4"/>
  <c r="S2066" i="4" s="1"/>
  <c r="R2067" i="4"/>
  <c r="S2067" i="4" s="1"/>
  <c r="R2068" i="4"/>
  <c r="S2068" i="4" s="1"/>
  <c r="R2069" i="4"/>
  <c r="S2069" i="4" s="1"/>
  <c r="R2070" i="4"/>
  <c r="S2070" i="4" s="1"/>
  <c r="R2071" i="4"/>
  <c r="S2071" i="4" s="1"/>
  <c r="R2072" i="4"/>
  <c r="S2072" i="4" s="1"/>
  <c r="R2073" i="4"/>
  <c r="S2073" i="4" s="1"/>
  <c r="R2074" i="4"/>
  <c r="S2074" i="4" s="1"/>
  <c r="R2075" i="4"/>
  <c r="S2075" i="4" s="1"/>
  <c r="R2076" i="4"/>
  <c r="S2076" i="4" s="1"/>
  <c r="R2077" i="4"/>
  <c r="S2077" i="4" s="1"/>
  <c r="R2078" i="4"/>
  <c r="S2078" i="4" s="1"/>
  <c r="R2079" i="4"/>
  <c r="S2079" i="4" s="1"/>
  <c r="R2080" i="4"/>
  <c r="S2080" i="4" s="1"/>
  <c r="R2081" i="4"/>
  <c r="S2081" i="4" s="1"/>
  <c r="R2082" i="4"/>
  <c r="S2082" i="4" s="1"/>
  <c r="R2083" i="4"/>
  <c r="S2083" i="4" s="1"/>
  <c r="R2084" i="4"/>
  <c r="S2084" i="4" s="1"/>
  <c r="R2085" i="4"/>
  <c r="S2085" i="4" s="1"/>
  <c r="R2086" i="4"/>
  <c r="S2086" i="4" s="1"/>
  <c r="R2087" i="4"/>
  <c r="S2087" i="4" s="1"/>
  <c r="R2088" i="4"/>
  <c r="S2088" i="4" s="1"/>
  <c r="R2089" i="4"/>
  <c r="S2089" i="4" s="1"/>
  <c r="R2090" i="4"/>
  <c r="S2090" i="4" s="1"/>
  <c r="R2091" i="4"/>
  <c r="S2091" i="4" s="1"/>
  <c r="R2092" i="4"/>
  <c r="S2092" i="4" s="1"/>
  <c r="R2093" i="4"/>
  <c r="S2093" i="4" s="1"/>
  <c r="R2094" i="4"/>
  <c r="S2094" i="4" s="1"/>
  <c r="R2095" i="4"/>
  <c r="S2095" i="4" s="1"/>
  <c r="R2096" i="4"/>
  <c r="S2096" i="4" s="1"/>
  <c r="R2097" i="4"/>
  <c r="S2097" i="4" s="1"/>
  <c r="R2098" i="4"/>
  <c r="S2098" i="4" s="1"/>
  <c r="R2099" i="4"/>
  <c r="S2099" i="4" s="1"/>
  <c r="R2100" i="4"/>
  <c r="S2100" i="4" s="1"/>
  <c r="R2101" i="4"/>
  <c r="S2101" i="4" s="1"/>
  <c r="R2102" i="4"/>
  <c r="S2102" i="4" s="1"/>
  <c r="R2103" i="4"/>
  <c r="S2103" i="4" s="1"/>
  <c r="R2104" i="4"/>
  <c r="S2104" i="4" s="1"/>
  <c r="R2105" i="4"/>
  <c r="S2105" i="4" s="1"/>
  <c r="R2106" i="4"/>
  <c r="S2106" i="4" s="1"/>
  <c r="R2107" i="4"/>
  <c r="S2107" i="4" s="1"/>
  <c r="R2108" i="4"/>
  <c r="S2108" i="4" s="1"/>
  <c r="R2109" i="4"/>
  <c r="S2109" i="4" s="1"/>
  <c r="R2110" i="4"/>
  <c r="S2110" i="4" s="1"/>
  <c r="R2111" i="4"/>
  <c r="S2111" i="4" s="1"/>
  <c r="R2112" i="4"/>
  <c r="S2112" i="4" s="1"/>
  <c r="R2113" i="4"/>
  <c r="S2113" i="4" s="1"/>
  <c r="R2114" i="4"/>
  <c r="S2114" i="4" s="1"/>
  <c r="R2115" i="4"/>
  <c r="S2115" i="4" s="1"/>
  <c r="R2116" i="4"/>
  <c r="S2116" i="4" s="1"/>
  <c r="R2117" i="4"/>
  <c r="S2117" i="4" s="1"/>
  <c r="R2118" i="4"/>
  <c r="S2118" i="4" s="1"/>
  <c r="R2119" i="4"/>
  <c r="S2119" i="4" s="1"/>
  <c r="R2120" i="4"/>
  <c r="S2120" i="4" s="1"/>
  <c r="R2121" i="4"/>
  <c r="S2121" i="4" s="1"/>
  <c r="R2122" i="4"/>
  <c r="S2122" i="4" s="1"/>
  <c r="R2123" i="4"/>
  <c r="S2123" i="4" s="1"/>
  <c r="R2124" i="4"/>
  <c r="S2124" i="4" s="1"/>
  <c r="R2125" i="4"/>
  <c r="S2125" i="4" s="1"/>
  <c r="R2126" i="4"/>
  <c r="S2126" i="4" s="1"/>
  <c r="R2127" i="4"/>
  <c r="S2127" i="4" s="1"/>
  <c r="R2128" i="4"/>
  <c r="S2128" i="4" s="1"/>
  <c r="R2129" i="4"/>
  <c r="S2129" i="4" s="1"/>
  <c r="R2130" i="4"/>
  <c r="S2130" i="4" s="1"/>
  <c r="R2131" i="4"/>
  <c r="S2131" i="4" s="1"/>
  <c r="R2132" i="4"/>
  <c r="S2132" i="4" s="1"/>
  <c r="R2133" i="4"/>
  <c r="S2133" i="4" s="1"/>
  <c r="R2134" i="4"/>
  <c r="S2134" i="4" s="1"/>
  <c r="R2135" i="4"/>
  <c r="S2135" i="4" s="1"/>
  <c r="R2136" i="4"/>
  <c r="S2136" i="4" s="1"/>
  <c r="R2137" i="4"/>
  <c r="S2137" i="4" s="1"/>
  <c r="R2138" i="4"/>
  <c r="S2138" i="4" s="1"/>
  <c r="R2139" i="4"/>
  <c r="S2139" i="4" s="1"/>
  <c r="R2140" i="4"/>
  <c r="S2140" i="4" s="1"/>
  <c r="R2141" i="4"/>
  <c r="S2141" i="4" s="1"/>
  <c r="R2142" i="4"/>
  <c r="S2142" i="4" s="1"/>
  <c r="R2143" i="4"/>
  <c r="S2143" i="4" s="1"/>
  <c r="R2144" i="4"/>
  <c r="S2144" i="4" s="1"/>
  <c r="R2145" i="4"/>
  <c r="S2145" i="4" s="1"/>
  <c r="R2146" i="4"/>
  <c r="S2146" i="4" s="1"/>
  <c r="R2147" i="4"/>
  <c r="S2147" i="4" s="1"/>
  <c r="R2148" i="4"/>
  <c r="S2148" i="4" s="1"/>
  <c r="R2149" i="4"/>
  <c r="S2149" i="4" s="1"/>
  <c r="R2150" i="4"/>
  <c r="S2150" i="4" s="1"/>
  <c r="R2151" i="4"/>
  <c r="S2151" i="4" s="1"/>
  <c r="R2152" i="4"/>
  <c r="S2152" i="4" s="1"/>
  <c r="R2153" i="4"/>
  <c r="S2153" i="4" s="1"/>
  <c r="R2154" i="4"/>
  <c r="S2154" i="4" s="1"/>
  <c r="R2155" i="4"/>
  <c r="S2155" i="4" s="1"/>
  <c r="R2156" i="4"/>
  <c r="S2156" i="4" s="1"/>
  <c r="R2157" i="4"/>
  <c r="S2157" i="4" s="1"/>
  <c r="R2158" i="4"/>
  <c r="S2158" i="4" s="1"/>
  <c r="R2159" i="4"/>
  <c r="S2159" i="4" s="1"/>
  <c r="R2160" i="4"/>
  <c r="S2160" i="4" s="1"/>
  <c r="R2161" i="4"/>
  <c r="S2161" i="4" s="1"/>
  <c r="R2162" i="4"/>
  <c r="S2162" i="4" s="1"/>
  <c r="R2163" i="4"/>
  <c r="S2163" i="4" s="1"/>
  <c r="R2164" i="4"/>
  <c r="S2164" i="4" s="1"/>
  <c r="R2165" i="4"/>
  <c r="S2165" i="4" s="1"/>
  <c r="R2166" i="4"/>
  <c r="S2166" i="4" s="1"/>
  <c r="R2167" i="4"/>
  <c r="S2167" i="4" s="1"/>
  <c r="R2168" i="4"/>
  <c r="S2168" i="4" s="1"/>
  <c r="R2169" i="4"/>
  <c r="S2169" i="4" s="1"/>
  <c r="R2170" i="4"/>
  <c r="S2170" i="4" s="1"/>
  <c r="R2171" i="4"/>
  <c r="S2171" i="4" s="1"/>
  <c r="R2172" i="4"/>
  <c r="S2172" i="4" s="1"/>
  <c r="R2173" i="4"/>
  <c r="S2173" i="4" s="1"/>
  <c r="R2174" i="4"/>
  <c r="S2174" i="4" s="1"/>
  <c r="R2175" i="4"/>
  <c r="S2175" i="4" s="1"/>
  <c r="R2176" i="4"/>
  <c r="S2176" i="4" s="1"/>
  <c r="R2177" i="4"/>
  <c r="S2177" i="4" s="1"/>
  <c r="R2178" i="4"/>
  <c r="S2178" i="4" s="1"/>
  <c r="R2179" i="4"/>
  <c r="S2179" i="4" s="1"/>
  <c r="R2180" i="4"/>
  <c r="S2180" i="4" s="1"/>
  <c r="R2181" i="4"/>
  <c r="S2181" i="4" s="1"/>
  <c r="R2182" i="4"/>
  <c r="S2182" i="4" s="1"/>
  <c r="R2183" i="4"/>
  <c r="S2183" i="4" s="1"/>
  <c r="R2184" i="4"/>
  <c r="S2184" i="4" s="1"/>
  <c r="R2185" i="4"/>
  <c r="S2185" i="4" s="1"/>
  <c r="R2186" i="4"/>
  <c r="S2186" i="4" s="1"/>
  <c r="R2187" i="4"/>
  <c r="S2187" i="4" s="1"/>
  <c r="R2188" i="4"/>
  <c r="S2188" i="4" s="1"/>
  <c r="R2189" i="4"/>
  <c r="S2189" i="4" s="1"/>
  <c r="R2190" i="4"/>
  <c r="S2190" i="4" s="1"/>
  <c r="R2191" i="4"/>
  <c r="S2191" i="4" s="1"/>
  <c r="R2192" i="4"/>
  <c r="S2192" i="4" s="1"/>
  <c r="R2193" i="4"/>
  <c r="S2193" i="4" s="1"/>
  <c r="R2194" i="4"/>
  <c r="S2194" i="4" s="1"/>
  <c r="R2195" i="4"/>
  <c r="S2195" i="4" s="1"/>
  <c r="R2196" i="4"/>
  <c r="S2196" i="4" s="1"/>
  <c r="R2197" i="4"/>
  <c r="S2197" i="4" s="1"/>
  <c r="R2198" i="4"/>
  <c r="S2198" i="4" s="1"/>
  <c r="R2199" i="4"/>
  <c r="S2199" i="4" s="1"/>
  <c r="R2200" i="4"/>
  <c r="S2200" i="4" s="1"/>
  <c r="R2201" i="4"/>
  <c r="S2201" i="4" s="1"/>
  <c r="R2202" i="4"/>
  <c r="S2202" i="4" s="1"/>
  <c r="R2203" i="4"/>
  <c r="S2203" i="4" s="1"/>
  <c r="R2204" i="4"/>
  <c r="S2204" i="4" s="1"/>
  <c r="R2205" i="4"/>
  <c r="S2205" i="4" s="1"/>
  <c r="R2206" i="4"/>
  <c r="S2206" i="4" s="1"/>
  <c r="R2207" i="4"/>
  <c r="S2207" i="4" s="1"/>
  <c r="R2208" i="4"/>
  <c r="S2208" i="4" s="1"/>
  <c r="R2209" i="4"/>
  <c r="S2209" i="4" s="1"/>
  <c r="R2210" i="4"/>
  <c r="S2210" i="4" s="1"/>
  <c r="R2211" i="4"/>
  <c r="S2211" i="4" s="1"/>
  <c r="R2212" i="4"/>
  <c r="S2212" i="4" s="1"/>
  <c r="R2213" i="4"/>
  <c r="S2213" i="4" s="1"/>
  <c r="R2214" i="4"/>
  <c r="S2214" i="4" s="1"/>
  <c r="R2215" i="4"/>
  <c r="S2215" i="4" s="1"/>
  <c r="R2216" i="4"/>
  <c r="S2216" i="4" s="1"/>
  <c r="R2217" i="4"/>
  <c r="S2217" i="4" s="1"/>
  <c r="R2218" i="4"/>
  <c r="S2218" i="4" s="1"/>
  <c r="R2219" i="4"/>
  <c r="S2219" i="4" s="1"/>
  <c r="R2220" i="4"/>
  <c r="S2220" i="4" s="1"/>
  <c r="R2221" i="4"/>
  <c r="S2221" i="4" s="1"/>
  <c r="R2222" i="4"/>
  <c r="S2222" i="4" s="1"/>
  <c r="R2223" i="4"/>
  <c r="S2223" i="4" s="1"/>
  <c r="R2224" i="4"/>
  <c r="S2224" i="4" s="1"/>
  <c r="R2225" i="4"/>
  <c r="S2225" i="4" s="1"/>
  <c r="R2226" i="4"/>
  <c r="S2226" i="4" s="1"/>
  <c r="R2227" i="4"/>
  <c r="S2227" i="4" s="1"/>
  <c r="R2228" i="4"/>
  <c r="S2228" i="4" s="1"/>
  <c r="R2229" i="4"/>
  <c r="S2229" i="4" s="1"/>
  <c r="R2230" i="4"/>
  <c r="S2230" i="4" s="1"/>
  <c r="R2231" i="4"/>
  <c r="S2231" i="4" s="1"/>
  <c r="R2232" i="4"/>
  <c r="S2232" i="4" s="1"/>
  <c r="R2233" i="4"/>
  <c r="S2233" i="4" s="1"/>
  <c r="R2234" i="4"/>
  <c r="S2234" i="4" s="1"/>
  <c r="R2235" i="4"/>
  <c r="S2235" i="4" s="1"/>
  <c r="R2236" i="4"/>
  <c r="S2236" i="4" s="1"/>
  <c r="R2237" i="4"/>
  <c r="S2237" i="4" s="1"/>
  <c r="R2238" i="4"/>
  <c r="S2238" i="4" s="1"/>
  <c r="R2239" i="4"/>
  <c r="S2239" i="4" s="1"/>
  <c r="R2240" i="4"/>
  <c r="S2240" i="4" s="1"/>
  <c r="R2241" i="4"/>
  <c r="S2241" i="4" s="1"/>
  <c r="R2242" i="4"/>
  <c r="S2242" i="4" s="1"/>
  <c r="R2243" i="4"/>
  <c r="S2243" i="4" s="1"/>
  <c r="R2244" i="4"/>
  <c r="S2244" i="4" s="1"/>
  <c r="R2245" i="4"/>
  <c r="S2245" i="4" s="1"/>
  <c r="R2246" i="4"/>
  <c r="S2246" i="4" s="1"/>
  <c r="R2247" i="4"/>
  <c r="S2247" i="4" s="1"/>
  <c r="R2248" i="4"/>
  <c r="S2248" i="4" s="1"/>
  <c r="R2249" i="4"/>
  <c r="S2249" i="4" s="1"/>
  <c r="R2250" i="4"/>
  <c r="S2250" i="4" s="1"/>
  <c r="R2251" i="4"/>
  <c r="S2251" i="4" s="1"/>
  <c r="R2252" i="4"/>
  <c r="S2252" i="4" s="1"/>
  <c r="R2253" i="4"/>
  <c r="S2253" i="4" s="1"/>
  <c r="R2254" i="4"/>
  <c r="S2254" i="4" s="1"/>
  <c r="R2255" i="4"/>
  <c r="S2255" i="4" s="1"/>
  <c r="R2256" i="4"/>
  <c r="S2256" i="4" s="1"/>
  <c r="R2257" i="4"/>
  <c r="S2257" i="4" s="1"/>
  <c r="R2258" i="4"/>
  <c r="S2258" i="4" s="1"/>
  <c r="R2259" i="4"/>
  <c r="S2259" i="4" s="1"/>
  <c r="R2260" i="4"/>
  <c r="S2260" i="4" s="1"/>
  <c r="R2261" i="4"/>
  <c r="S2261" i="4" s="1"/>
  <c r="R2262" i="4"/>
  <c r="S2262" i="4" s="1"/>
  <c r="R2263" i="4"/>
  <c r="S2263" i="4" s="1"/>
  <c r="R2264" i="4"/>
  <c r="S2264" i="4" s="1"/>
  <c r="R2265" i="4"/>
  <c r="S2265" i="4" s="1"/>
  <c r="R2266" i="4"/>
  <c r="S2266" i="4" s="1"/>
  <c r="R2267" i="4"/>
  <c r="S2267" i="4" s="1"/>
  <c r="R2268" i="4"/>
  <c r="S2268" i="4" s="1"/>
  <c r="R2269" i="4"/>
  <c r="S2269" i="4" s="1"/>
  <c r="R2270" i="4"/>
  <c r="S2270" i="4" s="1"/>
  <c r="R2271" i="4"/>
  <c r="S2271" i="4" s="1"/>
  <c r="R2272" i="4"/>
  <c r="S2272" i="4" s="1"/>
  <c r="R2273" i="4"/>
  <c r="S2273" i="4" s="1"/>
  <c r="R2274" i="4"/>
  <c r="S2274" i="4" s="1"/>
  <c r="R2275" i="4"/>
  <c r="S2275" i="4" s="1"/>
  <c r="R2276" i="4"/>
  <c r="S2276" i="4" s="1"/>
  <c r="R2277" i="4"/>
  <c r="S2277" i="4" s="1"/>
  <c r="R2278" i="4"/>
  <c r="S2278" i="4" s="1"/>
  <c r="R2279" i="4"/>
  <c r="S2279" i="4" s="1"/>
  <c r="R2280" i="4"/>
  <c r="S2280" i="4" s="1"/>
  <c r="R2281" i="4"/>
  <c r="S2281" i="4" s="1"/>
  <c r="R2282" i="4"/>
  <c r="S2282" i="4" s="1"/>
  <c r="R2283" i="4"/>
  <c r="S2283" i="4" s="1"/>
  <c r="R2284" i="4"/>
  <c r="S2284" i="4" s="1"/>
  <c r="R2285" i="4"/>
  <c r="S2285" i="4" s="1"/>
  <c r="R2286" i="4"/>
  <c r="S2286" i="4" s="1"/>
  <c r="R2287" i="4"/>
  <c r="S2287" i="4" s="1"/>
  <c r="R2288" i="4"/>
  <c r="S2288" i="4" s="1"/>
  <c r="R2289" i="4"/>
  <c r="S2289" i="4" s="1"/>
  <c r="R2290" i="4"/>
  <c r="S2290" i="4" s="1"/>
  <c r="R2291" i="4"/>
  <c r="S2291" i="4" s="1"/>
  <c r="R2292" i="4"/>
  <c r="S2292" i="4" s="1"/>
  <c r="R2293" i="4"/>
  <c r="S2293" i="4" s="1"/>
  <c r="R2294" i="4"/>
  <c r="S2294" i="4" s="1"/>
  <c r="R2295" i="4"/>
  <c r="S2295" i="4" s="1"/>
  <c r="R2296" i="4"/>
  <c r="S2296" i="4" s="1"/>
  <c r="R2297" i="4"/>
  <c r="S2297" i="4" s="1"/>
  <c r="R2298" i="4"/>
  <c r="S2298" i="4" s="1"/>
  <c r="R2299" i="4"/>
  <c r="S2299" i="4" s="1"/>
  <c r="R2300" i="4"/>
  <c r="S2300" i="4" s="1"/>
  <c r="R2301" i="4"/>
  <c r="S2301" i="4" s="1"/>
  <c r="R2302" i="4"/>
  <c r="S2302" i="4" s="1"/>
  <c r="R2303" i="4"/>
  <c r="S2303" i="4" s="1"/>
  <c r="R2304" i="4"/>
  <c r="S2304" i="4" s="1"/>
  <c r="R2305" i="4"/>
  <c r="S2305" i="4" s="1"/>
  <c r="R2306" i="4"/>
  <c r="S2306" i="4" s="1"/>
  <c r="R2307" i="4"/>
  <c r="S2307" i="4" s="1"/>
  <c r="R2308" i="4"/>
  <c r="S2308" i="4" s="1"/>
  <c r="R2309" i="4"/>
  <c r="S2309" i="4" s="1"/>
  <c r="R2310" i="4"/>
  <c r="S2310" i="4" s="1"/>
  <c r="R2311" i="4"/>
  <c r="S2311" i="4" s="1"/>
  <c r="R2312" i="4"/>
  <c r="S2312" i="4" s="1"/>
  <c r="R2313" i="4"/>
  <c r="S2313" i="4" s="1"/>
  <c r="R2314" i="4"/>
  <c r="S2314" i="4" s="1"/>
  <c r="R2315" i="4"/>
  <c r="S2315" i="4" s="1"/>
  <c r="R2316" i="4"/>
  <c r="S2316" i="4" s="1"/>
  <c r="R2317" i="4"/>
  <c r="S2317" i="4" s="1"/>
  <c r="R2318" i="4"/>
  <c r="S2318" i="4" s="1"/>
  <c r="R2319" i="4"/>
  <c r="S2319" i="4" s="1"/>
  <c r="R2320" i="4"/>
  <c r="S2320" i="4" s="1"/>
  <c r="R2321" i="4"/>
  <c r="S2321" i="4" s="1"/>
  <c r="R2322" i="4"/>
  <c r="S2322" i="4" s="1"/>
  <c r="R2323" i="4"/>
  <c r="S2323" i="4" s="1"/>
  <c r="R2324" i="4"/>
  <c r="S2324" i="4" s="1"/>
  <c r="R2325" i="4"/>
  <c r="S2325" i="4" s="1"/>
  <c r="R2326" i="4"/>
  <c r="S2326" i="4" s="1"/>
  <c r="R2327" i="4"/>
  <c r="S2327" i="4" s="1"/>
  <c r="R2328" i="4"/>
  <c r="S2328" i="4" s="1"/>
  <c r="R2329" i="4"/>
  <c r="S2329" i="4" s="1"/>
  <c r="R2330" i="4"/>
  <c r="S2330" i="4" s="1"/>
  <c r="R2331" i="4"/>
  <c r="S2331" i="4" s="1"/>
  <c r="R2332" i="4"/>
  <c r="S2332" i="4" s="1"/>
  <c r="R2333" i="4"/>
  <c r="S2333" i="4" s="1"/>
  <c r="R2334" i="4"/>
  <c r="S2334" i="4" s="1"/>
  <c r="R2335" i="4"/>
  <c r="S2335" i="4" s="1"/>
  <c r="R2336" i="4"/>
  <c r="S2336" i="4" s="1"/>
  <c r="R2337" i="4"/>
  <c r="S2337" i="4" s="1"/>
  <c r="R2338" i="4"/>
  <c r="S2338" i="4" s="1"/>
  <c r="R2339" i="4"/>
  <c r="S2339" i="4" s="1"/>
  <c r="R2340" i="4"/>
  <c r="S2340" i="4" s="1"/>
  <c r="R2341" i="4"/>
  <c r="S2341" i="4" s="1"/>
  <c r="R2342" i="4"/>
  <c r="S2342" i="4" s="1"/>
  <c r="R2343" i="4"/>
  <c r="S2343" i="4" s="1"/>
  <c r="R2344" i="4"/>
  <c r="S2344" i="4" s="1"/>
  <c r="R2345" i="4"/>
  <c r="S2345" i="4" s="1"/>
  <c r="R2346" i="4"/>
  <c r="S2346" i="4" s="1"/>
  <c r="R2347" i="4"/>
  <c r="S2347" i="4" s="1"/>
  <c r="R2348" i="4"/>
  <c r="S2348" i="4" s="1"/>
  <c r="R2349" i="4"/>
  <c r="S2349" i="4" s="1"/>
  <c r="R2350" i="4"/>
  <c r="S2350" i="4" s="1"/>
  <c r="R2351" i="4"/>
  <c r="S2351" i="4" s="1"/>
  <c r="R2352" i="4"/>
  <c r="S2352" i="4" s="1"/>
  <c r="R2353" i="4"/>
  <c r="S2353" i="4" s="1"/>
  <c r="R2354" i="4"/>
  <c r="S2354" i="4" s="1"/>
  <c r="R2355" i="4"/>
  <c r="S2355" i="4" s="1"/>
  <c r="R2356" i="4"/>
  <c r="S2356" i="4" s="1"/>
  <c r="R2357" i="4"/>
  <c r="S2357" i="4" s="1"/>
  <c r="R2358" i="4"/>
  <c r="S2358" i="4" s="1"/>
  <c r="R2359" i="4"/>
  <c r="S2359" i="4" s="1"/>
  <c r="R2360" i="4"/>
  <c r="S2360" i="4" s="1"/>
  <c r="R2361" i="4"/>
  <c r="S2361" i="4" s="1"/>
  <c r="R2362" i="4"/>
  <c r="S2362" i="4" s="1"/>
  <c r="R2363" i="4"/>
  <c r="S2363" i="4" s="1"/>
  <c r="R2364" i="4"/>
  <c r="S2364" i="4" s="1"/>
  <c r="R2365" i="4"/>
  <c r="S2365" i="4" s="1"/>
  <c r="R2366" i="4"/>
  <c r="S2366" i="4" s="1"/>
  <c r="R2367" i="4"/>
  <c r="S2367" i="4" s="1"/>
  <c r="R2368" i="4"/>
  <c r="S2368" i="4" s="1"/>
  <c r="R2369" i="4"/>
  <c r="S2369" i="4" s="1"/>
  <c r="R2370" i="4"/>
  <c r="S2370" i="4" s="1"/>
  <c r="R2371" i="4"/>
  <c r="S2371" i="4" s="1"/>
  <c r="R2372" i="4"/>
  <c r="S2372" i="4" s="1"/>
  <c r="R2373" i="4"/>
  <c r="S2373" i="4" s="1"/>
  <c r="R2374" i="4"/>
  <c r="S2374" i="4" s="1"/>
  <c r="R2375" i="4"/>
  <c r="S2375" i="4" s="1"/>
  <c r="R2376" i="4"/>
  <c r="S2376" i="4" s="1"/>
  <c r="R2377" i="4"/>
  <c r="S2377" i="4" s="1"/>
  <c r="R2378" i="4"/>
  <c r="S2378" i="4" s="1"/>
  <c r="R2379" i="4"/>
  <c r="S2379" i="4" s="1"/>
  <c r="R2380" i="4"/>
  <c r="S2380" i="4" s="1"/>
  <c r="R2381" i="4"/>
  <c r="S2381" i="4" s="1"/>
  <c r="R2382" i="4"/>
  <c r="S2382" i="4" s="1"/>
  <c r="R2383" i="4"/>
  <c r="S2383" i="4" s="1"/>
  <c r="R2384" i="4"/>
  <c r="S2384" i="4" s="1"/>
  <c r="R2385" i="4"/>
  <c r="S2385" i="4" s="1"/>
  <c r="R2386" i="4"/>
  <c r="S2386" i="4" s="1"/>
  <c r="R2387" i="4"/>
  <c r="S2387" i="4" s="1"/>
  <c r="R2388" i="4"/>
  <c r="S2388" i="4" s="1"/>
  <c r="R2389" i="4"/>
  <c r="S2389" i="4" s="1"/>
  <c r="R2390" i="4"/>
  <c r="S2390" i="4" s="1"/>
  <c r="R2391" i="4"/>
  <c r="S2391" i="4" s="1"/>
  <c r="R2392" i="4"/>
  <c r="S2392" i="4" s="1"/>
  <c r="R2393" i="4"/>
  <c r="S2393" i="4" s="1"/>
  <c r="R2394" i="4"/>
  <c r="S2394" i="4" s="1"/>
  <c r="R2395" i="4"/>
  <c r="S2395" i="4" s="1"/>
  <c r="R2396" i="4"/>
  <c r="S2396" i="4" s="1"/>
  <c r="R2397" i="4"/>
  <c r="S2397" i="4" s="1"/>
  <c r="R2398" i="4"/>
  <c r="S2398" i="4" s="1"/>
  <c r="R2399" i="4"/>
  <c r="S2399" i="4" s="1"/>
  <c r="R2400" i="4"/>
  <c r="S2400" i="4" s="1"/>
  <c r="R2401" i="4"/>
  <c r="S2401" i="4" s="1"/>
  <c r="R2402" i="4"/>
  <c r="S2402" i="4" s="1"/>
  <c r="R2403" i="4"/>
  <c r="S2403" i="4" s="1"/>
  <c r="R2404" i="4"/>
  <c r="S2404" i="4" s="1"/>
  <c r="R2405" i="4"/>
  <c r="S2405" i="4" s="1"/>
  <c r="R2406" i="4"/>
  <c r="S2406" i="4" s="1"/>
  <c r="R2407" i="4"/>
  <c r="S2407" i="4" s="1"/>
  <c r="R2408" i="4"/>
  <c r="S2408" i="4" s="1"/>
  <c r="R2409" i="4"/>
  <c r="S2409" i="4" s="1"/>
  <c r="R2410" i="4"/>
  <c r="S2410" i="4" s="1"/>
  <c r="R2411" i="4"/>
  <c r="S2411" i="4" s="1"/>
  <c r="R2412" i="4"/>
  <c r="S2412" i="4" s="1"/>
  <c r="R2413" i="4"/>
  <c r="S2413" i="4" s="1"/>
  <c r="R2414" i="4"/>
  <c r="S2414" i="4" s="1"/>
  <c r="R2415" i="4"/>
  <c r="S2415" i="4" s="1"/>
  <c r="R2416" i="4"/>
  <c r="S2416" i="4" s="1"/>
  <c r="R2417" i="4"/>
  <c r="S2417" i="4" s="1"/>
  <c r="R2418" i="4"/>
  <c r="S2418" i="4" s="1"/>
  <c r="R2419" i="4"/>
  <c r="S2419" i="4" s="1"/>
  <c r="R2420" i="4"/>
  <c r="S2420" i="4" s="1"/>
  <c r="R2421" i="4"/>
  <c r="S2421" i="4" s="1"/>
  <c r="R2422" i="4"/>
  <c r="S2422" i="4" s="1"/>
  <c r="R2423" i="4"/>
  <c r="S2423" i="4" s="1"/>
  <c r="R2424" i="4"/>
  <c r="S2424" i="4" s="1"/>
  <c r="R2425" i="4"/>
  <c r="S2425" i="4" s="1"/>
  <c r="R2426" i="4"/>
  <c r="S2426" i="4" s="1"/>
  <c r="R2427" i="4"/>
  <c r="S2427" i="4" s="1"/>
  <c r="R2428" i="4"/>
  <c r="S2428" i="4" s="1"/>
  <c r="R2429" i="4"/>
  <c r="S2429" i="4" s="1"/>
  <c r="R2430" i="4"/>
  <c r="S2430" i="4" s="1"/>
  <c r="R2431" i="4"/>
  <c r="S2431" i="4" s="1"/>
  <c r="R2432" i="4"/>
  <c r="S2432" i="4" s="1"/>
  <c r="R2433" i="4"/>
  <c r="S2433" i="4" s="1"/>
  <c r="R2434" i="4"/>
  <c r="S2434" i="4" s="1"/>
  <c r="R2435" i="4"/>
  <c r="S2435" i="4" s="1"/>
  <c r="R2436" i="4"/>
  <c r="S2436" i="4" s="1"/>
  <c r="R2437" i="4"/>
  <c r="S2437" i="4" s="1"/>
  <c r="R2438" i="4"/>
  <c r="S2438" i="4" s="1"/>
  <c r="R2439" i="4"/>
  <c r="S2439" i="4" s="1"/>
  <c r="R2440" i="4"/>
  <c r="S2440" i="4" s="1"/>
  <c r="R2441" i="4"/>
  <c r="S2441" i="4" s="1"/>
  <c r="R2442" i="4"/>
  <c r="S2442" i="4" s="1"/>
  <c r="R2443" i="4"/>
  <c r="S2443" i="4" s="1"/>
  <c r="R2444" i="4"/>
  <c r="S2444" i="4" s="1"/>
  <c r="R2445" i="4"/>
  <c r="S2445" i="4" s="1"/>
  <c r="R2446" i="4"/>
  <c r="S2446" i="4" s="1"/>
  <c r="R2447" i="4"/>
  <c r="S2447" i="4" s="1"/>
  <c r="R2448" i="4"/>
  <c r="S2448" i="4" s="1"/>
  <c r="R2449" i="4"/>
  <c r="S2449" i="4" s="1"/>
  <c r="R2450" i="4"/>
  <c r="S2450" i="4" s="1"/>
  <c r="R2451" i="4"/>
  <c r="S2451" i="4" s="1"/>
  <c r="R2452" i="4"/>
  <c r="S2452" i="4" s="1"/>
  <c r="R2453" i="4"/>
  <c r="S2453" i="4" s="1"/>
  <c r="R2454" i="4"/>
  <c r="S2454" i="4" s="1"/>
  <c r="R2455" i="4"/>
  <c r="S2455" i="4" s="1"/>
  <c r="R2456" i="4"/>
  <c r="S2456" i="4" s="1"/>
  <c r="R2457" i="4"/>
  <c r="S2457" i="4" s="1"/>
  <c r="R2458" i="4"/>
  <c r="S2458" i="4" s="1"/>
  <c r="R2459" i="4"/>
  <c r="S2459" i="4" s="1"/>
  <c r="R2460" i="4"/>
  <c r="S2460" i="4" s="1"/>
  <c r="R2461" i="4"/>
  <c r="S2461" i="4" s="1"/>
  <c r="R2462" i="4"/>
  <c r="S2462" i="4" s="1"/>
  <c r="R2463" i="4"/>
  <c r="S2463" i="4" s="1"/>
  <c r="R2464" i="4"/>
  <c r="S2464" i="4" s="1"/>
  <c r="R2465" i="4"/>
  <c r="S2465" i="4" s="1"/>
  <c r="R2466" i="4"/>
  <c r="S2466" i="4" s="1"/>
  <c r="R2467" i="4"/>
  <c r="S2467" i="4" s="1"/>
  <c r="R2468" i="4"/>
  <c r="S2468" i="4" s="1"/>
  <c r="R2469" i="4"/>
  <c r="S2469" i="4" s="1"/>
  <c r="R2470" i="4"/>
  <c r="S2470" i="4" s="1"/>
  <c r="R2471" i="4"/>
  <c r="S2471" i="4" s="1"/>
  <c r="R2472" i="4"/>
  <c r="S2472" i="4" s="1"/>
  <c r="R2473" i="4"/>
  <c r="S2473" i="4" s="1"/>
  <c r="R2474" i="4"/>
  <c r="S2474" i="4" s="1"/>
  <c r="R2475" i="4"/>
  <c r="S2475" i="4" s="1"/>
  <c r="R2476" i="4"/>
  <c r="S2476" i="4" s="1"/>
  <c r="R2477" i="4"/>
  <c r="S2477" i="4" s="1"/>
  <c r="R2478" i="4"/>
  <c r="S2478" i="4" s="1"/>
  <c r="R2479" i="4"/>
  <c r="S2479" i="4" s="1"/>
  <c r="R2480" i="4"/>
  <c r="S2480" i="4" s="1"/>
  <c r="R2481" i="4"/>
  <c r="S2481" i="4" s="1"/>
  <c r="R2482" i="4"/>
  <c r="S2482" i="4" s="1"/>
  <c r="R2483" i="4"/>
  <c r="S2483" i="4" s="1"/>
  <c r="R2484" i="4"/>
  <c r="S2484" i="4" s="1"/>
  <c r="R2485" i="4"/>
  <c r="S2485" i="4" s="1"/>
  <c r="R2486" i="4"/>
  <c r="S2486" i="4" s="1"/>
  <c r="R2487" i="4"/>
  <c r="S2487" i="4" s="1"/>
  <c r="R2488" i="4"/>
  <c r="S2488" i="4" s="1"/>
  <c r="R2489" i="4"/>
  <c r="S2489" i="4" s="1"/>
  <c r="R2490" i="4"/>
  <c r="S2490" i="4" s="1"/>
  <c r="R2491" i="4"/>
  <c r="S2491" i="4" s="1"/>
  <c r="R2492" i="4"/>
  <c r="S2492" i="4" s="1"/>
  <c r="R2493" i="4"/>
  <c r="S2493" i="4" s="1"/>
  <c r="R2494" i="4"/>
  <c r="S2494" i="4" s="1"/>
  <c r="R2495" i="4"/>
  <c r="S2495" i="4" s="1"/>
  <c r="R2496" i="4"/>
  <c r="S2496" i="4" s="1"/>
  <c r="R2497" i="4"/>
  <c r="S2497" i="4" s="1"/>
  <c r="R2498" i="4"/>
  <c r="S2498" i="4" s="1"/>
  <c r="R2499" i="4"/>
  <c r="S2499" i="4" s="1"/>
  <c r="R2500" i="4"/>
  <c r="S2500" i="4" s="1"/>
  <c r="R2501" i="4"/>
  <c r="S2501" i="4" s="1"/>
  <c r="R2502" i="4"/>
  <c r="S2502" i="4" s="1"/>
  <c r="R2503" i="4"/>
  <c r="S2503" i="4" s="1"/>
  <c r="R2504" i="4"/>
  <c r="S2504" i="4" s="1"/>
  <c r="R2505" i="4"/>
  <c r="S2505" i="4" s="1"/>
  <c r="R2506" i="4"/>
  <c r="S2506" i="4" s="1"/>
  <c r="R2507" i="4"/>
  <c r="S2507" i="4" s="1"/>
  <c r="R2508" i="4"/>
  <c r="S2508" i="4" s="1"/>
  <c r="R2509" i="4"/>
  <c r="S2509" i="4" s="1"/>
  <c r="R2510" i="4"/>
  <c r="S2510" i="4" s="1"/>
  <c r="R2511" i="4"/>
  <c r="S2511" i="4" s="1"/>
  <c r="R2512" i="4"/>
  <c r="S2512" i="4" s="1"/>
  <c r="R2513" i="4"/>
  <c r="S2513" i="4" s="1"/>
  <c r="R2514" i="4"/>
  <c r="S2514" i="4" s="1"/>
  <c r="R2515" i="4"/>
  <c r="S2515" i="4" s="1"/>
  <c r="R2516" i="4"/>
  <c r="S2516" i="4" s="1"/>
  <c r="R2517" i="4"/>
  <c r="S2517" i="4" s="1"/>
  <c r="R2518" i="4"/>
  <c r="S2518" i="4" s="1"/>
  <c r="R2519" i="4"/>
  <c r="S2519" i="4" s="1"/>
  <c r="R2520" i="4"/>
  <c r="S2520" i="4" s="1"/>
  <c r="R2521" i="4"/>
  <c r="S2521" i="4" s="1"/>
  <c r="R2522" i="4"/>
  <c r="S2522" i="4" s="1"/>
  <c r="R2523" i="4"/>
  <c r="S2523" i="4" s="1"/>
  <c r="R2524" i="4"/>
  <c r="S2524" i="4" s="1"/>
  <c r="R2525" i="4"/>
  <c r="S2525" i="4" s="1"/>
  <c r="R2526" i="4"/>
  <c r="S2526" i="4" s="1"/>
  <c r="R2527" i="4"/>
  <c r="S2527" i="4" s="1"/>
  <c r="R2528" i="4"/>
  <c r="S2528" i="4" s="1"/>
  <c r="R2529" i="4"/>
  <c r="S2529" i="4" s="1"/>
  <c r="R2530" i="4"/>
  <c r="S2530" i="4" s="1"/>
  <c r="R2531" i="4"/>
  <c r="S2531" i="4" s="1"/>
  <c r="R2532" i="4"/>
  <c r="S2532" i="4" s="1"/>
  <c r="R2533" i="4"/>
  <c r="S2533" i="4" s="1"/>
  <c r="R2534" i="4"/>
  <c r="S2534" i="4" s="1"/>
  <c r="R2535" i="4"/>
  <c r="S2535" i="4" s="1"/>
  <c r="R2536" i="4"/>
  <c r="S2536" i="4" s="1"/>
  <c r="R2537" i="4"/>
  <c r="S2537" i="4" s="1"/>
  <c r="R2538" i="4"/>
  <c r="S2538" i="4" s="1"/>
  <c r="R2539" i="4"/>
  <c r="S2539" i="4" s="1"/>
  <c r="R2540" i="4"/>
  <c r="S2540" i="4" s="1"/>
  <c r="R2541" i="4"/>
  <c r="S2541" i="4" s="1"/>
  <c r="R2542" i="4"/>
  <c r="S2542" i="4" s="1"/>
  <c r="R2543" i="4"/>
  <c r="S2543" i="4" s="1"/>
  <c r="R2544" i="4"/>
  <c r="S2544" i="4" s="1"/>
  <c r="R2545" i="4"/>
  <c r="S2545" i="4" s="1"/>
  <c r="R2546" i="4"/>
  <c r="S2546" i="4" s="1"/>
  <c r="R2547" i="4"/>
  <c r="S2547" i="4" s="1"/>
  <c r="R2548" i="4"/>
  <c r="S2548" i="4" s="1"/>
  <c r="R2549" i="4"/>
  <c r="S2549" i="4" s="1"/>
  <c r="R2550" i="4"/>
  <c r="S2550" i="4" s="1"/>
  <c r="R2551" i="4"/>
  <c r="S2551" i="4" s="1"/>
  <c r="R2552" i="4"/>
  <c r="S2552" i="4" s="1"/>
  <c r="R2553" i="4"/>
  <c r="S2553" i="4" s="1"/>
  <c r="R2554" i="4"/>
  <c r="S2554" i="4" s="1"/>
  <c r="R2555" i="4"/>
  <c r="S2555" i="4" s="1"/>
  <c r="R2556" i="4"/>
  <c r="S2556" i="4" s="1"/>
  <c r="R2557" i="4"/>
  <c r="S2557" i="4" s="1"/>
  <c r="R2558" i="4"/>
  <c r="S2558" i="4" s="1"/>
  <c r="R2559" i="4"/>
  <c r="S2559" i="4" s="1"/>
  <c r="R2560" i="4"/>
  <c r="S2560" i="4" s="1"/>
  <c r="R2561" i="4"/>
  <c r="S2561" i="4" s="1"/>
  <c r="R2562" i="4"/>
  <c r="S2562" i="4" s="1"/>
  <c r="R2563" i="4"/>
  <c r="S2563" i="4" s="1"/>
  <c r="R2564" i="4"/>
  <c r="S2564" i="4" s="1"/>
  <c r="R2565" i="4"/>
  <c r="S2565" i="4" s="1"/>
  <c r="R2566" i="4"/>
  <c r="S2566" i="4" s="1"/>
  <c r="R2567" i="4"/>
  <c r="S2567" i="4" s="1"/>
  <c r="R2568" i="4"/>
  <c r="S2568" i="4" s="1"/>
  <c r="R2569" i="4"/>
  <c r="S2569" i="4" s="1"/>
  <c r="R2570" i="4"/>
  <c r="S2570" i="4" s="1"/>
  <c r="R2571" i="4"/>
  <c r="S2571" i="4" s="1"/>
  <c r="R2572" i="4"/>
  <c r="S2572" i="4" s="1"/>
  <c r="R2573" i="4"/>
  <c r="S2573" i="4" s="1"/>
  <c r="R2574" i="4"/>
  <c r="S2574" i="4" s="1"/>
  <c r="R2575" i="4"/>
  <c r="S2575" i="4" s="1"/>
  <c r="R2576" i="4"/>
  <c r="S2576" i="4" s="1"/>
  <c r="R2577" i="4"/>
  <c r="S2577" i="4" s="1"/>
  <c r="R2578" i="4"/>
  <c r="S2578" i="4" s="1"/>
  <c r="R2579" i="4"/>
  <c r="S2579" i="4" s="1"/>
  <c r="R2580" i="4"/>
  <c r="S2580" i="4" s="1"/>
  <c r="R2581" i="4"/>
  <c r="S2581" i="4" s="1"/>
  <c r="R2582" i="4"/>
  <c r="S2582" i="4" s="1"/>
  <c r="R2583" i="4"/>
  <c r="S2583" i="4" s="1"/>
  <c r="R2584" i="4"/>
  <c r="S2584" i="4" s="1"/>
  <c r="R2585" i="4"/>
  <c r="S2585" i="4" s="1"/>
  <c r="R2586" i="4"/>
  <c r="S2586" i="4" s="1"/>
  <c r="R2587" i="4"/>
  <c r="S2587" i="4" s="1"/>
  <c r="R2588" i="4"/>
  <c r="S2588" i="4" s="1"/>
  <c r="R2589" i="4"/>
  <c r="S2589" i="4" s="1"/>
  <c r="R2590" i="4"/>
  <c r="S2590" i="4" s="1"/>
  <c r="R2591" i="4"/>
  <c r="S2591" i="4" s="1"/>
  <c r="R2592" i="4"/>
  <c r="S2592" i="4" s="1"/>
  <c r="R2593" i="4"/>
  <c r="S2593" i="4" s="1"/>
  <c r="R2594" i="4"/>
  <c r="S2594" i="4" s="1"/>
  <c r="R2595" i="4"/>
  <c r="S2595" i="4" s="1"/>
  <c r="R2596" i="4"/>
  <c r="S2596" i="4" s="1"/>
  <c r="R2597" i="4"/>
  <c r="S2597" i="4" s="1"/>
  <c r="R2598" i="4"/>
  <c r="S2598" i="4" s="1"/>
  <c r="R2599" i="4"/>
  <c r="S2599" i="4" s="1"/>
  <c r="R2600" i="4"/>
  <c r="S2600" i="4" s="1"/>
  <c r="R2601" i="4"/>
  <c r="S2601" i="4" s="1"/>
  <c r="R2602" i="4"/>
  <c r="S2602" i="4" s="1"/>
  <c r="R2603" i="4"/>
  <c r="S2603" i="4" s="1"/>
  <c r="R2604" i="4"/>
  <c r="S2604" i="4" s="1"/>
  <c r="R2605" i="4"/>
  <c r="S2605" i="4" s="1"/>
  <c r="R2606" i="4"/>
  <c r="S2606" i="4" s="1"/>
  <c r="R2607" i="4"/>
  <c r="S2607" i="4" s="1"/>
  <c r="R2608" i="4"/>
  <c r="S2608" i="4" s="1"/>
  <c r="R2609" i="4"/>
  <c r="S2609" i="4" s="1"/>
  <c r="R2610" i="4"/>
  <c r="S2610" i="4" s="1"/>
  <c r="R2611" i="4"/>
  <c r="S2611" i="4" s="1"/>
  <c r="R2612" i="4"/>
  <c r="S2612" i="4" s="1"/>
  <c r="R2613" i="4"/>
  <c r="S2613" i="4" s="1"/>
  <c r="R2614" i="4"/>
  <c r="S2614" i="4" s="1"/>
  <c r="R2615" i="4"/>
  <c r="S2615" i="4" s="1"/>
  <c r="R2616" i="4"/>
  <c r="S2616" i="4" s="1"/>
  <c r="R2617" i="4"/>
  <c r="S2617" i="4" s="1"/>
  <c r="R2618" i="4"/>
  <c r="S2618" i="4" s="1"/>
  <c r="R2619" i="4"/>
  <c r="S2619" i="4" s="1"/>
  <c r="R2620" i="4"/>
  <c r="S2620" i="4" s="1"/>
  <c r="R2621" i="4"/>
  <c r="S2621" i="4" s="1"/>
  <c r="R2622" i="4"/>
  <c r="S2622" i="4" s="1"/>
  <c r="R2623" i="4"/>
  <c r="S2623" i="4" s="1"/>
  <c r="R2624" i="4"/>
  <c r="S2624" i="4" s="1"/>
  <c r="R2625" i="4"/>
  <c r="S2625" i="4" s="1"/>
  <c r="R2626" i="4"/>
  <c r="S2626" i="4" s="1"/>
  <c r="R2627" i="4"/>
  <c r="S2627" i="4" s="1"/>
  <c r="R2628" i="4"/>
  <c r="S2628" i="4" s="1"/>
  <c r="R2629" i="4"/>
  <c r="S2629" i="4" s="1"/>
  <c r="R2630" i="4"/>
  <c r="S2630" i="4" s="1"/>
  <c r="R2631" i="4"/>
  <c r="S2631" i="4" s="1"/>
  <c r="R2632" i="4"/>
  <c r="S2632" i="4" s="1"/>
  <c r="R2633" i="4"/>
  <c r="S2633" i="4" s="1"/>
  <c r="R2634" i="4"/>
  <c r="S2634" i="4" s="1"/>
  <c r="R2635" i="4"/>
  <c r="S2635" i="4" s="1"/>
  <c r="R2636" i="4"/>
  <c r="S2636" i="4" s="1"/>
  <c r="R2637" i="4"/>
  <c r="S2637" i="4" s="1"/>
  <c r="R2638" i="4"/>
  <c r="S2638" i="4" s="1"/>
  <c r="R2639" i="4"/>
  <c r="S2639" i="4" s="1"/>
  <c r="R2640" i="4"/>
  <c r="S2640" i="4" s="1"/>
  <c r="R2641" i="4"/>
  <c r="S2641" i="4" s="1"/>
  <c r="R2642" i="4"/>
  <c r="S2642" i="4" s="1"/>
  <c r="R2643" i="4"/>
  <c r="S2643" i="4" s="1"/>
  <c r="R2644" i="4"/>
  <c r="S2644" i="4" s="1"/>
  <c r="R2645" i="4"/>
  <c r="S2645" i="4" s="1"/>
  <c r="R2646" i="4"/>
  <c r="S2646" i="4" s="1"/>
  <c r="R2647" i="4"/>
  <c r="S2647" i="4" s="1"/>
  <c r="R2648" i="4"/>
  <c r="S2648" i="4" s="1"/>
  <c r="R2649" i="4"/>
  <c r="S2649" i="4" s="1"/>
  <c r="R2650" i="4"/>
  <c r="S2650" i="4" s="1"/>
  <c r="R2651" i="4"/>
  <c r="S2651" i="4" s="1"/>
  <c r="R2652" i="4"/>
  <c r="S2652" i="4" s="1"/>
  <c r="R2653" i="4"/>
  <c r="S2653" i="4" s="1"/>
  <c r="R2654" i="4"/>
  <c r="S2654" i="4" s="1"/>
  <c r="R2655" i="4"/>
  <c r="S2655" i="4" s="1"/>
  <c r="R2656" i="4"/>
  <c r="S2656" i="4" s="1"/>
  <c r="R2657" i="4"/>
  <c r="S2657" i="4" s="1"/>
  <c r="R2658" i="4"/>
  <c r="S2658" i="4" s="1"/>
  <c r="R2659" i="4"/>
  <c r="S2659" i="4" s="1"/>
  <c r="R2660" i="4"/>
  <c r="S2660" i="4" s="1"/>
  <c r="R2661" i="4"/>
  <c r="S2661" i="4" s="1"/>
  <c r="R2662" i="4"/>
  <c r="S2662" i="4" s="1"/>
  <c r="R2663" i="4"/>
  <c r="S2663" i="4" s="1"/>
  <c r="R2664" i="4"/>
  <c r="S2664" i="4" s="1"/>
  <c r="R2665" i="4"/>
  <c r="S2665" i="4" s="1"/>
  <c r="R2666" i="4"/>
  <c r="S2666" i="4" s="1"/>
  <c r="R2667" i="4"/>
  <c r="S2667" i="4" s="1"/>
  <c r="R2668" i="4"/>
  <c r="S2668" i="4" s="1"/>
  <c r="R2669" i="4"/>
  <c r="S2669" i="4" s="1"/>
  <c r="R2670" i="4"/>
  <c r="S2670" i="4" s="1"/>
  <c r="R2671" i="4"/>
  <c r="S2671" i="4" s="1"/>
  <c r="R2672" i="4"/>
  <c r="S2672" i="4" s="1"/>
  <c r="R2673" i="4"/>
  <c r="S2673" i="4" s="1"/>
  <c r="R2674" i="4"/>
  <c r="S2674" i="4" s="1"/>
  <c r="R2675" i="4"/>
  <c r="S2675" i="4" s="1"/>
  <c r="R2676" i="4"/>
  <c r="S2676" i="4" s="1"/>
  <c r="R2677" i="4"/>
  <c r="S2677" i="4" s="1"/>
  <c r="R2678" i="4"/>
  <c r="S2678" i="4" s="1"/>
  <c r="R2679" i="4"/>
  <c r="S2679" i="4" s="1"/>
  <c r="R2680" i="4"/>
  <c r="S2680" i="4" s="1"/>
  <c r="R2681" i="4"/>
  <c r="S2681" i="4" s="1"/>
  <c r="R2682" i="4"/>
  <c r="S2682" i="4" s="1"/>
  <c r="R2683" i="4"/>
  <c r="S2683" i="4" s="1"/>
  <c r="R2684" i="4"/>
  <c r="S2684" i="4" s="1"/>
  <c r="R2685" i="4"/>
  <c r="S2685" i="4" s="1"/>
  <c r="R2686" i="4"/>
  <c r="S2686" i="4" s="1"/>
  <c r="R2687" i="4"/>
  <c r="S2687" i="4" s="1"/>
  <c r="R2688" i="4"/>
  <c r="S2688" i="4" s="1"/>
  <c r="R2689" i="4"/>
  <c r="S2689" i="4" s="1"/>
  <c r="R2690" i="4"/>
  <c r="S2690" i="4" s="1"/>
  <c r="R2691" i="4"/>
  <c r="S2691" i="4" s="1"/>
  <c r="R2692" i="4"/>
  <c r="S2692" i="4" s="1"/>
  <c r="R2693" i="4"/>
  <c r="S2693" i="4" s="1"/>
  <c r="R2694" i="4"/>
  <c r="S2694" i="4" s="1"/>
  <c r="R2695" i="4"/>
  <c r="S2695" i="4" s="1"/>
  <c r="R2696" i="4"/>
  <c r="S2696" i="4" s="1"/>
  <c r="R2697" i="4"/>
  <c r="S2697" i="4" s="1"/>
  <c r="R2698" i="4"/>
  <c r="S2698" i="4" s="1"/>
  <c r="R2699" i="4"/>
  <c r="S2699" i="4" s="1"/>
  <c r="R2700" i="4"/>
  <c r="S2700" i="4" s="1"/>
  <c r="R2701" i="4"/>
  <c r="S2701" i="4" s="1"/>
  <c r="R2702" i="4"/>
  <c r="S2702" i="4" s="1"/>
  <c r="R2703" i="4"/>
  <c r="S2703" i="4" s="1"/>
  <c r="R2704" i="4"/>
  <c r="S2704" i="4" s="1"/>
  <c r="R2705" i="4"/>
  <c r="S2705" i="4" s="1"/>
  <c r="R2706" i="4"/>
  <c r="S2706" i="4" s="1"/>
  <c r="R2707" i="4"/>
  <c r="S2707" i="4" s="1"/>
  <c r="R2708" i="4"/>
  <c r="S2708" i="4" s="1"/>
  <c r="R2709" i="4"/>
  <c r="S2709" i="4" s="1"/>
  <c r="R2710" i="4"/>
  <c r="S2710" i="4" s="1"/>
  <c r="R2711" i="4"/>
  <c r="S2711" i="4" s="1"/>
  <c r="R2712" i="4"/>
  <c r="S2712" i="4" s="1"/>
  <c r="R2713" i="4"/>
  <c r="S2713" i="4" s="1"/>
  <c r="R2714" i="4"/>
  <c r="S2714" i="4" s="1"/>
  <c r="R2715" i="4"/>
  <c r="S2715" i="4" s="1"/>
  <c r="R2716" i="4"/>
  <c r="S2716" i="4" s="1"/>
  <c r="R2717" i="4"/>
  <c r="S2717" i="4" s="1"/>
  <c r="R2718" i="4"/>
  <c r="S2718" i="4" s="1"/>
  <c r="R2719" i="4"/>
  <c r="S2719" i="4" s="1"/>
  <c r="R2720" i="4"/>
  <c r="S2720" i="4" s="1"/>
  <c r="R2721" i="4"/>
  <c r="S2721" i="4" s="1"/>
  <c r="R2722" i="4"/>
  <c r="S2722" i="4" s="1"/>
  <c r="R2723" i="4"/>
  <c r="S2723" i="4" s="1"/>
  <c r="R2724" i="4"/>
  <c r="S2724" i="4" s="1"/>
  <c r="R2725" i="4"/>
  <c r="S2725" i="4" s="1"/>
  <c r="R2726" i="4"/>
  <c r="S2726" i="4" s="1"/>
  <c r="R2727" i="4"/>
  <c r="S2727" i="4" s="1"/>
  <c r="R2728" i="4"/>
  <c r="S2728" i="4" s="1"/>
  <c r="R2729" i="4"/>
  <c r="S2729" i="4" s="1"/>
  <c r="R2730" i="4"/>
  <c r="S2730" i="4" s="1"/>
  <c r="R2731" i="4"/>
  <c r="S2731" i="4" s="1"/>
  <c r="R2732" i="4"/>
  <c r="S2732" i="4" s="1"/>
  <c r="R2733" i="4"/>
  <c r="S2733" i="4" s="1"/>
  <c r="R2734" i="4"/>
  <c r="S2734" i="4" s="1"/>
  <c r="R2735" i="4"/>
  <c r="S2735" i="4" s="1"/>
  <c r="R2736" i="4"/>
  <c r="S2736" i="4" s="1"/>
  <c r="R2737" i="4"/>
  <c r="S2737" i="4" s="1"/>
  <c r="R2738" i="4"/>
  <c r="S2738" i="4" s="1"/>
  <c r="R2739" i="4"/>
  <c r="S2739" i="4" s="1"/>
  <c r="R2740" i="4"/>
  <c r="S2740" i="4" s="1"/>
  <c r="R2741" i="4"/>
  <c r="S2741" i="4" s="1"/>
  <c r="R2742" i="4"/>
  <c r="S2742" i="4" s="1"/>
  <c r="R2743" i="4"/>
  <c r="S2743" i="4" s="1"/>
  <c r="R2744" i="4"/>
  <c r="S2744" i="4" s="1"/>
  <c r="R2745" i="4"/>
  <c r="S2745" i="4" s="1"/>
  <c r="R2746" i="4"/>
  <c r="S2746" i="4" s="1"/>
  <c r="R2747" i="4"/>
  <c r="S2747" i="4" s="1"/>
  <c r="R2748" i="4"/>
  <c r="S2748" i="4" s="1"/>
  <c r="R2749" i="4"/>
  <c r="S2749" i="4" s="1"/>
  <c r="R2750" i="4"/>
  <c r="S2750" i="4" s="1"/>
  <c r="R2751" i="4"/>
  <c r="S2751" i="4" s="1"/>
  <c r="R2752" i="4"/>
  <c r="S2752" i="4" s="1"/>
  <c r="R2753" i="4"/>
  <c r="S2753" i="4" s="1"/>
  <c r="R2754" i="4"/>
  <c r="S2754" i="4" s="1"/>
  <c r="R2755" i="4"/>
  <c r="S2755" i="4" s="1"/>
  <c r="R2756" i="4"/>
  <c r="S2756" i="4" s="1"/>
  <c r="R2757" i="4"/>
  <c r="S2757" i="4" s="1"/>
  <c r="R2758" i="4"/>
  <c r="S2758" i="4" s="1"/>
  <c r="R2759" i="4"/>
  <c r="S2759" i="4" s="1"/>
  <c r="R2760" i="4"/>
  <c r="S2760" i="4" s="1"/>
  <c r="R2761" i="4"/>
  <c r="S2761" i="4" s="1"/>
  <c r="R2762" i="4"/>
  <c r="S2762" i="4" s="1"/>
  <c r="R2763" i="4"/>
  <c r="S2763" i="4" s="1"/>
  <c r="R2764" i="4"/>
  <c r="S2764" i="4" s="1"/>
  <c r="R2765" i="4"/>
  <c r="S2765" i="4" s="1"/>
  <c r="R2766" i="4"/>
  <c r="S2766" i="4" s="1"/>
  <c r="R2767" i="4"/>
  <c r="S2767" i="4" s="1"/>
  <c r="R2768" i="4"/>
  <c r="S2768" i="4" s="1"/>
  <c r="R2769" i="4"/>
  <c r="S2769" i="4" s="1"/>
  <c r="R2770" i="4"/>
  <c r="S2770" i="4" s="1"/>
  <c r="R2771" i="4"/>
  <c r="S2771" i="4" s="1"/>
  <c r="R2772" i="4"/>
  <c r="S2772" i="4" s="1"/>
  <c r="R2773" i="4"/>
  <c r="S2773" i="4" s="1"/>
  <c r="R2774" i="4"/>
  <c r="S2774" i="4" s="1"/>
  <c r="R2775" i="4"/>
  <c r="S2775" i="4" s="1"/>
  <c r="R2776" i="4"/>
  <c r="S2776" i="4" s="1"/>
  <c r="R2777" i="4"/>
  <c r="S2777" i="4" s="1"/>
  <c r="R2778" i="4"/>
  <c r="S2778" i="4" s="1"/>
  <c r="R2779" i="4"/>
  <c r="S2779" i="4" s="1"/>
  <c r="R2780" i="4"/>
  <c r="S2780" i="4" s="1"/>
  <c r="R2781" i="4"/>
  <c r="S2781" i="4" s="1"/>
  <c r="R2782" i="4"/>
  <c r="S2782" i="4" s="1"/>
  <c r="R2783" i="4"/>
  <c r="S2783" i="4" s="1"/>
  <c r="R2784" i="4"/>
  <c r="S2784" i="4" s="1"/>
  <c r="R2785" i="4"/>
  <c r="S2785" i="4" s="1"/>
  <c r="R2786" i="4"/>
  <c r="S2786" i="4" s="1"/>
  <c r="R2787" i="4"/>
  <c r="S2787" i="4" s="1"/>
  <c r="R2788" i="4"/>
  <c r="S2788" i="4" s="1"/>
  <c r="R2789" i="4"/>
  <c r="S2789" i="4" s="1"/>
  <c r="R2790" i="4"/>
  <c r="S2790" i="4" s="1"/>
  <c r="R2791" i="4"/>
  <c r="S2791" i="4" s="1"/>
  <c r="R2792" i="4"/>
  <c r="S2792" i="4" s="1"/>
  <c r="R2793" i="4"/>
  <c r="S2793" i="4" s="1"/>
  <c r="R2794" i="4"/>
  <c r="S2794" i="4" s="1"/>
  <c r="R2795" i="4"/>
  <c r="S2795" i="4" s="1"/>
  <c r="R2796" i="4"/>
  <c r="S2796" i="4" s="1"/>
  <c r="R2797" i="4"/>
  <c r="S2797" i="4" s="1"/>
  <c r="R2798" i="4"/>
  <c r="S2798" i="4" s="1"/>
  <c r="R2799" i="4"/>
  <c r="S2799" i="4" s="1"/>
  <c r="R2800" i="4"/>
  <c r="S2800" i="4" s="1"/>
  <c r="R2801" i="4"/>
  <c r="S2801" i="4" s="1"/>
  <c r="R2802" i="4"/>
  <c r="S2802" i="4" s="1"/>
  <c r="R2803" i="4"/>
  <c r="S2803" i="4" s="1"/>
  <c r="R2804" i="4"/>
  <c r="S2804" i="4" s="1"/>
  <c r="R2805" i="4"/>
  <c r="S2805" i="4" s="1"/>
  <c r="R2806" i="4"/>
  <c r="S2806" i="4" s="1"/>
  <c r="R2807" i="4"/>
  <c r="S2807" i="4" s="1"/>
  <c r="R2808" i="4"/>
  <c r="S2808" i="4" s="1"/>
  <c r="R2809" i="4"/>
  <c r="S2809" i="4" s="1"/>
  <c r="R2810" i="4"/>
  <c r="S2810" i="4" s="1"/>
  <c r="R2811" i="4"/>
  <c r="S2811" i="4" s="1"/>
  <c r="R2812" i="4"/>
  <c r="S2812" i="4" s="1"/>
  <c r="R2813" i="4"/>
  <c r="S2813" i="4" s="1"/>
  <c r="R2814" i="4"/>
  <c r="S2814" i="4" s="1"/>
  <c r="R2815" i="4"/>
  <c r="S2815" i="4" s="1"/>
  <c r="R2816" i="4"/>
  <c r="S2816" i="4" s="1"/>
  <c r="R2817" i="4"/>
  <c r="S2817" i="4" s="1"/>
  <c r="R2818" i="4"/>
  <c r="S2818" i="4" s="1"/>
  <c r="R2819" i="4"/>
  <c r="S2819" i="4" s="1"/>
  <c r="R2820" i="4"/>
  <c r="S2820" i="4" s="1"/>
  <c r="R2821" i="4"/>
  <c r="S2821" i="4" s="1"/>
  <c r="R2822" i="4"/>
  <c r="S2822" i="4" s="1"/>
  <c r="R2823" i="4"/>
  <c r="S2823" i="4" s="1"/>
  <c r="R2824" i="4"/>
  <c r="S2824" i="4" s="1"/>
  <c r="R2825" i="4"/>
  <c r="S2825" i="4" s="1"/>
  <c r="R2826" i="4"/>
  <c r="S2826" i="4" s="1"/>
  <c r="R2827" i="4"/>
  <c r="S2827" i="4" s="1"/>
  <c r="R2828" i="4"/>
  <c r="S2828" i="4" s="1"/>
  <c r="R2829" i="4"/>
  <c r="S2829" i="4" s="1"/>
  <c r="R2830" i="4"/>
  <c r="S2830" i="4" s="1"/>
  <c r="R2831" i="4"/>
  <c r="S2831" i="4" s="1"/>
  <c r="R2832" i="4"/>
  <c r="S2832" i="4" s="1"/>
  <c r="R2833" i="4"/>
  <c r="S2833" i="4" s="1"/>
  <c r="R2834" i="4"/>
  <c r="S2834" i="4" s="1"/>
  <c r="R2835" i="4"/>
  <c r="S2835" i="4" s="1"/>
  <c r="R2836" i="4"/>
  <c r="S2836" i="4" s="1"/>
  <c r="R2837" i="4"/>
  <c r="S2837" i="4" s="1"/>
  <c r="R2838" i="4"/>
  <c r="S2838" i="4" s="1"/>
  <c r="R2839" i="4"/>
  <c r="S2839" i="4" s="1"/>
  <c r="R2840" i="4"/>
  <c r="S2840" i="4" s="1"/>
  <c r="R2841" i="4"/>
  <c r="S2841" i="4" s="1"/>
  <c r="R2842" i="4"/>
  <c r="S2842" i="4" s="1"/>
  <c r="R2843" i="4"/>
  <c r="S2843" i="4" s="1"/>
  <c r="R2844" i="4"/>
  <c r="S2844" i="4" s="1"/>
  <c r="R2845" i="4"/>
  <c r="S2845" i="4" s="1"/>
  <c r="R2846" i="4"/>
  <c r="S2846" i="4" s="1"/>
  <c r="R2847" i="4"/>
  <c r="S2847" i="4" s="1"/>
  <c r="R2848" i="4"/>
  <c r="S2848" i="4" s="1"/>
  <c r="R2849" i="4"/>
  <c r="S2849" i="4" s="1"/>
  <c r="R2850" i="4"/>
  <c r="S2850" i="4" s="1"/>
  <c r="R2851" i="4"/>
  <c r="S2851" i="4" s="1"/>
  <c r="R2852" i="4"/>
  <c r="S2852" i="4" s="1"/>
  <c r="R2853" i="4"/>
  <c r="S2853" i="4" s="1"/>
  <c r="R2854" i="4"/>
  <c r="S2854" i="4" s="1"/>
  <c r="R2855" i="4"/>
  <c r="S2855" i="4" s="1"/>
  <c r="R2856" i="4"/>
  <c r="S2856" i="4" s="1"/>
  <c r="R2857" i="4"/>
  <c r="S2857" i="4" s="1"/>
  <c r="R2858" i="4"/>
  <c r="S2858" i="4" s="1"/>
  <c r="R2859" i="4"/>
  <c r="S2859" i="4" s="1"/>
  <c r="R2860" i="4"/>
  <c r="S2860" i="4" s="1"/>
  <c r="R2861" i="4"/>
  <c r="S2861" i="4" s="1"/>
  <c r="R2862" i="4"/>
  <c r="S2862" i="4" s="1"/>
  <c r="R2863" i="4"/>
  <c r="S2863" i="4" s="1"/>
  <c r="R2864" i="4"/>
  <c r="S2864" i="4" s="1"/>
  <c r="R2865" i="4"/>
  <c r="S2865" i="4" s="1"/>
  <c r="R2866" i="4"/>
  <c r="S2866" i="4" s="1"/>
  <c r="R2867" i="4"/>
  <c r="S2867" i="4" s="1"/>
  <c r="R2868" i="4"/>
  <c r="S2868" i="4" s="1"/>
  <c r="R2869" i="4"/>
  <c r="S2869" i="4" s="1"/>
  <c r="R2870" i="4"/>
  <c r="S2870" i="4" s="1"/>
  <c r="R2871" i="4"/>
  <c r="S2871" i="4" s="1"/>
  <c r="R2872" i="4"/>
  <c r="S2872" i="4" s="1"/>
  <c r="R2873" i="4"/>
  <c r="S2873" i="4" s="1"/>
  <c r="R2874" i="4"/>
  <c r="S2874" i="4" s="1"/>
  <c r="R2875" i="4"/>
  <c r="S2875" i="4" s="1"/>
  <c r="R2876" i="4"/>
  <c r="S2876" i="4" s="1"/>
  <c r="R2877" i="4"/>
  <c r="S2877" i="4" s="1"/>
  <c r="R2878" i="4"/>
  <c r="S2878" i="4" s="1"/>
  <c r="R2879" i="4"/>
  <c r="S2879" i="4" s="1"/>
  <c r="R2880" i="4"/>
  <c r="S2880" i="4" s="1"/>
  <c r="R2881" i="4"/>
  <c r="S2881" i="4" s="1"/>
  <c r="R2882" i="4"/>
  <c r="S2882" i="4" s="1"/>
  <c r="R2883" i="4"/>
  <c r="S2883" i="4" s="1"/>
  <c r="R2884" i="4"/>
  <c r="S2884" i="4" s="1"/>
  <c r="R2885" i="4"/>
  <c r="S2885" i="4" s="1"/>
  <c r="R2886" i="4"/>
  <c r="S2886" i="4" s="1"/>
  <c r="R2887" i="4"/>
  <c r="S2887" i="4" s="1"/>
  <c r="R2888" i="4"/>
  <c r="S2888" i="4" s="1"/>
  <c r="R2889" i="4"/>
  <c r="S2889" i="4" s="1"/>
  <c r="R2890" i="4"/>
  <c r="S2890" i="4" s="1"/>
  <c r="R2891" i="4"/>
  <c r="S2891" i="4" s="1"/>
  <c r="R2892" i="4"/>
  <c r="S2892" i="4" s="1"/>
  <c r="R2893" i="4"/>
  <c r="S2893" i="4" s="1"/>
  <c r="R2894" i="4"/>
  <c r="S2894" i="4" s="1"/>
  <c r="R2895" i="4"/>
  <c r="S2895" i="4" s="1"/>
  <c r="R2896" i="4"/>
  <c r="S2896" i="4" s="1"/>
  <c r="R2897" i="4"/>
  <c r="S2897" i="4" s="1"/>
  <c r="R2898" i="4"/>
  <c r="S2898" i="4" s="1"/>
  <c r="R2899" i="4"/>
  <c r="S2899" i="4" s="1"/>
  <c r="R2900" i="4"/>
  <c r="S2900" i="4" s="1"/>
  <c r="R2901" i="4"/>
  <c r="S2901" i="4" s="1"/>
  <c r="R2902" i="4"/>
  <c r="S2902" i="4" s="1"/>
  <c r="R2903" i="4"/>
  <c r="S2903" i="4" s="1"/>
  <c r="R2904" i="4"/>
  <c r="S2904" i="4" s="1"/>
  <c r="R2905" i="4"/>
  <c r="S2905" i="4" s="1"/>
  <c r="R2906" i="4"/>
  <c r="S2906" i="4" s="1"/>
  <c r="R2907" i="4"/>
  <c r="S2907" i="4" s="1"/>
  <c r="R2908" i="4"/>
  <c r="S2908" i="4" s="1"/>
  <c r="R2909" i="4"/>
  <c r="S2909" i="4" s="1"/>
  <c r="R2910" i="4"/>
  <c r="S2910" i="4" s="1"/>
  <c r="R2911" i="4"/>
  <c r="S2911" i="4" s="1"/>
  <c r="R2912" i="4"/>
  <c r="S2912" i="4" s="1"/>
  <c r="R2913" i="4"/>
  <c r="S2913" i="4" s="1"/>
  <c r="R2914" i="4"/>
  <c r="S2914" i="4" s="1"/>
  <c r="R2915" i="4"/>
  <c r="S2915" i="4" s="1"/>
  <c r="R2916" i="4"/>
  <c r="S2916" i="4" s="1"/>
  <c r="R2917" i="4"/>
  <c r="S2917" i="4" s="1"/>
  <c r="R2918" i="4"/>
  <c r="S2918" i="4" s="1"/>
  <c r="R2919" i="4"/>
  <c r="S2919" i="4" s="1"/>
  <c r="R2920" i="4"/>
  <c r="S2920" i="4" s="1"/>
  <c r="R2921" i="4"/>
  <c r="S2921" i="4" s="1"/>
  <c r="R2922" i="4"/>
  <c r="S2922" i="4" s="1"/>
  <c r="R2923" i="4"/>
  <c r="S2923" i="4" s="1"/>
  <c r="R2924" i="4"/>
  <c r="S2924" i="4" s="1"/>
  <c r="R2925" i="4"/>
  <c r="S2925" i="4" s="1"/>
  <c r="R2926" i="4"/>
  <c r="S2926" i="4" s="1"/>
  <c r="R2927" i="4"/>
  <c r="S2927" i="4" s="1"/>
  <c r="R2928" i="4"/>
  <c r="S2928" i="4" s="1"/>
  <c r="R2929" i="4"/>
  <c r="S2929" i="4" s="1"/>
  <c r="R2930" i="4"/>
  <c r="S2930" i="4" s="1"/>
  <c r="R2931" i="4"/>
  <c r="S2931" i="4" s="1"/>
  <c r="R2932" i="4"/>
  <c r="S2932" i="4" s="1"/>
  <c r="R2933" i="4"/>
  <c r="S2933" i="4" s="1"/>
  <c r="R2934" i="4"/>
  <c r="S2934" i="4" s="1"/>
  <c r="R2935" i="4"/>
  <c r="S2935" i="4" s="1"/>
  <c r="R2936" i="4"/>
  <c r="S2936" i="4" s="1"/>
  <c r="R2937" i="4"/>
  <c r="S2937" i="4" s="1"/>
  <c r="R2938" i="4"/>
  <c r="S2938" i="4" s="1"/>
  <c r="R2939" i="4"/>
  <c r="S2939" i="4" s="1"/>
  <c r="R2940" i="4"/>
  <c r="S2940" i="4" s="1"/>
  <c r="R2941" i="4"/>
  <c r="S2941" i="4" s="1"/>
  <c r="R2942" i="4"/>
  <c r="S2942" i="4" s="1"/>
  <c r="R2943" i="4"/>
  <c r="S2943" i="4" s="1"/>
  <c r="R2944" i="4"/>
  <c r="S2944" i="4" s="1"/>
  <c r="R2945" i="4"/>
  <c r="S2945" i="4" s="1"/>
  <c r="R2946" i="4"/>
  <c r="S2946" i="4" s="1"/>
  <c r="R2947" i="4"/>
  <c r="S2947" i="4" s="1"/>
  <c r="R2948" i="4"/>
  <c r="S2948" i="4" s="1"/>
  <c r="R2949" i="4"/>
  <c r="S2949" i="4" s="1"/>
  <c r="R2950" i="4"/>
  <c r="S2950" i="4" s="1"/>
  <c r="R2951" i="4"/>
  <c r="S2951" i="4" s="1"/>
  <c r="R2952" i="4"/>
  <c r="S2952" i="4" s="1"/>
  <c r="R2953" i="4"/>
  <c r="S2953" i="4" s="1"/>
  <c r="R2954" i="4"/>
  <c r="S2954" i="4" s="1"/>
  <c r="R2955" i="4"/>
  <c r="S2955" i="4" s="1"/>
  <c r="R2956" i="4"/>
  <c r="S2956" i="4" s="1"/>
  <c r="R2957" i="4"/>
  <c r="S2957" i="4" s="1"/>
  <c r="R2958" i="4"/>
  <c r="S2958" i="4" s="1"/>
  <c r="R2959" i="4"/>
  <c r="S2959" i="4" s="1"/>
  <c r="R2960" i="4"/>
  <c r="S2960" i="4" s="1"/>
  <c r="R2961" i="4"/>
  <c r="S2961" i="4" s="1"/>
  <c r="R2962" i="4"/>
  <c r="S2962" i="4" s="1"/>
  <c r="R2963" i="4"/>
  <c r="S2963" i="4" s="1"/>
  <c r="R2964" i="4"/>
  <c r="S2964" i="4" s="1"/>
  <c r="R2965" i="4"/>
  <c r="S2965" i="4" s="1"/>
  <c r="R2966" i="4"/>
  <c r="S2966" i="4" s="1"/>
  <c r="R2967" i="4"/>
  <c r="S2967" i="4" s="1"/>
  <c r="R2968" i="4"/>
  <c r="S2968" i="4" s="1"/>
  <c r="R2969" i="4"/>
  <c r="S2969" i="4" s="1"/>
  <c r="R2970" i="4"/>
  <c r="S2970" i="4" s="1"/>
  <c r="R2971" i="4"/>
  <c r="S2971" i="4" s="1"/>
  <c r="R2972" i="4"/>
  <c r="S2972" i="4" s="1"/>
  <c r="R2973" i="4"/>
  <c r="S2973" i="4" s="1"/>
  <c r="R2974" i="4"/>
  <c r="S2974" i="4" s="1"/>
  <c r="R2975" i="4"/>
  <c r="S2975" i="4" s="1"/>
  <c r="R2976" i="4"/>
  <c r="S2976" i="4" s="1"/>
  <c r="R2977" i="4"/>
  <c r="S2977" i="4" s="1"/>
  <c r="R2978" i="4"/>
  <c r="S2978" i="4" s="1"/>
  <c r="R2979" i="4"/>
  <c r="S2979" i="4" s="1"/>
  <c r="R2980" i="4"/>
  <c r="S2980" i="4" s="1"/>
  <c r="R2981" i="4"/>
  <c r="S2981" i="4" s="1"/>
  <c r="R2982" i="4"/>
  <c r="S2982" i="4" s="1"/>
  <c r="R2983" i="4"/>
  <c r="S2983" i="4" s="1"/>
  <c r="R2984" i="4"/>
  <c r="S2984" i="4" s="1"/>
  <c r="R2985" i="4"/>
  <c r="S2985" i="4" s="1"/>
  <c r="R2986" i="4"/>
  <c r="S2986" i="4" s="1"/>
  <c r="R2987" i="4"/>
  <c r="S2987" i="4" s="1"/>
  <c r="R2988" i="4"/>
  <c r="S2988" i="4" s="1"/>
  <c r="R2989" i="4"/>
  <c r="S2989" i="4" s="1"/>
  <c r="R2990" i="4"/>
  <c r="S2990" i="4" s="1"/>
  <c r="R2991" i="4"/>
  <c r="S2991" i="4" s="1"/>
  <c r="R2992" i="4"/>
  <c r="S2992" i="4" s="1"/>
  <c r="R2993" i="4"/>
  <c r="S2993" i="4" s="1"/>
  <c r="R2994" i="4"/>
  <c r="S2994" i="4" s="1"/>
  <c r="R2995" i="4"/>
  <c r="S2995" i="4" s="1"/>
  <c r="R2996" i="4"/>
  <c r="S2996" i="4" s="1"/>
  <c r="R2997" i="4"/>
  <c r="S2997" i="4" s="1"/>
  <c r="R2998" i="4"/>
  <c r="S2998" i="4" s="1"/>
  <c r="R2999" i="4"/>
  <c r="S2999" i="4" s="1"/>
  <c r="R3000" i="4"/>
  <c r="S3000" i="4" s="1"/>
  <c r="R3001" i="4"/>
  <c r="S3001" i="4" s="1"/>
  <c r="R3002" i="4"/>
  <c r="S3002" i="4" s="1"/>
  <c r="R3003" i="4"/>
  <c r="S3003" i="4" s="1"/>
  <c r="R3004" i="4"/>
  <c r="S3004" i="4" s="1"/>
  <c r="R3005" i="4"/>
  <c r="S3005" i="4" s="1"/>
  <c r="R3006" i="4"/>
  <c r="S3006" i="4" s="1"/>
  <c r="R3007" i="4"/>
  <c r="S3007" i="4" s="1"/>
  <c r="R3008" i="4"/>
  <c r="S3008" i="4" s="1"/>
  <c r="R3009" i="4"/>
  <c r="S3009" i="4" s="1"/>
  <c r="R3010" i="4"/>
  <c r="S3010" i="4" s="1"/>
  <c r="R3011" i="4"/>
  <c r="S3011" i="4" s="1"/>
  <c r="R3012" i="4"/>
  <c r="S3012" i="4" s="1"/>
  <c r="R3013" i="4"/>
  <c r="S3013" i="4" s="1"/>
  <c r="R3014" i="4"/>
  <c r="S3014" i="4" s="1"/>
  <c r="R3015" i="4"/>
  <c r="S3015" i="4" s="1"/>
  <c r="R3016" i="4"/>
  <c r="S3016" i="4" s="1"/>
  <c r="R3017" i="4"/>
  <c r="S3017" i="4" s="1"/>
  <c r="R3018" i="4"/>
  <c r="S3018" i="4" s="1"/>
  <c r="R3019" i="4"/>
  <c r="S3019" i="4" s="1"/>
  <c r="R3020" i="4"/>
  <c r="S3020" i="4" s="1"/>
  <c r="R3021" i="4"/>
  <c r="S3021" i="4" s="1"/>
  <c r="R3022" i="4"/>
  <c r="S3022" i="4" s="1"/>
  <c r="R3023" i="4"/>
  <c r="S3023" i="4" s="1"/>
  <c r="R3024" i="4"/>
  <c r="S3024" i="4" s="1"/>
  <c r="R3025" i="4"/>
  <c r="S3025" i="4" s="1"/>
  <c r="R3026" i="4"/>
  <c r="S3026" i="4" s="1"/>
  <c r="R3027" i="4"/>
  <c r="S3027" i="4" s="1"/>
  <c r="R3028" i="4"/>
  <c r="S3028" i="4" s="1"/>
  <c r="R3029" i="4"/>
  <c r="S3029" i="4" s="1"/>
  <c r="R3030" i="4"/>
  <c r="S3030" i="4" s="1"/>
  <c r="R3031" i="4"/>
  <c r="S3031" i="4" s="1"/>
  <c r="R3032" i="4"/>
  <c r="S3032" i="4" s="1"/>
  <c r="R3033" i="4"/>
  <c r="S3033" i="4" s="1"/>
  <c r="R3034" i="4"/>
  <c r="S3034" i="4" s="1"/>
  <c r="R3035" i="4"/>
  <c r="S3035" i="4" s="1"/>
  <c r="R3036" i="4"/>
  <c r="S3036" i="4" s="1"/>
  <c r="R3037" i="4"/>
  <c r="S3037" i="4" s="1"/>
  <c r="R3038" i="4"/>
  <c r="S3038" i="4" s="1"/>
  <c r="R3039" i="4"/>
  <c r="S3039" i="4" s="1"/>
  <c r="R3040" i="4"/>
  <c r="S3040" i="4" s="1"/>
  <c r="R3041" i="4"/>
  <c r="S3041" i="4" s="1"/>
  <c r="R3042" i="4"/>
  <c r="S3042" i="4" s="1"/>
  <c r="R3043" i="4"/>
  <c r="S3043" i="4" s="1"/>
  <c r="R3044" i="4"/>
  <c r="S3044" i="4" s="1"/>
  <c r="R3045" i="4"/>
  <c r="S3045" i="4" s="1"/>
  <c r="R3046" i="4"/>
  <c r="S3046" i="4" s="1"/>
  <c r="R3047" i="4"/>
  <c r="S3047" i="4" s="1"/>
  <c r="R3048" i="4"/>
  <c r="S3048" i="4" s="1"/>
  <c r="R3049" i="4"/>
  <c r="S3049" i="4" s="1"/>
  <c r="R3050" i="4"/>
  <c r="S3050" i="4" s="1"/>
  <c r="R3051" i="4"/>
  <c r="S3051" i="4" s="1"/>
  <c r="R3052" i="4"/>
  <c r="S3052" i="4" s="1"/>
  <c r="R3053" i="4"/>
  <c r="S3053" i="4" s="1"/>
  <c r="R3054" i="4"/>
  <c r="S3054" i="4" s="1"/>
  <c r="R3055" i="4"/>
  <c r="S3055" i="4" s="1"/>
  <c r="R3056" i="4"/>
  <c r="S3056" i="4" s="1"/>
  <c r="R3057" i="4"/>
  <c r="S3057" i="4" s="1"/>
  <c r="R3058" i="4"/>
  <c r="S3058" i="4" s="1"/>
  <c r="R3059" i="4"/>
  <c r="S3059" i="4" s="1"/>
  <c r="R3060" i="4"/>
  <c r="S3060" i="4" s="1"/>
  <c r="R3061" i="4"/>
  <c r="S3061" i="4" s="1"/>
  <c r="R3062" i="4"/>
  <c r="S3062" i="4" s="1"/>
  <c r="R3063" i="4"/>
  <c r="S3063" i="4" s="1"/>
  <c r="R3064" i="4"/>
  <c r="S3064" i="4" s="1"/>
  <c r="R3065" i="4"/>
  <c r="S3065" i="4" s="1"/>
  <c r="R3066" i="4"/>
  <c r="S3066" i="4" s="1"/>
  <c r="R3067" i="4"/>
  <c r="S3067" i="4" s="1"/>
  <c r="R3068" i="4"/>
  <c r="S3068" i="4" s="1"/>
  <c r="R3069" i="4"/>
  <c r="S3069" i="4" s="1"/>
  <c r="R3070" i="4"/>
  <c r="S3070" i="4" s="1"/>
  <c r="R3071" i="4"/>
  <c r="S3071" i="4" s="1"/>
  <c r="R3072" i="4"/>
  <c r="S3072" i="4" s="1"/>
  <c r="R3073" i="4"/>
  <c r="S3073" i="4" s="1"/>
  <c r="R3074" i="4"/>
  <c r="S3074" i="4" s="1"/>
  <c r="R3075" i="4"/>
  <c r="S3075" i="4" s="1"/>
  <c r="R3076" i="4"/>
  <c r="S3076" i="4" s="1"/>
  <c r="R3077" i="4"/>
  <c r="S3077" i="4" s="1"/>
  <c r="R3078" i="4"/>
  <c r="S3078" i="4" s="1"/>
  <c r="R3079" i="4"/>
  <c r="S3079" i="4" s="1"/>
  <c r="R3080" i="4"/>
  <c r="S3080" i="4" s="1"/>
  <c r="R3081" i="4"/>
  <c r="S3081" i="4" s="1"/>
  <c r="R3082" i="4"/>
  <c r="S3082" i="4" s="1"/>
  <c r="R3083" i="4"/>
  <c r="S3083" i="4" s="1"/>
  <c r="R3084" i="4"/>
  <c r="S3084" i="4" s="1"/>
  <c r="R3085" i="4"/>
  <c r="S3085" i="4" s="1"/>
  <c r="R3086" i="4"/>
  <c r="S3086" i="4" s="1"/>
  <c r="R3087" i="4"/>
  <c r="S3087" i="4" s="1"/>
  <c r="R3088" i="4"/>
  <c r="S3088" i="4" s="1"/>
  <c r="R3089" i="4"/>
  <c r="S3089" i="4" s="1"/>
  <c r="R3090" i="4"/>
  <c r="S3090" i="4" s="1"/>
  <c r="R3091" i="4"/>
  <c r="S3091" i="4" s="1"/>
  <c r="R3092" i="4"/>
  <c r="S3092" i="4" s="1"/>
  <c r="R3093" i="4"/>
  <c r="S3093" i="4" s="1"/>
  <c r="R3094" i="4"/>
  <c r="S3094" i="4" s="1"/>
  <c r="R3095" i="4"/>
  <c r="S3095" i="4" s="1"/>
  <c r="R3096" i="4"/>
  <c r="S3096" i="4" s="1"/>
  <c r="R3097" i="4"/>
  <c r="S3097" i="4" s="1"/>
  <c r="R3098" i="4"/>
  <c r="S3098" i="4" s="1"/>
  <c r="R3099" i="4"/>
  <c r="S3099" i="4" s="1"/>
  <c r="R3100" i="4"/>
  <c r="S3100" i="4" s="1"/>
  <c r="R3101" i="4"/>
  <c r="S3101" i="4" s="1"/>
  <c r="R3102" i="4"/>
  <c r="S3102" i="4" s="1"/>
  <c r="R3103" i="4"/>
  <c r="S3103" i="4" s="1"/>
  <c r="R3104" i="4"/>
  <c r="S3104" i="4" s="1"/>
  <c r="R3105" i="4"/>
  <c r="S3105" i="4" s="1"/>
  <c r="R3106" i="4"/>
  <c r="S3106" i="4" s="1"/>
  <c r="R3107" i="4"/>
  <c r="S3107" i="4" s="1"/>
  <c r="R3108" i="4"/>
  <c r="S3108" i="4" s="1"/>
  <c r="R3109" i="4"/>
  <c r="S3109" i="4" s="1"/>
  <c r="R3110" i="4"/>
  <c r="S3110" i="4" s="1"/>
  <c r="R3111" i="4"/>
  <c r="S3111" i="4" s="1"/>
  <c r="R3112" i="4"/>
  <c r="S3112" i="4" s="1"/>
  <c r="R3113" i="4"/>
  <c r="S3113" i="4" s="1"/>
  <c r="R3114" i="4"/>
  <c r="S3114" i="4" s="1"/>
  <c r="R3115" i="4"/>
  <c r="S3115" i="4" s="1"/>
  <c r="R3116" i="4"/>
  <c r="S3116" i="4" s="1"/>
  <c r="R3117" i="4"/>
  <c r="S3117" i="4" s="1"/>
  <c r="R3118" i="4"/>
  <c r="S3118" i="4" s="1"/>
  <c r="R3119" i="4"/>
  <c r="S3119" i="4" s="1"/>
  <c r="R3120" i="4"/>
  <c r="S3120" i="4" s="1"/>
  <c r="R3121" i="4"/>
  <c r="S3121" i="4" s="1"/>
  <c r="R3122" i="4"/>
  <c r="S3122" i="4" s="1"/>
  <c r="R3123" i="4"/>
  <c r="S3123" i="4" s="1"/>
  <c r="R3124" i="4"/>
  <c r="S3124" i="4" s="1"/>
  <c r="R3125" i="4"/>
  <c r="S3125" i="4" s="1"/>
  <c r="R3126" i="4"/>
  <c r="S3126" i="4" s="1"/>
  <c r="R3127" i="4"/>
  <c r="S3127" i="4" s="1"/>
  <c r="R3128" i="4"/>
  <c r="S3128" i="4" s="1"/>
  <c r="R3129" i="4"/>
  <c r="S3129" i="4" s="1"/>
  <c r="R3130" i="4"/>
  <c r="S3130" i="4" s="1"/>
  <c r="R3131" i="4"/>
  <c r="S3131" i="4" s="1"/>
  <c r="R3132" i="4"/>
  <c r="S3132" i="4" s="1"/>
  <c r="R3133" i="4"/>
  <c r="S3133" i="4" s="1"/>
  <c r="R3134" i="4"/>
  <c r="S3134" i="4" s="1"/>
  <c r="R3135" i="4"/>
  <c r="S3135" i="4" s="1"/>
  <c r="R3136" i="4"/>
  <c r="S3136" i="4" s="1"/>
  <c r="R3137" i="4"/>
  <c r="S3137" i="4" s="1"/>
  <c r="R3138" i="4"/>
  <c r="S3138" i="4" s="1"/>
  <c r="R3139" i="4"/>
  <c r="S3139" i="4" s="1"/>
  <c r="R3140" i="4"/>
  <c r="S3140" i="4" s="1"/>
  <c r="R3141" i="4"/>
  <c r="S3141" i="4" s="1"/>
  <c r="R3142" i="4"/>
  <c r="S3142" i="4" s="1"/>
  <c r="R3143" i="4"/>
  <c r="S3143" i="4" s="1"/>
  <c r="R3144" i="4"/>
  <c r="S3144" i="4" s="1"/>
  <c r="R3145" i="4"/>
  <c r="S3145" i="4" s="1"/>
  <c r="R3146" i="4"/>
  <c r="S3146" i="4" s="1"/>
  <c r="R3147" i="4"/>
  <c r="S3147" i="4" s="1"/>
  <c r="R3148" i="4"/>
  <c r="S3148" i="4" s="1"/>
  <c r="R3149" i="4"/>
  <c r="S3149" i="4" s="1"/>
  <c r="R3150" i="4"/>
  <c r="S3150" i="4" s="1"/>
  <c r="R3151" i="4"/>
  <c r="S3151" i="4" s="1"/>
  <c r="R3152" i="4"/>
  <c r="S3152" i="4" s="1"/>
  <c r="R3153" i="4"/>
  <c r="S3153" i="4" s="1"/>
  <c r="R3154" i="4"/>
  <c r="S3154" i="4" s="1"/>
  <c r="R3155" i="4"/>
  <c r="S3155" i="4" s="1"/>
  <c r="R3156" i="4"/>
  <c r="S3156" i="4" s="1"/>
  <c r="R3157" i="4"/>
  <c r="S3157" i="4" s="1"/>
  <c r="R3158" i="4"/>
  <c r="S3158" i="4" s="1"/>
  <c r="R3159" i="4"/>
  <c r="S3159" i="4" s="1"/>
  <c r="R3160" i="4"/>
  <c r="S3160" i="4" s="1"/>
  <c r="R3161" i="4"/>
  <c r="S3161" i="4" s="1"/>
  <c r="R3162" i="4"/>
  <c r="S3162" i="4" s="1"/>
  <c r="R3163" i="4"/>
  <c r="S3163" i="4" s="1"/>
  <c r="R3164" i="4"/>
  <c r="S3164" i="4" s="1"/>
  <c r="R3165" i="4"/>
  <c r="S3165" i="4" s="1"/>
  <c r="R3166" i="4"/>
  <c r="S3166" i="4" s="1"/>
  <c r="R3167" i="4"/>
  <c r="S3167" i="4" s="1"/>
  <c r="R3168" i="4"/>
  <c r="S3168" i="4" s="1"/>
  <c r="R3169" i="4"/>
  <c r="S3169" i="4" s="1"/>
  <c r="R3170" i="4"/>
  <c r="S3170" i="4" s="1"/>
  <c r="R3171" i="4"/>
  <c r="S3171" i="4" s="1"/>
  <c r="R3172" i="4"/>
  <c r="S3172" i="4" s="1"/>
  <c r="R3173" i="4"/>
  <c r="S3173" i="4" s="1"/>
  <c r="R3174" i="4"/>
  <c r="S3174" i="4" s="1"/>
  <c r="R3175" i="4"/>
  <c r="S3175" i="4" s="1"/>
  <c r="R3176" i="4"/>
  <c r="S3176" i="4" s="1"/>
  <c r="R3177" i="4"/>
  <c r="S3177" i="4" s="1"/>
  <c r="R3178" i="4"/>
  <c r="S3178" i="4" s="1"/>
  <c r="R3179" i="4"/>
  <c r="S3179" i="4" s="1"/>
  <c r="R3180" i="4"/>
  <c r="S3180" i="4" s="1"/>
  <c r="R3181" i="4"/>
  <c r="S3181" i="4" s="1"/>
  <c r="R3182" i="4"/>
  <c r="S3182" i="4" s="1"/>
  <c r="R3183" i="4"/>
  <c r="S3183" i="4" s="1"/>
  <c r="R3184" i="4"/>
  <c r="S3184" i="4" s="1"/>
  <c r="R3185" i="4"/>
  <c r="S3185" i="4" s="1"/>
  <c r="R3186" i="4"/>
  <c r="S3186" i="4" s="1"/>
  <c r="R3187" i="4"/>
  <c r="S3187" i="4" s="1"/>
  <c r="R3188" i="4"/>
  <c r="S3188" i="4" s="1"/>
  <c r="R3189" i="4"/>
  <c r="S3189" i="4" s="1"/>
  <c r="R3190" i="4"/>
  <c r="S3190" i="4" s="1"/>
  <c r="R3191" i="4"/>
  <c r="S3191" i="4" s="1"/>
  <c r="R3192" i="4"/>
  <c r="S3192" i="4" s="1"/>
  <c r="R3193" i="4"/>
  <c r="S3193" i="4" s="1"/>
  <c r="R3194" i="4"/>
  <c r="S3194" i="4" s="1"/>
  <c r="R3195" i="4"/>
  <c r="S3195" i="4" s="1"/>
  <c r="R3196" i="4"/>
  <c r="S3196" i="4" s="1"/>
  <c r="R3197" i="4"/>
  <c r="S3197" i="4" s="1"/>
  <c r="R3198" i="4"/>
  <c r="S3198" i="4" s="1"/>
  <c r="R3199" i="4"/>
  <c r="S3199" i="4" s="1"/>
  <c r="R3200" i="4"/>
  <c r="S3200" i="4" s="1"/>
  <c r="R3201" i="4"/>
  <c r="S3201" i="4" s="1"/>
  <c r="R3202" i="4"/>
  <c r="S3202" i="4" s="1"/>
  <c r="R3203" i="4"/>
  <c r="S3203" i="4" s="1"/>
  <c r="R3204" i="4"/>
  <c r="S3204" i="4" s="1"/>
  <c r="R3205" i="4"/>
  <c r="S3205" i="4" s="1"/>
  <c r="R3206" i="4"/>
  <c r="S3206" i="4" s="1"/>
  <c r="R3207" i="4"/>
  <c r="S3207" i="4" s="1"/>
  <c r="R3208" i="4"/>
  <c r="S3208" i="4" s="1"/>
  <c r="R3209" i="4"/>
  <c r="S3209" i="4" s="1"/>
  <c r="R3210" i="4"/>
  <c r="S3210" i="4" s="1"/>
  <c r="R3211" i="4"/>
  <c r="S3211" i="4" s="1"/>
  <c r="R3212" i="4"/>
  <c r="S3212" i="4" s="1"/>
  <c r="R3213" i="4"/>
  <c r="S3213" i="4" s="1"/>
  <c r="R3214" i="4"/>
  <c r="S3214" i="4" s="1"/>
  <c r="R3215" i="4"/>
  <c r="S3215" i="4" s="1"/>
  <c r="R3216" i="4"/>
  <c r="S3216" i="4" s="1"/>
  <c r="R3217" i="4"/>
  <c r="S3217" i="4" s="1"/>
  <c r="R3218" i="4"/>
  <c r="S3218" i="4" s="1"/>
  <c r="R3219" i="4"/>
  <c r="S3219" i="4" s="1"/>
  <c r="R3220" i="4"/>
  <c r="S3220" i="4" s="1"/>
  <c r="R3221" i="4"/>
  <c r="S3221" i="4" s="1"/>
  <c r="R3222" i="4"/>
  <c r="S3222" i="4" s="1"/>
  <c r="R3223" i="4"/>
  <c r="S3223" i="4" s="1"/>
  <c r="R3224" i="4"/>
  <c r="S3224" i="4" s="1"/>
  <c r="R3225" i="4"/>
  <c r="S3225" i="4" s="1"/>
  <c r="R3226" i="4"/>
  <c r="S3226" i="4" s="1"/>
  <c r="R3227" i="4"/>
  <c r="S3227" i="4" s="1"/>
  <c r="R3228" i="4"/>
  <c r="S3228" i="4" s="1"/>
  <c r="R3229" i="4"/>
  <c r="S3229" i="4" s="1"/>
  <c r="R3230" i="4"/>
  <c r="S3230" i="4" s="1"/>
  <c r="R3231" i="4"/>
  <c r="S3231" i="4" s="1"/>
  <c r="R3232" i="4"/>
  <c r="S3232" i="4" s="1"/>
  <c r="R3233" i="4"/>
  <c r="S3233" i="4" s="1"/>
  <c r="R3234" i="4"/>
  <c r="S3234" i="4" s="1"/>
  <c r="R3235" i="4"/>
  <c r="S3235" i="4" s="1"/>
  <c r="R3236" i="4"/>
  <c r="S3236" i="4" s="1"/>
  <c r="R3237" i="4"/>
  <c r="S3237" i="4" s="1"/>
  <c r="R3238" i="4"/>
  <c r="S3238" i="4" s="1"/>
  <c r="R3239" i="4"/>
  <c r="S3239" i="4" s="1"/>
  <c r="R3240" i="4"/>
  <c r="S3240" i="4" s="1"/>
  <c r="R3241" i="4"/>
  <c r="S3241" i="4" s="1"/>
  <c r="R3242" i="4"/>
  <c r="S3242" i="4" s="1"/>
  <c r="R3243" i="4"/>
  <c r="S3243" i="4" s="1"/>
  <c r="R3244" i="4"/>
  <c r="S3244" i="4" s="1"/>
  <c r="R3245" i="4"/>
  <c r="S3245" i="4" s="1"/>
  <c r="R3246" i="4"/>
  <c r="S3246" i="4" s="1"/>
  <c r="R3247" i="4"/>
  <c r="S3247" i="4" s="1"/>
  <c r="R3248" i="4"/>
  <c r="S3248" i="4" s="1"/>
  <c r="R3249" i="4"/>
  <c r="S3249" i="4" s="1"/>
  <c r="R3250" i="4"/>
  <c r="S3250" i="4" s="1"/>
  <c r="R3251" i="4"/>
  <c r="S3251" i="4" s="1"/>
  <c r="R3252" i="4"/>
  <c r="S3252" i="4" s="1"/>
  <c r="R3253" i="4"/>
  <c r="S3253" i="4" s="1"/>
  <c r="R3254" i="4"/>
  <c r="S3254" i="4" s="1"/>
  <c r="R3255" i="4"/>
  <c r="S3255" i="4" s="1"/>
  <c r="R3256" i="4"/>
  <c r="S3256" i="4" s="1"/>
  <c r="R3257" i="4"/>
  <c r="S3257" i="4" s="1"/>
  <c r="R3258" i="4"/>
  <c r="S3258" i="4" s="1"/>
  <c r="R3259" i="4"/>
  <c r="S3259" i="4" s="1"/>
  <c r="R3260" i="4"/>
  <c r="S3260" i="4" s="1"/>
  <c r="R3261" i="4"/>
  <c r="S3261" i="4" s="1"/>
  <c r="R3262" i="4"/>
  <c r="S3262" i="4" s="1"/>
  <c r="R3263" i="4"/>
  <c r="S3263" i="4" s="1"/>
  <c r="R3264" i="4"/>
  <c r="S3264" i="4" s="1"/>
  <c r="R3265" i="4"/>
  <c r="S3265" i="4" s="1"/>
  <c r="R3266" i="4"/>
  <c r="S3266" i="4" s="1"/>
  <c r="R3267" i="4"/>
  <c r="S3267" i="4" s="1"/>
  <c r="R3268" i="4"/>
  <c r="S3268" i="4" s="1"/>
  <c r="R3269" i="4"/>
  <c r="S3269" i="4" s="1"/>
  <c r="R3270" i="4"/>
  <c r="S3270" i="4" s="1"/>
  <c r="R3271" i="4"/>
  <c r="S3271" i="4" s="1"/>
  <c r="R3272" i="4"/>
  <c r="S3272" i="4" s="1"/>
  <c r="R3273" i="4"/>
  <c r="S3273" i="4" s="1"/>
  <c r="R3274" i="4"/>
  <c r="S3274" i="4" s="1"/>
  <c r="R3275" i="4"/>
  <c r="S3275" i="4" s="1"/>
  <c r="R3276" i="4"/>
  <c r="S3276" i="4" s="1"/>
  <c r="R3277" i="4"/>
  <c r="S3277" i="4" s="1"/>
  <c r="R3278" i="4"/>
  <c r="S3278" i="4" s="1"/>
  <c r="R3279" i="4"/>
  <c r="S3279" i="4" s="1"/>
  <c r="R3280" i="4"/>
  <c r="S3280" i="4" s="1"/>
  <c r="R3281" i="4"/>
  <c r="S3281" i="4" s="1"/>
  <c r="R3282" i="4"/>
  <c r="S3282" i="4" s="1"/>
  <c r="R3283" i="4"/>
  <c r="S3283" i="4" s="1"/>
  <c r="R3284" i="4"/>
  <c r="S3284" i="4" s="1"/>
  <c r="R3285" i="4"/>
  <c r="S3285" i="4" s="1"/>
  <c r="R3286" i="4"/>
  <c r="S3286" i="4" s="1"/>
  <c r="R3287" i="4"/>
  <c r="S3287" i="4" s="1"/>
  <c r="R3288" i="4"/>
  <c r="S3288" i="4" s="1"/>
  <c r="R3289" i="4"/>
  <c r="S3289" i="4" s="1"/>
  <c r="R3290" i="4"/>
  <c r="S3290" i="4" s="1"/>
  <c r="R3291" i="4"/>
  <c r="S3291" i="4" s="1"/>
  <c r="R3292" i="4"/>
  <c r="S3292" i="4" s="1"/>
  <c r="R3293" i="4"/>
  <c r="S3293" i="4" s="1"/>
  <c r="R3294" i="4"/>
  <c r="S3294" i="4" s="1"/>
  <c r="R3295" i="4"/>
  <c r="S3295" i="4" s="1"/>
  <c r="R3296" i="4"/>
  <c r="S3296" i="4" s="1"/>
  <c r="R3297" i="4"/>
  <c r="S3297" i="4" s="1"/>
  <c r="R3298" i="4"/>
  <c r="S3298" i="4" s="1"/>
  <c r="R3299" i="4"/>
  <c r="S3299" i="4" s="1"/>
  <c r="R3300" i="4"/>
  <c r="S3300" i="4" s="1"/>
  <c r="R3301" i="4"/>
  <c r="S3301" i="4" s="1"/>
  <c r="R3302" i="4"/>
  <c r="S3302" i="4" s="1"/>
  <c r="R3303" i="4"/>
  <c r="S3303" i="4" s="1"/>
  <c r="R3304" i="4"/>
  <c r="S3304" i="4" s="1"/>
  <c r="R3305" i="4"/>
  <c r="S3305" i="4" s="1"/>
  <c r="R3306" i="4"/>
  <c r="S3306" i="4" s="1"/>
  <c r="R3307" i="4"/>
  <c r="S3307" i="4" s="1"/>
  <c r="R3308" i="4"/>
  <c r="S3308" i="4" s="1"/>
  <c r="R3309" i="4"/>
  <c r="S3309" i="4" s="1"/>
  <c r="R3310" i="4"/>
  <c r="S3310" i="4" s="1"/>
  <c r="R3311" i="4"/>
  <c r="S3311" i="4" s="1"/>
  <c r="R3312" i="4"/>
  <c r="S3312" i="4" s="1"/>
  <c r="R3313" i="4"/>
  <c r="S3313" i="4" s="1"/>
  <c r="R3314" i="4"/>
  <c r="S3314" i="4" s="1"/>
  <c r="R3315" i="4"/>
  <c r="S3315" i="4" s="1"/>
  <c r="R3316" i="4"/>
  <c r="S3316" i="4" s="1"/>
  <c r="R3317" i="4"/>
  <c r="S3317" i="4" s="1"/>
  <c r="R3318" i="4"/>
  <c r="S3318" i="4" s="1"/>
  <c r="R3319" i="4"/>
  <c r="S3319" i="4" s="1"/>
  <c r="R3320" i="4"/>
  <c r="S3320" i="4" s="1"/>
  <c r="R3321" i="4"/>
  <c r="S3321" i="4" s="1"/>
  <c r="R3322" i="4"/>
  <c r="S3322" i="4" s="1"/>
  <c r="R3323" i="4"/>
  <c r="S3323" i="4" s="1"/>
  <c r="R3324" i="4"/>
  <c r="S3324" i="4" s="1"/>
  <c r="R3325" i="4"/>
  <c r="S3325" i="4" s="1"/>
  <c r="R3326" i="4"/>
  <c r="S3326" i="4" s="1"/>
  <c r="R3327" i="4"/>
  <c r="S3327" i="4" s="1"/>
  <c r="R3328" i="4"/>
  <c r="S3328" i="4" s="1"/>
  <c r="R3329" i="4"/>
  <c r="S3329" i="4" s="1"/>
  <c r="R3330" i="4"/>
  <c r="S3330" i="4" s="1"/>
  <c r="R3331" i="4"/>
  <c r="S3331" i="4" s="1"/>
  <c r="R3332" i="4"/>
  <c r="S3332" i="4" s="1"/>
  <c r="R3333" i="4"/>
  <c r="S3333" i="4" s="1"/>
  <c r="R3334" i="4"/>
  <c r="S3334" i="4" s="1"/>
  <c r="R3335" i="4"/>
  <c r="S3335" i="4" s="1"/>
  <c r="R3336" i="4"/>
  <c r="S3336" i="4" s="1"/>
  <c r="R3337" i="4"/>
  <c r="S3337" i="4" s="1"/>
  <c r="R3338" i="4"/>
  <c r="S3338" i="4" s="1"/>
  <c r="R3339" i="4"/>
  <c r="S3339" i="4" s="1"/>
  <c r="R3340" i="4"/>
  <c r="S3340" i="4" s="1"/>
  <c r="R3341" i="4"/>
  <c r="S3341" i="4" s="1"/>
  <c r="R3342" i="4"/>
  <c r="S3342" i="4" s="1"/>
  <c r="R3343" i="4"/>
  <c r="S3343" i="4" s="1"/>
  <c r="R3344" i="4"/>
  <c r="S3344" i="4" s="1"/>
  <c r="R3345" i="4"/>
  <c r="S3345" i="4" s="1"/>
  <c r="R3346" i="4"/>
  <c r="S3346" i="4" s="1"/>
  <c r="R3347" i="4"/>
  <c r="S3347" i="4" s="1"/>
  <c r="R3348" i="4"/>
  <c r="S3348" i="4" s="1"/>
  <c r="R3349" i="4"/>
  <c r="S3349" i="4" s="1"/>
  <c r="R3350" i="4"/>
  <c r="S3350" i="4" s="1"/>
  <c r="R3351" i="4"/>
  <c r="S3351" i="4" s="1"/>
  <c r="R3352" i="4"/>
  <c r="S3352" i="4" s="1"/>
  <c r="R3353" i="4"/>
  <c r="S3353" i="4" s="1"/>
  <c r="R3354" i="4"/>
  <c r="S3354" i="4" s="1"/>
  <c r="R3355" i="4"/>
  <c r="S3355" i="4" s="1"/>
  <c r="R3356" i="4"/>
  <c r="S3356" i="4" s="1"/>
  <c r="R3357" i="4"/>
  <c r="S3357" i="4" s="1"/>
  <c r="R3358" i="4"/>
  <c r="S3358" i="4" s="1"/>
  <c r="R3359" i="4"/>
  <c r="S3359" i="4" s="1"/>
  <c r="R3360" i="4"/>
  <c r="S3360" i="4" s="1"/>
  <c r="R3361" i="4"/>
  <c r="S3361" i="4" s="1"/>
  <c r="R3362" i="4"/>
  <c r="S3362" i="4" s="1"/>
  <c r="R3363" i="4"/>
  <c r="S3363" i="4" s="1"/>
  <c r="R3364" i="4"/>
  <c r="S3364" i="4" s="1"/>
  <c r="R3365" i="4"/>
  <c r="S3365" i="4" s="1"/>
  <c r="R3366" i="4"/>
  <c r="S3366" i="4" s="1"/>
  <c r="R3367" i="4"/>
  <c r="S3367" i="4" s="1"/>
  <c r="R3368" i="4"/>
  <c r="S3368" i="4" s="1"/>
  <c r="R3369" i="4"/>
  <c r="S3369" i="4" s="1"/>
  <c r="R3370" i="4"/>
  <c r="S3370" i="4" s="1"/>
  <c r="R3371" i="4"/>
  <c r="S3371" i="4" s="1"/>
  <c r="R3372" i="4"/>
  <c r="S3372" i="4" s="1"/>
  <c r="R3373" i="4"/>
  <c r="S3373" i="4" s="1"/>
  <c r="R3374" i="4"/>
  <c r="S3374" i="4" s="1"/>
  <c r="R3375" i="4"/>
  <c r="S3375" i="4" s="1"/>
  <c r="R3376" i="4"/>
  <c r="S3376" i="4" s="1"/>
  <c r="R3377" i="4"/>
  <c r="S3377" i="4" s="1"/>
  <c r="R3378" i="4"/>
  <c r="S3378" i="4" s="1"/>
  <c r="R3379" i="4"/>
  <c r="S3379" i="4" s="1"/>
  <c r="R3380" i="4"/>
  <c r="S3380" i="4" s="1"/>
  <c r="R3381" i="4"/>
  <c r="S3381" i="4" s="1"/>
  <c r="R3382" i="4"/>
  <c r="S3382" i="4" s="1"/>
  <c r="R3383" i="4"/>
  <c r="S3383" i="4" s="1"/>
  <c r="R3384" i="4"/>
  <c r="S3384" i="4" s="1"/>
  <c r="R3385" i="4"/>
  <c r="S3385" i="4" s="1"/>
  <c r="R3386" i="4"/>
  <c r="S3386" i="4" s="1"/>
  <c r="R3387" i="4"/>
  <c r="S3387" i="4" s="1"/>
  <c r="R3388" i="4"/>
  <c r="S3388" i="4" s="1"/>
  <c r="R3389" i="4"/>
  <c r="S3389" i="4" s="1"/>
  <c r="R3390" i="4"/>
  <c r="S3390" i="4" s="1"/>
  <c r="R3391" i="4"/>
  <c r="S3391" i="4" s="1"/>
  <c r="R3392" i="4"/>
  <c r="S3392" i="4" s="1"/>
  <c r="R3393" i="4"/>
  <c r="S3393" i="4" s="1"/>
  <c r="R3394" i="4"/>
  <c r="S3394" i="4" s="1"/>
  <c r="R3395" i="4"/>
  <c r="S3395" i="4" s="1"/>
  <c r="R3396" i="4"/>
  <c r="S3396" i="4" s="1"/>
  <c r="R3397" i="4"/>
  <c r="S3397" i="4" s="1"/>
  <c r="R3398" i="4"/>
  <c r="S3398" i="4" s="1"/>
  <c r="R3399" i="4"/>
  <c r="S3399" i="4" s="1"/>
  <c r="R3400" i="4"/>
  <c r="S3400" i="4" s="1"/>
  <c r="R3401" i="4"/>
  <c r="S3401" i="4" s="1"/>
  <c r="R3402" i="4"/>
  <c r="S3402" i="4" s="1"/>
  <c r="R3403" i="4"/>
  <c r="S3403" i="4" s="1"/>
  <c r="R3404" i="4"/>
  <c r="S3404" i="4" s="1"/>
  <c r="R3405" i="4"/>
  <c r="S3405" i="4" s="1"/>
  <c r="R3406" i="4"/>
  <c r="S3406" i="4" s="1"/>
  <c r="R3407" i="4"/>
  <c r="S3407" i="4" s="1"/>
  <c r="R3408" i="4"/>
  <c r="S3408" i="4" s="1"/>
  <c r="R3409" i="4"/>
  <c r="S3409" i="4" s="1"/>
  <c r="R3410" i="4"/>
  <c r="S3410" i="4" s="1"/>
  <c r="R3411" i="4"/>
  <c r="S3411" i="4" s="1"/>
  <c r="R3412" i="4"/>
  <c r="S3412" i="4" s="1"/>
  <c r="R3413" i="4"/>
  <c r="S3413" i="4" s="1"/>
  <c r="R3414" i="4"/>
  <c r="S3414" i="4" s="1"/>
  <c r="R3415" i="4"/>
  <c r="S3415" i="4" s="1"/>
  <c r="R3416" i="4"/>
  <c r="S3416" i="4" s="1"/>
  <c r="R3417" i="4"/>
  <c r="S3417" i="4" s="1"/>
  <c r="R3418" i="4"/>
  <c r="S3418" i="4" s="1"/>
  <c r="R3419" i="4"/>
  <c r="S3419" i="4" s="1"/>
  <c r="R3420" i="4"/>
  <c r="S3420" i="4" s="1"/>
  <c r="R3421" i="4"/>
  <c r="S3421" i="4" s="1"/>
  <c r="R3422" i="4"/>
  <c r="S3422" i="4" s="1"/>
  <c r="R3423" i="4"/>
  <c r="S3423" i="4" s="1"/>
  <c r="R3424" i="4"/>
  <c r="S3424" i="4" s="1"/>
  <c r="R3425" i="4"/>
  <c r="S3425" i="4" s="1"/>
  <c r="R3426" i="4"/>
  <c r="S3426" i="4" s="1"/>
  <c r="R3427" i="4"/>
  <c r="S3427" i="4" s="1"/>
  <c r="R3428" i="4"/>
  <c r="S3428" i="4" s="1"/>
  <c r="R3429" i="4"/>
  <c r="S3429" i="4" s="1"/>
  <c r="R3430" i="4"/>
  <c r="S3430" i="4" s="1"/>
  <c r="R3431" i="4"/>
  <c r="S3431" i="4" s="1"/>
  <c r="R3432" i="4"/>
  <c r="S3432" i="4" s="1"/>
  <c r="R3433" i="4"/>
  <c r="S3433" i="4" s="1"/>
  <c r="R3434" i="4"/>
  <c r="S3434" i="4" s="1"/>
  <c r="R3435" i="4"/>
  <c r="S3435" i="4" s="1"/>
  <c r="R3436" i="4"/>
  <c r="S3436" i="4" s="1"/>
  <c r="R3437" i="4"/>
  <c r="S3437" i="4" s="1"/>
  <c r="R3438" i="4"/>
  <c r="S3438" i="4" s="1"/>
  <c r="R3439" i="4"/>
  <c r="S3439" i="4" s="1"/>
  <c r="R3440" i="4"/>
  <c r="S3440" i="4" s="1"/>
  <c r="R3441" i="4"/>
  <c r="S3441" i="4" s="1"/>
  <c r="R3442" i="4"/>
  <c r="S3442" i="4" s="1"/>
  <c r="R3443" i="4"/>
  <c r="S3443" i="4" s="1"/>
  <c r="R3444" i="4"/>
  <c r="S3444" i="4" s="1"/>
  <c r="R3445" i="4"/>
  <c r="S3445" i="4" s="1"/>
  <c r="R3446" i="4"/>
  <c r="S3446" i="4" s="1"/>
  <c r="R3447" i="4"/>
  <c r="S3447" i="4" s="1"/>
  <c r="R3448" i="4"/>
  <c r="S3448" i="4" s="1"/>
  <c r="R3449" i="4"/>
  <c r="S3449" i="4" s="1"/>
  <c r="R3450" i="4"/>
  <c r="S3450" i="4" s="1"/>
  <c r="R3451" i="4"/>
  <c r="S3451" i="4" s="1"/>
  <c r="R3452" i="4"/>
  <c r="S3452" i="4" s="1"/>
  <c r="R3453" i="4"/>
  <c r="S3453" i="4" s="1"/>
  <c r="R3454" i="4"/>
  <c r="S3454" i="4" s="1"/>
  <c r="R3455" i="4"/>
  <c r="S3455" i="4" s="1"/>
  <c r="R3456" i="4"/>
  <c r="S3456" i="4" s="1"/>
  <c r="R3457" i="4"/>
  <c r="S3457" i="4" s="1"/>
  <c r="R3458" i="4"/>
  <c r="S3458" i="4" s="1"/>
  <c r="R3459" i="4"/>
  <c r="S3459" i="4" s="1"/>
  <c r="R3460" i="4"/>
  <c r="S3460" i="4" s="1"/>
  <c r="R3461" i="4"/>
  <c r="S3461" i="4" s="1"/>
  <c r="R3462" i="4"/>
  <c r="S3462" i="4" s="1"/>
  <c r="R3463" i="4"/>
  <c r="S3463" i="4" s="1"/>
  <c r="R3464" i="4"/>
  <c r="S3464" i="4" s="1"/>
  <c r="R3465" i="4"/>
  <c r="S3465" i="4" s="1"/>
  <c r="R3466" i="4"/>
  <c r="S3466" i="4" s="1"/>
  <c r="R3467" i="4"/>
  <c r="S3467" i="4" s="1"/>
  <c r="R3468" i="4"/>
  <c r="S3468" i="4" s="1"/>
  <c r="R3469" i="4"/>
  <c r="S3469" i="4" s="1"/>
  <c r="R3470" i="4"/>
  <c r="S3470" i="4" s="1"/>
  <c r="R3471" i="4"/>
  <c r="S3471" i="4" s="1"/>
  <c r="R3472" i="4"/>
  <c r="S3472" i="4" s="1"/>
  <c r="R3473" i="4"/>
  <c r="S3473" i="4" s="1"/>
  <c r="R3474" i="4"/>
  <c r="S3474" i="4" s="1"/>
  <c r="R3475" i="4"/>
  <c r="S3475" i="4" s="1"/>
  <c r="R3476" i="4"/>
  <c r="S3476" i="4" s="1"/>
  <c r="R3477" i="4"/>
  <c r="S3477" i="4" s="1"/>
  <c r="R3478" i="4"/>
  <c r="S3478" i="4" s="1"/>
  <c r="R3479" i="4"/>
  <c r="S3479" i="4" s="1"/>
  <c r="R3480" i="4"/>
  <c r="S3480" i="4" s="1"/>
  <c r="R3481" i="4"/>
  <c r="S3481" i="4" s="1"/>
  <c r="R3482" i="4"/>
  <c r="S3482" i="4" s="1"/>
  <c r="R3483" i="4"/>
  <c r="S3483" i="4" s="1"/>
  <c r="R3484" i="4"/>
  <c r="S3484" i="4" s="1"/>
  <c r="R3485" i="4"/>
  <c r="S3485" i="4" s="1"/>
  <c r="R3486" i="4"/>
  <c r="S3486" i="4" s="1"/>
  <c r="R3487" i="4"/>
  <c r="S3487" i="4" s="1"/>
  <c r="R3488" i="4"/>
  <c r="S3488" i="4" s="1"/>
  <c r="R3489" i="4"/>
  <c r="S3489" i="4" s="1"/>
  <c r="R3490" i="4"/>
  <c r="S3490" i="4" s="1"/>
  <c r="R3491" i="4"/>
  <c r="S3491" i="4" s="1"/>
  <c r="R3492" i="4"/>
  <c r="S3492" i="4" s="1"/>
  <c r="R3493" i="4"/>
  <c r="S3493" i="4" s="1"/>
  <c r="R3494" i="4"/>
  <c r="S3494" i="4" s="1"/>
  <c r="R3495" i="4"/>
  <c r="S3495" i="4" s="1"/>
  <c r="R3496" i="4"/>
  <c r="S3496" i="4" s="1"/>
  <c r="R3497" i="4"/>
  <c r="S3497" i="4" s="1"/>
  <c r="R3498" i="4"/>
  <c r="S3498" i="4" s="1"/>
  <c r="R3499" i="4"/>
  <c r="S3499" i="4" s="1"/>
  <c r="R3500" i="4"/>
  <c r="S3500" i="4" s="1"/>
  <c r="R3501" i="4"/>
  <c r="S3501" i="4" s="1"/>
  <c r="R3502" i="4"/>
  <c r="S3502" i="4" s="1"/>
  <c r="R3503" i="4"/>
  <c r="S3503" i="4" s="1"/>
  <c r="R3504" i="4"/>
  <c r="S3504" i="4" s="1"/>
  <c r="R3505" i="4"/>
  <c r="S3505" i="4" s="1"/>
  <c r="R3506" i="4"/>
  <c r="S3506" i="4" s="1"/>
  <c r="R3507" i="4"/>
  <c r="S3507" i="4" s="1"/>
  <c r="R3508" i="4"/>
  <c r="S3508" i="4" s="1"/>
  <c r="R3509" i="4"/>
  <c r="S3509" i="4" s="1"/>
  <c r="R3510" i="4"/>
  <c r="S3510" i="4" s="1"/>
  <c r="R3511" i="4"/>
  <c r="S3511" i="4" s="1"/>
  <c r="R3512" i="4"/>
  <c r="S3512" i="4" s="1"/>
  <c r="R3513" i="4"/>
  <c r="S3513" i="4" s="1"/>
  <c r="R3514" i="4"/>
  <c r="S3514" i="4" s="1"/>
  <c r="R3515" i="4"/>
  <c r="S3515" i="4" s="1"/>
  <c r="R3516" i="4"/>
  <c r="S3516" i="4" s="1"/>
  <c r="R3517" i="4"/>
  <c r="S3517" i="4" s="1"/>
  <c r="R3518" i="4"/>
  <c r="S3518" i="4" s="1"/>
  <c r="R3519" i="4"/>
  <c r="S3519" i="4" s="1"/>
  <c r="R3520" i="4"/>
  <c r="S3520" i="4" s="1"/>
  <c r="R3521" i="4"/>
  <c r="S3521" i="4" s="1"/>
  <c r="R3522" i="4"/>
  <c r="S3522" i="4" s="1"/>
  <c r="R3523" i="4"/>
  <c r="S3523" i="4" s="1"/>
  <c r="R3524" i="4"/>
  <c r="S3524" i="4" s="1"/>
  <c r="R3525" i="4"/>
  <c r="S3525" i="4" s="1"/>
  <c r="R3526" i="4"/>
  <c r="S3526" i="4" s="1"/>
  <c r="R3527" i="4"/>
  <c r="S3527" i="4" s="1"/>
  <c r="R3528" i="4"/>
  <c r="S3528" i="4" s="1"/>
  <c r="R3529" i="4"/>
  <c r="S3529" i="4" s="1"/>
  <c r="R3530" i="4"/>
  <c r="S3530" i="4" s="1"/>
  <c r="R3531" i="4"/>
  <c r="S3531" i="4" s="1"/>
  <c r="R3532" i="4"/>
  <c r="S3532" i="4" s="1"/>
  <c r="R3533" i="4"/>
  <c r="S3533" i="4" s="1"/>
  <c r="R3534" i="4"/>
  <c r="S3534" i="4" s="1"/>
  <c r="R3535" i="4"/>
  <c r="S3535" i="4" s="1"/>
  <c r="R3536" i="4"/>
  <c r="S3536" i="4" s="1"/>
  <c r="R3537" i="4"/>
  <c r="S3537" i="4" s="1"/>
  <c r="R3538" i="4"/>
  <c r="S3538" i="4" s="1"/>
  <c r="R3539" i="4"/>
  <c r="S3539" i="4" s="1"/>
  <c r="R3540" i="4"/>
  <c r="S3540" i="4" s="1"/>
  <c r="R3541" i="4"/>
  <c r="S3541" i="4" s="1"/>
  <c r="R3542" i="4"/>
  <c r="S3542" i="4" s="1"/>
  <c r="R3543" i="4"/>
  <c r="S3543" i="4" s="1"/>
  <c r="R3544" i="4"/>
  <c r="S3544" i="4" s="1"/>
  <c r="R3545" i="4"/>
  <c r="S3545" i="4" s="1"/>
  <c r="R3546" i="4"/>
  <c r="S3546" i="4" s="1"/>
  <c r="R3547" i="4"/>
  <c r="S3547" i="4" s="1"/>
  <c r="R3548" i="4"/>
  <c r="S3548" i="4" s="1"/>
  <c r="R3549" i="4"/>
  <c r="S3549" i="4" s="1"/>
  <c r="R3550" i="4"/>
  <c r="S3550" i="4" s="1"/>
  <c r="R3551" i="4"/>
  <c r="S3551" i="4" s="1"/>
  <c r="R3552" i="4"/>
  <c r="S3552" i="4" s="1"/>
  <c r="R3553" i="4"/>
  <c r="S3553" i="4" s="1"/>
  <c r="R3554" i="4"/>
  <c r="S3554" i="4" s="1"/>
  <c r="R3555" i="4"/>
  <c r="S3555" i="4" s="1"/>
  <c r="R3556" i="4"/>
  <c r="S3556" i="4" s="1"/>
  <c r="R3557" i="4"/>
  <c r="S3557" i="4" s="1"/>
  <c r="R3558" i="4"/>
  <c r="S3558" i="4" s="1"/>
  <c r="R3559" i="4"/>
  <c r="S3559" i="4" s="1"/>
  <c r="R3560" i="4"/>
  <c r="S3560" i="4" s="1"/>
  <c r="R3561" i="4"/>
  <c r="S3561" i="4" s="1"/>
  <c r="R3562" i="4"/>
  <c r="S3562" i="4" s="1"/>
  <c r="R3563" i="4"/>
  <c r="S3563" i="4" s="1"/>
  <c r="R3564" i="4"/>
  <c r="S3564" i="4" s="1"/>
  <c r="R3565" i="4"/>
  <c r="S3565" i="4" s="1"/>
  <c r="R3566" i="4"/>
  <c r="S3566" i="4" s="1"/>
  <c r="R3567" i="4"/>
  <c r="S3567" i="4" s="1"/>
  <c r="R3568" i="4"/>
  <c r="S3568" i="4" s="1"/>
  <c r="R3569" i="4"/>
  <c r="S3569" i="4" s="1"/>
  <c r="R3570" i="4"/>
  <c r="S3570" i="4" s="1"/>
  <c r="R3571" i="4"/>
  <c r="S3571" i="4" s="1"/>
  <c r="R3572" i="4"/>
  <c r="S3572" i="4" s="1"/>
  <c r="R3573" i="4"/>
  <c r="S3573" i="4" s="1"/>
  <c r="R3574" i="4"/>
  <c r="S3574" i="4" s="1"/>
  <c r="R3575" i="4"/>
  <c r="S3575" i="4" s="1"/>
  <c r="R3576" i="4"/>
  <c r="S3576" i="4" s="1"/>
  <c r="R3577" i="4"/>
  <c r="S3577" i="4" s="1"/>
  <c r="R3578" i="4"/>
  <c r="S3578" i="4" s="1"/>
  <c r="R3579" i="4"/>
  <c r="S3579" i="4" s="1"/>
  <c r="R3580" i="4"/>
  <c r="S3580" i="4" s="1"/>
  <c r="R3581" i="4"/>
  <c r="S3581" i="4" s="1"/>
  <c r="R3582" i="4"/>
  <c r="S3582" i="4" s="1"/>
  <c r="R3583" i="4"/>
  <c r="S3583" i="4" s="1"/>
  <c r="R3584" i="4"/>
  <c r="S3584" i="4" s="1"/>
  <c r="R3585" i="4"/>
  <c r="S3585" i="4" s="1"/>
  <c r="R3586" i="4"/>
  <c r="S3586" i="4" s="1"/>
  <c r="R3587" i="4"/>
  <c r="S3587" i="4" s="1"/>
  <c r="R3588" i="4"/>
  <c r="S3588" i="4" s="1"/>
  <c r="R3589" i="4"/>
  <c r="S3589" i="4" s="1"/>
  <c r="R3590" i="4"/>
  <c r="S3590" i="4" s="1"/>
  <c r="R3591" i="4"/>
  <c r="S3591" i="4" s="1"/>
  <c r="R3592" i="4"/>
  <c r="S3592" i="4" s="1"/>
  <c r="R3593" i="4"/>
  <c r="S3593" i="4" s="1"/>
  <c r="R3594" i="4"/>
  <c r="S3594" i="4" s="1"/>
  <c r="R3595" i="4"/>
  <c r="S3595" i="4" s="1"/>
  <c r="R3596" i="4"/>
  <c r="S3596" i="4" s="1"/>
  <c r="R3597" i="4"/>
  <c r="S3597" i="4" s="1"/>
  <c r="R3598" i="4"/>
  <c r="S3598" i="4" s="1"/>
  <c r="R3599" i="4"/>
  <c r="S3599" i="4" s="1"/>
  <c r="R3600" i="4"/>
  <c r="S3600" i="4" s="1"/>
  <c r="R3601" i="4"/>
  <c r="S3601" i="4" s="1"/>
  <c r="R3602" i="4"/>
  <c r="S3602" i="4" s="1"/>
  <c r="R3603" i="4"/>
  <c r="S3603" i="4" s="1"/>
  <c r="R3604" i="4"/>
  <c r="S3604" i="4" s="1"/>
  <c r="R3605" i="4"/>
  <c r="S3605" i="4" s="1"/>
  <c r="R3606" i="4"/>
  <c r="S3606" i="4" s="1"/>
  <c r="R3607" i="4"/>
  <c r="S3607" i="4" s="1"/>
  <c r="R3608" i="4"/>
  <c r="S3608" i="4" s="1"/>
  <c r="R3609" i="4"/>
  <c r="S3609" i="4" s="1"/>
  <c r="R3610" i="4"/>
  <c r="S3610" i="4" s="1"/>
  <c r="R3611" i="4"/>
  <c r="S3611" i="4" s="1"/>
  <c r="R3612" i="4"/>
  <c r="S3612" i="4" s="1"/>
  <c r="R3613" i="4"/>
  <c r="S3613" i="4" s="1"/>
  <c r="R3614" i="4"/>
  <c r="S3614" i="4" s="1"/>
  <c r="R3615" i="4"/>
  <c r="S3615" i="4" s="1"/>
  <c r="R3616" i="4"/>
  <c r="S3616" i="4" s="1"/>
  <c r="R3617" i="4"/>
  <c r="S3617" i="4" s="1"/>
  <c r="R3618" i="4"/>
  <c r="S3618" i="4" s="1"/>
  <c r="R3619" i="4"/>
  <c r="S3619" i="4" s="1"/>
  <c r="R3620" i="4"/>
  <c r="S3620" i="4" s="1"/>
  <c r="R3621" i="4"/>
  <c r="S3621" i="4" s="1"/>
  <c r="R3622" i="4"/>
  <c r="S3622" i="4" s="1"/>
  <c r="R3623" i="4"/>
  <c r="S3623" i="4" s="1"/>
  <c r="R3624" i="4"/>
  <c r="S3624" i="4" s="1"/>
  <c r="R3625" i="4"/>
  <c r="S3625" i="4" s="1"/>
  <c r="R3626" i="4"/>
  <c r="S3626" i="4" s="1"/>
  <c r="R3627" i="4"/>
  <c r="S3627" i="4" s="1"/>
  <c r="R3628" i="4"/>
  <c r="S3628" i="4" s="1"/>
  <c r="R3629" i="4"/>
  <c r="S3629" i="4" s="1"/>
  <c r="R3630" i="4"/>
  <c r="S3630" i="4" s="1"/>
  <c r="R3631" i="4"/>
  <c r="S3631" i="4" s="1"/>
  <c r="R3632" i="4"/>
  <c r="S3632" i="4" s="1"/>
  <c r="R3633" i="4"/>
  <c r="S3633" i="4" s="1"/>
  <c r="R3634" i="4"/>
  <c r="S3634" i="4" s="1"/>
  <c r="R3635" i="4"/>
  <c r="S3635" i="4" s="1"/>
  <c r="R3636" i="4"/>
  <c r="S3636" i="4" s="1"/>
  <c r="R3637" i="4"/>
  <c r="S3637" i="4" s="1"/>
  <c r="R3638" i="4"/>
  <c r="S3638" i="4" s="1"/>
  <c r="R3639" i="4"/>
  <c r="S3639" i="4" s="1"/>
  <c r="R3640" i="4"/>
  <c r="S3640" i="4" s="1"/>
  <c r="R3641" i="4"/>
  <c r="S3641" i="4" s="1"/>
  <c r="R3642" i="4"/>
  <c r="S3642" i="4" s="1"/>
  <c r="R3643" i="4"/>
  <c r="S3643" i="4" s="1"/>
  <c r="R3644" i="4"/>
  <c r="S3644" i="4" s="1"/>
  <c r="R3645" i="4"/>
  <c r="S3645" i="4" s="1"/>
  <c r="R3646" i="4"/>
  <c r="S3646" i="4" s="1"/>
  <c r="R3647" i="4"/>
  <c r="S3647" i="4" s="1"/>
  <c r="R3648" i="4"/>
  <c r="S3648" i="4" s="1"/>
  <c r="R3649" i="4"/>
  <c r="S3649" i="4" s="1"/>
  <c r="R3650" i="4"/>
  <c r="S3650" i="4" s="1"/>
  <c r="R3651" i="4"/>
  <c r="S3651" i="4" s="1"/>
  <c r="R3652" i="4"/>
  <c r="S3652" i="4" s="1"/>
  <c r="R3653" i="4"/>
  <c r="S3653" i="4" s="1"/>
  <c r="R3654" i="4"/>
  <c r="S3654" i="4" s="1"/>
  <c r="R3655" i="4"/>
  <c r="S3655" i="4" s="1"/>
  <c r="R3656" i="4"/>
  <c r="S3656" i="4" s="1"/>
  <c r="R3657" i="4"/>
  <c r="S3657" i="4" s="1"/>
  <c r="R3658" i="4"/>
  <c r="S3658" i="4" s="1"/>
  <c r="R3659" i="4"/>
  <c r="S3659" i="4" s="1"/>
  <c r="R3660" i="4"/>
  <c r="S3660" i="4" s="1"/>
  <c r="R3661" i="4"/>
  <c r="S3661" i="4" s="1"/>
  <c r="R3662" i="4"/>
  <c r="S3662" i="4" s="1"/>
  <c r="R3663" i="4"/>
  <c r="S3663" i="4" s="1"/>
  <c r="R3664" i="4"/>
  <c r="S3664" i="4" s="1"/>
  <c r="R3665" i="4"/>
  <c r="S3665" i="4" s="1"/>
  <c r="R3666" i="4"/>
  <c r="S3666" i="4" s="1"/>
  <c r="R3667" i="4"/>
  <c r="S3667" i="4" s="1"/>
  <c r="R3668" i="4"/>
  <c r="S3668" i="4" s="1"/>
  <c r="R3669" i="4"/>
  <c r="S3669" i="4" s="1"/>
  <c r="R3670" i="4"/>
  <c r="S3670" i="4" s="1"/>
  <c r="R3671" i="4"/>
  <c r="S3671" i="4" s="1"/>
  <c r="R3672" i="4"/>
  <c r="S3672" i="4" s="1"/>
  <c r="R3673" i="4"/>
  <c r="S3673" i="4" s="1"/>
  <c r="R3674" i="4"/>
  <c r="S3674" i="4" s="1"/>
  <c r="R3675" i="4"/>
  <c r="S3675" i="4" s="1"/>
  <c r="R3676" i="4"/>
  <c r="S3676" i="4" s="1"/>
  <c r="R3677" i="4"/>
  <c r="S3677" i="4" s="1"/>
  <c r="R3678" i="4"/>
  <c r="S3678" i="4" s="1"/>
  <c r="R3679" i="4"/>
  <c r="S3679" i="4" s="1"/>
  <c r="R3680" i="4"/>
  <c r="S3680" i="4" s="1"/>
  <c r="R3681" i="4"/>
  <c r="S3681" i="4" s="1"/>
  <c r="R3682" i="4"/>
  <c r="S3682" i="4" s="1"/>
  <c r="R3683" i="4"/>
  <c r="S3683" i="4" s="1"/>
  <c r="R3684" i="4"/>
  <c r="S3684" i="4" s="1"/>
  <c r="R3685" i="4"/>
  <c r="S3685" i="4" s="1"/>
  <c r="R3686" i="4"/>
  <c r="S3686" i="4" s="1"/>
  <c r="R3687" i="4"/>
  <c r="S3687" i="4" s="1"/>
  <c r="R3688" i="4"/>
  <c r="S3688" i="4" s="1"/>
  <c r="R3689" i="4"/>
  <c r="S3689" i="4" s="1"/>
  <c r="R3690" i="4"/>
  <c r="S3690" i="4" s="1"/>
  <c r="R3691" i="4"/>
  <c r="S3691" i="4" s="1"/>
  <c r="R3692" i="4"/>
  <c r="S3692" i="4" s="1"/>
  <c r="R3693" i="4"/>
  <c r="S3693" i="4" s="1"/>
  <c r="R3694" i="4"/>
  <c r="S3694" i="4" s="1"/>
  <c r="R3695" i="4"/>
  <c r="S3695" i="4" s="1"/>
  <c r="R3696" i="4"/>
  <c r="S3696" i="4" s="1"/>
  <c r="R3697" i="4"/>
  <c r="S3697" i="4" s="1"/>
  <c r="R3698" i="4"/>
  <c r="S3698" i="4" s="1"/>
  <c r="R3699" i="4"/>
  <c r="S3699" i="4" s="1"/>
  <c r="R3700" i="4"/>
  <c r="S3700" i="4" s="1"/>
  <c r="R3701" i="4"/>
  <c r="S3701" i="4" s="1"/>
  <c r="R3702" i="4"/>
  <c r="S3702" i="4" s="1"/>
  <c r="R3703" i="4"/>
  <c r="S3703" i="4" s="1"/>
  <c r="R3704" i="4"/>
  <c r="S3704" i="4" s="1"/>
  <c r="R3705" i="4"/>
  <c r="S3705" i="4" s="1"/>
  <c r="R3706" i="4"/>
  <c r="S3706" i="4" s="1"/>
  <c r="R3707" i="4"/>
  <c r="S3707" i="4" s="1"/>
  <c r="R3708" i="4"/>
  <c r="S3708" i="4" s="1"/>
  <c r="R3709" i="4"/>
  <c r="S3709" i="4" s="1"/>
  <c r="R3710" i="4"/>
  <c r="S3710" i="4" s="1"/>
  <c r="R3711" i="4"/>
  <c r="S3711" i="4" s="1"/>
  <c r="R3712" i="4"/>
  <c r="S3712" i="4" s="1"/>
  <c r="R3713" i="4"/>
  <c r="S3713" i="4" s="1"/>
  <c r="R3714" i="4"/>
  <c r="S3714" i="4" s="1"/>
  <c r="R3715" i="4"/>
  <c r="S3715" i="4" s="1"/>
  <c r="R3716" i="4"/>
  <c r="S3716" i="4" s="1"/>
  <c r="R3717" i="4"/>
  <c r="S3717" i="4" s="1"/>
  <c r="R3718" i="4"/>
  <c r="S3718" i="4" s="1"/>
  <c r="R3719" i="4"/>
  <c r="S3719" i="4" s="1"/>
  <c r="R3720" i="4"/>
  <c r="S3720" i="4" s="1"/>
  <c r="R3721" i="4"/>
  <c r="S3721" i="4" s="1"/>
  <c r="R3722" i="4"/>
  <c r="S3722" i="4" s="1"/>
  <c r="R3723" i="4"/>
  <c r="S3723" i="4" s="1"/>
  <c r="R3724" i="4"/>
  <c r="S3724" i="4" s="1"/>
  <c r="R3725" i="4"/>
  <c r="S3725" i="4" s="1"/>
  <c r="R3726" i="4"/>
  <c r="S3726" i="4" s="1"/>
  <c r="R3727" i="4"/>
  <c r="S3727" i="4" s="1"/>
  <c r="R3728" i="4"/>
  <c r="S3728" i="4" s="1"/>
  <c r="R3729" i="4"/>
  <c r="S3729" i="4" s="1"/>
  <c r="R3730" i="4"/>
  <c r="S3730" i="4" s="1"/>
  <c r="R3731" i="4"/>
  <c r="S3731" i="4" s="1"/>
  <c r="R3732" i="4"/>
  <c r="S3732" i="4" s="1"/>
  <c r="R3733" i="4"/>
  <c r="S3733" i="4" s="1"/>
  <c r="R3734" i="4"/>
  <c r="S3734" i="4" s="1"/>
  <c r="R3735" i="4"/>
  <c r="S3735" i="4" s="1"/>
  <c r="R3736" i="4"/>
  <c r="S3736" i="4" s="1"/>
  <c r="R3737" i="4"/>
  <c r="S3737" i="4" s="1"/>
  <c r="R3738" i="4"/>
  <c r="S3738" i="4" s="1"/>
  <c r="R3739" i="4"/>
  <c r="S3739" i="4" s="1"/>
  <c r="R3740" i="4"/>
  <c r="S3740" i="4" s="1"/>
  <c r="R3741" i="4"/>
  <c r="S3741" i="4" s="1"/>
  <c r="R3742" i="4"/>
  <c r="S3742" i="4" s="1"/>
  <c r="R3743" i="4"/>
  <c r="S3743" i="4" s="1"/>
  <c r="R3744" i="4"/>
  <c r="S3744" i="4" s="1"/>
  <c r="R3745" i="4"/>
  <c r="S3745" i="4" s="1"/>
  <c r="R3746" i="4"/>
  <c r="S3746" i="4" s="1"/>
  <c r="R3747" i="4"/>
  <c r="S3747" i="4" s="1"/>
  <c r="R3748" i="4"/>
  <c r="S3748" i="4" s="1"/>
  <c r="R3749" i="4"/>
  <c r="S3749" i="4" s="1"/>
  <c r="R3750" i="4"/>
  <c r="S3750" i="4" s="1"/>
  <c r="R3751" i="4"/>
  <c r="S3751" i="4" s="1"/>
  <c r="R3752" i="4"/>
  <c r="S3752" i="4" s="1"/>
  <c r="R3753" i="4"/>
  <c r="S3753" i="4" s="1"/>
  <c r="R3754" i="4"/>
  <c r="S3754" i="4" s="1"/>
  <c r="R3755" i="4"/>
  <c r="S3755" i="4" s="1"/>
  <c r="R3756" i="4"/>
  <c r="S3756" i="4" s="1"/>
  <c r="R3757" i="4"/>
  <c r="S3757" i="4" s="1"/>
  <c r="R3758" i="4"/>
  <c r="S3758" i="4" s="1"/>
  <c r="R3759" i="4"/>
  <c r="S3759" i="4" s="1"/>
  <c r="R3760" i="4"/>
  <c r="S3760" i="4" s="1"/>
  <c r="R3761" i="4"/>
  <c r="S3761" i="4" s="1"/>
  <c r="R3762" i="4"/>
  <c r="S3762" i="4" s="1"/>
  <c r="R3763" i="4"/>
  <c r="S3763" i="4" s="1"/>
  <c r="R3764" i="4"/>
  <c r="S3764" i="4" s="1"/>
  <c r="R3765" i="4"/>
  <c r="S3765" i="4" s="1"/>
  <c r="R3766" i="4"/>
  <c r="S3766" i="4" s="1"/>
  <c r="R3767" i="4"/>
  <c r="S3767" i="4" s="1"/>
  <c r="R3768" i="4"/>
  <c r="S3768" i="4" s="1"/>
  <c r="R3769" i="4"/>
  <c r="S3769" i="4" s="1"/>
  <c r="R3770" i="4"/>
  <c r="S3770" i="4" s="1"/>
  <c r="R3771" i="4"/>
  <c r="S3771" i="4" s="1"/>
  <c r="R3772" i="4"/>
  <c r="S3772" i="4" s="1"/>
  <c r="R3773" i="4"/>
  <c r="S3773" i="4" s="1"/>
  <c r="R3774" i="4"/>
  <c r="S3774" i="4" s="1"/>
  <c r="R3775" i="4"/>
  <c r="S3775" i="4" s="1"/>
  <c r="R3776" i="4"/>
  <c r="S3776" i="4" s="1"/>
  <c r="R3777" i="4"/>
  <c r="S3777" i="4" s="1"/>
  <c r="R3778" i="4"/>
  <c r="S3778" i="4" s="1"/>
  <c r="R3779" i="4"/>
  <c r="S3779" i="4" s="1"/>
  <c r="R3780" i="4"/>
  <c r="S3780" i="4" s="1"/>
  <c r="R3781" i="4"/>
  <c r="S3781" i="4" s="1"/>
  <c r="R3782" i="4"/>
  <c r="S3782" i="4" s="1"/>
  <c r="R3783" i="4"/>
  <c r="S3783" i="4" s="1"/>
  <c r="R3784" i="4"/>
  <c r="S3784" i="4" s="1"/>
  <c r="R3785" i="4"/>
  <c r="S3785" i="4" s="1"/>
  <c r="R3786" i="4"/>
  <c r="S3786" i="4" s="1"/>
  <c r="R3787" i="4"/>
  <c r="S3787" i="4" s="1"/>
  <c r="R3788" i="4"/>
  <c r="S3788" i="4" s="1"/>
  <c r="R3789" i="4"/>
  <c r="S3789" i="4" s="1"/>
  <c r="R3790" i="4"/>
  <c r="S3790" i="4" s="1"/>
  <c r="R3791" i="4"/>
  <c r="S3791" i="4" s="1"/>
  <c r="R3792" i="4"/>
  <c r="S3792" i="4" s="1"/>
  <c r="R3793" i="4"/>
  <c r="S3793" i="4" s="1"/>
  <c r="R3794" i="4"/>
  <c r="S3794" i="4" s="1"/>
  <c r="R3795" i="4"/>
  <c r="S3795" i="4" s="1"/>
  <c r="R3796" i="4"/>
  <c r="S3796" i="4" s="1"/>
  <c r="R3797" i="4"/>
  <c r="S3797" i="4" s="1"/>
  <c r="R3798" i="4"/>
  <c r="S3798" i="4" s="1"/>
  <c r="R3799" i="4"/>
  <c r="S3799" i="4" s="1"/>
  <c r="R3800" i="4"/>
  <c r="S3800" i="4" s="1"/>
  <c r="R3801" i="4"/>
  <c r="S3801" i="4" s="1"/>
  <c r="R3802" i="4"/>
  <c r="S3802" i="4" s="1"/>
  <c r="R3803" i="4"/>
  <c r="S3803" i="4" s="1"/>
  <c r="R3804" i="4"/>
  <c r="S3804" i="4" s="1"/>
  <c r="R3805" i="4"/>
  <c r="S3805" i="4" s="1"/>
  <c r="R3806" i="4"/>
  <c r="S3806" i="4" s="1"/>
  <c r="R3807" i="4"/>
  <c r="S3807" i="4" s="1"/>
  <c r="R3808" i="4"/>
  <c r="S3808" i="4" s="1"/>
  <c r="R3809" i="4"/>
  <c r="S3809" i="4" s="1"/>
  <c r="R3810" i="4"/>
  <c r="S3810" i="4" s="1"/>
  <c r="R3811" i="4"/>
  <c r="S3811" i="4" s="1"/>
  <c r="R3812" i="4"/>
  <c r="S3812" i="4" s="1"/>
  <c r="R3813" i="4"/>
  <c r="S3813" i="4" s="1"/>
  <c r="R3814" i="4"/>
  <c r="S3814" i="4" s="1"/>
  <c r="R3815" i="4"/>
  <c r="S3815" i="4" s="1"/>
  <c r="R3816" i="4"/>
  <c r="S3816" i="4" s="1"/>
  <c r="R3817" i="4"/>
  <c r="S3817" i="4" s="1"/>
  <c r="R3818" i="4"/>
  <c r="S3818" i="4" s="1"/>
  <c r="R3819" i="4"/>
  <c r="S3819" i="4" s="1"/>
  <c r="R3820" i="4"/>
  <c r="S3820" i="4" s="1"/>
  <c r="R3821" i="4"/>
  <c r="S3821" i="4" s="1"/>
  <c r="R3822" i="4"/>
  <c r="S3822" i="4" s="1"/>
  <c r="R3823" i="4"/>
  <c r="S3823" i="4" s="1"/>
  <c r="R3824" i="4"/>
  <c r="S3824" i="4" s="1"/>
  <c r="R3825" i="4"/>
  <c r="S3825" i="4" s="1"/>
  <c r="R3826" i="4"/>
  <c r="S3826" i="4" s="1"/>
  <c r="R3827" i="4"/>
  <c r="S3827" i="4" s="1"/>
  <c r="R3828" i="4"/>
  <c r="S3828" i="4" s="1"/>
  <c r="R3829" i="4"/>
  <c r="S3829" i="4" s="1"/>
  <c r="R3830" i="4"/>
  <c r="S3830" i="4" s="1"/>
  <c r="R3831" i="4"/>
  <c r="S3831" i="4" s="1"/>
  <c r="R3832" i="4"/>
  <c r="S3832" i="4" s="1"/>
  <c r="R3833" i="4"/>
  <c r="S3833" i="4" s="1"/>
  <c r="R3834" i="4"/>
  <c r="S3834" i="4" s="1"/>
  <c r="R3835" i="4"/>
  <c r="S3835" i="4" s="1"/>
  <c r="R3836" i="4"/>
  <c r="S3836" i="4" s="1"/>
  <c r="R3837" i="4"/>
  <c r="S3837" i="4" s="1"/>
  <c r="R3838" i="4"/>
  <c r="S3838" i="4" s="1"/>
  <c r="R3839" i="4"/>
  <c r="S3839" i="4" s="1"/>
  <c r="R3840" i="4"/>
  <c r="S3840" i="4" s="1"/>
  <c r="R3841" i="4"/>
  <c r="S3841" i="4" s="1"/>
  <c r="R3842" i="4"/>
  <c r="S3842" i="4" s="1"/>
  <c r="R3843" i="4"/>
  <c r="S3843" i="4" s="1"/>
  <c r="R3844" i="4"/>
  <c r="S3844" i="4" s="1"/>
  <c r="R3845" i="4"/>
  <c r="S3845" i="4" s="1"/>
  <c r="R3846" i="4"/>
  <c r="S3846" i="4" s="1"/>
  <c r="R3847" i="4"/>
  <c r="S3847" i="4" s="1"/>
  <c r="R3848" i="4"/>
  <c r="S3848" i="4" s="1"/>
  <c r="R3849" i="4"/>
  <c r="S3849" i="4" s="1"/>
  <c r="R3850" i="4"/>
  <c r="S3850" i="4" s="1"/>
  <c r="R3851" i="4"/>
  <c r="S3851" i="4" s="1"/>
  <c r="R3852" i="4"/>
  <c r="S3852" i="4" s="1"/>
  <c r="R3853" i="4"/>
  <c r="S3853" i="4" s="1"/>
  <c r="R3854" i="4"/>
  <c r="S3854" i="4" s="1"/>
  <c r="R3855" i="4"/>
  <c r="S3855" i="4" s="1"/>
  <c r="R3856" i="4"/>
  <c r="S3856" i="4" s="1"/>
  <c r="R3857" i="4"/>
  <c r="S3857" i="4" s="1"/>
  <c r="R3858" i="4"/>
  <c r="S3858" i="4" s="1"/>
  <c r="R3859" i="4"/>
  <c r="S3859" i="4" s="1"/>
  <c r="R3860" i="4"/>
  <c r="S3860" i="4" s="1"/>
  <c r="R3861" i="4"/>
  <c r="S3861" i="4" s="1"/>
  <c r="R3862" i="4"/>
  <c r="S3862" i="4" s="1"/>
  <c r="R3863" i="4"/>
  <c r="S3863" i="4" s="1"/>
  <c r="R3864" i="4"/>
  <c r="S3864" i="4" s="1"/>
  <c r="R3865" i="4"/>
  <c r="S3865" i="4" s="1"/>
  <c r="R3866" i="4"/>
  <c r="S3866" i="4" s="1"/>
  <c r="R3867" i="4"/>
  <c r="S3867" i="4" s="1"/>
  <c r="R3868" i="4"/>
  <c r="S3868" i="4" s="1"/>
  <c r="R3869" i="4"/>
  <c r="S3869" i="4" s="1"/>
  <c r="R3870" i="4"/>
  <c r="S3870" i="4" s="1"/>
  <c r="R3871" i="4"/>
  <c r="S3871" i="4" s="1"/>
  <c r="R3872" i="4"/>
  <c r="S3872" i="4" s="1"/>
  <c r="R3873" i="4"/>
  <c r="S3873" i="4" s="1"/>
  <c r="R3874" i="4"/>
  <c r="S3874" i="4" s="1"/>
  <c r="R3875" i="4"/>
  <c r="S3875" i="4" s="1"/>
  <c r="R3876" i="4"/>
  <c r="S3876" i="4" s="1"/>
  <c r="R3877" i="4"/>
  <c r="S3877" i="4" s="1"/>
  <c r="R3878" i="4"/>
  <c r="S3878" i="4" s="1"/>
  <c r="R3879" i="4"/>
  <c r="S3879" i="4" s="1"/>
  <c r="R3880" i="4"/>
  <c r="S3880" i="4" s="1"/>
  <c r="R3881" i="4"/>
  <c r="S3881" i="4" s="1"/>
  <c r="R3882" i="4"/>
  <c r="S3882" i="4" s="1"/>
  <c r="R3883" i="4"/>
  <c r="S3883" i="4" s="1"/>
  <c r="R3884" i="4"/>
  <c r="S3884" i="4" s="1"/>
  <c r="R3885" i="4"/>
  <c r="S3885" i="4" s="1"/>
  <c r="R3886" i="4"/>
  <c r="S3886" i="4" s="1"/>
  <c r="R3887" i="4"/>
  <c r="S3887" i="4" s="1"/>
  <c r="R3888" i="4"/>
  <c r="S3888" i="4" s="1"/>
  <c r="R3889" i="4"/>
  <c r="S3889" i="4" s="1"/>
  <c r="R3890" i="4"/>
  <c r="S3890" i="4" s="1"/>
  <c r="R3891" i="4"/>
  <c r="S3891" i="4" s="1"/>
  <c r="R3892" i="4"/>
  <c r="S3892" i="4" s="1"/>
  <c r="R3893" i="4"/>
  <c r="S3893" i="4" s="1"/>
  <c r="R3894" i="4"/>
  <c r="S3894" i="4" s="1"/>
  <c r="R3895" i="4"/>
  <c r="S3895" i="4" s="1"/>
  <c r="R3896" i="4"/>
  <c r="S3896" i="4" s="1"/>
  <c r="R3897" i="4"/>
  <c r="S3897" i="4" s="1"/>
  <c r="R3898" i="4"/>
  <c r="S3898" i="4" s="1"/>
  <c r="R3899" i="4"/>
  <c r="S3899" i="4" s="1"/>
  <c r="R3900" i="4"/>
  <c r="S3900" i="4" s="1"/>
  <c r="R3901" i="4"/>
  <c r="S3901" i="4" s="1"/>
  <c r="R3902" i="4"/>
  <c r="S3902" i="4" s="1"/>
  <c r="R3903" i="4"/>
  <c r="S3903" i="4" s="1"/>
  <c r="R3904" i="4"/>
  <c r="S3904" i="4" s="1"/>
  <c r="R3905" i="4"/>
  <c r="S3905" i="4" s="1"/>
  <c r="R3906" i="4"/>
  <c r="S3906" i="4" s="1"/>
  <c r="R3907" i="4"/>
  <c r="S3907" i="4" s="1"/>
  <c r="R3908" i="4"/>
  <c r="S3908" i="4" s="1"/>
  <c r="R3909" i="4"/>
  <c r="S3909" i="4" s="1"/>
  <c r="R3910" i="4"/>
  <c r="S3910" i="4" s="1"/>
  <c r="R3911" i="4"/>
  <c r="S3911" i="4" s="1"/>
  <c r="R3912" i="4"/>
  <c r="S3912" i="4" s="1"/>
  <c r="R3913" i="4"/>
  <c r="S3913" i="4" s="1"/>
  <c r="R3914" i="4"/>
  <c r="S3914" i="4" s="1"/>
  <c r="R3915" i="4"/>
  <c r="S3915" i="4" s="1"/>
  <c r="R3916" i="4"/>
  <c r="S3916" i="4" s="1"/>
  <c r="R3917" i="4"/>
  <c r="S3917" i="4" s="1"/>
  <c r="R3918" i="4"/>
  <c r="S3918" i="4" s="1"/>
  <c r="R3919" i="4"/>
  <c r="S3919" i="4" s="1"/>
  <c r="R3920" i="4"/>
  <c r="S3920" i="4" s="1"/>
  <c r="R3921" i="4"/>
  <c r="S3921" i="4" s="1"/>
  <c r="R3922" i="4"/>
  <c r="S3922" i="4" s="1"/>
  <c r="R3923" i="4"/>
  <c r="S3923" i="4" s="1"/>
  <c r="R3924" i="4"/>
  <c r="S3924" i="4" s="1"/>
  <c r="R3925" i="4"/>
  <c r="S3925" i="4" s="1"/>
  <c r="R3926" i="4"/>
  <c r="S3926" i="4" s="1"/>
  <c r="R3927" i="4"/>
  <c r="S3927" i="4" s="1"/>
  <c r="R3928" i="4"/>
  <c r="S3928" i="4" s="1"/>
  <c r="R3929" i="4"/>
  <c r="S3929" i="4" s="1"/>
  <c r="R3930" i="4"/>
  <c r="S3930" i="4" s="1"/>
  <c r="R3931" i="4"/>
  <c r="S3931" i="4" s="1"/>
  <c r="R3932" i="4"/>
  <c r="S3932" i="4" s="1"/>
  <c r="R3933" i="4"/>
  <c r="S3933" i="4" s="1"/>
  <c r="R3934" i="4"/>
  <c r="S3934" i="4" s="1"/>
  <c r="R3935" i="4"/>
  <c r="S3935" i="4" s="1"/>
  <c r="R3936" i="4"/>
  <c r="S3936" i="4" s="1"/>
  <c r="R3937" i="4"/>
  <c r="S3937" i="4" s="1"/>
  <c r="R3938" i="4"/>
  <c r="S3938" i="4" s="1"/>
  <c r="R3939" i="4"/>
  <c r="S3939" i="4" s="1"/>
  <c r="R3940" i="4"/>
  <c r="S3940" i="4" s="1"/>
  <c r="R3941" i="4"/>
  <c r="S3941" i="4" s="1"/>
  <c r="R3942" i="4"/>
  <c r="S3942" i="4" s="1"/>
  <c r="R3943" i="4"/>
  <c r="S3943" i="4" s="1"/>
  <c r="R3944" i="4"/>
  <c r="S3944" i="4" s="1"/>
  <c r="R3945" i="4"/>
  <c r="S3945" i="4" s="1"/>
  <c r="R3946" i="4"/>
  <c r="S3946" i="4" s="1"/>
  <c r="R3947" i="4"/>
  <c r="S3947" i="4" s="1"/>
  <c r="R3948" i="4"/>
  <c r="S3948" i="4" s="1"/>
  <c r="R3949" i="4"/>
  <c r="S3949" i="4" s="1"/>
  <c r="R3950" i="4"/>
  <c r="S3950" i="4" s="1"/>
  <c r="R3951" i="4"/>
  <c r="S3951" i="4" s="1"/>
  <c r="R3952" i="4"/>
  <c r="S3952" i="4" s="1"/>
  <c r="R3953" i="4"/>
  <c r="S3953" i="4" s="1"/>
  <c r="R3954" i="4"/>
  <c r="S3954" i="4" s="1"/>
  <c r="R3955" i="4"/>
  <c r="S3955" i="4" s="1"/>
  <c r="R3956" i="4"/>
  <c r="S3956" i="4" s="1"/>
  <c r="R3957" i="4"/>
  <c r="S3957" i="4" s="1"/>
  <c r="R3958" i="4"/>
  <c r="S3958" i="4" s="1"/>
  <c r="R3959" i="4"/>
  <c r="S3959" i="4" s="1"/>
  <c r="R3960" i="4"/>
  <c r="S3960" i="4" s="1"/>
  <c r="R3961" i="4"/>
  <c r="S3961" i="4" s="1"/>
  <c r="R3962" i="4"/>
  <c r="S3962" i="4" s="1"/>
  <c r="R3963" i="4"/>
  <c r="S3963" i="4" s="1"/>
  <c r="R3964" i="4"/>
  <c r="S3964" i="4" s="1"/>
  <c r="R3965" i="4"/>
  <c r="S3965" i="4" s="1"/>
  <c r="R3966" i="4"/>
  <c r="S3966" i="4" s="1"/>
  <c r="R3967" i="4"/>
  <c r="S3967" i="4" s="1"/>
  <c r="R3968" i="4"/>
  <c r="S3968" i="4" s="1"/>
  <c r="R3969" i="4"/>
  <c r="S3969" i="4" s="1"/>
  <c r="R3970" i="4"/>
  <c r="S3970" i="4" s="1"/>
  <c r="R3971" i="4"/>
  <c r="S3971" i="4" s="1"/>
  <c r="R3972" i="4"/>
  <c r="S3972" i="4" s="1"/>
  <c r="R3973" i="4"/>
  <c r="S3973" i="4" s="1"/>
  <c r="R3974" i="4"/>
  <c r="S3974" i="4" s="1"/>
  <c r="R3975" i="4"/>
  <c r="S3975" i="4" s="1"/>
  <c r="R3976" i="4"/>
  <c r="S3976" i="4" s="1"/>
  <c r="R3977" i="4"/>
  <c r="S3977" i="4" s="1"/>
  <c r="R3978" i="4"/>
  <c r="S3978" i="4" s="1"/>
  <c r="R3979" i="4"/>
  <c r="S3979" i="4" s="1"/>
  <c r="R3980" i="4"/>
  <c r="S3980" i="4" s="1"/>
  <c r="R3981" i="4"/>
  <c r="S3981" i="4" s="1"/>
  <c r="R3982" i="4"/>
  <c r="S3982" i="4" s="1"/>
  <c r="R3983" i="4"/>
  <c r="S3983" i="4" s="1"/>
  <c r="R3984" i="4"/>
  <c r="S3984" i="4" s="1"/>
  <c r="R3985" i="4"/>
  <c r="S3985" i="4" s="1"/>
  <c r="R3986" i="4"/>
  <c r="S3986" i="4" s="1"/>
  <c r="R3987" i="4"/>
  <c r="S3987" i="4" s="1"/>
  <c r="R3988" i="4"/>
  <c r="S3988" i="4" s="1"/>
  <c r="R3989" i="4"/>
  <c r="S3989" i="4" s="1"/>
  <c r="R3990" i="4"/>
  <c r="S3990" i="4" s="1"/>
  <c r="R3991" i="4"/>
  <c r="S3991" i="4" s="1"/>
  <c r="R3992" i="4"/>
  <c r="S3992" i="4" s="1"/>
  <c r="R3993" i="4"/>
  <c r="S3993" i="4" s="1"/>
  <c r="R3994" i="4"/>
  <c r="S3994" i="4" s="1"/>
  <c r="R3995" i="4"/>
  <c r="S3995" i="4" s="1"/>
  <c r="R3996" i="4"/>
  <c r="S3996" i="4" s="1"/>
  <c r="R3997" i="4"/>
  <c r="S3997" i="4" s="1"/>
  <c r="R3998" i="4"/>
  <c r="S3998" i="4" s="1"/>
  <c r="R3999" i="4"/>
  <c r="S3999" i="4" s="1"/>
  <c r="R4000" i="4"/>
  <c r="S4000" i="4" s="1"/>
  <c r="R4001" i="4"/>
  <c r="S4001" i="4" s="1"/>
  <c r="R4002" i="4"/>
  <c r="S4002" i="4" s="1"/>
  <c r="R4003" i="4"/>
  <c r="S4003" i="4" s="1"/>
  <c r="R4004" i="4"/>
  <c r="S4004" i="4" s="1"/>
  <c r="R4005" i="4"/>
  <c r="S4005" i="4" s="1"/>
  <c r="R4006" i="4"/>
  <c r="S4006" i="4" s="1"/>
  <c r="R4007" i="4"/>
  <c r="S4007" i="4" s="1"/>
  <c r="R4008" i="4"/>
  <c r="S4008" i="4" s="1"/>
  <c r="R4009" i="4"/>
  <c r="S4009" i="4" s="1"/>
  <c r="R4010" i="4"/>
  <c r="S4010" i="4" s="1"/>
  <c r="R4011" i="4"/>
  <c r="S4011" i="4" s="1"/>
  <c r="R4012" i="4"/>
  <c r="S4012" i="4" s="1"/>
  <c r="R4013" i="4"/>
  <c r="S4013" i="4" s="1"/>
  <c r="R4014" i="4"/>
  <c r="S4014" i="4" s="1"/>
  <c r="R4015" i="4"/>
  <c r="S4015" i="4" s="1"/>
  <c r="R4016" i="4"/>
  <c r="S4016" i="4" s="1"/>
  <c r="R4017" i="4"/>
  <c r="S4017" i="4" s="1"/>
  <c r="R4018" i="4"/>
  <c r="S4018" i="4" s="1"/>
  <c r="R4019" i="4"/>
  <c r="S4019" i="4" s="1"/>
  <c r="R4020" i="4"/>
  <c r="S4020" i="4" s="1"/>
  <c r="R4021" i="4"/>
  <c r="S4021" i="4" s="1"/>
  <c r="R4022" i="4"/>
  <c r="S4022" i="4" s="1"/>
  <c r="R4023" i="4"/>
  <c r="S4023" i="4" s="1"/>
  <c r="R4024" i="4"/>
  <c r="S4024" i="4" s="1"/>
  <c r="R4025" i="4"/>
  <c r="S4025" i="4" s="1"/>
  <c r="R4026" i="4"/>
  <c r="S4026" i="4" s="1"/>
  <c r="R4027" i="4"/>
  <c r="S4027" i="4" s="1"/>
  <c r="R4028" i="4"/>
  <c r="S4028" i="4" s="1"/>
  <c r="R4029" i="4"/>
  <c r="S4029" i="4" s="1"/>
  <c r="R4030" i="4"/>
  <c r="S4030" i="4" s="1"/>
  <c r="R4031" i="4"/>
  <c r="S4031" i="4" s="1"/>
  <c r="R4032" i="4"/>
  <c r="S4032" i="4" s="1"/>
  <c r="R4033" i="4"/>
  <c r="S4033" i="4" s="1"/>
  <c r="R4034" i="4"/>
  <c r="S4034" i="4" s="1"/>
  <c r="R4035" i="4"/>
  <c r="S4035" i="4" s="1"/>
  <c r="R4036" i="4"/>
  <c r="S4036" i="4" s="1"/>
  <c r="R4037" i="4"/>
  <c r="S4037" i="4" s="1"/>
  <c r="R4038" i="4"/>
  <c r="S4038" i="4" s="1"/>
  <c r="R4039" i="4"/>
  <c r="S4039" i="4" s="1"/>
  <c r="R4040" i="4"/>
  <c r="S4040" i="4" s="1"/>
  <c r="R4041" i="4"/>
  <c r="S4041" i="4" s="1"/>
  <c r="R4042" i="4"/>
  <c r="S4042" i="4" s="1"/>
  <c r="R4043" i="4"/>
  <c r="S4043" i="4" s="1"/>
  <c r="R4044" i="4"/>
  <c r="S4044" i="4" s="1"/>
  <c r="R4045" i="4"/>
  <c r="S4045" i="4" s="1"/>
  <c r="R4046" i="4"/>
  <c r="S4046" i="4" s="1"/>
  <c r="R4047" i="4"/>
  <c r="S4047" i="4" s="1"/>
  <c r="R4048" i="4"/>
  <c r="S4048" i="4" s="1"/>
  <c r="R4049" i="4"/>
  <c r="S4049" i="4" s="1"/>
  <c r="R4050" i="4"/>
  <c r="S4050" i="4" s="1"/>
  <c r="R4051" i="4"/>
  <c r="S4051" i="4" s="1"/>
  <c r="R4052" i="4"/>
  <c r="S4052" i="4" s="1"/>
  <c r="R4053" i="4"/>
  <c r="S4053" i="4" s="1"/>
  <c r="R4054" i="4"/>
  <c r="S4054" i="4" s="1"/>
  <c r="R4055" i="4"/>
  <c r="S4055" i="4" s="1"/>
  <c r="R4056" i="4"/>
  <c r="S4056" i="4" s="1"/>
  <c r="R4057" i="4"/>
  <c r="S4057" i="4" s="1"/>
  <c r="R4058" i="4"/>
  <c r="S4058" i="4" s="1"/>
  <c r="R4059" i="4"/>
  <c r="S4059" i="4" s="1"/>
  <c r="R4060" i="4"/>
  <c r="S4060" i="4" s="1"/>
  <c r="R4061" i="4"/>
  <c r="S4061" i="4" s="1"/>
  <c r="R4062" i="4"/>
  <c r="S4062" i="4" s="1"/>
  <c r="R4063" i="4"/>
  <c r="S4063" i="4" s="1"/>
  <c r="R4064" i="4"/>
  <c r="S4064" i="4" s="1"/>
  <c r="R4065" i="4"/>
  <c r="S4065" i="4" s="1"/>
  <c r="R4066" i="4"/>
  <c r="S4066" i="4" s="1"/>
  <c r="R4067" i="4"/>
  <c r="S4067" i="4" s="1"/>
  <c r="R4068" i="4"/>
  <c r="S4068" i="4" s="1"/>
  <c r="R4069" i="4"/>
  <c r="S4069" i="4" s="1"/>
  <c r="R4070" i="4"/>
  <c r="S4070" i="4" s="1"/>
  <c r="R4071" i="4"/>
  <c r="S4071" i="4" s="1"/>
  <c r="R4072" i="4"/>
  <c r="S4072" i="4" s="1"/>
  <c r="R4073" i="4"/>
  <c r="S4073" i="4" s="1"/>
  <c r="R4074" i="4"/>
  <c r="S4074" i="4" s="1"/>
  <c r="R4075" i="4"/>
  <c r="S4075" i="4" s="1"/>
  <c r="R4076" i="4"/>
  <c r="S4076" i="4" s="1"/>
  <c r="R4077" i="4"/>
  <c r="S4077" i="4" s="1"/>
  <c r="R4078" i="4"/>
  <c r="S4078" i="4" s="1"/>
  <c r="R4079" i="4"/>
  <c r="S4079" i="4" s="1"/>
  <c r="R4080" i="4"/>
  <c r="S4080" i="4" s="1"/>
  <c r="R4081" i="4"/>
  <c r="S4081" i="4" s="1"/>
  <c r="R4082" i="4"/>
  <c r="S4082" i="4" s="1"/>
  <c r="R4083" i="4"/>
  <c r="S4083" i="4" s="1"/>
  <c r="R4084" i="4"/>
  <c r="S4084" i="4" s="1"/>
  <c r="R4085" i="4"/>
  <c r="S4085" i="4" s="1"/>
  <c r="R4086" i="4"/>
  <c r="S4086" i="4" s="1"/>
  <c r="R4087" i="4"/>
  <c r="S4087" i="4" s="1"/>
  <c r="R4088" i="4"/>
  <c r="S4088" i="4" s="1"/>
  <c r="R4089" i="4"/>
  <c r="S4089" i="4" s="1"/>
  <c r="R4090" i="4"/>
  <c r="S4090" i="4" s="1"/>
  <c r="R4091" i="4"/>
  <c r="S4091" i="4" s="1"/>
  <c r="R4092" i="4"/>
  <c r="S4092" i="4" s="1"/>
  <c r="R4093" i="4"/>
  <c r="S4093" i="4" s="1"/>
  <c r="R4094" i="4"/>
  <c r="S4094" i="4" s="1"/>
  <c r="R4095" i="4"/>
  <c r="S4095" i="4" s="1"/>
  <c r="R4096" i="4"/>
  <c r="S4096" i="4" s="1"/>
  <c r="R4097" i="4"/>
  <c r="S4097" i="4" s="1"/>
  <c r="R4098" i="4"/>
  <c r="S4098" i="4" s="1"/>
  <c r="R4099" i="4"/>
  <c r="S4099" i="4" s="1"/>
  <c r="R4100" i="4"/>
  <c r="S4100" i="4" s="1"/>
  <c r="R4101" i="4"/>
  <c r="S4101" i="4" s="1"/>
  <c r="R4102" i="4"/>
  <c r="S4102" i="4" s="1"/>
  <c r="R4103" i="4"/>
  <c r="S4103" i="4" s="1"/>
  <c r="R4104" i="4"/>
  <c r="S4104" i="4" s="1"/>
  <c r="R4105" i="4"/>
  <c r="S4105" i="4" s="1"/>
  <c r="R4106" i="4"/>
  <c r="S4106" i="4" s="1"/>
  <c r="R4107" i="4"/>
  <c r="S4107" i="4" s="1"/>
  <c r="R4108" i="4"/>
  <c r="S4108" i="4" s="1"/>
  <c r="R4109" i="4"/>
  <c r="S4109" i="4" s="1"/>
  <c r="R4110" i="4"/>
  <c r="S4110" i="4" s="1"/>
  <c r="R4111" i="4"/>
  <c r="S4111" i="4" s="1"/>
  <c r="R4112" i="4"/>
  <c r="S4112" i="4" s="1"/>
  <c r="R4113" i="4"/>
  <c r="S4113" i="4" s="1"/>
  <c r="R4114" i="4"/>
  <c r="S4114" i="4" s="1"/>
  <c r="R4115" i="4"/>
  <c r="S4115" i="4" s="1"/>
  <c r="R4116" i="4"/>
  <c r="S4116" i="4" s="1"/>
  <c r="R4117" i="4"/>
  <c r="S4117" i="4" s="1"/>
  <c r="R4118" i="4"/>
  <c r="S4118" i="4" s="1"/>
  <c r="R4119" i="4"/>
  <c r="S4119" i="4" s="1"/>
  <c r="R4120" i="4"/>
  <c r="S4120" i="4" s="1"/>
  <c r="R4121" i="4"/>
  <c r="S4121" i="4" s="1"/>
  <c r="R4122" i="4"/>
  <c r="S4122" i="4" s="1"/>
  <c r="R4123" i="4"/>
  <c r="S4123" i="4" s="1"/>
  <c r="R4124" i="4"/>
  <c r="S4124" i="4" s="1"/>
  <c r="R4125" i="4"/>
  <c r="S4125" i="4" s="1"/>
  <c r="R4126" i="4"/>
  <c r="S4126" i="4" s="1"/>
  <c r="R4127" i="4"/>
  <c r="S4127" i="4" s="1"/>
  <c r="R4128" i="4"/>
  <c r="S4128" i="4" s="1"/>
  <c r="R4129" i="4"/>
  <c r="S4129" i="4" s="1"/>
  <c r="R4130" i="4"/>
  <c r="S4130" i="4" s="1"/>
  <c r="R4131" i="4"/>
  <c r="S4131" i="4" s="1"/>
  <c r="R4132" i="4"/>
  <c r="S4132" i="4" s="1"/>
  <c r="R4133" i="4"/>
  <c r="S4133" i="4" s="1"/>
  <c r="R4134" i="4"/>
  <c r="S4134" i="4" s="1"/>
  <c r="R4135" i="4"/>
  <c r="S4135" i="4" s="1"/>
  <c r="R4136" i="4"/>
  <c r="S4136" i="4" s="1"/>
  <c r="R4137" i="4"/>
  <c r="S4137" i="4" s="1"/>
  <c r="R4138" i="4"/>
  <c r="S4138" i="4" s="1"/>
  <c r="R4139" i="4"/>
  <c r="S4139" i="4" s="1"/>
  <c r="R4140" i="4"/>
  <c r="S4140" i="4" s="1"/>
  <c r="R4141" i="4"/>
  <c r="S4141" i="4" s="1"/>
  <c r="R4142" i="4"/>
  <c r="S4142" i="4" s="1"/>
  <c r="R4143" i="4"/>
  <c r="S4143" i="4" s="1"/>
  <c r="R4144" i="4"/>
  <c r="S4144" i="4" s="1"/>
  <c r="R4145" i="4"/>
  <c r="S4145" i="4" s="1"/>
  <c r="R4146" i="4"/>
  <c r="S4146" i="4" s="1"/>
  <c r="R4147" i="4"/>
  <c r="S4147" i="4" s="1"/>
  <c r="R4148" i="4"/>
  <c r="S4148" i="4" s="1"/>
  <c r="R4149" i="4"/>
  <c r="S4149" i="4" s="1"/>
  <c r="R4150" i="4"/>
  <c r="S4150" i="4" s="1"/>
  <c r="R4151" i="4"/>
  <c r="S4151" i="4" s="1"/>
  <c r="R4152" i="4"/>
  <c r="S4152" i="4" s="1"/>
  <c r="R4153" i="4"/>
  <c r="S4153" i="4" s="1"/>
  <c r="R4154" i="4"/>
  <c r="S4154" i="4" s="1"/>
  <c r="R4155" i="4"/>
  <c r="S4155" i="4" s="1"/>
  <c r="R4156" i="4"/>
  <c r="S4156" i="4" s="1"/>
  <c r="R4157" i="4"/>
  <c r="S4157" i="4" s="1"/>
  <c r="R4158" i="4"/>
  <c r="S4158" i="4" s="1"/>
  <c r="R4159" i="4"/>
  <c r="S4159" i="4" s="1"/>
  <c r="R4160" i="4"/>
  <c r="S4160" i="4" s="1"/>
  <c r="R4161" i="4"/>
  <c r="S4161" i="4" s="1"/>
  <c r="R4162" i="4"/>
  <c r="S4162" i="4" s="1"/>
  <c r="R4163" i="4"/>
  <c r="S4163" i="4" s="1"/>
  <c r="R4164" i="4"/>
  <c r="S4164" i="4" s="1"/>
  <c r="R4165" i="4"/>
  <c r="S4165" i="4" s="1"/>
  <c r="R4166" i="4"/>
  <c r="S4166" i="4" s="1"/>
  <c r="R4167" i="4"/>
  <c r="S4167" i="4" s="1"/>
  <c r="R4168" i="4"/>
  <c r="S4168" i="4" s="1"/>
  <c r="R4169" i="4"/>
  <c r="S4169" i="4" s="1"/>
  <c r="R4170" i="4"/>
  <c r="S4170" i="4" s="1"/>
  <c r="R4171" i="4"/>
  <c r="S4171" i="4" s="1"/>
  <c r="R4172" i="4"/>
  <c r="S4172" i="4" s="1"/>
  <c r="R4173" i="4"/>
  <c r="S4173" i="4" s="1"/>
  <c r="R4174" i="4"/>
  <c r="S4174" i="4" s="1"/>
  <c r="R4175" i="4"/>
  <c r="S4175" i="4" s="1"/>
  <c r="R4176" i="4"/>
  <c r="S4176" i="4" s="1"/>
  <c r="R4177" i="4"/>
  <c r="S4177" i="4" s="1"/>
  <c r="R4178" i="4"/>
  <c r="S4178" i="4" s="1"/>
  <c r="R4179" i="4"/>
  <c r="S4179" i="4" s="1"/>
  <c r="R4180" i="4"/>
  <c r="S4180" i="4" s="1"/>
  <c r="R4181" i="4"/>
  <c r="S4181" i="4" s="1"/>
  <c r="R4182" i="4"/>
  <c r="S4182" i="4" s="1"/>
  <c r="R4183" i="4"/>
  <c r="S4183" i="4" s="1"/>
  <c r="R4184" i="4"/>
  <c r="S4184" i="4" s="1"/>
  <c r="R4185" i="4"/>
  <c r="S4185" i="4" s="1"/>
  <c r="R4186" i="4"/>
  <c r="S4186" i="4" s="1"/>
  <c r="R4187" i="4"/>
  <c r="S4187" i="4" s="1"/>
  <c r="R4188" i="4"/>
  <c r="S4188" i="4" s="1"/>
  <c r="R4189" i="4"/>
  <c r="S4189" i="4" s="1"/>
  <c r="R4190" i="4"/>
  <c r="S4190" i="4" s="1"/>
  <c r="R4191" i="4"/>
  <c r="S4191" i="4" s="1"/>
  <c r="R4192" i="4"/>
  <c r="S4192" i="4" s="1"/>
  <c r="R4193" i="4"/>
  <c r="S4193" i="4" s="1"/>
  <c r="R4194" i="4"/>
  <c r="S4194" i="4" s="1"/>
  <c r="R4195" i="4"/>
  <c r="S4195" i="4" s="1"/>
  <c r="R4196" i="4"/>
  <c r="S4196" i="4" s="1"/>
  <c r="R4197" i="4"/>
  <c r="S4197" i="4" s="1"/>
  <c r="R4198" i="4"/>
  <c r="S4198" i="4" s="1"/>
  <c r="R4199" i="4"/>
  <c r="S4199" i="4" s="1"/>
  <c r="R4200" i="4"/>
  <c r="S4200" i="4" s="1"/>
  <c r="R4201" i="4"/>
  <c r="S4201" i="4" s="1"/>
  <c r="R4202" i="4"/>
  <c r="S4202" i="4" s="1"/>
  <c r="R4203" i="4"/>
  <c r="S4203" i="4" s="1"/>
  <c r="R4204" i="4"/>
  <c r="S4204" i="4" s="1"/>
  <c r="R4205" i="4"/>
  <c r="S4205" i="4" s="1"/>
  <c r="R4206" i="4"/>
  <c r="S4206" i="4" s="1"/>
  <c r="R4207" i="4"/>
  <c r="S4207" i="4" s="1"/>
  <c r="R4208" i="4"/>
  <c r="S4208" i="4" s="1"/>
  <c r="R4209" i="4"/>
  <c r="S4209" i="4" s="1"/>
  <c r="R4210" i="4"/>
  <c r="S4210" i="4" s="1"/>
  <c r="R4211" i="4"/>
  <c r="S4211" i="4" s="1"/>
  <c r="R4212" i="4"/>
  <c r="S4212" i="4" s="1"/>
  <c r="R4213" i="4"/>
  <c r="S4213" i="4" s="1"/>
  <c r="R4214" i="4"/>
  <c r="S4214" i="4" s="1"/>
  <c r="R4215" i="4"/>
  <c r="S4215" i="4" s="1"/>
  <c r="R4216" i="4"/>
  <c r="S4216" i="4" s="1"/>
  <c r="R4217" i="4"/>
  <c r="S4217" i="4" s="1"/>
  <c r="R4218" i="4"/>
  <c r="S4218" i="4" s="1"/>
  <c r="R4219" i="4"/>
  <c r="S4219" i="4" s="1"/>
  <c r="R4220" i="4"/>
  <c r="S4220" i="4" s="1"/>
  <c r="R4221" i="4"/>
  <c r="S4221" i="4" s="1"/>
  <c r="R4222" i="4"/>
  <c r="S4222" i="4" s="1"/>
  <c r="R4223" i="4"/>
  <c r="S4223" i="4" s="1"/>
  <c r="R4224" i="4"/>
  <c r="S4224" i="4" s="1"/>
  <c r="R4225" i="4"/>
  <c r="S4225" i="4" s="1"/>
  <c r="R4226" i="4"/>
  <c r="S4226" i="4" s="1"/>
  <c r="R4227" i="4"/>
  <c r="S4227" i="4" s="1"/>
  <c r="R4228" i="4"/>
  <c r="S4228" i="4" s="1"/>
  <c r="R4229" i="4"/>
  <c r="S4229" i="4" s="1"/>
  <c r="R4230" i="4"/>
  <c r="S4230" i="4" s="1"/>
  <c r="R4231" i="4"/>
  <c r="S4231" i="4" s="1"/>
  <c r="R4232" i="4"/>
  <c r="S4232" i="4" s="1"/>
  <c r="R4233" i="4"/>
  <c r="S4233" i="4" s="1"/>
  <c r="R4234" i="4"/>
  <c r="S4234" i="4" s="1"/>
  <c r="R4235" i="4"/>
  <c r="S4235" i="4" s="1"/>
  <c r="R4236" i="4"/>
  <c r="S4236" i="4" s="1"/>
  <c r="R4237" i="4"/>
  <c r="S4237" i="4" s="1"/>
  <c r="R4238" i="4"/>
  <c r="S4238" i="4" s="1"/>
  <c r="R4239" i="4"/>
  <c r="S4239" i="4" s="1"/>
  <c r="R4240" i="4"/>
  <c r="S4240" i="4" s="1"/>
  <c r="R4241" i="4"/>
  <c r="S4241" i="4" s="1"/>
  <c r="R4242" i="4"/>
  <c r="S4242" i="4" s="1"/>
  <c r="R4243" i="4"/>
  <c r="S4243" i="4" s="1"/>
  <c r="R4244" i="4"/>
  <c r="S4244" i="4" s="1"/>
  <c r="R4245" i="4"/>
  <c r="S4245" i="4" s="1"/>
  <c r="R4246" i="4"/>
  <c r="S4246" i="4" s="1"/>
  <c r="R4247" i="4"/>
  <c r="S4247" i="4" s="1"/>
  <c r="R4248" i="4"/>
  <c r="S4248" i="4" s="1"/>
  <c r="R4249" i="4"/>
  <c r="S4249" i="4" s="1"/>
  <c r="R4250" i="4"/>
  <c r="S4250" i="4" s="1"/>
  <c r="R4251" i="4"/>
  <c r="S4251" i="4" s="1"/>
  <c r="R4252" i="4"/>
  <c r="S4252" i="4" s="1"/>
  <c r="R4253" i="4"/>
  <c r="S4253" i="4" s="1"/>
  <c r="R4254" i="4"/>
  <c r="S4254" i="4" s="1"/>
  <c r="R4255" i="4"/>
  <c r="S4255" i="4" s="1"/>
  <c r="R4256" i="4"/>
  <c r="S4256" i="4" s="1"/>
  <c r="R4257" i="4"/>
  <c r="S4257" i="4" s="1"/>
  <c r="R4258" i="4"/>
  <c r="S4258" i="4" s="1"/>
  <c r="R4259" i="4"/>
  <c r="S4259" i="4" s="1"/>
  <c r="R4260" i="4"/>
  <c r="S4260" i="4" s="1"/>
  <c r="R4261" i="4"/>
  <c r="S4261" i="4" s="1"/>
  <c r="R4262" i="4"/>
  <c r="S4262" i="4" s="1"/>
  <c r="R4263" i="4"/>
  <c r="S4263" i="4" s="1"/>
  <c r="R4264" i="4"/>
  <c r="S4264" i="4" s="1"/>
  <c r="R4265" i="4"/>
  <c r="S4265" i="4" s="1"/>
  <c r="R4266" i="4"/>
  <c r="S4266" i="4" s="1"/>
  <c r="R4267" i="4"/>
  <c r="S4267" i="4" s="1"/>
  <c r="R4268" i="4"/>
  <c r="S4268" i="4" s="1"/>
  <c r="R4269" i="4"/>
  <c r="S4269" i="4" s="1"/>
  <c r="R4270" i="4"/>
  <c r="S4270" i="4" s="1"/>
  <c r="R4271" i="4"/>
  <c r="S4271" i="4" s="1"/>
  <c r="R4272" i="4"/>
  <c r="S4272" i="4" s="1"/>
  <c r="R4273" i="4"/>
  <c r="S4273" i="4" s="1"/>
  <c r="R4274" i="4"/>
  <c r="S4274" i="4" s="1"/>
  <c r="R4275" i="4"/>
  <c r="S4275" i="4" s="1"/>
  <c r="R4276" i="4"/>
  <c r="S4276" i="4" s="1"/>
  <c r="R4277" i="4"/>
  <c r="S4277" i="4" s="1"/>
  <c r="R4278" i="4"/>
  <c r="S4278" i="4" s="1"/>
  <c r="R4279" i="4"/>
  <c r="S4279" i="4" s="1"/>
  <c r="R4280" i="4"/>
  <c r="S4280" i="4" s="1"/>
  <c r="R4281" i="4"/>
  <c r="S4281" i="4" s="1"/>
  <c r="R4282" i="4"/>
  <c r="S4282" i="4" s="1"/>
  <c r="R4283" i="4"/>
  <c r="S4283" i="4" s="1"/>
  <c r="R4284" i="4"/>
  <c r="S4284" i="4" s="1"/>
  <c r="R4285" i="4"/>
  <c r="S4285" i="4" s="1"/>
  <c r="R4286" i="4"/>
  <c r="S4286" i="4" s="1"/>
  <c r="R4287" i="4"/>
  <c r="S4287" i="4" s="1"/>
  <c r="R4288" i="4"/>
  <c r="S4288" i="4" s="1"/>
  <c r="R4289" i="4"/>
  <c r="S4289" i="4" s="1"/>
  <c r="R4290" i="4"/>
  <c r="S4290" i="4" s="1"/>
  <c r="R4291" i="4"/>
  <c r="S4291" i="4" s="1"/>
  <c r="R4292" i="4"/>
  <c r="S4292" i="4" s="1"/>
  <c r="R4293" i="4"/>
  <c r="S4293" i="4" s="1"/>
  <c r="R4294" i="4"/>
  <c r="S4294" i="4" s="1"/>
  <c r="R4295" i="4"/>
  <c r="S4295" i="4" s="1"/>
  <c r="R4296" i="4"/>
  <c r="S4296" i="4" s="1"/>
  <c r="R4297" i="4"/>
  <c r="S4297" i="4" s="1"/>
  <c r="R4298" i="4"/>
  <c r="S4298" i="4" s="1"/>
  <c r="R4299" i="4"/>
  <c r="S4299" i="4" s="1"/>
  <c r="R4300" i="4"/>
  <c r="S4300" i="4" s="1"/>
  <c r="R4301" i="4"/>
  <c r="S4301" i="4" s="1"/>
  <c r="R4302" i="4"/>
  <c r="S4302" i="4" s="1"/>
  <c r="R4303" i="4"/>
  <c r="S4303" i="4" s="1"/>
  <c r="R4304" i="4"/>
  <c r="S4304" i="4" s="1"/>
  <c r="R4305" i="4"/>
  <c r="S4305" i="4" s="1"/>
  <c r="R4306" i="4"/>
  <c r="S4306" i="4" s="1"/>
  <c r="R4307" i="4"/>
  <c r="S4307" i="4" s="1"/>
  <c r="R4308" i="4"/>
  <c r="S4308" i="4" s="1"/>
  <c r="R4309" i="4"/>
  <c r="S4309" i="4" s="1"/>
  <c r="R4310" i="4"/>
  <c r="S4310" i="4" s="1"/>
  <c r="R4311" i="4"/>
  <c r="S4311" i="4" s="1"/>
  <c r="R4312" i="4"/>
  <c r="S4312" i="4" s="1"/>
  <c r="R4313" i="4"/>
  <c r="S4313" i="4" s="1"/>
  <c r="R4314" i="4"/>
  <c r="S4314" i="4" s="1"/>
  <c r="R4315" i="4"/>
  <c r="S4315" i="4" s="1"/>
  <c r="R4316" i="4"/>
  <c r="S4316" i="4" s="1"/>
  <c r="R4317" i="4"/>
  <c r="S4317" i="4" s="1"/>
  <c r="R4318" i="4"/>
  <c r="S4318" i="4" s="1"/>
  <c r="R4319" i="4"/>
  <c r="S4319" i="4" s="1"/>
  <c r="R4320" i="4"/>
  <c r="S4320" i="4" s="1"/>
  <c r="R4321" i="4"/>
  <c r="S4321" i="4" s="1"/>
  <c r="R4322" i="4"/>
  <c r="S4322" i="4" s="1"/>
  <c r="R4323" i="4"/>
  <c r="S4323" i="4" s="1"/>
  <c r="R4324" i="4"/>
  <c r="S4324" i="4" s="1"/>
  <c r="R4325" i="4"/>
  <c r="S4325" i="4" s="1"/>
  <c r="R4326" i="4"/>
  <c r="S4326" i="4" s="1"/>
  <c r="R4327" i="4"/>
  <c r="S4327" i="4" s="1"/>
  <c r="R4328" i="4"/>
  <c r="S4328" i="4" s="1"/>
  <c r="R4329" i="4"/>
  <c r="S4329" i="4" s="1"/>
  <c r="R4330" i="4"/>
  <c r="S4330" i="4" s="1"/>
  <c r="R4331" i="4"/>
  <c r="S4331" i="4" s="1"/>
  <c r="R4332" i="4"/>
  <c r="S4332" i="4" s="1"/>
  <c r="R4333" i="4"/>
  <c r="S4333" i="4" s="1"/>
  <c r="R4334" i="4"/>
  <c r="S4334" i="4" s="1"/>
  <c r="R4335" i="4"/>
  <c r="S4335" i="4" s="1"/>
  <c r="R4336" i="4"/>
  <c r="S4336" i="4" s="1"/>
  <c r="R4337" i="4"/>
  <c r="S4337" i="4" s="1"/>
  <c r="R4338" i="4"/>
  <c r="S4338" i="4" s="1"/>
  <c r="R4339" i="4"/>
  <c r="S4339" i="4" s="1"/>
  <c r="R4340" i="4"/>
  <c r="S4340" i="4" s="1"/>
  <c r="R4341" i="4"/>
  <c r="S4341" i="4" s="1"/>
  <c r="R4342" i="4"/>
  <c r="S4342" i="4" s="1"/>
  <c r="R4343" i="4"/>
  <c r="S4343" i="4" s="1"/>
  <c r="R4344" i="4"/>
  <c r="S4344" i="4" s="1"/>
  <c r="R4345" i="4"/>
  <c r="S4345" i="4" s="1"/>
  <c r="R4346" i="4"/>
  <c r="S4346" i="4" s="1"/>
  <c r="R4347" i="4"/>
  <c r="S4347" i="4" s="1"/>
  <c r="R4348" i="4"/>
  <c r="S4348" i="4" s="1"/>
  <c r="R4349" i="4"/>
  <c r="S4349" i="4" s="1"/>
  <c r="R4350" i="4"/>
  <c r="S4350" i="4" s="1"/>
  <c r="R4351" i="4"/>
  <c r="S4351" i="4" s="1"/>
  <c r="R4352" i="4"/>
  <c r="S4352" i="4" s="1"/>
  <c r="R4353" i="4"/>
  <c r="S4353" i="4" s="1"/>
  <c r="R4354" i="4"/>
  <c r="S4354" i="4" s="1"/>
  <c r="R4355" i="4"/>
  <c r="S4355" i="4" s="1"/>
  <c r="R4356" i="4"/>
  <c r="S4356" i="4" s="1"/>
  <c r="R4357" i="4"/>
  <c r="S4357" i="4" s="1"/>
  <c r="R4358" i="4"/>
  <c r="S4358" i="4" s="1"/>
  <c r="R4359" i="4"/>
  <c r="S4359" i="4" s="1"/>
  <c r="R4360" i="4"/>
  <c r="S4360" i="4" s="1"/>
  <c r="R4361" i="4"/>
  <c r="S4361" i="4" s="1"/>
  <c r="R4362" i="4"/>
  <c r="S4362" i="4" s="1"/>
  <c r="R4363" i="4"/>
  <c r="S4363" i="4" s="1"/>
  <c r="R4364" i="4"/>
  <c r="S4364" i="4" s="1"/>
  <c r="R4365" i="4"/>
  <c r="S4365" i="4" s="1"/>
  <c r="R4366" i="4"/>
  <c r="S4366" i="4" s="1"/>
  <c r="R4367" i="4"/>
  <c r="S4367" i="4" s="1"/>
  <c r="R4368" i="4"/>
  <c r="S4368" i="4" s="1"/>
  <c r="R4369" i="4"/>
  <c r="S4369" i="4" s="1"/>
  <c r="R4370" i="4"/>
  <c r="S4370" i="4" s="1"/>
  <c r="R4371" i="4"/>
  <c r="S4371" i="4" s="1"/>
  <c r="R4372" i="4"/>
  <c r="S4372" i="4" s="1"/>
  <c r="R4373" i="4"/>
  <c r="S4373" i="4" s="1"/>
  <c r="R4374" i="4"/>
  <c r="S4374" i="4" s="1"/>
  <c r="R4375" i="4"/>
  <c r="S4375" i="4" s="1"/>
  <c r="R4376" i="4"/>
  <c r="S4376" i="4" s="1"/>
  <c r="R4377" i="4"/>
  <c r="S4377" i="4" s="1"/>
  <c r="R4378" i="4"/>
  <c r="S4378" i="4" s="1"/>
  <c r="R4379" i="4"/>
  <c r="S4379" i="4" s="1"/>
  <c r="R4380" i="4"/>
  <c r="S4380" i="4" s="1"/>
  <c r="R4381" i="4"/>
  <c r="S4381" i="4" s="1"/>
  <c r="R4382" i="4"/>
  <c r="S4382" i="4" s="1"/>
  <c r="R4383" i="4"/>
  <c r="S4383" i="4" s="1"/>
  <c r="R4384" i="4"/>
  <c r="S4384" i="4" s="1"/>
  <c r="R4385" i="4"/>
  <c r="S4385" i="4" s="1"/>
  <c r="R4386" i="4"/>
  <c r="S4386" i="4" s="1"/>
  <c r="R4387" i="4"/>
  <c r="S4387" i="4" s="1"/>
  <c r="R4388" i="4"/>
  <c r="S4388" i="4" s="1"/>
  <c r="R4389" i="4"/>
  <c r="S4389" i="4" s="1"/>
  <c r="R4390" i="4"/>
  <c r="S4390" i="4" s="1"/>
  <c r="R4391" i="4"/>
  <c r="S4391" i="4" s="1"/>
  <c r="R4392" i="4"/>
  <c r="S4392" i="4" s="1"/>
  <c r="R4393" i="4"/>
  <c r="S4393" i="4" s="1"/>
  <c r="R4394" i="4"/>
  <c r="S4394" i="4" s="1"/>
  <c r="R4395" i="4"/>
  <c r="S4395" i="4" s="1"/>
  <c r="R4396" i="4"/>
  <c r="S4396" i="4" s="1"/>
  <c r="R4397" i="4"/>
  <c r="S4397" i="4" s="1"/>
  <c r="R4398" i="4"/>
  <c r="S4398" i="4" s="1"/>
  <c r="R4399" i="4"/>
  <c r="S4399" i="4" s="1"/>
  <c r="R4400" i="4"/>
  <c r="S4400" i="4" s="1"/>
  <c r="R4401" i="4"/>
  <c r="S4401" i="4" s="1"/>
  <c r="R4402" i="4"/>
  <c r="S4402" i="4" s="1"/>
  <c r="R4403" i="4"/>
  <c r="S4403" i="4" s="1"/>
  <c r="R4404" i="4"/>
  <c r="S4404" i="4" s="1"/>
  <c r="R4405" i="4"/>
  <c r="S4405" i="4" s="1"/>
  <c r="R4406" i="4"/>
  <c r="S4406" i="4" s="1"/>
  <c r="R4407" i="4"/>
  <c r="S4407" i="4" s="1"/>
  <c r="R4408" i="4"/>
  <c r="S4408" i="4" s="1"/>
  <c r="R4409" i="4"/>
  <c r="S4409" i="4" s="1"/>
  <c r="R4410" i="4"/>
  <c r="S4410" i="4" s="1"/>
  <c r="R4411" i="4"/>
  <c r="S4411" i="4" s="1"/>
  <c r="R4412" i="4"/>
  <c r="S4412" i="4" s="1"/>
  <c r="R4413" i="4"/>
  <c r="S4413" i="4" s="1"/>
  <c r="R4414" i="4"/>
  <c r="S4414" i="4" s="1"/>
  <c r="R4415" i="4"/>
  <c r="S4415" i="4" s="1"/>
  <c r="R4416" i="4"/>
  <c r="S4416" i="4" s="1"/>
  <c r="R4417" i="4"/>
  <c r="S4417" i="4" s="1"/>
  <c r="R4418" i="4"/>
  <c r="S4418" i="4" s="1"/>
  <c r="R4419" i="4"/>
  <c r="S4419" i="4" s="1"/>
  <c r="R4420" i="4"/>
  <c r="S4420" i="4" s="1"/>
  <c r="R4421" i="4"/>
  <c r="S4421" i="4" s="1"/>
  <c r="R4422" i="4"/>
  <c r="S4422" i="4" s="1"/>
  <c r="R4423" i="4"/>
  <c r="S4423" i="4" s="1"/>
  <c r="R4424" i="4"/>
  <c r="S4424" i="4" s="1"/>
  <c r="R4425" i="4"/>
  <c r="S4425" i="4" s="1"/>
  <c r="R4426" i="4"/>
  <c r="S4426" i="4" s="1"/>
  <c r="R4427" i="4"/>
  <c r="S4427" i="4" s="1"/>
  <c r="R4428" i="4"/>
  <c r="S4428" i="4" s="1"/>
  <c r="R4429" i="4"/>
  <c r="S4429" i="4" s="1"/>
  <c r="R4430" i="4"/>
  <c r="S4430" i="4" s="1"/>
  <c r="R4431" i="4"/>
  <c r="S4431" i="4" s="1"/>
  <c r="R4432" i="4"/>
  <c r="S4432" i="4" s="1"/>
  <c r="R4433" i="4"/>
  <c r="S4433" i="4" s="1"/>
  <c r="R4434" i="4"/>
  <c r="S4434" i="4" s="1"/>
  <c r="R4435" i="4"/>
  <c r="S4435" i="4" s="1"/>
  <c r="R4436" i="4"/>
  <c r="S4436" i="4" s="1"/>
  <c r="R4437" i="4"/>
  <c r="S4437" i="4" s="1"/>
  <c r="R4438" i="4"/>
  <c r="S4438" i="4" s="1"/>
  <c r="R4439" i="4"/>
  <c r="S4439" i="4" s="1"/>
  <c r="R4440" i="4"/>
  <c r="S4440" i="4" s="1"/>
  <c r="R4441" i="4"/>
  <c r="S4441" i="4" s="1"/>
  <c r="R4442" i="4"/>
  <c r="S4442" i="4" s="1"/>
  <c r="R4443" i="4"/>
  <c r="S4443" i="4" s="1"/>
  <c r="R4444" i="4"/>
  <c r="S4444" i="4" s="1"/>
  <c r="R4445" i="4"/>
  <c r="S4445" i="4" s="1"/>
  <c r="R4446" i="4"/>
  <c r="S4446" i="4" s="1"/>
  <c r="R4447" i="4"/>
  <c r="S4447" i="4" s="1"/>
  <c r="R4448" i="4"/>
  <c r="S4448" i="4" s="1"/>
  <c r="R4449" i="4"/>
  <c r="S4449" i="4" s="1"/>
  <c r="R4450" i="4"/>
  <c r="S4450" i="4" s="1"/>
  <c r="R4451" i="4"/>
  <c r="S4451" i="4" s="1"/>
  <c r="R4452" i="4"/>
  <c r="S4452" i="4" s="1"/>
  <c r="R4453" i="4"/>
  <c r="S4453" i="4" s="1"/>
  <c r="R4454" i="4"/>
  <c r="S4454" i="4" s="1"/>
  <c r="R4455" i="4"/>
  <c r="S4455" i="4" s="1"/>
  <c r="R4456" i="4"/>
  <c r="S4456" i="4" s="1"/>
  <c r="R4457" i="4"/>
  <c r="S4457" i="4" s="1"/>
  <c r="R4458" i="4"/>
  <c r="S4458" i="4" s="1"/>
  <c r="R4459" i="4"/>
  <c r="S4459" i="4" s="1"/>
  <c r="R4460" i="4"/>
  <c r="S4460" i="4" s="1"/>
  <c r="R4461" i="4"/>
  <c r="S4461" i="4" s="1"/>
  <c r="R4462" i="4"/>
  <c r="S4462" i="4" s="1"/>
  <c r="R4463" i="4"/>
  <c r="S4463" i="4" s="1"/>
  <c r="R4464" i="4"/>
  <c r="S4464" i="4" s="1"/>
  <c r="R4465" i="4"/>
  <c r="S4465" i="4" s="1"/>
  <c r="R4466" i="4"/>
  <c r="S4466" i="4" s="1"/>
  <c r="R4467" i="4"/>
  <c r="S4467" i="4" s="1"/>
  <c r="R4468" i="4"/>
  <c r="S4468" i="4" s="1"/>
  <c r="R4469" i="4"/>
  <c r="S4469" i="4" s="1"/>
  <c r="R4470" i="4"/>
  <c r="S4470" i="4" s="1"/>
  <c r="R4471" i="4"/>
  <c r="S4471" i="4" s="1"/>
  <c r="R4472" i="4"/>
  <c r="S4472" i="4" s="1"/>
  <c r="R4473" i="4"/>
  <c r="S4473" i="4" s="1"/>
  <c r="R4474" i="4"/>
  <c r="S4474" i="4" s="1"/>
  <c r="R4475" i="4"/>
  <c r="S4475" i="4" s="1"/>
  <c r="R4476" i="4"/>
  <c r="S4476" i="4" s="1"/>
  <c r="R4477" i="4"/>
  <c r="S4477" i="4" s="1"/>
  <c r="R4478" i="4"/>
  <c r="S4478" i="4" s="1"/>
  <c r="R4479" i="4"/>
  <c r="S4479" i="4" s="1"/>
  <c r="R4480" i="4"/>
  <c r="S4480" i="4" s="1"/>
  <c r="R4481" i="4"/>
  <c r="S4481" i="4" s="1"/>
  <c r="R4482" i="4"/>
  <c r="S4482" i="4" s="1"/>
  <c r="R4483" i="4"/>
  <c r="S4483" i="4" s="1"/>
  <c r="R4484" i="4"/>
  <c r="S4484" i="4" s="1"/>
  <c r="R4485" i="4"/>
  <c r="S4485" i="4" s="1"/>
  <c r="R4486" i="4"/>
  <c r="S4486" i="4" s="1"/>
  <c r="R4487" i="4"/>
  <c r="S4487" i="4" s="1"/>
  <c r="R4488" i="4"/>
  <c r="S4488" i="4" s="1"/>
  <c r="R4489" i="4"/>
  <c r="S4489" i="4" s="1"/>
  <c r="R4490" i="4"/>
  <c r="S4490" i="4" s="1"/>
  <c r="R4491" i="4"/>
  <c r="S4491" i="4" s="1"/>
  <c r="R4492" i="4"/>
  <c r="S4492" i="4" s="1"/>
  <c r="R4493" i="4"/>
  <c r="S4493" i="4" s="1"/>
  <c r="R4494" i="4"/>
  <c r="S4494" i="4" s="1"/>
  <c r="R4495" i="4"/>
  <c r="S4495" i="4" s="1"/>
  <c r="R4496" i="4"/>
  <c r="S4496" i="4" s="1"/>
  <c r="R4497" i="4"/>
  <c r="S4497" i="4" s="1"/>
  <c r="R4498" i="4"/>
  <c r="S4498" i="4" s="1"/>
  <c r="R4499" i="4"/>
  <c r="S4499" i="4" s="1"/>
  <c r="R4500" i="4"/>
  <c r="S4500" i="4" s="1"/>
  <c r="R4501" i="4"/>
  <c r="S4501" i="4" s="1"/>
  <c r="R4502" i="4"/>
  <c r="S4502" i="4" s="1"/>
  <c r="R4503" i="4"/>
  <c r="S4503" i="4" s="1"/>
  <c r="R4504" i="4"/>
  <c r="S4504" i="4" s="1"/>
  <c r="R4505" i="4"/>
  <c r="S4505" i="4" s="1"/>
  <c r="R4506" i="4"/>
  <c r="S4506" i="4" s="1"/>
  <c r="R4507" i="4"/>
  <c r="S4507" i="4" s="1"/>
  <c r="R4508" i="4"/>
  <c r="S4508" i="4" s="1"/>
  <c r="R4509" i="4"/>
  <c r="S4509" i="4" s="1"/>
  <c r="R4510" i="4"/>
  <c r="S4510" i="4" s="1"/>
  <c r="R4511" i="4"/>
  <c r="S4511" i="4" s="1"/>
  <c r="R4512" i="4"/>
  <c r="S4512" i="4" s="1"/>
  <c r="R4513" i="4"/>
  <c r="S4513" i="4" s="1"/>
  <c r="R4514" i="4"/>
  <c r="S4514" i="4" s="1"/>
  <c r="R4515" i="4"/>
  <c r="S4515" i="4" s="1"/>
  <c r="R4516" i="4"/>
  <c r="S4516" i="4" s="1"/>
  <c r="R4517" i="4"/>
  <c r="S4517" i="4" s="1"/>
  <c r="R4518" i="4"/>
  <c r="S4518" i="4" s="1"/>
  <c r="R4519" i="4"/>
  <c r="S4519" i="4" s="1"/>
  <c r="R4520" i="4"/>
  <c r="S4520" i="4" s="1"/>
  <c r="R4521" i="4"/>
  <c r="S4521" i="4" s="1"/>
  <c r="R4522" i="4"/>
  <c r="S4522" i="4" s="1"/>
  <c r="R4523" i="4"/>
  <c r="S4523" i="4" s="1"/>
  <c r="R4524" i="4"/>
  <c r="S4524" i="4" s="1"/>
  <c r="R4525" i="4"/>
  <c r="S4525" i="4" s="1"/>
  <c r="R4526" i="4"/>
  <c r="S4526" i="4" s="1"/>
  <c r="R4527" i="4"/>
  <c r="S4527" i="4" s="1"/>
  <c r="R4528" i="4"/>
  <c r="S4528" i="4" s="1"/>
  <c r="R4529" i="4"/>
  <c r="S4529" i="4" s="1"/>
  <c r="R4530" i="4"/>
  <c r="S4530" i="4" s="1"/>
  <c r="R4531" i="4"/>
  <c r="S4531" i="4" s="1"/>
  <c r="R4532" i="4"/>
  <c r="S4532" i="4" s="1"/>
  <c r="R4533" i="4"/>
  <c r="S4533" i="4" s="1"/>
  <c r="R4534" i="4"/>
  <c r="S4534" i="4" s="1"/>
  <c r="R4535" i="4"/>
  <c r="S4535" i="4" s="1"/>
  <c r="R4536" i="4"/>
  <c r="S4536" i="4" s="1"/>
  <c r="R4537" i="4"/>
  <c r="S4537" i="4" s="1"/>
  <c r="R4538" i="4"/>
  <c r="S4538" i="4" s="1"/>
  <c r="R4539" i="4"/>
  <c r="S4539" i="4" s="1"/>
  <c r="R4540" i="4"/>
  <c r="S4540" i="4" s="1"/>
  <c r="R4541" i="4"/>
  <c r="S4541" i="4" s="1"/>
  <c r="R4542" i="4"/>
  <c r="S4542" i="4" s="1"/>
  <c r="R4543" i="4"/>
  <c r="S4543" i="4" s="1"/>
  <c r="R4544" i="4"/>
  <c r="S4544" i="4" s="1"/>
  <c r="R4545" i="4"/>
  <c r="S4545" i="4" s="1"/>
  <c r="R4546" i="4"/>
  <c r="S4546" i="4" s="1"/>
  <c r="R4547" i="4"/>
  <c r="S4547" i="4" s="1"/>
  <c r="R4548" i="4"/>
  <c r="S4548" i="4" s="1"/>
  <c r="R4549" i="4"/>
  <c r="S4549" i="4" s="1"/>
  <c r="R4550" i="4"/>
  <c r="S4550" i="4" s="1"/>
  <c r="R4551" i="4"/>
  <c r="S4551" i="4" s="1"/>
  <c r="R4552" i="4"/>
  <c r="S4552" i="4" s="1"/>
  <c r="R4553" i="4"/>
  <c r="S4553" i="4" s="1"/>
  <c r="R4554" i="4"/>
  <c r="S4554" i="4" s="1"/>
  <c r="R4555" i="4"/>
  <c r="S4555" i="4" s="1"/>
  <c r="R4556" i="4"/>
  <c r="S4556" i="4" s="1"/>
  <c r="R4557" i="4"/>
  <c r="S4557" i="4" s="1"/>
  <c r="R4558" i="4"/>
  <c r="S4558" i="4" s="1"/>
  <c r="R4559" i="4"/>
  <c r="S4559" i="4" s="1"/>
  <c r="R4560" i="4"/>
  <c r="S4560" i="4" s="1"/>
  <c r="R4561" i="4"/>
  <c r="S4561" i="4" s="1"/>
  <c r="R4562" i="4"/>
  <c r="S4562" i="4" s="1"/>
  <c r="R4563" i="4"/>
  <c r="S4563" i="4" s="1"/>
  <c r="R4564" i="4"/>
  <c r="S4564" i="4" s="1"/>
  <c r="R4565" i="4"/>
  <c r="S4565" i="4" s="1"/>
  <c r="R4566" i="4"/>
  <c r="S4566" i="4" s="1"/>
  <c r="R4567" i="4"/>
  <c r="S4567" i="4" s="1"/>
  <c r="R4568" i="4"/>
  <c r="S4568" i="4" s="1"/>
  <c r="R4569" i="4"/>
  <c r="S4569" i="4" s="1"/>
  <c r="R4570" i="4"/>
  <c r="S4570" i="4" s="1"/>
  <c r="R4571" i="4"/>
  <c r="S4571" i="4" s="1"/>
  <c r="R4572" i="4"/>
  <c r="S4572" i="4" s="1"/>
  <c r="R4573" i="4"/>
  <c r="S4573" i="4" s="1"/>
  <c r="R4574" i="4"/>
  <c r="S4574" i="4" s="1"/>
  <c r="R4575" i="4"/>
  <c r="S4575" i="4" s="1"/>
  <c r="R4576" i="4"/>
  <c r="S4576" i="4" s="1"/>
  <c r="R4577" i="4"/>
  <c r="S4577" i="4" s="1"/>
  <c r="R4578" i="4"/>
  <c r="S4578" i="4" s="1"/>
  <c r="R4579" i="4"/>
  <c r="S4579" i="4" s="1"/>
  <c r="R4580" i="4"/>
  <c r="S4580" i="4" s="1"/>
  <c r="R4581" i="4"/>
  <c r="S4581" i="4" s="1"/>
  <c r="R4582" i="4"/>
  <c r="S4582" i="4" s="1"/>
  <c r="R4583" i="4"/>
  <c r="S4583" i="4" s="1"/>
  <c r="R4584" i="4"/>
  <c r="S4584" i="4" s="1"/>
  <c r="R4585" i="4"/>
  <c r="S4585" i="4" s="1"/>
  <c r="R4586" i="4"/>
  <c r="S4586" i="4" s="1"/>
  <c r="R4587" i="4"/>
  <c r="S4587" i="4" s="1"/>
  <c r="R4588" i="4"/>
  <c r="S4588" i="4" s="1"/>
  <c r="R4589" i="4"/>
  <c r="S4589" i="4" s="1"/>
  <c r="R4590" i="4"/>
  <c r="S4590" i="4" s="1"/>
  <c r="R4591" i="4"/>
  <c r="S4591" i="4" s="1"/>
  <c r="R4592" i="4"/>
  <c r="S4592" i="4" s="1"/>
  <c r="R4593" i="4"/>
  <c r="S4593" i="4" s="1"/>
  <c r="R4594" i="4"/>
  <c r="S4594" i="4" s="1"/>
  <c r="R4595" i="4"/>
  <c r="S4595" i="4" s="1"/>
  <c r="R4596" i="4"/>
  <c r="S4596" i="4" s="1"/>
  <c r="R4597" i="4"/>
  <c r="S4597" i="4" s="1"/>
  <c r="R4598" i="4"/>
  <c r="S4598" i="4" s="1"/>
  <c r="R4599" i="4"/>
  <c r="S4599" i="4" s="1"/>
  <c r="R4600" i="4"/>
  <c r="S4600" i="4" s="1"/>
  <c r="R4601" i="4"/>
  <c r="S4601" i="4" s="1"/>
  <c r="R4602" i="4"/>
  <c r="S4602" i="4" s="1"/>
  <c r="R4603" i="4"/>
  <c r="S4603" i="4" s="1"/>
  <c r="R4604" i="4"/>
  <c r="S4604" i="4" s="1"/>
  <c r="R4605" i="4"/>
  <c r="S4605" i="4" s="1"/>
  <c r="R4606" i="4"/>
  <c r="S4606" i="4" s="1"/>
  <c r="R4607" i="4"/>
  <c r="S4607" i="4" s="1"/>
  <c r="R4608" i="4"/>
  <c r="S4608" i="4" s="1"/>
  <c r="R4609" i="4"/>
  <c r="S4609" i="4" s="1"/>
  <c r="R4610" i="4"/>
  <c r="S4610" i="4" s="1"/>
  <c r="R4611" i="4"/>
  <c r="S4611" i="4" s="1"/>
  <c r="R4612" i="4"/>
  <c r="S4612" i="4" s="1"/>
  <c r="R4613" i="4"/>
  <c r="S4613" i="4" s="1"/>
  <c r="R4614" i="4"/>
  <c r="S4614" i="4" s="1"/>
  <c r="R4615" i="4"/>
  <c r="S4615" i="4" s="1"/>
  <c r="R4616" i="4"/>
  <c r="S4616" i="4" s="1"/>
  <c r="R4617" i="4"/>
  <c r="S4617" i="4" s="1"/>
  <c r="R4618" i="4"/>
  <c r="S4618" i="4" s="1"/>
  <c r="R4619" i="4"/>
  <c r="S4619" i="4" s="1"/>
  <c r="R4620" i="4"/>
  <c r="S4620" i="4" s="1"/>
  <c r="R4621" i="4"/>
  <c r="S4621" i="4" s="1"/>
  <c r="R4622" i="4"/>
  <c r="S4622" i="4" s="1"/>
  <c r="R4623" i="4"/>
  <c r="S4623" i="4" s="1"/>
  <c r="R4624" i="4"/>
  <c r="S4624" i="4" s="1"/>
  <c r="R4625" i="4"/>
  <c r="S4625" i="4" s="1"/>
  <c r="R4626" i="4"/>
  <c r="S4626" i="4" s="1"/>
  <c r="R4627" i="4"/>
  <c r="S4627" i="4" s="1"/>
  <c r="R4628" i="4"/>
  <c r="S4628" i="4" s="1"/>
  <c r="R4629" i="4"/>
  <c r="S4629" i="4" s="1"/>
  <c r="R4630" i="4"/>
  <c r="S4630" i="4" s="1"/>
  <c r="R4631" i="4"/>
  <c r="S4631" i="4" s="1"/>
  <c r="R4632" i="4"/>
  <c r="S4632" i="4" s="1"/>
  <c r="R4633" i="4"/>
  <c r="S4633" i="4" s="1"/>
  <c r="R4634" i="4"/>
  <c r="S4634" i="4" s="1"/>
  <c r="R4635" i="4"/>
  <c r="S4635" i="4" s="1"/>
  <c r="R4636" i="4"/>
  <c r="S4636" i="4" s="1"/>
  <c r="R4637" i="4"/>
  <c r="S4637" i="4" s="1"/>
  <c r="R4638" i="4"/>
  <c r="S4638" i="4" s="1"/>
  <c r="R4639" i="4"/>
  <c r="S4639" i="4" s="1"/>
  <c r="R4640" i="4"/>
  <c r="S4640" i="4" s="1"/>
  <c r="R4641" i="4"/>
  <c r="S4641" i="4" s="1"/>
  <c r="R4642" i="4"/>
  <c r="S4642" i="4" s="1"/>
  <c r="R4643" i="4"/>
  <c r="S4643" i="4" s="1"/>
  <c r="R4644" i="4"/>
  <c r="S4644" i="4" s="1"/>
  <c r="R4645" i="4"/>
  <c r="S4645" i="4" s="1"/>
  <c r="R4646" i="4"/>
  <c r="S4646" i="4" s="1"/>
  <c r="R4647" i="4"/>
  <c r="S4647" i="4" s="1"/>
  <c r="R4648" i="4"/>
  <c r="S4648" i="4" s="1"/>
  <c r="R4649" i="4"/>
  <c r="S4649" i="4" s="1"/>
  <c r="R4650" i="4"/>
  <c r="S4650" i="4" s="1"/>
  <c r="R4651" i="4"/>
  <c r="S4651" i="4" s="1"/>
  <c r="R4652" i="4"/>
  <c r="S4652" i="4" s="1"/>
  <c r="R4653" i="4"/>
  <c r="S4653" i="4" s="1"/>
  <c r="R4654" i="4"/>
  <c r="S4654" i="4" s="1"/>
  <c r="R4655" i="4"/>
  <c r="S4655" i="4" s="1"/>
  <c r="R4656" i="4"/>
  <c r="S4656" i="4" s="1"/>
  <c r="R4657" i="4"/>
  <c r="S4657" i="4" s="1"/>
  <c r="R4658" i="4"/>
  <c r="S4658" i="4" s="1"/>
  <c r="R4659" i="4"/>
  <c r="S4659" i="4" s="1"/>
  <c r="R4660" i="4"/>
  <c r="S4660" i="4" s="1"/>
  <c r="R4661" i="4"/>
  <c r="S4661" i="4" s="1"/>
  <c r="R4662" i="4"/>
  <c r="S4662" i="4" s="1"/>
  <c r="R4663" i="4"/>
  <c r="S4663" i="4" s="1"/>
  <c r="R4664" i="4"/>
  <c r="S4664" i="4" s="1"/>
  <c r="R4665" i="4"/>
  <c r="S4665" i="4" s="1"/>
  <c r="R4666" i="4"/>
  <c r="S4666" i="4" s="1"/>
  <c r="R4667" i="4"/>
  <c r="S4667" i="4" s="1"/>
  <c r="R4668" i="4"/>
  <c r="S4668" i="4" s="1"/>
  <c r="R4669" i="4"/>
  <c r="S4669" i="4" s="1"/>
  <c r="R4670" i="4"/>
  <c r="S4670" i="4" s="1"/>
  <c r="R4671" i="4"/>
  <c r="S4671" i="4" s="1"/>
  <c r="R4672" i="4"/>
  <c r="S4672" i="4" s="1"/>
  <c r="R4673" i="4"/>
  <c r="S4673" i="4" s="1"/>
  <c r="R4674" i="4"/>
  <c r="S4674" i="4" s="1"/>
  <c r="R4675" i="4"/>
  <c r="S4675" i="4" s="1"/>
  <c r="R4676" i="4"/>
  <c r="S4676" i="4" s="1"/>
  <c r="R4677" i="4"/>
  <c r="S4677" i="4" s="1"/>
  <c r="R4678" i="4"/>
  <c r="S4678" i="4" s="1"/>
  <c r="R4679" i="4"/>
  <c r="S4679" i="4" s="1"/>
  <c r="R4680" i="4"/>
  <c r="S4680" i="4" s="1"/>
  <c r="R4681" i="4"/>
  <c r="S4681" i="4" s="1"/>
  <c r="R4682" i="4"/>
  <c r="S4682" i="4" s="1"/>
  <c r="R4683" i="4"/>
  <c r="S4683" i="4" s="1"/>
  <c r="R4684" i="4"/>
  <c r="S4684" i="4" s="1"/>
  <c r="R4685" i="4"/>
  <c r="S4685" i="4" s="1"/>
  <c r="R4686" i="4"/>
  <c r="S4686" i="4" s="1"/>
  <c r="R4687" i="4"/>
  <c r="S4687" i="4" s="1"/>
  <c r="R4688" i="4"/>
  <c r="S4688" i="4" s="1"/>
  <c r="R4689" i="4"/>
  <c r="S4689" i="4" s="1"/>
  <c r="R4690" i="4"/>
  <c r="S4690" i="4" s="1"/>
  <c r="R4691" i="4"/>
  <c r="S4691" i="4" s="1"/>
  <c r="R4692" i="4"/>
  <c r="S4692" i="4" s="1"/>
  <c r="R4693" i="4"/>
  <c r="S4693" i="4" s="1"/>
  <c r="R4694" i="4"/>
  <c r="S4694" i="4" s="1"/>
  <c r="R4695" i="4"/>
  <c r="S4695" i="4" s="1"/>
  <c r="R4696" i="4"/>
  <c r="S4696" i="4" s="1"/>
  <c r="R4697" i="4"/>
  <c r="S4697" i="4" s="1"/>
  <c r="R4698" i="4"/>
  <c r="S4698" i="4" s="1"/>
  <c r="R4699" i="4"/>
  <c r="S4699" i="4" s="1"/>
  <c r="R4700" i="4"/>
  <c r="S4700" i="4" s="1"/>
  <c r="R4701" i="4"/>
  <c r="S4701" i="4" s="1"/>
  <c r="R4702" i="4"/>
  <c r="S4702" i="4" s="1"/>
  <c r="R4703" i="4"/>
  <c r="S4703" i="4" s="1"/>
  <c r="R4704" i="4"/>
  <c r="S4704" i="4" s="1"/>
  <c r="R4705" i="4"/>
  <c r="S4705" i="4" s="1"/>
  <c r="R4706" i="4"/>
  <c r="S4706" i="4" s="1"/>
  <c r="R4707" i="4"/>
  <c r="S4707" i="4" s="1"/>
  <c r="R4708" i="4"/>
  <c r="S4708" i="4" s="1"/>
  <c r="R4709" i="4"/>
  <c r="S4709" i="4" s="1"/>
  <c r="R4710" i="4"/>
  <c r="S4710" i="4" s="1"/>
  <c r="R4711" i="4"/>
  <c r="S4711" i="4" s="1"/>
  <c r="R4712" i="4"/>
  <c r="S4712" i="4" s="1"/>
  <c r="R4713" i="4"/>
  <c r="S4713" i="4" s="1"/>
  <c r="R4714" i="4"/>
  <c r="S4714" i="4" s="1"/>
  <c r="R4715" i="4"/>
  <c r="S4715" i="4" s="1"/>
  <c r="R4716" i="4"/>
  <c r="S4716" i="4" s="1"/>
  <c r="R4717" i="4"/>
  <c r="S4717" i="4" s="1"/>
  <c r="R4718" i="4"/>
  <c r="S4718" i="4" s="1"/>
  <c r="R4719" i="4"/>
  <c r="S4719" i="4" s="1"/>
  <c r="R4720" i="4"/>
  <c r="S4720" i="4" s="1"/>
  <c r="R4721" i="4"/>
  <c r="S4721" i="4" s="1"/>
  <c r="R4722" i="4"/>
  <c r="S4722" i="4" s="1"/>
  <c r="R4723" i="4"/>
  <c r="S4723" i="4" s="1"/>
  <c r="R4724" i="4"/>
  <c r="S4724" i="4" s="1"/>
  <c r="R4725" i="4"/>
  <c r="S4725" i="4" s="1"/>
  <c r="R4726" i="4"/>
  <c r="S4726" i="4" s="1"/>
  <c r="R4727" i="4"/>
  <c r="S4727" i="4" s="1"/>
  <c r="R4728" i="4"/>
  <c r="S4728" i="4" s="1"/>
  <c r="R4729" i="4"/>
  <c r="S4729" i="4" s="1"/>
  <c r="R4730" i="4"/>
  <c r="S4730" i="4" s="1"/>
  <c r="R4731" i="4"/>
  <c r="S4731" i="4" s="1"/>
  <c r="R4732" i="4"/>
  <c r="S4732" i="4" s="1"/>
  <c r="R4733" i="4"/>
  <c r="S4733" i="4" s="1"/>
  <c r="R4734" i="4"/>
  <c r="S4734" i="4" s="1"/>
  <c r="R4735" i="4"/>
  <c r="S4735" i="4" s="1"/>
  <c r="R4736" i="4"/>
  <c r="S4736" i="4" s="1"/>
  <c r="R4737" i="4"/>
  <c r="S4737" i="4" s="1"/>
  <c r="R4738" i="4"/>
  <c r="S4738" i="4" s="1"/>
  <c r="R4739" i="4"/>
  <c r="S4739" i="4" s="1"/>
  <c r="R4740" i="4"/>
  <c r="S4740" i="4" s="1"/>
  <c r="R4741" i="4"/>
  <c r="S4741" i="4" s="1"/>
  <c r="R4742" i="4"/>
  <c r="S4742" i="4" s="1"/>
  <c r="R4743" i="4"/>
  <c r="S4743" i="4" s="1"/>
  <c r="R4744" i="4"/>
  <c r="S4744" i="4" s="1"/>
  <c r="R4745" i="4"/>
  <c r="S4745" i="4" s="1"/>
  <c r="R4746" i="4"/>
  <c r="S4746" i="4" s="1"/>
  <c r="R4747" i="4"/>
  <c r="S4747" i="4" s="1"/>
  <c r="R4748" i="4"/>
  <c r="S4748" i="4" s="1"/>
  <c r="R4749" i="4"/>
  <c r="S4749" i="4" s="1"/>
  <c r="R4750" i="4"/>
  <c r="S4750" i="4" s="1"/>
  <c r="R4751" i="4"/>
  <c r="S4751" i="4" s="1"/>
  <c r="R4752" i="4"/>
  <c r="S4752" i="4" s="1"/>
  <c r="R4753" i="4"/>
  <c r="S4753" i="4" s="1"/>
  <c r="R4754" i="4"/>
  <c r="S4754" i="4" s="1"/>
  <c r="R4755" i="4"/>
  <c r="S4755" i="4" s="1"/>
  <c r="R4756" i="4"/>
  <c r="S4756" i="4" s="1"/>
  <c r="R4757" i="4"/>
  <c r="S4757" i="4" s="1"/>
  <c r="R4758" i="4"/>
  <c r="S4758" i="4" s="1"/>
  <c r="R4759" i="4"/>
  <c r="S4759" i="4" s="1"/>
  <c r="R4760" i="4"/>
  <c r="S4760" i="4" s="1"/>
  <c r="R4761" i="4"/>
  <c r="S4761" i="4" s="1"/>
  <c r="R4762" i="4"/>
  <c r="S4762" i="4" s="1"/>
  <c r="R4763" i="4"/>
  <c r="S4763" i="4" s="1"/>
  <c r="R4764" i="4"/>
  <c r="S4764" i="4" s="1"/>
  <c r="R4765" i="4"/>
  <c r="S4765" i="4" s="1"/>
  <c r="R4766" i="4"/>
  <c r="S4766" i="4" s="1"/>
  <c r="R4767" i="4"/>
  <c r="S4767" i="4" s="1"/>
  <c r="R4768" i="4"/>
  <c r="S4768" i="4" s="1"/>
  <c r="R4769" i="4"/>
  <c r="S4769" i="4" s="1"/>
  <c r="R4770" i="4"/>
  <c r="S4770" i="4" s="1"/>
  <c r="R4771" i="4"/>
  <c r="S4771" i="4" s="1"/>
  <c r="R4772" i="4"/>
  <c r="S4772" i="4" s="1"/>
  <c r="R4773" i="4"/>
  <c r="S4773" i="4" s="1"/>
  <c r="R4774" i="4"/>
  <c r="S4774" i="4" s="1"/>
  <c r="R4775" i="4"/>
  <c r="S4775" i="4" s="1"/>
  <c r="R4776" i="4"/>
  <c r="S4776" i="4" s="1"/>
  <c r="R4777" i="4"/>
  <c r="S4777" i="4" s="1"/>
  <c r="R4778" i="4"/>
  <c r="S4778" i="4" s="1"/>
  <c r="R4779" i="4"/>
  <c r="S4779" i="4" s="1"/>
  <c r="R4780" i="4"/>
  <c r="S4780" i="4" s="1"/>
  <c r="R4781" i="4"/>
  <c r="S4781" i="4" s="1"/>
  <c r="R4782" i="4"/>
  <c r="S4782" i="4" s="1"/>
  <c r="R4783" i="4"/>
  <c r="S4783" i="4" s="1"/>
  <c r="R4784" i="4"/>
  <c r="S4784" i="4" s="1"/>
  <c r="R4785" i="4"/>
  <c r="S4785" i="4" s="1"/>
  <c r="R4786" i="4"/>
  <c r="S4786" i="4" s="1"/>
  <c r="R4787" i="4"/>
  <c r="S4787" i="4" s="1"/>
  <c r="R4788" i="4"/>
  <c r="S4788" i="4" s="1"/>
  <c r="R4789" i="4"/>
  <c r="S4789" i="4" s="1"/>
  <c r="R4790" i="4"/>
  <c r="S4790" i="4" s="1"/>
  <c r="R4791" i="4"/>
  <c r="S4791" i="4" s="1"/>
  <c r="R4792" i="4"/>
  <c r="S4792" i="4" s="1"/>
  <c r="R4793" i="4"/>
  <c r="S4793" i="4" s="1"/>
  <c r="R4794" i="4"/>
  <c r="S4794" i="4" s="1"/>
  <c r="R4795" i="4"/>
  <c r="S4795" i="4" s="1"/>
  <c r="R4796" i="4"/>
  <c r="S4796" i="4" s="1"/>
  <c r="R4797" i="4"/>
  <c r="S4797" i="4" s="1"/>
  <c r="R4798" i="4"/>
  <c r="S4798" i="4" s="1"/>
  <c r="R4799" i="4"/>
  <c r="S4799" i="4" s="1"/>
  <c r="R4800" i="4"/>
  <c r="S4800" i="4" s="1"/>
  <c r="R4801" i="4"/>
  <c r="S4801" i="4" s="1"/>
  <c r="R4802" i="4"/>
  <c r="S4802" i="4" s="1"/>
  <c r="R4803" i="4"/>
  <c r="S4803" i="4" s="1"/>
  <c r="R4804" i="4"/>
  <c r="S4804" i="4" s="1"/>
  <c r="R4805" i="4"/>
  <c r="S4805" i="4" s="1"/>
  <c r="R4806" i="4"/>
  <c r="S4806" i="4" s="1"/>
  <c r="R4807" i="4"/>
  <c r="S4807" i="4" s="1"/>
  <c r="R4808" i="4"/>
  <c r="S4808" i="4" s="1"/>
  <c r="R4809" i="4"/>
  <c r="S4809" i="4" s="1"/>
  <c r="R4810" i="4"/>
  <c r="S4810" i="4" s="1"/>
  <c r="R4811" i="4"/>
  <c r="S4811" i="4" s="1"/>
  <c r="R4812" i="4"/>
  <c r="S4812" i="4" s="1"/>
  <c r="R4813" i="4"/>
  <c r="S4813" i="4" s="1"/>
  <c r="R4814" i="4"/>
  <c r="S4814" i="4" s="1"/>
  <c r="R4815" i="4"/>
  <c r="S4815" i="4" s="1"/>
  <c r="R4816" i="4"/>
  <c r="S4816" i="4" s="1"/>
  <c r="R4817" i="4"/>
  <c r="S4817" i="4" s="1"/>
  <c r="R4818" i="4"/>
  <c r="S4818" i="4" s="1"/>
  <c r="R4819" i="4"/>
  <c r="S4819" i="4" s="1"/>
  <c r="R4820" i="4"/>
  <c r="S4820" i="4" s="1"/>
  <c r="R4821" i="4"/>
  <c r="S4821" i="4" s="1"/>
  <c r="R4822" i="4"/>
  <c r="S4822" i="4" s="1"/>
  <c r="R4823" i="4"/>
  <c r="S4823" i="4" s="1"/>
  <c r="R4824" i="4"/>
  <c r="S4824" i="4" s="1"/>
  <c r="R4825" i="4"/>
  <c r="S4825" i="4" s="1"/>
  <c r="R4826" i="4"/>
  <c r="S4826" i="4" s="1"/>
  <c r="R4827" i="4"/>
  <c r="S4827" i="4" s="1"/>
  <c r="R4828" i="4"/>
  <c r="S4828" i="4" s="1"/>
  <c r="R4829" i="4"/>
  <c r="S4829" i="4" s="1"/>
  <c r="R4830" i="4"/>
  <c r="S4830" i="4" s="1"/>
  <c r="R4831" i="4"/>
  <c r="S4831" i="4" s="1"/>
  <c r="R4832" i="4"/>
  <c r="S4832" i="4" s="1"/>
  <c r="R4833" i="4"/>
  <c r="S4833" i="4" s="1"/>
  <c r="R4834" i="4"/>
  <c r="S4834" i="4" s="1"/>
  <c r="R4835" i="4"/>
  <c r="S4835" i="4" s="1"/>
  <c r="R4836" i="4"/>
  <c r="S4836" i="4" s="1"/>
  <c r="R4837" i="4"/>
  <c r="S4837" i="4" s="1"/>
  <c r="R4838" i="4"/>
  <c r="S4838" i="4" s="1"/>
  <c r="R4839" i="4"/>
  <c r="S4839" i="4" s="1"/>
  <c r="R4840" i="4"/>
  <c r="S4840" i="4" s="1"/>
  <c r="R4841" i="4"/>
  <c r="S4841" i="4" s="1"/>
  <c r="R4842" i="4"/>
  <c r="S4842" i="4" s="1"/>
  <c r="R4843" i="4"/>
  <c r="S4843" i="4" s="1"/>
  <c r="R4844" i="4"/>
  <c r="S4844" i="4" s="1"/>
  <c r="R4845" i="4"/>
  <c r="S4845" i="4" s="1"/>
  <c r="R4846" i="4"/>
  <c r="S4846" i="4" s="1"/>
  <c r="R4847" i="4"/>
  <c r="S4847" i="4" s="1"/>
  <c r="R4848" i="4"/>
  <c r="S4848" i="4" s="1"/>
  <c r="R4849" i="4"/>
  <c r="S4849" i="4" s="1"/>
  <c r="R4850" i="4"/>
  <c r="S4850" i="4" s="1"/>
  <c r="R4851" i="4"/>
  <c r="S4851" i="4" s="1"/>
  <c r="R4852" i="4"/>
  <c r="S4852" i="4" s="1"/>
  <c r="R4853" i="4"/>
  <c r="S4853" i="4" s="1"/>
  <c r="R4854" i="4"/>
  <c r="S4854" i="4" s="1"/>
  <c r="R4855" i="4"/>
  <c r="S4855" i="4" s="1"/>
  <c r="R4856" i="4"/>
  <c r="S4856" i="4" s="1"/>
  <c r="R4857" i="4"/>
  <c r="S4857" i="4" s="1"/>
  <c r="R4858" i="4"/>
  <c r="S4858" i="4" s="1"/>
  <c r="R4859" i="4"/>
  <c r="S4859" i="4" s="1"/>
  <c r="R4860" i="4"/>
  <c r="S4860" i="4" s="1"/>
  <c r="R4861" i="4"/>
  <c r="S4861" i="4" s="1"/>
  <c r="R4862" i="4"/>
  <c r="S4862" i="4" s="1"/>
  <c r="R4863" i="4"/>
  <c r="S4863" i="4" s="1"/>
  <c r="R4864" i="4"/>
  <c r="S4864" i="4" s="1"/>
  <c r="R4865" i="4"/>
  <c r="S4865" i="4" s="1"/>
  <c r="R4866" i="4"/>
  <c r="S4866" i="4" s="1"/>
  <c r="R4867" i="4"/>
  <c r="S4867" i="4" s="1"/>
  <c r="R4868" i="4"/>
  <c r="S4868" i="4" s="1"/>
  <c r="R4869" i="4"/>
  <c r="S4869" i="4" s="1"/>
  <c r="R4870" i="4"/>
  <c r="S4870" i="4" s="1"/>
  <c r="R4871" i="4"/>
  <c r="S4871" i="4" s="1"/>
  <c r="R4872" i="4"/>
  <c r="S4872" i="4" s="1"/>
  <c r="R4873" i="4"/>
  <c r="S4873" i="4" s="1"/>
  <c r="R4874" i="4"/>
  <c r="S4874" i="4" s="1"/>
  <c r="R4875" i="4"/>
  <c r="S4875" i="4" s="1"/>
  <c r="R4876" i="4"/>
  <c r="S4876" i="4" s="1"/>
  <c r="R4877" i="4"/>
  <c r="S4877" i="4" s="1"/>
  <c r="R4878" i="4"/>
  <c r="S4878" i="4" s="1"/>
  <c r="R4879" i="4"/>
  <c r="S4879" i="4" s="1"/>
  <c r="R4880" i="4"/>
  <c r="S4880" i="4" s="1"/>
  <c r="R4881" i="4"/>
  <c r="S4881" i="4" s="1"/>
  <c r="R4882" i="4"/>
  <c r="S4882" i="4" s="1"/>
  <c r="R4883" i="4"/>
  <c r="S4883" i="4" s="1"/>
  <c r="R4884" i="4"/>
  <c r="S4884" i="4" s="1"/>
  <c r="R4885" i="4"/>
  <c r="S4885" i="4" s="1"/>
  <c r="R4886" i="4"/>
  <c r="S4886" i="4" s="1"/>
  <c r="R4887" i="4"/>
  <c r="S4887" i="4" s="1"/>
  <c r="R4888" i="4"/>
  <c r="S4888" i="4" s="1"/>
  <c r="R4889" i="4"/>
  <c r="S4889" i="4" s="1"/>
  <c r="R4890" i="4"/>
  <c r="S4890" i="4" s="1"/>
  <c r="R4891" i="4"/>
  <c r="S4891" i="4" s="1"/>
  <c r="R4892" i="4"/>
  <c r="S4892" i="4" s="1"/>
  <c r="R4893" i="4"/>
  <c r="S4893" i="4" s="1"/>
  <c r="R4894" i="4"/>
  <c r="S4894" i="4" s="1"/>
  <c r="R4895" i="4"/>
  <c r="S4895" i="4" s="1"/>
  <c r="R4896" i="4"/>
  <c r="S4896" i="4" s="1"/>
  <c r="R4897" i="4"/>
  <c r="S4897" i="4" s="1"/>
  <c r="R4898" i="4"/>
  <c r="S4898" i="4" s="1"/>
  <c r="R4899" i="4"/>
  <c r="S4899" i="4" s="1"/>
  <c r="R4900" i="4"/>
  <c r="S4900" i="4" s="1"/>
  <c r="R4901" i="4"/>
  <c r="S4901" i="4" s="1"/>
  <c r="R4902" i="4"/>
  <c r="S4902" i="4" s="1"/>
  <c r="R4903" i="4"/>
  <c r="S4903" i="4" s="1"/>
  <c r="R4904" i="4"/>
  <c r="S4904" i="4" s="1"/>
  <c r="R4905" i="4"/>
  <c r="S4905" i="4" s="1"/>
  <c r="R4906" i="4"/>
  <c r="S4906" i="4" s="1"/>
  <c r="R4907" i="4"/>
  <c r="S4907" i="4" s="1"/>
  <c r="R4908" i="4"/>
  <c r="S4908" i="4" s="1"/>
  <c r="R4909" i="4"/>
  <c r="S4909" i="4" s="1"/>
  <c r="R4910" i="4"/>
  <c r="S4910" i="4" s="1"/>
  <c r="R4911" i="4"/>
  <c r="S4911" i="4" s="1"/>
  <c r="R4912" i="4"/>
  <c r="S4912" i="4" s="1"/>
  <c r="R4913" i="4"/>
  <c r="S4913" i="4" s="1"/>
  <c r="R4914" i="4"/>
  <c r="S4914" i="4" s="1"/>
  <c r="R4915" i="4"/>
  <c r="S4915" i="4" s="1"/>
  <c r="R4916" i="4"/>
  <c r="S4916" i="4" s="1"/>
  <c r="R4917" i="4"/>
  <c r="S4917" i="4" s="1"/>
  <c r="R4918" i="4"/>
  <c r="S4918" i="4" s="1"/>
  <c r="R4919" i="4"/>
  <c r="S4919" i="4" s="1"/>
  <c r="R4920" i="4"/>
  <c r="S4920" i="4" s="1"/>
  <c r="R4921" i="4"/>
  <c r="S4921" i="4" s="1"/>
  <c r="R4922" i="4"/>
  <c r="S4922" i="4" s="1"/>
  <c r="R4923" i="4"/>
  <c r="S4923" i="4" s="1"/>
  <c r="R4924" i="4"/>
  <c r="S4924" i="4" s="1"/>
  <c r="R4925" i="4"/>
  <c r="S4925" i="4" s="1"/>
  <c r="R4926" i="4"/>
  <c r="S4926" i="4" s="1"/>
  <c r="R4927" i="4"/>
  <c r="S4927" i="4" s="1"/>
  <c r="R4928" i="4"/>
  <c r="S4928" i="4" s="1"/>
  <c r="R4929" i="4"/>
  <c r="S4929" i="4" s="1"/>
  <c r="R4930" i="4"/>
  <c r="S4930" i="4" s="1"/>
  <c r="R4931" i="4"/>
  <c r="S4931" i="4" s="1"/>
  <c r="R4932" i="4"/>
  <c r="S4932" i="4" s="1"/>
  <c r="R4933" i="4"/>
  <c r="S4933" i="4" s="1"/>
  <c r="R4934" i="4"/>
  <c r="S4934" i="4" s="1"/>
  <c r="R4935" i="4"/>
  <c r="S4935" i="4" s="1"/>
  <c r="R4936" i="4"/>
  <c r="S4936" i="4" s="1"/>
  <c r="R4937" i="4"/>
  <c r="S4937" i="4" s="1"/>
  <c r="R4938" i="4"/>
  <c r="S4938" i="4" s="1"/>
  <c r="R4939" i="4"/>
  <c r="S4939" i="4" s="1"/>
  <c r="R4940" i="4"/>
  <c r="S4940" i="4" s="1"/>
  <c r="R4941" i="4"/>
  <c r="S4941" i="4" s="1"/>
  <c r="R4942" i="4"/>
  <c r="S4942" i="4" s="1"/>
  <c r="R4943" i="4"/>
  <c r="S4943" i="4" s="1"/>
  <c r="R4944" i="4"/>
  <c r="S4944" i="4" s="1"/>
  <c r="R4945" i="4"/>
  <c r="S4945" i="4" s="1"/>
  <c r="R4946" i="4"/>
  <c r="S4946" i="4" s="1"/>
  <c r="R4947" i="4"/>
  <c r="S4947" i="4" s="1"/>
  <c r="R4948" i="4"/>
  <c r="S4948" i="4" s="1"/>
  <c r="R4949" i="4"/>
  <c r="S4949" i="4" s="1"/>
  <c r="R4950" i="4"/>
  <c r="S4950" i="4" s="1"/>
  <c r="R4951" i="4"/>
  <c r="S4951" i="4" s="1"/>
  <c r="R4952" i="4"/>
  <c r="S4952" i="4" s="1"/>
  <c r="R4953" i="4"/>
  <c r="S4953" i="4" s="1"/>
  <c r="R4954" i="4"/>
  <c r="S4954" i="4" s="1"/>
  <c r="R4955" i="4"/>
  <c r="S4955" i="4" s="1"/>
  <c r="R4956" i="4"/>
  <c r="S4956" i="4" s="1"/>
  <c r="R4957" i="4"/>
  <c r="S4957" i="4" s="1"/>
  <c r="R4958" i="4"/>
  <c r="S4958" i="4" s="1"/>
  <c r="R4959" i="4"/>
  <c r="S4959" i="4" s="1"/>
  <c r="R4960" i="4"/>
  <c r="S4960" i="4" s="1"/>
  <c r="R4961" i="4"/>
  <c r="S4961" i="4" s="1"/>
  <c r="R4962" i="4"/>
  <c r="S4962" i="4" s="1"/>
  <c r="R4963" i="4"/>
  <c r="S4963" i="4" s="1"/>
  <c r="R4964" i="4"/>
  <c r="S4964" i="4" s="1"/>
  <c r="R4965" i="4"/>
  <c r="S4965" i="4" s="1"/>
  <c r="R4966" i="4"/>
  <c r="S4966" i="4" s="1"/>
  <c r="R4967" i="4"/>
  <c r="S4967" i="4" s="1"/>
  <c r="R4968" i="4"/>
  <c r="S4968" i="4" s="1"/>
  <c r="R4969" i="4"/>
  <c r="S4969" i="4" s="1"/>
  <c r="R4970" i="4"/>
  <c r="S4970" i="4" s="1"/>
  <c r="R4971" i="4"/>
  <c r="S4971" i="4" s="1"/>
  <c r="R4972" i="4"/>
  <c r="S4972" i="4" s="1"/>
  <c r="R4973" i="4"/>
  <c r="S4973" i="4" s="1"/>
  <c r="R4974" i="4"/>
  <c r="S4974" i="4" s="1"/>
  <c r="R4975" i="4"/>
  <c r="S4975" i="4" s="1"/>
  <c r="R4976" i="4"/>
  <c r="S4976" i="4" s="1"/>
  <c r="R4977" i="4"/>
  <c r="S4977" i="4" s="1"/>
  <c r="R4978" i="4"/>
  <c r="S4978" i="4" s="1"/>
  <c r="R4979" i="4"/>
  <c r="S4979" i="4" s="1"/>
  <c r="R4980" i="4"/>
  <c r="S4980" i="4" s="1"/>
  <c r="R4981" i="4"/>
  <c r="S4981" i="4" s="1"/>
  <c r="R4982" i="4"/>
  <c r="S4982" i="4" s="1"/>
  <c r="R4983" i="4"/>
  <c r="S4983" i="4" s="1"/>
  <c r="R4984" i="4"/>
  <c r="S4984" i="4" s="1"/>
  <c r="R4985" i="4"/>
  <c r="S4985" i="4" s="1"/>
  <c r="R4986" i="4"/>
  <c r="S4986" i="4" s="1"/>
  <c r="R4987" i="4"/>
  <c r="S4987" i="4" s="1"/>
  <c r="R4988" i="4"/>
  <c r="S4988" i="4" s="1"/>
  <c r="R4989" i="4"/>
  <c r="S4989" i="4" s="1"/>
  <c r="R4990" i="4"/>
  <c r="S4990" i="4" s="1"/>
  <c r="R4991" i="4"/>
  <c r="S4991" i="4" s="1"/>
  <c r="R4992" i="4"/>
  <c r="S4992" i="4" s="1"/>
  <c r="R4993" i="4"/>
  <c r="S4993" i="4" s="1"/>
  <c r="R4994" i="4"/>
  <c r="S4994" i="4" s="1"/>
  <c r="R4995" i="4"/>
  <c r="S4995" i="4" s="1"/>
  <c r="R4996" i="4"/>
  <c r="S4996" i="4" s="1"/>
  <c r="R4997" i="4"/>
  <c r="S4997" i="4" s="1"/>
  <c r="R4998" i="4"/>
  <c r="S4998" i="4" s="1"/>
  <c r="R4999" i="4"/>
  <c r="S4999" i="4" s="1"/>
  <c r="R5000" i="4"/>
  <c r="S5000" i="4" s="1"/>
  <c r="R5001" i="4"/>
  <c r="S5001" i="4" s="1"/>
  <c r="R5002" i="4"/>
  <c r="S5002" i="4" s="1"/>
  <c r="R5003" i="4"/>
  <c r="S5003" i="4" s="1"/>
  <c r="R5004" i="4"/>
  <c r="S5004" i="4" s="1"/>
  <c r="R5005" i="4"/>
  <c r="S5005" i="4" s="1"/>
  <c r="R5006" i="4"/>
  <c r="S5006" i="4" s="1"/>
  <c r="R5007" i="4"/>
  <c r="S5007" i="4" s="1"/>
  <c r="R5008" i="4"/>
  <c r="S5008" i="4" s="1"/>
  <c r="R5009" i="4"/>
  <c r="S5009" i="4" s="1"/>
  <c r="C3" i="4"/>
  <c r="R4" i="4"/>
  <c r="R3" i="4"/>
  <c r="S3" i="4" s="1"/>
  <c r="Q4" i="4"/>
  <c r="Q5" i="4" s="1"/>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217" i="4"/>
  <c r="C114" i="4"/>
  <c r="C115" i="4"/>
  <c r="C100" i="4"/>
  <c r="C99" i="4"/>
  <c r="C83" i="4"/>
  <c r="C82" i="4"/>
  <c r="C66" i="4"/>
  <c r="C67" i="4"/>
  <c r="C42" i="4"/>
  <c r="C43" i="4"/>
  <c r="C44" i="4"/>
  <c r="C45" i="4"/>
  <c r="C46" i="4"/>
  <c r="C47" i="4"/>
  <c r="C2" i="4"/>
  <c r="M28" i="2"/>
  <c r="M3" i="2"/>
  <c r="M4" i="2"/>
  <c r="M5" i="2"/>
  <c r="M6" i="2"/>
  <c r="M7"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2" i="2"/>
  <c r="M8" i="2"/>
  <c r="M9" i="2"/>
  <c r="M10" i="2"/>
  <c r="M11" i="2"/>
  <c r="M12" i="2"/>
  <c r="M13" i="2"/>
  <c r="M14" i="2"/>
  <c r="M15" i="2"/>
  <c r="M16" i="2"/>
  <c r="M17" i="2"/>
  <c r="M18" i="2"/>
  <c r="M19" i="2"/>
  <c r="M20" i="2"/>
  <c r="M21" i="2"/>
  <c r="M22" i="2"/>
  <c r="M23" i="2"/>
  <c r="M24" i="2"/>
  <c r="M25" i="2"/>
  <c r="M26" i="2"/>
  <c r="M27"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2" i="2"/>
  <c r="C4" i="3"/>
  <c r="D11" i="3"/>
  <c r="F11" i="3"/>
  <c r="G11" i="3"/>
  <c r="H11" i="3"/>
  <c r="I11" i="3"/>
  <c r="J11" i="3"/>
  <c r="K11" i="3"/>
  <c r="C11" i="3"/>
  <c r="C6" i="3"/>
  <c r="C3" i="3"/>
  <c r="E5" i="3"/>
  <c r="E4" i="3"/>
  <c r="E6" i="3"/>
  <c r="E7" i="3"/>
  <c r="E3" i="3"/>
  <c r="C7" i="3"/>
  <c r="C5" i="3"/>
  <c r="R5" i="4" l="1"/>
  <c r="S4" i="4"/>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2" i="2"/>
  <c r="M11" i="3" s="1"/>
  <c r="D3" i="3"/>
  <c r="D7" i="3"/>
  <c r="D6" i="3"/>
  <c r="D5" i="3"/>
  <c r="D4" i="3"/>
  <c r="E11" i="3"/>
  <c r="J6" i="2" l="1"/>
  <c r="J2" i="2"/>
  <c r="J3" i="2"/>
  <c r="J4" i="2"/>
  <c r="J5" i="2"/>
  <c r="J5001" i="2"/>
  <c r="J5000" i="2"/>
  <c r="J4999" i="2"/>
  <c r="J4998" i="2"/>
  <c r="J4997" i="2"/>
  <c r="J4996" i="2"/>
  <c r="J4995" i="2"/>
  <c r="J4994" i="2"/>
  <c r="J4993" i="2"/>
  <c r="J4992" i="2"/>
  <c r="J4991" i="2"/>
  <c r="J4990" i="2"/>
  <c r="J4989" i="2"/>
  <c r="J4988" i="2"/>
  <c r="J4987" i="2"/>
  <c r="J4986" i="2"/>
  <c r="J4985" i="2"/>
  <c r="J4984" i="2"/>
  <c r="J4983" i="2"/>
  <c r="J4982" i="2"/>
  <c r="J4981" i="2"/>
  <c r="J4980" i="2"/>
  <c r="J4979" i="2"/>
  <c r="J4978" i="2"/>
  <c r="J4977" i="2"/>
  <c r="J4976" i="2"/>
  <c r="J4975" i="2"/>
  <c r="J4974" i="2"/>
  <c r="J4973" i="2"/>
  <c r="J4972" i="2"/>
  <c r="J4971" i="2"/>
  <c r="J4970" i="2"/>
  <c r="J4969" i="2"/>
  <c r="J4968" i="2"/>
  <c r="J4967" i="2"/>
  <c r="J4966" i="2"/>
  <c r="J4965" i="2"/>
  <c r="J4964" i="2"/>
  <c r="J4963" i="2"/>
  <c r="J4962" i="2"/>
  <c r="J4961" i="2"/>
  <c r="J4960" i="2"/>
  <c r="J4959" i="2"/>
  <c r="J4958" i="2"/>
  <c r="J4957" i="2"/>
  <c r="J4956" i="2"/>
  <c r="J4955" i="2"/>
  <c r="J4954" i="2"/>
  <c r="J4953" i="2"/>
  <c r="J4952" i="2"/>
  <c r="J4951" i="2"/>
  <c r="J4950" i="2"/>
  <c r="J4949" i="2"/>
  <c r="J4948" i="2"/>
  <c r="J4947" i="2"/>
  <c r="J4946" i="2"/>
  <c r="J4945" i="2"/>
  <c r="J4944" i="2"/>
  <c r="J4943" i="2"/>
  <c r="J4942" i="2"/>
  <c r="J4941" i="2"/>
  <c r="J4940" i="2"/>
  <c r="J4939" i="2"/>
  <c r="J4938" i="2"/>
  <c r="J4937" i="2"/>
  <c r="J4936" i="2"/>
  <c r="J4935" i="2"/>
  <c r="J4934" i="2"/>
  <c r="J4933" i="2"/>
  <c r="J4932" i="2"/>
  <c r="J4931" i="2"/>
  <c r="J4930" i="2"/>
  <c r="J4929" i="2"/>
  <c r="J4928" i="2"/>
  <c r="J4927" i="2"/>
  <c r="J4926" i="2"/>
  <c r="J4925" i="2"/>
  <c r="J4924" i="2"/>
  <c r="J4923" i="2"/>
  <c r="J4922" i="2"/>
  <c r="J4921" i="2"/>
  <c r="J4920" i="2"/>
  <c r="J4919" i="2"/>
  <c r="J4918" i="2"/>
  <c r="J4917" i="2"/>
  <c r="J4916" i="2"/>
  <c r="J4915" i="2"/>
  <c r="J4914" i="2"/>
  <c r="J4913" i="2"/>
  <c r="J4912" i="2"/>
  <c r="J4911" i="2"/>
  <c r="J4910" i="2"/>
  <c r="J4909" i="2"/>
  <c r="J4908" i="2"/>
  <c r="J4907" i="2"/>
  <c r="J4906" i="2"/>
  <c r="J4905" i="2"/>
  <c r="J4904" i="2"/>
  <c r="J4903" i="2"/>
  <c r="J4902" i="2"/>
  <c r="J4901" i="2"/>
  <c r="J4900" i="2"/>
  <c r="J4899" i="2"/>
  <c r="J4898" i="2"/>
  <c r="J4897" i="2"/>
  <c r="J4896" i="2"/>
  <c r="J4895" i="2"/>
  <c r="J4894" i="2"/>
  <c r="J4893" i="2"/>
  <c r="J4892" i="2"/>
  <c r="J4891" i="2"/>
  <c r="J4890" i="2"/>
  <c r="J4889" i="2"/>
  <c r="J4888" i="2"/>
  <c r="J4887" i="2"/>
  <c r="J4886" i="2"/>
  <c r="J4885" i="2"/>
  <c r="J4884" i="2"/>
  <c r="J4883" i="2"/>
  <c r="J4882" i="2"/>
  <c r="J4881" i="2"/>
  <c r="J4880" i="2"/>
  <c r="J4879" i="2"/>
  <c r="J4878" i="2"/>
  <c r="J4877" i="2"/>
  <c r="J4876" i="2"/>
  <c r="J4875" i="2"/>
  <c r="J4874" i="2"/>
  <c r="J4873" i="2"/>
  <c r="J4872" i="2"/>
  <c r="J4871" i="2"/>
  <c r="J4870" i="2"/>
  <c r="J4869" i="2"/>
  <c r="J4868" i="2"/>
  <c r="J4867" i="2"/>
  <c r="J4866" i="2"/>
  <c r="J4865" i="2"/>
  <c r="J4864" i="2"/>
  <c r="J4863" i="2"/>
  <c r="J4862" i="2"/>
  <c r="J4861" i="2"/>
  <c r="J4860" i="2"/>
  <c r="J4859" i="2"/>
  <c r="J4858" i="2"/>
  <c r="J4857" i="2"/>
  <c r="J4856" i="2"/>
  <c r="J4855" i="2"/>
  <c r="J4854" i="2"/>
  <c r="J4853" i="2"/>
  <c r="J4852" i="2"/>
  <c r="J4851" i="2"/>
  <c r="J4850" i="2"/>
  <c r="J4849" i="2"/>
  <c r="J4848" i="2"/>
  <c r="J4847" i="2"/>
  <c r="J4846" i="2"/>
  <c r="J4845" i="2"/>
  <c r="J4844" i="2"/>
  <c r="J4843" i="2"/>
  <c r="J4842" i="2"/>
  <c r="J4841" i="2"/>
  <c r="J4840" i="2"/>
  <c r="J4839" i="2"/>
  <c r="J4838" i="2"/>
  <c r="J4837" i="2"/>
  <c r="J4836" i="2"/>
  <c r="J4835" i="2"/>
  <c r="J4834" i="2"/>
  <c r="J4833" i="2"/>
  <c r="J4832" i="2"/>
  <c r="J4831" i="2"/>
  <c r="J4830" i="2"/>
  <c r="J4829" i="2"/>
  <c r="J4828" i="2"/>
  <c r="J4827" i="2"/>
  <c r="J4826" i="2"/>
  <c r="J4825" i="2"/>
  <c r="J4824" i="2"/>
  <c r="J4823" i="2"/>
  <c r="J4822" i="2"/>
  <c r="J4821" i="2"/>
  <c r="J4820" i="2"/>
  <c r="J4819" i="2"/>
  <c r="J4818" i="2"/>
  <c r="J4817" i="2"/>
  <c r="J4816" i="2"/>
  <c r="J4815" i="2"/>
  <c r="J4814" i="2"/>
  <c r="J4813" i="2"/>
  <c r="J4812" i="2"/>
  <c r="J4811" i="2"/>
  <c r="J4810" i="2"/>
  <c r="J4809" i="2"/>
  <c r="J4808" i="2"/>
  <c r="J4807" i="2"/>
  <c r="J4806" i="2"/>
  <c r="J4805" i="2"/>
  <c r="J4804" i="2"/>
  <c r="J4803" i="2"/>
  <c r="J4802" i="2"/>
  <c r="J4801" i="2"/>
  <c r="J4800" i="2"/>
  <c r="J4799" i="2"/>
  <c r="J4798" i="2"/>
  <c r="J4797" i="2"/>
  <c r="J4796" i="2"/>
  <c r="J4795" i="2"/>
  <c r="J4794" i="2"/>
  <c r="J4793" i="2"/>
  <c r="J4792" i="2"/>
  <c r="J4791" i="2"/>
  <c r="J4790" i="2"/>
  <c r="J4789" i="2"/>
  <c r="J4788" i="2"/>
  <c r="J4787" i="2"/>
  <c r="J4786" i="2"/>
  <c r="J4785" i="2"/>
  <c r="J4784" i="2"/>
  <c r="J4783" i="2"/>
  <c r="J4782" i="2"/>
  <c r="J4781" i="2"/>
  <c r="J4780" i="2"/>
  <c r="J4779" i="2"/>
  <c r="J4778" i="2"/>
  <c r="J4777" i="2"/>
  <c r="J4776" i="2"/>
  <c r="J4775" i="2"/>
  <c r="J4774" i="2"/>
  <c r="J4773" i="2"/>
  <c r="J4772" i="2"/>
  <c r="J4771" i="2"/>
  <c r="J4770" i="2"/>
  <c r="J4769" i="2"/>
  <c r="J4768" i="2"/>
  <c r="J4767" i="2"/>
  <c r="J4766" i="2"/>
  <c r="J4765" i="2"/>
  <c r="J4764" i="2"/>
  <c r="J4763" i="2"/>
  <c r="J4762" i="2"/>
  <c r="J4761" i="2"/>
  <c r="J4760" i="2"/>
  <c r="J4759" i="2"/>
  <c r="J4758" i="2"/>
  <c r="J4757" i="2"/>
  <c r="J4756" i="2"/>
  <c r="J4755" i="2"/>
  <c r="J4754" i="2"/>
  <c r="J4753" i="2"/>
  <c r="J4752" i="2"/>
  <c r="J4751" i="2"/>
  <c r="J4750" i="2"/>
  <c r="J4749" i="2"/>
  <c r="J4748" i="2"/>
  <c r="J4747" i="2"/>
  <c r="J4746" i="2"/>
  <c r="J4745" i="2"/>
  <c r="J4744" i="2"/>
  <c r="J4743" i="2"/>
  <c r="J4742" i="2"/>
  <c r="J4741" i="2"/>
  <c r="J4740" i="2"/>
  <c r="J4739" i="2"/>
  <c r="J4738" i="2"/>
  <c r="J4737" i="2"/>
  <c r="J4736" i="2"/>
  <c r="J4735" i="2"/>
  <c r="J4734" i="2"/>
  <c r="J4733" i="2"/>
  <c r="J4732" i="2"/>
  <c r="J4731" i="2"/>
  <c r="J4730" i="2"/>
  <c r="J4729" i="2"/>
  <c r="J4728" i="2"/>
  <c r="J4727" i="2"/>
  <c r="J4726" i="2"/>
  <c r="J4725" i="2"/>
  <c r="J4724" i="2"/>
  <c r="J4723" i="2"/>
  <c r="J4722" i="2"/>
  <c r="J4721" i="2"/>
  <c r="J4720" i="2"/>
  <c r="J4719" i="2"/>
  <c r="J4718" i="2"/>
  <c r="J4717" i="2"/>
  <c r="J4716" i="2"/>
  <c r="J4715" i="2"/>
  <c r="J4714" i="2"/>
  <c r="J4713" i="2"/>
  <c r="J4712" i="2"/>
  <c r="J4711" i="2"/>
  <c r="J4710" i="2"/>
  <c r="J4709" i="2"/>
  <c r="J4708" i="2"/>
  <c r="J4707" i="2"/>
  <c r="J4706" i="2"/>
  <c r="J4705" i="2"/>
  <c r="J4704" i="2"/>
  <c r="J4703" i="2"/>
  <c r="J4702" i="2"/>
  <c r="J4701" i="2"/>
  <c r="J4700" i="2"/>
  <c r="J4699" i="2"/>
  <c r="J4698" i="2"/>
  <c r="J4697" i="2"/>
  <c r="J4696" i="2"/>
  <c r="J4695" i="2"/>
  <c r="J4694" i="2"/>
  <c r="J4693" i="2"/>
  <c r="J4692" i="2"/>
  <c r="J4691" i="2"/>
  <c r="J4690" i="2"/>
  <c r="J4689" i="2"/>
  <c r="J4688" i="2"/>
  <c r="J4687" i="2"/>
  <c r="J4686" i="2"/>
  <c r="J4685" i="2"/>
  <c r="J4684" i="2"/>
  <c r="J4683" i="2"/>
  <c r="J4682" i="2"/>
  <c r="J4681" i="2"/>
  <c r="J4680" i="2"/>
  <c r="J4679" i="2"/>
  <c r="J4678" i="2"/>
  <c r="J4677" i="2"/>
  <c r="J4676" i="2"/>
  <c r="J4675" i="2"/>
  <c r="J4674" i="2"/>
  <c r="J4673" i="2"/>
  <c r="J4672" i="2"/>
  <c r="J4671" i="2"/>
  <c r="J4670" i="2"/>
  <c r="J4669" i="2"/>
  <c r="J4668" i="2"/>
  <c r="J4667" i="2"/>
  <c r="J4666" i="2"/>
  <c r="J4665" i="2"/>
  <c r="J4664" i="2"/>
  <c r="J4663" i="2"/>
  <c r="J4662" i="2"/>
  <c r="J4661" i="2"/>
  <c r="J4660" i="2"/>
  <c r="J4659" i="2"/>
  <c r="J4658" i="2"/>
  <c r="J4657" i="2"/>
  <c r="J4656" i="2"/>
  <c r="J4655" i="2"/>
  <c r="J4654" i="2"/>
  <c r="J4653" i="2"/>
  <c r="J4652" i="2"/>
  <c r="J4651" i="2"/>
  <c r="J4650" i="2"/>
  <c r="J4649" i="2"/>
  <c r="J4648" i="2"/>
  <c r="J4647" i="2"/>
  <c r="J4646" i="2"/>
  <c r="J4645" i="2"/>
  <c r="J4644" i="2"/>
  <c r="J4643" i="2"/>
  <c r="J4642" i="2"/>
  <c r="J4641" i="2"/>
  <c r="J4640" i="2"/>
  <c r="J4639" i="2"/>
  <c r="J4638" i="2"/>
  <c r="J4637" i="2"/>
  <c r="J4636" i="2"/>
  <c r="J4635" i="2"/>
  <c r="J4634" i="2"/>
  <c r="J4633" i="2"/>
  <c r="J4632" i="2"/>
  <c r="J4631" i="2"/>
  <c r="J4630" i="2"/>
  <c r="J4629" i="2"/>
  <c r="J4628" i="2"/>
  <c r="J4627" i="2"/>
  <c r="J4626" i="2"/>
  <c r="J4625" i="2"/>
  <c r="J4624" i="2"/>
  <c r="J4623" i="2"/>
  <c r="J4622" i="2"/>
  <c r="J4621" i="2"/>
  <c r="J4620" i="2"/>
  <c r="J4619" i="2"/>
  <c r="J4618" i="2"/>
  <c r="J4617" i="2"/>
  <c r="J4616" i="2"/>
  <c r="J4615" i="2"/>
  <c r="J4614" i="2"/>
  <c r="J4613" i="2"/>
  <c r="J4612" i="2"/>
  <c r="J4611" i="2"/>
  <c r="J4610" i="2"/>
  <c r="J4609" i="2"/>
  <c r="J4608" i="2"/>
  <c r="J4607" i="2"/>
  <c r="J4606" i="2"/>
  <c r="J4605" i="2"/>
  <c r="J4604" i="2"/>
  <c r="J4603" i="2"/>
  <c r="J4602" i="2"/>
  <c r="J4601" i="2"/>
  <c r="J4600" i="2"/>
  <c r="J4599" i="2"/>
  <c r="J4598" i="2"/>
  <c r="J4597" i="2"/>
  <c r="J4596" i="2"/>
  <c r="J4595" i="2"/>
  <c r="J4594" i="2"/>
  <c r="J4593" i="2"/>
  <c r="J4592" i="2"/>
  <c r="J4591" i="2"/>
  <c r="J4590" i="2"/>
  <c r="J4589" i="2"/>
  <c r="J4588" i="2"/>
  <c r="J4587" i="2"/>
  <c r="J4586" i="2"/>
  <c r="J4585" i="2"/>
  <c r="J4584" i="2"/>
  <c r="J4583" i="2"/>
  <c r="J4582" i="2"/>
  <c r="J4581" i="2"/>
  <c r="J4580" i="2"/>
  <c r="J4579" i="2"/>
  <c r="J4578" i="2"/>
  <c r="J4577" i="2"/>
  <c r="J4576" i="2"/>
  <c r="J4575" i="2"/>
  <c r="J4574" i="2"/>
  <c r="J4573" i="2"/>
  <c r="J4572" i="2"/>
  <c r="J4571" i="2"/>
  <c r="J4570" i="2"/>
  <c r="J4569" i="2"/>
  <c r="J4568" i="2"/>
  <c r="J4567" i="2"/>
  <c r="J4566" i="2"/>
  <c r="J4565" i="2"/>
  <c r="J4564" i="2"/>
  <c r="J4563" i="2"/>
  <c r="J4562" i="2"/>
  <c r="J4561" i="2"/>
  <c r="J4560" i="2"/>
  <c r="J4559" i="2"/>
  <c r="J4558" i="2"/>
  <c r="J4557" i="2"/>
  <c r="J4556" i="2"/>
  <c r="J4555" i="2"/>
  <c r="J4554" i="2"/>
  <c r="J4553" i="2"/>
  <c r="J4552" i="2"/>
  <c r="J4551" i="2"/>
  <c r="J4550" i="2"/>
  <c r="J4549" i="2"/>
  <c r="J4548" i="2"/>
  <c r="J4547" i="2"/>
  <c r="J4546" i="2"/>
  <c r="J4545" i="2"/>
  <c r="J4544" i="2"/>
  <c r="J4543" i="2"/>
  <c r="J4542" i="2"/>
  <c r="J4541" i="2"/>
  <c r="J4540" i="2"/>
  <c r="J4539" i="2"/>
  <c r="J4538" i="2"/>
  <c r="J4537" i="2"/>
  <c r="J4536" i="2"/>
  <c r="J4535" i="2"/>
  <c r="J4534" i="2"/>
  <c r="J4533" i="2"/>
  <c r="J4532" i="2"/>
  <c r="J4531" i="2"/>
  <c r="J4530" i="2"/>
  <c r="J4529" i="2"/>
  <c r="J4528" i="2"/>
  <c r="J4527" i="2"/>
  <c r="J4526" i="2"/>
  <c r="J4525" i="2"/>
  <c r="J4524" i="2"/>
  <c r="J4523" i="2"/>
  <c r="J4522" i="2"/>
  <c r="J4521" i="2"/>
  <c r="J4520" i="2"/>
  <c r="J4519" i="2"/>
  <c r="J4518" i="2"/>
  <c r="J4517" i="2"/>
  <c r="J4516" i="2"/>
  <c r="J4515" i="2"/>
  <c r="J4514" i="2"/>
  <c r="J4513" i="2"/>
  <c r="J4512" i="2"/>
  <c r="J4511" i="2"/>
  <c r="J4510" i="2"/>
  <c r="J4509" i="2"/>
  <c r="J4508" i="2"/>
  <c r="J4507" i="2"/>
  <c r="J4506" i="2"/>
  <c r="J4505" i="2"/>
  <c r="J4504" i="2"/>
  <c r="J4503" i="2"/>
  <c r="J4502" i="2"/>
  <c r="J4501" i="2"/>
  <c r="J4500" i="2"/>
  <c r="J4499" i="2"/>
  <c r="J4498" i="2"/>
  <c r="J4497" i="2"/>
  <c r="J4496" i="2"/>
  <c r="J4495" i="2"/>
  <c r="J4494" i="2"/>
  <c r="J4493" i="2"/>
  <c r="J4492" i="2"/>
  <c r="J4491" i="2"/>
  <c r="J4490" i="2"/>
  <c r="J4489" i="2"/>
  <c r="J4488" i="2"/>
  <c r="J4487" i="2"/>
  <c r="J4486" i="2"/>
  <c r="J4485" i="2"/>
  <c r="J4484" i="2"/>
  <c r="J4483" i="2"/>
  <c r="J4482" i="2"/>
  <c r="J4481" i="2"/>
  <c r="J4480" i="2"/>
  <c r="J4479" i="2"/>
  <c r="J4478" i="2"/>
  <c r="J4477" i="2"/>
  <c r="J4476" i="2"/>
  <c r="J4475" i="2"/>
  <c r="J4474" i="2"/>
  <c r="J4473" i="2"/>
  <c r="J4472" i="2"/>
  <c r="J4471" i="2"/>
  <c r="J4470" i="2"/>
  <c r="J4469" i="2"/>
  <c r="J4468" i="2"/>
  <c r="J4467" i="2"/>
  <c r="J4466" i="2"/>
  <c r="J4465" i="2"/>
  <c r="J4464" i="2"/>
  <c r="J4463" i="2"/>
  <c r="J4462" i="2"/>
  <c r="J4461" i="2"/>
  <c r="J4460" i="2"/>
  <c r="J4459" i="2"/>
  <c r="J4458" i="2"/>
  <c r="J4457" i="2"/>
  <c r="J4456" i="2"/>
  <c r="J4455" i="2"/>
  <c r="J4454" i="2"/>
  <c r="J4453" i="2"/>
  <c r="J4452" i="2"/>
  <c r="J4451" i="2"/>
  <c r="J4450" i="2"/>
  <c r="J4449" i="2"/>
  <c r="J4448" i="2"/>
  <c r="J4447" i="2"/>
  <c r="J4446" i="2"/>
  <c r="J4445" i="2"/>
  <c r="J4444" i="2"/>
  <c r="J4443" i="2"/>
  <c r="J4442" i="2"/>
  <c r="J4441" i="2"/>
  <c r="J4440" i="2"/>
  <c r="J4439" i="2"/>
  <c r="J4438" i="2"/>
  <c r="J4437" i="2"/>
  <c r="J4436" i="2"/>
  <c r="J4435" i="2"/>
  <c r="J4434" i="2"/>
  <c r="J4433" i="2"/>
  <c r="J4432" i="2"/>
  <c r="J4431" i="2"/>
  <c r="J4430" i="2"/>
  <c r="J4429" i="2"/>
  <c r="J4428" i="2"/>
  <c r="J4427" i="2"/>
  <c r="J4426" i="2"/>
  <c r="J4425" i="2"/>
  <c r="J4424" i="2"/>
  <c r="J4423" i="2"/>
  <c r="J4422" i="2"/>
  <c r="J4421" i="2"/>
  <c r="J4420" i="2"/>
  <c r="J4419" i="2"/>
  <c r="J4418" i="2"/>
  <c r="J4417" i="2"/>
  <c r="J4416" i="2"/>
  <c r="J4415" i="2"/>
  <c r="J4414" i="2"/>
  <c r="J4413" i="2"/>
  <c r="J4412" i="2"/>
  <c r="J4411" i="2"/>
  <c r="J4410" i="2"/>
  <c r="J4409" i="2"/>
  <c r="J4408" i="2"/>
  <c r="J4407" i="2"/>
  <c r="J4406" i="2"/>
  <c r="J4405" i="2"/>
  <c r="J4404" i="2"/>
  <c r="J4403" i="2"/>
  <c r="J4402" i="2"/>
  <c r="J4401" i="2"/>
  <c r="J4400" i="2"/>
  <c r="J4399" i="2"/>
  <c r="J4398" i="2"/>
  <c r="J4397" i="2"/>
  <c r="J4396" i="2"/>
  <c r="J4395" i="2"/>
  <c r="J4394" i="2"/>
  <c r="J4393" i="2"/>
  <c r="J4392" i="2"/>
  <c r="J4391" i="2"/>
  <c r="J4390" i="2"/>
  <c r="J4389" i="2"/>
  <c r="J4388" i="2"/>
  <c r="J4387" i="2"/>
  <c r="J4386" i="2"/>
  <c r="J4385" i="2"/>
  <c r="J4384" i="2"/>
  <c r="J4383" i="2"/>
  <c r="J4382" i="2"/>
  <c r="J4381" i="2"/>
  <c r="J4380" i="2"/>
  <c r="J4379" i="2"/>
  <c r="J4378" i="2"/>
  <c r="J4377" i="2"/>
  <c r="J4376" i="2"/>
  <c r="J4375" i="2"/>
  <c r="J4374" i="2"/>
  <c r="J4373" i="2"/>
  <c r="J4372" i="2"/>
  <c r="J4371" i="2"/>
  <c r="J4370" i="2"/>
  <c r="J4369" i="2"/>
  <c r="J4368" i="2"/>
  <c r="J4367" i="2"/>
  <c r="J4366" i="2"/>
  <c r="J4365" i="2"/>
  <c r="J4364" i="2"/>
  <c r="J4363" i="2"/>
  <c r="J4362" i="2"/>
  <c r="J4361" i="2"/>
  <c r="J4360" i="2"/>
  <c r="J4359" i="2"/>
  <c r="J4358" i="2"/>
  <c r="J4357" i="2"/>
  <c r="J4356" i="2"/>
  <c r="J4355" i="2"/>
  <c r="J4354" i="2"/>
  <c r="J4353" i="2"/>
  <c r="J4352" i="2"/>
  <c r="J4351" i="2"/>
  <c r="J4350" i="2"/>
  <c r="J4349" i="2"/>
  <c r="J4348" i="2"/>
  <c r="J4347" i="2"/>
  <c r="J4346" i="2"/>
  <c r="J4345" i="2"/>
  <c r="J4344" i="2"/>
  <c r="J4343" i="2"/>
  <c r="J4342" i="2"/>
  <c r="J4341" i="2"/>
  <c r="J4340" i="2"/>
  <c r="J4339" i="2"/>
  <c r="J4338" i="2"/>
  <c r="J4337" i="2"/>
  <c r="J4336" i="2"/>
  <c r="J4335" i="2"/>
  <c r="J4334" i="2"/>
  <c r="J4333" i="2"/>
  <c r="J4332" i="2"/>
  <c r="J4331" i="2"/>
  <c r="J4330" i="2"/>
  <c r="J4329" i="2"/>
  <c r="J4328" i="2"/>
  <c r="J4327" i="2"/>
  <c r="J4326" i="2"/>
  <c r="J4325" i="2"/>
  <c r="J4324" i="2"/>
  <c r="J4323" i="2"/>
  <c r="J4322" i="2"/>
  <c r="J4321" i="2"/>
  <c r="J4320" i="2"/>
  <c r="J4319" i="2"/>
  <c r="J4318" i="2"/>
  <c r="J4317" i="2"/>
  <c r="J4316" i="2"/>
  <c r="J4315" i="2"/>
  <c r="J4314" i="2"/>
  <c r="J4313" i="2"/>
  <c r="J4312" i="2"/>
  <c r="J4311" i="2"/>
  <c r="J4310" i="2"/>
  <c r="J4309" i="2"/>
  <c r="J4308" i="2"/>
  <c r="J4307" i="2"/>
  <c r="J4306" i="2"/>
  <c r="J4305" i="2"/>
  <c r="J4304" i="2"/>
  <c r="J4303" i="2"/>
  <c r="J4302" i="2"/>
  <c r="J4301" i="2"/>
  <c r="J4300" i="2"/>
  <c r="J4299" i="2"/>
  <c r="J4298" i="2"/>
  <c r="J4297" i="2"/>
  <c r="J4296" i="2"/>
  <c r="J4295" i="2"/>
  <c r="J4294" i="2"/>
  <c r="J4293" i="2"/>
  <c r="J4292" i="2"/>
  <c r="J4291" i="2"/>
  <c r="J4290" i="2"/>
  <c r="J4289" i="2"/>
  <c r="J4288" i="2"/>
  <c r="J4287" i="2"/>
  <c r="J4286" i="2"/>
  <c r="J4285" i="2"/>
  <c r="J4284" i="2"/>
  <c r="J4283" i="2"/>
  <c r="J4282" i="2"/>
  <c r="J4281" i="2"/>
  <c r="J4280" i="2"/>
  <c r="J4279" i="2"/>
  <c r="J4278" i="2"/>
  <c r="J4277" i="2"/>
  <c r="J4276" i="2"/>
  <c r="J4275" i="2"/>
  <c r="J4274" i="2"/>
  <c r="J4273" i="2"/>
  <c r="J4272" i="2"/>
  <c r="J4271" i="2"/>
  <c r="J4270" i="2"/>
  <c r="J4269" i="2"/>
  <c r="J4268" i="2"/>
  <c r="J4267" i="2"/>
  <c r="J4266" i="2"/>
  <c r="J4265" i="2"/>
  <c r="J4264" i="2"/>
  <c r="J4263" i="2"/>
  <c r="J4262" i="2"/>
  <c r="J4261" i="2"/>
  <c r="J4260" i="2"/>
  <c r="J4259" i="2"/>
  <c r="J4258" i="2"/>
  <c r="J4257" i="2"/>
  <c r="J4256" i="2"/>
  <c r="J4255" i="2"/>
  <c r="J4254" i="2"/>
  <c r="J4253" i="2"/>
  <c r="J4252" i="2"/>
  <c r="J4251" i="2"/>
  <c r="J4250" i="2"/>
  <c r="J4249" i="2"/>
  <c r="J4248" i="2"/>
  <c r="J4247" i="2"/>
  <c r="J4246" i="2"/>
  <c r="J4245" i="2"/>
  <c r="J4244" i="2"/>
  <c r="J4243" i="2"/>
  <c r="J4242" i="2"/>
  <c r="J4241" i="2"/>
  <c r="J4240" i="2"/>
  <c r="J4239" i="2"/>
  <c r="J4238" i="2"/>
  <c r="J4237" i="2"/>
  <c r="J4236" i="2"/>
  <c r="J4235" i="2"/>
  <c r="J4234" i="2"/>
  <c r="J4233" i="2"/>
  <c r="J4232" i="2"/>
  <c r="J4231" i="2"/>
  <c r="J4230" i="2"/>
  <c r="J4229" i="2"/>
  <c r="J4228" i="2"/>
  <c r="J4227" i="2"/>
  <c r="J4226" i="2"/>
  <c r="J4225" i="2"/>
  <c r="J4224" i="2"/>
  <c r="J4223" i="2"/>
  <c r="J4222" i="2"/>
  <c r="J4221" i="2"/>
  <c r="J4220" i="2"/>
  <c r="J4219" i="2"/>
  <c r="J4218" i="2"/>
  <c r="J4217" i="2"/>
  <c r="J4216" i="2"/>
  <c r="J4215" i="2"/>
  <c r="J4214" i="2"/>
  <c r="J4213" i="2"/>
  <c r="J4212" i="2"/>
  <c r="J4211" i="2"/>
  <c r="J4210" i="2"/>
  <c r="J4209" i="2"/>
  <c r="J4208" i="2"/>
  <c r="J4207" i="2"/>
  <c r="J4206" i="2"/>
  <c r="J4205" i="2"/>
  <c r="J4204" i="2"/>
  <c r="J4203" i="2"/>
  <c r="J4202" i="2"/>
  <c r="J4201" i="2"/>
  <c r="J4200" i="2"/>
  <c r="J4199" i="2"/>
  <c r="J4198" i="2"/>
  <c r="J4197" i="2"/>
  <c r="J4196" i="2"/>
  <c r="J4195" i="2"/>
  <c r="J4194" i="2"/>
  <c r="J4193" i="2"/>
  <c r="J4192" i="2"/>
  <c r="J4191" i="2"/>
  <c r="J4190" i="2"/>
  <c r="J4189" i="2"/>
  <c r="J4188" i="2"/>
  <c r="J4187" i="2"/>
  <c r="J4186" i="2"/>
  <c r="J4185" i="2"/>
  <c r="J4184" i="2"/>
  <c r="J4183" i="2"/>
  <c r="J4182" i="2"/>
  <c r="J4181" i="2"/>
  <c r="J4180" i="2"/>
  <c r="J4179" i="2"/>
  <c r="J4178" i="2"/>
  <c r="J4177" i="2"/>
  <c r="J4176" i="2"/>
  <c r="J4175" i="2"/>
  <c r="J4174" i="2"/>
  <c r="J4173" i="2"/>
  <c r="J4172" i="2"/>
  <c r="J4171" i="2"/>
  <c r="J4170" i="2"/>
  <c r="J4169" i="2"/>
  <c r="J4168" i="2"/>
  <c r="J4167" i="2"/>
  <c r="J4166" i="2"/>
  <c r="J4165" i="2"/>
  <c r="J4164" i="2"/>
  <c r="J4163" i="2"/>
  <c r="J4162" i="2"/>
  <c r="J4161" i="2"/>
  <c r="J4160" i="2"/>
  <c r="J4159" i="2"/>
  <c r="J4158" i="2"/>
  <c r="J4157" i="2"/>
  <c r="J4156" i="2"/>
  <c r="J4155" i="2"/>
  <c r="J4154" i="2"/>
  <c r="J4153" i="2"/>
  <c r="J4152" i="2"/>
  <c r="J4151" i="2"/>
  <c r="J4150" i="2"/>
  <c r="J4149" i="2"/>
  <c r="J4148" i="2"/>
  <c r="J4147" i="2"/>
  <c r="J4146" i="2"/>
  <c r="J4145" i="2"/>
  <c r="J4144" i="2"/>
  <c r="J4143" i="2"/>
  <c r="J4142" i="2"/>
  <c r="J4141" i="2"/>
  <c r="J4140" i="2"/>
  <c r="J4139" i="2"/>
  <c r="J4138" i="2"/>
  <c r="J4137" i="2"/>
  <c r="J4136" i="2"/>
  <c r="J4135" i="2"/>
  <c r="J4134" i="2"/>
  <c r="J4133" i="2"/>
  <c r="J4132" i="2"/>
  <c r="J4131" i="2"/>
  <c r="J4130" i="2"/>
  <c r="J4129" i="2"/>
  <c r="J4128" i="2"/>
  <c r="J4127" i="2"/>
  <c r="J4126" i="2"/>
  <c r="J4125" i="2"/>
  <c r="J4124" i="2"/>
  <c r="J4123" i="2"/>
  <c r="J4122" i="2"/>
  <c r="J4121" i="2"/>
  <c r="J4120" i="2"/>
  <c r="J4119" i="2"/>
  <c r="J4118" i="2"/>
  <c r="J4117" i="2"/>
  <c r="J4116" i="2"/>
  <c r="J4115" i="2"/>
  <c r="J4114" i="2"/>
  <c r="J4113" i="2"/>
  <c r="J4112" i="2"/>
  <c r="J4111" i="2"/>
  <c r="J4110" i="2"/>
  <c r="J4109" i="2"/>
  <c r="J4108" i="2"/>
  <c r="J4107" i="2"/>
  <c r="J4106" i="2"/>
  <c r="J4105" i="2"/>
  <c r="J4104" i="2"/>
  <c r="J4103" i="2"/>
  <c r="J4102" i="2"/>
  <c r="J4101" i="2"/>
  <c r="J4100" i="2"/>
  <c r="J4099" i="2"/>
  <c r="J4098" i="2"/>
  <c r="J4097" i="2"/>
  <c r="J4096" i="2"/>
  <c r="J4095" i="2"/>
  <c r="J4094" i="2"/>
  <c r="J4093" i="2"/>
  <c r="J4092" i="2"/>
  <c r="J4091" i="2"/>
  <c r="J4090" i="2"/>
  <c r="J4089" i="2"/>
  <c r="J4088" i="2"/>
  <c r="J4087" i="2"/>
  <c r="J4086" i="2"/>
  <c r="J4085" i="2"/>
  <c r="J4084" i="2"/>
  <c r="J4083" i="2"/>
  <c r="J4082" i="2"/>
  <c r="J4081" i="2"/>
  <c r="J4080" i="2"/>
  <c r="J4079" i="2"/>
  <c r="J4078" i="2"/>
  <c r="J4077" i="2"/>
  <c r="J4076" i="2"/>
  <c r="J4075" i="2"/>
  <c r="J4074" i="2"/>
  <c r="J4073" i="2"/>
  <c r="J4072" i="2"/>
  <c r="J4071" i="2"/>
  <c r="J4070" i="2"/>
  <c r="J4069" i="2"/>
  <c r="J4068" i="2"/>
  <c r="J4067" i="2"/>
  <c r="J4066" i="2"/>
  <c r="J4065" i="2"/>
  <c r="J4064" i="2"/>
  <c r="J4063" i="2"/>
  <c r="J4062" i="2"/>
  <c r="J4061" i="2"/>
  <c r="J4060" i="2"/>
  <c r="J4059" i="2"/>
  <c r="J4058" i="2"/>
  <c r="J4057" i="2"/>
  <c r="J4056" i="2"/>
  <c r="J4055" i="2"/>
  <c r="J4054" i="2"/>
  <c r="J4053" i="2"/>
  <c r="J4052" i="2"/>
  <c r="J4051" i="2"/>
  <c r="J4050" i="2"/>
  <c r="J4049" i="2"/>
  <c r="J4048" i="2"/>
  <c r="J4047" i="2"/>
  <c r="J4046" i="2"/>
  <c r="J4045" i="2"/>
  <c r="J4044" i="2"/>
  <c r="J4043" i="2"/>
  <c r="J4042" i="2"/>
  <c r="J4041" i="2"/>
  <c r="J4040" i="2"/>
  <c r="J4039" i="2"/>
  <c r="J4038" i="2"/>
  <c r="J4037" i="2"/>
  <c r="J4036" i="2"/>
  <c r="J4035" i="2"/>
  <c r="J4034" i="2"/>
  <c r="J4033" i="2"/>
  <c r="J4032" i="2"/>
  <c r="J4031" i="2"/>
  <c r="J4030" i="2"/>
  <c r="J4029" i="2"/>
  <c r="J4028" i="2"/>
  <c r="J4027" i="2"/>
  <c r="J4026" i="2"/>
  <c r="J4025" i="2"/>
  <c r="J4024" i="2"/>
  <c r="J4023" i="2"/>
  <c r="J4022" i="2"/>
  <c r="J4021" i="2"/>
  <c r="J4020" i="2"/>
  <c r="J4019" i="2"/>
  <c r="J4018" i="2"/>
  <c r="J4017" i="2"/>
  <c r="J4016" i="2"/>
  <c r="J4015" i="2"/>
  <c r="J4014" i="2"/>
  <c r="J4013" i="2"/>
  <c r="J4012" i="2"/>
  <c r="J4011" i="2"/>
  <c r="J4010" i="2"/>
  <c r="J4009" i="2"/>
  <c r="J4008" i="2"/>
  <c r="J4007" i="2"/>
  <c r="J4006" i="2"/>
  <c r="J4005" i="2"/>
  <c r="J4004" i="2"/>
  <c r="J4003" i="2"/>
  <c r="J4002" i="2"/>
  <c r="J4001" i="2"/>
  <c r="J4000" i="2"/>
  <c r="J3999" i="2"/>
  <c r="J3998" i="2"/>
  <c r="J3997" i="2"/>
  <c r="J3996" i="2"/>
  <c r="J3995" i="2"/>
  <c r="J3994" i="2"/>
  <c r="J3993" i="2"/>
  <c r="J3992" i="2"/>
  <c r="J3991" i="2"/>
  <c r="J3990" i="2"/>
  <c r="J3989" i="2"/>
  <c r="J3988" i="2"/>
  <c r="J3987" i="2"/>
  <c r="J3986" i="2"/>
  <c r="J3985" i="2"/>
  <c r="J3984" i="2"/>
  <c r="J3983" i="2"/>
  <c r="J3982" i="2"/>
  <c r="J3981" i="2"/>
  <c r="J3980" i="2"/>
  <c r="J3979" i="2"/>
  <c r="J3978" i="2"/>
  <c r="J3977" i="2"/>
  <c r="J3976" i="2"/>
  <c r="J3975" i="2"/>
  <c r="J3974" i="2"/>
  <c r="J3973" i="2"/>
  <c r="J3972" i="2"/>
  <c r="J3971" i="2"/>
  <c r="J3970" i="2"/>
  <c r="J3969" i="2"/>
  <c r="J3968" i="2"/>
  <c r="J3967" i="2"/>
  <c r="J3966" i="2"/>
  <c r="J3965" i="2"/>
  <c r="J3964" i="2"/>
  <c r="J3963" i="2"/>
  <c r="J3962" i="2"/>
  <c r="J3961" i="2"/>
  <c r="J3960" i="2"/>
  <c r="J3959" i="2"/>
  <c r="J3958" i="2"/>
  <c r="J3957" i="2"/>
  <c r="J3956" i="2"/>
  <c r="J3955" i="2"/>
  <c r="J3954" i="2"/>
  <c r="J3953" i="2"/>
  <c r="J3952" i="2"/>
  <c r="J3951" i="2"/>
  <c r="J3950" i="2"/>
  <c r="J3949" i="2"/>
  <c r="J3948" i="2"/>
  <c r="J3947" i="2"/>
  <c r="J3946" i="2"/>
  <c r="J3945" i="2"/>
  <c r="J3944" i="2"/>
  <c r="J3943" i="2"/>
  <c r="J3942" i="2"/>
  <c r="J3941" i="2"/>
  <c r="J3940" i="2"/>
  <c r="J3939" i="2"/>
  <c r="J3938" i="2"/>
  <c r="J3937" i="2"/>
  <c r="J3936" i="2"/>
  <c r="J3935" i="2"/>
  <c r="J3934" i="2"/>
  <c r="J3933" i="2"/>
  <c r="J3932" i="2"/>
  <c r="J3931" i="2"/>
  <c r="J3930" i="2"/>
  <c r="J3929" i="2"/>
  <c r="J3928" i="2"/>
  <c r="J3927" i="2"/>
  <c r="J3926" i="2"/>
  <c r="J3925" i="2"/>
  <c r="J3924" i="2"/>
  <c r="J3923" i="2"/>
  <c r="J3922" i="2"/>
  <c r="J3921" i="2"/>
  <c r="J3920" i="2"/>
  <c r="J3919" i="2"/>
  <c r="J3918" i="2"/>
  <c r="J3917" i="2"/>
  <c r="J3916" i="2"/>
  <c r="J3915" i="2"/>
  <c r="J3914" i="2"/>
  <c r="J3913" i="2"/>
  <c r="J3912" i="2"/>
  <c r="J3911" i="2"/>
  <c r="J3910" i="2"/>
  <c r="J3909" i="2"/>
  <c r="J3908" i="2"/>
  <c r="J3907" i="2"/>
  <c r="J3906" i="2"/>
  <c r="J3905" i="2"/>
  <c r="J3904" i="2"/>
  <c r="J3903" i="2"/>
  <c r="J3902" i="2"/>
  <c r="J3901" i="2"/>
  <c r="J3900" i="2"/>
  <c r="J3899" i="2"/>
  <c r="J3898" i="2"/>
  <c r="J3897" i="2"/>
  <c r="J3896" i="2"/>
  <c r="J3895" i="2"/>
  <c r="J3894" i="2"/>
  <c r="J3893" i="2"/>
  <c r="J3892" i="2"/>
  <c r="J3891" i="2"/>
  <c r="J3890" i="2"/>
  <c r="J3889" i="2"/>
  <c r="J3888" i="2"/>
  <c r="J3887" i="2"/>
  <c r="J3886" i="2"/>
  <c r="J3885" i="2"/>
  <c r="J3884" i="2"/>
  <c r="J3883" i="2"/>
  <c r="J3882" i="2"/>
  <c r="J3881" i="2"/>
  <c r="J3880" i="2"/>
  <c r="J3879" i="2"/>
  <c r="J3878" i="2"/>
  <c r="J3877" i="2"/>
  <c r="J3876" i="2"/>
  <c r="J3875" i="2"/>
  <c r="J3874" i="2"/>
  <c r="J3873" i="2"/>
  <c r="J3872" i="2"/>
  <c r="J3871" i="2"/>
  <c r="J3870" i="2"/>
  <c r="J3869" i="2"/>
  <c r="J3868" i="2"/>
  <c r="J3867" i="2"/>
  <c r="J3866" i="2"/>
  <c r="J3865" i="2"/>
  <c r="J3864" i="2"/>
  <c r="J3863" i="2"/>
  <c r="J3862" i="2"/>
  <c r="J3861" i="2"/>
  <c r="J3860" i="2"/>
  <c r="J3859" i="2"/>
  <c r="J3858" i="2"/>
  <c r="J3857" i="2"/>
  <c r="J3856" i="2"/>
  <c r="J3855" i="2"/>
  <c r="J3854" i="2"/>
  <c r="J3853" i="2"/>
  <c r="J3852" i="2"/>
  <c r="J3851" i="2"/>
  <c r="J3850" i="2"/>
  <c r="J3849" i="2"/>
  <c r="J3848" i="2"/>
  <c r="J3847" i="2"/>
  <c r="J3846" i="2"/>
  <c r="J3845" i="2"/>
  <c r="J3844" i="2"/>
  <c r="J3843" i="2"/>
  <c r="J3842" i="2"/>
  <c r="J3841" i="2"/>
  <c r="J3840" i="2"/>
  <c r="J3839" i="2"/>
  <c r="J3838" i="2"/>
  <c r="J3837" i="2"/>
  <c r="J3836" i="2"/>
  <c r="J3835" i="2"/>
  <c r="J3834" i="2"/>
  <c r="J3833" i="2"/>
  <c r="J3832" i="2"/>
  <c r="J3831" i="2"/>
  <c r="J3830" i="2"/>
  <c r="J3829" i="2"/>
  <c r="J3828" i="2"/>
  <c r="J3827" i="2"/>
  <c r="J3826" i="2"/>
  <c r="J3825" i="2"/>
  <c r="J3824" i="2"/>
  <c r="J3823" i="2"/>
  <c r="J3822" i="2"/>
  <c r="J3821" i="2"/>
  <c r="J3820" i="2"/>
  <c r="J3819" i="2"/>
  <c r="J3818" i="2"/>
  <c r="J3817" i="2"/>
  <c r="J3816" i="2"/>
  <c r="J3815" i="2"/>
  <c r="J3814" i="2"/>
  <c r="J3813" i="2"/>
  <c r="J3812" i="2"/>
  <c r="J3811" i="2"/>
  <c r="J3810" i="2"/>
  <c r="J3809" i="2"/>
  <c r="J3808" i="2"/>
  <c r="J3807" i="2"/>
  <c r="J3806" i="2"/>
  <c r="J3805" i="2"/>
  <c r="J3804" i="2"/>
  <c r="J3803" i="2"/>
  <c r="J3802" i="2"/>
  <c r="J3801" i="2"/>
  <c r="J3800" i="2"/>
  <c r="J3799" i="2"/>
  <c r="J3798" i="2"/>
  <c r="J3797" i="2"/>
  <c r="J3796" i="2"/>
  <c r="J3795" i="2"/>
  <c r="J3794" i="2"/>
  <c r="J3793" i="2"/>
  <c r="J3792" i="2"/>
  <c r="J3791" i="2"/>
  <c r="J3790" i="2"/>
  <c r="J3789" i="2"/>
  <c r="J3788" i="2"/>
  <c r="J3787" i="2"/>
  <c r="J3786" i="2"/>
  <c r="J3785" i="2"/>
  <c r="J3784" i="2"/>
  <c r="J3783" i="2"/>
  <c r="J3782" i="2"/>
  <c r="J3781" i="2"/>
  <c r="J3780" i="2"/>
  <c r="J3779" i="2"/>
  <c r="J3778" i="2"/>
  <c r="J3777" i="2"/>
  <c r="J3776" i="2"/>
  <c r="J3775" i="2"/>
  <c r="J3774" i="2"/>
  <c r="J3773" i="2"/>
  <c r="J3772" i="2"/>
  <c r="J3771" i="2"/>
  <c r="J3770" i="2"/>
  <c r="J3769" i="2"/>
  <c r="J3768" i="2"/>
  <c r="J3767" i="2"/>
  <c r="J3766" i="2"/>
  <c r="J3765" i="2"/>
  <c r="J3764" i="2"/>
  <c r="J3763" i="2"/>
  <c r="J3762" i="2"/>
  <c r="J3761" i="2"/>
  <c r="J3760" i="2"/>
  <c r="J3759" i="2"/>
  <c r="J3758" i="2"/>
  <c r="J3757" i="2"/>
  <c r="J3756" i="2"/>
  <c r="J3755" i="2"/>
  <c r="J3754" i="2"/>
  <c r="J3753" i="2"/>
  <c r="J3752" i="2"/>
  <c r="J3751" i="2"/>
  <c r="J3750" i="2"/>
  <c r="J3749" i="2"/>
  <c r="J3748" i="2"/>
  <c r="J3747" i="2"/>
  <c r="J3746" i="2"/>
  <c r="J3745" i="2"/>
  <c r="J3744" i="2"/>
  <c r="J3743" i="2"/>
  <c r="J3742" i="2"/>
  <c r="J3741" i="2"/>
  <c r="J3740" i="2"/>
  <c r="J3739" i="2"/>
  <c r="J3738" i="2"/>
  <c r="J3737" i="2"/>
  <c r="J3736" i="2"/>
  <c r="J3735" i="2"/>
  <c r="J3734" i="2"/>
  <c r="J3733" i="2"/>
  <c r="J3732" i="2"/>
  <c r="J3731" i="2"/>
  <c r="J3730" i="2"/>
  <c r="J3729" i="2"/>
  <c r="J3728" i="2"/>
  <c r="J3727" i="2"/>
  <c r="J3726" i="2"/>
  <c r="J3725" i="2"/>
  <c r="J3724" i="2"/>
  <c r="J3723" i="2"/>
  <c r="J3722" i="2"/>
  <c r="J3721" i="2"/>
  <c r="J3720" i="2"/>
  <c r="J3719" i="2"/>
  <c r="J3718" i="2"/>
  <c r="J3717" i="2"/>
  <c r="J3716" i="2"/>
  <c r="J3715" i="2"/>
  <c r="J3714" i="2"/>
  <c r="J3713" i="2"/>
  <c r="J3712" i="2"/>
  <c r="J3711" i="2"/>
  <c r="J3710" i="2"/>
  <c r="J3709" i="2"/>
  <c r="J3708" i="2"/>
  <c r="J3707" i="2"/>
  <c r="J3706" i="2"/>
  <c r="J3705" i="2"/>
  <c r="J3704" i="2"/>
  <c r="J3703" i="2"/>
  <c r="J3702" i="2"/>
  <c r="J3701" i="2"/>
  <c r="J3700" i="2"/>
  <c r="J3699" i="2"/>
  <c r="J3698" i="2"/>
  <c r="J3697" i="2"/>
  <c r="J3696" i="2"/>
  <c r="J3695" i="2"/>
  <c r="J3694" i="2"/>
  <c r="J3693" i="2"/>
  <c r="J3692" i="2"/>
  <c r="J3691" i="2"/>
  <c r="J3690" i="2"/>
  <c r="J3689" i="2"/>
  <c r="J3688" i="2"/>
  <c r="J3687" i="2"/>
  <c r="J3686" i="2"/>
  <c r="J3685" i="2"/>
  <c r="J3684" i="2"/>
  <c r="J3683" i="2"/>
  <c r="J3682" i="2"/>
  <c r="J3681" i="2"/>
  <c r="J3680" i="2"/>
  <c r="J3679" i="2"/>
  <c r="J3678" i="2"/>
  <c r="J3677" i="2"/>
  <c r="J3676" i="2"/>
  <c r="J3675" i="2"/>
  <c r="J3674" i="2"/>
  <c r="J3673" i="2"/>
  <c r="J3672" i="2"/>
  <c r="J3671" i="2"/>
  <c r="J3670" i="2"/>
  <c r="J3669" i="2"/>
  <c r="J3668" i="2"/>
  <c r="J3667" i="2"/>
  <c r="J3666" i="2"/>
  <c r="J3665" i="2"/>
  <c r="J3664" i="2"/>
  <c r="J3663" i="2"/>
  <c r="J3662" i="2"/>
  <c r="J3661" i="2"/>
  <c r="J3660" i="2"/>
  <c r="J3659" i="2"/>
  <c r="J3658" i="2"/>
  <c r="J3657" i="2"/>
  <c r="J3656" i="2"/>
  <c r="J3655" i="2"/>
  <c r="J3654" i="2"/>
  <c r="J3653" i="2"/>
  <c r="J3652" i="2"/>
  <c r="J3651" i="2"/>
  <c r="J3650" i="2"/>
  <c r="J3649" i="2"/>
  <c r="J3648" i="2"/>
  <c r="J3647" i="2"/>
  <c r="J3646" i="2"/>
  <c r="J3645" i="2"/>
  <c r="J3644" i="2"/>
  <c r="J3643" i="2"/>
  <c r="J3642" i="2"/>
  <c r="J3641" i="2"/>
  <c r="J3640" i="2"/>
  <c r="J3639" i="2"/>
  <c r="J3638" i="2"/>
  <c r="J3637" i="2"/>
  <c r="J3636" i="2"/>
  <c r="J3635" i="2"/>
  <c r="J3634" i="2"/>
  <c r="J3633" i="2"/>
  <c r="J3632" i="2"/>
  <c r="J3631" i="2"/>
  <c r="J3630" i="2"/>
  <c r="J3629" i="2"/>
  <c r="J3628" i="2"/>
  <c r="J3627" i="2"/>
  <c r="J3626" i="2"/>
  <c r="J3625" i="2"/>
  <c r="J3624" i="2"/>
  <c r="J3623" i="2"/>
  <c r="J3622" i="2"/>
  <c r="J3621" i="2"/>
  <c r="J3620" i="2"/>
  <c r="J3619" i="2"/>
  <c r="J3618" i="2"/>
  <c r="J3617" i="2"/>
  <c r="J3616" i="2"/>
  <c r="J3615" i="2"/>
  <c r="J3614" i="2"/>
  <c r="J3613" i="2"/>
  <c r="J3612" i="2"/>
  <c r="J3611" i="2"/>
  <c r="J3610" i="2"/>
  <c r="J3609" i="2"/>
  <c r="J3608" i="2"/>
  <c r="J3607" i="2"/>
  <c r="J3606" i="2"/>
  <c r="J3605" i="2"/>
  <c r="J3604" i="2"/>
  <c r="J3603" i="2"/>
  <c r="J3602" i="2"/>
  <c r="J3601" i="2"/>
  <c r="J3600" i="2"/>
  <c r="J3599" i="2"/>
  <c r="J3598" i="2"/>
  <c r="J3597" i="2"/>
  <c r="J3596" i="2"/>
  <c r="J3595" i="2"/>
  <c r="J3594" i="2"/>
  <c r="J3593" i="2"/>
  <c r="J3592" i="2"/>
  <c r="J3591" i="2"/>
  <c r="J3590" i="2"/>
  <c r="J3589" i="2"/>
  <c r="J3588" i="2"/>
  <c r="J3587" i="2"/>
  <c r="J3586" i="2"/>
  <c r="J3585" i="2"/>
  <c r="J3584" i="2"/>
  <c r="J3583" i="2"/>
  <c r="J3582" i="2"/>
  <c r="J3581" i="2"/>
  <c r="J3580" i="2"/>
  <c r="J3579" i="2"/>
  <c r="J3578" i="2"/>
  <c r="J3577" i="2"/>
  <c r="J3576" i="2"/>
  <c r="J3575" i="2"/>
  <c r="J3574" i="2"/>
  <c r="J3573" i="2"/>
  <c r="J3572" i="2"/>
  <c r="J3571" i="2"/>
  <c r="J3570" i="2"/>
  <c r="J3569" i="2"/>
  <c r="J3568" i="2"/>
  <c r="J3567" i="2"/>
  <c r="J3566" i="2"/>
  <c r="J3565" i="2"/>
  <c r="J3564" i="2"/>
  <c r="J3563" i="2"/>
  <c r="J3562" i="2"/>
  <c r="J3561" i="2"/>
  <c r="J3560" i="2"/>
  <c r="J3559" i="2"/>
  <c r="J3558" i="2"/>
  <c r="J3557" i="2"/>
  <c r="J3556" i="2"/>
  <c r="J3555" i="2"/>
  <c r="J3554" i="2"/>
  <c r="J3553" i="2"/>
  <c r="J3552" i="2"/>
  <c r="J3551" i="2"/>
  <c r="J3550" i="2"/>
  <c r="J3549" i="2"/>
  <c r="J3548" i="2"/>
  <c r="J3547" i="2"/>
  <c r="J3546" i="2"/>
  <c r="J3545" i="2"/>
  <c r="J3544" i="2"/>
  <c r="J3543" i="2"/>
  <c r="J3542" i="2"/>
  <c r="J3541" i="2"/>
  <c r="J3540" i="2"/>
  <c r="J3539" i="2"/>
  <c r="J3538" i="2"/>
  <c r="J3537" i="2"/>
  <c r="J3536" i="2"/>
  <c r="J3535" i="2"/>
  <c r="J3534" i="2"/>
  <c r="J3533" i="2"/>
  <c r="J3532" i="2"/>
  <c r="J3531" i="2"/>
  <c r="J3530" i="2"/>
  <c r="J3529" i="2"/>
  <c r="J3528" i="2"/>
  <c r="J3527" i="2"/>
  <c r="J3526" i="2"/>
  <c r="J3525" i="2"/>
  <c r="J3524" i="2"/>
  <c r="J3523" i="2"/>
  <c r="J3522" i="2"/>
  <c r="J3521" i="2"/>
  <c r="J3520" i="2"/>
  <c r="J3519" i="2"/>
  <c r="J3518" i="2"/>
  <c r="J3517" i="2"/>
  <c r="J3516" i="2"/>
  <c r="J3515" i="2"/>
  <c r="J3514" i="2"/>
  <c r="J3513" i="2"/>
  <c r="J3512" i="2"/>
  <c r="J3511" i="2"/>
  <c r="J3510" i="2"/>
  <c r="J3509" i="2"/>
  <c r="J3508" i="2"/>
  <c r="J3507" i="2"/>
  <c r="J3506" i="2"/>
  <c r="J3505" i="2"/>
  <c r="J3504" i="2"/>
  <c r="J3503" i="2"/>
  <c r="J3502" i="2"/>
  <c r="J3501" i="2"/>
  <c r="J3500" i="2"/>
  <c r="J3499" i="2"/>
  <c r="J3498" i="2"/>
  <c r="J3497" i="2"/>
  <c r="J3496" i="2"/>
  <c r="J3495" i="2"/>
  <c r="J3494" i="2"/>
  <c r="J3493" i="2"/>
  <c r="J3492" i="2"/>
  <c r="J3491" i="2"/>
  <c r="J3490" i="2"/>
  <c r="J3489" i="2"/>
  <c r="J3488" i="2"/>
  <c r="J3487" i="2"/>
  <c r="J3486" i="2"/>
  <c r="J3485" i="2"/>
  <c r="J3484" i="2"/>
  <c r="J3483" i="2"/>
  <c r="J3482" i="2"/>
  <c r="J3481" i="2"/>
  <c r="J3480" i="2"/>
  <c r="J3479" i="2"/>
  <c r="J3478" i="2"/>
  <c r="J3477" i="2"/>
  <c r="J3476" i="2"/>
  <c r="J3475" i="2"/>
  <c r="J3474" i="2"/>
  <c r="J3473" i="2"/>
  <c r="J3472" i="2"/>
  <c r="J3471" i="2"/>
  <c r="J3470" i="2"/>
  <c r="J3469" i="2"/>
  <c r="J3468" i="2"/>
  <c r="J3467" i="2"/>
  <c r="J3466" i="2"/>
  <c r="J3465" i="2"/>
  <c r="J3464" i="2"/>
  <c r="J3463" i="2"/>
  <c r="J3462" i="2"/>
  <c r="J3461" i="2"/>
  <c r="J3460" i="2"/>
  <c r="J3459" i="2"/>
  <c r="J3458" i="2"/>
  <c r="J3457" i="2"/>
  <c r="J3456" i="2"/>
  <c r="J3455" i="2"/>
  <c r="J3454" i="2"/>
  <c r="J3453" i="2"/>
  <c r="J3452" i="2"/>
  <c r="J3451" i="2"/>
  <c r="J3450" i="2"/>
  <c r="J3449" i="2"/>
  <c r="J3448" i="2"/>
  <c r="J3447" i="2"/>
  <c r="J3446" i="2"/>
  <c r="J3445" i="2"/>
  <c r="J3444" i="2"/>
  <c r="J3443" i="2"/>
  <c r="J3442" i="2"/>
  <c r="J3441" i="2"/>
  <c r="J3440" i="2"/>
  <c r="J3439" i="2"/>
  <c r="J3438" i="2"/>
  <c r="J3437" i="2"/>
  <c r="J3436" i="2"/>
  <c r="J3435" i="2"/>
  <c r="J3434" i="2"/>
  <c r="J3433" i="2"/>
  <c r="J3432" i="2"/>
  <c r="J3431" i="2"/>
  <c r="J3430" i="2"/>
  <c r="J3429" i="2"/>
  <c r="J3428" i="2"/>
  <c r="J3427" i="2"/>
  <c r="J3426" i="2"/>
  <c r="J3425" i="2"/>
  <c r="J3424" i="2"/>
  <c r="J3423" i="2"/>
  <c r="J3422" i="2"/>
  <c r="J3421" i="2"/>
  <c r="J3420" i="2"/>
  <c r="J3419" i="2"/>
  <c r="J3418" i="2"/>
  <c r="J3417" i="2"/>
  <c r="J3416" i="2"/>
  <c r="J3415" i="2"/>
  <c r="J3414" i="2"/>
  <c r="J3413" i="2"/>
  <c r="J3412" i="2"/>
  <c r="J3411" i="2"/>
  <c r="J3410" i="2"/>
  <c r="J3409" i="2"/>
  <c r="J3408" i="2"/>
  <c r="J3407" i="2"/>
  <c r="J3406" i="2"/>
  <c r="J3405" i="2"/>
  <c r="J3404" i="2"/>
  <c r="J3403" i="2"/>
  <c r="J3402" i="2"/>
  <c r="J3401" i="2"/>
  <c r="J3400" i="2"/>
  <c r="J3399" i="2"/>
  <c r="J3398" i="2"/>
  <c r="J3397" i="2"/>
  <c r="J3396" i="2"/>
  <c r="J3395" i="2"/>
  <c r="J3394" i="2"/>
  <c r="J3393" i="2"/>
  <c r="J3392" i="2"/>
  <c r="J3391" i="2"/>
  <c r="J3390" i="2"/>
  <c r="J3389" i="2"/>
  <c r="J3388" i="2"/>
  <c r="J3387" i="2"/>
  <c r="J3386" i="2"/>
  <c r="J3385" i="2"/>
  <c r="J3384" i="2"/>
  <c r="J3383" i="2"/>
  <c r="J3382" i="2"/>
  <c r="J3381" i="2"/>
  <c r="J3380" i="2"/>
  <c r="J3379" i="2"/>
  <c r="J3378" i="2"/>
  <c r="J3377" i="2"/>
  <c r="J3376" i="2"/>
  <c r="J3375" i="2"/>
  <c r="J3374" i="2"/>
  <c r="J3373" i="2"/>
  <c r="J3372" i="2"/>
  <c r="J3371" i="2"/>
  <c r="J3370" i="2"/>
  <c r="J3369" i="2"/>
  <c r="J3368" i="2"/>
  <c r="J3367" i="2"/>
  <c r="J3366" i="2"/>
  <c r="J3365" i="2"/>
  <c r="J3364" i="2"/>
  <c r="J3363" i="2"/>
  <c r="J3362" i="2"/>
  <c r="J3361" i="2"/>
  <c r="J3360" i="2"/>
  <c r="J3359" i="2"/>
  <c r="J3358" i="2"/>
  <c r="J3357" i="2"/>
  <c r="J3356" i="2"/>
  <c r="J3355" i="2"/>
  <c r="J3354" i="2"/>
  <c r="J3353" i="2"/>
  <c r="J3352" i="2"/>
  <c r="J3351" i="2"/>
  <c r="J3350" i="2"/>
  <c r="J3349" i="2"/>
  <c r="J3348" i="2"/>
  <c r="J3347" i="2"/>
  <c r="J3346" i="2"/>
  <c r="J3345" i="2"/>
  <c r="J3344" i="2"/>
  <c r="J3343" i="2"/>
  <c r="J3342" i="2"/>
  <c r="J3341" i="2"/>
  <c r="J3340" i="2"/>
  <c r="J3339" i="2"/>
  <c r="J3338" i="2"/>
  <c r="J3337" i="2"/>
  <c r="J3336" i="2"/>
  <c r="J3335" i="2"/>
  <c r="J3334" i="2"/>
  <c r="J3333" i="2"/>
  <c r="J3332" i="2"/>
  <c r="J3331" i="2"/>
  <c r="J3330" i="2"/>
  <c r="J3329" i="2"/>
  <c r="J3328" i="2"/>
  <c r="J3327" i="2"/>
  <c r="J3326" i="2"/>
  <c r="J3325" i="2"/>
  <c r="J3324" i="2"/>
  <c r="J3323" i="2"/>
  <c r="J3322" i="2"/>
  <c r="J3321" i="2"/>
  <c r="J3320" i="2"/>
  <c r="J3319" i="2"/>
  <c r="J3318" i="2"/>
  <c r="J3317" i="2"/>
  <c r="J3316" i="2"/>
  <c r="J3315" i="2"/>
  <c r="J3314" i="2"/>
  <c r="J3313" i="2"/>
  <c r="J3312" i="2"/>
  <c r="J3311" i="2"/>
  <c r="J3310" i="2"/>
  <c r="J3309" i="2"/>
  <c r="J3308" i="2"/>
  <c r="J3307" i="2"/>
  <c r="J3306" i="2"/>
  <c r="J3305" i="2"/>
  <c r="J3304" i="2"/>
  <c r="J3303" i="2"/>
  <c r="J3302" i="2"/>
  <c r="J3301" i="2"/>
  <c r="J3300" i="2"/>
  <c r="J3299" i="2"/>
  <c r="J3298" i="2"/>
  <c r="J3297" i="2"/>
  <c r="J3296" i="2"/>
  <c r="J3295" i="2"/>
  <c r="J3294" i="2"/>
  <c r="J3293" i="2"/>
  <c r="J3292" i="2"/>
  <c r="J3291" i="2"/>
  <c r="J3290" i="2"/>
  <c r="J3289" i="2"/>
  <c r="J3288" i="2"/>
  <c r="J3287" i="2"/>
  <c r="J3286" i="2"/>
  <c r="J3285" i="2"/>
  <c r="J3284" i="2"/>
  <c r="J3283" i="2"/>
  <c r="J3282" i="2"/>
  <c r="J3281" i="2"/>
  <c r="J3280" i="2"/>
  <c r="J3279" i="2"/>
  <c r="J3278" i="2"/>
  <c r="J3277" i="2"/>
  <c r="J3276" i="2"/>
  <c r="J3275" i="2"/>
  <c r="J3274" i="2"/>
  <c r="J3273" i="2"/>
  <c r="J3272" i="2"/>
  <c r="J3271" i="2"/>
  <c r="J3270" i="2"/>
  <c r="J3269" i="2"/>
  <c r="J3268" i="2"/>
  <c r="J3267" i="2"/>
  <c r="J3266" i="2"/>
  <c r="J3265" i="2"/>
  <c r="J3264" i="2"/>
  <c r="J3263" i="2"/>
  <c r="J3262" i="2"/>
  <c r="J3261" i="2"/>
  <c r="J3260" i="2"/>
  <c r="J3259" i="2"/>
  <c r="J3258" i="2"/>
  <c r="J3257" i="2"/>
  <c r="J3256" i="2"/>
  <c r="J3255" i="2"/>
  <c r="J3254" i="2"/>
  <c r="J3253" i="2"/>
  <c r="J3252" i="2"/>
  <c r="J3251" i="2"/>
  <c r="J3250" i="2"/>
  <c r="J3249" i="2"/>
  <c r="J3248" i="2"/>
  <c r="J3247" i="2"/>
  <c r="J3246" i="2"/>
  <c r="J3245" i="2"/>
  <c r="J3244" i="2"/>
  <c r="J3243" i="2"/>
  <c r="J3242" i="2"/>
  <c r="J3241" i="2"/>
  <c r="J3240" i="2"/>
  <c r="J3239" i="2"/>
  <c r="J3238" i="2"/>
  <c r="J3237" i="2"/>
  <c r="J3236" i="2"/>
  <c r="J3235" i="2"/>
  <c r="J3234" i="2"/>
  <c r="J3233" i="2"/>
  <c r="J3232" i="2"/>
  <c r="J3231" i="2"/>
  <c r="J3230" i="2"/>
  <c r="J3229" i="2"/>
  <c r="J3228" i="2"/>
  <c r="J3227" i="2"/>
  <c r="J3226" i="2"/>
  <c r="J3225" i="2"/>
  <c r="J3224" i="2"/>
  <c r="J3223" i="2"/>
  <c r="J3222" i="2"/>
  <c r="J3221" i="2"/>
  <c r="J3220" i="2"/>
  <c r="J3219" i="2"/>
  <c r="J3218" i="2"/>
  <c r="J3217" i="2"/>
  <c r="J3216" i="2"/>
  <c r="J3215" i="2"/>
  <c r="J3214" i="2"/>
  <c r="J3213" i="2"/>
  <c r="J3212" i="2"/>
  <c r="J3211" i="2"/>
  <c r="J3210" i="2"/>
  <c r="J3209" i="2"/>
  <c r="J3208" i="2"/>
  <c r="J3207" i="2"/>
  <c r="J3206" i="2"/>
  <c r="J3205" i="2"/>
  <c r="J3204" i="2"/>
  <c r="J3203" i="2"/>
  <c r="J3202" i="2"/>
  <c r="J3201" i="2"/>
  <c r="J3200" i="2"/>
  <c r="J3199" i="2"/>
  <c r="J3198" i="2"/>
  <c r="J3197" i="2"/>
  <c r="J3196" i="2"/>
  <c r="J3195" i="2"/>
  <c r="J3194" i="2"/>
  <c r="J3193" i="2"/>
  <c r="J3192" i="2"/>
  <c r="J3191" i="2"/>
  <c r="J3190" i="2"/>
  <c r="J3189" i="2"/>
  <c r="J3188" i="2"/>
  <c r="J3187" i="2"/>
  <c r="J3186" i="2"/>
  <c r="J3185" i="2"/>
  <c r="J3184" i="2"/>
  <c r="J3183" i="2"/>
  <c r="J3182" i="2"/>
  <c r="J3181" i="2"/>
  <c r="J3180" i="2"/>
  <c r="J3179" i="2"/>
  <c r="J3178" i="2"/>
  <c r="J3177" i="2"/>
  <c r="J3176" i="2"/>
  <c r="J3175" i="2"/>
  <c r="J3174" i="2"/>
  <c r="J3173" i="2"/>
  <c r="J3172" i="2"/>
  <c r="J3171" i="2"/>
  <c r="J3170" i="2"/>
  <c r="J3169" i="2"/>
  <c r="J3168" i="2"/>
  <c r="J3167" i="2"/>
  <c r="J3166" i="2"/>
  <c r="J3165" i="2"/>
  <c r="J3164" i="2"/>
  <c r="J3163" i="2"/>
  <c r="J3162" i="2"/>
  <c r="J3161" i="2"/>
  <c r="J3160" i="2"/>
  <c r="J3159" i="2"/>
  <c r="J3158" i="2"/>
  <c r="J3157" i="2"/>
  <c r="J3156" i="2"/>
  <c r="J3155" i="2"/>
  <c r="J3154" i="2"/>
  <c r="J3153" i="2"/>
  <c r="J3152" i="2"/>
  <c r="J3151" i="2"/>
  <c r="J3150" i="2"/>
  <c r="J3149" i="2"/>
  <c r="J3148" i="2"/>
  <c r="J3147" i="2"/>
  <c r="J3146" i="2"/>
  <c r="J3145" i="2"/>
  <c r="J3144" i="2"/>
  <c r="J3143" i="2"/>
  <c r="J3142" i="2"/>
  <c r="J3141" i="2"/>
  <c r="J3140" i="2"/>
  <c r="J3139" i="2"/>
  <c r="J3138" i="2"/>
  <c r="J3137" i="2"/>
  <c r="J3136" i="2"/>
  <c r="J3135" i="2"/>
  <c r="J3134" i="2"/>
  <c r="J3133" i="2"/>
  <c r="J3132" i="2"/>
  <c r="J3131" i="2"/>
  <c r="J3130" i="2"/>
  <c r="J3129" i="2"/>
  <c r="J3128" i="2"/>
  <c r="J3127" i="2"/>
  <c r="J3126" i="2"/>
  <c r="J3125" i="2"/>
  <c r="J3124" i="2"/>
  <c r="J3123" i="2"/>
  <c r="J3122" i="2"/>
  <c r="J3121" i="2"/>
  <c r="J3120" i="2"/>
  <c r="J3119" i="2"/>
  <c r="J3118" i="2"/>
  <c r="J3117" i="2"/>
  <c r="J3116" i="2"/>
  <c r="J3115" i="2"/>
  <c r="J3114" i="2"/>
  <c r="J3113" i="2"/>
  <c r="J3112" i="2"/>
  <c r="J3111" i="2"/>
  <c r="J3110" i="2"/>
  <c r="J3109" i="2"/>
  <c r="J3108" i="2"/>
  <c r="J3107" i="2"/>
  <c r="J3106" i="2"/>
  <c r="J3105" i="2"/>
  <c r="J3104" i="2"/>
  <c r="J3103" i="2"/>
  <c r="J3102" i="2"/>
  <c r="J3101" i="2"/>
  <c r="J3100" i="2"/>
  <c r="J3099" i="2"/>
  <c r="J3098" i="2"/>
  <c r="J3097" i="2"/>
  <c r="J3096" i="2"/>
  <c r="J3095" i="2"/>
  <c r="J3094" i="2"/>
  <c r="J3093" i="2"/>
  <c r="J3092" i="2"/>
  <c r="J3091" i="2"/>
  <c r="J3090" i="2"/>
  <c r="J3089" i="2"/>
  <c r="J3088" i="2"/>
  <c r="J3087" i="2"/>
  <c r="J3086" i="2"/>
  <c r="J3085" i="2"/>
  <c r="J3084" i="2"/>
  <c r="J3083" i="2"/>
  <c r="J3082" i="2"/>
  <c r="J3081" i="2"/>
  <c r="J3080" i="2"/>
  <c r="J3079" i="2"/>
  <c r="J3078" i="2"/>
  <c r="J3077" i="2"/>
  <c r="J3076" i="2"/>
  <c r="J3075" i="2"/>
  <c r="J3074" i="2"/>
  <c r="J3073" i="2"/>
  <c r="J3072" i="2"/>
  <c r="J3071" i="2"/>
  <c r="J3070" i="2"/>
  <c r="J3069" i="2"/>
  <c r="J3068" i="2"/>
  <c r="J3067" i="2"/>
  <c r="J3066" i="2"/>
  <c r="J3065" i="2"/>
  <c r="J3064" i="2"/>
  <c r="J3063" i="2"/>
  <c r="J3062" i="2"/>
  <c r="J3061" i="2"/>
  <c r="J3060" i="2"/>
  <c r="J3059" i="2"/>
  <c r="J3058" i="2"/>
  <c r="J3057" i="2"/>
  <c r="J3056" i="2"/>
  <c r="J3055" i="2"/>
  <c r="J3054" i="2"/>
  <c r="J3053" i="2"/>
  <c r="J3052" i="2"/>
  <c r="J3051" i="2"/>
  <c r="J3050" i="2"/>
  <c r="J3049" i="2"/>
  <c r="J3048" i="2"/>
  <c r="J3047" i="2"/>
  <c r="J3046" i="2"/>
  <c r="J3045" i="2"/>
  <c r="J3044" i="2"/>
  <c r="J3043" i="2"/>
  <c r="J3042" i="2"/>
  <c r="J3041" i="2"/>
  <c r="J3040" i="2"/>
  <c r="J3039" i="2"/>
  <c r="J3038" i="2"/>
  <c r="J3037" i="2"/>
  <c r="J3036" i="2"/>
  <c r="J3035" i="2"/>
  <c r="J3034" i="2"/>
  <c r="J3033" i="2"/>
  <c r="J3032" i="2"/>
  <c r="J3031" i="2"/>
  <c r="J3030" i="2"/>
  <c r="J3029" i="2"/>
  <c r="J3028" i="2"/>
  <c r="J3027" i="2"/>
  <c r="J3026" i="2"/>
  <c r="J3025" i="2"/>
  <c r="J3024" i="2"/>
  <c r="J3023" i="2"/>
  <c r="J3022" i="2"/>
  <c r="J3021" i="2"/>
  <c r="J3020" i="2"/>
  <c r="J3019" i="2"/>
  <c r="J3018" i="2"/>
  <c r="J3017" i="2"/>
  <c r="J3016" i="2"/>
  <c r="J3015" i="2"/>
  <c r="J3014" i="2"/>
  <c r="J3013" i="2"/>
  <c r="J3012" i="2"/>
  <c r="J3011" i="2"/>
  <c r="J3010" i="2"/>
  <c r="J3009" i="2"/>
  <c r="J3008" i="2"/>
  <c r="J3007" i="2"/>
  <c r="J3006" i="2"/>
  <c r="J3005" i="2"/>
  <c r="J3004" i="2"/>
  <c r="J3003" i="2"/>
  <c r="J3002" i="2"/>
  <c r="J3001" i="2"/>
  <c r="J3000" i="2"/>
  <c r="J2999" i="2"/>
  <c r="J2998" i="2"/>
  <c r="J2997" i="2"/>
  <c r="J2996" i="2"/>
  <c r="J2995" i="2"/>
  <c r="J2994" i="2"/>
  <c r="J2993" i="2"/>
  <c r="J2992" i="2"/>
  <c r="J2991" i="2"/>
  <c r="J2990" i="2"/>
  <c r="J2989" i="2"/>
  <c r="J2988" i="2"/>
  <c r="J2987" i="2"/>
  <c r="J2986" i="2"/>
  <c r="J2985" i="2"/>
  <c r="J2984" i="2"/>
  <c r="J2983" i="2"/>
  <c r="J2982" i="2"/>
  <c r="J2981" i="2"/>
  <c r="J2980" i="2"/>
  <c r="J2979" i="2"/>
  <c r="J2978" i="2"/>
  <c r="J2977" i="2"/>
  <c r="J2976" i="2"/>
  <c r="J2975" i="2"/>
  <c r="J2974" i="2"/>
  <c r="J2973" i="2"/>
  <c r="J2972" i="2"/>
  <c r="J2971" i="2"/>
  <c r="J2970" i="2"/>
  <c r="J2969" i="2"/>
  <c r="J2968" i="2"/>
  <c r="J2967" i="2"/>
  <c r="J2966" i="2"/>
  <c r="J2965" i="2"/>
  <c r="J2964" i="2"/>
  <c r="J2963" i="2"/>
  <c r="J2962" i="2"/>
  <c r="J2961" i="2"/>
  <c r="J2960" i="2"/>
  <c r="J2959" i="2"/>
  <c r="J2958" i="2"/>
  <c r="J2957" i="2"/>
  <c r="J2956" i="2"/>
  <c r="J2955" i="2"/>
  <c r="J2954" i="2"/>
  <c r="J2953" i="2"/>
  <c r="J2952" i="2"/>
  <c r="J2951" i="2"/>
  <c r="J2950" i="2"/>
  <c r="J2949" i="2"/>
  <c r="J2948" i="2"/>
  <c r="J2947" i="2"/>
  <c r="J2946" i="2"/>
  <c r="J2945" i="2"/>
  <c r="J2944" i="2"/>
  <c r="J2943" i="2"/>
  <c r="J2942" i="2"/>
  <c r="J2941" i="2"/>
  <c r="J2940" i="2"/>
  <c r="J2939" i="2"/>
  <c r="J2938" i="2"/>
  <c r="J2937" i="2"/>
  <c r="J2936" i="2"/>
  <c r="J2935" i="2"/>
  <c r="J2934" i="2"/>
  <c r="J2933" i="2"/>
  <c r="J2932" i="2"/>
  <c r="J2931" i="2"/>
  <c r="J2930" i="2"/>
  <c r="J2929" i="2"/>
  <c r="J2928" i="2"/>
  <c r="J2927" i="2"/>
  <c r="J2926" i="2"/>
  <c r="J2925" i="2"/>
  <c r="J2924" i="2"/>
  <c r="J2923" i="2"/>
  <c r="J2922" i="2"/>
  <c r="J2921" i="2"/>
  <c r="J2920" i="2"/>
  <c r="J2919" i="2"/>
  <c r="J2918" i="2"/>
  <c r="J2917" i="2"/>
  <c r="J2916" i="2"/>
  <c r="J2915" i="2"/>
  <c r="J2914" i="2"/>
  <c r="J2913" i="2"/>
  <c r="J2912" i="2"/>
  <c r="J2911" i="2"/>
  <c r="J2910" i="2"/>
  <c r="J2909" i="2"/>
  <c r="J2908" i="2"/>
  <c r="J2907" i="2"/>
  <c r="J2906" i="2"/>
  <c r="J2905" i="2"/>
  <c r="J2904" i="2"/>
  <c r="J2903" i="2"/>
  <c r="J2902" i="2"/>
  <c r="J2901" i="2"/>
  <c r="J2900" i="2"/>
  <c r="J2899" i="2"/>
  <c r="J2898" i="2"/>
  <c r="J2897" i="2"/>
  <c r="J2896" i="2"/>
  <c r="J2895" i="2"/>
  <c r="J2894" i="2"/>
  <c r="J2893" i="2"/>
  <c r="J2892" i="2"/>
  <c r="J2891" i="2"/>
  <c r="J2890" i="2"/>
  <c r="J2889" i="2"/>
  <c r="J2888" i="2"/>
  <c r="J2887" i="2"/>
  <c r="J2886" i="2"/>
  <c r="J2885" i="2"/>
  <c r="J2884" i="2"/>
  <c r="J2883" i="2"/>
  <c r="J2882" i="2"/>
  <c r="J2881" i="2"/>
  <c r="J2880" i="2"/>
  <c r="J2879" i="2"/>
  <c r="J2878" i="2"/>
  <c r="J2877" i="2"/>
  <c r="J2876" i="2"/>
  <c r="J2875" i="2"/>
  <c r="J2874" i="2"/>
  <c r="J2873" i="2"/>
  <c r="J2872" i="2"/>
  <c r="J2871" i="2"/>
  <c r="J2870" i="2"/>
  <c r="J2869" i="2"/>
  <c r="J2868" i="2"/>
  <c r="J2867" i="2"/>
  <c r="J2866" i="2"/>
  <c r="J2865" i="2"/>
  <c r="J2864" i="2"/>
  <c r="J2863" i="2"/>
  <c r="J2862" i="2"/>
  <c r="J2861" i="2"/>
  <c r="J2860" i="2"/>
  <c r="J2859" i="2"/>
  <c r="J2858" i="2"/>
  <c r="J2857" i="2"/>
  <c r="J2856" i="2"/>
  <c r="J2855" i="2"/>
  <c r="J2854" i="2"/>
  <c r="J2853" i="2"/>
  <c r="J2852" i="2"/>
  <c r="J2851" i="2"/>
  <c r="J2850" i="2"/>
  <c r="J2849" i="2"/>
  <c r="J2848" i="2"/>
  <c r="J2847" i="2"/>
  <c r="J2846" i="2"/>
  <c r="J2845" i="2"/>
  <c r="J2844" i="2"/>
  <c r="J2843" i="2"/>
  <c r="J2842" i="2"/>
  <c r="J2841" i="2"/>
  <c r="J2840" i="2"/>
  <c r="J2839" i="2"/>
  <c r="J2838" i="2"/>
  <c r="J2837" i="2"/>
  <c r="J2836" i="2"/>
  <c r="J2835" i="2"/>
  <c r="J2834" i="2"/>
  <c r="J2833" i="2"/>
  <c r="J2832" i="2"/>
  <c r="J2831" i="2"/>
  <c r="J2830" i="2"/>
  <c r="J2829" i="2"/>
  <c r="J2828" i="2"/>
  <c r="J2827" i="2"/>
  <c r="J2826" i="2"/>
  <c r="J2825" i="2"/>
  <c r="J2824" i="2"/>
  <c r="J2823" i="2"/>
  <c r="J2822" i="2"/>
  <c r="J2821" i="2"/>
  <c r="J2820" i="2"/>
  <c r="J2819" i="2"/>
  <c r="J2818" i="2"/>
  <c r="J2817" i="2"/>
  <c r="J2816" i="2"/>
  <c r="J2815" i="2"/>
  <c r="J2814" i="2"/>
  <c r="J2813" i="2"/>
  <c r="J2812" i="2"/>
  <c r="J2811" i="2"/>
  <c r="J2810" i="2"/>
  <c r="J2809" i="2"/>
  <c r="J2808" i="2"/>
  <c r="J2807" i="2"/>
  <c r="J2806" i="2"/>
  <c r="J2805" i="2"/>
  <c r="J2804" i="2"/>
  <c r="J2803" i="2"/>
  <c r="J2802" i="2"/>
  <c r="J2801" i="2"/>
  <c r="J2800" i="2"/>
  <c r="J2799" i="2"/>
  <c r="J2798" i="2"/>
  <c r="J2797" i="2"/>
  <c r="J2796" i="2"/>
  <c r="J2795" i="2"/>
  <c r="J2794" i="2"/>
  <c r="J2793" i="2"/>
  <c r="J2792" i="2"/>
  <c r="J2791" i="2"/>
  <c r="J2790" i="2"/>
  <c r="J2789" i="2"/>
  <c r="J2788" i="2"/>
  <c r="J2787" i="2"/>
  <c r="J2786" i="2"/>
  <c r="J2785" i="2"/>
  <c r="J2784" i="2"/>
  <c r="J2783" i="2"/>
  <c r="J2782" i="2"/>
  <c r="J2781" i="2"/>
  <c r="J2780" i="2"/>
  <c r="J2779" i="2"/>
  <c r="J2778" i="2"/>
  <c r="J2777" i="2"/>
  <c r="J2776" i="2"/>
  <c r="J2775" i="2"/>
  <c r="J2774" i="2"/>
  <c r="J2773" i="2"/>
  <c r="J2772" i="2"/>
  <c r="J2771" i="2"/>
  <c r="J2770" i="2"/>
  <c r="J2769" i="2"/>
  <c r="J2768" i="2"/>
  <c r="J2767" i="2"/>
  <c r="J2766" i="2"/>
  <c r="J2765" i="2"/>
  <c r="J2764" i="2"/>
  <c r="J2763" i="2"/>
  <c r="J2762" i="2"/>
  <c r="J2761" i="2"/>
  <c r="J2760" i="2"/>
  <c r="J2759" i="2"/>
  <c r="J2758" i="2"/>
  <c r="J2757" i="2"/>
  <c r="J2756" i="2"/>
  <c r="J2755" i="2"/>
  <c r="J2754" i="2"/>
  <c r="J2753" i="2"/>
  <c r="J2752" i="2"/>
  <c r="J2751" i="2"/>
  <c r="J2750" i="2"/>
  <c r="J2749" i="2"/>
  <c r="J2748" i="2"/>
  <c r="J2747" i="2"/>
  <c r="J2746" i="2"/>
  <c r="J2745" i="2"/>
  <c r="J2744" i="2"/>
  <c r="J2743" i="2"/>
  <c r="J2742" i="2"/>
  <c r="J2741" i="2"/>
  <c r="J2740" i="2"/>
  <c r="J2739" i="2"/>
  <c r="J2738" i="2"/>
  <c r="J2737" i="2"/>
  <c r="J2736" i="2"/>
  <c r="J2735" i="2"/>
  <c r="J2734" i="2"/>
  <c r="J2733" i="2"/>
  <c r="J2732" i="2"/>
  <c r="J2731" i="2"/>
  <c r="J2730" i="2"/>
  <c r="J2729" i="2"/>
  <c r="J2728" i="2"/>
  <c r="J2727" i="2"/>
  <c r="J2726" i="2"/>
  <c r="J2725" i="2"/>
  <c r="J2724" i="2"/>
  <c r="J2723" i="2"/>
  <c r="J2722" i="2"/>
  <c r="J2721" i="2"/>
  <c r="J2720" i="2"/>
  <c r="J2719" i="2"/>
  <c r="J2718" i="2"/>
  <c r="J2717" i="2"/>
  <c r="J2716" i="2"/>
  <c r="J2715" i="2"/>
  <c r="J2714" i="2"/>
  <c r="J2713" i="2"/>
  <c r="J2712" i="2"/>
  <c r="J2711" i="2"/>
  <c r="J2710" i="2"/>
  <c r="J2709" i="2"/>
  <c r="J2708" i="2"/>
  <c r="J2707" i="2"/>
  <c r="J2706" i="2"/>
  <c r="J2705" i="2"/>
  <c r="J2704" i="2"/>
  <c r="J2703" i="2"/>
  <c r="J2702" i="2"/>
  <c r="J2701" i="2"/>
  <c r="J2700" i="2"/>
  <c r="J2699" i="2"/>
  <c r="J2698" i="2"/>
  <c r="J2697" i="2"/>
  <c r="J2696" i="2"/>
  <c r="J2695" i="2"/>
  <c r="J2694" i="2"/>
  <c r="J2693" i="2"/>
  <c r="J2692" i="2"/>
  <c r="J2691" i="2"/>
  <c r="J2690" i="2"/>
  <c r="J2689" i="2"/>
  <c r="J2688" i="2"/>
  <c r="J2687" i="2"/>
  <c r="J2686" i="2"/>
  <c r="J2685" i="2"/>
  <c r="J2684" i="2"/>
  <c r="J2683" i="2"/>
  <c r="J2682" i="2"/>
  <c r="J2681" i="2"/>
  <c r="J2680" i="2"/>
  <c r="J2679" i="2"/>
  <c r="J2678" i="2"/>
  <c r="J2677" i="2"/>
  <c r="J2676" i="2"/>
  <c r="J2675" i="2"/>
  <c r="J2674" i="2"/>
  <c r="J2673" i="2"/>
  <c r="J2672" i="2"/>
  <c r="J2671" i="2"/>
  <c r="J2670" i="2"/>
  <c r="J2669" i="2"/>
  <c r="J2668" i="2"/>
  <c r="J2667" i="2"/>
  <c r="J2666" i="2"/>
  <c r="J2665" i="2"/>
  <c r="J2664" i="2"/>
  <c r="J2663" i="2"/>
  <c r="J2662" i="2"/>
  <c r="J2661" i="2"/>
  <c r="J2660" i="2"/>
  <c r="J2659" i="2"/>
  <c r="J2658" i="2"/>
  <c r="J2657" i="2"/>
  <c r="J2656" i="2"/>
  <c r="J2655" i="2"/>
  <c r="J2654" i="2"/>
  <c r="J2653" i="2"/>
  <c r="J2652" i="2"/>
  <c r="J2651" i="2"/>
  <c r="J2650" i="2"/>
  <c r="J2649" i="2"/>
  <c r="J2648" i="2"/>
  <c r="J2647" i="2"/>
  <c r="J2646" i="2"/>
  <c r="J2645" i="2"/>
  <c r="J2644" i="2"/>
  <c r="J2643" i="2"/>
  <c r="J2642" i="2"/>
  <c r="J2641" i="2"/>
  <c r="J2640" i="2"/>
  <c r="J2639" i="2"/>
  <c r="J2638" i="2"/>
  <c r="J2637" i="2"/>
  <c r="J2636" i="2"/>
  <c r="J2635" i="2"/>
  <c r="J2634" i="2"/>
  <c r="J2633" i="2"/>
  <c r="J2632" i="2"/>
  <c r="J2631" i="2"/>
  <c r="J2630" i="2"/>
  <c r="J2629" i="2"/>
  <c r="J2628" i="2"/>
  <c r="J2627" i="2"/>
  <c r="J2626" i="2"/>
  <c r="J2625" i="2"/>
  <c r="J2624" i="2"/>
  <c r="J2623" i="2"/>
  <c r="J2622" i="2"/>
  <c r="J2621" i="2"/>
  <c r="J2620" i="2"/>
  <c r="J2619" i="2"/>
  <c r="J2618" i="2"/>
  <c r="J2617" i="2"/>
  <c r="J2616" i="2"/>
  <c r="J2615" i="2"/>
  <c r="J2614" i="2"/>
  <c r="J2613" i="2"/>
  <c r="J2612" i="2"/>
  <c r="J2611" i="2"/>
  <c r="J2610" i="2"/>
  <c r="J2609" i="2"/>
  <c r="J2608" i="2"/>
  <c r="J2607" i="2"/>
  <c r="J2606" i="2"/>
  <c r="J2605" i="2"/>
  <c r="J2604" i="2"/>
  <c r="J2603" i="2"/>
  <c r="J2602" i="2"/>
  <c r="J2601" i="2"/>
  <c r="J2600" i="2"/>
  <c r="J2599" i="2"/>
  <c r="J2598" i="2"/>
  <c r="J2597" i="2"/>
  <c r="J2596" i="2"/>
  <c r="J2595" i="2"/>
  <c r="J2594" i="2"/>
  <c r="J2593" i="2"/>
  <c r="J2592" i="2"/>
  <c r="J2591" i="2"/>
  <c r="J2590" i="2"/>
  <c r="J2589" i="2"/>
  <c r="J2588" i="2"/>
  <c r="J2587" i="2"/>
  <c r="J2586" i="2"/>
  <c r="J2585" i="2"/>
  <c r="J2584" i="2"/>
  <c r="J2583" i="2"/>
  <c r="J2582" i="2"/>
  <c r="J2581" i="2"/>
  <c r="J2580" i="2"/>
  <c r="J2579" i="2"/>
  <c r="J2578" i="2"/>
  <c r="J2577" i="2"/>
  <c r="J2576" i="2"/>
  <c r="J2575" i="2"/>
  <c r="J2574" i="2"/>
  <c r="J2573" i="2"/>
  <c r="J2572" i="2"/>
  <c r="J2571" i="2"/>
  <c r="J2570" i="2"/>
  <c r="J2569" i="2"/>
  <c r="J2568" i="2"/>
  <c r="J2567" i="2"/>
  <c r="J2566" i="2"/>
  <c r="J2565" i="2"/>
  <c r="J2564" i="2"/>
  <c r="J2563" i="2"/>
  <c r="J2562" i="2"/>
  <c r="J2561" i="2"/>
  <c r="J2560" i="2"/>
  <c r="J2559" i="2"/>
  <c r="J2558" i="2"/>
  <c r="J2557" i="2"/>
  <c r="J2556" i="2"/>
  <c r="J2555" i="2"/>
  <c r="J2554" i="2"/>
  <c r="J2553" i="2"/>
  <c r="J2552" i="2"/>
  <c r="J2551" i="2"/>
  <c r="J2550" i="2"/>
  <c r="J2549" i="2"/>
  <c r="J2548" i="2"/>
  <c r="J2547" i="2"/>
  <c r="J2546" i="2"/>
  <c r="J2545" i="2"/>
  <c r="J2544" i="2"/>
  <c r="J2543" i="2"/>
  <c r="J2542" i="2"/>
  <c r="J2541" i="2"/>
  <c r="J2540" i="2"/>
  <c r="J2539" i="2"/>
  <c r="J2538" i="2"/>
  <c r="J2537" i="2"/>
  <c r="J2536" i="2"/>
  <c r="J2535" i="2"/>
  <c r="J2534" i="2"/>
  <c r="J2533" i="2"/>
  <c r="J2532" i="2"/>
  <c r="J2531" i="2"/>
  <c r="J2530" i="2"/>
  <c r="J2529" i="2"/>
  <c r="J2528" i="2"/>
  <c r="J2527" i="2"/>
  <c r="J2526" i="2"/>
  <c r="J2525" i="2"/>
  <c r="J2524" i="2"/>
  <c r="J2523" i="2"/>
  <c r="J2522" i="2"/>
  <c r="J2521" i="2"/>
  <c r="J2520" i="2"/>
  <c r="J2519" i="2"/>
  <c r="J2518" i="2"/>
  <c r="J2517" i="2"/>
  <c r="J2516" i="2"/>
  <c r="J2515" i="2"/>
  <c r="J2514" i="2"/>
  <c r="J2513" i="2"/>
  <c r="J2512" i="2"/>
  <c r="J2511" i="2"/>
  <c r="J2510" i="2"/>
  <c r="J2509" i="2"/>
  <c r="J2508" i="2"/>
  <c r="J2507" i="2"/>
  <c r="J2506" i="2"/>
  <c r="J2505" i="2"/>
  <c r="J2504" i="2"/>
  <c r="J2503" i="2"/>
  <c r="J2502" i="2"/>
  <c r="J2501" i="2"/>
  <c r="J2500" i="2"/>
  <c r="J2499" i="2"/>
  <c r="J2498" i="2"/>
  <c r="J2497" i="2"/>
  <c r="J2496" i="2"/>
  <c r="J2495" i="2"/>
  <c r="J2494" i="2"/>
  <c r="J2493" i="2"/>
  <c r="J2492" i="2"/>
  <c r="J2491" i="2"/>
  <c r="J2490" i="2"/>
  <c r="J2489" i="2"/>
  <c r="J2488" i="2"/>
  <c r="J2487" i="2"/>
  <c r="J2486" i="2"/>
  <c r="J2485" i="2"/>
  <c r="J2484" i="2"/>
  <c r="J2483" i="2"/>
  <c r="J2482" i="2"/>
  <c r="J2481" i="2"/>
  <c r="J2480" i="2"/>
  <c r="J2479" i="2"/>
  <c r="J2478" i="2"/>
  <c r="J2477" i="2"/>
  <c r="J2476" i="2"/>
  <c r="J2475" i="2"/>
  <c r="J2474" i="2"/>
  <c r="J2473" i="2"/>
  <c r="J2472" i="2"/>
  <c r="J2471" i="2"/>
  <c r="J2470" i="2"/>
  <c r="J2469" i="2"/>
  <c r="J2468" i="2"/>
  <c r="J2467" i="2"/>
  <c r="J2466" i="2"/>
  <c r="J2465" i="2"/>
  <c r="J2464" i="2"/>
  <c r="J2463" i="2"/>
  <c r="J2462" i="2"/>
  <c r="J2461" i="2"/>
  <c r="J2460" i="2"/>
  <c r="J2459" i="2"/>
  <c r="J2458" i="2"/>
  <c r="J2457" i="2"/>
  <c r="J2456" i="2"/>
  <c r="J2455" i="2"/>
  <c r="J2454" i="2"/>
  <c r="J2453" i="2"/>
  <c r="J2452" i="2"/>
  <c r="J2451" i="2"/>
  <c r="J2450" i="2"/>
  <c r="J2449" i="2"/>
  <c r="J2448" i="2"/>
  <c r="J2447" i="2"/>
  <c r="J2446" i="2"/>
  <c r="J2445" i="2"/>
  <c r="J2444" i="2"/>
  <c r="J2443" i="2"/>
  <c r="J2442" i="2"/>
  <c r="J2441" i="2"/>
  <c r="J2440" i="2"/>
  <c r="J2439" i="2"/>
  <c r="J2438" i="2"/>
  <c r="J2437" i="2"/>
  <c r="J2436" i="2"/>
  <c r="J2435" i="2"/>
  <c r="J2434" i="2"/>
  <c r="J2433" i="2"/>
  <c r="J2432" i="2"/>
  <c r="J2431" i="2"/>
  <c r="J2430" i="2"/>
  <c r="J2429" i="2"/>
  <c r="J2428" i="2"/>
  <c r="J2427" i="2"/>
  <c r="J2426" i="2"/>
  <c r="J2425" i="2"/>
  <c r="J2424" i="2"/>
  <c r="J2423" i="2"/>
  <c r="J2422" i="2"/>
  <c r="J2421" i="2"/>
  <c r="J2420" i="2"/>
  <c r="J2419" i="2"/>
  <c r="J2418" i="2"/>
  <c r="J2417" i="2"/>
  <c r="J2416" i="2"/>
  <c r="J2415" i="2"/>
  <c r="J2414" i="2"/>
  <c r="J2413" i="2"/>
  <c r="J2412" i="2"/>
  <c r="J2411" i="2"/>
  <c r="J2410" i="2"/>
  <c r="J2409" i="2"/>
  <c r="J2408" i="2"/>
  <c r="J2407" i="2"/>
  <c r="J2406" i="2"/>
  <c r="J2405" i="2"/>
  <c r="J2404" i="2"/>
  <c r="J2403" i="2"/>
  <c r="J2402" i="2"/>
  <c r="J2401" i="2"/>
  <c r="J2400" i="2"/>
  <c r="J2399" i="2"/>
  <c r="J2398" i="2"/>
  <c r="J2397" i="2"/>
  <c r="J2396" i="2"/>
  <c r="J2395" i="2"/>
  <c r="J2394" i="2"/>
  <c r="J2393" i="2"/>
  <c r="J2392" i="2"/>
  <c r="J2391" i="2"/>
  <c r="J2390" i="2"/>
  <c r="J2389" i="2"/>
  <c r="J2388" i="2"/>
  <c r="J2387" i="2"/>
  <c r="J2386" i="2"/>
  <c r="J2385" i="2"/>
  <c r="J2384" i="2"/>
  <c r="J2383" i="2"/>
  <c r="J2382" i="2"/>
  <c r="J2381" i="2"/>
  <c r="J2380" i="2"/>
  <c r="J2379" i="2"/>
  <c r="J2378" i="2"/>
  <c r="J2377" i="2"/>
  <c r="J2376" i="2"/>
  <c r="J2375" i="2"/>
  <c r="J2374" i="2"/>
  <c r="J2373" i="2"/>
  <c r="J2372" i="2"/>
  <c r="J2371" i="2"/>
  <c r="J2370" i="2"/>
  <c r="J2369" i="2"/>
  <c r="J2368" i="2"/>
  <c r="J2367" i="2"/>
  <c r="J2366" i="2"/>
  <c r="J2365" i="2"/>
  <c r="J2364" i="2"/>
  <c r="J2363" i="2"/>
  <c r="J2362" i="2"/>
  <c r="J2361" i="2"/>
  <c r="J2360" i="2"/>
  <c r="J2359" i="2"/>
  <c r="J2358" i="2"/>
  <c r="J2357" i="2"/>
  <c r="J2356" i="2"/>
  <c r="J2355" i="2"/>
  <c r="J2354" i="2"/>
  <c r="J2353" i="2"/>
  <c r="J2352" i="2"/>
  <c r="J2351" i="2"/>
  <c r="J2350" i="2"/>
  <c r="J2349" i="2"/>
  <c r="J2348" i="2"/>
  <c r="J2347" i="2"/>
  <c r="J2346" i="2"/>
  <c r="J2345" i="2"/>
  <c r="J2344" i="2"/>
  <c r="J2343" i="2"/>
  <c r="J2342" i="2"/>
  <c r="J2341" i="2"/>
  <c r="J2340" i="2"/>
  <c r="J2339" i="2"/>
  <c r="J2338" i="2"/>
  <c r="J2337" i="2"/>
  <c r="J2336" i="2"/>
  <c r="J2335" i="2"/>
  <c r="J2334" i="2"/>
  <c r="J2333" i="2"/>
  <c r="J2332" i="2"/>
  <c r="J2331" i="2"/>
  <c r="J2330" i="2"/>
  <c r="J2329" i="2"/>
  <c r="J2328" i="2"/>
  <c r="J2327" i="2"/>
  <c r="J2326" i="2"/>
  <c r="J2325" i="2"/>
  <c r="J2324" i="2"/>
  <c r="J2323" i="2"/>
  <c r="J2322" i="2"/>
  <c r="J2321" i="2"/>
  <c r="J2320" i="2"/>
  <c r="J2319" i="2"/>
  <c r="J2318" i="2"/>
  <c r="J2317" i="2"/>
  <c r="J2316" i="2"/>
  <c r="J2315" i="2"/>
  <c r="J2314" i="2"/>
  <c r="J2313" i="2"/>
  <c r="J2312" i="2"/>
  <c r="J2311" i="2"/>
  <c r="J2310" i="2"/>
  <c r="J2309" i="2"/>
  <c r="J2308" i="2"/>
  <c r="J2307" i="2"/>
  <c r="J2306" i="2"/>
  <c r="J2305" i="2"/>
  <c r="J2304" i="2"/>
  <c r="J2303" i="2"/>
  <c r="J2302" i="2"/>
  <c r="J2301" i="2"/>
  <c r="J2300" i="2"/>
  <c r="J2299" i="2"/>
  <c r="J2298" i="2"/>
  <c r="J2297" i="2"/>
  <c r="J2296" i="2"/>
  <c r="J2295" i="2"/>
  <c r="J2294" i="2"/>
  <c r="J2293" i="2"/>
  <c r="J2292" i="2"/>
  <c r="J2291" i="2"/>
  <c r="J2290" i="2"/>
  <c r="J2289" i="2"/>
  <c r="J2288" i="2"/>
  <c r="J2287" i="2"/>
  <c r="J2286" i="2"/>
  <c r="J2285" i="2"/>
  <c r="J2284" i="2"/>
  <c r="J2283" i="2"/>
  <c r="J2282" i="2"/>
  <c r="J2281" i="2"/>
  <c r="J2280" i="2"/>
  <c r="J2279" i="2"/>
  <c r="J2278" i="2"/>
  <c r="J2277" i="2"/>
  <c r="J2276" i="2"/>
  <c r="J2275" i="2"/>
  <c r="J2274" i="2"/>
  <c r="J2273" i="2"/>
  <c r="J2272" i="2"/>
  <c r="J2271" i="2"/>
  <c r="J2270" i="2"/>
  <c r="J2269" i="2"/>
  <c r="J2268" i="2"/>
  <c r="J2267" i="2"/>
  <c r="J2266" i="2"/>
  <c r="J2265" i="2"/>
  <c r="J2264" i="2"/>
  <c r="J2263" i="2"/>
  <c r="J2262" i="2"/>
  <c r="J2261" i="2"/>
  <c r="J2260" i="2"/>
  <c r="J2259" i="2"/>
  <c r="J2258" i="2"/>
  <c r="J2257" i="2"/>
  <c r="J2256" i="2"/>
  <c r="J2255" i="2"/>
  <c r="J2254" i="2"/>
  <c r="J2253" i="2"/>
  <c r="J2252" i="2"/>
  <c r="J2251" i="2"/>
  <c r="J2250" i="2"/>
  <c r="J2249" i="2"/>
  <c r="J2248" i="2"/>
  <c r="J2247" i="2"/>
  <c r="J2246" i="2"/>
  <c r="J2245" i="2"/>
  <c r="J2244" i="2"/>
  <c r="J2243" i="2"/>
  <c r="J2242" i="2"/>
  <c r="J2241" i="2"/>
  <c r="J2240" i="2"/>
  <c r="J2239" i="2"/>
  <c r="J2238" i="2"/>
  <c r="J2237" i="2"/>
  <c r="J2236" i="2"/>
  <c r="J2235" i="2"/>
  <c r="J2234" i="2"/>
  <c r="J2233" i="2"/>
  <c r="J2232" i="2"/>
  <c r="J2231" i="2"/>
  <c r="J2230" i="2"/>
  <c r="J2229" i="2"/>
  <c r="J2228" i="2"/>
  <c r="J2227" i="2"/>
  <c r="J2226" i="2"/>
  <c r="J2225" i="2"/>
  <c r="J2224" i="2"/>
  <c r="J2223" i="2"/>
  <c r="J2222" i="2"/>
  <c r="J2221" i="2"/>
  <c r="J2220" i="2"/>
  <c r="J2219" i="2"/>
  <c r="J2218" i="2"/>
  <c r="J2217" i="2"/>
  <c r="J2216" i="2"/>
  <c r="J2215" i="2"/>
  <c r="J2214" i="2"/>
  <c r="J2213" i="2"/>
  <c r="J2212" i="2"/>
  <c r="J2211" i="2"/>
  <c r="J2210" i="2"/>
  <c r="J2209" i="2"/>
  <c r="J2208" i="2"/>
  <c r="J2207" i="2"/>
  <c r="J2206" i="2"/>
  <c r="J2205" i="2"/>
  <c r="J2204" i="2"/>
  <c r="J2203" i="2"/>
  <c r="J2202" i="2"/>
  <c r="J2201" i="2"/>
  <c r="J2200" i="2"/>
  <c r="J2199" i="2"/>
  <c r="J2198" i="2"/>
  <c r="J2197" i="2"/>
  <c r="J2196" i="2"/>
  <c r="J2195" i="2"/>
  <c r="J2194" i="2"/>
  <c r="J2193" i="2"/>
  <c r="J2192" i="2"/>
  <c r="J2191" i="2"/>
  <c r="J2190" i="2"/>
  <c r="J2189" i="2"/>
  <c r="J2188" i="2"/>
  <c r="J2187" i="2"/>
  <c r="J2186" i="2"/>
  <c r="J2185" i="2"/>
  <c r="J2184" i="2"/>
  <c r="J2183" i="2"/>
  <c r="J2182" i="2"/>
  <c r="J2181" i="2"/>
  <c r="J2180" i="2"/>
  <c r="J2179" i="2"/>
  <c r="J2178" i="2"/>
  <c r="J2177" i="2"/>
  <c r="J2176" i="2"/>
  <c r="J2175" i="2"/>
  <c r="J2174" i="2"/>
  <c r="J2173" i="2"/>
  <c r="J2172" i="2"/>
  <c r="J2171" i="2"/>
  <c r="J2170" i="2"/>
  <c r="J2169" i="2"/>
  <c r="J2168" i="2"/>
  <c r="J2167" i="2"/>
  <c r="J2166" i="2"/>
  <c r="J2165" i="2"/>
  <c r="J2164" i="2"/>
  <c r="J2163" i="2"/>
  <c r="J2162" i="2"/>
  <c r="J2161" i="2"/>
  <c r="J2160" i="2"/>
  <c r="J2159" i="2"/>
  <c r="J2158" i="2"/>
  <c r="J2157" i="2"/>
  <c r="J2156" i="2"/>
  <c r="J2155" i="2"/>
  <c r="J2154" i="2"/>
  <c r="J2153" i="2"/>
  <c r="J2152" i="2"/>
  <c r="J2151" i="2"/>
  <c r="J2150" i="2"/>
  <c r="J2149" i="2"/>
  <c r="J2148" i="2"/>
  <c r="J2147" i="2"/>
  <c r="J2146" i="2"/>
  <c r="J2145" i="2"/>
  <c r="J2144" i="2"/>
  <c r="J2143" i="2"/>
  <c r="J2142" i="2"/>
  <c r="J2141" i="2"/>
  <c r="J2140" i="2"/>
  <c r="J2139" i="2"/>
  <c r="J2138" i="2"/>
  <c r="J2137" i="2"/>
  <c r="J2136" i="2"/>
  <c r="J2135" i="2"/>
  <c r="J2134" i="2"/>
  <c r="J2133" i="2"/>
  <c r="J2132" i="2"/>
  <c r="J2131" i="2"/>
  <c r="J2130" i="2"/>
  <c r="J2129" i="2"/>
  <c r="J2128" i="2"/>
  <c r="J2127" i="2"/>
  <c r="J2126" i="2"/>
  <c r="J2125" i="2"/>
  <c r="J2124" i="2"/>
  <c r="J2123" i="2"/>
  <c r="J2122" i="2"/>
  <c r="J2121" i="2"/>
  <c r="J2120" i="2"/>
  <c r="J2119" i="2"/>
  <c r="J2118" i="2"/>
  <c r="J2117" i="2"/>
  <c r="J2116" i="2"/>
  <c r="J2115" i="2"/>
  <c r="J2114" i="2"/>
  <c r="J2113" i="2"/>
  <c r="J2112" i="2"/>
  <c r="J2111" i="2"/>
  <c r="J2110" i="2"/>
  <c r="J2109" i="2"/>
  <c r="J2108" i="2"/>
  <c r="J2107" i="2"/>
  <c r="J2106" i="2"/>
  <c r="J2105" i="2"/>
  <c r="J2104" i="2"/>
  <c r="J2103" i="2"/>
  <c r="J2102" i="2"/>
  <c r="J2101" i="2"/>
  <c r="J2100" i="2"/>
  <c r="J2099" i="2"/>
  <c r="J2098" i="2"/>
  <c r="J2097" i="2"/>
  <c r="J2096" i="2"/>
  <c r="J2095" i="2"/>
  <c r="J2094" i="2"/>
  <c r="J2093" i="2"/>
  <c r="J2092" i="2"/>
  <c r="J2091" i="2"/>
  <c r="J2090" i="2"/>
  <c r="J2089" i="2"/>
  <c r="J2088" i="2"/>
  <c r="J2087" i="2"/>
  <c r="J2086" i="2"/>
  <c r="J2085" i="2"/>
  <c r="J2084" i="2"/>
  <c r="J2083" i="2"/>
  <c r="J2082" i="2"/>
  <c r="J2081" i="2"/>
  <c r="J2080" i="2"/>
  <c r="J2079" i="2"/>
  <c r="J2078" i="2"/>
  <c r="J2077" i="2"/>
  <c r="J2076" i="2"/>
  <c r="J2075" i="2"/>
  <c r="J2074" i="2"/>
  <c r="J2073" i="2"/>
  <c r="J2072" i="2"/>
  <c r="J2071" i="2"/>
  <c r="J2070" i="2"/>
  <c r="J2069" i="2"/>
  <c r="J2068" i="2"/>
  <c r="J2067" i="2"/>
  <c r="J2066" i="2"/>
  <c r="J2065" i="2"/>
  <c r="J2064" i="2"/>
  <c r="J2063" i="2"/>
  <c r="J2062" i="2"/>
  <c r="J2061" i="2"/>
  <c r="J2060" i="2"/>
  <c r="J2059" i="2"/>
  <c r="J2058" i="2"/>
  <c r="J2057" i="2"/>
  <c r="J2056" i="2"/>
  <c r="J2055" i="2"/>
  <c r="J2054" i="2"/>
  <c r="J2053" i="2"/>
  <c r="J2052" i="2"/>
  <c r="J2051" i="2"/>
  <c r="J2050" i="2"/>
  <c r="J2049" i="2"/>
  <c r="J2048" i="2"/>
  <c r="J2047" i="2"/>
  <c r="J2046" i="2"/>
  <c r="J2045" i="2"/>
  <c r="J2044" i="2"/>
  <c r="J2043" i="2"/>
  <c r="J2042" i="2"/>
  <c r="J2041" i="2"/>
  <c r="J2040" i="2"/>
  <c r="J2039" i="2"/>
  <c r="J2038" i="2"/>
  <c r="J2037" i="2"/>
  <c r="J2036" i="2"/>
  <c r="J2035" i="2"/>
  <c r="J2034" i="2"/>
  <c r="J2033" i="2"/>
  <c r="J2032" i="2"/>
  <c r="J2031" i="2"/>
  <c r="J2030" i="2"/>
  <c r="J2029" i="2"/>
  <c r="J2028" i="2"/>
  <c r="J2027" i="2"/>
  <c r="J2026" i="2"/>
  <c r="J2025" i="2"/>
  <c r="J2024" i="2"/>
  <c r="J2023" i="2"/>
  <c r="J2022" i="2"/>
  <c r="J2021" i="2"/>
  <c r="J2020" i="2"/>
  <c r="J2019" i="2"/>
  <c r="J2018" i="2"/>
  <c r="J2017" i="2"/>
  <c r="J2016" i="2"/>
  <c r="J2015" i="2"/>
  <c r="J2014" i="2"/>
  <c r="J2013" i="2"/>
  <c r="J2012" i="2"/>
  <c r="J2011" i="2"/>
  <c r="J2010" i="2"/>
  <c r="J2009" i="2"/>
  <c r="J2008" i="2"/>
  <c r="J2007" i="2"/>
  <c r="J2006" i="2"/>
  <c r="J2005" i="2"/>
  <c r="J2004" i="2"/>
  <c r="J2003" i="2"/>
  <c r="J2002" i="2"/>
  <c r="J2001" i="2"/>
  <c r="J2000" i="2"/>
  <c r="J1999" i="2"/>
  <c r="J1998" i="2"/>
  <c r="J1997" i="2"/>
  <c r="J1996" i="2"/>
  <c r="J1995" i="2"/>
  <c r="J1994" i="2"/>
  <c r="J1993" i="2"/>
  <c r="J1992" i="2"/>
  <c r="J1991" i="2"/>
  <c r="J1990" i="2"/>
  <c r="J1989" i="2"/>
  <c r="J1988" i="2"/>
  <c r="J1987" i="2"/>
  <c r="J1986" i="2"/>
  <c r="J1985" i="2"/>
  <c r="J1984" i="2"/>
  <c r="J1983" i="2"/>
  <c r="J1982" i="2"/>
  <c r="J1981" i="2"/>
  <c r="J1980" i="2"/>
  <c r="J1979" i="2"/>
  <c r="J1978" i="2"/>
  <c r="J1977" i="2"/>
  <c r="J1976" i="2"/>
  <c r="J1975" i="2"/>
  <c r="J1974" i="2"/>
  <c r="J1973" i="2"/>
  <c r="J1972" i="2"/>
  <c r="J1971" i="2"/>
  <c r="J1970" i="2"/>
  <c r="J1969" i="2"/>
  <c r="J1968" i="2"/>
  <c r="J1967" i="2"/>
  <c r="J1966" i="2"/>
  <c r="J1965" i="2"/>
  <c r="J1964" i="2"/>
  <c r="J1963" i="2"/>
  <c r="J1962" i="2"/>
  <c r="J1961" i="2"/>
  <c r="J1960" i="2"/>
  <c r="J1959" i="2"/>
  <c r="J1958" i="2"/>
  <c r="J1957" i="2"/>
  <c r="J1956" i="2"/>
  <c r="J1955" i="2"/>
  <c r="J1954" i="2"/>
  <c r="J1953" i="2"/>
  <c r="J1952" i="2"/>
  <c r="J1951" i="2"/>
  <c r="J1950" i="2"/>
  <c r="J1949" i="2"/>
  <c r="J1948" i="2"/>
  <c r="J1947" i="2"/>
  <c r="J1946" i="2"/>
  <c r="J1945" i="2"/>
  <c r="J1944" i="2"/>
  <c r="J1943" i="2"/>
  <c r="J1942" i="2"/>
  <c r="J1941" i="2"/>
  <c r="J1940" i="2"/>
  <c r="J1939" i="2"/>
  <c r="J1938" i="2"/>
  <c r="J1937" i="2"/>
  <c r="J1936" i="2"/>
  <c r="J1935" i="2"/>
  <c r="J1934" i="2"/>
  <c r="J1933" i="2"/>
  <c r="J1932" i="2"/>
  <c r="J1931" i="2"/>
  <c r="J1930" i="2"/>
  <c r="J1929" i="2"/>
  <c r="J1928" i="2"/>
  <c r="J1927" i="2"/>
  <c r="J1926" i="2"/>
  <c r="J1925" i="2"/>
  <c r="J1924" i="2"/>
  <c r="J1923" i="2"/>
  <c r="J1922" i="2"/>
  <c r="J1921" i="2"/>
  <c r="J1920" i="2"/>
  <c r="J1919" i="2"/>
  <c r="J1918" i="2"/>
  <c r="J1917" i="2"/>
  <c r="J1916" i="2"/>
  <c r="J1915" i="2"/>
  <c r="J1914" i="2"/>
  <c r="J1913" i="2"/>
  <c r="J1912" i="2"/>
  <c r="J1911" i="2"/>
  <c r="J1910" i="2"/>
  <c r="J1909" i="2"/>
  <c r="J1908" i="2"/>
  <c r="J1907" i="2"/>
  <c r="J1906" i="2"/>
  <c r="J1905" i="2"/>
  <c r="J1904" i="2"/>
  <c r="J1903" i="2"/>
  <c r="J1902" i="2"/>
  <c r="J1901" i="2"/>
  <c r="J1900" i="2"/>
  <c r="J1899" i="2"/>
  <c r="J1898" i="2"/>
  <c r="J1897" i="2"/>
  <c r="J1896" i="2"/>
  <c r="J1895" i="2"/>
  <c r="J1894" i="2"/>
  <c r="J1893" i="2"/>
  <c r="J1892" i="2"/>
  <c r="J1891" i="2"/>
  <c r="J1890" i="2"/>
  <c r="J1889" i="2"/>
  <c r="J1888" i="2"/>
  <c r="J1887" i="2"/>
  <c r="J1886" i="2"/>
  <c r="J1885" i="2"/>
  <c r="J1884" i="2"/>
  <c r="J1883" i="2"/>
  <c r="J1882" i="2"/>
  <c r="J1881" i="2"/>
  <c r="J1880" i="2"/>
  <c r="J1879" i="2"/>
  <c r="J1878" i="2"/>
  <c r="J1877" i="2"/>
  <c r="J1876" i="2"/>
  <c r="J1875" i="2"/>
  <c r="J1874" i="2"/>
  <c r="J1873" i="2"/>
  <c r="J1872" i="2"/>
  <c r="J1871" i="2"/>
  <c r="J1870" i="2"/>
  <c r="J1869" i="2"/>
  <c r="J1868" i="2"/>
  <c r="J1867" i="2"/>
  <c r="J1866" i="2"/>
  <c r="J1865" i="2"/>
  <c r="J1864" i="2"/>
  <c r="J1863" i="2"/>
  <c r="J1862" i="2"/>
  <c r="J1861" i="2"/>
  <c r="J1860" i="2"/>
  <c r="J1859" i="2"/>
  <c r="J1858" i="2"/>
  <c r="J1857" i="2"/>
  <c r="J1856" i="2"/>
  <c r="J1855" i="2"/>
  <c r="J1854" i="2"/>
  <c r="J1853" i="2"/>
  <c r="J1852" i="2"/>
  <c r="J1851" i="2"/>
  <c r="J1850" i="2"/>
  <c r="J1849" i="2"/>
  <c r="J1848" i="2"/>
  <c r="J1847" i="2"/>
  <c r="J1846" i="2"/>
  <c r="J1845" i="2"/>
  <c r="J1844" i="2"/>
  <c r="J1843" i="2"/>
  <c r="J1842" i="2"/>
  <c r="J1841" i="2"/>
  <c r="J1840" i="2"/>
  <c r="J1839" i="2"/>
  <c r="J1838" i="2"/>
  <c r="J1837" i="2"/>
  <c r="J1836" i="2"/>
  <c r="J1835" i="2"/>
  <c r="J1834" i="2"/>
  <c r="J1833" i="2"/>
  <c r="J1832" i="2"/>
  <c r="J1831" i="2"/>
  <c r="J1830" i="2"/>
  <c r="J1829" i="2"/>
  <c r="J1828" i="2"/>
  <c r="J1827" i="2"/>
  <c r="J1826" i="2"/>
  <c r="J1825" i="2"/>
  <c r="J1824" i="2"/>
  <c r="J1823" i="2"/>
  <c r="J1822" i="2"/>
  <c r="J1821" i="2"/>
  <c r="J1820" i="2"/>
  <c r="J1819" i="2"/>
  <c r="J1818" i="2"/>
  <c r="J1817" i="2"/>
  <c r="J1816" i="2"/>
  <c r="J1815" i="2"/>
  <c r="J1814" i="2"/>
  <c r="J1813" i="2"/>
  <c r="J1812" i="2"/>
  <c r="J1811" i="2"/>
  <c r="J1810" i="2"/>
  <c r="J1809" i="2"/>
  <c r="J1808" i="2"/>
  <c r="J1807" i="2"/>
  <c r="J1806" i="2"/>
  <c r="J1805" i="2"/>
  <c r="J1804" i="2"/>
  <c r="J1803" i="2"/>
  <c r="J1802" i="2"/>
  <c r="J1801" i="2"/>
  <c r="J1800" i="2"/>
  <c r="J1799" i="2"/>
  <c r="J1798" i="2"/>
  <c r="J1797" i="2"/>
  <c r="J1796" i="2"/>
  <c r="J1795" i="2"/>
  <c r="J1794" i="2"/>
  <c r="J1793" i="2"/>
  <c r="J1792" i="2"/>
  <c r="J1791" i="2"/>
  <c r="J1790" i="2"/>
  <c r="J1789" i="2"/>
  <c r="J1788" i="2"/>
  <c r="J1787" i="2"/>
  <c r="J1786" i="2"/>
  <c r="J1785" i="2"/>
  <c r="J1784" i="2"/>
  <c r="J1783" i="2"/>
  <c r="J1782" i="2"/>
  <c r="J1781" i="2"/>
  <c r="J1780" i="2"/>
  <c r="J1779" i="2"/>
  <c r="J1778" i="2"/>
  <c r="J1777" i="2"/>
  <c r="J1776" i="2"/>
  <c r="J1775" i="2"/>
  <c r="J1774" i="2"/>
  <c r="J1773" i="2"/>
  <c r="J1772" i="2"/>
  <c r="J1771" i="2"/>
  <c r="J1770" i="2"/>
  <c r="J1769" i="2"/>
  <c r="J1768" i="2"/>
  <c r="J1767" i="2"/>
  <c r="J1766" i="2"/>
  <c r="J1765" i="2"/>
  <c r="J1764" i="2"/>
  <c r="J1763" i="2"/>
  <c r="J1762" i="2"/>
  <c r="J1761" i="2"/>
  <c r="J1760" i="2"/>
  <c r="J1759" i="2"/>
  <c r="J1758" i="2"/>
  <c r="J1757" i="2"/>
  <c r="J1756" i="2"/>
  <c r="J1755" i="2"/>
  <c r="J1754" i="2"/>
  <c r="J1753" i="2"/>
  <c r="J1752" i="2"/>
  <c r="J1751" i="2"/>
  <c r="J1750" i="2"/>
  <c r="J1749" i="2"/>
  <c r="J1748" i="2"/>
  <c r="J1747" i="2"/>
  <c r="J1746" i="2"/>
  <c r="J1745" i="2"/>
  <c r="J1744" i="2"/>
  <c r="J1743" i="2"/>
  <c r="J1742" i="2"/>
  <c r="J1741" i="2"/>
  <c r="J1740" i="2"/>
  <c r="J1739" i="2"/>
  <c r="J1738" i="2"/>
  <c r="J1737" i="2"/>
  <c r="J1736" i="2"/>
  <c r="J1735" i="2"/>
  <c r="J1734" i="2"/>
  <c r="J1733" i="2"/>
  <c r="J1732" i="2"/>
  <c r="J1731" i="2"/>
  <c r="J1730" i="2"/>
  <c r="J1729" i="2"/>
  <c r="J1728" i="2"/>
  <c r="J1727" i="2"/>
  <c r="J1726" i="2"/>
  <c r="J1725" i="2"/>
  <c r="J1724" i="2"/>
  <c r="J1723" i="2"/>
  <c r="J1722" i="2"/>
  <c r="J1721" i="2"/>
  <c r="J1720" i="2"/>
  <c r="J1719" i="2"/>
  <c r="J1718" i="2"/>
  <c r="J1717" i="2"/>
  <c r="J1716" i="2"/>
  <c r="J1715" i="2"/>
  <c r="J1714" i="2"/>
  <c r="J1713" i="2"/>
  <c r="J1712" i="2"/>
  <c r="J1711" i="2"/>
  <c r="J1710" i="2"/>
  <c r="J1709" i="2"/>
  <c r="J1708" i="2"/>
  <c r="J1707" i="2"/>
  <c r="J1706" i="2"/>
  <c r="J1705" i="2"/>
  <c r="J1704" i="2"/>
  <c r="J1703" i="2"/>
  <c r="J1702" i="2"/>
  <c r="J1701" i="2"/>
  <c r="J1700" i="2"/>
  <c r="J1699" i="2"/>
  <c r="J1698" i="2"/>
  <c r="J1697" i="2"/>
  <c r="J1696" i="2"/>
  <c r="J1695" i="2"/>
  <c r="J1694" i="2"/>
  <c r="J1693" i="2"/>
  <c r="J1692" i="2"/>
  <c r="J1691" i="2"/>
  <c r="J1690" i="2"/>
  <c r="J1689" i="2"/>
  <c r="J1688" i="2"/>
  <c r="J1687" i="2"/>
  <c r="J1686" i="2"/>
  <c r="J1685" i="2"/>
  <c r="J1684" i="2"/>
  <c r="J1683" i="2"/>
  <c r="J1682" i="2"/>
  <c r="J1681" i="2"/>
  <c r="J1680" i="2"/>
  <c r="J1679" i="2"/>
  <c r="J1678" i="2"/>
  <c r="J1677" i="2"/>
  <c r="J1676" i="2"/>
  <c r="J1675" i="2"/>
  <c r="J1674" i="2"/>
  <c r="J1673" i="2"/>
  <c r="J1672" i="2"/>
  <c r="J1671" i="2"/>
  <c r="J1670" i="2"/>
  <c r="J1669" i="2"/>
  <c r="J1668" i="2"/>
  <c r="J1667" i="2"/>
  <c r="J1666" i="2"/>
  <c r="J1665" i="2"/>
  <c r="J1664" i="2"/>
  <c r="J1663" i="2"/>
  <c r="J1662" i="2"/>
  <c r="J1661" i="2"/>
  <c r="J1660" i="2"/>
  <c r="J1659" i="2"/>
  <c r="J1658" i="2"/>
  <c r="J1657" i="2"/>
  <c r="J1656" i="2"/>
  <c r="J1655" i="2"/>
  <c r="J1654" i="2"/>
  <c r="J1653" i="2"/>
  <c r="J1652" i="2"/>
  <c r="J1651" i="2"/>
  <c r="J1650" i="2"/>
  <c r="J1649" i="2"/>
  <c r="J1648" i="2"/>
  <c r="J1647" i="2"/>
  <c r="J1646" i="2"/>
  <c r="J1645" i="2"/>
  <c r="J1644" i="2"/>
  <c r="J1643" i="2"/>
  <c r="J1642" i="2"/>
  <c r="J1641" i="2"/>
  <c r="J1640" i="2"/>
  <c r="J1639" i="2"/>
  <c r="J1638" i="2"/>
  <c r="J1637" i="2"/>
  <c r="J1636" i="2"/>
  <c r="J1635" i="2"/>
  <c r="J1634" i="2"/>
  <c r="J1633" i="2"/>
  <c r="J1632" i="2"/>
  <c r="J1631" i="2"/>
  <c r="J1630" i="2"/>
  <c r="J1629" i="2"/>
  <c r="J1628" i="2"/>
  <c r="J1627" i="2"/>
  <c r="J1626" i="2"/>
  <c r="J1625" i="2"/>
  <c r="J1624" i="2"/>
  <c r="J1623" i="2"/>
  <c r="J1622" i="2"/>
  <c r="J1621" i="2"/>
  <c r="J1620" i="2"/>
  <c r="J1619" i="2"/>
  <c r="J1618" i="2"/>
  <c r="J1617" i="2"/>
  <c r="J1616" i="2"/>
  <c r="J1615" i="2"/>
  <c r="J1614" i="2"/>
  <c r="J1613" i="2"/>
  <c r="J1612" i="2"/>
  <c r="J1611" i="2"/>
  <c r="J1610" i="2"/>
  <c r="J1609" i="2"/>
  <c r="J1608" i="2"/>
  <c r="J1607" i="2"/>
  <c r="J1606" i="2"/>
  <c r="J1605" i="2"/>
  <c r="J1604" i="2"/>
  <c r="J1603" i="2"/>
  <c r="J1602" i="2"/>
  <c r="J1601" i="2"/>
  <c r="J1600" i="2"/>
  <c r="J1599" i="2"/>
  <c r="J1598" i="2"/>
  <c r="J1597" i="2"/>
  <c r="J1596" i="2"/>
  <c r="J1595" i="2"/>
  <c r="J1594" i="2"/>
  <c r="J1593" i="2"/>
  <c r="J1592" i="2"/>
  <c r="J1591" i="2"/>
  <c r="J1590" i="2"/>
  <c r="J1589" i="2"/>
  <c r="J1588" i="2"/>
  <c r="J1587" i="2"/>
  <c r="J1586" i="2"/>
  <c r="J1585" i="2"/>
  <c r="J1584" i="2"/>
  <c r="J1583" i="2"/>
  <c r="J1582" i="2"/>
  <c r="J1581" i="2"/>
  <c r="J1580" i="2"/>
  <c r="J1579" i="2"/>
  <c r="J1578" i="2"/>
  <c r="J1577" i="2"/>
  <c r="J1576" i="2"/>
  <c r="J1575" i="2"/>
  <c r="J1574" i="2"/>
  <c r="J1573" i="2"/>
  <c r="J1572" i="2"/>
  <c r="J1571" i="2"/>
  <c r="J1570" i="2"/>
  <c r="J1569" i="2"/>
  <c r="J1568" i="2"/>
  <c r="J1567" i="2"/>
  <c r="J1566" i="2"/>
  <c r="J1565" i="2"/>
  <c r="J1564" i="2"/>
  <c r="J1563" i="2"/>
  <c r="J1562" i="2"/>
  <c r="J1561" i="2"/>
  <c r="J1560" i="2"/>
  <c r="J1559" i="2"/>
  <c r="J1558" i="2"/>
  <c r="J1557" i="2"/>
  <c r="J1556" i="2"/>
  <c r="J1555" i="2"/>
  <c r="J1554" i="2"/>
  <c r="J1553" i="2"/>
  <c r="J1552" i="2"/>
  <c r="J1551" i="2"/>
  <c r="J1550" i="2"/>
  <c r="J1549" i="2"/>
  <c r="J1548" i="2"/>
  <c r="J1547" i="2"/>
  <c r="J1546" i="2"/>
  <c r="J1545" i="2"/>
  <c r="J1544" i="2"/>
  <c r="J1543" i="2"/>
  <c r="J1542" i="2"/>
  <c r="J1541" i="2"/>
  <c r="J1540" i="2"/>
  <c r="J1539" i="2"/>
  <c r="J1538" i="2"/>
  <c r="J1537" i="2"/>
  <c r="J1536" i="2"/>
  <c r="J1535" i="2"/>
  <c r="J1534" i="2"/>
  <c r="J1533" i="2"/>
  <c r="J1532" i="2"/>
  <c r="J1531" i="2"/>
  <c r="J1530" i="2"/>
  <c r="J1529" i="2"/>
  <c r="J1528" i="2"/>
  <c r="J1527" i="2"/>
  <c r="J1526" i="2"/>
  <c r="J1525" i="2"/>
  <c r="J1524" i="2"/>
  <c r="J1523" i="2"/>
  <c r="J1522" i="2"/>
  <c r="J1521" i="2"/>
  <c r="J1520" i="2"/>
  <c r="J1519" i="2"/>
  <c r="J1518" i="2"/>
  <c r="J1517" i="2"/>
  <c r="J1516" i="2"/>
  <c r="J1515" i="2"/>
  <c r="J1514" i="2"/>
  <c r="J1513" i="2"/>
  <c r="J1512" i="2"/>
  <c r="J1511" i="2"/>
  <c r="J1510" i="2"/>
  <c r="J1509" i="2"/>
  <c r="J1508" i="2"/>
  <c r="J1507" i="2"/>
  <c r="J1506" i="2"/>
  <c r="J1505" i="2"/>
  <c r="J1504" i="2"/>
  <c r="J1503" i="2"/>
  <c r="J1502" i="2"/>
  <c r="J1501" i="2"/>
  <c r="J1500" i="2"/>
  <c r="J1499" i="2"/>
  <c r="J1498" i="2"/>
  <c r="J1497" i="2"/>
  <c r="J1496" i="2"/>
  <c r="J1495" i="2"/>
  <c r="J1494" i="2"/>
  <c r="J1493" i="2"/>
  <c r="J1492" i="2"/>
  <c r="J1491" i="2"/>
  <c r="J1490" i="2"/>
  <c r="J1489" i="2"/>
  <c r="J1488" i="2"/>
  <c r="J1487" i="2"/>
  <c r="J1486" i="2"/>
  <c r="J1485" i="2"/>
  <c r="J1484" i="2"/>
  <c r="J1483" i="2"/>
  <c r="J1482" i="2"/>
  <c r="J1481" i="2"/>
  <c r="J1480" i="2"/>
  <c r="J1479" i="2"/>
  <c r="J1478" i="2"/>
  <c r="J1477" i="2"/>
  <c r="J1476" i="2"/>
  <c r="J1475" i="2"/>
  <c r="J1474" i="2"/>
  <c r="J1473" i="2"/>
  <c r="J1472" i="2"/>
  <c r="J1471" i="2"/>
  <c r="J1470" i="2"/>
  <c r="J1469" i="2"/>
  <c r="J1468" i="2"/>
  <c r="J1467" i="2"/>
  <c r="J1466" i="2"/>
  <c r="J1465" i="2"/>
  <c r="J1464" i="2"/>
  <c r="J1463" i="2"/>
  <c r="J1462" i="2"/>
  <c r="J1461" i="2"/>
  <c r="J1460" i="2"/>
  <c r="J1459" i="2"/>
  <c r="J1458" i="2"/>
  <c r="J1457" i="2"/>
  <c r="J1456" i="2"/>
  <c r="J1455" i="2"/>
  <c r="J1454" i="2"/>
  <c r="J1453" i="2"/>
  <c r="J1452" i="2"/>
  <c r="J1451" i="2"/>
  <c r="J1450" i="2"/>
  <c r="J1449" i="2"/>
  <c r="J1448" i="2"/>
  <c r="J1447" i="2"/>
  <c r="J1446" i="2"/>
  <c r="J1445" i="2"/>
  <c r="J1444" i="2"/>
  <c r="J1443" i="2"/>
  <c r="J1442" i="2"/>
  <c r="J1441" i="2"/>
  <c r="J1440" i="2"/>
  <c r="J1439" i="2"/>
  <c r="J1438" i="2"/>
  <c r="J1437" i="2"/>
  <c r="J1436" i="2"/>
  <c r="J1435" i="2"/>
  <c r="J1434" i="2"/>
  <c r="J1433" i="2"/>
  <c r="J1432" i="2"/>
  <c r="J1431" i="2"/>
  <c r="J1430" i="2"/>
  <c r="J1429" i="2"/>
  <c r="J1428" i="2"/>
  <c r="J1427" i="2"/>
  <c r="J1426" i="2"/>
  <c r="J1425" i="2"/>
  <c r="J1424" i="2"/>
  <c r="J1423" i="2"/>
  <c r="J1422" i="2"/>
  <c r="J1421" i="2"/>
  <c r="J1420" i="2"/>
  <c r="J1419" i="2"/>
  <c r="J1418" i="2"/>
  <c r="J1417" i="2"/>
  <c r="J1416" i="2"/>
  <c r="J1415" i="2"/>
  <c r="J1414" i="2"/>
  <c r="J1413" i="2"/>
  <c r="J1412" i="2"/>
  <c r="J1411" i="2"/>
  <c r="J1410" i="2"/>
  <c r="J1409" i="2"/>
  <c r="J1408" i="2"/>
  <c r="J1407" i="2"/>
  <c r="J1406" i="2"/>
  <c r="J1405" i="2"/>
  <c r="J1404" i="2"/>
  <c r="J1403" i="2"/>
  <c r="J1402" i="2"/>
  <c r="J1401" i="2"/>
  <c r="J1400" i="2"/>
  <c r="J1399" i="2"/>
  <c r="J1398" i="2"/>
  <c r="J1397" i="2"/>
  <c r="J1396" i="2"/>
  <c r="J1395" i="2"/>
  <c r="J1394" i="2"/>
  <c r="J1393" i="2"/>
  <c r="J1392" i="2"/>
  <c r="J1391" i="2"/>
  <c r="J1390" i="2"/>
  <c r="J1389" i="2"/>
  <c r="J1388" i="2"/>
  <c r="J1387" i="2"/>
  <c r="J1386" i="2"/>
  <c r="J1385" i="2"/>
  <c r="J1384" i="2"/>
  <c r="J1383" i="2"/>
  <c r="J1382" i="2"/>
  <c r="J1381" i="2"/>
  <c r="J1380" i="2"/>
  <c r="J1379" i="2"/>
  <c r="J1378" i="2"/>
  <c r="J1377" i="2"/>
  <c r="J1376" i="2"/>
  <c r="J1375" i="2"/>
  <c r="J1374" i="2"/>
  <c r="J1373" i="2"/>
  <c r="J1372" i="2"/>
  <c r="J1371" i="2"/>
  <c r="J1370" i="2"/>
  <c r="J1369" i="2"/>
  <c r="J1368" i="2"/>
  <c r="J1367" i="2"/>
  <c r="J1366" i="2"/>
  <c r="J1365" i="2"/>
  <c r="J1364" i="2"/>
  <c r="J1363" i="2"/>
  <c r="J1362" i="2"/>
  <c r="J1361" i="2"/>
  <c r="J1360" i="2"/>
  <c r="J1359" i="2"/>
  <c r="J1358" i="2"/>
  <c r="J1357" i="2"/>
  <c r="J1356" i="2"/>
  <c r="J1355" i="2"/>
  <c r="J1354" i="2"/>
  <c r="J1353" i="2"/>
  <c r="J1352" i="2"/>
  <c r="J1351" i="2"/>
  <c r="J1350" i="2"/>
  <c r="J1349" i="2"/>
  <c r="J1348" i="2"/>
  <c r="J1347" i="2"/>
  <c r="J1346" i="2"/>
  <c r="J1345" i="2"/>
  <c r="J1344" i="2"/>
  <c r="J1343" i="2"/>
  <c r="J1342" i="2"/>
  <c r="J1341" i="2"/>
  <c r="J1340" i="2"/>
  <c r="J1339" i="2"/>
  <c r="J1338" i="2"/>
  <c r="J1337" i="2"/>
  <c r="J1336" i="2"/>
  <c r="J1335" i="2"/>
  <c r="J1334" i="2"/>
  <c r="J1333" i="2"/>
  <c r="J1332" i="2"/>
  <c r="J1331" i="2"/>
  <c r="J1330" i="2"/>
  <c r="J1329" i="2"/>
  <c r="J1328" i="2"/>
  <c r="J1327" i="2"/>
  <c r="J1326" i="2"/>
  <c r="J1325" i="2"/>
  <c r="J1324" i="2"/>
  <c r="J1323" i="2"/>
  <c r="J1322" i="2"/>
  <c r="J1321" i="2"/>
  <c r="J1320" i="2"/>
  <c r="J1319" i="2"/>
  <c r="J1318" i="2"/>
  <c r="J1317" i="2"/>
  <c r="J1316" i="2"/>
  <c r="J1315" i="2"/>
  <c r="J1314" i="2"/>
  <c r="J1313" i="2"/>
  <c r="J1312" i="2"/>
  <c r="J1311" i="2"/>
  <c r="J1310" i="2"/>
  <c r="J1309" i="2"/>
  <c r="J1308" i="2"/>
  <c r="J1307" i="2"/>
  <c r="J1306" i="2"/>
  <c r="J1305" i="2"/>
  <c r="J1304" i="2"/>
  <c r="J1303" i="2"/>
  <c r="J1302" i="2"/>
  <c r="J1301" i="2"/>
  <c r="J1300" i="2"/>
  <c r="J1299" i="2"/>
  <c r="J1298" i="2"/>
  <c r="J1297" i="2"/>
  <c r="J1296" i="2"/>
  <c r="J1295" i="2"/>
  <c r="J1294" i="2"/>
  <c r="J1293" i="2"/>
  <c r="J1292" i="2"/>
  <c r="J1291" i="2"/>
  <c r="J1290" i="2"/>
  <c r="J1289" i="2"/>
  <c r="J1288" i="2"/>
  <c r="J1287" i="2"/>
  <c r="J1286" i="2"/>
  <c r="J1285" i="2"/>
  <c r="J1284" i="2"/>
  <c r="J1283" i="2"/>
  <c r="J1282" i="2"/>
  <c r="J1281" i="2"/>
  <c r="J1280" i="2"/>
  <c r="J1279" i="2"/>
  <c r="J1278" i="2"/>
  <c r="J1277" i="2"/>
  <c r="J1276" i="2"/>
  <c r="J1275" i="2"/>
  <c r="J1274" i="2"/>
  <c r="J1273" i="2"/>
  <c r="J1272" i="2"/>
  <c r="J1271" i="2"/>
  <c r="J1270" i="2"/>
  <c r="J1269" i="2"/>
  <c r="J1268" i="2"/>
  <c r="J1267" i="2"/>
  <c r="J1266" i="2"/>
  <c r="J1265" i="2"/>
  <c r="J1264" i="2"/>
  <c r="J1263" i="2"/>
  <c r="J1262" i="2"/>
  <c r="J1261" i="2"/>
  <c r="J1260" i="2"/>
  <c r="J1259" i="2"/>
  <c r="J1258" i="2"/>
  <c r="J1257" i="2"/>
  <c r="J1256" i="2"/>
  <c r="J1255" i="2"/>
  <c r="J1254" i="2"/>
  <c r="J1253" i="2"/>
  <c r="J1252" i="2"/>
  <c r="J1251" i="2"/>
  <c r="J1250" i="2"/>
  <c r="J1249" i="2"/>
  <c r="J1248" i="2"/>
  <c r="J1247" i="2"/>
  <c r="J1246" i="2"/>
  <c r="J1245" i="2"/>
  <c r="J1244" i="2"/>
  <c r="J1243" i="2"/>
  <c r="J1242" i="2"/>
  <c r="J1241" i="2"/>
  <c r="J1240" i="2"/>
  <c r="J1239" i="2"/>
  <c r="J1238" i="2"/>
  <c r="J1237" i="2"/>
  <c r="J1236" i="2"/>
  <c r="J1235" i="2"/>
  <c r="J1234" i="2"/>
  <c r="J1233" i="2"/>
  <c r="J1232" i="2"/>
  <c r="J1231" i="2"/>
  <c r="J1230" i="2"/>
  <c r="J1229" i="2"/>
  <c r="J1228" i="2"/>
  <c r="J1227" i="2"/>
  <c r="J1226" i="2"/>
  <c r="J1225" i="2"/>
  <c r="J1224" i="2"/>
  <c r="J1223" i="2"/>
  <c r="J1222" i="2"/>
  <c r="J1221" i="2"/>
  <c r="J1220" i="2"/>
  <c r="J1219" i="2"/>
  <c r="J1218" i="2"/>
  <c r="J1217" i="2"/>
  <c r="J1216" i="2"/>
  <c r="J1215" i="2"/>
  <c r="J1214" i="2"/>
  <c r="J1213" i="2"/>
  <c r="J1212" i="2"/>
  <c r="J1211" i="2"/>
  <c r="J1210" i="2"/>
  <c r="J1209" i="2"/>
  <c r="J1208" i="2"/>
  <c r="J1207" i="2"/>
  <c r="J1206" i="2"/>
  <c r="J1205" i="2"/>
  <c r="J1204" i="2"/>
  <c r="J1203" i="2"/>
  <c r="J1202" i="2"/>
  <c r="J1201" i="2"/>
  <c r="J1200" i="2"/>
  <c r="J1199" i="2"/>
  <c r="J1198" i="2"/>
  <c r="J1197" i="2"/>
  <c r="J1196" i="2"/>
  <c r="J1195" i="2"/>
  <c r="J1194" i="2"/>
  <c r="J1193" i="2"/>
  <c r="J1192" i="2"/>
  <c r="J1191" i="2"/>
  <c r="J1190" i="2"/>
  <c r="J1189" i="2"/>
  <c r="J1188" i="2"/>
  <c r="J1187" i="2"/>
  <c r="J1186" i="2"/>
  <c r="J1185" i="2"/>
  <c r="J1184" i="2"/>
  <c r="J1183" i="2"/>
  <c r="J1182" i="2"/>
  <c r="J1181" i="2"/>
  <c r="J1180" i="2"/>
  <c r="J1179" i="2"/>
  <c r="J1178" i="2"/>
  <c r="J1177" i="2"/>
  <c r="J1176" i="2"/>
  <c r="J1175" i="2"/>
  <c r="J1174" i="2"/>
  <c r="J1173" i="2"/>
  <c r="J1172" i="2"/>
  <c r="J1171" i="2"/>
  <c r="J1170" i="2"/>
  <c r="J1169" i="2"/>
  <c r="J1168" i="2"/>
  <c r="J1167" i="2"/>
  <c r="J1166" i="2"/>
  <c r="J1165" i="2"/>
  <c r="J1164" i="2"/>
  <c r="J1163" i="2"/>
  <c r="J1162" i="2"/>
  <c r="J1161" i="2"/>
  <c r="J1160" i="2"/>
  <c r="J1159" i="2"/>
  <c r="J1158" i="2"/>
  <c r="J1157" i="2"/>
  <c r="J1156" i="2"/>
  <c r="J1155" i="2"/>
  <c r="J1154" i="2"/>
  <c r="J1153" i="2"/>
  <c r="J1152" i="2"/>
  <c r="J1151" i="2"/>
  <c r="J1150" i="2"/>
  <c r="J1149" i="2"/>
  <c r="J1148" i="2"/>
  <c r="J1147" i="2"/>
  <c r="J1146" i="2"/>
  <c r="J1145" i="2"/>
  <c r="J1144" i="2"/>
  <c r="J1143" i="2"/>
  <c r="J1142" i="2"/>
  <c r="J1141" i="2"/>
  <c r="J1140" i="2"/>
  <c r="J1139" i="2"/>
  <c r="J1138" i="2"/>
  <c r="J1137" i="2"/>
  <c r="J1136" i="2"/>
  <c r="J1135" i="2"/>
  <c r="J1134" i="2"/>
  <c r="J1133" i="2"/>
  <c r="J1132" i="2"/>
  <c r="J1131" i="2"/>
  <c r="J1130" i="2"/>
  <c r="J1129" i="2"/>
  <c r="J1128" i="2"/>
  <c r="J1127" i="2"/>
  <c r="J1126" i="2"/>
  <c r="J1125" i="2"/>
  <c r="J1124" i="2"/>
  <c r="J1123" i="2"/>
  <c r="J1122" i="2"/>
  <c r="J1121" i="2"/>
  <c r="J1120" i="2"/>
  <c r="J1119" i="2"/>
  <c r="J1118" i="2"/>
  <c r="J1117" i="2"/>
  <c r="J1116" i="2"/>
  <c r="J1115" i="2"/>
  <c r="J1114" i="2"/>
  <c r="J1113" i="2"/>
  <c r="J1112" i="2"/>
  <c r="J1111" i="2"/>
  <c r="J1110" i="2"/>
  <c r="J1109" i="2"/>
  <c r="J1108" i="2"/>
  <c r="J1107" i="2"/>
  <c r="J1106" i="2"/>
  <c r="J1105" i="2"/>
  <c r="J1104" i="2"/>
  <c r="J1103" i="2"/>
  <c r="J1102" i="2"/>
  <c r="J1101" i="2"/>
  <c r="J1100" i="2"/>
  <c r="J1099" i="2"/>
  <c r="J1098" i="2"/>
  <c r="J1097" i="2"/>
  <c r="J1096" i="2"/>
  <c r="J1095" i="2"/>
  <c r="J1094" i="2"/>
  <c r="J1093" i="2"/>
  <c r="J1092" i="2"/>
  <c r="J1091" i="2"/>
  <c r="J1090" i="2"/>
  <c r="J1089" i="2"/>
  <c r="J1088" i="2"/>
  <c r="J1087" i="2"/>
  <c r="J1086" i="2"/>
  <c r="J1085" i="2"/>
  <c r="J1084" i="2"/>
  <c r="J1083" i="2"/>
  <c r="J1082" i="2"/>
  <c r="J1081" i="2"/>
  <c r="J1080" i="2"/>
  <c r="J1079" i="2"/>
  <c r="J1078" i="2"/>
  <c r="J1077" i="2"/>
  <c r="J1076" i="2"/>
  <c r="J1075" i="2"/>
  <c r="J1074" i="2"/>
  <c r="J1073" i="2"/>
  <c r="J1072" i="2"/>
  <c r="J1071" i="2"/>
  <c r="J1070" i="2"/>
  <c r="J1069" i="2"/>
  <c r="J1068" i="2"/>
  <c r="J1067" i="2"/>
  <c r="J1066" i="2"/>
  <c r="J1065" i="2"/>
  <c r="J1064" i="2"/>
  <c r="J1063" i="2"/>
  <c r="J1062" i="2"/>
  <c r="J1061" i="2"/>
  <c r="J1060" i="2"/>
  <c r="J1059" i="2"/>
  <c r="J1058" i="2"/>
  <c r="J1057" i="2"/>
  <c r="J1056" i="2"/>
  <c r="J1055" i="2"/>
  <c r="J1054" i="2"/>
  <c r="J1053" i="2"/>
  <c r="J1052" i="2"/>
  <c r="J1051" i="2"/>
  <c r="J1050" i="2"/>
  <c r="J1049" i="2"/>
  <c r="J1048" i="2"/>
  <c r="J1047" i="2"/>
  <c r="J1046" i="2"/>
  <c r="J1045" i="2"/>
  <c r="J1044" i="2"/>
  <c r="J1043" i="2"/>
  <c r="J1042" i="2"/>
  <c r="J1041" i="2"/>
  <c r="J1040" i="2"/>
  <c r="J1039" i="2"/>
  <c r="J1038" i="2"/>
  <c r="J1037" i="2"/>
  <c r="J1036" i="2"/>
  <c r="J1035" i="2"/>
  <c r="J1034" i="2"/>
  <c r="J1033" i="2"/>
  <c r="J1032" i="2"/>
  <c r="J1031" i="2"/>
  <c r="J1030" i="2"/>
  <c r="J1029" i="2"/>
  <c r="J1028" i="2"/>
  <c r="J1027" i="2"/>
  <c r="J1026" i="2"/>
  <c r="J1025" i="2"/>
  <c r="J1024" i="2"/>
  <c r="J1023" i="2"/>
  <c r="J1022" i="2"/>
  <c r="J1021" i="2"/>
  <c r="J1020" i="2"/>
  <c r="J1019" i="2"/>
  <c r="J1018" i="2"/>
  <c r="J1017" i="2"/>
  <c r="J1016" i="2"/>
  <c r="J1015" i="2"/>
  <c r="J1014" i="2"/>
  <c r="J1013" i="2"/>
  <c r="J1012" i="2"/>
  <c r="J1011" i="2"/>
  <c r="J1010" i="2"/>
  <c r="J1009" i="2"/>
  <c r="J1008" i="2"/>
  <c r="J1007" i="2"/>
  <c r="J1006" i="2"/>
  <c r="J1005" i="2"/>
  <c r="J1004" i="2"/>
  <c r="J1003" i="2"/>
  <c r="J1002" i="2"/>
  <c r="J1001" i="2"/>
  <c r="J1000" i="2"/>
  <c r="J999" i="2"/>
  <c r="J998" i="2"/>
  <c r="J997" i="2"/>
  <c r="J996" i="2"/>
  <c r="J995" i="2"/>
  <c r="J994" i="2"/>
  <c r="J993" i="2"/>
  <c r="J992" i="2"/>
  <c r="J991" i="2"/>
  <c r="J990" i="2"/>
  <c r="J989" i="2"/>
  <c r="J988" i="2"/>
  <c r="J987" i="2"/>
  <c r="J986" i="2"/>
  <c r="J985" i="2"/>
  <c r="J984" i="2"/>
  <c r="J983" i="2"/>
  <c r="J982" i="2"/>
  <c r="J981" i="2"/>
  <c r="J980" i="2"/>
  <c r="J979" i="2"/>
  <c r="J978" i="2"/>
  <c r="J977" i="2"/>
  <c r="J976" i="2"/>
  <c r="J975" i="2"/>
  <c r="J974" i="2"/>
  <c r="J973" i="2"/>
  <c r="J972" i="2"/>
  <c r="J971" i="2"/>
  <c r="J970" i="2"/>
  <c r="J969" i="2"/>
  <c r="J968" i="2"/>
  <c r="J967" i="2"/>
  <c r="J966" i="2"/>
  <c r="J965" i="2"/>
  <c r="J964" i="2"/>
  <c r="J963" i="2"/>
  <c r="J962" i="2"/>
  <c r="J961" i="2"/>
  <c r="J960" i="2"/>
  <c r="J959" i="2"/>
  <c r="J958" i="2"/>
  <c r="J957" i="2"/>
  <c r="J956" i="2"/>
  <c r="J955" i="2"/>
  <c r="J954" i="2"/>
  <c r="J953" i="2"/>
  <c r="J952" i="2"/>
  <c r="J951" i="2"/>
  <c r="J950" i="2"/>
  <c r="J949" i="2"/>
  <c r="J948" i="2"/>
  <c r="J947" i="2"/>
  <c r="J946" i="2"/>
  <c r="J945" i="2"/>
  <c r="J944" i="2"/>
  <c r="J943" i="2"/>
  <c r="J942" i="2"/>
  <c r="J941" i="2"/>
  <c r="J940" i="2"/>
  <c r="J939" i="2"/>
  <c r="J938" i="2"/>
  <c r="J937" i="2"/>
  <c r="J936" i="2"/>
  <c r="J935" i="2"/>
  <c r="J934" i="2"/>
  <c r="J933" i="2"/>
  <c r="J932" i="2"/>
  <c r="J931" i="2"/>
  <c r="J930" i="2"/>
  <c r="J929" i="2"/>
  <c r="J928" i="2"/>
  <c r="J927" i="2"/>
  <c r="J926" i="2"/>
  <c r="J925" i="2"/>
  <c r="J924" i="2"/>
  <c r="J923" i="2"/>
  <c r="J922" i="2"/>
  <c r="J921" i="2"/>
  <c r="J920" i="2"/>
  <c r="J919" i="2"/>
  <c r="J918" i="2"/>
  <c r="J917" i="2"/>
  <c r="J916" i="2"/>
  <c r="J915" i="2"/>
  <c r="J914" i="2"/>
  <c r="J913" i="2"/>
  <c r="J912" i="2"/>
  <c r="J911" i="2"/>
  <c r="J910" i="2"/>
  <c r="J909" i="2"/>
  <c r="J908" i="2"/>
  <c r="J907" i="2"/>
  <c r="J906" i="2"/>
  <c r="J905" i="2"/>
  <c r="J904" i="2"/>
  <c r="J903" i="2"/>
  <c r="J902" i="2"/>
  <c r="J901" i="2"/>
  <c r="J900" i="2"/>
  <c r="J899" i="2"/>
  <c r="J898" i="2"/>
  <c r="J897" i="2"/>
  <c r="J896" i="2"/>
  <c r="J895" i="2"/>
  <c r="J894" i="2"/>
  <c r="J893" i="2"/>
  <c r="J892" i="2"/>
  <c r="J891" i="2"/>
  <c r="J890" i="2"/>
  <c r="J889" i="2"/>
  <c r="J888" i="2"/>
  <c r="J887" i="2"/>
  <c r="J886" i="2"/>
  <c r="J885" i="2"/>
  <c r="J884" i="2"/>
  <c r="J883" i="2"/>
  <c r="J882" i="2"/>
  <c r="J881" i="2"/>
  <c r="J880" i="2"/>
  <c r="J879" i="2"/>
  <c r="J878" i="2"/>
  <c r="J877" i="2"/>
  <c r="J876" i="2"/>
  <c r="J875" i="2"/>
  <c r="J874" i="2"/>
  <c r="J873" i="2"/>
  <c r="J872" i="2"/>
  <c r="J871" i="2"/>
  <c r="J870" i="2"/>
  <c r="J869" i="2"/>
  <c r="J868" i="2"/>
  <c r="J867" i="2"/>
  <c r="J866" i="2"/>
  <c r="J865" i="2"/>
  <c r="J864" i="2"/>
  <c r="J863" i="2"/>
  <c r="J862" i="2"/>
  <c r="J861" i="2"/>
  <c r="J860" i="2"/>
  <c r="J859" i="2"/>
  <c r="J858" i="2"/>
  <c r="J857" i="2"/>
  <c r="J856" i="2"/>
  <c r="J855" i="2"/>
  <c r="J854" i="2"/>
  <c r="J853" i="2"/>
  <c r="J852" i="2"/>
  <c r="J851" i="2"/>
  <c r="J850" i="2"/>
  <c r="J849" i="2"/>
  <c r="J848" i="2"/>
  <c r="J847" i="2"/>
  <c r="J846" i="2"/>
  <c r="J845" i="2"/>
  <c r="J844" i="2"/>
  <c r="J843" i="2"/>
  <c r="J842" i="2"/>
  <c r="J841" i="2"/>
  <c r="J840" i="2"/>
  <c r="J839" i="2"/>
  <c r="J838" i="2"/>
  <c r="J837" i="2"/>
  <c r="J836" i="2"/>
  <c r="J835" i="2"/>
  <c r="J834" i="2"/>
  <c r="J833" i="2"/>
  <c r="J832" i="2"/>
  <c r="J831" i="2"/>
  <c r="J830" i="2"/>
  <c r="J829" i="2"/>
  <c r="J828" i="2"/>
  <c r="J827" i="2"/>
  <c r="J826" i="2"/>
  <c r="J825" i="2"/>
  <c r="J824" i="2"/>
  <c r="J823" i="2"/>
  <c r="J822" i="2"/>
  <c r="J821" i="2"/>
  <c r="J820" i="2"/>
  <c r="J819" i="2"/>
  <c r="J818" i="2"/>
  <c r="J817" i="2"/>
  <c r="J816" i="2"/>
  <c r="J815" i="2"/>
  <c r="J814" i="2"/>
  <c r="J813" i="2"/>
  <c r="J812" i="2"/>
  <c r="J811" i="2"/>
  <c r="J810" i="2"/>
  <c r="J809" i="2"/>
  <c r="J808" i="2"/>
  <c r="J807" i="2"/>
  <c r="J806" i="2"/>
  <c r="J805" i="2"/>
  <c r="J804" i="2"/>
  <c r="J803" i="2"/>
  <c r="J802" i="2"/>
  <c r="J801" i="2"/>
  <c r="J800" i="2"/>
  <c r="J799" i="2"/>
  <c r="J798" i="2"/>
  <c r="J797" i="2"/>
  <c r="J796" i="2"/>
  <c r="J795" i="2"/>
  <c r="J794" i="2"/>
  <c r="J793" i="2"/>
  <c r="J792" i="2"/>
  <c r="J791" i="2"/>
  <c r="J790" i="2"/>
  <c r="J789" i="2"/>
  <c r="J788" i="2"/>
  <c r="J787" i="2"/>
  <c r="J786" i="2"/>
  <c r="J785" i="2"/>
  <c r="J784" i="2"/>
  <c r="J783" i="2"/>
  <c r="J782" i="2"/>
  <c r="J781" i="2"/>
  <c r="J780" i="2"/>
  <c r="J779" i="2"/>
  <c r="J778" i="2"/>
  <c r="J777" i="2"/>
  <c r="J776" i="2"/>
  <c r="J775" i="2"/>
  <c r="J774" i="2"/>
  <c r="J773" i="2"/>
  <c r="J772" i="2"/>
  <c r="J771" i="2"/>
  <c r="J770" i="2"/>
  <c r="J769" i="2"/>
  <c r="J768" i="2"/>
  <c r="J767" i="2"/>
  <c r="J766" i="2"/>
  <c r="J765" i="2"/>
  <c r="J764" i="2"/>
  <c r="J763" i="2"/>
  <c r="J762" i="2"/>
  <c r="J761" i="2"/>
  <c r="J760" i="2"/>
  <c r="J759" i="2"/>
  <c r="J758" i="2"/>
  <c r="J757" i="2"/>
  <c r="J756" i="2"/>
  <c r="J755" i="2"/>
  <c r="J754" i="2"/>
  <c r="J753" i="2"/>
  <c r="J752" i="2"/>
  <c r="J751" i="2"/>
  <c r="J750" i="2"/>
  <c r="J749" i="2"/>
  <c r="J748" i="2"/>
  <c r="J747" i="2"/>
  <c r="J746" i="2"/>
  <c r="J745" i="2"/>
  <c r="J744" i="2"/>
  <c r="J743" i="2"/>
  <c r="J742" i="2"/>
  <c r="J741" i="2"/>
  <c r="J740" i="2"/>
  <c r="J739" i="2"/>
  <c r="J738" i="2"/>
  <c r="J737" i="2"/>
  <c r="J736" i="2"/>
  <c r="J735" i="2"/>
  <c r="J734" i="2"/>
  <c r="J733" i="2"/>
  <c r="J732" i="2"/>
  <c r="J731" i="2"/>
  <c r="J730" i="2"/>
  <c r="J729" i="2"/>
  <c r="J728" i="2"/>
  <c r="J727" i="2"/>
  <c r="J726" i="2"/>
  <c r="J725" i="2"/>
  <c r="J72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8" i="2"/>
  <c r="J627"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L11"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A96EA8-6AD9-41FC-B78B-7BBC25099233}" keepAlive="1" name="Query - 5bdd6cd8-dd28-42e3-8574-54f93a2c3948" description="Conexión a la consulta '5bdd6cd8-dd28-42e3-8574-54f93a2c3948' en el libro." type="5" refreshedVersion="8" background="1">
    <dbPr connection="Provider=Microsoft.Mashup.OleDb.1;Data Source=$Workbook$;Location=5bdd6cd8-dd28-42e3-8574-54f93a2c3948;Extended Properties=&quot;&quot;" command="SELECT * FROM [5bdd6cd8-dd28-42e3-8574-54f93a2c3948]"/>
  </connection>
</connections>
</file>

<file path=xl/sharedStrings.xml><?xml version="1.0" encoding="utf-8"?>
<sst xmlns="http://schemas.openxmlformats.org/spreadsheetml/2006/main" count="30091" uniqueCount="45">
  <si>
    <t>NUMERO</t>
  </si>
  <si>
    <t>SEXO</t>
  </si>
  <si>
    <t>SALARIO</t>
  </si>
  <si>
    <t>TIPO_ASEGURAMIENTO</t>
  </si>
  <si>
    <t>SECTOR</t>
  </si>
  <si>
    <t>INDICADOR_ACTIVO</t>
  </si>
  <si>
    <t>INDICADOR_EXTRANJERO</t>
  </si>
  <si>
    <t>INDICADOR_MOROSO</t>
  </si>
  <si>
    <t>EDAD</t>
  </si>
  <si>
    <t>VALOR_ATIPICO_SALARIO</t>
  </si>
  <si>
    <t>VALOR_ATIPICO_EDAD</t>
  </si>
  <si>
    <t>SALARIO_SIN_NA</t>
  </si>
  <si>
    <t>Columna1</t>
  </si>
  <si>
    <t>HOMBRE</t>
  </si>
  <si>
    <t>ASALARIADO</t>
  </si>
  <si>
    <t>SECTOR PUBLICO</t>
  </si>
  <si>
    <t>SI</t>
  </si>
  <si>
    <t>NO</t>
  </si>
  <si>
    <t>PENSIONADOS EN SU PROPIO SISTEMA</t>
  </si>
  <si>
    <t>MUJER</t>
  </si>
  <si>
    <t>SECTOR PRIVADO</t>
  </si>
  <si>
    <t>ASEGURADO VOLUNTARIO</t>
  </si>
  <si>
    <t>TRABAJADOR INDEPENDIENTE</t>
  </si>
  <si>
    <t>CONVENIOS ESPECIALES DE TRABAJADORES INDEPENDIENTES</t>
  </si>
  <si>
    <t/>
  </si>
  <si>
    <t>CONVENIOS ESPECIALES DE ASEGURADOS VOLUNTARIOS</t>
  </si>
  <si>
    <t>Anthonny Flores Rojas C32975</t>
  </si>
  <si>
    <t>RESUMEN</t>
  </si>
  <si>
    <t>IDENTIFICACION</t>
  </si>
  <si>
    <t>Promedio</t>
  </si>
  <si>
    <t>Mediana</t>
  </si>
  <si>
    <t xml:space="preserve">Desviacion estandar </t>
  </si>
  <si>
    <t xml:space="preserve">Minimo </t>
  </si>
  <si>
    <t>Maximo</t>
  </si>
  <si>
    <t>VALORES FALTANTES</t>
  </si>
  <si>
    <t>Porcentaje</t>
  </si>
  <si>
    <t>Se modifico con mediana</t>
  </si>
  <si>
    <t>No se modifica, asumo que puede traer problemas legales</t>
  </si>
  <si>
    <t>Morosidad</t>
  </si>
  <si>
    <t>No morosidad</t>
  </si>
  <si>
    <t>Hombres</t>
  </si>
  <si>
    <t>Mujeres</t>
  </si>
  <si>
    <t>Morosos</t>
  </si>
  <si>
    <t>No morosos</t>
  </si>
  <si>
    <t>Salarios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</si>
</sst>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0"/>
      <name val="Aptos Narrow"/>
      <family val="2"/>
      <scheme val="minor"/>
    </font>
    <font>
      <sz val="11"/>
      <color theme="0"/>
      <name val="Aptos Narrow"/>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9" tint="0.79998168889431442"/>
        <bgColor indexed="64"/>
      </patternFill>
    </fill>
    <fill>
      <patternFill patternType="solid">
        <fgColor theme="9"/>
        <bgColor indexed="64"/>
      </patternFill>
    </fill>
  </fills>
  <borders count="6">
    <border>
      <left/>
      <right/>
      <top/>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right style="thin">
        <color theme="9" tint="0.39997558519241921"/>
      </right>
      <top style="thin">
        <color theme="9" tint="0.39997558519241921"/>
      </top>
      <bottom/>
      <diagonal/>
    </border>
  </borders>
  <cellStyleXfs count="1">
    <xf numFmtId="0" fontId="0" fillId="0" borderId="0"/>
  </cellStyleXfs>
  <cellXfs count="17">
    <xf numFmtId="0" fontId="0" fillId="0" borderId="0" xfId="0"/>
    <xf numFmtId="0" fontId="0" fillId="0" borderId="0" xfId="0" applyAlignment="1">
      <alignment wrapText="1"/>
    </xf>
    <xf numFmtId="0" fontId="0" fillId="3" borderId="1" xfId="0" applyFill="1" applyBorder="1"/>
    <xf numFmtId="0" fontId="0" fillId="0" borderId="1" xfId="0" applyBorder="1"/>
    <xf numFmtId="0" fontId="1" fillId="2" borderId="2" xfId="0" applyFont="1" applyFill="1" applyBorder="1"/>
    <xf numFmtId="0" fontId="1" fillId="2" borderId="3" xfId="0" applyFont="1" applyFill="1" applyBorder="1"/>
    <xf numFmtId="0" fontId="0" fillId="0" borderId="4" xfId="0" applyBorder="1"/>
    <xf numFmtId="0" fontId="1" fillId="2" borderId="4" xfId="0" applyFont="1" applyFill="1" applyBorder="1"/>
    <xf numFmtId="0" fontId="0" fillId="4" borderId="4" xfId="0" applyFill="1" applyBorder="1"/>
    <xf numFmtId="0" fontId="0" fillId="4" borderId="0" xfId="0" applyFill="1"/>
    <xf numFmtId="0" fontId="1" fillId="5" borderId="4" xfId="0" applyFont="1" applyFill="1" applyBorder="1"/>
    <xf numFmtId="0" fontId="0" fillId="5" borderId="0" xfId="0" applyFill="1"/>
    <xf numFmtId="0" fontId="1" fillId="5" borderId="0" xfId="0" applyFont="1" applyFill="1"/>
    <xf numFmtId="0" fontId="1" fillId="2" borderId="5" xfId="0" applyFont="1" applyFill="1" applyBorder="1"/>
    <xf numFmtId="0" fontId="2" fillId="0" borderId="0" xfId="0" applyFont="1"/>
    <xf numFmtId="0" fontId="2" fillId="0" borderId="0" xfId="0" applyFont="1" applyAlignment="1">
      <alignment wrapText="1"/>
    </xf>
    <xf numFmtId="0" fontId="1" fillId="0" borderId="0" xfId="0" applyFon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Distribucion por sexo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637CEF"/>
              </a:solidFill>
              <a:ln w="19050">
                <a:solidFill>
                  <a:schemeClr val="lt1"/>
                </a:solidFill>
              </a:ln>
              <a:effectLst/>
            </c:spPr>
            <c:extLst>
              <c:ext xmlns:c16="http://schemas.microsoft.com/office/drawing/2014/chart" uri="{C3380CC4-5D6E-409C-BE32-E72D297353CC}">
                <c16:uniqueId val="{00000001-E720-40DE-B9A9-B50EB538B96C}"/>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E720-40DE-B9A9-B50EB538B96C}"/>
              </c:ext>
            </c:extLst>
          </c:dPt>
          <c:dLbls>
            <c:dLbl>
              <c:idx val="0"/>
              <c:layout>
                <c:manualLayout>
                  <c:x val="4.1152176290463693E-2"/>
                  <c:y val="2.44189268008165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20-40DE-B9A9-B50EB538B96C}"/>
                </c:ext>
              </c:extLst>
            </c:dLbl>
            <c:dLbl>
              <c:idx val="1"/>
              <c:layout>
                <c:manualLayout>
                  <c:x val="-1.51126968503937E-2"/>
                  <c:y val="-1.975156751239428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20-40DE-B9A9-B50EB538B9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graficos!$B$2:$B$3</c:f>
              <c:strCache>
                <c:ptCount val="2"/>
                <c:pt idx="0">
                  <c:v>Hombres</c:v>
                </c:pt>
                <c:pt idx="1">
                  <c:v>Mujeres</c:v>
                </c:pt>
              </c:strCache>
            </c:strRef>
          </c:cat>
          <c:val>
            <c:numRef>
              <c:f>graficos!$C$2:$C$3</c:f>
              <c:numCache>
                <c:formatCode>General</c:formatCode>
                <c:ptCount val="2"/>
                <c:pt idx="0">
                  <c:v>3012</c:v>
                </c:pt>
                <c:pt idx="1">
                  <c:v>1988</c:v>
                </c:pt>
              </c:numCache>
            </c:numRef>
          </c:val>
          <c:extLst>
            <c:ext xmlns:c16="http://schemas.microsoft.com/office/drawing/2014/chart" uri="{C3380CC4-5D6E-409C-BE32-E72D297353CC}">
              <c16:uniqueId val="{00000003-DF3E-4717-B5A2-4523BE002AE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Distribucion salarios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moras!$C$2</c:f>
              <c:strCache>
                <c:ptCount val="1"/>
              </c:strCache>
            </c:strRef>
          </c:tx>
          <c:spPr>
            <a:ln w="19050" cap="rnd">
              <a:solidFill>
                <a:srgbClr val="637CEF"/>
              </a:solidFill>
              <a:round/>
            </a:ln>
            <a:effectLst/>
          </c:spPr>
          <c:marker>
            <c:symbol val="circle"/>
            <c:size val="5"/>
            <c:spPr>
              <a:solidFill>
                <a:srgbClr val="637CEF"/>
              </a:solidFill>
              <a:ln w="9525">
                <a:solidFill>
                  <a:srgbClr val="637CEF"/>
                </a:solidFill>
              </a:ln>
              <a:effectLst/>
            </c:spPr>
          </c:marker>
          <c:yVal>
            <c:numRef>
              <c:f>moras!$C$3:$C$5001</c:f>
              <c:numCache>
                <c:formatCode>General</c:formatCode>
                <c:ptCount val="4999"/>
                <c:pt idx="0">
                  <c:v>3315014</c:v>
                </c:pt>
                <c:pt idx="1">
                  <c:v>270486.01</c:v>
                </c:pt>
                <c:pt idx="2">
                  <c:v>544949.82999999996</c:v>
                </c:pt>
                <c:pt idx="3">
                  <c:v>210000</c:v>
                </c:pt>
                <c:pt idx="4">
                  <c:v>397150</c:v>
                </c:pt>
                <c:pt idx="5">
                  <c:v>854712</c:v>
                </c:pt>
                <c:pt idx="6">
                  <c:v>401000</c:v>
                </c:pt>
                <c:pt idx="7">
                  <c:v>264703.96000000002</c:v>
                </c:pt>
                <c:pt idx="8">
                  <c:v>4677126.8499999996</c:v>
                </c:pt>
                <c:pt idx="9">
                  <c:v>1200000</c:v>
                </c:pt>
                <c:pt idx="10">
                  <c:v>1030132</c:v>
                </c:pt>
                <c:pt idx="11">
                  <c:v>731287.5</c:v>
                </c:pt>
                <c:pt idx="12">
                  <c:v>282305</c:v>
                </c:pt>
                <c:pt idx="13">
                  <c:v>343390.86</c:v>
                </c:pt>
                <c:pt idx="14">
                  <c:v>1943489.5</c:v>
                </c:pt>
                <c:pt idx="15">
                  <c:v>1108980</c:v>
                </c:pt>
                <c:pt idx="16">
                  <c:v>133157</c:v>
                </c:pt>
                <c:pt idx="17">
                  <c:v>553939</c:v>
                </c:pt>
                <c:pt idx="18">
                  <c:v>309820</c:v>
                </c:pt>
                <c:pt idx="20">
                  <c:v>278030</c:v>
                </c:pt>
                <c:pt idx="21">
                  <c:v>2124814</c:v>
                </c:pt>
                <c:pt idx="22">
                  <c:v>191744.68</c:v>
                </c:pt>
                <c:pt idx="23">
                  <c:v>1117489</c:v>
                </c:pt>
                <c:pt idx="24">
                  <c:v>1451530</c:v>
                </c:pt>
                <c:pt idx="25">
                  <c:v>66700</c:v>
                </c:pt>
                <c:pt idx="26">
                  <c:v>73410</c:v>
                </c:pt>
                <c:pt idx="27">
                  <c:v>815355.66</c:v>
                </c:pt>
                <c:pt idx="28">
                  <c:v>398125</c:v>
                </c:pt>
                <c:pt idx="29">
                  <c:v>606763.96</c:v>
                </c:pt>
                <c:pt idx="30">
                  <c:v>360420</c:v>
                </c:pt>
                <c:pt idx="31">
                  <c:v>297046</c:v>
                </c:pt>
                <c:pt idx="32">
                  <c:v>558030</c:v>
                </c:pt>
                <c:pt idx="33">
                  <c:v>68309.03</c:v>
                </c:pt>
                <c:pt idx="35">
                  <c:v>1552307.5</c:v>
                </c:pt>
                <c:pt idx="36">
                  <c:v>1531575</c:v>
                </c:pt>
                <c:pt idx="37">
                  <c:v>3220569.09</c:v>
                </c:pt>
                <c:pt idx="38">
                  <c:v>658917</c:v>
                </c:pt>
                <c:pt idx="39">
                  <c:v>631707.6</c:v>
                </c:pt>
                <c:pt idx="40">
                  <c:v>977376</c:v>
                </c:pt>
                <c:pt idx="41">
                  <c:v>278030</c:v>
                </c:pt>
                <c:pt idx="42">
                  <c:v>633750</c:v>
                </c:pt>
                <c:pt idx="43">
                  <c:v>376776</c:v>
                </c:pt>
                <c:pt idx="44">
                  <c:v>1878386.22</c:v>
                </c:pt>
                <c:pt idx="45">
                  <c:v>2224883</c:v>
                </c:pt>
                <c:pt idx="46">
                  <c:v>349000</c:v>
                </c:pt>
                <c:pt idx="47">
                  <c:v>675069.69</c:v>
                </c:pt>
                <c:pt idx="48">
                  <c:v>443282</c:v>
                </c:pt>
                <c:pt idx="49">
                  <c:v>297044.99</c:v>
                </c:pt>
                <c:pt idx="50">
                  <c:v>1505458.92</c:v>
                </c:pt>
                <c:pt idx="51">
                  <c:v>743436</c:v>
                </c:pt>
                <c:pt idx="52">
                  <c:v>379422</c:v>
                </c:pt>
                <c:pt idx="53">
                  <c:v>300000</c:v>
                </c:pt>
                <c:pt idx="54">
                  <c:v>159787.22</c:v>
                </c:pt>
                <c:pt idx="55">
                  <c:v>267741.03999999998</c:v>
                </c:pt>
                <c:pt idx="56">
                  <c:v>376777</c:v>
                </c:pt>
                <c:pt idx="57">
                  <c:v>386161</c:v>
                </c:pt>
                <c:pt idx="58">
                  <c:v>278030</c:v>
                </c:pt>
                <c:pt idx="59">
                  <c:v>1594012.66</c:v>
                </c:pt>
                <c:pt idx="60">
                  <c:v>1401725.03</c:v>
                </c:pt>
                <c:pt idx="61">
                  <c:v>366358.49</c:v>
                </c:pt>
                <c:pt idx="62">
                  <c:v>411794</c:v>
                </c:pt>
                <c:pt idx="63">
                  <c:v>340510.83</c:v>
                </c:pt>
                <c:pt idx="64">
                  <c:v>3217736</c:v>
                </c:pt>
                <c:pt idx="65">
                  <c:v>133603.53</c:v>
                </c:pt>
                <c:pt idx="66">
                  <c:v>140435.81</c:v>
                </c:pt>
                <c:pt idx="67">
                  <c:v>1866932.5</c:v>
                </c:pt>
                <c:pt idx="68">
                  <c:v>299647</c:v>
                </c:pt>
                <c:pt idx="69">
                  <c:v>544163.5</c:v>
                </c:pt>
                <c:pt idx="70">
                  <c:v>2128928</c:v>
                </c:pt>
                <c:pt idx="71">
                  <c:v>278030</c:v>
                </c:pt>
                <c:pt idx="72">
                  <c:v>508972.79999999999</c:v>
                </c:pt>
                <c:pt idx="73">
                  <c:v>476424.06</c:v>
                </c:pt>
                <c:pt idx="74">
                  <c:v>278035</c:v>
                </c:pt>
                <c:pt idx="75">
                  <c:v>297046</c:v>
                </c:pt>
                <c:pt idx="76">
                  <c:v>643859.19999999995</c:v>
                </c:pt>
                <c:pt idx="77">
                  <c:v>364678.16</c:v>
                </c:pt>
                <c:pt idx="78">
                  <c:v>297046</c:v>
                </c:pt>
                <c:pt idx="79">
                  <c:v>909000</c:v>
                </c:pt>
                <c:pt idx="80">
                  <c:v>1769610.96</c:v>
                </c:pt>
                <c:pt idx="81">
                  <c:v>415861</c:v>
                </c:pt>
                <c:pt idx="82">
                  <c:v>1404047</c:v>
                </c:pt>
                <c:pt idx="83">
                  <c:v>457842.57</c:v>
                </c:pt>
                <c:pt idx="84">
                  <c:v>297046</c:v>
                </c:pt>
                <c:pt idx="85">
                  <c:v>347356.26</c:v>
                </c:pt>
                <c:pt idx="86">
                  <c:v>432031</c:v>
                </c:pt>
                <c:pt idx="87">
                  <c:v>419292</c:v>
                </c:pt>
                <c:pt idx="88">
                  <c:v>622035.81999999995</c:v>
                </c:pt>
                <c:pt idx="89">
                  <c:v>483142.5</c:v>
                </c:pt>
                <c:pt idx="90">
                  <c:v>609320.69999999995</c:v>
                </c:pt>
                <c:pt idx="91">
                  <c:v>982902.8</c:v>
                </c:pt>
                <c:pt idx="92">
                  <c:v>800002</c:v>
                </c:pt>
                <c:pt idx="93">
                  <c:v>938875</c:v>
                </c:pt>
                <c:pt idx="94">
                  <c:v>412625.63</c:v>
                </c:pt>
                <c:pt idx="95">
                  <c:v>234334</c:v>
                </c:pt>
                <c:pt idx="96">
                  <c:v>675720</c:v>
                </c:pt>
                <c:pt idx="97">
                  <c:v>283745.98</c:v>
                </c:pt>
                <c:pt idx="98">
                  <c:v>3729038.4</c:v>
                </c:pt>
                <c:pt idx="99">
                  <c:v>300000</c:v>
                </c:pt>
                <c:pt idx="100">
                  <c:v>377900</c:v>
                </c:pt>
                <c:pt idx="101">
                  <c:v>300018</c:v>
                </c:pt>
                <c:pt idx="102">
                  <c:v>306643.32</c:v>
                </c:pt>
                <c:pt idx="103">
                  <c:v>462759</c:v>
                </c:pt>
                <c:pt idx="104">
                  <c:v>1411236</c:v>
                </c:pt>
                <c:pt idx="105">
                  <c:v>310124</c:v>
                </c:pt>
                <c:pt idx="106">
                  <c:v>505145</c:v>
                </c:pt>
                <c:pt idx="107">
                  <c:v>386161</c:v>
                </c:pt>
                <c:pt idx="108">
                  <c:v>297973.5</c:v>
                </c:pt>
                <c:pt idx="109">
                  <c:v>338049.9</c:v>
                </c:pt>
                <c:pt idx="110">
                  <c:v>298155</c:v>
                </c:pt>
                <c:pt idx="111">
                  <c:v>278030.99</c:v>
                </c:pt>
                <c:pt idx="112">
                  <c:v>382026.4</c:v>
                </c:pt>
                <c:pt idx="113">
                  <c:v>239485.57</c:v>
                </c:pt>
                <c:pt idx="114">
                  <c:v>672873.47</c:v>
                </c:pt>
                <c:pt idx="115">
                  <c:v>995442</c:v>
                </c:pt>
                <c:pt idx="116">
                  <c:v>659864.57999999996</c:v>
                </c:pt>
                <c:pt idx="117">
                  <c:v>681758.7</c:v>
                </c:pt>
                <c:pt idx="118">
                  <c:v>297046</c:v>
                </c:pt>
                <c:pt idx="119">
                  <c:v>149929.63</c:v>
                </c:pt>
                <c:pt idx="120">
                  <c:v>297514</c:v>
                </c:pt>
                <c:pt idx="121">
                  <c:v>297062</c:v>
                </c:pt>
                <c:pt idx="122">
                  <c:v>1179097</c:v>
                </c:pt>
                <c:pt idx="123">
                  <c:v>300018</c:v>
                </c:pt>
                <c:pt idx="124">
                  <c:v>366996.25</c:v>
                </c:pt>
                <c:pt idx="125">
                  <c:v>976712.18</c:v>
                </c:pt>
                <c:pt idx="126">
                  <c:v>212500</c:v>
                </c:pt>
                <c:pt idx="127">
                  <c:v>300018</c:v>
                </c:pt>
                <c:pt idx="128">
                  <c:v>489327</c:v>
                </c:pt>
                <c:pt idx="129">
                  <c:v>299647</c:v>
                </c:pt>
                <c:pt idx="130">
                  <c:v>1093666.56</c:v>
                </c:pt>
                <c:pt idx="131">
                  <c:v>677626.04</c:v>
                </c:pt>
                <c:pt idx="132">
                  <c:v>462063.22</c:v>
                </c:pt>
                <c:pt idx="133">
                  <c:v>966790.5</c:v>
                </c:pt>
                <c:pt idx="134">
                  <c:v>318242.84000000003</c:v>
                </c:pt>
                <c:pt idx="135">
                  <c:v>1411134.97</c:v>
                </c:pt>
                <c:pt idx="136">
                  <c:v>402904</c:v>
                </c:pt>
                <c:pt idx="137">
                  <c:v>356903.88</c:v>
                </c:pt>
                <c:pt idx="138">
                  <c:v>278035</c:v>
                </c:pt>
                <c:pt idx="139">
                  <c:v>297046</c:v>
                </c:pt>
                <c:pt idx="140">
                  <c:v>400000</c:v>
                </c:pt>
                <c:pt idx="141">
                  <c:v>497114.36</c:v>
                </c:pt>
                <c:pt idx="142">
                  <c:v>270074</c:v>
                </c:pt>
                <c:pt idx="143">
                  <c:v>680668.64</c:v>
                </c:pt>
                <c:pt idx="144">
                  <c:v>148500</c:v>
                </c:pt>
                <c:pt idx="145">
                  <c:v>372323</c:v>
                </c:pt>
                <c:pt idx="146">
                  <c:v>1069289.8</c:v>
                </c:pt>
                <c:pt idx="147">
                  <c:v>258000</c:v>
                </c:pt>
                <c:pt idx="148">
                  <c:v>304345</c:v>
                </c:pt>
                <c:pt idx="149">
                  <c:v>299647</c:v>
                </c:pt>
                <c:pt idx="150">
                  <c:v>253472</c:v>
                </c:pt>
                <c:pt idx="151">
                  <c:v>851079</c:v>
                </c:pt>
                <c:pt idx="152">
                  <c:v>353911.5</c:v>
                </c:pt>
                <c:pt idx="153">
                  <c:v>513465</c:v>
                </c:pt>
                <c:pt idx="154">
                  <c:v>300018</c:v>
                </c:pt>
                <c:pt idx="155">
                  <c:v>659491.07999999996</c:v>
                </c:pt>
                <c:pt idx="156">
                  <c:v>356000</c:v>
                </c:pt>
                <c:pt idx="157">
                  <c:v>315941</c:v>
                </c:pt>
                <c:pt idx="158">
                  <c:v>427506.38</c:v>
                </c:pt>
                <c:pt idx="159">
                  <c:v>299441</c:v>
                </c:pt>
                <c:pt idx="160">
                  <c:v>360458</c:v>
                </c:pt>
                <c:pt idx="161">
                  <c:v>297050</c:v>
                </c:pt>
                <c:pt idx="162">
                  <c:v>338659.6</c:v>
                </c:pt>
                <c:pt idx="163">
                  <c:v>4605901.54</c:v>
                </c:pt>
                <c:pt idx="164">
                  <c:v>299647</c:v>
                </c:pt>
                <c:pt idx="165">
                  <c:v>111053</c:v>
                </c:pt>
                <c:pt idx="166">
                  <c:v>371304</c:v>
                </c:pt>
                <c:pt idx="167">
                  <c:v>672365.54</c:v>
                </c:pt>
                <c:pt idx="168">
                  <c:v>475269</c:v>
                </c:pt>
                <c:pt idx="169">
                  <c:v>360420</c:v>
                </c:pt>
                <c:pt idx="170">
                  <c:v>278030</c:v>
                </c:pt>
                <c:pt idx="171">
                  <c:v>472546.14</c:v>
                </c:pt>
                <c:pt idx="172">
                  <c:v>11102.62</c:v>
                </c:pt>
                <c:pt idx="173">
                  <c:v>444259.2</c:v>
                </c:pt>
                <c:pt idx="174">
                  <c:v>793801.12</c:v>
                </c:pt>
                <c:pt idx="175">
                  <c:v>504963.25</c:v>
                </c:pt>
                <c:pt idx="176">
                  <c:v>345802.5</c:v>
                </c:pt>
                <c:pt idx="177">
                  <c:v>413497</c:v>
                </c:pt>
                <c:pt idx="178">
                  <c:v>683560</c:v>
                </c:pt>
                <c:pt idx="179">
                  <c:v>375000</c:v>
                </c:pt>
                <c:pt idx="180">
                  <c:v>1244526</c:v>
                </c:pt>
                <c:pt idx="181">
                  <c:v>1379419</c:v>
                </c:pt>
                <c:pt idx="182">
                  <c:v>987935</c:v>
                </c:pt>
                <c:pt idx="183">
                  <c:v>373465.3</c:v>
                </c:pt>
                <c:pt idx="184">
                  <c:v>165495</c:v>
                </c:pt>
                <c:pt idx="185">
                  <c:v>297046</c:v>
                </c:pt>
                <c:pt idx="186">
                  <c:v>2050000</c:v>
                </c:pt>
                <c:pt idx="187">
                  <c:v>297045</c:v>
                </c:pt>
                <c:pt idx="188">
                  <c:v>297045</c:v>
                </c:pt>
                <c:pt idx="189">
                  <c:v>405063</c:v>
                </c:pt>
                <c:pt idx="190">
                  <c:v>496208.33</c:v>
                </c:pt>
                <c:pt idx="191">
                  <c:v>2033150.05</c:v>
                </c:pt>
                <c:pt idx="192">
                  <c:v>155250</c:v>
                </c:pt>
                <c:pt idx="193">
                  <c:v>278030</c:v>
                </c:pt>
                <c:pt idx="194">
                  <c:v>846788</c:v>
                </c:pt>
                <c:pt idx="195">
                  <c:v>300018</c:v>
                </c:pt>
                <c:pt idx="196">
                  <c:v>1476004</c:v>
                </c:pt>
                <c:pt idx="197">
                  <c:v>174167</c:v>
                </c:pt>
                <c:pt idx="198">
                  <c:v>622035.84</c:v>
                </c:pt>
                <c:pt idx="199">
                  <c:v>563607</c:v>
                </c:pt>
                <c:pt idx="200">
                  <c:v>386190.46</c:v>
                </c:pt>
                <c:pt idx="201">
                  <c:v>378684</c:v>
                </c:pt>
                <c:pt idx="202">
                  <c:v>1623057.2</c:v>
                </c:pt>
                <c:pt idx="203">
                  <c:v>126835.08</c:v>
                </c:pt>
                <c:pt idx="204">
                  <c:v>404467</c:v>
                </c:pt>
                <c:pt idx="205">
                  <c:v>586511.31000000006</c:v>
                </c:pt>
                <c:pt idx="206">
                  <c:v>808295.5</c:v>
                </c:pt>
                <c:pt idx="207">
                  <c:v>819816.67</c:v>
                </c:pt>
                <c:pt idx="208">
                  <c:v>57724</c:v>
                </c:pt>
                <c:pt idx="209">
                  <c:v>2230223.4</c:v>
                </c:pt>
                <c:pt idx="210">
                  <c:v>681656.18</c:v>
                </c:pt>
                <c:pt idx="211">
                  <c:v>1611959.32</c:v>
                </c:pt>
                <c:pt idx="212">
                  <c:v>1307797.8700000001</c:v>
                </c:pt>
                <c:pt idx="213">
                  <c:v>366599</c:v>
                </c:pt>
                <c:pt idx="214">
                  <c:v>462831</c:v>
                </c:pt>
                <c:pt idx="215">
                  <c:v>639148</c:v>
                </c:pt>
                <c:pt idx="216">
                  <c:v>310124</c:v>
                </c:pt>
                <c:pt idx="217">
                  <c:v>800000</c:v>
                </c:pt>
                <c:pt idx="218">
                  <c:v>1520118</c:v>
                </c:pt>
                <c:pt idx="219">
                  <c:v>460000</c:v>
                </c:pt>
                <c:pt idx="220">
                  <c:v>446964</c:v>
                </c:pt>
                <c:pt idx="221">
                  <c:v>241000</c:v>
                </c:pt>
                <c:pt idx="222">
                  <c:v>1254322.1299999999</c:v>
                </c:pt>
                <c:pt idx="223">
                  <c:v>503396</c:v>
                </c:pt>
                <c:pt idx="224">
                  <c:v>1845300</c:v>
                </c:pt>
                <c:pt idx="225">
                  <c:v>505464</c:v>
                </c:pt>
                <c:pt idx="226">
                  <c:v>1083593.7</c:v>
                </c:pt>
                <c:pt idx="227">
                  <c:v>450680</c:v>
                </c:pt>
                <c:pt idx="228">
                  <c:v>407031</c:v>
                </c:pt>
                <c:pt idx="229">
                  <c:v>800000</c:v>
                </c:pt>
                <c:pt idx="230">
                  <c:v>366302.13</c:v>
                </c:pt>
                <c:pt idx="231">
                  <c:v>801100.65</c:v>
                </c:pt>
                <c:pt idx="232">
                  <c:v>278030</c:v>
                </c:pt>
                <c:pt idx="233">
                  <c:v>300018</c:v>
                </c:pt>
                <c:pt idx="234">
                  <c:v>1002472.71</c:v>
                </c:pt>
                <c:pt idx="235">
                  <c:v>904595.72</c:v>
                </c:pt>
                <c:pt idx="236">
                  <c:v>354854</c:v>
                </c:pt>
                <c:pt idx="237">
                  <c:v>448927.5</c:v>
                </c:pt>
                <c:pt idx="238">
                  <c:v>762579</c:v>
                </c:pt>
                <c:pt idx="239">
                  <c:v>500000</c:v>
                </c:pt>
                <c:pt idx="240">
                  <c:v>606345.6</c:v>
                </c:pt>
                <c:pt idx="241">
                  <c:v>411069</c:v>
                </c:pt>
                <c:pt idx="242">
                  <c:v>636770</c:v>
                </c:pt>
                <c:pt idx="243">
                  <c:v>299647</c:v>
                </c:pt>
                <c:pt idx="244">
                  <c:v>435182.43</c:v>
                </c:pt>
                <c:pt idx="245">
                  <c:v>2891000</c:v>
                </c:pt>
                <c:pt idx="246">
                  <c:v>409154</c:v>
                </c:pt>
                <c:pt idx="247">
                  <c:v>556132</c:v>
                </c:pt>
                <c:pt idx="248">
                  <c:v>173710</c:v>
                </c:pt>
                <c:pt idx="249">
                  <c:v>601898.22</c:v>
                </c:pt>
                <c:pt idx="250">
                  <c:v>297046</c:v>
                </c:pt>
                <c:pt idx="251">
                  <c:v>455087.65</c:v>
                </c:pt>
                <c:pt idx="252">
                  <c:v>278030</c:v>
                </c:pt>
                <c:pt idx="253">
                  <c:v>1198261.6000000001</c:v>
                </c:pt>
                <c:pt idx="254">
                  <c:v>430147.81</c:v>
                </c:pt>
                <c:pt idx="255">
                  <c:v>500000</c:v>
                </c:pt>
                <c:pt idx="256">
                  <c:v>1819625.78</c:v>
                </c:pt>
                <c:pt idx="257">
                  <c:v>355312</c:v>
                </c:pt>
                <c:pt idx="258">
                  <c:v>262016</c:v>
                </c:pt>
                <c:pt idx="259">
                  <c:v>507212.75</c:v>
                </c:pt>
                <c:pt idx="260">
                  <c:v>319590</c:v>
                </c:pt>
                <c:pt idx="261">
                  <c:v>331181</c:v>
                </c:pt>
                <c:pt idx="262">
                  <c:v>509509</c:v>
                </c:pt>
                <c:pt idx="263">
                  <c:v>820120</c:v>
                </c:pt>
                <c:pt idx="264">
                  <c:v>439400</c:v>
                </c:pt>
                <c:pt idx="265">
                  <c:v>2184000</c:v>
                </c:pt>
                <c:pt idx="266">
                  <c:v>110000</c:v>
                </c:pt>
                <c:pt idx="267">
                  <c:v>180000</c:v>
                </c:pt>
                <c:pt idx="268">
                  <c:v>350000</c:v>
                </c:pt>
                <c:pt idx="269">
                  <c:v>281250</c:v>
                </c:pt>
                <c:pt idx="270">
                  <c:v>829364.58</c:v>
                </c:pt>
                <c:pt idx="271">
                  <c:v>403983</c:v>
                </c:pt>
                <c:pt idx="272">
                  <c:v>545646</c:v>
                </c:pt>
                <c:pt idx="273">
                  <c:v>417064</c:v>
                </c:pt>
                <c:pt idx="274">
                  <c:v>621333.79</c:v>
                </c:pt>
                <c:pt idx="275">
                  <c:v>297046</c:v>
                </c:pt>
                <c:pt idx="276">
                  <c:v>527824.5</c:v>
                </c:pt>
                <c:pt idx="277">
                  <c:v>278030</c:v>
                </c:pt>
                <c:pt idx="278">
                  <c:v>300000</c:v>
                </c:pt>
                <c:pt idx="279">
                  <c:v>453393.84</c:v>
                </c:pt>
                <c:pt idx="280">
                  <c:v>297062</c:v>
                </c:pt>
                <c:pt idx="281">
                  <c:v>245436.97</c:v>
                </c:pt>
                <c:pt idx="282">
                  <c:v>2005101</c:v>
                </c:pt>
                <c:pt idx="283">
                  <c:v>342332</c:v>
                </c:pt>
                <c:pt idx="284">
                  <c:v>1000000</c:v>
                </c:pt>
                <c:pt idx="285">
                  <c:v>347514.23</c:v>
                </c:pt>
                <c:pt idx="286">
                  <c:v>750000</c:v>
                </c:pt>
                <c:pt idx="287">
                  <c:v>336364.94</c:v>
                </c:pt>
                <c:pt idx="288">
                  <c:v>351055</c:v>
                </c:pt>
                <c:pt idx="289">
                  <c:v>345385</c:v>
                </c:pt>
                <c:pt idx="290">
                  <c:v>396805</c:v>
                </c:pt>
                <c:pt idx="291">
                  <c:v>297045</c:v>
                </c:pt>
                <c:pt idx="292">
                  <c:v>1313852.97</c:v>
                </c:pt>
                <c:pt idx="293">
                  <c:v>328192</c:v>
                </c:pt>
                <c:pt idx="294">
                  <c:v>478452</c:v>
                </c:pt>
                <c:pt idx="295">
                  <c:v>299647</c:v>
                </c:pt>
                <c:pt idx="296">
                  <c:v>263360.19</c:v>
                </c:pt>
                <c:pt idx="297">
                  <c:v>2312395</c:v>
                </c:pt>
                <c:pt idx="298">
                  <c:v>300000</c:v>
                </c:pt>
                <c:pt idx="299">
                  <c:v>1819599</c:v>
                </c:pt>
                <c:pt idx="300">
                  <c:v>551500</c:v>
                </c:pt>
                <c:pt idx="301">
                  <c:v>338775.81</c:v>
                </c:pt>
                <c:pt idx="302">
                  <c:v>278030</c:v>
                </c:pt>
                <c:pt idx="303">
                  <c:v>1068785</c:v>
                </c:pt>
                <c:pt idx="304">
                  <c:v>2549958.42</c:v>
                </c:pt>
                <c:pt idx="305">
                  <c:v>181084</c:v>
                </c:pt>
                <c:pt idx="306">
                  <c:v>1059381.6000000001</c:v>
                </c:pt>
                <c:pt idx="307">
                  <c:v>343178</c:v>
                </c:pt>
                <c:pt idx="308">
                  <c:v>606620</c:v>
                </c:pt>
                <c:pt idx="309">
                  <c:v>320524.5</c:v>
                </c:pt>
                <c:pt idx="310">
                  <c:v>1171666.67</c:v>
                </c:pt>
                <c:pt idx="311">
                  <c:v>113848</c:v>
                </c:pt>
                <c:pt idx="312">
                  <c:v>391476</c:v>
                </c:pt>
                <c:pt idx="313">
                  <c:v>558250</c:v>
                </c:pt>
                <c:pt idx="314">
                  <c:v>313164</c:v>
                </c:pt>
                <c:pt idx="315">
                  <c:v>433000</c:v>
                </c:pt>
                <c:pt idx="316">
                  <c:v>124453.88</c:v>
                </c:pt>
                <c:pt idx="317">
                  <c:v>382136</c:v>
                </c:pt>
                <c:pt idx="318">
                  <c:v>297046</c:v>
                </c:pt>
                <c:pt idx="319">
                  <c:v>401814.2</c:v>
                </c:pt>
                <c:pt idx="320">
                  <c:v>1103954</c:v>
                </c:pt>
                <c:pt idx="321">
                  <c:v>207648</c:v>
                </c:pt>
                <c:pt idx="322">
                  <c:v>719752.5</c:v>
                </c:pt>
                <c:pt idx="323">
                  <c:v>140000</c:v>
                </c:pt>
                <c:pt idx="324">
                  <c:v>1883093.97</c:v>
                </c:pt>
                <c:pt idx="325">
                  <c:v>1366089.12</c:v>
                </c:pt>
                <c:pt idx="326">
                  <c:v>298155</c:v>
                </c:pt>
                <c:pt idx="327">
                  <c:v>499999</c:v>
                </c:pt>
                <c:pt idx="328">
                  <c:v>1340908</c:v>
                </c:pt>
                <c:pt idx="329">
                  <c:v>300000</c:v>
                </c:pt>
                <c:pt idx="330">
                  <c:v>297046</c:v>
                </c:pt>
                <c:pt idx="331">
                  <c:v>304232.90000000002</c:v>
                </c:pt>
                <c:pt idx="332">
                  <c:v>509509</c:v>
                </c:pt>
                <c:pt idx="333">
                  <c:v>1202425</c:v>
                </c:pt>
                <c:pt idx="334">
                  <c:v>591445.27</c:v>
                </c:pt>
                <c:pt idx="335">
                  <c:v>1953183.27</c:v>
                </c:pt>
                <c:pt idx="336">
                  <c:v>570798.64</c:v>
                </c:pt>
                <c:pt idx="337">
                  <c:v>539203</c:v>
                </c:pt>
                <c:pt idx="338">
                  <c:v>359544.27</c:v>
                </c:pt>
                <c:pt idx="339">
                  <c:v>516446.5</c:v>
                </c:pt>
                <c:pt idx="340">
                  <c:v>378355</c:v>
                </c:pt>
                <c:pt idx="341">
                  <c:v>454558.2</c:v>
                </c:pt>
                <c:pt idx="342">
                  <c:v>403983</c:v>
                </c:pt>
                <c:pt idx="343">
                  <c:v>1544187.5</c:v>
                </c:pt>
                <c:pt idx="344">
                  <c:v>328196</c:v>
                </c:pt>
                <c:pt idx="345">
                  <c:v>574094.44999999995</c:v>
                </c:pt>
                <c:pt idx="346">
                  <c:v>1320518.73</c:v>
                </c:pt>
                <c:pt idx="347">
                  <c:v>356455</c:v>
                </c:pt>
                <c:pt idx="348">
                  <c:v>297046</c:v>
                </c:pt>
                <c:pt idx="349">
                  <c:v>505686.39</c:v>
                </c:pt>
                <c:pt idx="350">
                  <c:v>511789.2</c:v>
                </c:pt>
                <c:pt idx="351">
                  <c:v>333094.01</c:v>
                </c:pt>
                <c:pt idx="352">
                  <c:v>419608</c:v>
                </c:pt>
                <c:pt idx="353">
                  <c:v>297046</c:v>
                </c:pt>
                <c:pt idx="354">
                  <c:v>297046</c:v>
                </c:pt>
                <c:pt idx="355">
                  <c:v>1540950</c:v>
                </c:pt>
                <c:pt idx="356">
                  <c:v>416150</c:v>
                </c:pt>
                <c:pt idx="357">
                  <c:v>400353</c:v>
                </c:pt>
                <c:pt idx="358">
                  <c:v>323296</c:v>
                </c:pt>
                <c:pt idx="359">
                  <c:v>159000</c:v>
                </c:pt>
                <c:pt idx="360">
                  <c:v>172428.6</c:v>
                </c:pt>
                <c:pt idx="361">
                  <c:v>1331904</c:v>
                </c:pt>
                <c:pt idx="362">
                  <c:v>339750</c:v>
                </c:pt>
                <c:pt idx="363">
                  <c:v>445567</c:v>
                </c:pt>
                <c:pt idx="364">
                  <c:v>1076127.4099999999</c:v>
                </c:pt>
                <c:pt idx="365">
                  <c:v>597379.25</c:v>
                </c:pt>
                <c:pt idx="366">
                  <c:v>400000</c:v>
                </c:pt>
                <c:pt idx="367">
                  <c:v>10652</c:v>
                </c:pt>
                <c:pt idx="368">
                  <c:v>474509.98</c:v>
                </c:pt>
                <c:pt idx="369">
                  <c:v>3053247.24</c:v>
                </c:pt>
                <c:pt idx="370">
                  <c:v>1233060.23</c:v>
                </c:pt>
                <c:pt idx="371">
                  <c:v>529014.48</c:v>
                </c:pt>
                <c:pt idx="372">
                  <c:v>297000</c:v>
                </c:pt>
                <c:pt idx="373">
                  <c:v>711457.86</c:v>
                </c:pt>
                <c:pt idx="374">
                  <c:v>765532.1</c:v>
                </c:pt>
                <c:pt idx="375">
                  <c:v>300018</c:v>
                </c:pt>
                <c:pt idx="376">
                  <c:v>594092</c:v>
                </c:pt>
                <c:pt idx="377">
                  <c:v>943396.65</c:v>
                </c:pt>
                <c:pt idx="378">
                  <c:v>280000</c:v>
                </c:pt>
                <c:pt idx="379">
                  <c:v>1414130.5</c:v>
                </c:pt>
                <c:pt idx="380">
                  <c:v>300018</c:v>
                </c:pt>
                <c:pt idx="381">
                  <c:v>695508.19</c:v>
                </c:pt>
                <c:pt idx="382">
                  <c:v>343811</c:v>
                </c:pt>
                <c:pt idx="383">
                  <c:v>356858</c:v>
                </c:pt>
                <c:pt idx="384">
                  <c:v>1314924.8600000001</c:v>
                </c:pt>
                <c:pt idx="385">
                  <c:v>652872.57999999996</c:v>
                </c:pt>
                <c:pt idx="386">
                  <c:v>297045</c:v>
                </c:pt>
                <c:pt idx="387">
                  <c:v>463313.7</c:v>
                </c:pt>
                <c:pt idx="388">
                  <c:v>144000</c:v>
                </c:pt>
                <c:pt idx="389">
                  <c:v>610513</c:v>
                </c:pt>
                <c:pt idx="390">
                  <c:v>950292</c:v>
                </c:pt>
                <c:pt idx="391">
                  <c:v>798210</c:v>
                </c:pt>
                <c:pt idx="392">
                  <c:v>783125</c:v>
                </c:pt>
                <c:pt idx="393">
                  <c:v>466553.21</c:v>
                </c:pt>
                <c:pt idx="394">
                  <c:v>14290</c:v>
                </c:pt>
                <c:pt idx="395">
                  <c:v>289448</c:v>
                </c:pt>
                <c:pt idx="396">
                  <c:v>323432.7</c:v>
                </c:pt>
                <c:pt idx="397">
                  <c:v>577151</c:v>
                </c:pt>
                <c:pt idx="398">
                  <c:v>622335.6</c:v>
                </c:pt>
                <c:pt idx="399">
                  <c:v>205048</c:v>
                </c:pt>
                <c:pt idx="400">
                  <c:v>278030.99</c:v>
                </c:pt>
                <c:pt idx="401">
                  <c:v>425699.65</c:v>
                </c:pt>
                <c:pt idx="402">
                  <c:v>74118.77</c:v>
                </c:pt>
                <c:pt idx="403">
                  <c:v>1063180</c:v>
                </c:pt>
                <c:pt idx="404">
                  <c:v>614527</c:v>
                </c:pt>
                <c:pt idx="405">
                  <c:v>278030</c:v>
                </c:pt>
                <c:pt idx="406">
                  <c:v>398320</c:v>
                </c:pt>
                <c:pt idx="407">
                  <c:v>302188</c:v>
                </c:pt>
                <c:pt idx="408">
                  <c:v>500000</c:v>
                </c:pt>
                <c:pt idx="409">
                  <c:v>594092</c:v>
                </c:pt>
                <c:pt idx="410">
                  <c:v>639148</c:v>
                </c:pt>
                <c:pt idx="411">
                  <c:v>415861</c:v>
                </c:pt>
                <c:pt idx="412">
                  <c:v>854328.45</c:v>
                </c:pt>
                <c:pt idx="413">
                  <c:v>293000</c:v>
                </c:pt>
                <c:pt idx="414">
                  <c:v>213192</c:v>
                </c:pt>
                <c:pt idx="415">
                  <c:v>5063660</c:v>
                </c:pt>
                <c:pt idx="416">
                  <c:v>736280</c:v>
                </c:pt>
                <c:pt idx="417">
                  <c:v>200000</c:v>
                </c:pt>
                <c:pt idx="418">
                  <c:v>92670</c:v>
                </c:pt>
                <c:pt idx="419">
                  <c:v>492739.1</c:v>
                </c:pt>
                <c:pt idx="420">
                  <c:v>136224.42000000001</c:v>
                </c:pt>
                <c:pt idx="421">
                  <c:v>1189549</c:v>
                </c:pt>
                <c:pt idx="422">
                  <c:v>339035</c:v>
                </c:pt>
                <c:pt idx="423">
                  <c:v>581850</c:v>
                </c:pt>
                <c:pt idx="424">
                  <c:v>425737</c:v>
                </c:pt>
                <c:pt idx="425">
                  <c:v>622188</c:v>
                </c:pt>
                <c:pt idx="426">
                  <c:v>519825</c:v>
                </c:pt>
                <c:pt idx="427">
                  <c:v>651555</c:v>
                </c:pt>
                <c:pt idx="428">
                  <c:v>432667</c:v>
                </c:pt>
                <c:pt idx="429">
                  <c:v>575270</c:v>
                </c:pt>
                <c:pt idx="430">
                  <c:v>297046</c:v>
                </c:pt>
                <c:pt idx="431">
                  <c:v>107146.67</c:v>
                </c:pt>
                <c:pt idx="432">
                  <c:v>389357</c:v>
                </c:pt>
                <c:pt idx="433">
                  <c:v>408495</c:v>
                </c:pt>
                <c:pt idx="434">
                  <c:v>150222</c:v>
                </c:pt>
                <c:pt idx="435">
                  <c:v>297046</c:v>
                </c:pt>
                <c:pt idx="436">
                  <c:v>1042254.3</c:v>
                </c:pt>
                <c:pt idx="437">
                  <c:v>685221</c:v>
                </c:pt>
                <c:pt idx="438">
                  <c:v>806740.07</c:v>
                </c:pt>
                <c:pt idx="439">
                  <c:v>140000</c:v>
                </c:pt>
                <c:pt idx="440">
                  <c:v>567930</c:v>
                </c:pt>
                <c:pt idx="441">
                  <c:v>539324</c:v>
                </c:pt>
                <c:pt idx="442">
                  <c:v>105633.33</c:v>
                </c:pt>
                <c:pt idx="443">
                  <c:v>310544</c:v>
                </c:pt>
                <c:pt idx="444">
                  <c:v>375321.53</c:v>
                </c:pt>
                <c:pt idx="445">
                  <c:v>255660</c:v>
                </c:pt>
                <c:pt idx="446">
                  <c:v>213862.5</c:v>
                </c:pt>
                <c:pt idx="447">
                  <c:v>404463</c:v>
                </c:pt>
                <c:pt idx="448">
                  <c:v>5712732</c:v>
                </c:pt>
                <c:pt idx="449">
                  <c:v>1633023.24</c:v>
                </c:pt>
                <c:pt idx="450">
                  <c:v>269000</c:v>
                </c:pt>
                <c:pt idx="451">
                  <c:v>531666.67000000004</c:v>
                </c:pt>
                <c:pt idx="452">
                  <c:v>3263393.64</c:v>
                </c:pt>
                <c:pt idx="453">
                  <c:v>404950</c:v>
                </c:pt>
                <c:pt idx="454">
                  <c:v>1549936.32</c:v>
                </c:pt>
                <c:pt idx="455">
                  <c:v>300018</c:v>
                </c:pt>
                <c:pt idx="456">
                  <c:v>157790</c:v>
                </c:pt>
                <c:pt idx="457">
                  <c:v>1642037.78</c:v>
                </c:pt>
                <c:pt idx="458">
                  <c:v>335205.06</c:v>
                </c:pt>
                <c:pt idx="459">
                  <c:v>639148</c:v>
                </c:pt>
                <c:pt idx="460">
                  <c:v>316964.69</c:v>
                </c:pt>
                <c:pt idx="461">
                  <c:v>525373.54</c:v>
                </c:pt>
                <c:pt idx="462">
                  <c:v>150000</c:v>
                </c:pt>
                <c:pt idx="463">
                  <c:v>1346033</c:v>
                </c:pt>
                <c:pt idx="464">
                  <c:v>963278.53</c:v>
                </c:pt>
                <c:pt idx="465">
                  <c:v>2172786.41</c:v>
                </c:pt>
                <c:pt idx="466">
                  <c:v>400000</c:v>
                </c:pt>
                <c:pt idx="467">
                  <c:v>355252.75</c:v>
                </c:pt>
                <c:pt idx="468">
                  <c:v>451135</c:v>
                </c:pt>
                <c:pt idx="469">
                  <c:v>1554200</c:v>
                </c:pt>
                <c:pt idx="470">
                  <c:v>300000</c:v>
                </c:pt>
                <c:pt idx="471">
                  <c:v>229799.17</c:v>
                </c:pt>
                <c:pt idx="472">
                  <c:v>202270</c:v>
                </c:pt>
                <c:pt idx="473">
                  <c:v>278030</c:v>
                </c:pt>
                <c:pt idx="474">
                  <c:v>298195</c:v>
                </c:pt>
                <c:pt idx="475">
                  <c:v>297050</c:v>
                </c:pt>
                <c:pt idx="476">
                  <c:v>5189999.8</c:v>
                </c:pt>
                <c:pt idx="477">
                  <c:v>3309108</c:v>
                </c:pt>
                <c:pt idx="478">
                  <c:v>575846</c:v>
                </c:pt>
                <c:pt idx="479">
                  <c:v>458557</c:v>
                </c:pt>
                <c:pt idx="480">
                  <c:v>449214</c:v>
                </c:pt>
                <c:pt idx="481">
                  <c:v>957595</c:v>
                </c:pt>
                <c:pt idx="482">
                  <c:v>667314</c:v>
                </c:pt>
                <c:pt idx="483">
                  <c:v>297046</c:v>
                </c:pt>
                <c:pt idx="484">
                  <c:v>1476678</c:v>
                </c:pt>
                <c:pt idx="485">
                  <c:v>1708336.5</c:v>
                </c:pt>
                <c:pt idx="486">
                  <c:v>294619</c:v>
                </c:pt>
                <c:pt idx="487">
                  <c:v>480000</c:v>
                </c:pt>
                <c:pt idx="488">
                  <c:v>131000</c:v>
                </c:pt>
                <c:pt idx="489">
                  <c:v>2034486</c:v>
                </c:pt>
                <c:pt idx="490">
                  <c:v>450886</c:v>
                </c:pt>
                <c:pt idx="491">
                  <c:v>911309</c:v>
                </c:pt>
                <c:pt idx="492">
                  <c:v>297046</c:v>
                </c:pt>
                <c:pt idx="493">
                  <c:v>570322.28</c:v>
                </c:pt>
                <c:pt idx="494">
                  <c:v>398239.35</c:v>
                </c:pt>
                <c:pt idx="495">
                  <c:v>525200</c:v>
                </c:pt>
                <c:pt idx="496">
                  <c:v>278030</c:v>
                </c:pt>
                <c:pt idx="497">
                  <c:v>447826</c:v>
                </c:pt>
                <c:pt idx="498">
                  <c:v>600000</c:v>
                </c:pt>
                <c:pt idx="499">
                  <c:v>461711</c:v>
                </c:pt>
                <c:pt idx="500">
                  <c:v>482134</c:v>
                </c:pt>
                <c:pt idx="501">
                  <c:v>355157</c:v>
                </c:pt>
                <c:pt idx="502">
                  <c:v>2029285.16</c:v>
                </c:pt>
                <c:pt idx="503">
                  <c:v>278030</c:v>
                </c:pt>
                <c:pt idx="504">
                  <c:v>104180.5</c:v>
                </c:pt>
                <c:pt idx="505">
                  <c:v>450000</c:v>
                </c:pt>
                <c:pt idx="506">
                  <c:v>300018</c:v>
                </c:pt>
                <c:pt idx="507">
                  <c:v>562770.44999999995</c:v>
                </c:pt>
                <c:pt idx="508">
                  <c:v>571789</c:v>
                </c:pt>
                <c:pt idx="509">
                  <c:v>896977</c:v>
                </c:pt>
                <c:pt idx="510">
                  <c:v>220000</c:v>
                </c:pt>
                <c:pt idx="511">
                  <c:v>447772</c:v>
                </c:pt>
                <c:pt idx="512">
                  <c:v>297046</c:v>
                </c:pt>
                <c:pt idx="513">
                  <c:v>319574.40000000002</c:v>
                </c:pt>
                <c:pt idx="514">
                  <c:v>343390.86</c:v>
                </c:pt>
                <c:pt idx="515">
                  <c:v>184342.85</c:v>
                </c:pt>
                <c:pt idx="516">
                  <c:v>699800</c:v>
                </c:pt>
                <c:pt idx="517">
                  <c:v>177298.8</c:v>
                </c:pt>
                <c:pt idx="518">
                  <c:v>1599143.96</c:v>
                </c:pt>
                <c:pt idx="519">
                  <c:v>556296.12</c:v>
                </c:pt>
                <c:pt idx="520">
                  <c:v>206538</c:v>
                </c:pt>
                <c:pt idx="521">
                  <c:v>436481</c:v>
                </c:pt>
                <c:pt idx="522">
                  <c:v>318445</c:v>
                </c:pt>
                <c:pt idx="523">
                  <c:v>280000</c:v>
                </c:pt>
                <c:pt idx="524">
                  <c:v>250070.75</c:v>
                </c:pt>
                <c:pt idx="525">
                  <c:v>1214203</c:v>
                </c:pt>
                <c:pt idx="526">
                  <c:v>430371</c:v>
                </c:pt>
                <c:pt idx="527">
                  <c:v>558244.5</c:v>
                </c:pt>
                <c:pt idx="528">
                  <c:v>304913</c:v>
                </c:pt>
                <c:pt idx="529">
                  <c:v>1736277</c:v>
                </c:pt>
                <c:pt idx="530">
                  <c:v>934810.14</c:v>
                </c:pt>
                <c:pt idx="531">
                  <c:v>319303</c:v>
                </c:pt>
                <c:pt idx="532">
                  <c:v>629752</c:v>
                </c:pt>
                <c:pt idx="533">
                  <c:v>10700</c:v>
                </c:pt>
                <c:pt idx="534">
                  <c:v>278030</c:v>
                </c:pt>
                <c:pt idx="535">
                  <c:v>1555300.2</c:v>
                </c:pt>
                <c:pt idx="536">
                  <c:v>812000</c:v>
                </c:pt>
                <c:pt idx="537">
                  <c:v>563607</c:v>
                </c:pt>
                <c:pt idx="538">
                  <c:v>175000</c:v>
                </c:pt>
                <c:pt idx="539">
                  <c:v>403293</c:v>
                </c:pt>
                <c:pt idx="540">
                  <c:v>1523795.76</c:v>
                </c:pt>
                <c:pt idx="541">
                  <c:v>997036</c:v>
                </c:pt>
                <c:pt idx="542">
                  <c:v>532934.25</c:v>
                </c:pt>
                <c:pt idx="543">
                  <c:v>877312.5</c:v>
                </c:pt>
                <c:pt idx="544">
                  <c:v>1738706</c:v>
                </c:pt>
                <c:pt idx="545">
                  <c:v>487592.14</c:v>
                </c:pt>
                <c:pt idx="546">
                  <c:v>772981.75</c:v>
                </c:pt>
                <c:pt idx="547">
                  <c:v>297046</c:v>
                </c:pt>
                <c:pt idx="548">
                  <c:v>1769790</c:v>
                </c:pt>
                <c:pt idx="549">
                  <c:v>561272.5</c:v>
                </c:pt>
                <c:pt idx="550">
                  <c:v>1088603.02</c:v>
                </c:pt>
                <c:pt idx="551">
                  <c:v>1024300.76</c:v>
                </c:pt>
                <c:pt idx="552">
                  <c:v>278030</c:v>
                </c:pt>
                <c:pt idx="553">
                  <c:v>426667</c:v>
                </c:pt>
                <c:pt idx="554">
                  <c:v>523027</c:v>
                </c:pt>
                <c:pt idx="555">
                  <c:v>358433</c:v>
                </c:pt>
                <c:pt idx="556">
                  <c:v>290307.3</c:v>
                </c:pt>
                <c:pt idx="557">
                  <c:v>475208</c:v>
                </c:pt>
                <c:pt idx="558">
                  <c:v>385702</c:v>
                </c:pt>
                <c:pt idx="559">
                  <c:v>297046</c:v>
                </c:pt>
                <c:pt idx="560">
                  <c:v>344000</c:v>
                </c:pt>
                <c:pt idx="561">
                  <c:v>1302556.5</c:v>
                </c:pt>
                <c:pt idx="562">
                  <c:v>939461.54</c:v>
                </c:pt>
                <c:pt idx="563">
                  <c:v>402139.4</c:v>
                </c:pt>
                <c:pt idx="564">
                  <c:v>387763</c:v>
                </c:pt>
                <c:pt idx="565">
                  <c:v>370000</c:v>
                </c:pt>
                <c:pt idx="566">
                  <c:v>444333.33</c:v>
                </c:pt>
                <c:pt idx="567">
                  <c:v>179344</c:v>
                </c:pt>
                <c:pt idx="568">
                  <c:v>289448</c:v>
                </c:pt>
                <c:pt idx="569">
                  <c:v>588210</c:v>
                </c:pt>
                <c:pt idx="570">
                  <c:v>336000</c:v>
                </c:pt>
                <c:pt idx="571">
                  <c:v>452192.8</c:v>
                </c:pt>
                <c:pt idx="572">
                  <c:v>360000</c:v>
                </c:pt>
                <c:pt idx="573">
                  <c:v>3033354.29</c:v>
                </c:pt>
                <c:pt idx="574">
                  <c:v>1176797.18</c:v>
                </c:pt>
                <c:pt idx="575">
                  <c:v>293293</c:v>
                </c:pt>
                <c:pt idx="576">
                  <c:v>297046</c:v>
                </c:pt>
                <c:pt idx="577">
                  <c:v>962128.4</c:v>
                </c:pt>
                <c:pt idx="578">
                  <c:v>800945.46</c:v>
                </c:pt>
                <c:pt idx="579">
                  <c:v>445567</c:v>
                </c:pt>
                <c:pt idx="580">
                  <c:v>130000</c:v>
                </c:pt>
                <c:pt idx="581">
                  <c:v>753130.72</c:v>
                </c:pt>
                <c:pt idx="582">
                  <c:v>180000</c:v>
                </c:pt>
                <c:pt idx="583">
                  <c:v>377035</c:v>
                </c:pt>
                <c:pt idx="584">
                  <c:v>308874</c:v>
                </c:pt>
                <c:pt idx="585">
                  <c:v>1591051.5</c:v>
                </c:pt>
                <c:pt idx="586">
                  <c:v>415503</c:v>
                </c:pt>
                <c:pt idx="587">
                  <c:v>397559.9</c:v>
                </c:pt>
                <c:pt idx="588">
                  <c:v>1422244</c:v>
                </c:pt>
                <c:pt idx="589">
                  <c:v>297046</c:v>
                </c:pt>
                <c:pt idx="590">
                  <c:v>1039384</c:v>
                </c:pt>
                <c:pt idx="591">
                  <c:v>310363</c:v>
                </c:pt>
                <c:pt idx="592">
                  <c:v>1150000</c:v>
                </c:pt>
                <c:pt idx="593">
                  <c:v>360191</c:v>
                </c:pt>
                <c:pt idx="594">
                  <c:v>2183437.7799999998</c:v>
                </c:pt>
                <c:pt idx="595">
                  <c:v>278030</c:v>
                </c:pt>
                <c:pt idx="596">
                  <c:v>518073.51</c:v>
                </c:pt>
                <c:pt idx="597">
                  <c:v>390486.2</c:v>
                </c:pt>
                <c:pt idx="598">
                  <c:v>2170393.56</c:v>
                </c:pt>
                <c:pt idx="599">
                  <c:v>299825</c:v>
                </c:pt>
                <c:pt idx="600">
                  <c:v>273601</c:v>
                </c:pt>
                <c:pt idx="601">
                  <c:v>751546.8</c:v>
                </c:pt>
                <c:pt idx="602">
                  <c:v>839652</c:v>
                </c:pt>
                <c:pt idx="603">
                  <c:v>1742394.77</c:v>
                </c:pt>
                <c:pt idx="604">
                  <c:v>1008778</c:v>
                </c:pt>
                <c:pt idx="605">
                  <c:v>587551.63</c:v>
                </c:pt>
                <c:pt idx="606">
                  <c:v>112200</c:v>
                </c:pt>
                <c:pt idx="607">
                  <c:v>927718</c:v>
                </c:pt>
                <c:pt idx="608">
                  <c:v>400166.55</c:v>
                </c:pt>
                <c:pt idx="609">
                  <c:v>1173695</c:v>
                </c:pt>
                <c:pt idx="610">
                  <c:v>317000</c:v>
                </c:pt>
                <c:pt idx="611">
                  <c:v>369367.93</c:v>
                </c:pt>
                <c:pt idx="612">
                  <c:v>453746</c:v>
                </c:pt>
                <c:pt idx="613">
                  <c:v>319572</c:v>
                </c:pt>
                <c:pt idx="614">
                  <c:v>1486691</c:v>
                </c:pt>
                <c:pt idx="615">
                  <c:v>352881</c:v>
                </c:pt>
                <c:pt idx="616">
                  <c:v>352852</c:v>
                </c:pt>
                <c:pt idx="617">
                  <c:v>223463</c:v>
                </c:pt>
                <c:pt idx="618">
                  <c:v>573400</c:v>
                </c:pt>
                <c:pt idx="619">
                  <c:v>278030</c:v>
                </c:pt>
                <c:pt idx="620">
                  <c:v>502100</c:v>
                </c:pt>
                <c:pt idx="621">
                  <c:v>215000</c:v>
                </c:pt>
                <c:pt idx="622">
                  <c:v>367392</c:v>
                </c:pt>
                <c:pt idx="623">
                  <c:v>150000</c:v>
                </c:pt>
                <c:pt idx="624">
                  <c:v>679660.62</c:v>
                </c:pt>
                <c:pt idx="625">
                  <c:v>2796475</c:v>
                </c:pt>
                <c:pt idx="626">
                  <c:v>359544.27</c:v>
                </c:pt>
                <c:pt idx="627">
                  <c:v>298018</c:v>
                </c:pt>
                <c:pt idx="628">
                  <c:v>382136</c:v>
                </c:pt>
                <c:pt idx="629">
                  <c:v>297046</c:v>
                </c:pt>
                <c:pt idx="630">
                  <c:v>297046</c:v>
                </c:pt>
                <c:pt idx="631">
                  <c:v>347615</c:v>
                </c:pt>
                <c:pt idx="632">
                  <c:v>297044</c:v>
                </c:pt>
                <c:pt idx="633">
                  <c:v>297046</c:v>
                </c:pt>
                <c:pt idx="634">
                  <c:v>1169887</c:v>
                </c:pt>
                <c:pt idx="635">
                  <c:v>1253145.82</c:v>
                </c:pt>
                <c:pt idx="636">
                  <c:v>577032.5</c:v>
                </c:pt>
                <c:pt idx="637">
                  <c:v>305704</c:v>
                </c:pt>
                <c:pt idx="638">
                  <c:v>297045</c:v>
                </c:pt>
                <c:pt idx="639">
                  <c:v>697711</c:v>
                </c:pt>
                <c:pt idx="640">
                  <c:v>1611056.5</c:v>
                </c:pt>
                <c:pt idx="641">
                  <c:v>278030</c:v>
                </c:pt>
                <c:pt idx="642">
                  <c:v>970360</c:v>
                </c:pt>
                <c:pt idx="643">
                  <c:v>159787.23000000001</c:v>
                </c:pt>
                <c:pt idx="644">
                  <c:v>680400</c:v>
                </c:pt>
                <c:pt idx="645">
                  <c:v>1556653.39</c:v>
                </c:pt>
                <c:pt idx="646">
                  <c:v>280000</c:v>
                </c:pt>
                <c:pt idx="647">
                  <c:v>311895</c:v>
                </c:pt>
                <c:pt idx="648">
                  <c:v>297046</c:v>
                </c:pt>
                <c:pt idx="649">
                  <c:v>540000</c:v>
                </c:pt>
                <c:pt idx="650">
                  <c:v>312690</c:v>
                </c:pt>
                <c:pt idx="651">
                  <c:v>216975</c:v>
                </c:pt>
                <c:pt idx="652">
                  <c:v>254494.92</c:v>
                </c:pt>
                <c:pt idx="653">
                  <c:v>278030</c:v>
                </c:pt>
                <c:pt idx="654">
                  <c:v>291178.01</c:v>
                </c:pt>
                <c:pt idx="655">
                  <c:v>1181901</c:v>
                </c:pt>
                <c:pt idx="656">
                  <c:v>494539.06</c:v>
                </c:pt>
                <c:pt idx="657">
                  <c:v>299647</c:v>
                </c:pt>
                <c:pt idx="658">
                  <c:v>386161</c:v>
                </c:pt>
                <c:pt idx="659">
                  <c:v>300000</c:v>
                </c:pt>
                <c:pt idx="660">
                  <c:v>2425879.86</c:v>
                </c:pt>
                <c:pt idx="661">
                  <c:v>552616.01</c:v>
                </c:pt>
                <c:pt idx="662">
                  <c:v>454965.33</c:v>
                </c:pt>
                <c:pt idx="663">
                  <c:v>834260</c:v>
                </c:pt>
                <c:pt idx="664">
                  <c:v>329950</c:v>
                </c:pt>
                <c:pt idx="665">
                  <c:v>11.98</c:v>
                </c:pt>
                <c:pt idx="666">
                  <c:v>293333.33</c:v>
                </c:pt>
                <c:pt idx="667">
                  <c:v>580000</c:v>
                </c:pt>
                <c:pt idx="668">
                  <c:v>817600</c:v>
                </c:pt>
                <c:pt idx="669">
                  <c:v>380590.81</c:v>
                </c:pt>
                <c:pt idx="670">
                  <c:v>278868</c:v>
                </c:pt>
                <c:pt idx="671">
                  <c:v>600538.5</c:v>
                </c:pt>
                <c:pt idx="672">
                  <c:v>4764816.1399999997</c:v>
                </c:pt>
                <c:pt idx="673">
                  <c:v>278035</c:v>
                </c:pt>
                <c:pt idx="674">
                  <c:v>5215081</c:v>
                </c:pt>
                <c:pt idx="675">
                  <c:v>319600</c:v>
                </c:pt>
                <c:pt idx="676">
                  <c:v>152460</c:v>
                </c:pt>
                <c:pt idx="677">
                  <c:v>608941</c:v>
                </c:pt>
                <c:pt idx="678">
                  <c:v>454962.33</c:v>
                </c:pt>
                <c:pt idx="679">
                  <c:v>458557</c:v>
                </c:pt>
                <c:pt idx="680">
                  <c:v>791538.55</c:v>
                </c:pt>
                <c:pt idx="681">
                  <c:v>240000</c:v>
                </c:pt>
                <c:pt idx="682">
                  <c:v>278030</c:v>
                </c:pt>
                <c:pt idx="683">
                  <c:v>2115710.04</c:v>
                </c:pt>
                <c:pt idx="684">
                  <c:v>450000</c:v>
                </c:pt>
                <c:pt idx="685">
                  <c:v>594527</c:v>
                </c:pt>
                <c:pt idx="686">
                  <c:v>311895</c:v>
                </c:pt>
                <c:pt idx="687">
                  <c:v>360000</c:v>
                </c:pt>
                <c:pt idx="688">
                  <c:v>369131</c:v>
                </c:pt>
                <c:pt idx="689">
                  <c:v>1041736</c:v>
                </c:pt>
                <c:pt idx="690">
                  <c:v>311895</c:v>
                </c:pt>
                <c:pt idx="691">
                  <c:v>1256604.3</c:v>
                </c:pt>
                <c:pt idx="692">
                  <c:v>292181.09999999998</c:v>
                </c:pt>
                <c:pt idx="693">
                  <c:v>643426.84</c:v>
                </c:pt>
                <c:pt idx="694">
                  <c:v>377730.1</c:v>
                </c:pt>
                <c:pt idx="695">
                  <c:v>326653</c:v>
                </c:pt>
                <c:pt idx="696">
                  <c:v>814289.32</c:v>
                </c:pt>
                <c:pt idx="697">
                  <c:v>800000</c:v>
                </c:pt>
                <c:pt idx="698">
                  <c:v>127421.77</c:v>
                </c:pt>
                <c:pt idx="699">
                  <c:v>278030</c:v>
                </c:pt>
                <c:pt idx="700">
                  <c:v>1120849.99</c:v>
                </c:pt>
                <c:pt idx="701">
                  <c:v>297078</c:v>
                </c:pt>
                <c:pt idx="702">
                  <c:v>890323</c:v>
                </c:pt>
                <c:pt idx="703">
                  <c:v>387953</c:v>
                </c:pt>
                <c:pt idx="704">
                  <c:v>148360</c:v>
                </c:pt>
                <c:pt idx="705">
                  <c:v>337511.75</c:v>
                </c:pt>
                <c:pt idx="706">
                  <c:v>223874</c:v>
                </c:pt>
                <c:pt idx="707">
                  <c:v>351531.84</c:v>
                </c:pt>
                <c:pt idx="708">
                  <c:v>300018</c:v>
                </c:pt>
                <c:pt idx="709">
                  <c:v>8081401.7800000003</c:v>
                </c:pt>
                <c:pt idx="710">
                  <c:v>244860</c:v>
                </c:pt>
                <c:pt idx="711">
                  <c:v>278030.99</c:v>
                </c:pt>
                <c:pt idx="712">
                  <c:v>141509.48000000001</c:v>
                </c:pt>
                <c:pt idx="713">
                  <c:v>806281.31</c:v>
                </c:pt>
                <c:pt idx="714">
                  <c:v>360561</c:v>
                </c:pt>
                <c:pt idx="715">
                  <c:v>593749.30000000005</c:v>
                </c:pt>
                <c:pt idx="716">
                  <c:v>2992612.3</c:v>
                </c:pt>
                <c:pt idx="717">
                  <c:v>2269748.2000000002</c:v>
                </c:pt>
                <c:pt idx="718">
                  <c:v>380825</c:v>
                </c:pt>
                <c:pt idx="719">
                  <c:v>403092</c:v>
                </c:pt>
                <c:pt idx="720">
                  <c:v>408100</c:v>
                </c:pt>
                <c:pt idx="721">
                  <c:v>463260.61</c:v>
                </c:pt>
                <c:pt idx="722">
                  <c:v>377506.13</c:v>
                </c:pt>
                <c:pt idx="723">
                  <c:v>297045</c:v>
                </c:pt>
                <c:pt idx="724">
                  <c:v>48602</c:v>
                </c:pt>
                <c:pt idx="725">
                  <c:v>375000</c:v>
                </c:pt>
                <c:pt idx="726">
                  <c:v>630761.15</c:v>
                </c:pt>
                <c:pt idx="727">
                  <c:v>195874.42</c:v>
                </c:pt>
                <c:pt idx="728">
                  <c:v>650000</c:v>
                </c:pt>
                <c:pt idx="729">
                  <c:v>1005435.78</c:v>
                </c:pt>
                <c:pt idx="730">
                  <c:v>639148</c:v>
                </c:pt>
                <c:pt idx="731">
                  <c:v>1329203.8999999999</c:v>
                </c:pt>
                <c:pt idx="732">
                  <c:v>370861.03</c:v>
                </c:pt>
                <c:pt idx="733">
                  <c:v>266312</c:v>
                </c:pt>
                <c:pt idx="734">
                  <c:v>841070</c:v>
                </c:pt>
                <c:pt idx="735">
                  <c:v>278035</c:v>
                </c:pt>
                <c:pt idx="736">
                  <c:v>310124</c:v>
                </c:pt>
                <c:pt idx="737">
                  <c:v>299647</c:v>
                </c:pt>
                <c:pt idx="738">
                  <c:v>300018</c:v>
                </c:pt>
                <c:pt idx="739">
                  <c:v>278030</c:v>
                </c:pt>
                <c:pt idx="740">
                  <c:v>194000</c:v>
                </c:pt>
                <c:pt idx="741">
                  <c:v>639148</c:v>
                </c:pt>
                <c:pt idx="742">
                  <c:v>232016.33</c:v>
                </c:pt>
                <c:pt idx="743">
                  <c:v>255658.75</c:v>
                </c:pt>
                <c:pt idx="744">
                  <c:v>311586</c:v>
                </c:pt>
                <c:pt idx="745">
                  <c:v>933864.5</c:v>
                </c:pt>
                <c:pt idx="746">
                  <c:v>310124</c:v>
                </c:pt>
                <c:pt idx="747">
                  <c:v>359544.27</c:v>
                </c:pt>
                <c:pt idx="748">
                  <c:v>298000</c:v>
                </c:pt>
                <c:pt idx="749">
                  <c:v>990303</c:v>
                </c:pt>
                <c:pt idx="750">
                  <c:v>297046</c:v>
                </c:pt>
                <c:pt idx="751">
                  <c:v>2760356.1</c:v>
                </c:pt>
                <c:pt idx="752">
                  <c:v>2244669.12</c:v>
                </c:pt>
                <c:pt idx="753">
                  <c:v>297045</c:v>
                </c:pt>
                <c:pt idx="754">
                  <c:v>1271852.72</c:v>
                </c:pt>
                <c:pt idx="755">
                  <c:v>2058548.97</c:v>
                </c:pt>
                <c:pt idx="756">
                  <c:v>352379</c:v>
                </c:pt>
                <c:pt idx="757">
                  <c:v>2389951.08</c:v>
                </c:pt>
                <c:pt idx="758">
                  <c:v>450886</c:v>
                </c:pt>
                <c:pt idx="759">
                  <c:v>558635.76</c:v>
                </c:pt>
                <c:pt idx="760">
                  <c:v>489159</c:v>
                </c:pt>
                <c:pt idx="761">
                  <c:v>463300</c:v>
                </c:pt>
                <c:pt idx="762">
                  <c:v>360904.76</c:v>
                </c:pt>
                <c:pt idx="763">
                  <c:v>1156421</c:v>
                </c:pt>
                <c:pt idx="764">
                  <c:v>388293</c:v>
                </c:pt>
                <c:pt idx="765">
                  <c:v>1214906</c:v>
                </c:pt>
                <c:pt idx="766">
                  <c:v>795801</c:v>
                </c:pt>
                <c:pt idx="767">
                  <c:v>318619.2</c:v>
                </c:pt>
                <c:pt idx="768">
                  <c:v>650078.5</c:v>
                </c:pt>
                <c:pt idx="769">
                  <c:v>433085</c:v>
                </c:pt>
                <c:pt idx="770">
                  <c:v>294000</c:v>
                </c:pt>
                <c:pt idx="771">
                  <c:v>405063</c:v>
                </c:pt>
                <c:pt idx="772">
                  <c:v>299647</c:v>
                </c:pt>
                <c:pt idx="773">
                  <c:v>10000</c:v>
                </c:pt>
                <c:pt idx="774">
                  <c:v>364976.92</c:v>
                </c:pt>
                <c:pt idx="775">
                  <c:v>102524</c:v>
                </c:pt>
                <c:pt idx="776">
                  <c:v>636512.32999999996</c:v>
                </c:pt>
                <c:pt idx="777">
                  <c:v>278030</c:v>
                </c:pt>
                <c:pt idx="778">
                  <c:v>453693.52</c:v>
                </c:pt>
                <c:pt idx="779">
                  <c:v>1131487.6499999999</c:v>
                </c:pt>
                <c:pt idx="780">
                  <c:v>297045</c:v>
                </c:pt>
                <c:pt idx="781">
                  <c:v>629382</c:v>
                </c:pt>
                <c:pt idx="782">
                  <c:v>338166</c:v>
                </c:pt>
                <c:pt idx="783">
                  <c:v>350000</c:v>
                </c:pt>
                <c:pt idx="784">
                  <c:v>85000</c:v>
                </c:pt>
                <c:pt idx="785">
                  <c:v>675918.4</c:v>
                </c:pt>
                <c:pt idx="786">
                  <c:v>250000</c:v>
                </c:pt>
                <c:pt idx="787">
                  <c:v>1187649.48</c:v>
                </c:pt>
                <c:pt idx="788">
                  <c:v>337254.54</c:v>
                </c:pt>
                <c:pt idx="789">
                  <c:v>297046</c:v>
                </c:pt>
                <c:pt idx="790">
                  <c:v>297102</c:v>
                </c:pt>
                <c:pt idx="791">
                  <c:v>1998877</c:v>
                </c:pt>
                <c:pt idx="792">
                  <c:v>208000</c:v>
                </c:pt>
                <c:pt idx="793">
                  <c:v>479051.66</c:v>
                </c:pt>
                <c:pt idx="794">
                  <c:v>1146094.07</c:v>
                </c:pt>
                <c:pt idx="795">
                  <c:v>720000</c:v>
                </c:pt>
                <c:pt idx="796">
                  <c:v>451549.84</c:v>
                </c:pt>
                <c:pt idx="797">
                  <c:v>382136</c:v>
                </c:pt>
                <c:pt idx="798">
                  <c:v>200000</c:v>
                </c:pt>
                <c:pt idx="799">
                  <c:v>1017758</c:v>
                </c:pt>
                <c:pt idx="800">
                  <c:v>769515.15</c:v>
                </c:pt>
                <c:pt idx="801">
                  <c:v>938855</c:v>
                </c:pt>
                <c:pt idx="802">
                  <c:v>75000</c:v>
                </c:pt>
                <c:pt idx="803">
                  <c:v>430007.09</c:v>
                </c:pt>
                <c:pt idx="804">
                  <c:v>533558</c:v>
                </c:pt>
                <c:pt idx="805">
                  <c:v>347514</c:v>
                </c:pt>
                <c:pt idx="806">
                  <c:v>226500</c:v>
                </c:pt>
                <c:pt idx="807">
                  <c:v>545926</c:v>
                </c:pt>
                <c:pt idx="808">
                  <c:v>289717</c:v>
                </c:pt>
                <c:pt idx="809">
                  <c:v>1765910</c:v>
                </c:pt>
                <c:pt idx="810">
                  <c:v>353119.82</c:v>
                </c:pt>
                <c:pt idx="811">
                  <c:v>44230.75</c:v>
                </c:pt>
                <c:pt idx="812">
                  <c:v>382136</c:v>
                </c:pt>
                <c:pt idx="813">
                  <c:v>115500</c:v>
                </c:pt>
                <c:pt idx="814">
                  <c:v>3289892.56</c:v>
                </c:pt>
                <c:pt idx="815">
                  <c:v>892687.5</c:v>
                </c:pt>
                <c:pt idx="816">
                  <c:v>261476.98</c:v>
                </c:pt>
                <c:pt idx="817">
                  <c:v>229395.18</c:v>
                </c:pt>
                <c:pt idx="818">
                  <c:v>854646.84</c:v>
                </c:pt>
                <c:pt idx="819">
                  <c:v>438402.25</c:v>
                </c:pt>
                <c:pt idx="820">
                  <c:v>440612.25</c:v>
                </c:pt>
                <c:pt idx="821">
                  <c:v>299784</c:v>
                </c:pt>
                <c:pt idx="822">
                  <c:v>320283</c:v>
                </c:pt>
                <c:pt idx="823">
                  <c:v>255360</c:v>
                </c:pt>
                <c:pt idx="824">
                  <c:v>387500</c:v>
                </c:pt>
                <c:pt idx="825">
                  <c:v>310124</c:v>
                </c:pt>
                <c:pt idx="826">
                  <c:v>343390.86</c:v>
                </c:pt>
                <c:pt idx="827">
                  <c:v>391062</c:v>
                </c:pt>
                <c:pt idx="828">
                  <c:v>584267</c:v>
                </c:pt>
                <c:pt idx="829">
                  <c:v>1034936.1</c:v>
                </c:pt>
                <c:pt idx="830">
                  <c:v>410000</c:v>
                </c:pt>
                <c:pt idx="831">
                  <c:v>297046</c:v>
                </c:pt>
                <c:pt idx="832">
                  <c:v>622035.84</c:v>
                </c:pt>
                <c:pt idx="833">
                  <c:v>917703</c:v>
                </c:pt>
                <c:pt idx="834">
                  <c:v>241454.4</c:v>
                </c:pt>
                <c:pt idx="835">
                  <c:v>440000</c:v>
                </c:pt>
                <c:pt idx="836">
                  <c:v>623738</c:v>
                </c:pt>
                <c:pt idx="837">
                  <c:v>599294</c:v>
                </c:pt>
                <c:pt idx="838">
                  <c:v>555095.79</c:v>
                </c:pt>
                <c:pt idx="839">
                  <c:v>330550</c:v>
                </c:pt>
                <c:pt idx="840">
                  <c:v>291759.3</c:v>
                </c:pt>
                <c:pt idx="841">
                  <c:v>842365.76</c:v>
                </c:pt>
                <c:pt idx="842">
                  <c:v>432916.67</c:v>
                </c:pt>
                <c:pt idx="843">
                  <c:v>319224</c:v>
                </c:pt>
                <c:pt idx="844">
                  <c:v>3697124</c:v>
                </c:pt>
                <c:pt idx="845">
                  <c:v>278030</c:v>
                </c:pt>
                <c:pt idx="846">
                  <c:v>416328.46</c:v>
                </c:pt>
                <c:pt idx="847">
                  <c:v>1907539.5</c:v>
                </c:pt>
                <c:pt idx="848">
                  <c:v>350000</c:v>
                </c:pt>
                <c:pt idx="849">
                  <c:v>310124</c:v>
                </c:pt>
                <c:pt idx="850">
                  <c:v>400000</c:v>
                </c:pt>
                <c:pt idx="851">
                  <c:v>353469</c:v>
                </c:pt>
                <c:pt idx="852">
                  <c:v>362010</c:v>
                </c:pt>
                <c:pt idx="853">
                  <c:v>1547953.43</c:v>
                </c:pt>
                <c:pt idx="854">
                  <c:v>297046</c:v>
                </c:pt>
                <c:pt idx="855">
                  <c:v>653810.62</c:v>
                </c:pt>
                <c:pt idx="856">
                  <c:v>790070</c:v>
                </c:pt>
                <c:pt idx="857">
                  <c:v>546563</c:v>
                </c:pt>
                <c:pt idx="858">
                  <c:v>260000</c:v>
                </c:pt>
                <c:pt idx="859">
                  <c:v>343391</c:v>
                </c:pt>
                <c:pt idx="860">
                  <c:v>114247</c:v>
                </c:pt>
                <c:pt idx="861">
                  <c:v>100186</c:v>
                </c:pt>
                <c:pt idx="862">
                  <c:v>1500000</c:v>
                </c:pt>
                <c:pt idx="863">
                  <c:v>278030</c:v>
                </c:pt>
                <c:pt idx="864">
                  <c:v>445258.23999999999</c:v>
                </c:pt>
                <c:pt idx="865">
                  <c:v>257920</c:v>
                </c:pt>
                <c:pt idx="866">
                  <c:v>1776922.56</c:v>
                </c:pt>
                <c:pt idx="867">
                  <c:v>757568</c:v>
                </c:pt>
                <c:pt idx="868">
                  <c:v>509509</c:v>
                </c:pt>
                <c:pt idx="869">
                  <c:v>805518</c:v>
                </c:pt>
                <c:pt idx="870">
                  <c:v>255660</c:v>
                </c:pt>
                <c:pt idx="871">
                  <c:v>517272</c:v>
                </c:pt>
                <c:pt idx="872">
                  <c:v>297050</c:v>
                </c:pt>
                <c:pt idx="873">
                  <c:v>315687</c:v>
                </c:pt>
                <c:pt idx="874">
                  <c:v>372300</c:v>
                </c:pt>
                <c:pt idx="875">
                  <c:v>678734.05</c:v>
                </c:pt>
                <c:pt idx="876">
                  <c:v>315617</c:v>
                </c:pt>
                <c:pt idx="877">
                  <c:v>1455906.15</c:v>
                </c:pt>
                <c:pt idx="878">
                  <c:v>166295</c:v>
                </c:pt>
                <c:pt idx="879">
                  <c:v>5887012.5</c:v>
                </c:pt>
                <c:pt idx="880">
                  <c:v>297046</c:v>
                </c:pt>
                <c:pt idx="881">
                  <c:v>503465</c:v>
                </c:pt>
                <c:pt idx="882">
                  <c:v>534815.5</c:v>
                </c:pt>
                <c:pt idx="883">
                  <c:v>401010</c:v>
                </c:pt>
                <c:pt idx="884">
                  <c:v>325000</c:v>
                </c:pt>
                <c:pt idx="885">
                  <c:v>1142714</c:v>
                </c:pt>
                <c:pt idx="886">
                  <c:v>553642.06000000006</c:v>
                </c:pt>
                <c:pt idx="887">
                  <c:v>168300</c:v>
                </c:pt>
                <c:pt idx="888">
                  <c:v>290371</c:v>
                </c:pt>
                <c:pt idx="889">
                  <c:v>2687778.85</c:v>
                </c:pt>
                <c:pt idx="890">
                  <c:v>130000</c:v>
                </c:pt>
                <c:pt idx="891">
                  <c:v>575032.5</c:v>
                </c:pt>
                <c:pt idx="892">
                  <c:v>423268.13</c:v>
                </c:pt>
                <c:pt idx="893">
                  <c:v>447541.9</c:v>
                </c:pt>
                <c:pt idx="894">
                  <c:v>639148</c:v>
                </c:pt>
                <c:pt idx="895">
                  <c:v>406742.56</c:v>
                </c:pt>
                <c:pt idx="896">
                  <c:v>356653</c:v>
                </c:pt>
                <c:pt idx="897">
                  <c:v>550000</c:v>
                </c:pt>
                <c:pt idx="898">
                  <c:v>1813773.65</c:v>
                </c:pt>
                <c:pt idx="899">
                  <c:v>1807234</c:v>
                </c:pt>
                <c:pt idx="900">
                  <c:v>450000</c:v>
                </c:pt>
                <c:pt idx="901">
                  <c:v>297046</c:v>
                </c:pt>
                <c:pt idx="902">
                  <c:v>785016.42</c:v>
                </c:pt>
                <c:pt idx="903">
                  <c:v>299065</c:v>
                </c:pt>
                <c:pt idx="904">
                  <c:v>338166</c:v>
                </c:pt>
                <c:pt idx="905">
                  <c:v>2623756.52</c:v>
                </c:pt>
                <c:pt idx="906">
                  <c:v>2085526.5</c:v>
                </c:pt>
                <c:pt idx="907">
                  <c:v>930427.8</c:v>
                </c:pt>
                <c:pt idx="908">
                  <c:v>150000</c:v>
                </c:pt>
                <c:pt idx="909">
                  <c:v>299647</c:v>
                </c:pt>
                <c:pt idx="910">
                  <c:v>385548</c:v>
                </c:pt>
                <c:pt idx="911">
                  <c:v>2894048.26</c:v>
                </c:pt>
                <c:pt idx="912">
                  <c:v>297046</c:v>
                </c:pt>
                <c:pt idx="913">
                  <c:v>451350</c:v>
                </c:pt>
                <c:pt idx="914">
                  <c:v>639148</c:v>
                </c:pt>
                <c:pt idx="915">
                  <c:v>1529085.26</c:v>
                </c:pt>
                <c:pt idx="916">
                  <c:v>230212.72</c:v>
                </c:pt>
                <c:pt idx="917">
                  <c:v>620245</c:v>
                </c:pt>
                <c:pt idx="918">
                  <c:v>353240</c:v>
                </c:pt>
                <c:pt idx="919">
                  <c:v>523001.59999999998</c:v>
                </c:pt>
                <c:pt idx="920">
                  <c:v>477172.1</c:v>
                </c:pt>
                <c:pt idx="921">
                  <c:v>297046</c:v>
                </c:pt>
                <c:pt idx="922">
                  <c:v>458557</c:v>
                </c:pt>
                <c:pt idx="923">
                  <c:v>639148</c:v>
                </c:pt>
                <c:pt idx="924">
                  <c:v>299647</c:v>
                </c:pt>
                <c:pt idx="925">
                  <c:v>996543.9</c:v>
                </c:pt>
                <c:pt idx="926">
                  <c:v>355000</c:v>
                </c:pt>
                <c:pt idx="927">
                  <c:v>319590</c:v>
                </c:pt>
                <c:pt idx="928">
                  <c:v>74000</c:v>
                </c:pt>
                <c:pt idx="929">
                  <c:v>442546.73</c:v>
                </c:pt>
                <c:pt idx="930">
                  <c:v>1249086</c:v>
                </c:pt>
                <c:pt idx="931">
                  <c:v>505000</c:v>
                </c:pt>
                <c:pt idx="932">
                  <c:v>2471797</c:v>
                </c:pt>
                <c:pt idx="933">
                  <c:v>146600</c:v>
                </c:pt>
                <c:pt idx="934">
                  <c:v>300932.62</c:v>
                </c:pt>
                <c:pt idx="935">
                  <c:v>275000</c:v>
                </c:pt>
                <c:pt idx="936">
                  <c:v>515165</c:v>
                </c:pt>
                <c:pt idx="937">
                  <c:v>297046</c:v>
                </c:pt>
                <c:pt idx="938">
                  <c:v>1205262.5</c:v>
                </c:pt>
                <c:pt idx="939">
                  <c:v>1578046.6</c:v>
                </c:pt>
                <c:pt idx="940">
                  <c:v>271673.09000000003</c:v>
                </c:pt>
                <c:pt idx="941">
                  <c:v>297050</c:v>
                </c:pt>
                <c:pt idx="942">
                  <c:v>691550</c:v>
                </c:pt>
                <c:pt idx="943">
                  <c:v>322474</c:v>
                </c:pt>
                <c:pt idx="944">
                  <c:v>540083</c:v>
                </c:pt>
                <c:pt idx="945">
                  <c:v>291108</c:v>
                </c:pt>
                <c:pt idx="946">
                  <c:v>557449.5</c:v>
                </c:pt>
                <c:pt idx="947">
                  <c:v>682612</c:v>
                </c:pt>
                <c:pt idx="948">
                  <c:v>359550</c:v>
                </c:pt>
                <c:pt idx="949">
                  <c:v>444886.15</c:v>
                </c:pt>
                <c:pt idx="950">
                  <c:v>1027375.02</c:v>
                </c:pt>
                <c:pt idx="951">
                  <c:v>297046</c:v>
                </c:pt>
                <c:pt idx="952">
                  <c:v>266831.25</c:v>
                </c:pt>
                <c:pt idx="953">
                  <c:v>943684.2</c:v>
                </c:pt>
                <c:pt idx="954">
                  <c:v>814208</c:v>
                </c:pt>
                <c:pt idx="955">
                  <c:v>298155</c:v>
                </c:pt>
                <c:pt idx="956">
                  <c:v>1102583.95</c:v>
                </c:pt>
                <c:pt idx="957">
                  <c:v>326749</c:v>
                </c:pt>
                <c:pt idx="958">
                  <c:v>419576</c:v>
                </c:pt>
                <c:pt idx="959">
                  <c:v>1828056.75</c:v>
                </c:pt>
                <c:pt idx="960">
                  <c:v>1335784.1399999999</c:v>
                </c:pt>
                <c:pt idx="961">
                  <c:v>302470</c:v>
                </c:pt>
                <c:pt idx="962">
                  <c:v>538365</c:v>
                </c:pt>
                <c:pt idx="963">
                  <c:v>383420.24</c:v>
                </c:pt>
                <c:pt idx="964">
                  <c:v>2385230</c:v>
                </c:pt>
                <c:pt idx="965">
                  <c:v>300018</c:v>
                </c:pt>
                <c:pt idx="966">
                  <c:v>309100.09999999998</c:v>
                </c:pt>
                <c:pt idx="967">
                  <c:v>300000</c:v>
                </c:pt>
                <c:pt idx="968">
                  <c:v>420000</c:v>
                </c:pt>
                <c:pt idx="969">
                  <c:v>1326988.8</c:v>
                </c:pt>
                <c:pt idx="970">
                  <c:v>405798</c:v>
                </c:pt>
                <c:pt idx="971">
                  <c:v>299647</c:v>
                </c:pt>
                <c:pt idx="972">
                  <c:v>837414</c:v>
                </c:pt>
                <c:pt idx="973">
                  <c:v>329119.93</c:v>
                </c:pt>
                <c:pt idx="974">
                  <c:v>966467.2</c:v>
                </c:pt>
                <c:pt idx="975">
                  <c:v>424747.4</c:v>
                </c:pt>
                <c:pt idx="976">
                  <c:v>951165</c:v>
                </c:pt>
                <c:pt idx="977">
                  <c:v>480560.24</c:v>
                </c:pt>
                <c:pt idx="978">
                  <c:v>1713724</c:v>
                </c:pt>
                <c:pt idx="979">
                  <c:v>848691.7</c:v>
                </c:pt>
                <c:pt idx="980">
                  <c:v>297046</c:v>
                </c:pt>
                <c:pt idx="981">
                  <c:v>278030.99</c:v>
                </c:pt>
                <c:pt idx="982">
                  <c:v>297045</c:v>
                </c:pt>
                <c:pt idx="983">
                  <c:v>297973.5</c:v>
                </c:pt>
                <c:pt idx="984">
                  <c:v>1079349.94</c:v>
                </c:pt>
                <c:pt idx="985">
                  <c:v>326749</c:v>
                </c:pt>
                <c:pt idx="986">
                  <c:v>377926.85</c:v>
                </c:pt>
                <c:pt idx="987">
                  <c:v>324047</c:v>
                </c:pt>
                <c:pt idx="988">
                  <c:v>374301</c:v>
                </c:pt>
                <c:pt idx="989">
                  <c:v>297973.8</c:v>
                </c:pt>
                <c:pt idx="990">
                  <c:v>355060</c:v>
                </c:pt>
                <c:pt idx="991">
                  <c:v>297046</c:v>
                </c:pt>
                <c:pt idx="992">
                  <c:v>342028</c:v>
                </c:pt>
                <c:pt idx="993">
                  <c:v>343836</c:v>
                </c:pt>
                <c:pt idx="994">
                  <c:v>430591.65</c:v>
                </c:pt>
                <c:pt idx="995">
                  <c:v>979079.94</c:v>
                </c:pt>
                <c:pt idx="996">
                  <c:v>428662.7</c:v>
                </c:pt>
                <c:pt idx="997">
                  <c:v>278030</c:v>
                </c:pt>
                <c:pt idx="998">
                  <c:v>324741.92</c:v>
                </c:pt>
                <c:pt idx="999">
                  <c:v>390128.11</c:v>
                </c:pt>
                <c:pt idx="1000">
                  <c:v>713928</c:v>
                </c:pt>
                <c:pt idx="1001">
                  <c:v>1077120</c:v>
                </c:pt>
                <c:pt idx="1002">
                  <c:v>433738.95</c:v>
                </c:pt>
                <c:pt idx="1003">
                  <c:v>176387.09</c:v>
                </c:pt>
                <c:pt idx="1004">
                  <c:v>278030</c:v>
                </c:pt>
                <c:pt idx="1005">
                  <c:v>1407034.2</c:v>
                </c:pt>
                <c:pt idx="1006">
                  <c:v>1656666.67</c:v>
                </c:pt>
                <c:pt idx="1007">
                  <c:v>199161</c:v>
                </c:pt>
                <c:pt idx="1008">
                  <c:v>600473</c:v>
                </c:pt>
                <c:pt idx="1009">
                  <c:v>544648</c:v>
                </c:pt>
                <c:pt idx="1010">
                  <c:v>757952.07</c:v>
                </c:pt>
                <c:pt idx="1011">
                  <c:v>297045</c:v>
                </c:pt>
                <c:pt idx="1012">
                  <c:v>514678</c:v>
                </c:pt>
                <c:pt idx="1013">
                  <c:v>207840</c:v>
                </c:pt>
                <c:pt idx="1014">
                  <c:v>592970</c:v>
                </c:pt>
                <c:pt idx="1015">
                  <c:v>418054</c:v>
                </c:pt>
                <c:pt idx="1016">
                  <c:v>140375</c:v>
                </c:pt>
                <c:pt idx="1017">
                  <c:v>2152089.7000000002</c:v>
                </c:pt>
                <c:pt idx="1018">
                  <c:v>1444541</c:v>
                </c:pt>
                <c:pt idx="1019">
                  <c:v>326749</c:v>
                </c:pt>
                <c:pt idx="1020">
                  <c:v>4644820.8</c:v>
                </c:pt>
                <c:pt idx="1021">
                  <c:v>517053.85</c:v>
                </c:pt>
                <c:pt idx="1022">
                  <c:v>3692520</c:v>
                </c:pt>
                <c:pt idx="1023">
                  <c:v>333671</c:v>
                </c:pt>
                <c:pt idx="1024">
                  <c:v>504571.88</c:v>
                </c:pt>
                <c:pt idx="1025">
                  <c:v>264120</c:v>
                </c:pt>
                <c:pt idx="1026">
                  <c:v>766575.22</c:v>
                </c:pt>
                <c:pt idx="1027">
                  <c:v>1020006.8</c:v>
                </c:pt>
                <c:pt idx="1028">
                  <c:v>701742</c:v>
                </c:pt>
                <c:pt idx="1029">
                  <c:v>320000</c:v>
                </c:pt>
                <c:pt idx="1030">
                  <c:v>1340270.3400000001</c:v>
                </c:pt>
                <c:pt idx="1031">
                  <c:v>639148</c:v>
                </c:pt>
                <c:pt idx="1032">
                  <c:v>1790761</c:v>
                </c:pt>
                <c:pt idx="1033">
                  <c:v>1170360</c:v>
                </c:pt>
                <c:pt idx="1034">
                  <c:v>196106.25</c:v>
                </c:pt>
                <c:pt idx="1035">
                  <c:v>1510021</c:v>
                </c:pt>
                <c:pt idx="1036">
                  <c:v>297058</c:v>
                </c:pt>
                <c:pt idx="1037">
                  <c:v>465916</c:v>
                </c:pt>
                <c:pt idx="1038">
                  <c:v>632704.4</c:v>
                </c:pt>
                <c:pt idx="1039">
                  <c:v>952206</c:v>
                </c:pt>
                <c:pt idx="1040">
                  <c:v>1902994.84</c:v>
                </c:pt>
                <c:pt idx="1041">
                  <c:v>1215206.99</c:v>
                </c:pt>
                <c:pt idx="1042">
                  <c:v>518584.68</c:v>
                </c:pt>
                <c:pt idx="1043">
                  <c:v>426767.25</c:v>
                </c:pt>
                <c:pt idx="1044">
                  <c:v>325779.37</c:v>
                </c:pt>
                <c:pt idx="1045">
                  <c:v>355776</c:v>
                </c:pt>
                <c:pt idx="1046">
                  <c:v>150000</c:v>
                </c:pt>
                <c:pt idx="1047">
                  <c:v>297429</c:v>
                </c:pt>
                <c:pt idx="1048">
                  <c:v>327400</c:v>
                </c:pt>
                <c:pt idx="1049">
                  <c:v>4742229.6399999997</c:v>
                </c:pt>
                <c:pt idx="1050">
                  <c:v>396057</c:v>
                </c:pt>
                <c:pt idx="1051">
                  <c:v>1492126.5</c:v>
                </c:pt>
                <c:pt idx="1052">
                  <c:v>1301239</c:v>
                </c:pt>
                <c:pt idx="1053">
                  <c:v>359544.27</c:v>
                </c:pt>
                <c:pt idx="1054">
                  <c:v>297110</c:v>
                </c:pt>
                <c:pt idx="1055">
                  <c:v>467500.65</c:v>
                </c:pt>
                <c:pt idx="1056">
                  <c:v>297046</c:v>
                </c:pt>
                <c:pt idx="1057">
                  <c:v>276964.83</c:v>
                </c:pt>
                <c:pt idx="1058">
                  <c:v>360000</c:v>
                </c:pt>
                <c:pt idx="1059">
                  <c:v>491540.23</c:v>
                </c:pt>
                <c:pt idx="1060">
                  <c:v>307401</c:v>
                </c:pt>
                <c:pt idx="1061">
                  <c:v>141510.22</c:v>
                </c:pt>
                <c:pt idx="1062">
                  <c:v>721809</c:v>
                </c:pt>
                <c:pt idx="1063">
                  <c:v>363793</c:v>
                </c:pt>
                <c:pt idx="1064">
                  <c:v>592200</c:v>
                </c:pt>
                <c:pt idx="1065">
                  <c:v>2196851</c:v>
                </c:pt>
                <c:pt idx="1066">
                  <c:v>495108.62</c:v>
                </c:pt>
                <c:pt idx="1067">
                  <c:v>380000</c:v>
                </c:pt>
                <c:pt idx="1068">
                  <c:v>2183054.04</c:v>
                </c:pt>
                <c:pt idx="1069">
                  <c:v>651535</c:v>
                </c:pt>
                <c:pt idx="1070">
                  <c:v>278030</c:v>
                </c:pt>
                <c:pt idx="1071">
                  <c:v>299647</c:v>
                </c:pt>
                <c:pt idx="1072">
                  <c:v>347520</c:v>
                </c:pt>
                <c:pt idx="1073">
                  <c:v>594640</c:v>
                </c:pt>
                <c:pt idx="1074">
                  <c:v>207858</c:v>
                </c:pt>
                <c:pt idx="1075">
                  <c:v>3211392</c:v>
                </c:pt>
                <c:pt idx="1076">
                  <c:v>631550.63</c:v>
                </c:pt>
                <c:pt idx="1077">
                  <c:v>374222.12</c:v>
                </c:pt>
                <c:pt idx="1078">
                  <c:v>338166</c:v>
                </c:pt>
                <c:pt idx="1079">
                  <c:v>180000</c:v>
                </c:pt>
                <c:pt idx="1080">
                  <c:v>582638</c:v>
                </c:pt>
                <c:pt idx="1081">
                  <c:v>818240.4</c:v>
                </c:pt>
                <c:pt idx="1082">
                  <c:v>317915</c:v>
                </c:pt>
                <c:pt idx="1083">
                  <c:v>449694.75</c:v>
                </c:pt>
                <c:pt idx="1084">
                  <c:v>607000</c:v>
                </c:pt>
                <c:pt idx="1085">
                  <c:v>302470</c:v>
                </c:pt>
                <c:pt idx="1086">
                  <c:v>300000</c:v>
                </c:pt>
                <c:pt idx="1087">
                  <c:v>359543</c:v>
                </c:pt>
                <c:pt idx="1088">
                  <c:v>717302</c:v>
                </c:pt>
                <c:pt idx="1089">
                  <c:v>301597.40000000002</c:v>
                </c:pt>
                <c:pt idx="1090">
                  <c:v>297046</c:v>
                </c:pt>
                <c:pt idx="1091">
                  <c:v>700000</c:v>
                </c:pt>
                <c:pt idx="1092">
                  <c:v>384000</c:v>
                </c:pt>
                <c:pt idx="1093">
                  <c:v>783349.9</c:v>
                </c:pt>
                <c:pt idx="1094">
                  <c:v>1615550.07</c:v>
                </c:pt>
                <c:pt idx="1095">
                  <c:v>247663</c:v>
                </c:pt>
                <c:pt idx="1096">
                  <c:v>1267616.3899999999</c:v>
                </c:pt>
                <c:pt idx="1097">
                  <c:v>377999</c:v>
                </c:pt>
                <c:pt idx="1098">
                  <c:v>297044</c:v>
                </c:pt>
                <c:pt idx="1099">
                  <c:v>278030</c:v>
                </c:pt>
                <c:pt idx="1100">
                  <c:v>297045</c:v>
                </c:pt>
                <c:pt idx="1101">
                  <c:v>239460</c:v>
                </c:pt>
                <c:pt idx="1102">
                  <c:v>331181</c:v>
                </c:pt>
                <c:pt idx="1103">
                  <c:v>580840.93999999994</c:v>
                </c:pt>
                <c:pt idx="1104">
                  <c:v>850000</c:v>
                </c:pt>
                <c:pt idx="1105">
                  <c:v>367500</c:v>
                </c:pt>
                <c:pt idx="1106">
                  <c:v>594092</c:v>
                </c:pt>
                <c:pt idx="1107">
                  <c:v>297046</c:v>
                </c:pt>
                <c:pt idx="1108">
                  <c:v>429000</c:v>
                </c:pt>
                <c:pt idx="1109">
                  <c:v>460742.68</c:v>
                </c:pt>
                <c:pt idx="1110">
                  <c:v>469397.06</c:v>
                </c:pt>
                <c:pt idx="1111">
                  <c:v>509509</c:v>
                </c:pt>
                <c:pt idx="1112">
                  <c:v>297046</c:v>
                </c:pt>
                <c:pt idx="1113">
                  <c:v>326036</c:v>
                </c:pt>
                <c:pt idx="1114">
                  <c:v>297046</c:v>
                </c:pt>
                <c:pt idx="1115">
                  <c:v>425000</c:v>
                </c:pt>
                <c:pt idx="1116">
                  <c:v>1427100.52</c:v>
                </c:pt>
                <c:pt idx="1117">
                  <c:v>321287</c:v>
                </c:pt>
                <c:pt idx="1118">
                  <c:v>610142</c:v>
                </c:pt>
                <c:pt idx="1119">
                  <c:v>1602501</c:v>
                </c:pt>
                <c:pt idx="1120">
                  <c:v>440086.31</c:v>
                </c:pt>
                <c:pt idx="1121">
                  <c:v>812849</c:v>
                </c:pt>
                <c:pt idx="1122">
                  <c:v>449060</c:v>
                </c:pt>
                <c:pt idx="1123">
                  <c:v>326753</c:v>
                </c:pt>
                <c:pt idx="1124">
                  <c:v>364062.51</c:v>
                </c:pt>
                <c:pt idx="1125">
                  <c:v>278030.99</c:v>
                </c:pt>
                <c:pt idx="1126">
                  <c:v>876640.38</c:v>
                </c:pt>
                <c:pt idx="1127">
                  <c:v>288203</c:v>
                </c:pt>
                <c:pt idx="1128">
                  <c:v>51450.83</c:v>
                </c:pt>
                <c:pt idx="1129">
                  <c:v>538446.65</c:v>
                </c:pt>
                <c:pt idx="1130">
                  <c:v>198257.15</c:v>
                </c:pt>
                <c:pt idx="1131">
                  <c:v>278030</c:v>
                </c:pt>
                <c:pt idx="1132">
                  <c:v>636889</c:v>
                </c:pt>
                <c:pt idx="1133">
                  <c:v>600000</c:v>
                </c:pt>
                <c:pt idx="1134">
                  <c:v>297139</c:v>
                </c:pt>
                <c:pt idx="1135">
                  <c:v>277000</c:v>
                </c:pt>
                <c:pt idx="1136">
                  <c:v>635014</c:v>
                </c:pt>
                <c:pt idx="1137">
                  <c:v>79912</c:v>
                </c:pt>
                <c:pt idx="1138">
                  <c:v>393512.27</c:v>
                </c:pt>
                <c:pt idx="1139">
                  <c:v>297046</c:v>
                </c:pt>
                <c:pt idx="1140">
                  <c:v>125736.88</c:v>
                </c:pt>
                <c:pt idx="1141">
                  <c:v>1279854.5</c:v>
                </c:pt>
                <c:pt idx="1142">
                  <c:v>385000</c:v>
                </c:pt>
                <c:pt idx="1143">
                  <c:v>555522</c:v>
                </c:pt>
                <c:pt idx="1144">
                  <c:v>1190185.8999999999</c:v>
                </c:pt>
                <c:pt idx="1145">
                  <c:v>550590.5</c:v>
                </c:pt>
                <c:pt idx="1146">
                  <c:v>297046</c:v>
                </c:pt>
                <c:pt idx="1147">
                  <c:v>475006</c:v>
                </c:pt>
                <c:pt idx="1148">
                  <c:v>356649</c:v>
                </c:pt>
                <c:pt idx="1149">
                  <c:v>278030</c:v>
                </c:pt>
                <c:pt idx="1150">
                  <c:v>290000</c:v>
                </c:pt>
                <c:pt idx="1151">
                  <c:v>1122731</c:v>
                </c:pt>
                <c:pt idx="1152">
                  <c:v>1551166.5</c:v>
                </c:pt>
                <c:pt idx="1153">
                  <c:v>479260</c:v>
                </c:pt>
                <c:pt idx="1154">
                  <c:v>1235915</c:v>
                </c:pt>
                <c:pt idx="1155">
                  <c:v>454230.29</c:v>
                </c:pt>
                <c:pt idx="1156">
                  <c:v>767326.7</c:v>
                </c:pt>
                <c:pt idx="1157">
                  <c:v>322474</c:v>
                </c:pt>
                <c:pt idx="1158">
                  <c:v>400000</c:v>
                </c:pt>
                <c:pt idx="1159">
                  <c:v>445799.84</c:v>
                </c:pt>
                <c:pt idx="1160">
                  <c:v>297046</c:v>
                </c:pt>
                <c:pt idx="1161">
                  <c:v>627720.31000000006</c:v>
                </c:pt>
                <c:pt idx="1162">
                  <c:v>540000</c:v>
                </c:pt>
                <c:pt idx="1163">
                  <c:v>475832.5</c:v>
                </c:pt>
                <c:pt idx="1164">
                  <c:v>324516.38</c:v>
                </c:pt>
                <c:pt idx="1165">
                  <c:v>3300500</c:v>
                </c:pt>
                <c:pt idx="1166">
                  <c:v>387626</c:v>
                </c:pt>
                <c:pt idx="1167">
                  <c:v>802029</c:v>
                </c:pt>
                <c:pt idx="1168">
                  <c:v>331171</c:v>
                </c:pt>
                <c:pt idx="1169">
                  <c:v>3652052.72</c:v>
                </c:pt>
                <c:pt idx="1170">
                  <c:v>2036980.28</c:v>
                </c:pt>
                <c:pt idx="1171">
                  <c:v>279463.71999999997</c:v>
                </c:pt>
                <c:pt idx="1172">
                  <c:v>170013.99</c:v>
                </c:pt>
                <c:pt idx="1173">
                  <c:v>307580</c:v>
                </c:pt>
                <c:pt idx="1174">
                  <c:v>729689.4</c:v>
                </c:pt>
                <c:pt idx="1175">
                  <c:v>287862.75</c:v>
                </c:pt>
                <c:pt idx="1176">
                  <c:v>420583.35</c:v>
                </c:pt>
                <c:pt idx="1177">
                  <c:v>716640</c:v>
                </c:pt>
                <c:pt idx="1178">
                  <c:v>330000</c:v>
                </c:pt>
                <c:pt idx="1179">
                  <c:v>389716.32</c:v>
                </c:pt>
                <c:pt idx="1180">
                  <c:v>297046</c:v>
                </c:pt>
                <c:pt idx="1181">
                  <c:v>299647</c:v>
                </c:pt>
                <c:pt idx="1182">
                  <c:v>530654.96</c:v>
                </c:pt>
                <c:pt idx="1183">
                  <c:v>580000</c:v>
                </c:pt>
                <c:pt idx="1184">
                  <c:v>590156.81999999995</c:v>
                </c:pt>
                <c:pt idx="1185">
                  <c:v>1136716.6599999999</c:v>
                </c:pt>
                <c:pt idx="1186">
                  <c:v>458557</c:v>
                </c:pt>
                <c:pt idx="1187">
                  <c:v>1273490.6299999999</c:v>
                </c:pt>
                <c:pt idx="1188">
                  <c:v>403983</c:v>
                </c:pt>
                <c:pt idx="1189">
                  <c:v>1646695</c:v>
                </c:pt>
                <c:pt idx="1190">
                  <c:v>634764</c:v>
                </c:pt>
                <c:pt idx="1191">
                  <c:v>303131</c:v>
                </c:pt>
                <c:pt idx="1192">
                  <c:v>298751</c:v>
                </c:pt>
                <c:pt idx="1193">
                  <c:v>220000</c:v>
                </c:pt>
                <c:pt idx="1194">
                  <c:v>446228</c:v>
                </c:pt>
                <c:pt idx="1195">
                  <c:v>24000</c:v>
                </c:pt>
                <c:pt idx="1196">
                  <c:v>120159.3</c:v>
                </c:pt>
                <c:pt idx="1197">
                  <c:v>296822.51</c:v>
                </c:pt>
                <c:pt idx="1198">
                  <c:v>278031</c:v>
                </c:pt>
                <c:pt idx="1199">
                  <c:v>305704</c:v>
                </c:pt>
                <c:pt idx="1200">
                  <c:v>164917</c:v>
                </c:pt>
                <c:pt idx="1201">
                  <c:v>278030</c:v>
                </c:pt>
                <c:pt idx="1202">
                  <c:v>297046</c:v>
                </c:pt>
                <c:pt idx="1203">
                  <c:v>1489400.5</c:v>
                </c:pt>
                <c:pt idx="1204">
                  <c:v>355741</c:v>
                </c:pt>
                <c:pt idx="1205">
                  <c:v>314828.5</c:v>
                </c:pt>
                <c:pt idx="1206">
                  <c:v>297045</c:v>
                </c:pt>
                <c:pt idx="1207">
                  <c:v>3355438.16</c:v>
                </c:pt>
                <c:pt idx="1208">
                  <c:v>278030</c:v>
                </c:pt>
                <c:pt idx="1209">
                  <c:v>1177801</c:v>
                </c:pt>
                <c:pt idx="1210">
                  <c:v>297046</c:v>
                </c:pt>
                <c:pt idx="1211">
                  <c:v>278030</c:v>
                </c:pt>
                <c:pt idx="1212">
                  <c:v>3580557</c:v>
                </c:pt>
                <c:pt idx="1213">
                  <c:v>159780</c:v>
                </c:pt>
                <c:pt idx="1214">
                  <c:v>592110</c:v>
                </c:pt>
                <c:pt idx="1215">
                  <c:v>640705.61</c:v>
                </c:pt>
                <c:pt idx="1216">
                  <c:v>3000000</c:v>
                </c:pt>
                <c:pt idx="1217">
                  <c:v>286990.48</c:v>
                </c:pt>
                <c:pt idx="1218">
                  <c:v>297046</c:v>
                </c:pt>
                <c:pt idx="1219">
                  <c:v>486139.05</c:v>
                </c:pt>
                <c:pt idx="1220">
                  <c:v>404181.98</c:v>
                </c:pt>
                <c:pt idx="1221">
                  <c:v>297046</c:v>
                </c:pt>
                <c:pt idx="1222">
                  <c:v>227097.48</c:v>
                </c:pt>
                <c:pt idx="1223">
                  <c:v>415869</c:v>
                </c:pt>
                <c:pt idx="1224">
                  <c:v>418017</c:v>
                </c:pt>
                <c:pt idx="1225">
                  <c:v>403320.12</c:v>
                </c:pt>
                <c:pt idx="1226">
                  <c:v>293611</c:v>
                </c:pt>
                <c:pt idx="1227">
                  <c:v>404463</c:v>
                </c:pt>
                <c:pt idx="1228">
                  <c:v>790612.8</c:v>
                </c:pt>
                <c:pt idx="1229">
                  <c:v>351475.79</c:v>
                </c:pt>
                <c:pt idx="1230">
                  <c:v>140000</c:v>
                </c:pt>
                <c:pt idx="1231">
                  <c:v>367656</c:v>
                </c:pt>
                <c:pt idx="1232">
                  <c:v>437356.05</c:v>
                </c:pt>
                <c:pt idx="1233">
                  <c:v>650000</c:v>
                </c:pt>
                <c:pt idx="1234">
                  <c:v>297046</c:v>
                </c:pt>
                <c:pt idx="1235">
                  <c:v>694194</c:v>
                </c:pt>
                <c:pt idx="1236">
                  <c:v>297046</c:v>
                </c:pt>
                <c:pt idx="1237">
                  <c:v>1990669.08</c:v>
                </c:pt>
                <c:pt idx="1238">
                  <c:v>716480.5</c:v>
                </c:pt>
                <c:pt idx="1239">
                  <c:v>629602.69999999995</c:v>
                </c:pt>
                <c:pt idx="1240">
                  <c:v>139857.5</c:v>
                </c:pt>
                <c:pt idx="1241">
                  <c:v>627456</c:v>
                </c:pt>
                <c:pt idx="1242">
                  <c:v>387148.05</c:v>
                </c:pt>
                <c:pt idx="1243">
                  <c:v>1021093.09</c:v>
                </c:pt>
                <c:pt idx="1244">
                  <c:v>350000</c:v>
                </c:pt>
                <c:pt idx="1245">
                  <c:v>260000</c:v>
                </c:pt>
                <c:pt idx="1246">
                  <c:v>2276454.04</c:v>
                </c:pt>
                <c:pt idx="1247">
                  <c:v>278030</c:v>
                </c:pt>
                <c:pt idx="1248">
                  <c:v>346913</c:v>
                </c:pt>
                <c:pt idx="1249">
                  <c:v>426096.65</c:v>
                </c:pt>
                <c:pt idx="1250">
                  <c:v>251072.18</c:v>
                </c:pt>
                <c:pt idx="1251">
                  <c:v>747594</c:v>
                </c:pt>
                <c:pt idx="1252">
                  <c:v>593740.05000000005</c:v>
                </c:pt>
                <c:pt idx="1253">
                  <c:v>714425</c:v>
                </c:pt>
                <c:pt idx="1254">
                  <c:v>1176482.04</c:v>
                </c:pt>
                <c:pt idx="1255">
                  <c:v>1006388.25</c:v>
                </c:pt>
                <c:pt idx="1256">
                  <c:v>278035</c:v>
                </c:pt>
                <c:pt idx="1257">
                  <c:v>353398.58</c:v>
                </c:pt>
                <c:pt idx="1258">
                  <c:v>278030</c:v>
                </c:pt>
                <c:pt idx="1259">
                  <c:v>531911.06000000006</c:v>
                </c:pt>
                <c:pt idx="1260">
                  <c:v>273622</c:v>
                </c:pt>
                <c:pt idx="1261">
                  <c:v>347320</c:v>
                </c:pt>
                <c:pt idx="1262">
                  <c:v>1124791.5</c:v>
                </c:pt>
                <c:pt idx="1263">
                  <c:v>205000</c:v>
                </c:pt>
                <c:pt idx="1264">
                  <c:v>630000</c:v>
                </c:pt>
                <c:pt idx="1265">
                  <c:v>920750</c:v>
                </c:pt>
                <c:pt idx="1266">
                  <c:v>703681</c:v>
                </c:pt>
                <c:pt idx="1267">
                  <c:v>365528</c:v>
                </c:pt>
                <c:pt idx="1268">
                  <c:v>305704</c:v>
                </c:pt>
                <c:pt idx="1269">
                  <c:v>179401.84</c:v>
                </c:pt>
                <c:pt idx="1270">
                  <c:v>308333</c:v>
                </c:pt>
                <c:pt idx="1271">
                  <c:v>2334718.75</c:v>
                </c:pt>
                <c:pt idx="1272">
                  <c:v>1720445.3</c:v>
                </c:pt>
                <c:pt idx="1273">
                  <c:v>542281.48</c:v>
                </c:pt>
                <c:pt idx="1274">
                  <c:v>486470.39</c:v>
                </c:pt>
                <c:pt idx="1275">
                  <c:v>170502</c:v>
                </c:pt>
                <c:pt idx="1276">
                  <c:v>762500</c:v>
                </c:pt>
                <c:pt idx="1277">
                  <c:v>282305</c:v>
                </c:pt>
                <c:pt idx="1278">
                  <c:v>297045</c:v>
                </c:pt>
                <c:pt idx="1279">
                  <c:v>400228.96</c:v>
                </c:pt>
                <c:pt idx="1280">
                  <c:v>490013.49</c:v>
                </c:pt>
                <c:pt idx="1281">
                  <c:v>343391.57</c:v>
                </c:pt>
                <c:pt idx="1282">
                  <c:v>332161</c:v>
                </c:pt>
                <c:pt idx="1283">
                  <c:v>1083336.99</c:v>
                </c:pt>
                <c:pt idx="1284">
                  <c:v>289083.33</c:v>
                </c:pt>
                <c:pt idx="1285">
                  <c:v>377634.82</c:v>
                </c:pt>
                <c:pt idx="1286">
                  <c:v>278030</c:v>
                </c:pt>
                <c:pt idx="1287">
                  <c:v>297046</c:v>
                </c:pt>
                <c:pt idx="1288">
                  <c:v>382136</c:v>
                </c:pt>
                <c:pt idx="1289">
                  <c:v>609030</c:v>
                </c:pt>
                <c:pt idx="1290">
                  <c:v>465239</c:v>
                </c:pt>
                <c:pt idx="1291">
                  <c:v>449243.84</c:v>
                </c:pt>
                <c:pt idx="1292">
                  <c:v>60000</c:v>
                </c:pt>
                <c:pt idx="1293">
                  <c:v>395499</c:v>
                </c:pt>
                <c:pt idx="1294">
                  <c:v>382136</c:v>
                </c:pt>
                <c:pt idx="1295">
                  <c:v>558849</c:v>
                </c:pt>
                <c:pt idx="1296">
                  <c:v>300000</c:v>
                </c:pt>
                <c:pt idx="1297">
                  <c:v>280000</c:v>
                </c:pt>
                <c:pt idx="1298">
                  <c:v>448387.72</c:v>
                </c:pt>
                <c:pt idx="1299">
                  <c:v>302470</c:v>
                </c:pt>
                <c:pt idx="1300">
                  <c:v>195143</c:v>
                </c:pt>
                <c:pt idx="1301">
                  <c:v>513383.02</c:v>
                </c:pt>
                <c:pt idx="1302">
                  <c:v>278030</c:v>
                </c:pt>
                <c:pt idx="1303">
                  <c:v>343390</c:v>
                </c:pt>
                <c:pt idx="1304">
                  <c:v>1204805.5900000001</c:v>
                </c:pt>
                <c:pt idx="1305">
                  <c:v>1611500</c:v>
                </c:pt>
                <c:pt idx="1306">
                  <c:v>1047569</c:v>
                </c:pt>
                <c:pt idx="1307">
                  <c:v>526800</c:v>
                </c:pt>
                <c:pt idx="1308">
                  <c:v>580021.27</c:v>
                </c:pt>
                <c:pt idx="1309">
                  <c:v>526083.62</c:v>
                </c:pt>
                <c:pt idx="1310">
                  <c:v>910693.65</c:v>
                </c:pt>
                <c:pt idx="1311">
                  <c:v>493046.78</c:v>
                </c:pt>
                <c:pt idx="1312">
                  <c:v>330798</c:v>
                </c:pt>
                <c:pt idx="1313">
                  <c:v>2520949.98</c:v>
                </c:pt>
                <c:pt idx="1314">
                  <c:v>297045</c:v>
                </c:pt>
                <c:pt idx="1315">
                  <c:v>306723.3</c:v>
                </c:pt>
                <c:pt idx="1316">
                  <c:v>300000</c:v>
                </c:pt>
                <c:pt idx="1317">
                  <c:v>666854.69999999995</c:v>
                </c:pt>
                <c:pt idx="1318">
                  <c:v>397927</c:v>
                </c:pt>
                <c:pt idx="1319">
                  <c:v>1214487</c:v>
                </c:pt>
                <c:pt idx="1320">
                  <c:v>778239</c:v>
                </c:pt>
                <c:pt idx="1321">
                  <c:v>870468.31</c:v>
                </c:pt>
                <c:pt idx="1322">
                  <c:v>370000</c:v>
                </c:pt>
                <c:pt idx="1323">
                  <c:v>289546.95</c:v>
                </c:pt>
                <c:pt idx="1324">
                  <c:v>278030</c:v>
                </c:pt>
                <c:pt idx="1325">
                  <c:v>190000</c:v>
                </c:pt>
                <c:pt idx="1326">
                  <c:v>385702</c:v>
                </c:pt>
                <c:pt idx="1327">
                  <c:v>278030</c:v>
                </c:pt>
                <c:pt idx="1328">
                  <c:v>324390</c:v>
                </c:pt>
                <c:pt idx="1329">
                  <c:v>2187872</c:v>
                </c:pt>
                <c:pt idx="1330">
                  <c:v>305704</c:v>
                </c:pt>
                <c:pt idx="1331">
                  <c:v>389481.25</c:v>
                </c:pt>
                <c:pt idx="1332">
                  <c:v>450000</c:v>
                </c:pt>
                <c:pt idx="1333">
                  <c:v>48989.7</c:v>
                </c:pt>
                <c:pt idx="1334">
                  <c:v>977750</c:v>
                </c:pt>
                <c:pt idx="1335">
                  <c:v>305000</c:v>
                </c:pt>
                <c:pt idx="1336">
                  <c:v>297046</c:v>
                </c:pt>
                <c:pt idx="1337">
                  <c:v>65249.56</c:v>
                </c:pt>
                <c:pt idx="1338">
                  <c:v>659264</c:v>
                </c:pt>
                <c:pt idx="1339">
                  <c:v>896802.93</c:v>
                </c:pt>
                <c:pt idx="1340">
                  <c:v>319572</c:v>
                </c:pt>
                <c:pt idx="1341">
                  <c:v>629292.61</c:v>
                </c:pt>
                <c:pt idx="1342">
                  <c:v>1408126</c:v>
                </c:pt>
                <c:pt idx="1343">
                  <c:v>1575682</c:v>
                </c:pt>
                <c:pt idx="1344">
                  <c:v>268333.33</c:v>
                </c:pt>
                <c:pt idx="1345">
                  <c:v>308000</c:v>
                </c:pt>
                <c:pt idx="1346">
                  <c:v>350000</c:v>
                </c:pt>
                <c:pt idx="1347">
                  <c:v>590706.5</c:v>
                </c:pt>
                <c:pt idx="1348">
                  <c:v>759928</c:v>
                </c:pt>
                <c:pt idx="1349">
                  <c:v>182669.09</c:v>
                </c:pt>
                <c:pt idx="1350">
                  <c:v>1954127</c:v>
                </c:pt>
                <c:pt idx="1351">
                  <c:v>727896.34</c:v>
                </c:pt>
                <c:pt idx="1352">
                  <c:v>300018</c:v>
                </c:pt>
                <c:pt idx="1353">
                  <c:v>428100</c:v>
                </c:pt>
                <c:pt idx="1354">
                  <c:v>359544.27</c:v>
                </c:pt>
                <c:pt idx="1355">
                  <c:v>297046</c:v>
                </c:pt>
                <c:pt idx="1356">
                  <c:v>589282.56000000006</c:v>
                </c:pt>
                <c:pt idx="1357">
                  <c:v>129988</c:v>
                </c:pt>
                <c:pt idx="1358">
                  <c:v>417954.15</c:v>
                </c:pt>
                <c:pt idx="1359">
                  <c:v>807282.52</c:v>
                </c:pt>
                <c:pt idx="1360">
                  <c:v>801760</c:v>
                </c:pt>
                <c:pt idx="1361">
                  <c:v>145670.5</c:v>
                </c:pt>
                <c:pt idx="1362">
                  <c:v>337920</c:v>
                </c:pt>
                <c:pt idx="1363">
                  <c:v>387279.29</c:v>
                </c:pt>
                <c:pt idx="1364">
                  <c:v>351604</c:v>
                </c:pt>
                <c:pt idx="1365">
                  <c:v>300018</c:v>
                </c:pt>
                <c:pt idx="1366">
                  <c:v>232960</c:v>
                </c:pt>
                <c:pt idx="1367">
                  <c:v>297046</c:v>
                </c:pt>
                <c:pt idx="1368">
                  <c:v>683000</c:v>
                </c:pt>
                <c:pt idx="1369">
                  <c:v>876520</c:v>
                </c:pt>
                <c:pt idx="1370">
                  <c:v>409455</c:v>
                </c:pt>
                <c:pt idx="1371">
                  <c:v>3654908.92</c:v>
                </c:pt>
                <c:pt idx="1372">
                  <c:v>1202466.6200000001</c:v>
                </c:pt>
                <c:pt idx="1373">
                  <c:v>297082.46999999997</c:v>
                </c:pt>
                <c:pt idx="1374">
                  <c:v>350000</c:v>
                </c:pt>
                <c:pt idx="1375">
                  <c:v>243000</c:v>
                </c:pt>
                <c:pt idx="1376">
                  <c:v>210000</c:v>
                </c:pt>
                <c:pt idx="1377">
                  <c:v>1154739.48</c:v>
                </c:pt>
                <c:pt idx="1378">
                  <c:v>305704</c:v>
                </c:pt>
                <c:pt idx="1379">
                  <c:v>2438887.83</c:v>
                </c:pt>
                <c:pt idx="1380">
                  <c:v>285127</c:v>
                </c:pt>
                <c:pt idx="1381">
                  <c:v>278030.99</c:v>
                </c:pt>
                <c:pt idx="1382">
                  <c:v>1580792</c:v>
                </c:pt>
                <c:pt idx="1383">
                  <c:v>297139</c:v>
                </c:pt>
                <c:pt idx="1384">
                  <c:v>297046</c:v>
                </c:pt>
                <c:pt idx="1385">
                  <c:v>278030</c:v>
                </c:pt>
                <c:pt idx="1386">
                  <c:v>580000</c:v>
                </c:pt>
                <c:pt idx="1387">
                  <c:v>504976</c:v>
                </c:pt>
                <c:pt idx="1388">
                  <c:v>482000</c:v>
                </c:pt>
                <c:pt idx="1389">
                  <c:v>639148</c:v>
                </c:pt>
                <c:pt idx="1390">
                  <c:v>263640</c:v>
                </c:pt>
                <c:pt idx="1391">
                  <c:v>846529</c:v>
                </c:pt>
                <c:pt idx="1392">
                  <c:v>240890.9</c:v>
                </c:pt>
                <c:pt idx="1393">
                  <c:v>924156</c:v>
                </c:pt>
                <c:pt idx="1394">
                  <c:v>1815071.5</c:v>
                </c:pt>
                <c:pt idx="1395">
                  <c:v>585937</c:v>
                </c:pt>
                <c:pt idx="1396">
                  <c:v>223702.12</c:v>
                </c:pt>
                <c:pt idx="1397">
                  <c:v>155807.99</c:v>
                </c:pt>
                <c:pt idx="1398">
                  <c:v>361976.88</c:v>
                </c:pt>
                <c:pt idx="1399">
                  <c:v>573500</c:v>
                </c:pt>
                <c:pt idx="1400">
                  <c:v>180000</c:v>
                </c:pt>
                <c:pt idx="1401">
                  <c:v>811540</c:v>
                </c:pt>
                <c:pt idx="1402">
                  <c:v>760842</c:v>
                </c:pt>
                <c:pt idx="1403">
                  <c:v>1255736.08</c:v>
                </c:pt>
                <c:pt idx="1404">
                  <c:v>1146611.22</c:v>
                </c:pt>
                <c:pt idx="1405">
                  <c:v>1497172.49</c:v>
                </c:pt>
                <c:pt idx="1406">
                  <c:v>1372847.55</c:v>
                </c:pt>
                <c:pt idx="1407">
                  <c:v>830543</c:v>
                </c:pt>
                <c:pt idx="1408">
                  <c:v>650897.42000000004</c:v>
                </c:pt>
                <c:pt idx="1409">
                  <c:v>463597.72</c:v>
                </c:pt>
                <c:pt idx="1410">
                  <c:v>297050</c:v>
                </c:pt>
                <c:pt idx="1411">
                  <c:v>297110</c:v>
                </c:pt>
                <c:pt idx="1412">
                  <c:v>297045</c:v>
                </c:pt>
                <c:pt idx="1413">
                  <c:v>278030</c:v>
                </c:pt>
                <c:pt idx="1414">
                  <c:v>11580185.98</c:v>
                </c:pt>
                <c:pt idx="1415">
                  <c:v>2007029.76</c:v>
                </c:pt>
                <c:pt idx="1416">
                  <c:v>740237.33</c:v>
                </c:pt>
                <c:pt idx="1417">
                  <c:v>140000</c:v>
                </c:pt>
                <c:pt idx="1418">
                  <c:v>300018</c:v>
                </c:pt>
                <c:pt idx="1419">
                  <c:v>297045</c:v>
                </c:pt>
                <c:pt idx="1420">
                  <c:v>266625</c:v>
                </c:pt>
                <c:pt idx="1421">
                  <c:v>282305</c:v>
                </c:pt>
                <c:pt idx="1422">
                  <c:v>574141.48</c:v>
                </c:pt>
                <c:pt idx="1423">
                  <c:v>2072167</c:v>
                </c:pt>
                <c:pt idx="1424">
                  <c:v>278030</c:v>
                </c:pt>
                <c:pt idx="1425">
                  <c:v>2166746.5</c:v>
                </c:pt>
                <c:pt idx="1426">
                  <c:v>532257.68999999994</c:v>
                </c:pt>
                <c:pt idx="1427">
                  <c:v>2762536.65</c:v>
                </c:pt>
                <c:pt idx="1428">
                  <c:v>278030</c:v>
                </c:pt>
                <c:pt idx="1429">
                  <c:v>437183.54</c:v>
                </c:pt>
                <c:pt idx="1430">
                  <c:v>417623.03</c:v>
                </c:pt>
                <c:pt idx="1431">
                  <c:v>170502</c:v>
                </c:pt>
                <c:pt idx="1432">
                  <c:v>573826</c:v>
                </c:pt>
                <c:pt idx="1433">
                  <c:v>297045</c:v>
                </c:pt>
                <c:pt idx="1434">
                  <c:v>406190.91</c:v>
                </c:pt>
                <c:pt idx="1435">
                  <c:v>297046</c:v>
                </c:pt>
                <c:pt idx="1436">
                  <c:v>313897</c:v>
                </c:pt>
                <c:pt idx="1437">
                  <c:v>496170</c:v>
                </c:pt>
                <c:pt idx="1438">
                  <c:v>952596</c:v>
                </c:pt>
                <c:pt idx="1439">
                  <c:v>644244</c:v>
                </c:pt>
                <c:pt idx="1440">
                  <c:v>297045</c:v>
                </c:pt>
                <c:pt idx="1441">
                  <c:v>297044.99</c:v>
                </c:pt>
                <c:pt idx="1442">
                  <c:v>1591132.4</c:v>
                </c:pt>
                <c:pt idx="1443">
                  <c:v>130000</c:v>
                </c:pt>
                <c:pt idx="1444">
                  <c:v>868191.39</c:v>
                </c:pt>
                <c:pt idx="1445">
                  <c:v>122313.33</c:v>
                </c:pt>
                <c:pt idx="1446">
                  <c:v>337000</c:v>
                </c:pt>
                <c:pt idx="1447">
                  <c:v>1448116.5</c:v>
                </c:pt>
                <c:pt idx="1448">
                  <c:v>327716</c:v>
                </c:pt>
                <c:pt idx="1449">
                  <c:v>297044</c:v>
                </c:pt>
                <c:pt idx="1450">
                  <c:v>278030</c:v>
                </c:pt>
                <c:pt idx="1451">
                  <c:v>477915</c:v>
                </c:pt>
                <c:pt idx="1452">
                  <c:v>5472090.3399999999</c:v>
                </c:pt>
                <c:pt idx="1453">
                  <c:v>196822.39</c:v>
                </c:pt>
                <c:pt idx="1454">
                  <c:v>575000</c:v>
                </c:pt>
                <c:pt idx="1455">
                  <c:v>298957</c:v>
                </c:pt>
                <c:pt idx="1456">
                  <c:v>75294.7</c:v>
                </c:pt>
                <c:pt idx="1457">
                  <c:v>278030</c:v>
                </c:pt>
                <c:pt idx="1458">
                  <c:v>278030.99</c:v>
                </c:pt>
                <c:pt idx="1459">
                  <c:v>791499.02</c:v>
                </c:pt>
                <c:pt idx="1460">
                  <c:v>371304</c:v>
                </c:pt>
                <c:pt idx="1461">
                  <c:v>1611870.5</c:v>
                </c:pt>
                <c:pt idx="1462">
                  <c:v>771947.42</c:v>
                </c:pt>
                <c:pt idx="1463">
                  <c:v>278030</c:v>
                </c:pt>
                <c:pt idx="1464">
                  <c:v>1358025.5</c:v>
                </c:pt>
                <c:pt idx="1465">
                  <c:v>1049700.32</c:v>
                </c:pt>
                <c:pt idx="1466">
                  <c:v>311173</c:v>
                </c:pt>
                <c:pt idx="1467">
                  <c:v>266800</c:v>
                </c:pt>
                <c:pt idx="1468">
                  <c:v>196925</c:v>
                </c:pt>
                <c:pt idx="1469">
                  <c:v>342027</c:v>
                </c:pt>
                <c:pt idx="1470">
                  <c:v>1104062</c:v>
                </c:pt>
                <c:pt idx="1471">
                  <c:v>155880</c:v>
                </c:pt>
                <c:pt idx="1472">
                  <c:v>297046</c:v>
                </c:pt>
                <c:pt idx="1473">
                  <c:v>338166</c:v>
                </c:pt>
                <c:pt idx="1474">
                  <c:v>650000</c:v>
                </c:pt>
                <c:pt idx="1475">
                  <c:v>490638.83</c:v>
                </c:pt>
                <c:pt idx="1476">
                  <c:v>432363</c:v>
                </c:pt>
                <c:pt idx="1477">
                  <c:v>360420</c:v>
                </c:pt>
                <c:pt idx="1478">
                  <c:v>351670.01</c:v>
                </c:pt>
                <c:pt idx="1479">
                  <c:v>528606.29</c:v>
                </c:pt>
                <c:pt idx="1480">
                  <c:v>2398731.5</c:v>
                </c:pt>
                <c:pt idx="1481">
                  <c:v>327400</c:v>
                </c:pt>
                <c:pt idx="1482">
                  <c:v>228749</c:v>
                </c:pt>
                <c:pt idx="1483">
                  <c:v>1139623</c:v>
                </c:pt>
                <c:pt idx="1484">
                  <c:v>286145.68</c:v>
                </c:pt>
                <c:pt idx="1485">
                  <c:v>297045</c:v>
                </c:pt>
                <c:pt idx="1486">
                  <c:v>734252.96</c:v>
                </c:pt>
                <c:pt idx="1487">
                  <c:v>592772.23</c:v>
                </c:pt>
                <c:pt idx="1488">
                  <c:v>303333</c:v>
                </c:pt>
                <c:pt idx="1489">
                  <c:v>347135</c:v>
                </c:pt>
                <c:pt idx="1490">
                  <c:v>639148</c:v>
                </c:pt>
                <c:pt idx="1491">
                  <c:v>435801</c:v>
                </c:pt>
                <c:pt idx="1492">
                  <c:v>484829.52</c:v>
                </c:pt>
                <c:pt idx="1493">
                  <c:v>92366.25</c:v>
                </c:pt>
                <c:pt idx="1494">
                  <c:v>863546</c:v>
                </c:pt>
                <c:pt idx="1495">
                  <c:v>399659</c:v>
                </c:pt>
                <c:pt idx="1496">
                  <c:v>1940476.41</c:v>
                </c:pt>
                <c:pt idx="1497">
                  <c:v>571508</c:v>
                </c:pt>
                <c:pt idx="1498">
                  <c:v>932109.37</c:v>
                </c:pt>
                <c:pt idx="1499">
                  <c:v>155000</c:v>
                </c:pt>
                <c:pt idx="1500">
                  <c:v>859613</c:v>
                </c:pt>
                <c:pt idx="1501">
                  <c:v>159000</c:v>
                </c:pt>
                <c:pt idx="1502">
                  <c:v>540083</c:v>
                </c:pt>
                <c:pt idx="1503">
                  <c:v>2817770</c:v>
                </c:pt>
                <c:pt idx="1504">
                  <c:v>688069.8</c:v>
                </c:pt>
                <c:pt idx="1505">
                  <c:v>361500</c:v>
                </c:pt>
                <c:pt idx="1506">
                  <c:v>937245</c:v>
                </c:pt>
                <c:pt idx="1507">
                  <c:v>1858320</c:v>
                </c:pt>
                <c:pt idx="1508">
                  <c:v>297046</c:v>
                </c:pt>
                <c:pt idx="1509">
                  <c:v>546457.48</c:v>
                </c:pt>
                <c:pt idx="1510">
                  <c:v>297044</c:v>
                </c:pt>
                <c:pt idx="1511">
                  <c:v>120000</c:v>
                </c:pt>
                <c:pt idx="1512">
                  <c:v>1296001.6000000001</c:v>
                </c:pt>
                <c:pt idx="1513">
                  <c:v>1346350</c:v>
                </c:pt>
                <c:pt idx="1514">
                  <c:v>1089100</c:v>
                </c:pt>
                <c:pt idx="1515">
                  <c:v>766610</c:v>
                </c:pt>
                <c:pt idx="1516">
                  <c:v>727896.34</c:v>
                </c:pt>
                <c:pt idx="1517">
                  <c:v>2577656.4700000002</c:v>
                </c:pt>
                <c:pt idx="1518">
                  <c:v>2694159.76</c:v>
                </c:pt>
                <c:pt idx="1519">
                  <c:v>36204.74</c:v>
                </c:pt>
                <c:pt idx="1520">
                  <c:v>300018</c:v>
                </c:pt>
                <c:pt idx="1521">
                  <c:v>382325</c:v>
                </c:pt>
                <c:pt idx="1522">
                  <c:v>326749</c:v>
                </c:pt>
                <c:pt idx="1523">
                  <c:v>611036.43999999994</c:v>
                </c:pt>
                <c:pt idx="1524">
                  <c:v>278031</c:v>
                </c:pt>
                <c:pt idx="1525">
                  <c:v>275191.65000000002</c:v>
                </c:pt>
                <c:pt idx="1526">
                  <c:v>273980</c:v>
                </c:pt>
                <c:pt idx="1527">
                  <c:v>1664567.5</c:v>
                </c:pt>
                <c:pt idx="1528">
                  <c:v>185046.87</c:v>
                </c:pt>
                <c:pt idx="1529">
                  <c:v>634576.92000000004</c:v>
                </c:pt>
                <c:pt idx="1530">
                  <c:v>513543</c:v>
                </c:pt>
                <c:pt idx="1531">
                  <c:v>383318.62</c:v>
                </c:pt>
                <c:pt idx="1532">
                  <c:v>1161325</c:v>
                </c:pt>
                <c:pt idx="1533">
                  <c:v>297139</c:v>
                </c:pt>
                <c:pt idx="1534">
                  <c:v>278030</c:v>
                </c:pt>
                <c:pt idx="1535">
                  <c:v>101340</c:v>
                </c:pt>
                <c:pt idx="1536">
                  <c:v>397630.9</c:v>
                </c:pt>
                <c:pt idx="1537">
                  <c:v>500060</c:v>
                </c:pt>
                <c:pt idx="1538">
                  <c:v>1000000</c:v>
                </c:pt>
                <c:pt idx="1539">
                  <c:v>308568</c:v>
                </c:pt>
                <c:pt idx="1540">
                  <c:v>297046</c:v>
                </c:pt>
                <c:pt idx="1541">
                  <c:v>297046</c:v>
                </c:pt>
                <c:pt idx="1542">
                  <c:v>704142.51</c:v>
                </c:pt>
                <c:pt idx="1543">
                  <c:v>306667</c:v>
                </c:pt>
                <c:pt idx="1544">
                  <c:v>639148</c:v>
                </c:pt>
                <c:pt idx="1545">
                  <c:v>439063.24</c:v>
                </c:pt>
                <c:pt idx="1546">
                  <c:v>359544.27</c:v>
                </c:pt>
                <c:pt idx="1547">
                  <c:v>313256</c:v>
                </c:pt>
                <c:pt idx="1548">
                  <c:v>299152</c:v>
                </c:pt>
                <c:pt idx="1549">
                  <c:v>1397631</c:v>
                </c:pt>
                <c:pt idx="1550">
                  <c:v>571830.07999999996</c:v>
                </c:pt>
                <c:pt idx="1551">
                  <c:v>297046</c:v>
                </c:pt>
                <c:pt idx="1552">
                  <c:v>2401743.04</c:v>
                </c:pt>
                <c:pt idx="1553">
                  <c:v>263473.09000000003</c:v>
                </c:pt>
                <c:pt idx="1554">
                  <c:v>764250.3</c:v>
                </c:pt>
                <c:pt idx="1555">
                  <c:v>310124</c:v>
                </c:pt>
                <c:pt idx="1556">
                  <c:v>412923.5</c:v>
                </c:pt>
                <c:pt idx="1557">
                  <c:v>639148</c:v>
                </c:pt>
                <c:pt idx="1558">
                  <c:v>787019</c:v>
                </c:pt>
                <c:pt idx="1559">
                  <c:v>355312</c:v>
                </c:pt>
                <c:pt idx="1560">
                  <c:v>399910</c:v>
                </c:pt>
                <c:pt idx="1561">
                  <c:v>500383</c:v>
                </c:pt>
                <c:pt idx="1562">
                  <c:v>1069544.74</c:v>
                </c:pt>
                <c:pt idx="1563">
                  <c:v>284512</c:v>
                </c:pt>
                <c:pt idx="1564">
                  <c:v>2900000</c:v>
                </c:pt>
                <c:pt idx="1565">
                  <c:v>398327.08</c:v>
                </c:pt>
                <c:pt idx="1566">
                  <c:v>642418.54</c:v>
                </c:pt>
                <c:pt idx="1567">
                  <c:v>509509</c:v>
                </c:pt>
                <c:pt idx="1568">
                  <c:v>608941</c:v>
                </c:pt>
                <c:pt idx="1569">
                  <c:v>537156.98</c:v>
                </c:pt>
                <c:pt idx="1570">
                  <c:v>1545800</c:v>
                </c:pt>
                <c:pt idx="1571">
                  <c:v>1070405</c:v>
                </c:pt>
                <c:pt idx="1572">
                  <c:v>625396</c:v>
                </c:pt>
                <c:pt idx="1573">
                  <c:v>925000</c:v>
                </c:pt>
                <c:pt idx="1574">
                  <c:v>261897.3</c:v>
                </c:pt>
                <c:pt idx="1575">
                  <c:v>297046</c:v>
                </c:pt>
                <c:pt idx="1576">
                  <c:v>582705.18000000005</c:v>
                </c:pt>
                <c:pt idx="1577">
                  <c:v>49684.32</c:v>
                </c:pt>
                <c:pt idx="1578">
                  <c:v>427025</c:v>
                </c:pt>
                <c:pt idx="1579">
                  <c:v>188362.97</c:v>
                </c:pt>
                <c:pt idx="1580">
                  <c:v>527956.5</c:v>
                </c:pt>
                <c:pt idx="1581">
                  <c:v>811305.9</c:v>
                </c:pt>
                <c:pt idx="1582">
                  <c:v>165972.39000000001</c:v>
                </c:pt>
                <c:pt idx="1583">
                  <c:v>749651.26</c:v>
                </c:pt>
                <c:pt idx="1584">
                  <c:v>6120159.5</c:v>
                </c:pt>
                <c:pt idx="1585">
                  <c:v>825000</c:v>
                </c:pt>
                <c:pt idx="1586">
                  <c:v>190076.47</c:v>
                </c:pt>
                <c:pt idx="1587">
                  <c:v>300018</c:v>
                </c:pt>
                <c:pt idx="1588">
                  <c:v>657366.39</c:v>
                </c:pt>
                <c:pt idx="1589">
                  <c:v>4107395</c:v>
                </c:pt>
                <c:pt idx="1590">
                  <c:v>534683</c:v>
                </c:pt>
                <c:pt idx="1591">
                  <c:v>1316155</c:v>
                </c:pt>
                <c:pt idx="1592">
                  <c:v>300000</c:v>
                </c:pt>
                <c:pt idx="1593">
                  <c:v>1400000</c:v>
                </c:pt>
                <c:pt idx="1594">
                  <c:v>200000</c:v>
                </c:pt>
                <c:pt idx="1595">
                  <c:v>216423.45</c:v>
                </c:pt>
                <c:pt idx="1596">
                  <c:v>829250</c:v>
                </c:pt>
                <c:pt idx="1597">
                  <c:v>370090</c:v>
                </c:pt>
                <c:pt idx="1598">
                  <c:v>328127.06</c:v>
                </c:pt>
                <c:pt idx="1599">
                  <c:v>1414186</c:v>
                </c:pt>
                <c:pt idx="1600">
                  <c:v>1183623.3999999999</c:v>
                </c:pt>
                <c:pt idx="1601">
                  <c:v>43350</c:v>
                </c:pt>
                <c:pt idx="1602">
                  <c:v>1063647.5</c:v>
                </c:pt>
                <c:pt idx="1603">
                  <c:v>297046</c:v>
                </c:pt>
                <c:pt idx="1604">
                  <c:v>659230</c:v>
                </c:pt>
                <c:pt idx="1605">
                  <c:v>386699.62</c:v>
                </c:pt>
                <c:pt idx="1606">
                  <c:v>400000</c:v>
                </c:pt>
                <c:pt idx="1607">
                  <c:v>933004.5</c:v>
                </c:pt>
                <c:pt idx="1608">
                  <c:v>1552521</c:v>
                </c:pt>
                <c:pt idx="1609">
                  <c:v>695944.8</c:v>
                </c:pt>
                <c:pt idx="1610">
                  <c:v>636889</c:v>
                </c:pt>
                <c:pt idx="1611">
                  <c:v>374751</c:v>
                </c:pt>
                <c:pt idx="1612">
                  <c:v>299644.2</c:v>
                </c:pt>
                <c:pt idx="1613">
                  <c:v>462759.86</c:v>
                </c:pt>
                <c:pt idx="1614">
                  <c:v>516873</c:v>
                </c:pt>
                <c:pt idx="1615">
                  <c:v>732301.32</c:v>
                </c:pt>
                <c:pt idx="1616">
                  <c:v>298018</c:v>
                </c:pt>
                <c:pt idx="1617">
                  <c:v>297046</c:v>
                </c:pt>
                <c:pt idx="1618">
                  <c:v>282216</c:v>
                </c:pt>
                <c:pt idx="1619">
                  <c:v>838586.07</c:v>
                </c:pt>
                <c:pt idx="1620">
                  <c:v>774142.69</c:v>
                </c:pt>
                <c:pt idx="1621">
                  <c:v>297429</c:v>
                </c:pt>
                <c:pt idx="1622">
                  <c:v>283588.21999999997</c:v>
                </c:pt>
                <c:pt idx="1623">
                  <c:v>1357187.5</c:v>
                </c:pt>
                <c:pt idx="1624">
                  <c:v>546794.78</c:v>
                </c:pt>
                <c:pt idx="1625">
                  <c:v>442840</c:v>
                </c:pt>
                <c:pt idx="1626">
                  <c:v>299441</c:v>
                </c:pt>
                <c:pt idx="1627">
                  <c:v>297045</c:v>
                </c:pt>
                <c:pt idx="1628">
                  <c:v>299647</c:v>
                </c:pt>
                <c:pt idx="1629">
                  <c:v>581394</c:v>
                </c:pt>
                <c:pt idx="1630">
                  <c:v>335195.53000000003</c:v>
                </c:pt>
                <c:pt idx="1631">
                  <c:v>412441</c:v>
                </c:pt>
                <c:pt idx="1632">
                  <c:v>297044</c:v>
                </c:pt>
                <c:pt idx="1633">
                  <c:v>400000</c:v>
                </c:pt>
                <c:pt idx="1634">
                  <c:v>676443.1</c:v>
                </c:pt>
                <c:pt idx="1635">
                  <c:v>12160184</c:v>
                </c:pt>
                <c:pt idx="1636">
                  <c:v>509509</c:v>
                </c:pt>
                <c:pt idx="1637">
                  <c:v>356653</c:v>
                </c:pt>
                <c:pt idx="1638">
                  <c:v>219280</c:v>
                </c:pt>
                <c:pt idx="1639">
                  <c:v>245006.35</c:v>
                </c:pt>
                <c:pt idx="1640">
                  <c:v>359544.27</c:v>
                </c:pt>
                <c:pt idx="1641">
                  <c:v>88243.75</c:v>
                </c:pt>
                <c:pt idx="1642">
                  <c:v>297045</c:v>
                </c:pt>
                <c:pt idx="1643">
                  <c:v>852982.67</c:v>
                </c:pt>
                <c:pt idx="1644">
                  <c:v>251559</c:v>
                </c:pt>
                <c:pt idx="1645">
                  <c:v>3255213.87</c:v>
                </c:pt>
                <c:pt idx="1646">
                  <c:v>790843.09</c:v>
                </c:pt>
                <c:pt idx="1647">
                  <c:v>1129271</c:v>
                </c:pt>
                <c:pt idx="1648">
                  <c:v>87500</c:v>
                </c:pt>
                <c:pt idx="1649">
                  <c:v>480000</c:v>
                </c:pt>
                <c:pt idx="1650">
                  <c:v>299647</c:v>
                </c:pt>
                <c:pt idx="1651">
                  <c:v>278030.99</c:v>
                </c:pt>
                <c:pt idx="1652">
                  <c:v>3350588.86</c:v>
                </c:pt>
                <c:pt idx="1653">
                  <c:v>2349011</c:v>
                </c:pt>
                <c:pt idx="1654">
                  <c:v>1108537.5</c:v>
                </c:pt>
                <c:pt idx="1655">
                  <c:v>600414.9</c:v>
                </c:pt>
                <c:pt idx="1656">
                  <c:v>418000</c:v>
                </c:pt>
                <c:pt idx="1657">
                  <c:v>287787</c:v>
                </c:pt>
                <c:pt idx="1658">
                  <c:v>538738.04</c:v>
                </c:pt>
                <c:pt idx="1659">
                  <c:v>597533.32999999996</c:v>
                </c:pt>
                <c:pt idx="1660">
                  <c:v>619489</c:v>
                </c:pt>
                <c:pt idx="1661">
                  <c:v>278032</c:v>
                </c:pt>
                <c:pt idx="1662">
                  <c:v>297650</c:v>
                </c:pt>
                <c:pt idx="1663">
                  <c:v>266312</c:v>
                </c:pt>
                <c:pt idx="1664">
                  <c:v>403764.18</c:v>
                </c:pt>
                <c:pt idx="1665">
                  <c:v>440373</c:v>
                </c:pt>
                <c:pt idx="1666">
                  <c:v>381211.3</c:v>
                </c:pt>
                <c:pt idx="1667">
                  <c:v>908129</c:v>
                </c:pt>
                <c:pt idx="1668">
                  <c:v>131198</c:v>
                </c:pt>
                <c:pt idx="1669">
                  <c:v>582921.03</c:v>
                </c:pt>
                <c:pt idx="1670">
                  <c:v>251103.9</c:v>
                </c:pt>
                <c:pt idx="1671">
                  <c:v>297046</c:v>
                </c:pt>
                <c:pt idx="1672">
                  <c:v>278030.99</c:v>
                </c:pt>
                <c:pt idx="1673">
                  <c:v>373396</c:v>
                </c:pt>
                <c:pt idx="1674">
                  <c:v>297110</c:v>
                </c:pt>
                <c:pt idx="1675">
                  <c:v>296000</c:v>
                </c:pt>
                <c:pt idx="1676">
                  <c:v>424103</c:v>
                </c:pt>
                <c:pt idx="1677">
                  <c:v>11000</c:v>
                </c:pt>
                <c:pt idx="1678">
                  <c:v>365500</c:v>
                </c:pt>
                <c:pt idx="1679">
                  <c:v>25600</c:v>
                </c:pt>
                <c:pt idx="1680">
                  <c:v>276964.47999999998</c:v>
                </c:pt>
                <c:pt idx="1681">
                  <c:v>103846.15</c:v>
                </c:pt>
                <c:pt idx="1682">
                  <c:v>249691.35</c:v>
                </c:pt>
                <c:pt idx="1683">
                  <c:v>306480.65999999997</c:v>
                </c:pt>
                <c:pt idx="1684">
                  <c:v>280000</c:v>
                </c:pt>
                <c:pt idx="1685">
                  <c:v>165000</c:v>
                </c:pt>
                <c:pt idx="1686">
                  <c:v>296265.63</c:v>
                </c:pt>
                <c:pt idx="1687">
                  <c:v>1766548</c:v>
                </c:pt>
                <c:pt idx="1688">
                  <c:v>297046</c:v>
                </c:pt>
                <c:pt idx="1689">
                  <c:v>278030</c:v>
                </c:pt>
                <c:pt idx="1690">
                  <c:v>838098</c:v>
                </c:pt>
                <c:pt idx="1691">
                  <c:v>594092</c:v>
                </c:pt>
                <c:pt idx="1692">
                  <c:v>615805.6</c:v>
                </c:pt>
                <c:pt idx="1693">
                  <c:v>625322.5</c:v>
                </c:pt>
                <c:pt idx="1694">
                  <c:v>364086</c:v>
                </c:pt>
                <c:pt idx="1695">
                  <c:v>976390</c:v>
                </c:pt>
                <c:pt idx="1696">
                  <c:v>297046</c:v>
                </c:pt>
                <c:pt idx="1697">
                  <c:v>3108698.61</c:v>
                </c:pt>
                <c:pt idx="1698">
                  <c:v>309927.25</c:v>
                </c:pt>
                <c:pt idx="1699">
                  <c:v>370905</c:v>
                </c:pt>
                <c:pt idx="1700">
                  <c:v>352000</c:v>
                </c:pt>
                <c:pt idx="1701">
                  <c:v>390899.95</c:v>
                </c:pt>
                <c:pt idx="1702">
                  <c:v>460692.92</c:v>
                </c:pt>
                <c:pt idx="1703">
                  <c:v>484267.8</c:v>
                </c:pt>
                <c:pt idx="1704">
                  <c:v>724116.7</c:v>
                </c:pt>
                <c:pt idx="1705">
                  <c:v>620713</c:v>
                </c:pt>
                <c:pt idx="1706">
                  <c:v>297044</c:v>
                </c:pt>
                <c:pt idx="1707">
                  <c:v>170439.67999999999</c:v>
                </c:pt>
                <c:pt idx="1708">
                  <c:v>94935</c:v>
                </c:pt>
                <c:pt idx="1709">
                  <c:v>374966.22</c:v>
                </c:pt>
                <c:pt idx="1710">
                  <c:v>787800</c:v>
                </c:pt>
                <c:pt idx="1711">
                  <c:v>1292205.2</c:v>
                </c:pt>
                <c:pt idx="1712">
                  <c:v>278030.99</c:v>
                </c:pt>
                <c:pt idx="1713">
                  <c:v>513333</c:v>
                </c:pt>
                <c:pt idx="1714">
                  <c:v>703205</c:v>
                </c:pt>
                <c:pt idx="1715">
                  <c:v>300018</c:v>
                </c:pt>
                <c:pt idx="1716">
                  <c:v>611625</c:v>
                </c:pt>
                <c:pt idx="1717">
                  <c:v>8457783.5700000003</c:v>
                </c:pt>
                <c:pt idx="1718">
                  <c:v>412400.56</c:v>
                </c:pt>
                <c:pt idx="1719">
                  <c:v>341319</c:v>
                </c:pt>
                <c:pt idx="1720">
                  <c:v>1268597</c:v>
                </c:pt>
                <c:pt idx="1721">
                  <c:v>796400.95</c:v>
                </c:pt>
                <c:pt idx="1722">
                  <c:v>736729</c:v>
                </c:pt>
                <c:pt idx="1723">
                  <c:v>393988.8</c:v>
                </c:pt>
                <c:pt idx="1724">
                  <c:v>730846.3</c:v>
                </c:pt>
                <c:pt idx="1725">
                  <c:v>3410000</c:v>
                </c:pt>
                <c:pt idx="1726">
                  <c:v>460741.72</c:v>
                </c:pt>
                <c:pt idx="1727">
                  <c:v>297046</c:v>
                </c:pt>
                <c:pt idx="1728">
                  <c:v>772177.52</c:v>
                </c:pt>
                <c:pt idx="1729">
                  <c:v>289717</c:v>
                </c:pt>
                <c:pt idx="1730">
                  <c:v>380000</c:v>
                </c:pt>
                <c:pt idx="1731">
                  <c:v>1156841.8400000001</c:v>
                </c:pt>
                <c:pt idx="1732">
                  <c:v>387489.4</c:v>
                </c:pt>
                <c:pt idx="1733">
                  <c:v>449596</c:v>
                </c:pt>
                <c:pt idx="1734">
                  <c:v>477300</c:v>
                </c:pt>
                <c:pt idx="1735">
                  <c:v>425703.55</c:v>
                </c:pt>
                <c:pt idx="1736">
                  <c:v>871427.3</c:v>
                </c:pt>
                <c:pt idx="1737">
                  <c:v>368750</c:v>
                </c:pt>
                <c:pt idx="1738">
                  <c:v>744158.02</c:v>
                </c:pt>
                <c:pt idx="1739">
                  <c:v>280000</c:v>
                </c:pt>
                <c:pt idx="1740">
                  <c:v>382584.15</c:v>
                </c:pt>
                <c:pt idx="1741">
                  <c:v>1275440.5</c:v>
                </c:pt>
                <c:pt idx="1742">
                  <c:v>1566046.1</c:v>
                </c:pt>
                <c:pt idx="1743">
                  <c:v>477915</c:v>
                </c:pt>
                <c:pt idx="1744">
                  <c:v>389617</c:v>
                </c:pt>
                <c:pt idx="1745">
                  <c:v>3312186.43</c:v>
                </c:pt>
                <c:pt idx="1746">
                  <c:v>331181</c:v>
                </c:pt>
                <c:pt idx="1747">
                  <c:v>196000</c:v>
                </c:pt>
                <c:pt idx="1748">
                  <c:v>430000</c:v>
                </c:pt>
                <c:pt idx="1749">
                  <c:v>340000</c:v>
                </c:pt>
                <c:pt idx="1750">
                  <c:v>1183227.01</c:v>
                </c:pt>
                <c:pt idx="1751">
                  <c:v>392375</c:v>
                </c:pt>
                <c:pt idx="1752">
                  <c:v>278030</c:v>
                </c:pt>
                <c:pt idx="1753">
                  <c:v>436448</c:v>
                </c:pt>
                <c:pt idx="1754">
                  <c:v>219381.52</c:v>
                </c:pt>
                <c:pt idx="1755">
                  <c:v>359500</c:v>
                </c:pt>
                <c:pt idx="1756">
                  <c:v>300018</c:v>
                </c:pt>
                <c:pt idx="1757">
                  <c:v>300018</c:v>
                </c:pt>
                <c:pt idx="1758">
                  <c:v>297046</c:v>
                </c:pt>
                <c:pt idx="1759">
                  <c:v>425916.67</c:v>
                </c:pt>
                <c:pt idx="1760">
                  <c:v>318064</c:v>
                </c:pt>
                <c:pt idx="1761">
                  <c:v>949245.1</c:v>
                </c:pt>
                <c:pt idx="1762">
                  <c:v>329608</c:v>
                </c:pt>
                <c:pt idx="1763">
                  <c:v>339188.14</c:v>
                </c:pt>
                <c:pt idx="1764">
                  <c:v>377760.6</c:v>
                </c:pt>
                <c:pt idx="1765">
                  <c:v>300010</c:v>
                </c:pt>
                <c:pt idx="1766">
                  <c:v>360000</c:v>
                </c:pt>
                <c:pt idx="1767">
                  <c:v>305704</c:v>
                </c:pt>
                <c:pt idx="1768">
                  <c:v>349670.3</c:v>
                </c:pt>
                <c:pt idx="1769">
                  <c:v>381385.92</c:v>
                </c:pt>
                <c:pt idx="1770">
                  <c:v>1272000</c:v>
                </c:pt>
                <c:pt idx="1771">
                  <c:v>297046</c:v>
                </c:pt>
                <c:pt idx="1772">
                  <c:v>343391</c:v>
                </c:pt>
                <c:pt idx="1773">
                  <c:v>1662042.88</c:v>
                </c:pt>
                <c:pt idx="1774">
                  <c:v>50000</c:v>
                </c:pt>
                <c:pt idx="1775">
                  <c:v>376500</c:v>
                </c:pt>
                <c:pt idx="1776">
                  <c:v>1099863.75</c:v>
                </c:pt>
                <c:pt idx="1777">
                  <c:v>420000</c:v>
                </c:pt>
                <c:pt idx="1778">
                  <c:v>480747.21</c:v>
                </c:pt>
                <c:pt idx="1779">
                  <c:v>401499.84</c:v>
                </c:pt>
                <c:pt idx="1780">
                  <c:v>297046</c:v>
                </c:pt>
                <c:pt idx="1781">
                  <c:v>580000</c:v>
                </c:pt>
                <c:pt idx="1782">
                  <c:v>319574</c:v>
                </c:pt>
                <c:pt idx="1783">
                  <c:v>297719</c:v>
                </c:pt>
                <c:pt idx="1784">
                  <c:v>297046</c:v>
                </c:pt>
                <c:pt idx="1785">
                  <c:v>1578033.17</c:v>
                </c:pt>
                <c:pt idx="1786">
                  <c:v>361421</c:v>
                </c:pt>
                <c:pt idx="1787">
                  <c:v>1431628</c:v>
                </c:pt>
                <c:pt idx="1788">
                  <c:v>554862.32999999996</c:v>
                </c:pt>
                <c:pt idx="1789">
                  <c:v>200000</c:v>
                </c:pt>
                <c:pt idx="1790">
                  <c:v>2534444.9500000002</c:v>
                </c:pt>
                <c:pt idx="1791">
                  <c:v>253000</c:v>
                </c:pt>
                <c:pt idx="1792">
                  <c:v>325925</c:v>
                </c:pt>
                <c:pt idx="1793">
                  <c:v>200000</c:v>
                </c:pt>
                <c:pt idx="1794">
                  <c:v>329794</c:v>
                </c:pt>
                <c:pt idx="1795">
                  <c:v>3702872.8</c:v>
                </c:pt>
                <c:pt idx="1796">
                  <c:v>1229350</c:v>
                </c:pt>
                <c:pt idx="1797">
                  <c:v>300000</c:v>
                </c:pt>
                <c:pt idx="1798">
                  <c:v>298155</c:v>
                </c:pt>
                <c:pt idx="1799">
                  <c:v>761027.05</c:v>
                </c:pt>
                <c:pt idx="1800">
                  <c:v>347539.5</c:v>
                </c:pt>
                <c:pt idx="1801">
                  <c:v>319574</c:v>
                </c:pt>
                <c:pt idx="1802">
                  <c:v>352782.75</c:v>
                </c:pt>
                <c:pt idx="1803">
                  <c:v>453413.8</c:v>
                </c:pt>
                <c:pt idx="1804">
                  <c:v>329950</c:v>
                </c:pt>
                <c:pt idx="1805">
                  <c:v>734449.38</c:v>
                </c:pt>
                <c:pt idx="1806">
                  <c:v>746380.68</c:v>
                </c:pt>
                <c:pt idx="1807">
                  <c:v>420000</c:v>
                </c:pt>
                <c:pt idx="1808">
                  <c:v>829520</c:v>
                </c:pt>
                <c:pt idx="1809">
                  <c:v>297046</c:v>
                </c:pt>
                <c:pt idx="1810">
                  <c:v>2921803.69</c:v>
                </c:pt>
                <c:pt idx="1811">
                  <c:v>299647</c:v>
                </c:pt>
                <c:pt idx="1812">
                  <c:v>385548</c:v>
                </c:pt>
                <c:pt idx="1813">
                  <c:v>639148</c:v>
                </c:pt>
                <c:pt idx="1814">
                  <c:v>202600.91</c:v>
                </c:pt>
                <c:pt idx="1815">
                  <c:v>594092</c:v>
                </c:pt>
                <c:pt idx="1816">
                  <c:v>347514</c:v>
                </c:pt>
                <c:pt idx="1817">
                  <c:v>356858</c:v>
                </c:pt>
                <c:pt idx="1818">
                  <c:v>387953</c:v>
                </c:pt>
                <c:pt idx="1819">
                  <c:v>1742310</c:v>
                </c:pt>
                <c:pt idx="1820">
                  <c:v>550000</c:v>
                </c:pt>
                <c:pt idx="1821">
                  <c:v>1524359</c:v>
                </c:pt>
                <c:pt idx="1822">
                  <c:v>50000</c:v>
                </c:pt>
                <c:pt idx="1823">
                  <c:v>310124</c:v>
                </c:pt>
                <c:pt idx="1824">
                  <c:v>216200</c:v>
                </c:pt>
                <c:pt idx="1825">
                  <c:v>577181</c:v>
                </c:pt>
                <c:pt idx="1826">
                  <c:v>719873.23</c:v>
                </c:pt>
                <c:pt idx="1827">
                  <c:v>625201.97</c:v>
                </c:pt>
                <c:pt idx="1828">
                  <c:v>294101</c:v>
                </c:pt>
                <c:pt idx="1829">
                  <c:v>278272</c:v>
                </c:pt>
                <c:pt idx="1830">
                  <c:v>370275</c:v>
                </c:pt>
                <c:pt idx="1831">
                  <c:v>503329.68</c:v>
                </c:pt>
                <c:pt idx="1832">
                  <c:v>432986.25</c:v>
                </c:pt>
                <c:pt idx="1833">
                  <c:v>346480</c:v>
                </c:pt>
                <c:pt idx="1834">
                  <c:v>903246</c:v>
                </c:pt>
                <c:pt idx="1835">
                  <c:v>320283</c:v>
                </c:pt>
                <c:pt idx="1836">
                  <c:v>297045</c:v>
                </c:pt>
                <c:pt idx="1837">
                  <c:v>1019557</c:v>
                </c:pt>
                <c:pt idx="1838">
                  <c:v>370440.66</c:v>
                </c:pt>
                <c:pt idx="1839">
                  <c:v>133838</c:v>
                </c:pt>
                <c:pt idx="1840">
                  <c:v>1578511.16</c:v>
                </c:pt>
                <c:pt idx="1841">
                  <c:v>639148</c:v>
                </c:pt>
                <c:pt idx="1842">
                  <c:v>300018</c:v>
                </c:pt>
                <c:pt idx="1843">
                  <c:v>390000</c:v>
                </c:pt>
                <c:pt idx="1844">
                  <c:v>299784</c:v>
                </c:pt>
                <c:pt idx="1845">
                  <c:v>648421</c:v>
                </c:pt>
                <c:pt idx="1846">
                  <c:v>298018</c:v>
                </c:pt>
                <c:pt idx="1847">
                  <c:v>299046</c:v>
                </c:pt>
                <c:pt idx="1848">
                  <c:v>472038</c:v>
                </c:pt>
                <c:pt idx="1849">
                  <c:v>1509803.5</c:v>
                </c:pt>
                <c:pt idx="1850">
                  <c:v>278030</c:v>
                </c:pt>
                <c:pt idx="1851">
                  <c:v>259800</c:v>
                </c:pt>
                <c:pt idx="1852">
                  <c:v>973600</c:v>
                </c:pt>
                <c:pt idx="1853">
                  <c:v>4853991.51</c:v>
                </c:pt>
                <c:pt idx="1854">
                  <c:v>849678</c:v>
                </c:pt>
                <c:pt idx="1855">
                  <c:v>200000</c:v>
                </c:pt>
                <c:pt idx="1856">
                  <c:v>1842399.71</c:v>
                </c:pt>
                <c:pt idx="1857">
                  <c:v>30310</c:v>
                </c:pt>
                <c:pt idx="1858">
                  <c:v>359545</c:v>
                </c:pt>
                <c:pt idx="1859">
                  <c:v>555920.49</c:v>
                </c:pt>
                <c:pt idx="1860">
                  <c:v>297046</c:v>
                </c:pt>
                <c:pt idx="1861">
                  <c:v>317915.58</c:v>
                </c:pt>
                <c:pt idx="1862">
                  <c:v>297045</c:v>
                </c:pt>
                <c:pt idx="1863">
                  <c:v>1094119.6000000001</c:v>
                </c:pt>
                <c:pt idx="1864">
                  <c:v>276587</c:v>
                </c:pt>
                <c:pt idx="1865">
                  <c:v>918351.77</c:v>
                </c:pt>
                <c:pt idx="1866">
                  <c:v>639148</c:v>
                </c:pt>
                <c:pt idx="1867">
                  <c:v>414225.5</c:v>
                </c:pt>
                <c:pt idx="1868">
                  <c:v>85219.45</c:v>
                </c:pt>
                <c:pt idx="1869">
                  <c:v>399647</c:v>
                </c:pt>
                <c:pt idx="1870">
                  <c:v>574387.6</c:v>
                </c:pt>
                <c:pt idx="1871">
                  <c:v>550988.74</c:v>
                </c:pt>
                <c:pt idx="1872">
                  <c:v>738540</c:v>
                </c:pt>
                <c:pt idx="1873">
                  <c:v>955500</c:v>
                </c:pt>
                <c:pt idx="1874">
                  <c:v>522287.6</c:v>
                </c:pt>
                <c:pt idx="1875">
                  <c:v>342968.37</c:v>
                </c:pt>
                <c:pt idx="1876">
                  <c:v>619612</c:v>
                </c:pt>
                <c:pt idx="1877">
                  <c:v>952753.45</c:v>
                </c:pt>
                <c:pt idx="1878">
                  <c:v>422091</c:v>
                </c:pt>
                <c:pt idx="1879">
                  <c:v>150000</c:v>
                </c:pt>
                <c:pt idx="1880">
                  <c:v>10500</c:v>
                </c:pt>
                <c:pt idx="1881">
                  <c:v>278030.99</c:v>
                </c:pt>
                <c:pt idx="1882">
                  <c:v>756240</c:v>
                </c:pt>
                <c:pt idx="1883">
                  <c:v>600000</c:v>
                </c:pt>
                <c:pt idx="1884">
                  <c:v>359544.27</c:v>
                </c:pt>
                <c:pt idx="1885">
                  <c:v>529650</c:v>
                </c:pt>
                <c:pt idx="1886">
                  <c:v>406966.63</c:v>
                </c:pt>
                <c:pt idx="1887">
                  <c:v>185000</c:v>
                </c:pt>
                <c:pt idx="1888">
                  <c:v>299152.38</c:v>
                </c:pt>
                <c:pt idx="1889">
                  <c:v>170502</c:v>
                </c:pt>
                <c:pt idx="1890">
                  <c:v>758880</c:v>
                </c:pt>
                <c:pt idx="1891">
                  <c:v>345600</c:v>
                </c:pt>
                <c:pt idx="1892">
                  <c:v>309333.33</c:v>
                </c:pt>
                <c:pt idx="1893">
                  <c:v>1188000</c:v>
                </c:pt>
                <c:pt idx="1894">
                  <c:v>4442960.54</c:v>
                </c:pt>
                <c:pt idx="1895">
                  <c:v>451891</c:v>
                </c:pt>
                <c:pt idx="1896">
                  <c:v>1103237</c:v>
                </c:pt>
                <c:pt idx="1897">
                  <c:v>387468</c:v>
                </c:pt>
                <c:pt idx="1898">
                  <c:v>594092</c:v>
                </c:pt>
                <c:pt idx="1899">
                  <c:v>299647</c:v>
                </c:pt>
                <c:pt idx="1900">
                  <c:v>340566</c:v>
                </c:pt>
                <c:pt idx="1901">
                  <c:v>539000</c:v>
                </c:pt>
                <c:pt idx="1902">
                  <c:v>298155</c:v>
                </c:pt>
                <c:pt idx="1903">
                  <c:v>278030</c:v>
                </c:pt>
                <c:pt idx="1904">
                  <c:v>653122.46</c:v>
                </c:pt>
                <c:pt idx="1905">
                  <c:v>899559</c:v>
                </c:pt>
                <c:pt idx="1906">
                  <c:v>374003.1</c:v>
                </c:pt>
                <c:pt idx="1907">
                  <c:v>297046</c:v>
                </c:pt>
                <c:pt idx="1908">
                  <c:v>1150000</c:v>
                </c:pt>
                <c:pt idx="1909">
                  <c:v>51833.33</c:v>
                </c:pt>
                <c:pt idx="1910">
                  <c:v>225024.95</c:v>
                </c:pt>
                <c:pt idx="1911">
                  <c:v>704330</c:v>
                </c:pt>
                <c:pt idx="1912">
                  <c:v>277520</c:v>
                </c:pt>
                <c:pt idx="1913">
                  <c:v>1610392</c:v>
                </c:pt>
                <c:pt idx="1914">
                  <c:v>280000</c:v>
                </c:pt>
                <c:pt idx="1915">
                  <c:v>322500</c:v>
                </c:pt>
                <c:pt idx="1916">
                  <c:v>3599311.8</c:v>
                </c:pt>
                <c:pt idx="1917">
                  <c:v>512557.9</c:v>
                </c:pt>
                <c:pt idx="1918">
                  <c:v>500000</c:v>
                </c:pt>
                <c:pt idx="1919">
                  <c:v>1744445</c:v>
                </c:pt>
                <c:pt idx="1920">
                  <c:v>357576.42</c:v>
                </c:pt>
                <c:pt idx="1921">
                  <c:v>2724750</c:v>
                </c:pt>
                <c:pt idx="1922">
                  <c:v>655672</c:v>
                </c:pt>
                <c:pt idx="1923">
                  <c:v>1257384</c:v>
                </c:pt>
                <c:pt idx="1924">
                  <c:v>385460.82</c:v>
                </c:pt>
                <c:pt idx="1925">
                  <c:v>454461.58</c:v>
                </c:pt>
                <c:pt idx="1926">
                  <c:v>277402</c:v>
                </c:pt>
                <c:pt idx="1927">
                  <c:v>297046</c:v>
                </c:pt>
                <c:pt idx="1928">
                  <c:v>1541263.51</c:v>
                </c:pt>
                <c:pt idx="1929">
                  <c:v>1017485</c:v>
                </c:pt>
                <c:pt idx="1930">
                  <c:v>1854952.25</c:v>
                </c:pt>
                <c:pt idx="1931">
                  <c:v>315617</c:v>
                </c:pt>
                <c:pt idx="1932">
                  <c:v>310124</c:v>
                </c:pt>
                <c:pt idx="1933">
                  <c:v>240000</c:v>
                </c:pt>
                <c:pt idx="1934">
                  <c:v>446061.6</c:v>
                </c:pt>
                <c:pt idx="1935">
                  <c:v>566297</c:v>
                </c:pt>
                <c:pt idx="1936">
                  <c:v>50000</c:v>
                </c:pt>
                <c:pt idx="1937">
                  <c:v>394998</c:v>
                </c:pt>
                <c:pt idx="1938">
                  <c:v>320000</c:v>
                </c:pt>
                <c:pt idx="1939">
                  <c:v>953728.87</c:v>
                </c:pt>
                <c:pt idx="1940">
                  <c:v>507443.6</c:v>
                </c:pt>
                <c:pt idx="1941">
                  <c:v>995680</c:v>
                </c:pt>
                <c:pt idx="1942">
                  <c:v>278030</c:v>
                </c:pt>
                <c:pt idx="1943">
                  <c:v>340100.8</c:v>
                </c:pt>
                <c:pt idx="1944">
                  <c:v>889976.5</c:v>
                </c:pt>
                <c:pt idx="1945">
                  <c:v>558420.11</c:v>
                </c:pt>
                <c:pt idx="1946">
                  <c:v>478452</c:v>
                </c:pt>
                <c:pt idx="1947">
                  <c:v>594092</c:v>
                </c:pt>
                <c:pt idx="1948">
                  <c:v>1281095</c:v>
                </c:pt>
                <c:pt idx="1949">
                  <c:v>610146</c:v>
                </c:pt>
                <c:pt idx="1950">
                  <c:v>278030</c:v>
                </c:pt>
                <c:pt idx="1951">
                  <c:v>752666</c:v>
                </c:pt>
                <c:pt idx="1952">
                  <c:v>96000</c:v>
                </c:pt>
                <c:pt idx="1953">
                  <c:v>363604.49</c:v>
                </c:pt>
                <c:pt idx="1954">
                  <c:v>1094727.6000000001</c:v>
                </c:pt>
                <c:pt idx="1955">
                  <c:v>297046</c:v>
                </c:pt>
                <c:pt idx="1956">
                  <c:v>297046</c:v>
                </c:pt>
                <c:pt idx="1957">
                  <c:v>350899.48</c:v>
                </c:pt>
                <c:pt idx="1958">
                  <c:v>639148</c:v>
                </c:pt>
                <c:pt idx="1959">
                  <c:v>798237</c:v>
                </c:pt>
                <c:pt idx="1960">
                  <c:v>445567</c:v>
                </c:pt>
                <c:pt idx="1961">
                  <c:v>537540</c:v>
                </c:pt>
                <c:pt idx="1962">
                  <c:v>300018</c:v>
                </c:pt>
                <c:pt idx="1963">
                  <c:v>1500808.75</c:v>
                </c:pt>
                <c:pt idx="1964">
                  <c:v>285000</c:v>
                </c:pt>
                <c:pt idx="1965">
                  <c:v>282305</c:v>
                </c:pt>
                <c:pt idx="1966">
                  <c:v>2546628.4</c:v>
                </c:pt>
                <c:pt idx="1967">
                  <c:v>461935.5</c:v>
                </c:pt>
                <c:pt idx="1968">
                  <c:v>212356.1</c:v>
                </c:pt>
                <c:pt idx="1969">
                  <c:v>297046</c:v>
                </c:pt>
                <c:pt idx="1970">
                  <c:v>367734</c:v>
                </c:pt>
                <c:pt idx="1971">
                  <c:v>355311.3</c:v>
                </c:pt>
                <c:pt idx="1972">
                  <c:v>4340894</c:v>
                </c:pt>
                <c:pt idx="1973">
                  <c:v>300056</c:v>
                </c:pt>
                <c:pt idx="1974">
                  <c:v>222597.23</c:v>
                </c:pt>
                <c:pt idx="1975">
                  <c:v>409746</c:v>
                </c:pt>
                <c:pt idx="1976">
                  <c:v>346474.5</c:v>
                </c:pt>
                <c:pt idx="1977">
                  <c:v>278030</c:v>
                </c:pt>
                <c:pt idx="1978">
                  <c:v>278030.99</c:v>
                </c:pt>
                <c:pt idx="1979">
                  <c:v>530000</c:v>
                </c:pt>
                <c:pt idx="1980">
                  <c:v>1583743</c:v>
                </c:pt>
                <c:pt idx="1981">
                  <c:v>1178626</c:v>
                </c:pt>
                <c:pt idx="1982">
                  <c:v>297045</c:v>
                </c:pt>
                <c:pt idx="1983">
                  <c:v>484699.48</c:v>
                </c:pt>
                <c:pt idx="1984">
                  <c:v>1782316</c:v>
                </c:pt>
                <c:pt idx="1985">
                  <c:v>454673.58</c:v>
                </c:pt>
                <c:pt idx="1986">
                  <c:v>120000</c:v>
                </c:pt>
                <c:pt idx="1987">
                  <c:v>513274</c:v>
                </c:pt>
                <c:pt idx="1988">
                  <c:v>457059</c:v>
                </c:pt>
                <c:pt idx="1989">
                  <c:v>1708013</c:v>
                </c:pt>
                <c:pt idx="1990">
                  <c:v>362989.67</c:v>
                </c:pt>
                <c:pt idx="1991">
                  <c:v>393714</c:v>
                </c:pt>
                <c:pt idx="1992">
                  <c:v>444719</c:v>
                </c:pt>
                <c:pt idx="1993">
                  <c:v>1352723.7</c:v>
                </c:pt>
                <c:pt idx="1994">
                  <c:v>299647</c:v>
                </c:pt>
                <c:pt idx="1995">
                  <c:v>141509.48000000001</c:v>
                </c:pt>
                <c:pt idx="1996">
                  <c:v>350000</c:v>
                </c:pt>
                <c:pt idx="1997">
                  <c:v>127421.8</c:v>
                </c:pt>
                <c:pt idx="1998">
                  <c:v>266719</c:v>
                </c:pt>
                <c:pt idx="1999">
                  <c:v>766198.68</c:v>
                </c:pt>
                <c:pt idx="2000">
                  <c:v>1528849.72</c:v>
                </c:pt>
                <c:pt idx="2001">
                  <c:v>297047</c:v>
                </c:pt>
                <c:pt idx="2002">
                  <c:v>50000</c:v>
                </c:pt>
                <c:pt idx="2003">
                  <c:v>379361</c:v>
                </c:pt>
                <c:pt idx="2004">
                  <c:v>594388.81000000006</c:v>
                </c:pt>
                <c:pt idx="2005">
                  <c:v>354029.89</c:v>
                </c:pt>
                <c:pt idx="2006">
                  <c:v>342027</c:v>
                </c:pt>
                <c:pt idx="2007">
                  <c:v>1059620</c:v>
                </c:pt>
                <c:pt idx="2008">
                  <c:v>233537.36</c:v>
                </c:pt>
                <c:pt idx="2009">
                  <c:v>2161351.1</c:v>
                </c:pt>
                <c:pt idx="2010">
                  <c:v>158034.53</c:v>
                </c:pt>
                <c:pt idx="2011">
                  <c:v>433085</c:v>
                </c:pt>
                <c:pt idx="2012">
                  <c:v>765111.68</c:v>
                </c:pt>
                <c:pt idx="2013">
                  <c:v>175000</c:v>
                </c:pt>
                <c:pt idx="2014">
                  <c:v>611409</c:v>
                </c:pt>
                <c:pt idx="2015">
                  <c:v>405473.29</c:v>
                </c:pt>
                <c:pt idx="2016">
                  <c:v>297046</c:v>
                </c:pt>
                <c:pt idx="2017">
                  <c:v>297046</c:v>
                </c:pt>
                <c:pt idx="2018">
                  <c:v>970529.5</c:v>
                </c:pt>
                <c:pt idx="2019">
                  <c:v>1789161.05</c:v>
                </c:pt>
                <c:pt idx="2020">
                  <c:v>417000</c:v>
                </c:pt>
                <c:pt idx="2021">
                  <c:v>500000</c:v>
                </c:pt>
                <c:pt idx="2022">
                  <c:v>351360</c:v>
                </c:pt>
                <c:pt idx="2023">
                  <c:v>297046</c:v>
                </c:pt>
                <c:pt idx="2024">
                  <c:v>297042</c:v>
                </c:pt>
                <c:pt idx="2025">
                  <c:v>356455</c:v>
                </c:pt>
                <c:pt idx="2026">
                  <c:v>369338.24</c:v>
                </c:pt>
                <c:pt idx="2027">
                  <c:v>299837</c:v>
                </c:pt>
                <c:pt idx="2028">
                  <c:v>267366</c:v>
                </c:pt>
                <c:pt idx="2029">
                  <c:v>340000</c:v>
                </c:pt>
                <c:pt idx="2030">
                  <c:v>505930</c:v>
                </c:pt>
                <c:pt idx="2031">
                  <c:v>275658</c:v>
                </c:pt>
                <c:pt idx="2032">
                  <c:v>278035</c:v>
                </c:pt>
                <c:pt idx="2033">
                  <c:v>1546084</c:v>
                </c:pt>
                <c:pt idx="2034">
                  <c:v>810097</c:v>
                </c:pt>
                <c:pt idx="2035">
                  <c:v>1068679.67</c:v>
                </c:pt>
                <c:pt idx="2036">
                  <c:v>1511481</c:v>
                </c:pt>
                <c:pt idx="2037">
                  <c:v>360000</c:v>
                </c:pt>
                <c:pt idx="2038">
                  <c:v>639148</c:v>
                </c:pt>
                <c:pt idx="2039">
                  <c:v>300277.90000000002</c:v>
                </c:pt>
                <c:pt idx="2040">
                  <c:v>505376</c:v>
                </c:pt>
                <c:pt idx="2041">
                  <c:v>26956.799999999999</c:v>
                </c:pt>
                <c:pt idx="2042">
                  <c:v>366000</c:v>
                </c:pt>
                <c:pt idx="2043">
                  <c:v>357240.53</c:v>
                </c:pt>
                <c:pt idx="2044">
                  <c:v>310124</c:v>
                </c:pt>
                <c:pt idx="2045">
                  <c:v>505875.11</c:v>
                </c:pt>
                <c:pt idx="2046">
                  <c:v>344041.81</c:v>
                </c:pt>
                <c:pt idx="2047">
                  <c:v>731044</c:v>
                </c:pt>
                <c:pt idx="2048">
                  <c:v>3026789.5</c:v>
                </c:pt>
                <c:pt idx="2049">
                  <c:v>791106.77</c:v>
                </c:pt>
                <c:pt idx="2050">
                  <c:v>112068.94</c:v>
                </c:pt>
                <c:pt idx="2051">
                  <c:v>297046</c:v>
                </c:pt>
                <c:pt idx="2052">
                  <c:v>2024000</c:v>
                </c:pt>
                <c:pt idx="2053">
                  <c:v>220000</c:v>
                </c:pt>
                <c:pt idx="2054">
                  <c:v>297659</c:v>
                </c:pt>
                <c:pt idx="2055">
                  <c:v>1286116</c:v>
                </c:pt>
                <c:pt idx="2056">
                  <c:v>180800</c:v>
                </c:pt>
                <c:pt idx="2057">
                  <c:v>334141</c:v>
                </c:pt>
                <c:pt idx="2058">
                  <c:v>356549.6</c:v>
                </c:pt>
                <c:pt idx="2059">
                  <c:v>526441.80000000005</c:v>
                </c:pt>
                <c:pt idx="2060">
                  <c:v>297046</c:v>
                </c:pt>
                <c:pt idx="2061">
                  <c:v>269640.95</c:v>
                </c:pt>
                <c:pt idx="2062">
                  <c:v>601793</c:v>
                </c:pt>
                <c:pt idx="2063">
                  <c:v>1000000</c:v>
                </c:pt>
                <c:pt idx="2064">
                  <c:v>255672</c:v>
                </c:pt>
                <c:pt idx="2065">
                  <c:v>69361.600000000006</c:v>
                </c:pt>
                <c:pt idx="2066">
                  <c:v>326749</c:v>
                </c:pt>
                <c:pt idx="2067">
                  <c:v>319576</c:v>
                </c:pt>
                <c:pt idx="2068">
                  <c:v>278030.99</c:v>
                </c:pt>
                <c:pt idx="2069">
                  <c:v>400000</c:v>
                </c:pt>
                <c:pt idx="2070">
                  <c:v>328192</c:v>
                </c:pt>
                <c:pt idx="2071">
                  <c:v>1314059</c:v>
                </c:pt>
                <c:pt idx="2072">
                  <c:v>300018</c:v>
                </c:pt>
                <c:pt idx="2073">
                  <c:v>400000</c:v>
                </c:pt>
                <c:pt idx="2074">
                  <c:v>550000</c:v>
                </c:pt>
                <c:pt idx="2075">
                  <c:v>686170</c:v>
                </c:pt>
                <c:pt idx="2076">
                  <c:v>161550</c:v>
                </c:pt>
                <c:pt idx="2077">
                  <c:v>1038456</c:v>
                </c:pt>
                <c:pt idx="2078">
                  <c:v>685653.34</c:v>
                </c:pt>
                <c:pt idx="2079">
                  <c:v>594092</c:v>
                </c:pt>
                <c:pt idx="2080">
                  <c:v>457059</c:v>
                </c:pt>
                <c:pt idx="2081">
                  <c:v>250000</c:v>
                </c:pt>
                <c:pt idx="2082">
                  <c:v>356600</c:v>
                </c:pt>
                <c:pt idx="2083">
                  <c:v>3983343</c:v>
                </c:pt>
                <c:pt idx="2084">
                  <c:v>300000</c:v>
                </c:pt>
                <c:pt idx="2085">
                  <c:v>110000</c:v>
                </c:pt>
                <c:pt idx="2086">
                  <c:v>799650</c:v>
                </c:pt>
                <c:pt idx="2087">
                  <c:v>488750</c:v>
                </c:pt>
                <c:pt idx="2088">
                  <c:v>2038867</c:v>
                </c:pt>
                <c:pt idx="2089">
                  <c:v>793930.98</c:v>
                </c:pt>
                <c:pt idx="2090">
                  <c:v>452337.26</c:v>
                </c:pt>
                <c:pt idx="2091">
                  <c:v>401258.65</c:v>
                </c:pt>
                <c:pt idx="2092">
                  <c:v>476344.45</c:v>
                </c:pt>
                <c:pt idx="2093">
                  <c:v>1934551</c:v>
                </c:pt>
                <c:pt idx="2094">
                  <c:v>1995482.54</c:v>
                </c:pt>
                <c:pt idx="2095">
                  <c:v>297949</c:v>
                </c:pt>
                <c:pt idx="2096">
                  <c:v>722064</c:v>
                </c:pt>
                <c:pt idx="2097">
                  <c:v>753913.5</c:v>
                </c:pt>
                <c:pt idx="2098">
                  <c:v>607142.85</c:v>
                </c:pt>
                <c:pt idx="2099">
                  <c:v>260000</c:v>
                </c:pt>
                <c:pt idx="2100">
                  <c:v>742000</c:v>
                </c:pt>
                <c:pt idx="2101">
                  <c:v>170440</c:v>
                </c:pt>
                <c:pt idx="2102">
                  <c:v>242860</c:v>
                </c:pt>
                <c:pt idx="2103">
                  <c:v>1860734</c:v>
                </c:pt>
                <c:pt idx="2104">
                  <c:v>620373.67000000004</c:v>
                </c:pt>
                <c:pt idx="2105">
                  <c:v>1233708</c:v>
                </c:pt>
                <c:pt idx="2106">
                  <c:v>520000</c:v>
                </c:pt>
                <c:pt idx="2107">
                  <c:v>160000</c:v>
                </c:pt>
                <c:pt idx="2108">
                  <c:v>296346.2</c:v>
                </c:pt>
                <c:pt idx="2109">
                  <c:v>32942.089999999997</c:v>
                </c:pt>
                <c:pt idx="2110">
                  <c:v>297102</c:v>
                </c:pt>
                <c:pt idx="2111">
                  <c:v>297139</c:v>
                </c:pt>
                <c:pt idx="2112">
                  <c:v>1069013.75</c:v>
                </c:pt>
                <c:pt idx="2113">
                  <c:v>358405</c:v>
                </c:pt>
                <c:pt idx="2114">
                  <c:v>1596417</c:v>
                </c:pt>
                <c:pt idx="2115">
                  <c:v>303000</c:v>
                </c:pt>
                <c:pt idx="2116">
                  <c:v>400944.9</c:v>
                </c:pt>
                <c:pt idx="2117">
                  <c:v>130000</c:v>
                </c:pt>
                <c:pt idx="2118">
                  <c:v>284392</c:v>
                </c:pt>
                <c:pt idx="2119">
                  <c:v>681308.01</c:v>
                </c:pt>
                <c:pt idx="2120">
                  <c:v>1436096</c:v>
                </c:pt>
                <c:pt idx="2121">
                  <c:v>299647</c:v>
                </c:pt>
                <c:pt idx="2122">
                  <c:v>522249</c:v>
                </c:pt>
                <c:pt idx="2123">
                  <c:v>2399117.94</c:v>
                </c:pt>
                <c:pt idx="2124">
                  <c:v>1431680.32</c:v>
                </c:pt>
                <c:pt idx="2125">
                  <c:v>299647</c:v>
                </c:pt>
                <c:pt idx="2126">
                  <c:v>297046</c:v>
                </c:pt>
                <c:pt idx="2127">
                  <c:v>347510</c:v>
                </c:pt>
                <c:pt idx="2128">
                  <c:v>315000</c:v>
                </c:pt>
                <c:pt idx="2129">
                  <c:v>297046</c:v>
                </c:pt>
                <c:pt idx="2130">
                  <c:v>278030</c:v>
                </c:pt>
                <c:pt idx="2131">
                  <c:v>445821</c:v>
                </c:pt>
                <c:pt idx="2132">
                  <c:v>306723.3</c:v>
                </c:pt>
                <c:pt idx="2133">
                  <c:v>445431.32</c:v>
                </c:pt>
                <c:pt idx="2134">
                  <c:v>1460786.78</c:v>
                </c:pt>
                <c:pt idx="2135">
                  <c:v>10652</c:v>
                </c:pt>
                <c:pt idx="2136">
                  <c:v>278030</c:v>
                </c:pt>
                <c:pt idx="2137">
                  <c:v>1160116</c:v>
                </c:pt>
                <c:pt idx="2138">
                  <c:v>342028</c:v>
                </c:pt>
                <c:pt idx="2139">
                  <c:v>239390</c:v>
                </c:pt>
                <c:pt idx="2140">
                  <c:v>1347519</c:v>
                </c:pt>
                <c:pt idx="2141">
                  <c:v>350000</c:v>
                </c:pt>
                <c:pt idx="2142">
                  <c:v>295000</c:v>
                </c:pt>
                <c:pt idx="2143">
                  <c:v>302470</c:v>
                </c:pt>
                <c:pt idx="2144">
                  <c:v>2613281.4500000002</c:v>
                </c:pt>
                <c:pt idx="2145">
                  <c:v>150409.17000000001</c:v>
                </c:pt>
                <c:pt idx="2146">
                  <c:v>77065</c:v>
                </c:pt>
                <c:pt idx="2147">
                  <c:v>426459.38</c:v>
                </c:pt>
                <c:pt idx="2148">
                  <c:v>448880</c:v>
                </c:pt>
                <c:pt idx="2149">
                  <c:v>10</c:v>
                </c:pt>
                <c:pt idx="2150">
                  <c:v>237717.86</c:v>
                </c:pt>
                <c:pt idx="2151">
                  <c:v>297045</c:v>
                </c:pt>
                <c:pt idx="2152">
                  <c:v>585854</c:v>
                </c:pt>
                <c:pt idx="2153">
                  <c:v>404467</c:v>
                </c:pt>
                <c:pt idx="2154">
                  <c:v>594092</c:v>
                </c:pt>
                <c:pt idx="2155">
                  <c:v>138580</c:v>
                </c:pt>
                <c:pt idx="2156">
                  <c:v>1241627.95</c:v>
                </c:pt>
                <c:pt idx="2157">
                  <c:v>915020.56</c:v>
                </c:pt>
                <c:pt idx="2158">
                  <c:v>569373.16</c:v>
                </c:pt>
                <c:pt idx="2159">
                  <c:v>457000</c:v>
                </c:pt>
                <c:pt idx="2160">
                  <c:v>440696.47</c:v>
                </c:pt>
                <c:pt idx="2161">
                  <c:v>1057538</c:v>
                </c:pt>
                <c:pt idx="2162">
                  <c:v>428222.68</c:v>
                </c:pt>
                <c:pt idx="2163">
                  <c:v>301566</c:v>
                </c:pt>
                <c:pt idx="2164">
                  <c:v>183333</c:v>
                </c:pt>
                <c:pt idx="2165">
                  <c:v>297045</c:v>
                </c:pt>
                <c:pt idx="2166">
                  <c:v>335377.5</c:v>
                </c:pt>
                <c:pt idx="2167">
                  <c:v>210000</c:v>
                </c:pt>
                <c:pt idx="2168">
                  <c:v>813888.34</c:v>
                </c:pt>
                <c:pt idx="2169">
                  <c:v>297045</c:v>
                </c:pt>
                <c:pt idx="2170">
                  <c:v>912428.05</c:v>
                </c:pt>
                <c:pt idx="2171">
                  <c:v>762283.34</c:v>
                </c:pt>
                <c:pt idx="2172">
                  <c:v>213049</c:v>
                </c:pt>
                <c:pt idx="2173">
                  <c:v>560000</c:v>
                </c:pt>
                <c:pt idx="2174">
                  <c:v>127390.96</c:v>
                </c:pt>
                <c:pt idx="2175">
                  <c:v>12000</c:v>
                </c:pt>
                <c:pt idx="2176">
                  <c:v>1154586.75</c:v>
                </c:pt>
                <c:pt idx="2177">
                  <c:v>394295.68</c:v>
                </c:pt>
                <c:pt idx="2178">
                  <c:v>10000</c:v>
                </c:pt>
                <c:pt idx="2179">
                  <c:v>295970</c:v>
                </c:pt>
                <c:pt idx="2180">
                  <c:v>1042448</c:v>
                </c:pt>
                <c:pt idx="2181">
                  <c:v>313109.76000000001</c:v>
                </c:pt>
                <c:pt idx="2182">
                  <c:v>2030634.72</c:v>
                </c:pt>
                <c:pt idx="2183">
                  <c:v>975000</c:v>
                </c:pt>
                <c:pt idx="2184">
                  <c:v>1271336.5</c:v>
                </c:pt>
                <c:pt idx="2185">
                  <c:v>3551482</c:v>
                </c:pt>
                <c:pt idx="2186">
                  <c:v>297046</c:v>
                </c:pt>
                <c:pt idx="2187">
                  <c:v>301260</c:v>
                </c:pt>
                <c:pt idx="2188">
                  <c:v>329054</c:v>
                </c:pt>
                <c:pt idx="2189">
                  <c:v>1218000</c:v>
                </c:pt>
                <c:pt idx="2190">
                  <c:v>782118.81</c:v>
                </c:pt>
                <c:pt idx="2191">
                  <c:v>1914699</c:v>
                </c:pt>
                <c:pt idx="2192">
                  <c:v>347514</c:v>
                </c:pt>
                <c:pt idx="2193">
                  <c:v>136001</c:v>
                </c:pt>
                <c:pt idx="2194">
                  <c:v>1002612</c:v>
                </c:pt>
                <c:pt idx="2195">
                  <c:v>543686</c:v>
                </c:pt>
                <c:pt idx="2196">
                  <c:v>187645.6</c:v>
                </c:pt>
                <c:pt idx="2197">
                  <c:v>837414</c:v>
                </c:pt>
                <c:pt idx="2198">
                  <c:v>140978.96</c:v>
                </c:pt>
                <c:pt idx="2199">
                  <c:v>297046</c:v>
                </c:pt>
                <c:pt idx="2200">
                  <c:v>376750</c:v>
                </c:pt>
                <c:pt idx="2201">
                  <c:v>50000</c:v>
                </c:pt>
                <c:pt idx="2202">
                  <c:v>278030</c:v>
                </c:pt>
                <c:pt idx="2203">
                  <c:v>305704</c:v>
                </c:pt>
                <c:pt idx="2204">
                  <c:v>719271.8</c:v>
                </c:pt>
                <c:pt idx="2205">
                  <c:v>1111989</c:v>
                </c:pt>
                <c:pt idx="2206">
                  <c:v>1214632</c:v>
                </c:pt>
                <c:pt idx="2207">
                  <c:v>550000</c:v>
                </c:pt>
                <c:pt idx="2208">
                  <c:v>721187.76</c:v>
                </c:pt>
                <c:pt idx="2209">
                  <c:v>333500</c:v>
                </c:pt>
                <c:pt idx="2210">
                  <c:v>1371326</c:v>
                </c:pt>
                <c:pt idx="2211">
                  <c:v>619970</c:v>
                </c:pt>
                <c:pt idx="2212">
                  <c:v>361811</c:v>
                </c:pt>
                <c:pt idx="2213">
                  <c:v>2329738.04</c:v>
                </c:pt>
                <c:pt idx="2214">
                  <c:v>343085</c:v>
                </c:pt>
                <c:pt idx="2215">
                  <c:v>1029228</c:v>
                </c:pt>
                <c:pt idx="2216">
                  <c:v>2725702</c:v>
                </c:pt>
                <c:pt idx="2217">
                  <c:v>297046</c:v>
                </c:pt>
                <c:pt idx="2218">
                  <c:v>807000</c:v>
                </c:pt>
                <c:pt idx="2219">
                  <c:v>299647</c:v>
                </c:pt>
                <c:pt idx="2220">
                  <c:v>370090</c:v>
                </c:pt>
                <c:pt idx="2221">
                  <c:v>263208.75</c:v>
                </c:pt>
                <c:pt idx="2222">
                  <c:v>343050</c:v>
                </c:pt>
                <c:pt idx="2223">
                  <c:v>848107</c:v>
                </c:pt>
                <c:pt idx="2224">
                  <c:v>668166.67000000004</c:v>
                </c:pt>
                <c:pt idx="2225">
                  <c:v>992801.25</c:v>
                </c:pt>
                <c:pt idx="2226">
                  <c:v>87475</c:v>
                </c:pt>
                <c:pt idx="2227">
                  <c:v>404467</c:v>
                </c:pt>
                <c:pt idx="2228">
                  <c:v>1038228.44</c:v>
                </c:pt>
                <c:pt idx="2229">
                  <c:v>297719</c:v>
                </c:pt>
                <c:pt idx="2230">
                  <c:v>329950</c:v>
                </c:pt>
                <c:pt idx="2231">
                  <c:v>1813790.96</c:v>
                </c:pt>
                <c:pt idx="2232">
                  <c:v>639148</c:v>
                </c:pt>
                <c:pt idx="2233">
                  <c:v>1080638</c:v>
                </c:pt>
                <c:pt idx="2234">
                  <c:v>784000.75</c:v>
                </c:pt>
                <c:pt idx="2235">
                  <c:v>635827.4</c:v>
                </c:pt>
                <c:pt idx="2236">
                  <c:v>278030</c:v>
                </c:pt>
                <c:pt idx="2237">
                  <c:v>627774.12</c:v>
                </c:pt>
                <c:pt idx="2238">
                  <c:v>450000</c:v>
                </c:pt>
                <c:pt idx="2239">
                  <c:v>320000</c:v>
                </c:pt>
                <c:pt idx="2240">
                  <c:v>407782</c:v>
                </c:pt>
                <c:pt idx="2241">
                  <c:v>297045</c:v>
                </c:pt>
                <c:pt idx="2242">
                  <c:v>430434</c:v>
                </c:pt>
                <c:pt idx="2243">
                  <c:v>476646.28</c:v>
                </c:pt>
                <c:pt idx="2244">
                  <c:v>1566842</c:v>
                </c:pt>
                <c:pt idx="2245">
                  <c:v>868869.23</c:v>
                </c:pt>
                <c:pt idx="2246">
                  <c:v>306400</c:v>
                </c:pt>
                <c:pt idx="2247">
                  <c:v>408800</c:v>
                </c:pt>
                <c:pt idx="2248">
                  <c:v>467167.61</c:v>
                </c:pt>
                <c:pt idx="2249">
                  <c:v>376344</c:v>
                </c:pt>
                <c:pt idx="2250">
                  <c:v>327264</c:v>
                </c:pt>
                <c:pt idx="2251">
                  <c:v>750000</c:v>
                </c:pt>
                <c:pt idx="2252">
                  <c:v>423289</c:v>
                </c:pt>
                <c:pt idx="2253">
                  <c:v>619506.39</c:v>
                </c:pt>
                <c:pt idx="2254">
                  <c:v>465179.89</c:v>
                </c:pt>
                <c:pt idx="2255">
                  <c:v>562152.61</c:v>
                </c:pt>
                <c:pt idx="2256">
                  <c:v>811421.65</c:v>
                </c:pt>
                <c:pt idx="2257">
                  <c:v>338933.34</c:v>
                </c:pt>
                <c:pt idx="2258">
                  <c:v>100000</c:v>
                </c:pt>
                <c:pt idx="2259">
                  <c:v>697648</c:v>
                </c:pt>
                <c:pt idx="2260">
                  <c:v>377498</c:v>
                </c:pt>
                <c:pt idx="2261">
                  <c:v>308750</c:v>
                </c:pt>
                <c:pt idx="2262">
                  <c:v>451354.46</c:v>
                </c:pt>
                <c:pt idx="2263">
                  <c:v>455001.5</c:v>
                </c:pt>
                <c:pt idx="2264">
                  <c:v>994882.5</c:v>
                </c:pt>
                <c:pt idx="2265">
                  <c:v>509509</c:v>
                </c:pt>
                <c:pt idx="2266">
                  <c:v>349920</c:v>
                </c:pt>
                <c:pt idx="2267">
                  <c:v>17760.8</c:v>
                </c:pt>
                <c:pt idx="2268">
                  <c:v>526736.80000000005</c:v>
                </c:pt>
                <c:pt idx="2269">
                  <c:v>497155.33</c:v>
                </c:pt>
                <c:pt idx="2270">
                  <c:v>423675</c:v>
                </c:pt>
                <c:pt idx="2271">
                  <c:v>292387</c:v>
                </c:pt>
                <c:pt idx="2272">
                  <c:v>430993</c:v>
                </c:pt>
                <c:pt idx="2273">
                  <c:v>298000</c:v>
                </c:pt>
                <c:pt idx="2274">
                  <c:v>405063</c:v>
                </c:pt>
                <c:pt idx="2275">
                  <c:v>1400000</c:v>
                </c:pt>
                <c:pt idx="2276">
                  <c:v>341602</c:v>
                </c:pt>
                <c:pt idx="2277">
                  <c:v>915000</c:v>
                </c:pt>
                <c:pt idx="2278">
                  <c:v>339164.62</c:v>
                </c:pt>
                <c:pt idx="2279">
                  <c:v>278030</c:v>
                </c:pt>
                <c:pt idx="2280">
                  <c:v>490713.59999999998</c:v>
                </c:pt>
                <c:pt idx="2281">
                  <c:v>1051374.8</c:v>
                </c:pt>
                <c:pt idx="2282">
                  <c:v>445841.44</c:v>
                </c:pt>
                <c:pt idx="2283">
                  <c:v>485843.98</c:v>
                </c:pt>
                <c:pt idx="2284">
                  <c:v>370647</c:v>
                </c:pt>
                <c:pt idx="2285">
                  <c:v>138101.79999999999</c:v>
                </c:pt>
                <c:pt idx="2286">
                  <c:v>338629</c:v>
                </c:pt>
                <c:pt idx="2287">
                  <c:v>1080496.5</c:v>
                </c:pt>
                <c:pt idx="2288">
                  <c:v>294025</c:v>
                </c:pt>
                <c:pt idx="2289">
                  <c:v>300018</c:v>
                </c:pt>
                <c:pt idx="2290">
                  <c:v>278030</c:v>
                </c:pt>
                <c:pt idx="2291">
                  <c:v>299647</c:v>
                </c:pt>
                <c:pt idx="2292">
                  <c:v>2376310</c:v>
                </c:pt>
                <c:pt idx="2293">
                  <c:v>257784</c:v>
                </c:pt>
                <c:pt idx="2294">
                  <c:v>149800.53</c:v>
                </c:pt>
                <c:pt idx="2295">
                  <c:v>282305</c:v>
                </c:pt>
                <c:pt idx="2296">
                  <c:v>458557</c:v>
                </c:pt>
                <c:pt idx="2297">
                  <c:v>299647</c:v>
                </c:pt>
                <c:pt idx="2298">
                  <c:v>347000</c:v>
                </c:pt>
                <c:pt idx="2299">
                  <c:v>297046</c:v>
                </c:pt>
                <c:pt idx="2300">
                  <c:v>1329256</c:v>
                </c:pt>
                <c:pt idx="2301">
                  <c:v>382333.34</c:v>
                </c:pt>
                <c:pt idx="2302">
                  <c:v>330000</c:v>
                </c:pt>
                <c:pt idx="2303">
                  <c:v>483976.7</c:v>
                </c:pt>
                <c:pt idx="2304">
                  <c:v>343390.86</c:v>
                </c:pt>
                <c:pt idx="2305">
                  <c:v>278030</c:v>
                </c:pt>
                <c:pt idx="2306">
                  <c:v>417995</c:v>
                </c:pt>
                <c:pt idx="2307">
                  <c:v>400000</c:v>
                </c:pt>
                <c:pt idx="2308">
                  <c:v>278030</c:v>
                </c:pt>
                <c:pt idx="2309">
                  <c:v>297046</c:v>
                </c:pt>
                <c:pt idx="2310">
                  <c:v>639148</c:v>
                </c:pt>
                <c:pt idx="2311">
                  <c:v>690952.85</c:v>
                </c:pt>
                <c:pt idx="2312">
                  <c:v>150000</c:v>
                </c:pt>
                <c:pt idx="2313">
                  <c:v>750000</c:v>
                </c:pt>
                <c:pt idx="2314">
                  <c:v>1458494</c:v>
                </c:pt>
                <c:pt idx="2315">
                  <c:v>500460</c:v>
                </c:pt>
                <c:pt idx="2316">
                  <c:v>453432</c:v>
                </c:pt>
                <c:pt idx="2317">
                  <c:v>297046</c:v>
                </c:pt>
                <c:pt idx="2318">
                  <c:v>536142.9</c:v>
                </c:pt>
                <c:pt idx="2319">
                  <c:v>1584930</c:v>
                </c:pt>
                <c:pt idx="2320">
                  <c:v>241729.4</c:v>
                </c:pt>
                <c:pt idx="2321">
                  <c:v>297046</c:v>
                </c:pt>
                <c:pt idx="2322">
                  <c:v>402249.06</c:v>
                </c:pt>
                <c:pt idx="2323">
                  <c:v>639148</c:v>
                </c:pt>
                <c:pt idx="2324">
                  <c:v>328210.2</c:v>
                </c:pt>
                <c:pt idx="2325">
                  <c:v>361045</c:v>
                </c:pt>
                <c:pt idx="2326">
                  <c:v>999312</c:v>
                </c:pt>
                <c:pt idx="2327">
                  <c:v>121300</c:v>
                </c:pt>
                <c:pt idx="2328">
                  <c:v>279960.49</c:v>
                </c:pt>
                <c:pt idx="2329">
                  <c:v>119219.91</c:v>
                </c:pt>
                <c:pt idx="2330">
                  <c:v>430000</c:v>
                </c:pt>
                <c:pt idx="2331">
                  <c:v>278030</c:v>
                </c:pt>
                <c:pt idx="2332">
                  <c:v>1613702.64</c:v>
                </c:pt>
                <c:pt idx="2333">
                  <c:v>2545183.7000000002</c:v>
                </c:pt>
                <c:pt idx="2334">
                  <c:v>2133715</c:v>
                </c:pt>
                <c:pt idx="2335">
                  <c:v>81536</c:v>
                </c:pt>
                <c:pt idx="2336">
                  <c:v>157177</c:v>
                </c:pt>
                <c:pt idx="2337">
                  <c:v>505609</c:v>
                </c:pt>
                <c:pt idx="2338">
                  <c:v>6177.62</c:v>
                </c:pt>
                <c:pt idx="2339">
                  <c:v>299137</c:v>
                </c:pt>
                <c:pt idx="2340">
                  <c:v>338166</c:v>
                </c:pt>
                <c:pt idx="2341">
                  <c:v>1250000</c:v>
                </c:pt>
                <c:pt idx="2342">
                  <c:v>305704</c:v>
                </c:pt>
                <c:pt idx="2343">
                  <c:v>502063.88</c:v>
                </c:pt>
                <c:pt idx="2344">
                  <c:v>843824.96</c:v>
                </c:pt>
                <c:pt idx="2345">
                  <c:v>278030</c:v>
                </c:pt>
                <c:pt idx="2346">
                  <c:v>347504.4</c:v>
                </c:pt>
                <c:pt idx="2347">
                  <c:v>1811308.47</c:v>
                </c:pt>
                <c:pt idx="2348">
                  <c:v>359544.27</c:v>
                </c:pt>
                <c:pt idx="2349">
                  <c:v>278030</c:v>
                </c:pt>
                <c:pt idx="2350">
                  <c:v>278035</c:v>
                </c:pt>
                <c:pt idx="2351">
                  <c:v>888101.64</c:v>
                </c:pt>
                <c:pt idx="2352">
                  <c:v>417971.20000000001</c:v>
                </c:pt>
                <c:pt idx="2353">
                  <c:v>380732</c:v>
                </c:pt>
                <c:pt idx="2354">
                  <c:v>3173069.67</c:v>
                </c:pt>
                <c:pt idx="2355">
                  <c:v>355000</c:v>
                </c:pt>
                <c:pt idx="2356">
                  <c:v>563202</c:v>
                </c:pt>
                <c:pt idx="2357">
                  <c:v>299647</c:v>
                </c:pt>
                <c:pt idx="2358">
                  <c:v>564955.81999999995</c:v>
                </c:pt>
                <c:pt idx="2359">
                  <c:v>326749</c:v>
                </c:pt>
                <c:pt idx="2360">
                  <c:v>2190000</c:v>
                </c:pt>
                <c:pt idx="2361">
                  <c:v>1248185</c:v>
                </c:pt>
                <c:pt idx="2362">
                  <c:v>360000</c:v>
                </c:pt>
                <c:pt idx="2363">
                  <c:v>190000</c:v>
                </c:pt>
                <c:pt idx="2364">
                  <c:v>1287284</c:v>
                </c:pt>
                <c:pt idx="2365">
                  <c:v>1161697.8500000001</c:v>
                </c:pt>
                <c:pt idx="2366">
                  <c:v>520000</c:v>
                </c:pt>
                <c:pt idx="2367">
                  <c:v>1459164</c:v>
                </c:pt>
                <c:pt idx="2368">
                  <c:v>785103.77</c:v>
                </c:pt>
                <c:pt idx="2369">
                  <c:v>175874.58</c:v>
                </c:pt>
                <c:pt idx="2370">
                  <c:v>341004</c:v>
                </c:pt>
                <c:pt idx="2371">
                  <c:v>3426447.35</c:v>
                </c:pt>
                <c:pt idx="2372">
                  <c:v>638675</c:v>
                </c:pt>
                <c:pt idx="2373">
                  <c:v>587574</c:v>
                </c:pt>
                <c:pt idx="2374">
                  <c:v>120000</c:v>
                </c:pt>
                <c:pt idx="2375">
                  <c:v>498141.67</c:v>
                </c:pt>
                <c:pt idx="2376">
                  <c:v>562493.75</c:v>
                </c:pt>
                <c:pt idx="2377">
                  <c:v>464100</c:v>
                </c:pt>
                <c:pt idx="2378">
                  <c:v>324953</c:v>
                </c:pt>
                <c:pt idx="2379">
                  <c:v>318550</c:v>
                </c:pt>
                <c:pt idx="2380">
                  <c:v>336217.85</c:v>
                </c:pt>
                <c:pt idx="2381">
                  <c:v>297045</c:v>
                </c:pt>
                <c:pt idx="2382">
                  <c:v>1614330</c:v>
                </c:pt>
                <c:pt idx="2383">
                  <c:v>260000</c:v>
                </c:pt>
                <c:pt idx="2384">
                  <c:v>278030</c:v>
                </c:pt>
                <c:pt idx="2385">
                  <c:v>297046</c:v>
                </c:pt>
                <c:pt idx="2386">
                  <c:v>491706.2</c:v>
                </c:pt>
                <c:pt idx="2387">
                  <c:v>1308403</c:v>
                </c:pt>
                <c:pt idx="2388">
                  <c:v>278030</c:v>
                </c:pt>
                <c:pt idx="2389">
                  <c:v>338629</c:v>
                </c:pt>
                <c:pt idx="2390">
                  <c:v>639148</c:v>
                </c:pt>
                <c:pt idx="2391">
                  <c:v>869420</c:v>
                </c:pt>
                <c:pt idx="2392">
                  <c:v>86400</c:v>
                </c:pt>
                <c:pt idx="2393">
                  <c:v>466740</c:v>
                </c:pt>
                <c:pt idx="2394">
                  <c:v>319560</c:v>
                </c:pt>
                <c:pt idx="2395">
                  <c:v>545579.25</c:v>
                </c:pt>
                <c:pt idx="2396">
                  <c:v>297046</c:v>
                </c:pt>
                <c:pt idx="2397">
                  <c:v>464335.96</c:v>
                </c:pt>
                <c:pt idx="2398">
                  <c:v>35000</c:v>
                </c:pt>
                <c:pt idx="2399">
                  <c:v>344805</c:v>
                </c:pt>
                <c:pt idx="2400">
                  <c:v>323562</c:v>
                </c:pt>
                <c:pt idx="2401">
                  <c:v>1095589</c:v>
                </c:pt>
                <c:pt idx="2402">
                  <c:v>549445.32999999996</c:v>
                </c:pt>
                <c:pt idx="2403">
                  <c:v>245079.8</c:v>
                </c:pt>
                <c:pt idx="2404">
                  <c:v>387099.75</c:v>
                </c:pt>
                <c:pt idx="2405">
                  <c:v>253571</c:v>
                </c:pt>
                <c:pt idx="2406">
                  <c:v>1187224</c:v>
                </c:pt>
                <c:pt idx="2407">
                  <c:v>584115.32999999996</c:v>
                </c:pt>
                <c:pt idx="2408">
                  <c:v>446928</c:v>
                </c:pt>
                <c:pt idx="2409">
                  <c:v>302470</c:v>
                </c:pt>
                <c:pt idx="2410">
                  <c:v>277000</c:v>
                </c:pt>
                <c:pt idx="2411">
                  <c:v>241458</c:v>
                </c:pt>
                <c:pt idx="2412">
                  <c:v>255000</c:v>
                </c:pt>
                <c:pt idx="2413">
                  <c:v>1332081</c:v>
                </c:pt>
                <c:pt idx="2414">
                  <c:v>323296</c:v>
                </c:pt>
                <c:pt idx="2415">
                  <c:v>362000</c:v>
                </c:pt>
                <c:pt idx="2416">
                  <c:v>501467</c:v>
                </c:pt>
                <c:pt idx="2417">
                  <c:v>534933</c:v>
                </c:pt>
                <c:pt idx="2418">
                  <c:v>375584</c:v>
                </c:pt>
                <c:pt idx="2419">
                  <c:v>414094.87</c:v>
                </c:pt>
                <c:pt idx="2420">
                  <c:v>292387</c:v>
                </c:pt>
                <c:pt idx="2421">
                  <c:v>753003.24</c:v>
                </c:pt>
                <c:pt idx="2422">
                  <c:v>375740</c:v>
                </c:pt>
                <c:pt idx="2423">
                  <c:v>1070560</c:v>
                </c:pt>
                <c:pt idx="2424">
                  <c:v>297046</c:v>
                </c:pt>
                <c:pt idx="2425">
                  <c:v>391510</c:v>
                </c:pt>
                <c:pt idx="2426">
                  <c:v>447250</c:v>
                </c:pt>
                <c:pt idx="2427">
                  <c:v>518738.06</c:v>
                </c:pt>
                <c:pt idx="2428">
                  <c:v>1373096</c:v>
                </c:pt>
                <c:pt idx="2429">
                  <c:v>574611.66</c:v>
                </c:pt>
                <c:pt idx="2430">
                  <c:v>450297.7</c:v>
                </c:pt>
                <c:pt idx="2431">
                  <c:v>477000</c:v>
                </c:pt>
                <c:pt idx="2432">
                  <c:v>4164181.77</c:v>
                </c:pt>
                <c:pt idx="2433">
                  <c:v>1476693.45</c:v>
                </c:pt>
                <c:pt idx="2434">
                  <c:v>278030</c:v>
                </c:pt>
                <c:pt idx="2435">
                  <c:v>534815.5</c:v>
                </c:pt>
                <c:pt idx="2436">
                  <c:v>2767500</c:v>
                </c:pt>
                <c:pt idx="2437">
                  <c:v>297046</c:v>
                </c:pt>
                <c:pt idx="2438">
                  <c:v>278030</c:v>
                </c:pt>
                <c:pt idx="2439">
                  <c:v>436419</c:v>
                </c:pt>
                <c:pt idx="2440">
                  <c:v>734801</c:v>
                </c:pt>
                <c:pt idx="2441">
                  <c:v>639148</c:v>
                </c:pt>
                <c:pt idx="2442">
                  <c:v>454899.51</c:v>
                </c:pt>
                <c:pt idx="2443">
                  <c:v>3622084.85</c:v>
                </c:pt>
                <c:pt idx="2444">
                  <c:v>360000</c:v>
                </c:pt>
                <c:pt idx="2445">
                  <c:v>1064830</c:v>
                </c:pt>
                <c:pt idx="2446">
                  <c:v>62402.9</c:v>
                </c:pt>
                <c:pt idx="2447">
                  <c:v>297046</c:v>
                </c:pt>
                <c:pt idx="2448">
                  <c:v>338125</c:v>
                </c:pt>
                <c:pt idx="2449">
                  <c:v>423458</c:v>
                </c:pt>
                <c:pt idx="2450">
                  <c:v>75000</c:v>
                </c:pt>
                <c:pt idx="2451">
                  <c:v>318000</c:v>
                </c:pt>
                <c:pt idx="2452">
                  <c:v>297187</c:v>
                </c:pt>
                <c:pt idx="2453">
                  <c:v>1023887.95</c:v>
                </c:pt>
                <c:pt idx="2454">
                  <c:v>297046</c:v>
                </c:pt>
                <c:pt idx="2455">
                  <c:v>937593</c:v>
                </c:pt>
                <c:pt idx="2456">
                  <c:v>697616.29</c:v>
                </c:pt>
                <c:pt idx="2457">
                  <c:v>620581</c:v>
                </c:pt>
                <c:pt idx="2458">
                  <c:v>297045</c:v>
                </c:pt>
                <c:pt idx="2459">
                  <c:v>299647</c:v>
                </c:pt>
                <c:pt idx="2460">
                  <c:v>458490</c:v>
                </c:pt>
                <c:pt idx="2461">
                  <c:v>297044</c:v>
                </c:pt>
                <c:pt idx="2462">
                  <c:v>639148</c:v>
                </c:pt>
                <c:pt idx="2463">
                  <c:v>700882.78</c:v>
                </c:pt>
                <c:pt idx="2464">
                  <c:v>278030</c:v>
                </c:pt>
                <c:pt idx="2465">
                  <c:v>697309.5</c:v>
                </c:pt>
                <c:pt idx="2466">
                  <c:v>278030</c:v>
                </c:pt>
                <c:pt idx="2467">
                  <c:v>888615.5</c:v>
                </c:pt>
                <c:pt idx="2468">
                  <c:v>386161</c:v>
                </c:pt>
                <c:pt idx="2469">
                  <c:v>130000</c:v>
                </c:pt>
                <c:pt idx="2470">
                  <c:v>300056</c:v>
                </c:pt>
                <c:pt idx="2471">
                  <c:v>842404.4</c:v>
                </c:pt>
                <c:pt idx="2472">
                  <c:v>287616</c:v>
                </c:pt>
                <c:pt idx="2473">
                  <c:v>205612</c:v>
                </c:pt>
                <c:pt idx="2474">
                  <c:v>377729.94</c:v>
                </c:pt>
                <c:pt idx="2475">
                  <c:v>212000</c:v>
                </c:pt>
                <c:pt idx="2476">
                  <c:v>356455</c:v>
                </c:pt>
                <c:pt idx="2477">
                  <c:v>1298980</c:v>
                </c:pt>
                <c:pt idx="2478">
                  <c:v>141510.16</c:v>
                </c:pt>
                <c:pt idx="2479">
                  <c:v>278030</c:v>
                </c:pt>
                <c:pt idx="2480">
                  <c:v>347607</c:v>
                </c:pt>
                <c:pt idx="2481">
                  <c:v>176400</c:v>
                </c:pt>
                <c:pt idx="2482">
                  <c:v>808947.75</c:v>
                </c:pt>
                <c:pt idx="2483">
                  <c:v>413333.5</c:v>
                </c:pt>
                <c:pt idx="2484">
                  <c:v>297046</c:v>
                </c:pt>
                <c:pt idx="2485">
                  <c:v>544001.92000000004</c:v>
                </c:pt>
                <c:pt idx="2486">
                  <c:v>85441.75</c:v>
                </c:pt>
                <c:pt idx="2487">
                  <c:v>216000</c:v>
                </c:pt>
                <c:pt idx="2488">
                  <c:v>516897.85</c:v>
                </c:pt>
                <c:pt idx="2489">
                  <c:v>761122.15</c:v>
                </c:pt>
                <c:pt idx="2490">
                  <c:v>54621.5</c:v>
                </c:pt>
                <c:pt idx="2491">
                  <c:v>1864865.72</c:v>
                </c:pt>
                <c:pt idx="2492">
                  <c:v>60000</c:v>
                </c:pt>
                <c:pt idx="2493">
                  <c:v>385137</c:v>
                </c:pt>
                <c:pt idx="2494">
                  <c:v>3231114.56</c:v>
                </c:pt>
                <c:pt idx="2495">
                  <c:v>2755981</c:v>
                </c:pt>
                <c:pt idx="2496">
                  <c:v>33865.5</c:v>
                </c:pt>
                <c:pt idx="2497">
                  <c:v>297046</c:v>
                </c:pt>
                <c:pt idx="2498">
                  <c:v>258000</c:v>
                </c:pt>
                <c:pt idx="2499">
                  <c:v>428100</c:v>
                </c:pt>
                <c:pt idx="2500">
                  <c:v>1814153</c:v>
                </c:pt>
                <c:pt idx="2501">
                  <c:v>599078</c:v>
                </c:pt>
                <c:pt idx="2502">
                  <c:v>2425268.1</c:v>
                </c:pt>
                <c:pt idx="2503">
                  <c:v>1756493.5</c:v>
                </c:pt>
                <c:pt idx="2504">
                  <c:v>1185569</c:v>
                </c:pt>
                <c:pt idx="2505">
                  <c:v>1031332.08</c:v>
                </c:pt>
                <c:pt idx="2506">
                  <c:v>276773.19</c:v>
                </c:pt>
                <c:pt idx="2507">
                  <c:v>193077.5</c:v>
                </c:pt>
                <c:pt idx="2508">
                  <c:v>246175</c:v>
                </c:pt>
                <c:pt idx="2509">
                  <c:v>394755.25</c:v>
                </c:pt>
                <c:pt idx="2510">
                  <c:v>500000</c:v>
                </c:pt>
                <c:pt idx="2511">
                  <c:v>352881</c:v>
                </c:pt>
                <c:pt idx="2512">
                  <c:v>639148</c:v>
                </c:pt>
                <c:pt idx="2513">
                  <c:v>347135</c:v>
                </c:pt>
                <c:pt idx="2514">
                  <c:v>447789.6</c:v>
                </c:pt>
                <c:pt idx="2515">
                  <c:v>310124</c:v>
                </c:pt>
                <c:pt idx="2516">
                  <c:v>1110079.17</c:v>
                </c:pt>
                <c:pt idx="2517">
                  <c:v>347500</c:v>
                </c:pt>
                <c:pt idx="2518">
                  <c:v>1341415.6399999999</c:v>
                </c:pt>
                <c:pt idx="2519">
                  <c:v>319575.36</c:v>
                </c:pt>
                <c:pt idx="2520">
                  <c:v>594092</c:v>
                </c:pt>
                <c:pt idx="2521">
                  <c:v>405000</c:v>
                </c:pt>
                <c:pt idx="2522">
                  <c:v>298155</c:v>
                </c:pt>
                <c:pt idx="2523">
                  <c:v>301260</c:v>
                </c:pt>
                <c:pt idx="2524">
                  <c:v>1221155</c:v>
                </c:pt>
                <c:pt idx="2525">
                  <c:v>297046</c:v>
                </c:pt>
                <c:pt idx="2526">
                  <c:v>907355.22</c:v>
                </c:pt>
                <c:pt idx="2527">
                  <c:v>299744</c:v>
                </c:pt>
                <c:pt idx="2528">
                  <c:v>650779.6</c:v>
                </c:pt>
                <c:pt idx="2529">
                  <c:v>3340086.25</c:v>
                </c:pt>
                <c:pt idx="2530">
                  <c:v>303386</c:v>
                </c:pt>
                <c:pt idx="2531">
                  <c:v>320000</c:v>
                </c:pt>
                <c:pt idx="2532">
                  <c:v>297045</c:v>
                </c:pt>
                <c:pt idx="2533">
                  <c:v>2481900.46</c:v>
                </c:pt>
                <c:pt idx="2534">
                  <c:v>33658.400000000001</c:v>
                </c:pt>
                <c:pt idx="2535">
                  <c:v>297046</c:v>
                </c:pt>
                <c:pt idx="2536">
                  <c:v>85500</c:v>
                </c:pt>
                <c:pt idx="2537">
                  <c:v>508656</c:v>
                </c:pt>
                <c:pt idx="2538">
                  <c:v>402500</c:v>
                </c:pt>
                <c:pt idx="2539">
                  <c:v>461014</c:v>
                </c:pt>
                <c:pt idx="2540">
                  <c:v>529279</c:v>
                </c:pt>
                <c:pt idx="2541">
                  <c:v>759597.67</c:v>
                </c:pt>
                <c:pt idx="2542">
                  <c:v>688085.2</c:v>
                </c:pt>
                <c:pt idx="2543">
                  <c:v>361666.7</c:v>
                </c:pt>
                <c:pt idx="2544">
                  <c:v>297046</c:v>
                </c:pt>
                <c:pt idx="2545">
                  <c:v>309143.36</c:v>
                </c:pt>
                <c:pt idx="2546">
                  <c:v>360000</c:v>
                </c:pt>
                <c:pt idx="2547">
                  <c:v>600000</c:v>
                </c:pt>
                <c:pt idx="2548">
                  <c:v>278030</c:v>
                </c:pt>
                <c:pt idx="2549">
                  <c:v>2512306.2999999998</c:v>
                </c:pt>
                <c:pt idx="2550">
                  <c:v>50000</c:v>
                </c:pt>
                <c:pt idx="2551">
                  <c:v>358500</c:v>
                </c:pt>
                <c:pt idx="2552">
                  <c:v>456792</c:v>
                </c:pt>
                <c:pt idx="2553">
                  <c:v>381590</c:v>
                </c:pt>
                <c:pt idx="2554">
                  <c:v>330000</c:v>
                </c:pt>
                <c:pt idx="2555">
                  <c:v>976390</c:v>
                </c:pt>
                <c:pt idx="2556">
                  <c:v>300010</c:v>
                </c:pt>
                <c:pt idx="2557">
                  <c:v>349852.8</c:v>
                </c:pt>
                <c:pt idx="2558">
                  <c:v>278030</c:v>
                </c:pt>
                <c:pt idx="2559">
                  <c:v>486162.3</c:v>
                </c:pt>
                <c:pt idx="2560">
                  <c:v>589097</c:v>
                </c:pt>
                <c:pt idx="2561">
                  <c:v>446149.5</c:v>
                </c:pt>
                <c:pt idx="2562">
                  <c:v>681819</c:v>
                </c:pt>
                <c:pt idx="2563">
                  <c:v>287609.93</c:v>
                </c:pt>
                <c:pt idx="2564">
                  <c:v>711460.6</c:v>
                </c:pt>
                <c:pt idx="2565">
                  <c:v>304357</c:v>
                </c:pt>
                <c:pt idx="2566">
                  <c:v>359544.27</c:v>
                </c:pt>
                <c:pt idx="2567">
                  <c:v>145000</c:v>
                </c:pt>
                <c:pt idx="2568">
                  <c:v>634623</c:v>
                </c:pt>
                <c:pt idx="2569">
                  <c:v>547200</c:v>
                </c:pt>
                <c:pt idx="2570">
                  <c:v>1044273</c:v>
                </c:pt>
                <c:pt idx="2571">
                  <c:v>329836.81</c:v>
                </c:pt>
                <c:pt idx="2572">
                  <c:v>297046</c:v>
                </c:pt>
                <c:pt idx="2573">
                  <c:v>470823.31</c:v>
                </c:pt>
                <c:pt idx="2574">
                  <c:v>1002900.02</c:v>
                </c:pt>
                <c:pt idx="2575">
                  <c:v>490140.74</c:v>
                </c:pt>
                <c:pt idx="2576">
                  <c:v>386489</c:v>
                </c:pt>
                <c:pt idx="2577">
                  <c:v>159787.23000000001</c:v>
                </c:pt>
                <c:pt idx="2578">
                  <c:v>297046</c:v>
                </c:pt>
                <c:pt idx="2579">
                  <c:v>661866.11</c:v>
                </c:pt>
                <c:pt idx="2580">
                  <c:v>300611</c:v>
                </c:pt>
                <c:pt idx="2581">
                  <c:v>278030</c:v>
                </c:pt>
                <c:pt idx="2582">
                  <c:v>1172054</c:v>
                </c:pt>
                <c:pt idx="2583">
                  <c:v>912169</c:v>
                </c:pt>
                <c:pt idx="2584">
                  <c:v>93363.8</c:v>
                </c:pt>
                <c:pt idx="2585">
                  <c:v>762828</c:v>
                </c:pt>
                <c:pt idx="2586">
                  <c:v>847871</c:v>
                </c:pt>
                <c:pt idx="2587">
                  <c:v>388987.92</c:v>
                </c:pt>
                <c:pt idx="2588">
                  <c:v>348650</c:v>
                </c:pt>
                <c:pt idx="2589">
                  <c:v>520560</c:v>
                </c:pt>
                <c:pt idx="2590">
                  <c:v>369500</c:v>
                </c:pt>
                <c:pt idx="2591">
                  <c:v>101351.8</c:v>
                </c:pt>
                <c:pt idx="2592">
                  <c:v>3080767.52</c:v>
                </c:pt>
                <c:pt idx="2593">
                  <c:v>380217</c:v>
                </c:pt>
                <c:pt idx="2594">
                  <c:v>285000</c:v>
                </c:pt>
                <c:pt idx="2595">
                  <c:v>169374</c:v>
                </c:pt>
                <c:pt idx="2596">
                  <c:v>359250</c:v>
                </c:pt>
                <c:pt idx="2597">
                  <c:v>278030</c:v>
                </c:pt>
                <c:pt idx="2598">
                  <c:v>517494</c:v>
                </c:pt>
                <c:pt idx="2599">
                  <c:v>300366</c:v>
                </c:pt>
                <c:pt idx="2600">
                  <c:v>297045</c:v>
                </c:pt>
                <c:pt idx="2601">
                  <c:v>1214327</c:v>
                </c:pt>
                <c:pt idx="2602">
                  <c:v>353400</c:v>
                </c:pt>
                <c:pt idx="2603">
                  <c:v>1614177</c:v>
                </c:pt>
                <c:pt idx="2604">
                  <c:v>1488158</c:v>
                </c:pt>
                <c:pt idx="2605">
                  <c:v>353418</c:v>
                </c:pt>
                <c:pt idx="2606">
                  <c:v>819375</c:v>
                </c:pt>
                <c:pt idx="2607">
                  <c:v>1389523</c:v>
                </c:pt>
                <c:pt idx="2608">
                  <c:v>284326</c:v>
                </c:pt>
                <c:pt idx="2609">
                  <c:v>1333022.48</c:v>
                </c:pt>
                <c:pt idx="2610">
                  <c:v>215720.6</c:v>
                </c:pt>
                <c:pt idx="2611">
                  <c:v>327709.14</c:v>
                </c:pt>
                <c:pt idx="2612">
                  <c:v>342027</c:v>
                </c:pt>
                <c:pt idx="2613">
                  <c:v>1688298</c:v>
                </c:pt>
                <c:pt idx="2614">
                  <c:v>1000000</c:v>
                </c:pt>
                <c:pt idx="2615">
                  <c:v>280000</c:v>
                </c:pt>
                <c:pt idx="2616">
                  <c:v>246504.81</c:v>
                </c:pt>
                <c:pt idx="2617">
                  <c:v>2128000</c:v>
                </c:pt>
                <c:pt idx="2618">
                  <c:v>608414.30000000005</c:v>
                </c:pt>
                <c:pt idx="2619">
                  <c:v>297046</c:v>
                </c:pt>
                <c:pt idx="2620">
                  <c:v>297056</c:v>
                </c:pt>
                <c:pt idx="2621">
                  <c:v>60000</c:v>
                </c:pt>
                <c:pt idx="2622">
                  <c:v>512234.88</c:v>
                </c:pt>
                <c:pt idx="2623">
                  <c:v>842310.04</c:v>
                </c:pt>
                <c:pt idx="2624">
                  <c:v>378558</c:v>
                </c:pt>
                <c:pt idx="2625">
                  <c:v>290000</c:v>
                </c:pt>
                <c:pt idx="2626">
                  <c:v>278030</c:v>
                </c:pt>
                <c:pt idx="2627">
                  <c:v>634725</c:v>
                </c:pt>
                <c:pt idx="2628">
                  <c:v>470974.5</c:v>
                </c:pt>
                <c:pt idx="2629">
                  <c:v>550590.5</c:v>
                </c:pt>
                <c:pt idx="2630">
                  <c:v>278030</c:v>
                </c:pt>
                <c:pt idx="2631">
                  <c:v>278030</c:v>
                </c:pt>
                <c:pt idx="2632">
                  <c:v>369875</c:v>
                </c:pt>
                <c:pt idx="2633">
                  <c:v>386020</c:v>
                </c:pt>
                <c:pt idx="2634">
                  <c:v>539036</c:v>
                </c:pt>
                <c:pt idx="2635">
                  <c:v>623700</c:v>
                </c:pt>
                <c:pt idx="2636">
                  <c:v>302470</c:v>
                </c:pt>
                <c:pt idx="2637">
                  <c:v>81757.47</c:v>
                </c:pt>
                <c:pt idx="2638">
                  <c:v>703766.13</c:v>
                </c:pt>
                <c:pt idx="2639">
                  <c:v>361421</c:v>
                </c:pt>
                <c:pt idx="2640">
                  <c:v>330722.57</c:v>
                </c:pt>
                <c:pt idx="2641">
                  <c:v>291514</c:v>
                </c:pt>
                <c:pt idx="2642">
                  <c:v>199067</c:v>
                </c:pt>
                <c:pt idx="2643">
                  <c:v>1461505.5</c:v>
                </c:pt>
                <c:pt idx="2644">
                  <c:v>745392.94</c:v>
                </c:pt>
                <c:pt idx="2645">
                  <c:v>297046</c:v>
                </c:pt>
                <c:pt idx="2646">
                  <c:v>2029604</c:v>
                </c:pt>
                <c:pt idx="2647">
                  <c:v>360000</c:v>
                </c:pt>
                <c:pt idx="2648">
                  <c:v>300018</c:v>
                </c:pt>
                <c:pt idx="2649">
                  <c:v>200000</c:v>
                </c:pt>
                <c:pt idx="2650">
                  <c:v>799000</c:v>
                </c:pt>
                <c:pt idx="2651">
                  <c:v>397504.45</c:v>
                </c:pt>
                <c:pt idx="2652">
                  <c:v>636889</c:v>
                </c:pt>
                <c:pt idx="2653">
                  <c:v>360585</c:v>
                </c:pt>
                <c:pt idx="2654">
                  <c:v>639605</c:v>
                </c:pt>
                <c:pt idx="2655">
                  <c:v>1644679</c:v>
                </c:pt>
                <c:pt idx="2656">
                  <c:v>421650.26</c:v>
                </c:pt>
                <c:pt idx="2657">
                  <c:v>678531.4</c:v>
                </c:pt>
                <c:pt idx="2658">
                  <c:v>175367.76</c:v>
                </c:pt>
                <c:pt idx="2659">
                  <c:v>522906.95</c:v>
                </c:pt>
                <c:pt idx="2660">
                  <c:v>699251.07</c:v>
                </c:pt>
                <c:pt idx="2661">
                  <c:v>233842.77</c:v>
                </c:pt>
                <c:pt idx="2662">
                  <c:v>297045</c:v>
                </c:pt>
                <c:pt idx="2663">
                  <c:v>385165</c:v>
                </c:pt>
                <c:pt idx="2664">
                  <c:v>405573.35</c:v>
                </c:pt>
                <c:pt idx="2665">
                  <c:v>299441</c:v>
                </c:pt>
                <c:pt idx="2666">
                  <c:v>410402</c:v>
                </c:pt>
                <c:pt idx="2667">
                  <c:v>516112.73</c:v>
                </c:pt>
                <c:pt idx="2668">
                  <c:v>356686.25</c:v>
                </c:pt>
                <c:pt idx="2669">
                  <c:v>1794936</c:v>
                </c:pt>
                <c:pt idx="2670">
                  <c:v>68371.649999999994</c:v>
                </c:pt>
                <c:pt idx="2671">
                  <c:v>186718</c:v>
                </c:pt>
                <c:pt idx="2672">
                  <c:v>399603.16</c:v>
                </c:pt>
                <c:pt idx="2673">
                  <c:v>354822.98</c:v>
                </c:pt>
                <c:pt idx="2674">
                  <c:v>425829.6</c:v>
                </c:pt>
                <c:pt idx="2675">
                  <c:v>452229</c:v>
                </c:pt>
                <c:pt idx="2676">
                  <c:v>315605</c:v>
                </c:pt>
                <c:pt idx="2677">
                  <c:v>749235.3</c:v>
                </c:pt>
                <c:pt idx="2678">
                  <c:v>366495.32</c:v>
                </c:pt>
                <c:pt idx="2679">
                  <c:v>80000</c:v>
                </c:pt>
                <c:pt idx="2680">
                  <c:v>316964.69</c:v>
                </c:pt>
                <c:pt idx="2681">
                  <c:v>370500</c:v>
                </c:pt>
                <c:pt idx="2682">
                  <c:v>1081709.6000000001</c:v>
                </c:pt>
                <c:pt idx="2683">
                  <c:v>698426.7</c:v>
                </c:pt>
                <c:pt idx="2684">
                  <c:v>431290</c:v>
                </c:pt>
                <c:pt idx="2685">
                  <c:v>297045</c:v>
                </c:pt>
                <c:pt idx="2686">
                  <c:v>610312</c:v>
                </c:pt>
                <c:pt idx="2687">
                  <c:v>550022</c:v>
                </c:pt>
                <c:pt idx="2688">
                  <c:v>1264065</c:v>
                </c:pt>
                <c:pt idx="2689">
                  <c:v>911982.5</c:v>
                </c:pt>
                <c:pt idx="2690">
                  <c:v>40800</c:v>
                </c:pt>
                <c:pt idx="2691">
                  <c:v>278030</c:v>
                </c:pt>
                <c:pt idx="2692">
                  <c:v>439474</c:v>
                </c:pt>
                <c:pt idx="2693">
                  <c:v>3500000</c:v>
                </c:pt>
                <c:pt idx="2694">
                  <c:v>517500</c:v>
                </c:pt>
                <c:pt idx="2695">
                  <c:v>376000</c:v>
                </c:pt>
                <c:pt idx="2696">
                  <c:v>297230</c:v>
                </c:pt>
                <c:pt idx="2697">
                  <c:v>300000</c:v>
                </c:pt>
                <c:pt idx="2698">
                  <c:v>430103.9</c:v>
                </c:pt>
                <c:pt idx="2699">
                  <c:v>858401</c:v>
                </c:pt>
                <c:pt idx="2700">
                  <c:v>1452304</c:v>
                </c:pt>
                <c:pt idx="2701">
                  <c:v>358838</c:v>
                </c:pt>
                <c:pt idx="2702">
                  <c:v>356903.47</c:v>
                </c:pt>
                <c:pt idx="2703">
                  <c:v>300018</c:v>
                </c:pt>
                <c:pt idx="2704">
                  <c:v>1061946.5</c:v>
                </c:pt>
                <c:pt idx="2705">
                  <c:v>795975.32</c:v>
                </c:pt>
                <c:pt idx="2706">
                  <c:v>385200.2</c:v>
                </c:pt>
                <c:pt idx="2707">
                  <c:v>507944</c:v>
                </c:pt>
                <c:pt idx="2708">
                  <c:v>1196608</c:v>
                </c:pt>
                <c:pt idx="2709">
                  <c:v>388315.75</c:v>
                </c:pt>
                <c:pt idx="2710">
                  <c:v>2109522.85</c:v>
                </c:pt>
                <c:pt idx="2711">
                  <c:v>297046</c:v>
                </c:pt>
                <c:pt idx="2712">
                  <c:v>389232</c:v>
                </c:pt>
                <c:pt idx="2713">
                  <c:v>746903</c:v>
                </c:pt>
                <c:pt idx="2714">
                  <c:v>362250</c:v>
                </c:pt>
                <c:pt idx="2715">
                  <c:v>278030</c:v>
                </c:pt>
                <c:pt idx="2716">
                  <c:v>250000</c:v>
                </c:pt>
                <c:pt idx="2717">
                  <c:v>297046</c:v>
                </c:pt>
                <c:pt idx="2718">
                  <c:v>120000</c:v>
                </c:pt>
                <c:pt idx="2719">
                  <c:v>315617</c:v>
                </c:pt>
                <c:pt idx="2720">
                  <c:v>1034183.15</c:v>
                </c:pt>
                <c:pt idx="2721">
                  <c:v>484022.45</c:v>
                </c:pt>
                <c:pt idx="2722">
                  <c:v>200000</c:v>
                </c:pt>
                <c:pt idx="2723">
                  <c:v>594092</c:v>
                </c:pt>
                <c:pt idx="2724">
                  <c:v>501950.24</c:v>
                </c:pt>
                <c:pt idx="2725">
                  <c:v>297046</c:v>
                </c:pt>
                <c:pt idx="2726">
                  <c:v>360061</c:v>
                </c:pt>
                <c:pt idx="2727">
                  <c:v>350325</c:v>
                </c:pt>
                <c:pt idx="2728">
                  <c:v>687802.61</c:v>
                </c:pt>
                <c:pt idx="2729">
                  <c:v>300000</c:v>
                </c:pt>
                <c:pt idx="2730">
                  <c:v>473527.9</c:v>
                </c:pt>
                <c:pt idx="2731">
                  <c:v>404467</c:v>
                </c:pt>
                <c:pt idx="2732">
                  <c:v>681958.86</c:v>
                </c:pt>
                <c:pt idx="2733">
                  <c:v>1109112</c:v>
                </c:pt>
                <c:pt idx="2734">
                  <c:v>356025</c:v>
                </c:pt>
                <c:pt idx="2735">
                  <c:v>513238.95</c:v>
                </c:pt>
                <c:pt idx="2736">
                  <c:v>278030</c:v>
                </c:pt>
                <c:pt idx="2737">
                  <c:v>141510.17000000001</c:v>
                </c:pt>
                <c:pt idx="2738">
                  <c:v>135000</c:v>
                </c:pt>
                <c:pt idx="2739">
                  <c:v>6787104.5199999996</c:v>
                </c:pt>
                <c:pt idx="2740">
                  <c:v>777494.45</c:v>
                </c:pt>
                <c:pt idx="2741">
                  <c:v>550491</c:v>
                </c:pt>
                <c:pt idx="2742">
                  <c:v>298018</c:v>
                </c:pt>
                <c:pt idx="2743">
                  <c:v>802400</c:v>
                </c:pt>
                <c:pt idx="2744">
                  <c:v>270000</c:v>
                </c:pt>
                <c:pt idx="2745">
                  <c:v>296700</c:v>
                </c:pt>
                <c:pt idx="2746">
                  <c:v>1332247</c:v>
                </c:pt>
                <c:pt idx="2747">
                  <c:v>327400</c:v>
                </c:pt>
                <c:pt idx="2748">
                  <c:v>454803</c:v>
                </c:pt>
                <c:pt idx="2749">
                  <c:v>297045</c:v>
                </c:pt>
                <c:pt idx="2750">
                  <c:v>310544</c:v>
                </c:pt>
                <c:pt idx="2751">
                  <c:v>1402150.95</c:v>
                </c:pt>
                <c:pt idx="2752">
                  <c:v>812430</c:v>
                </c:pt>
                <c:pt idx="2753">
                  <c:v>610243.4</c:v>
                </c:pt>
                <c:pt idx="2754">
                  <c:v>129133.33</c:v>
                </c:pt>
                <c:pt idx="2755">
                  <c:v>1119534</c:v>
                </c:pt>
                <c:pt idx="2756">
                  <c:v>302010</c:v>
                </c:pt>
                <c:pt idx="2757">
                  <c:v>325000</c:v>
                </c:pt>
                <c:pt idx="2758">
                  <c:v>278030</c:v>
                </c:pt>
                <c:pt idx="2759">
                  <c:v>359544.27</c:v>
                </c:pt>
                <c:pt idx="2760">
                  <c:v>680000</c:v>
                </c:pt>
                <c:pt idx="2761">
                  <c:v>610000</c:v>
                </c:pt>
                <c:pt idx="2762">
                  <c:v>477307.36</c:v>
                </c:pt>
                <c:pt idx="2763">
                  <c:v>385938</c:v>
                </c:pt>
                <c:pt idx="2764">
                  <c:v>450000</c:v>
                </c:pt>
                <c:pt idx="2765">
                  <c:v>359544.27</c:v>
                </c:pt>
                <c:pt idx="2766">
                  <c:v>759569.6</c:v>
                </c:pt>
                <c:pt idx="2767">
                  <c:v>894532</c:v>
                </c:pt>
                <c:pt idx="2768">
                  <c:v>117186.67</c:v>
                </c:pt>
                <c:pt idx="2769">
                  <c:v>1314609</c:v>
                </c:pt>
                <c:pt idx="2770">
                  <c:v>298925</c:v>
                </c:pt>
                <c:pt idx="2771">
                  <c:v>410982</c:v>
                </c:pt>
                <c:pt idx="2772">
                  <c:v>1511127</c:v>
                </c:pt>
                <c:pt idx="2773">
                  <c:v>361080</c:v>
                </c:pt>
                <c:pt idx="2774">
                  <c:v>2676486.65</c:v>
                </c:pt>
                <c:pt idx="2775">
                  <c:v>298482</c:v>
                </c:pt>
                <c:pt idx="2776">
                  <c:v>1603638.49</c:v>
                </c:pt>
                <c:pt idx="2777">
                  <c:v>757822.41</c:v>
                </c:pt>
                <c:pt idx="2778">
                  <c:v>298000</c:v>
                </c:pt>
                <c:pt idx="2779">
                  <c:v>300018</c:v>
                </c:pt>
                <c:pt idx="2780">
                  <c:v>651569.96</c:v>
                </c:pt>
                <c:pt idx="2781">
                  <c:v>359544.27</c:v>
                </c:pt>
                <c:pt idx="2782">
                  <c:v>554128</c:v>
                </c:pt>
                <c:pt idx="2783">
                  <c:v>493352.64</c:v>
                </c:pt>
                <c:pt idx="2784">
                  <c:v>264600</c:v>
                </c:pt>
                <c:pt idx="2785">
                  <c:v>681931.83</c:v>
                </c:pt>
                <c:pt idx="2786">
                  <c:v>278030</c:v>
                </c:pt>
                <c:pt idx="2787">
                  <c:v>1725833</c:v>
                </c:pt>
                <c:pt idx="2788">
                  <c:v>1213114.5</c:v>
                </c:pt>
                <c:pt idx="2789">
                  <c:v>335772</c:v>
                </c:pt>
                <c:pt idx="2790">
                  <c:v>497847.64</c:v>
                </c:pt>
                <c:pt idx="2791">
                  <c:v>480488</c:v>
                </c:pt>
                <c:pt idx="2792">
                  <c:v>359544.27</c:v>
                </c:pt>
                <c:pt idx="2793">
                  <c:v>602634</c:v>
                </c:pt>
                <c:pt idx="2794">
                  <c:v>297046</c:v>
                </c:pt>
                <c:pt idx="2795">
                  <c:v>1840146.75</c:v>
                </c:pt>
                <c:pt idx="2796">
                  <c:v>297046</c:v>
                </c:pt>
                <c:pt idx="2797">
                  <c:v>358000</c:v>
                </c:pt>
                <c:pt idx="2798">
                  <c:v>436134</c:v>
                </c:pt>
                <c:pt idx="2799">
                  <c:v>375277</c:v>
                </c:pt>
                <c:pt idx="2800">
                  <c:v>1037264</c:v>
                </c:pt>
                <c:pt idx="2801">
                  <c:v>70000</c:v>
                </c:pt>
                <c:pt idx="2802">
                  <c:v>383265.76</c:v>
                </c:pt>
                <c:pt idx="2803">
                  <c:v>1302821</c:v>
                </c:pt>
                <c:pt idx="2804">
                  <c:v>385886</c:v>
                </c:pt>
                <c:pt idx="2805">
                  <c:v>297046</c:v>
                </c:pt>
                <c:pt idx="2806">
                  <c:v>500936</c:v>
                </c:pt>
                <c:pt idx="2807">
                  <c:v>860036.5</c:v>
                </c:pt>
                <c:pt idx="2808">
                  <c:v>273450.7</c:v>
                </c:pt>
                <c:pt idx="2809">
                  <c:v>320000</c:v>
                </c:pt>
                <c:pt idx="2810">
                  <c:v>297046</c:v>
                </c:pt>
                <c:pt idx="2811">
                  <c:v>2083266.59</c:v>
                </c:pt>
                <c:pt idx="2812">
                  <c:v>349790</c:v>
                </c:pt>
                <c:pt idx="2813">
                  <c:v>682608</c:v>
                </c:pt>
                <c:pt idx="2814">
                  <c:v>1203600</c:v>
                </c:pt>
                <c:pt idx="2815">
                  <c:v>728114.38</c:v>
                </c:pt>
                <c:pt idx="2816">
                  <c:v>568333.32999999996</c:v>
                </c:pt>
                <c:pt idx="2817">
                  <c:v>340654</c:v>
                </c:pt>
                <c:pt idx="2818">
                  <c:v>188120.81</c:v>
                </c:pt>
                <c:pt idx="2819">
                  <c:v>639148</c:v>
                </c:pt>
                <c:pt idx="2820">
                  <c:v>768846.82</c:v>
                </c:pt>
                <c:pt idx="2821">
                  <c:v>1292336</c:v>
                </c:pt>
                <c:pt idx="2822">
                  <c:v>813799</c:v>
                </c:pt>
                <c:pt idx="2823">
                  <c:v>1507112</c:v>
                </c:pt>
                <c:pt idx="2824">
                  <c:v>1158776.94</c:v>
                </c:pt>
                <c:pt idx="2825">
                  <c:v>504705.31</c:v>
                </c:pt>
                <c:pt idx="2826">
                  <c:v>714074</c:v>
                </c:pt>
                <c:pt idx="2827">
                  <c:v>283181.96000000002</c:v>
                </c:pt>
                <c:pt idx="2828">
                  <c:v>528970.51</c:v>
                </c:pt>
                <c:pt idx="2829">
                  <c:v>310124</c:v>
                </c:pt>
                <c:pt idx="2830">
                  <c:v>371911</c:v>
                </c:pt>
                <c:pt idx="2831">
                  <c:v>220575</c:v>
                </c:pt>
                <c:pt idx="2832">
                  <c:v>233662</c:v>
                </c:pt>
                <c:pt idx="2833">
                  <c:v>448447</c:v>
                </c:pt>
                <c:pt idx="2834">
                  <c:v>847616</c:v>
                </c:pt>
                <c:pt idx="2835">
                  <c:v>300056</c:v>
                </c:pt>
                <c:pt idx="2836">
                  <c:v>278030</c:v>
                </c:pt>
                <c:pt idx="2837">
                  <c:v>956230</c:v>
                </c:pt>
                <c:pt idx="2838">
                  <c:v>410738.26</c:v>
                </c:pt>
                <c:pt idx="2839">
                  <c:v>451015</c:v>
                </c:pt>
                <c:pt idx="2840">
                  <c:v>370000</c:v>
                </c:pt>
                <c:pt idx="2841">
                  <c:v>297046</c:v>
                </c:pt>
                <c:pt idx="2842">
                  <c:v>519483.5</c:v>
                </c:pt>
                <c:pt idx="2843">
                  <c:v>2216750.36</c:v>
                </c:pt>
                <c:pt idx="2844">
                  <c:v>241999</c:v>
                </c:pt>
                <c:pt idx="2845">
                  <c:v>300018</c:v>
                </c:pt>
                <c:pt idx="2846">
                  <c:v>309288</c:v>
                </c:pt>
                <c:pt idx="2847">
                  <c:v>250750</c:v>
                </c:pt>
                <c:pt idx="2848">
                  <c:v>155636</c:v>
                </c:pt>
                <c:pt idx="2849">
                  <c:v>617586</c:v>
                </c:pt>
                <c:pt idx="2850">
                  <c:v>450886</c:v>
                </c:pt>
                <c:pt idx="2851">
                  <c:v>297046</c:v>
                </c:pt>
                <c:pt idx="2852">
                  <c:v>446000</c:v>
                </c:pt>
                <c:pt idx="2853">
                  <c:v>509509</c:v>
                </c:pt>
                <c:pt idx="2854">
                  <c:v>799571.5</c:v>
                </c:pt>
                <c:pt idx="2855">
                  <c:v>297046</c:v>
                </c:pt>
                <c:pt idx="2856">
                  <c:v>130000</c:v>
                </c:pt>
                <c:pt idx="2857">
                  <c:v>429740</c:v>
                </c:pt>
                <c:pt idx="2858">
                  <c:v>356858</c:v>
                </c:pt>
                <c:pt idx="2859">
                  <c:v>375000</c:v>
                </c:pt>
                <c:pt idx="2860">
                  <c:v>384500</c:v>
                </c:pt>
                <c:pt idx="2861">
                  <c:v>368127</c:v>
                </c:pt>
                <c:pt idx="2862">
                  <c:v>258000</c:v>
                </c:pt>
                <c:pt idx="2863">
                  <c:v>2396657.2000000002</c:v>
                </c:pt>
                <c:pt idx="2864">
                  <c:v>297046</c:v>
                </c:pt>
                <c:pt idx="2865">
                  <c:v>335930</c:v>
                </c:pt>
                <c:pt idx="2866">
                  <c:v>278030</c:v>
                </c:pt>
                <c:pt idx="2867">
                  <c:v>1739925</c:v>
                </c:pt>
                <c:pt idx="2868">
                  <c:v>2688750</c:v>
                </c:pt>
                <c:pt idx="2869">
                  <c:v>539969</c:v>
                </c:pt>
                <c:pt idx="2870">
                  <c:v>297045</c:v>
                </c:pt>
                <c:pt idx="2871">
                  <c:v>747205</c:v>
                </c:pt>
                <c:pt idx="2872">
                  <c:v>390136.8</c:v>
                </c:pt>
                <c:pt idx="2873">
                  <c:v>338192</c:v>
                </c:pt>
                <c:pt idx="2874">
                  <c:v>1350000</c:v>
                </c:pt>
                <c:pt idx="2875">
                  <c:v>3609554.14</c:v>
                </c:pt>
                <c:pt idx="2876">
                  <c:v>1220413.97</c:v>
                </c:pt>
                <c:pt idx="2877">
                  <c:v>278030</c:v>
                </c:pt>
                <c:pt idx="2878">
                  <c:v>762796.88</c:v>
                </c:pt>
                <c:pt idx="2879">
                  <c:v>413751.05</c:v>
                </c:pt>
                <c:pt idx="2880">
                  <c:v>362000</c:v>
                </c:pt>
                <c:pt idx="2881">
                  <c:v>297044</c:v>
                </c:pt>
                <c:pt idx="2882">
                  <c:v>2414456</c:v>
                </c:pt>
                <c:pt idx="2883">
                  <c:v>406659.45</c:v>
                </c:pt>
                <c:pt idx="2884">
                  <c:v>514435.14</c:v>
                </c:pt>
                <c:pt idx="2885">
                  <c:v>705807.13</c:v>
                </c:pt>
                <c:pt idx="2886">
                  <c:v>462569.85</c:v>
                </c:pt>
                <c:pt idx="2887">
                  <c:v>100000</c:v>
                </c:pt>
                <c:pt idx="2888">
                  <c:v>337811</c:v>
                </c:pt>
                <c:pt idx="2889">
                  <c:v>359544.27</c:v>
                </c:pt>
                <c:pt idx="2890">
                  <c:v>444389.01</c:v>
                </c:pt>
                <c:pt idx="2891">
                  <c:v>299046</c:v>
                </c:pt>
                <c:pt idx="2892">
                  <c:v>1270596.6499999999</c:v>
                </c:pt>
                <c:pt idx="2893">
                  <c:v>922788.75</c:v>
                </c:pt>
                <c:pt idx="2894">
                  <c:v>297045</c:v>
                </c:pt>
                <c:pt idx="2895">
                  <c:v>1055938.04</c:v>
                </c:pt>
                <c:pt idx="2896">
                  <c:v>639148</c:v>
                </c:pt>
                <c:pt idx="2897">
                  <c:v>385093.62</c:v>
                </c:pt>
                <c:pt idx="2898">
                  <c:v>646251.66</c:v>
                </c:pt>
                <c:pt idx="2899">
                  <c:v>330000</c:v>
                </c:pt>
                <c:pt idx="2900">
                  <c:v>297046</c:v>
                </c:pt>
                <c:pt idx="2901">
                  <c:v>622394.65</c:v>
                </c:pt>
                <c:pt idx="2902">
                  <c:v>171000</c:v>
                </c:pt>
                <c:pt idx="2903">
                  <c:v>385400.61</c:v>
                </c:pt>
                <c:pt idx="2904">
                  <c:v>1619313.26</c:v>
                </c:pt>
                <c:pt idx="2905">
                  <c:v>403541.67</c:v>
                </c:pt>
                <c:pt idx="2906">
                  <c:v>600000</c:v>
                </c:pt>
                <c:pt idx="2907">
                  <c:v>319300</c:v>
                </c:pt>
                <c:pt idx="2908">
                  <c:v>445567</c:v>
                </c:pt>
                <c:pt idx="2909">
                  <c:v>314396</c:v>
                </c:pt>
                <c:pt idx="2910">
                  <c:v>1165110</c:v>
                </c:pt>
                <c:pt idx="2911">
                  <c:v>639148</c:v>
                </c:pt>
                <c:pt idx="2912">
                  <c:v>659819.65</c:v>
                </c:pt>
                <c:pt idx="2913">
                  <c:v>297500</c:v>
                </c:pt>
                <c:pt idx="2914">
                  <c:v>756084.19</c:v>
                </c:pt>
                <c:pt idx="2915">
                  <c:v>379237.5</c:v>
                </c:pt>
                <c:pt idx="2916">
                  <c:v>311585.03999999998</c:v>
                </c:pt>
                <c:pt idx="2917">
                  <c:v>1983460.5</c:v>
                </c:pt>
                <c:pt idx="2918">
                  <c:v>723495</c:v>
                </c:pt>
                <c:pt idx="2919">
                  <c:v>426977.82</c:v>
                </c:pt>
                <c:pt idx="2920">
                  <c:v>1459586</c:v>
                </c:pt>
                <c:pt idx="2921">
                  <c:v>447825.78</c:v>
                </c:pt>
                <c:pt idx="2922">
                  <c:v>297865</c:v>
                </c:pt>
                <c:pt idx="2923">
                  <c:v>416406.24</c:v>
                </c:pt>
                <c:pt idx="2924">
                  <c:v>548611.75</c:v>
                </c:pt>
                <c:pt idx="2925">
                  <c:v>445567</c:v>
                </c:pt>
                <c:pt idx="2926">
                  <c:v>918531</c:v>
                </c:pt>
                <c:pt idx="2927">
                  <c:v>484083</c:v>
                </c:pt>
                <c:pt idx="2928">
                  <c:v>437310</c:v>
                </c:pt>
                <c:pt idx="2929">
                  <c:v>330226.88</c:v>
                </c:pt>
                <c:pt idx="2930">
                  <c:v>3217274</c:v>
                </c:pt>
                <c:pt idx="2931">
                  <c:v>250000</c:v>
                </c:pt>
                <c:pt idx="2932">
                  <c:v>297046</c:v>
                </c:pt>
                <c:pt idx="2933">
                  <c:v>359544.27</c:v>
                </c:pt>
                <c:pt idx="2934">
                  <c:v>924999.9</c:v>
                </c:pt>
                <c:pt idx="2935">
                  <c:v>323296</c:v>
                </c:pt>
                <c:pt idx="2936">
                  <c:v>348000</c:v>
                </c:pt>
                <c:pt idx="2937">
                  <c:v>295000</c:v>
                </c:pt>
                <c:pt idx="2938">
                  <c:v>297045</c:v>
                </c:pt>
                <c:pt idx="2939">
                  <c:v>1889038</c:v>
                </c:pt>
                <c:pt idx="2940">
                  <c:v>1675853</c:v>
                </c:pt>
                <c:pt idx="2941">
                  <c:v>25000</c:v>
                </c:pt>
                <c:pt idx="2942">
                  <c:v>377730.1</c:v>
                </c:pt>
                <c:pt idx="2943">
                  <c:v>385411.82</c:v>
                </c:pt>
                <c:pt idx="2944">
                  <c:v>1621195</c:v>
                </c:pt>
                <c:pt idx="2945">
                  <c:v>782500</c:v>
                </c:pt>
                <c:pt idx="2946">
                  <c:v>467011</c:v>
                </c:pt>
                <c:pt idx="2947">
                  <c:v>240000</c:v>
                </c:pt>
                <c:pt idx="2948">
                  <c:v>806421.08</c:v>
                </c:pt>
                <c:pt idx="2949">
                  <c:v>400000</c:v>
                </c:pt>
                <c:pt idx="2950">
                  <c:v>299441</c:v>
                </c:pt>
                <c:pt idx="2951">
                  <c:v>377164.37</c:v>
                </c:pt>
                <c:pt idx="2952">
                  <c:v>523392</c:v>
                </c:pt>
                <c:pt idx="2953">
                  <c:v>297046</c:v>
                </c:pt>
                <c:pt idx="2954">
                  <c:v>397559.9</c:v>
                </c:pt>
                <c:pt idx="2955">
                  <c:v>566795.41</c:v>
                </c:pt>
                <c:pt idx="2956">
                  <c:v>590421.69999999995</c:v>
                </c:pt>
                <c:pt idx="2957">
                  <c:v>363833.34</c:v>
                </c:pt>
                <c:pt idx="2958">
                  <c:v>297046</c:v>
                </c:pt>
                <c:pt idx="2959">
                  <c:v>225000</c:v>
                </c:pt>
                <c:pt idx="2960">
                  <c:v>1054914.8899999999</c:v>
                </c:pt>
                <c:pt idx="2961">
                  <c:v>229028</c:v>
                </c:pt>
                <c:pt idx="2962">
                  <c:v>836076</c:v>
                </c:pt>
                <c:pt idx="2963">
                  <c:v>297046</c:v>
                </c:pt>
                <c:pt idx="2964">
                  <c:v>660259.69999999995</c:v>
                </c:pt>
                <c:pt idx="2965">
                  <c:v>297139</c:v>
                </c:pt>
                <c:pt idx="2966">
                  <c:v>1253343.1200000001</c:v>
                </c:pt>
                <c:pt idx="2967">
                  <c:v>297046</c:v>
                </c:pt>
                <c:pt idx="2968">
                  <c:v>392675</c:v>
                </c:pt>
                <c:pt idx="2969">
                  <c:v>300018</c:v>
                </c:pt>
                <c:pt idx="2970">
                  <c:v>127500</c:v>
                </c:pt>
                <c:pt idx="2971">
                  <c:v>296000</c:v>
                </c:pt>
                <c:pt idx="2972">
                  <c:v>64851.19</c:v>
                </c:pt>
                <c:pt idx="2973">
                  <c:v>10</c:v>
                </c:pt>
                <c:pt idx="2974">
                  <c:v>976868.32</c:v>
                </c:pt>
                <c:pt idx="2975">
                  <c:v>301783</c:v>
                </c:pt>
                <c:pt idx="2976">
                  <c:v>299647</c:v>
                </c:pt>
                <c:pt idx="2977">
                  <c:v>1893569.1</c:v>
                </c:pt>
                <c:pt idx="2978">
                  <c:v>173700</c:v>
                </c:pt>
                <c:pt idx="2979">
                  <c:v>766774</c:v>
                </c:pt>
                <c:pt idx="2980">
                  <c:v>291514</c:v>
                </c:pt>
                <c:pt idx="2981">
                  <c:v>490122</c:v>
                </c:pt>
                <c:pt idx="2982">
                  <c:v>299647</c:v>
                </c:pt>
                <c:pt idx="2983">
                  <c:v>297046</c:v>
                </c:pt>
                <c:pt idx="2984">
                  <c:v>300018</c:v>
                </c:pt>
                <c:pt idx="2985">
                  <c:v>321550</c:v>
                </c:pt>
                <c:pt idx="2986">
                  <c:v>422424</c:v>
                </c:pt>
                <c:pt idx="2987">
                  <c:v>351531.84</c:v>
                </c:pt>
                <c:pt idx="2988">
                  <c:v>356000</c:v>
                </c:pt>
                <c:pt idx="2989">
                  <c:v>278031</c:v>
                </c:pt>
                <c:pt idx="2990">
                  <c:v>2247500</c:v>
                </c:pt>
                <c:pt idx="2991">
                  <c:v>340000</c:v>
                </c:pt>
                <c:pt idx="2992">
                  <c:v>50000</c:v>
                </c:pt>
                <c:pt idx="2993">
                  <c:v>389718</c:v>
                </c:pt>
                <c:pt idx="2994">
                  <c:v>2032262.93</c:v>
                </c:pt>
                <c:pt idx="2995">
                  <c:v>89567</c:v>
                </c:pt>
                <c:pt idx="2996">
                  <c:v>316965</c:v>
                </c:pt>
                <c:pt idx="2997">
                  <c:v>347135</c:v>
                </c:pt>
                <c:pt idx="2998">
                  <c:v>1501649.3</c:v>
                </c:pt>
                <c:pt idx="2999">
                  <c:v>302470</c:v>
                </c:pt>
                <c:pt idx="3000">
                  <c:v>477140</c:v>
                </c:pt>
                <c:pt idx="3001">
                  <c:v>1194392</c:v>
                </c:pt>
                <c:pt idx="3002">
                  <c:v>1876023.5</c:v>
                </c:pt>
                <c:pt idx="3003">
                  <c:v>582000</c:v>
                </c:pt>
                <c:pt idx="3004">
                  <c:v>627691</c:v>
                </c:pt>
                <c:pt idx="3005">
                  <c:v>297046</c:v>
                </c:pt>
                <c:pt idx="3006">
                  <c:v>944226</c:v>
                </c:pt>
                <c:pt idx="3007">
                  <c:v>5249730</c:v>
                </c:pt>
                <c:pt idx="3008">
                  <c:v>737925</c:v>
                </c:pt>
                <c:pt idx="3009">
                  <c:v>700000</c:v>
                </c:pt>
                <c:pt idx="3010">
                  <c:v>278030</c:v>
                </c:pt>
                <c:pt idx="3011">
                  <c:v>398401.34</c:v>
                </c:pt>
                <c:pt idx="3012">
                  <c:v>361529.4</c:v>
                </c:pt>
                <c:pt idx="3013">
                  <c:v>2399594.0699999998</c:v>
                </c:pt>
                <c:pt idx="3014">
                  <c:v>610142</c:v>
                </c:pt>
                <c:pt idx="3015">
                  <c:v>1465627.44</c:v>
                </c:pt>
                <c:pt idx="3016">
                  <c:v>298500</c:v>
                </c:pt>
                <c:pt idx="3017">
                  <c:v>278030</c:v>
                </c:pt>
                <c:pt idx="3018">
                  <c:v>1921928.32</c:v>
                </c:pt>
                <c:pt idx="3019">
                  <c:v>639148</c:v>
                </c:pt>
                <c:pt idx="3020">
                  <c:v>322866</c:v>
                </c:pt>
                <c:pt idx="3021">
                  <c:v>405002.33</c:v>
                </c:pt>
                <c:pt idx="3022">
                  <c:v>297046</c:v>
                </c:pt>
                <c:pt idx="3023">
                  <c:v>651333.19999999995</c:v>
                </c:pt>
                <c:pt idx="3024">
                  <c:v>577384</c:v>
                </c:pt>
                <c:pt idx="3025">
                  <c:v>1207004.3999999999</c:v>
                </c:pt>
                <c:pt idx="3026">
                  <c:v>355880</c:v>
                </c:pt>
                <c:pt idx="3027">
                  <c:v>278030</c:v>
                </c:pt>
                <c:pt idx="3028">
                  <c:v>156631.5</c:v>
                </c:pt>
                <c:pt idx="3029">
                  <c:v>341207</c:v>
                </c:pt>
                <c:pt idx="3030">
                  <c:v>1517417.52</c:v>
                </c:pt>
                <c:pt idx="3031">
                  <c:v>292945.2</c:v>
                </c:pt>
                <c:pt idx="3032">
                  <c:v>514062</c:v>
                </c:pt>
                <c:pt idx="3033">
                  <c:v>192657.4</c:v>
                </c:pt>
                <c:pt idx="3034">
                  <c:v>331181</c:v>
                </c:pt>
                <c:pt idx="3035">
                  <c:v>1346208.75</c:v>
                </c:pt>
                <c:pt idx="3036">
                  <c:v>639143</c:v>
                </c:pt>
                <c:pt idx="3037">
                  <c:v>545338.75</c:v>
                </c:pt>
                <c:pt idx="3038">
                  <c:v>396543.85</c:v>
                </c:pt>
                <c:pt idx="3039">
                  <c:v>941448</c:v>
                </c:pt>
                <c:pt idx="3040">
                  <c:v>929129</c:v>
                </c:pt>
                <c:pt idx="3041">
                  <c:v>352881</c:v>
                </c:pt>
                <c:pt idx="3042">
                  <c:v>340369.08</c:v>
                </c:pt>
                <c:pt idx="3043">
                  <c:v>358468</c:v>
                </c:pt>
                <c:pt idx="3044">
                  <c:v>814688</c:v>
                </c:pt>
                <c:pt idx="3045">
                  <c:v>358640</c:v>
                </c:pt>
                <c:pt idx="3046">
                  <c:v>1324052</c:v>
                </c:pt>
                <c:pt idx="3047">
                  <c:v>298018</c:v>
                </c:pt>
                <c:pt idx="3048">
                  <c:v>316030</c:v>
                </c:pt>
                <c:pt idx="3049">
                  <c:v>304299.8</c:v>
                </c:pt>
                <c:pt idx="3050">
                  <c:v>297046</c:v>
                </c:pt>
                <c:pt idx="3051">
                  <c:v>106560</c:v>
                </c:pt>
                <c:pt idx="3052">
                  <c:v>407609</c:v>
                </c:pt>
                <c:pt idx="3053">
                  <c:v>639148</c:v>
                </c:pt>
                <c:pt idx="3054">
                  <c:v>405063</c:v>
                </c:pt>
                <c:pt idx="3055">
                  <c:v>1828114.74</c:v>
                </c:pt>
                <c:pt idx="3056">
                  <c:v>383625</c:v>
                </c:pt>
                <c:pt idx="3057">
                  <c:v>278030</c:v>
                </c:pt>
                <c:pt idx="3058">
                  <c:v>381783.6</c:v>
                </c:pt>
                <c:pt idx="3059">
                  <c:v>485000</c:v>
                </c:pt>
                <c:pt idx="3060">
                  <c:v>301566</c:v>
                </c:pt>
                <c:pt idx="3061">
                  <c:v>1492800.6</c:v>
                </c:pt>
                <c:pt idx="3062">
                  <c:v>749840</c:v>
                </c:pt>
                <c:pt idx="3063">
                  <c:v>371527</c:v>
                </c:pt>
                <c:pt idx="3064">
                  <c:v>297044</c:v>
                </c:pt>
                <c:pt idx="3065">
                  <c:v>1498971</c:v>
                </c:pt>
                <c:pt idx="3066">
                  <c:v>611409</c:v>
                </c:pt>
                <c:pt idx="3067">
                  <c:v>390655</c:v>
                </c:pt>
                <c:pt idx="3068">
                  <c:v>406358</c:v>
                </c:pt>
                <c:pt idx="3069">
                  <c:v>148986.9</c:v>
                </c:pt>
                <c:pt idx="3070">
                  <c:v>1044634.5</c:v>
                </c:pt>
                <c:pt idx="3071">
                  <c:v>377729.94</c:v>
                </c:pt>
                <c:pt idx="3072">
                  <c:v>75000</c:v>
                </c:pt>
                <c:pt idx="3073">
                  <c:v>341091</c:v>
                </c:pt>
                <c:pt idx="3074">
                  <c:v>297045</c:v>
                </c:pt>
                <c:pt idx="3075">
                  <c:v>300000</c:v>
                </c:pt>
                <c:pt idx="3076">
                  <c:v>488266.33</c:v>
                </c:pt>
                <c:pt idx="3077">
                  <c:v>278031</c:v>
                </c:pt>
                <c:pt idx="3078">
                  <c:v>705577.5</c:v>
                </c:pt>
                <c:pt idx="3079">
                  <c:v>1291732</c:v>
                </c:pt>
                <c:pt idx="3080">
                  <c:v>786256.75</c:v>
                </c:pt>
                <c:pt idx="3081">
                  <c:v>385548</c:v>
                </c:pt>
                <c:pt idx="3082">
                  <c:v>793190.96</c:v>
                </c:pt>
                <c:pt idx="3083">
                  <c:v>297046</c:v>
                </c:pt>
                <c:pt idx="3084">
                  <c:v>1762215.6</c:v>
                </c:pt>
                <c:pt idx="3085">
                  <c:v>615850.17000000004</c:v>
                </c:pt>
                <c:pt idx="3086">
                  <c:v>299647</c:v>
                </c:pt>
                <c:pt idx="3087">
                  <c:v>1400000</c:v>
                </c:pt>
                <c:pt idx="3088">
                  <c:v>370682.66</c:v>
                </c:pt>
                <c:pt idx="3089">
                  <c:v>299441</c:v>
                </c:pt>
                <c:pt idx="3090">
                  <c:v>1095319</c:v>
                </c:pt>
                <c:pt idx="3091">
                  <c:v>298698</c:v>
                </c:pt>
                <c:pt idx="3092">
                  <c:v>1248224.55</c:v>
                </c:pt>
                <c:pt idx="3093">
                  <c:v>329333.44</c:v>
                </c:pt>
                <c:pt idx="3094">
                  <c:v>465084.15999999997</c:v>
                </c:pt>
                <c:pt idx="3095">
                  <c:v>446160</c:v>
                </c:pt>
                <c:pt idx="3096">
                  <c:v>1484376</c:v>
                </c:pt>
                <c:pt idx="3097">
                  <c:v>604899.99</c:v>
                </c:pt>
                <c:pt idx="3098">
                  <c:v>758002.24</c:v>
                </c:pt>
                <c:pt idx="3099">
                  <c:v>146988</c:v>
                </c:pt>
                <c:pt idx="3100">
                  <c:v>278031</c:v>
                </c:pt>
                <c:pt idx="3101">
                  <c:v>477903</c:v>
                </c:pt>
                <c:pt idx="3102">
                  <c:v>744238</c:v>
                </c:pt>
                <c:pt idx="3103">
                  <c:v>297046</c:v>
                </c:pt>
                <c:pt idx="3104">
                  <c:v>1353797</c:v>
                </c:pt>
                <c:pt idx="3105">
                  <c:v>486013</c:v>
                </c:pt>
                <c:pt idx="3106">
                  <c:v>278030</c:v>
                </c:pt>
                <c:pt idx="3107">
                  <c:v>278030</c:v>
                </c:pt>
                <c:pt idx="3108">
                  <c:v>255744</c:v>
                </c:pt>
                <c:pt idx="3109">
                  <c:v>1602326.3</c:v>
                </c:pt>
                <c:pt idx="3110">
                  <c:v>356455</c:v>
                </c:pt>
                <c:pt idx="3111">
                  <c:v>389940</c:v>
                </c:pt>
                <c:pt idx="3112">
                  <c:v>300018</c:v>
                </c:pt>
                <c:pt idx="3113">
                  <c:v>110300</c:v>
                </c:pt>
                <c:pt idx="3114">
                  <c:v>247406.29</c:v>
                </c:pt>
                <c:pt idx="3115">
                  <c:v>594092</c:v>
                </c:pt>
                <c:pt idx="3116">
                  <c:v>297046</c:v>
                </c:pt>
                <c:pt idx="3117">
                  <c:v>546000</c:v>
                </c:pt>
                <c:pt idx="3118">
                  <c:v>3446699</c:v>
                </c:pt>
                <c:pt idx="3119">
                  <c:v>442605.85</c:v>
                </c:pt>
                <c:pt idx="3120">
                  <c:v>1326601</c:v>
                </c:pt>
                <c:pt idx="3121">
                  <c:v>300018</c:v>
                </c:pt>
                <c:pt idx="3122">
                  <c:v>299000</c:v>
                </c:pt>
                <c:pt idx="3123">
                  <c:v>296540</c:v>
                </c:pt>
                <c:pt idx="3124">
                  <c:v>639148</c:v>
                </c:pt>
                <c:pt idx="3125">
                  <c:v>616500</c:v>
                </c:pt>
                <c:pt idx="3126">
                  <c:v>557959.78</c:v>
                </c:pt>
                <c:pt idx="3127">
                  <c:v>594267.31999999995</c:v>
                </c:pt>
                <c:pt idx="3128">
                  <c:v>375277</c:v>
                </c:pt>
                <c:pt idx="3129">
                  <c:v>153968</c:v>
                </c:pt>
                <c:pt idx="3130">
                  <c:v>352314</c:v>
                </c:pt>
                <c:pt idx="3131">
                  <c:v>1389242.41</c:v>
                </c:pt>
                <c:pt idx="3132">
                  <c:v>376977.2</c:v>
                </c:pt>
                <c:pt idx="3133">
                  <c:v>350955</c:v>
                </c:pt>
                <c:pt idx="3134">
                  <c:v>1275143</c:v>
                </c:pt>
                <c:pt idx="3135">
                  <c:v>666437.5</c:v>
                </c:pt>
                <c:pt idx="3136">
                  <c:v>10652</c:v>
                </c:pt>
                <c:pt idx="3137">
                  <c:v>698559.5</c:v>
                </c:pt>
                <c:pt idx="3138">
                  <c:v>150000</c:v>
                </c:pt>
                <c:pt idx="3139">
                  <c:v>406159.28</c:v>
                </c:pt>
                <c:pt idx="3140">
                  <c:v>801190.2</c:v>
                </c:pt>
                <c:pt idx="3141">
                  <c:v>980353.5</c:v>
                </c:pt>
                <c:pt idx="3142">
                  <c:v>847403.34</c:v>
                </c:pt>
                <c:pt idx="3143">
                  <c:v>295505</c:v>
                </c:pt>
                <c:pt idx="3144">
                  <c:v>297046</c:v>
                </c:pt>
                <c:pt idx="3145">
                  <c:v>457220</c:v>
                </c:pt>
                <c:pt idx="3146">
                  <c:v>458557</c:v>
                </c:pt>
                <c:pt idx="3147">
                  <c:v>308439</c:v>
                </c:pt>
                <c:pt idx="3148">
                  <c:v>456605</c:v>
                </c:pt>
                <c:pt idx="3149">
                  <c:v>1542959.58</c:v>
                </c:pt>
                <c:pt idx="3150">
                  <c:v>297046</c:v>
                </c:pt>
                <c:pt idx="3151">
                  <c:v>433254</c:v>
                </c:pt>
                <c:pt idx="3152">
                  <c:v>471223.1</c:v>
                </c:pt>
                <c:pt idx="3153">
                  <c:v>532710.84</c:v>
                </c:pt>
                <c:pt idx="3154">
                  <c:v>800000</c:v>
                </c:pt>
                <c:pt idx="3155">
                  <c:v>2467875.73</c:v>
                </c:pt>
                <c:pt idx="3156">
                  <c:v>384515.19</c:v>
                </c:pt>
                <c:pt idx="3157">
                  <c:v>784810.69</c:v>
                </c:pt>
                <c:pt idx="3158">
                  <c:v>532793</c:v>
                </c:pt>
                <c:pt idx="3159">
                  <c:v>388390</c:v>
                </c:pt>
                <c:pt idx="3160">
                  <c:v>410367</c:v>
                </c:pt>
                <c:pt idx="3161">
                  <c:v>1583534</c:v>
                </c:pt>
                <c:pt idx="3162">
                  <c:v>356455</c:v>
                </c:pt>
                <c:pt idx="3163">
                  <c:v>125727.03999999999</c:v>
                </c:pt>
                <c:pt idx="3164">
                  <c:v>268811.75</c:v>
                </c:pt>
                <c:pt idx="3165">
                  <c:v>406824</c:v>
                </c:pt>
                <c:pt idx="3166">
                  <c:v>1872119</c:v>
                </c:pt>
                <c:pt idx="3167">
                  <c:v>1562879</c:v>
                </c:pt>
                <c:pt idx="3168">
                  <c:v>501500</c:v>
                </c:pt>
                <c:pt idx="3169">
                  <c:v>458371</c:v>
                </c:pt>
                <c:pt idx="3170">
                  <c:v>466740</c:v>
                </c:pt>
                <c:pt idx="3171">
                  <c:v>416721.88</c:v>
                </c:pt>
                <c:pt idx="3172">
                  <c:v>518642.73</c:v>
                </c:pt>
                <c:pt idx="3173">
                  <c:v>297046</c:v>
                </c:pt>
                <c:pt idx="3174">
                  <c:v>326749</c:v>
                </c:pt>
                <c:pt idx="3175">
                  <c:v>703520.79</c:v>
                </c:pt>
                <c:pt idx="3176">
                  <c:v>360000</c:v>
                </c:pt>
                <c:pt idx="3177">
                  <c:v>1251585</c:v>
                </c:pt>
                <c:pt idx="3178">
                  <c:v>278030</c:v>
                </c:pt>
                <c:pt idx="3179">
                  <c:v>473621</c:v>
                </c:pt>
                <c:pt idx="3180">
                  <c:v>559000</c:v>
                </c:pt>
                <c:pt idx="3181">
                  <c:v>484144</c:v>
                </c:pt>
                <c:pt idx="3182">
                  <c:v>278030</c:v>
                </c:pt>
                <c:pt idx="3183">
                  <c:v>1000000</c:v>
                </c:pt>
                <c:pt idx="3184">
                  <c:v>532896.9</c:v>
                </c:pt>
                <c:pt idx="3185">
                  <c:v>914404.3</c:v>
                </c:pt>
                <c:pt idx="3186">
                  <c:v>680960</c:v>
                </c:pt>
                <c:pt idx="3187">
                  <c:v>409256.03</c:v>
                </c:pt>
                <c:pt idx="3188">
                  <c:v>297045</c:v>
                </c:pt>
                <c:pt idx="3189">
                  <c:v>278030</c:v>
                </c:pt>
                <c:pt idx="3190">
                  <c:v>762359.6</c:v>
                </c:pt>
                <c:pt idx="3191">
                  <c:v>639148</c:v>
                </c:pt>
                <c:pt idx="3192">
                  <c:v>410495.2</c:v>
                </c:pt>
                <c:pt idx="3193">
                  <c:v>504218.48</c:v>
                </c:pt>
                <c:pt idx="3194">
                  <c:v>660746</c:v>
                </c:pt>
                <c:pt idx="3195">
                  <c:v>874538.66</c:v>
                </c:pt>
                <c:pt idx="3196">
                  <c:v>346062</c:v>
                </c:pt>
                <c:pt idx="3197">
                  <c:v>641782.9</c:v>
                </c:pt>
                <c:pt idx="3198">
                  <c:v>359544.27</c:v>
                </c:pt>
                <c:pt idx="3199">
                  <c:v>326704.05</c:v>
                </c:pt>
                <c:pt idx="3200">
                  <c:v>300018</c:v>
                </c:pt>
                <c:pt idx="3201">
                  <c:v>1160637.07</c:v>
                </c:pt>
                <c:pt idx="3202">
                  <c:v>367220</c:v>
                </c:pt>
                <c:pt idx="3203">
                  <c:v>450886</c:v>
                </c:pt>
                <c:pt idx="3204">
                  <c:v>80000</c:v>
                </c:pt>
                <c:pt idx="3205">
                  <c:v>297046</c:v>
                </c:pt>
                <c:pt idx="3206">
                  <c:v>280000</c:v>
                </c:pt>
                <c:pt idx="3207">
                  <c:v>575000</c:v>
                </c:pt>
                <c:pt idx="3208">
                  <c:v>356455</c:v>
                </c:pt>
                <c:pt idx="3209">
                  <c:v>1250882.3500000001</c:v>
                </c:pt>
                <c:pt idx="3210">
                  <c:v>1065177</c:v>
                </c:pt>
                <c:pt idx="3211">
                  <c:v>285000</c:v>
                </c:pt>
                <c:pt idx="3212">
                  <c:v>1279275</c:v>
                </c:pt>
                <c:pt idx="3213">
                  <c:v>563332</c:v>
                </c:pt>
                <c:pt idx="3214">
                  <c:v>450886</c:v>
                </c:pt>
                <c:pt idx="3215">
                  <c:v>58985</c:v>
                </c:pt>
                <c:pt idx="3216">
                  <c:v>278030</c:v>
                </c:pt>
                <c:pt idx="3217">
                  <c:v>347737.5</c:v>
                </c:pt>
                <c:pt idx="3218">
                  <c:v>455206.04</c:v>
                </c:pt>
                <c:pt idx="3219">
                  <c:v>339794.4</c:v>
                </c:pt>
                <c:pt idx="3220">
                  <c:v>445821</c:v>
                </c:pt>
                <c:pt idx="3221">
                  <c:v>326322</c:v>
                </c:pt>
                <c:pt idx="3222">
                  <c:v>278030</c:v>
                </c:pt>
                <c:pt idx="3223">
                  <c:v>300018</c:v>
                </c:pt>
                <c:pt idx="3224">
                  <c:v>420214.94</c:v>
                </c:pt>
                <c:pt idx="3225">
                  <c:v>202396.55</c:v>
                </c:pt>
                <c:pt idx="3226">
                  <c:v>1000025.21</c:v>
                </c:pt>
                <c:pt idx="3227">
                  <c:v>924499</c:v>
                </c:pt>
                <c:pt idx="3228">
                  <c:v>336000</c:v>
                </c:pt>
                <c:pt idx="3229">
                  <c:v>278030</c:v>
                </c:pt>
                <c:pt idx="3230">
                  <c:v>1529457.14</c:v>
                </c:pt>
                <c:pt idx="3231">
                  <c:v>297046</c:v>
                </c:pt>
                <c:pt idx="3232">
                  <c:v>358640</c:v>
                </c:pt>
                <c:pt idx="3233">
                  <c:v>414416</c:v>
                </c:pt>
                <c:pt idx="3234">
                  <c:v>347256</c:v>
                </c:pt>
                <c:pt idx="3235">
                  <c:v>1119534</c:v>
                </c:pt>
                <c:pt idx="3236">
                  <c:v>346666.67</c:v>
                </c:pt>
                <c:pt idx="3237">
                  <c:v>594092</c:v>
                </c:pt>
                <c:pt idx="3238">
                  <c:v>175000</c:v>
                </c:pt>
                <c:pt idx="3239">
                  <c:v>2214734.2999999998</c:v>
                </c:pt>
                <c:pt idx="3240">
                  <c:v>657562.5</c:v>
                </c:pt>
                <c:pt idx="3241">
                  <c:v>297502</c:v>
                </c:pt>
                <c:pt idx="3242">
                  <c:v>422231</c:v>
                </c:pt>
                <c:pt idx="3243">
                  <c:v>500937.8</c:v>
                </c:pt>
                <c:pt idx="3244">
                  <c:v>278031</c:v>
                </c:pt>
                <c:pt idx="3245">
                  <c:v>180000</c:v>
                </c:pt>
                <c:pt idx="3246">
                  <c:v>194000</c:v>
                </c:pt>
                <c:pt idx="3247">
                  <c:v>606313.31000000006</c:v>
                </c:pt>
                <c:pt idx="3248">
                  <c:v>556116.75</c:v>
                </c:pt>
                <c:pt idx="3249">
                  <c:v>1106966.42</c:v>
                </c:pt>
                <c:pt idx="3250">
                  <c:v>415064.04</c:v>
                </c:pt>
                <c:pt idx="3251">
                  <c:v>500700</c:v>
                </c:pt>
                <c:pt idx="3252">
                  <c:v>1585515</c:v>
                </c:pt>
                <c:pt idx="3253">
                  <c:v>567425</c:v>
                </c:pt>
                <c:pt idx="3254">
                  <c:v>3623771</c:v>
                </c:pt>
                <c:pt idx="3255">
                  <c:v>310124</c:v>
                </c:pt>
                <c:pt idx="3256">
                  <c:v>559014.66</c:v>
                </c:pt>
                <c:pt idx="3257">
                  <c:v>150000</c:v>
                </c:pt>
                <c:pt idx="3258">
                  <c:v>280000</c:v>
                </c:pt>
                <c:pt idx="3259">
                  <c:v>2667169.88</c:v>
                </c:pt>
                <c:pt idx="3260">
                  <c:v>315617</c:v>
                </c:pt>
                <c:pt idx="3261">
                  <c:v>446610.91</c:v>
                </c:pt>
                <c:pt idx="3262">
                  <c:v>549000</c:v>
                </c:pt>
                <c:pt idx="3263">
                  <c:v>370123</c:v>
                </c:pt>
                <c:pt idx="3264">
                  <c:v>5412755.4900000002</c:v>
                </c:pt>
                <c:pt idx="3265">
                  <c:v>271250</c:v>
                </c:pt>
                <c:pt idx="3266">
                  <c:v>300018</c:v>
                </c:pt>
                <c:pt idx="3267">
                  <c:v>516873</c:v>
                </c:pt>
                <c:pt idx="3268">
                  <c:v>678863</c:v>
                </c:pt>
                <c:pt idx="3269">
                  <c:v>362964</c:v>
                </c:pt>
                <c:pt idx="3270">
                  <c:v>639148</c:v>
                </c:pt>
                <c:pt idx="3271">
                  <c:v>100000</c:v>
                </c:pt>
                <c:pt idx="3272">
                  <c:v>1160614</c:v>
                </c:pt>
                <c:pt idx="3273">
                  <c:v>298018</c:v>
                </c:pt>
                <c:pt idx="3274">
                  <c:v>278030.99</c:v>
                </c:pt>
                <c:pt idx="3275">
                  <c:v>1718999.67</c:v>
                </c:pt>
                <c:pt idx="3276">
                  <c:v>358468.86</c:v>
                </c:pt>
                <c:pt idx="3277">
                  <c:v>439167</c:v>
                </c:pt>
                <c:pt idx="3278">
                  <c:v>639148</c:v>
                </c:pt>
                <c:pt idx="3279">
                  <c:v>589824.6</c:v>
                </c:pt>
                <c:pt idx="3280">
                  <c:v>264315.09999999998</c:v>
                </c:pt>
                <c:pt idx="3281">
                  <c:v>939801.74</c:v>
                </c:pt>
                <c:pt idx="3282">
                  <c:v>297045</c:v>
                </c:pt>
                <c:pt idx="3283">
                  <c:v>996628.96</c:v>
                </c:pt>
                <c:pt idx="3284">
                  <c:v>600000</c:v>
                </c:pt>
                <c:pt idx="3285">
                  <c:v>193800</c:v>
                </c:pt>
                <c:pt idx="3286">
                  <c:v>278030</c:v>
                </c:pt>
                <c:pt idx="3287">
                  <c:v>538043.07999999996</c:v>
                </c:pt>
                <c:pt idx="3288">
                  <c:v>465000</c:v>
                </c:pt>
                <c:pt idx="3289">
                  <c:v>318610</c:v>
                </c:pt>
                <c:pt idx="3290">
                  <c:v>272000</c:v>
                </c:pt>
                <c:pt idx="3291">
                  <c:v>2588242.2000000002</c:v>
                </c:pt>
                <c:pt idx="3292">
                  <c:v>302470</c:v>
                </c:pt>
                <c:pt idx="3293">
                  <c:v>300018</c:v>
                </c:pt>
                <c:pt idx="3294">
                  <c:v>509509</c:v>
                </c:pt>
                <c:pt idx="3295">
                  <c:v>25000</c:v>
                </c:pt>
                <c:pt idx="3296">
                  <c:v>355022.46</c:v>
                </c:pt>
                <c:pt idx="3297">
                  <c:v>727896.34</c:v>
                </c:pt>
                <c:pt idx="3298">
                  <c:v>343393</c:v>
                </c:pt>
                <c:pt idx="3299">
                  <c:v>296610</c:v>
                </c:pt>
                <c:pt idx="3300">
                  <c:v>1309556</c:v>
                </c:pt>
                <c:pt idx="3301">
                  <c:v>278030.99</c:v>
                </c:pt>
                <c:pt idx="3302">
                  <c:v>184600</c:v>
                </c:pt>
                <c:pt idx="3303">
                  <c:v>1437897</c:v>
                </c:pt>
                <c:pt idx="3304">
                  <c:v>298000</c:v>
                </c:pt>
                <c:pt idx="3305">
                  <c:v>324750</c:v>
                </c:pt>
                <c:pt idx="3306">
                  <c:v>1120416.72</c:v>
                </c:pt>
                <c:pt idx="3307">
                  <c:v>484940</c:v>
                </c:pt>
                <c:pt idx="3308">
                  <c:v>467175.25</c:v>
                </c:pt>
                <c:pt idx="3309">
                  <c:v>405000</c:v>
                </c:pt>
                <c:pt idx="3310">
                  <c:v>597549.97</c:v>
                </c:pt>
                <c:pt idx="3311">
                  <c:v>643308</c:v>
                </c:pt>
                <c:pt idx="3312">
                  <c:v>510866</c:v>
                </c:pt>
                <c:pt idx="3313">
                  <c:v>297046</c:v>
                </c:pt>
                <c:pt idx="3314">
                  <c:v>688499</c:v>
                </c:pt>
                <c:pt idx="3315">
                  <c:v>310253.48</c:v>
                </c:pt>
                <c:pt idx="3316">
                  <c:v>297046</c:v>
                </c:pt>
                <c:pt idx="3317">
                  <c:v>877095.21</c:v>
                </c:pt>
                <c:pt idx="3318">
                  <c:v>689245.69</c:v>
                </c:pt>
                <c:pt idx="3319">
                  <c:v>1314275</c:v>
                </c:pt>
                <c:pt idx="3320">
                  <c:v>540083</c:v>
                </c:pt>
                <c:pt idx="3321">
                  <c:v>609663</c:v>
                </c:pt>
                <c:pt idx="3322">
                  <c:v>727926.26</c:v>
                </c:pt>
                <c:pt idx="3323">
                  <c:v>1632331</c:v>
                </c:pt>
                <c:pt idx="3324">
                  <c:v>444937.63</c:v>
                </c:pt>
                <c:pt idx="3325">
                  <c:v>185956</c:v>
                </c:pt>
                <c:pt idx="3326">
                  <c:v>121368.02</c:v>
                </c:pt>
                <c:pt idx="3327">
                  <c:v>532800</c:v>
                </c:pt>
                <c:pt idx="3328">
                  <c:v>1066381.08</c:v>
                </c:pt>
                <c:pt idx="3329">
                  <c:v>280000</c:v>
                </c:pt>
                <c:pt idx="3330">
                  <c:v>342225.26</c:v>
                </c:pt>
                <c:pt idx="3331">
                  <c:v>535736.47</c:v>
                </c:pt>
                <c:pt idx="3332">
                  <c:v>288313.38</c:v>
                </c:pt>
                <c:pt idx="3333">
                  <c:v>1374999.99</c:v>
                </c:pt>
                <c:pt idx="3334">
                  <c:v>748465</c:v>
                </c:pt>
                <c:pt idx="3335">
                  <c:v>235768.2</c:v>
                </c:pt>
                <c:pt idx="3336">
                  <c:v>11200</c:v>
                </c:pt>
                <c:pt idx="3337">
                  <c:v>377425.93</c:v>
                </c:pt>
                <c:pt idx="3338">
                  <c:v>297044</c:v>
                </c:pt>
                <c:pt idx="3339">
                  <c:v>85221.33</c:v>
                </c:pt>
                <c:pt idx="3340">
                  <c:v>297046</c:v>
                </c:pt>
                <c:pt idx="3341">
                  <c:v>280000</c:v>
                </c:pt>
                <c:pt idx="3342">
                  <c:v>400000</c:v>
                </c:pt>
                <c:pt idx="3343">
                  <c:v>664950.56000000006</c:v>
                </c:pt>
                <c:pt idx="3344">
                  <c:v>580000</c:v>
                </c:pt>
                <c:pt idx="3345">
                  <c:v>183760</c:v>
                </c:pt>
                <c:pt idx="3346">
                  <c:v>591000</c:v>
                </c:pt>
                <c:pt idx="3347">
                  <c:v>1461023.23</c:v>
                </c:pt>
                <c:pt idx="3348">
                  <c:v>1167041</c:v>
                </c:pt>
                <c:pt idx="3349">
                  <c:v>240000</c:v>
                </c:pt>
                <c:pt idx="3350">
                  <c:v>227197.58</c:v>
                </c:pt>
                <c:pt idx="3351">
                  <c:v>346384</c:v>
                </c:pt>
                <c:pt idx="3352">
                  <c:v>821327.28</c:v>
                </c:pt>
                <c:pt idx="3353">
                  <c:v>350000</c:v>
                </c:pt>
                <c:pt idx="3354">
                  <c:v>351536.79</c:v>
                </c:pt>
                <c:pt idx="3355">
                  <c:v>258542.5</c:v>
                </c:pt>
                <c:pt idx="3356">
                  <c:v>297045</c:v>
                </c:pt>
                <c:pt idx="3357">
                  <c:v>289729</c:v>
                </c:pt>
                <c:pt idx="3358">
                  <c:v>550000</c:v>
                </c:pt>
                <c:pt idx="3359">
                  <c:v>1418498.89</c:v>
                </c:pt>
                <c:pt idx="3360">
                  <c:v>2409620.6</c:v>
                </c:pt>
                <c:pt idx="3361">
                  <c:v>225000</c:v>
                </c:pt>
                <c:pt idx="3362">
                  <c:v>578167.4</c:v>
                </c:pt>
                <c:pt idx="3363">
                  <c:v>282305</c:v>
                </c:pt>
                <c:pt idx="3364">
                  <c:v>585519.47</c:v>
                </c:pt>
                <c:pt idx="3365">
                  <c:v>477206.99</c:v>
                </c:pt>
                <c:pt idx="3366">
                  <c:v>366740.15</c:v>
                </c:pt>
                <c:pt idx="3367">
                  <c:v>297045</c:v>
                </c:pt>
                <c:pt idx="3368">
                  <c:v>375728</c:v>
                </c:pt>
                <c:pt idx="3369">
                  <c:v>541286.99</c:v>
                </c:pt>
                <c:pt idx="3370">
                  <c:v>1486779</c:v>
                </c:pt>
                <c:pt idx="3371">
                  <c:v>297045</c:v>
                </c:pt>
                <c:pt idx="3372">
                  <c:v>297046</c:v>
                </c:pt>
                <c:pt idx="3373">
                  <c:v>557319</c:v>
                </c:pt>
                <c:pt idx="3374">
                  <c:v>833592.1</c:v>
                </c:pt>
                <c:pt idx="3375">
                  <c:v>297950</c:v>
                </c:pt>
                <c:pt idx="3376">
                  <c:v>356455</c:v>
                </c:pt>
                <c:pt idx="3377">
                  <c:v>300438.55</c:v>
                </c:pt>
                <c:pt idx="3378">
                  <c:v>278030</c:v>
                </c:pt>
                <c:pt idx="3379">
                  <c:v>354166</c:v>
                </c:pt>
                <c:pt idx="3380">
                  <c:v>963859.52</c:v>
                </c:pt>
                <c:pt idx="3381">
                  <c:v>1057967.08</c:v>
                </c:pt>
                <c:pt idx="3382">
                  <c:v>586234.97</c:v>
                </c:pt>
                <c:pt idx="3383">
                  <c:v>278030</c:v>
                </c:pt>
                <c:pt idx="3384">
                  <c:v>399148</c:v>
                </c:pt>
                <c:pt idx="3385">
                  <c:v>1377923.86</c:v>
                </c:pt>
                <c:pt idx="3386">
                  <c:v>384000</c:v>
                </c:pt>
                <c:pt idx="3387">
                  <c:v>641830</c:v>
                </c:pt>
                <c:pt idx="3388">
                  <c:v>467680.51</c:v>
                </c:pt>
                <c:pt idx="3389">
                  <c:v>572881</c:v>
                </c:pt>
                <c:pt idx="3390">
                  <c:v>450242.43</c:v>
                </c:pt>
                <c:pt idx="3391">
                  <c:v>618962.9</c:v>
                </c:pt>
                <c:pt idx="3392">
                  <c:v>319591</c:v>
                </c:pt>
                <c:pt idx="3393">
                  <c:v>316412</c:v>
                </c:pt>
                <c:pt idx="3394">
                  <c:v>356455</c:v>
                </c:pt>
                <c:pt idx="3395">
                  <c:v>785855.82</c:v>
                </c:pt>
                <c:pt idx="3396">
                  <c:v>420000</c:v>
                </c:pt>
                <c:pt idx="3397">
                  <c:v>405063</c:v>
                </c:pt>
                <c:pt idx="3398">
                  <c:v>297139</c:v>
                </c:pt>
                <c:pt idx="3399">
                  <c:v>175000</c:v>
                </c:pt>
                <c:pt idx="3400">
                  <c:v>299647</c:v>
                </c:pt>
                <c:pt idx="3401">
                  <c:v>1202402.74</c:v>
                </c:pt>
                <c:pt idx="3402">
                  <c:v>264929.65999999997</c:v>
                </c:pt>
                <c:pt idx="3403">
                  <c:v>623902.14</c:v>
                </c:pt>
                <c:pt idx="3404">
                  <c:v>425046</c:v>
                </c:pt>
                <c:pt idx="3405">
                  <c:v>420375</c:v>
                </c:pt>
                <c:pt idx="3406">
                  <c:v>1429399.25</c:v>
                </c:pt>
                <c:pt idx="3407">
                  <c:v>640789.43999999994</c:v>
                </c:pt>
                <c:pt idx="3408">
                  <c:v>394800</c:v>
                </c:pt>
                <c:pt idx="3409">
                  <c:v>16858742</c:v>
                </c:pt>
                <c:pt idx="3410">
                  <c:v>485025.35</c:v>
                </c:pt>
                <c:pt idx="3411">
                  <c:v>263696</c:v>
                </c:pt>
                <c:pt idx="3412">
                  <c:v>362773</c:v>
                </c:pt>
                <c:pt idx="3413">
                  <c:v>4006214.55</c:v>
                </c:pt>
                <c:pt idx="3414">
                  <c:v>476556.35</c:v>
                </c:pt>
                <c:pt idx="3415">
                  <c:v>672285.72</c:v>
                </c:pt>
                <c:pt idx="3416">
                  <c:v>501333.33</c:v>
                </c:pt>
                <c:pt idx="3417">
                  <c:v>1038075</c:v>
                </c:pt>
                <c:pt idx="3418">
                  <c:v>685502.53</c:v>
                </c:pt>
                <c:pt idx="3419">
                  <c:v>389050</c:v>
                </c:pt>
                <c:pt idx="3420">
                  <c:v>959035</c:v>
                </c:pt>
                <c:pt idx="3421">
                  <c:v>400000</c:v>
                </c:pt>
                <c:pt idx="3422">
                  <c:v>675000</c:v>
                </c:pt>
                <c:pt idx="3423">
                  <c:v>277828.07</c:v>
                </c:pt>
                <c:pt idx="3424">
                  <c:v>270000</c:v>
                </c:pt>
                <c:pt idx="3425">
                  <c:v>514380</c:v>
                </c:pt>
                <c:pt idx="3426">
                  <c:v>995069.79</c:v>
                </c:pt>
                <c:pt idx="3427">
                  <c:v>278500</c:v>
                </c:pt>
                <c:pt idx="3428">
                  <c:v>368282</c:v>
                </c:pt>
                <c:pt idx="3429">
                  <c:v>509509</c:v>
                </c:pt>
                <c:pt idx="3430">
                  <c:v>690000</c:v>
                </c:pt>
                <c:pt idx="3431">
                  <c:v>404463</c:v>
                </c:pt>
                <c:pt idx="3432">
                  <c:v>873081</c:v>
                </c:pt>
                <c:pt idx="3433">
                  <c:v>298186</c:v>
                </c:pt>
                <c:pt idx="3434">
                  <c:v>1088763.67</c:v>
                </c:pt>
                <c:pt idx="3435">
                  <c:v>300000</c:v>
                </c:pt>
                <c:pt idx="3436">
                  <c:v>934810.14</c:v>
                </c:pt>
                <c:pt idx="3437">
                  <c:v>278030</c:v>
                </c:pt>
                <c:pt idx="3438">
                  <c:v>765893.37</c:v>
                </c:pt>
                <c:pt idx="3439">
                  <c:v>425426.15</c:v>
                </c:pt>
                <c:pt idx="3440">
                  <c:v>655560</c:v>
                </c:pt>
                <c:pt idx="3441">
                  <c:v>106848</c:v>
                </c:pt>
                <c:pt idx="3442">
                  <c:v>1492130.65</c:v>
                </c:pt>
                <c:pt idx="3443">
                  <c:v>175130</c:v>
                </c:pt>
                <c:pt idx="3444">
                  <c:v>516452.8</c:v>
                </c:pt>
                <c:pt idx="3445">
                  <c:v>11292323.83</c:v>
                </c:pt>
                <c:pt idx="3446">
                  <c:v>815000</c:v>
                </c:pt>
                <c:pt idx="3447">
                  <c:v>1450033.3</c:v>
                </c:pt>
                <c:pt idx="3448">
                  <c:v>439415.1</c:v>
                </c:pt>
                <c:pt idx="3449">
                  <c:v>405063</c:v>
                </c:pt>
                <c:pt idx="3450">
                  <c:v>914285.71</c:v>
                </c:pt>
                <c:pt idx="3451">
                  <c:v>598673</c:v>
                </c:pt>
                <c:pt idx="3452">
                  <c:v>622035.84</c:v>
                </c:pt>
                <c:pt idx="3453">
                  <c:v>450000</c:v>
                </c:pt>
                <c:pt idx="3454">
                  <c:v>40000</c:v>
                </c:pt>
                <c:pt idx="3455">
                  <c:v>925327.23</c:v>
                </c:pt>
                <c:pt idx="3456">
                  <c:v>647099</c:v>
                </c:pt>
                <c:pt idx="3457">
                  <c:v>762280</c:v>
                </c:pt>
                <c:pt idx="3458">
                  <c:v>2000000</c:v>
                </c:pt>
                <c:pt idx="3459">
                  <c:v>1200000</c:v>
                </c:pt>
                <c:pt idx="3460">
                  <c:v>299647</c:v>
                </c:pt>
                <c:pt idx="3461">
                  <c:v>1195224</c:v>
                </c:pt>
                <c:pt idx="3462">
                  <c:v>4268905.2300000004</c:v>
                </c:pt>
                <c:pt idx="3463">
                  <c:v>677945.4</c:v>
                </c:pt>
                <c:pt idx="3464">
                  <c:v>434729</c:v>
                </c:pt>
                <c:pt idx="3465">
                  <c:v>817963.42</c:v>
                </c:pt>
                <c:pt idx="3466">
                  <c:v>278030</c:v>
                </c:pt>
                <c:pt idx="3467">
                  <c:v>400000</c:v>
                </c:pt>
                <c:pt idx="3468">
                  <c:v>324880</c:v>
                </c:pt>
                <c:pt idx="3469">
                  <c:v>427070.54</c:v>
                </c:pt>
                <c:pt idx="3470">
                  <c:v>300018</c:v>
                </c:pt>
                <c:pt idx="3471">
                  <c:v>285000</c:v>
                </c:pt>
                <c:pt idx="3472">
                  <c:v>383254</c:v>
                </c:pt>
                <c:pt idx="3473">
                  <c:v>299647</c:v>
                </c:pt>
                <c:pt idx="3474">
                  <c:v>388243.95</c:v>
                </c:pt>
                <c:pt idx="3475">
                  <c:v>403164.44</c:v>
                </c:pt>
                <c:pt idx="3476">
                  <c:v>14173194</c:v>
                </c:pt>
                <c:pt idx="3477">
                  <c:v>295206.84999999998</c:v>
                </c:pt>
                <c:pt idx="3478">
                  <c:v>1006500</c:v>
                </c:pt>
                <c:pt idx="3479">
                  <c:v>1314729</c:v>
                </c:pt>
                <c:pt idx="3480">
                  <c:v>568820</c:v>
                </c:pt>
                <c:pt idx="3481">
                  <c:v>63720</c:v>
                </c:pt>
                <c:pt idx="3482">
                  <c:v>684986</c:v>
                </c:pt>
                <c:pt idx="3483">
                  <c:v>246000</c:v>
                </c:pt>
                <c:pt idx="3484">
                  <c:v>337480</c:v>
                </c:pt>
                <c:pt idx="3485">
                  <c:v>485860</c:v>
                </c:pt>
                <c:pt idx="3486">
                  <c:v>889137</c:v>
                </c:pt>
                <c:pt idx="3487">
                  <c:v>324000</c:v>
                </c:pt>
                <c:pt idx="3488">
                  <c:v>716100</c:v>
                </c:pt>
                <c:pt idx="3489">
                  <c:v>100000</c:v>
                </c:pt>
                <c:pt idx="3490">
                  <c:v>550234.51</c:v>
                </c:pt>
                <c:pt idx="3491">
                  <c:v>297046</c:v>
                </c:pt>
                <c:pt idx="3492">
                  <c:v>600000</c:v>
                </c:pt>
                <c:pt idx="3493">
                  <c:v>512783.28</c:v>
                </c:pt>
                <c:pt idx="3494">
                  <c:v>84000</c:v>
                </c:pt>
                <c:pt idx="3495">
                  <c:v>689218.5</c:v>
                </c:pt>
                <c:pt idx="3496">
                  <c:v>384658.4</c:v>
                </c:pt>
                <c:pt idx="3497">
                  <c:v>140000</c:v>
                </c:pt>
                <c:pt idx="3498">
                  <c:v>297046</c:v>
                </c:pt>
                <c:pt idx="3499">
                  <c:v>277753.92</c:v>
                </c:pt>
                <c:pt idx="3500">
                  <c:v>278030</c:v>
                </c:pt>
                <c:pt idx="3501">
                  <c:v>742483</c:v>
                </c:pt>
                <c:pt idx="3502">
                  <c:v>460800</c:v>
                </c:pt>
                <c:pt idx="3503">
                  <c:v>350402.66</c:v>
                </c:pt>
                <c:pt idx="3504">
                  <c:v>915119.76</c:v>
                </c:pt>
                <c:pt idx="3505">
                  <c:v>155242.92000000001</c:v>
                </c:pt>
                <c:pt idx="3506">
                  <c:v>358973</c:v>
                </c:pt>
                <c:pt idx="3507">
                  <c:v>15000</c:v>
                </c:pt>
                <c:pt idx="3508">
                  <c:v>403612.34</c:v>
                </c:pt>
                <c:pt idx="3509">
                  <c:v>702145.6</c:v>
                </c:pt>
                <c:pt idx="3510">
                  <c:v>540982.97</c:v>
                </c:pt>
                <c:pt idx="3511">
                  <c:v>399945.97</c:v>
                </c:pt>
                <c:pt idx="3512">
                  <c:v>470000</c:v>
                </c:pt>
                <c:pt idx="3513">
                  <c:v>514062</c:v>
                </c:pt>
                <c:pt idx="3514">
                  <c:v>278030</c:v>
                </c:pt>
                <c:pt idx="3515">
                  <c:v>331181</c:v>
                </c:pt>
                <c:pt idx="3516">
                  <c:v>1516000</c:v>
                </c:pt>
                <c:pt idx="3517">
                  <c:v>298821</c:v>
                </c:pt>
                <c:pt idx="3518">
                  <c:v>550000</c:v>
                </c:pt>
                <c:pt idx="3519">
                  <c:v>1941122</c:v>
                </c:pt>
                <c:pt idx="3520">
                  <c:v>520421</c:v>
                </c:pt>
                <c:pt idx="3521">
                  <c:v>266312.05</c:v>
                </c:pt>
                <c:pt idx="3522">
                  <c:v>2743997</c:v>
                </c:pt>
                <c:pt idx="3523">
                  <c:v>1125734.83</c:v>
                </c:pt>
                <c:pt idx="3524">
                  <c:v>298270</c:v>
                </c:pt>
                <c:pt idx="3525">
                  <c:v>266400</c:v>
                </c:pt>
                <c:pt idx="3526">
                  <c:v>297046</c:v>
                </c:pt>
                <c:pt idx="3527">
                  <c:v>103000</c:v>
                </c:pt>
                <c:pt idx="3528">
                  <c:v>746762</c:v>
                </c:pt>
                <c:pt idx="3529">
                  <c:v>312000</c:v>
                </c:pt>
                <c:pt idx="3530">
                  <c:v>302470</c:v>
                </c:pt>
                <c:pt idx="3531">
                  <c:v>242811.62</c:v>
                </c:pt>
                <c:pt idx="3532">
                  <c:v>510544</c:v>
                </c:pt>
                <c:pt idx="3533">
                  <c:v>639148</c:v>
                </c:pt>
                <c:pt idx="3534">
                  <c:v>417679</c:v>
                </c:pt>
                <c:pt idx="3535">
                  <c:v>283144</c:v>
                </c:pt>
                <c:pt idx="3536">
                  <c:v>468729</c:v>
                </c:pt>
                <c:pt idx="3537">
                  <c:v>413858.99</c:v>
                </c:pt>
                <c:pt idx="3538">
                  <c:v>585136.5</c:v>
                </c:pt>
                <c:pt idx="3539">
                  <c:v>11900</c:v>
                </c:pt>
                <c:pt idx="3540">
                  <c:v>371501</c:v>
                </c:pt>
                <c:pt idx="3541">
                  <c:v>639148</c:v>
                </c:pt>
                <c:pt idx="3542">
                  <c:v>707308.6</c:v>
                </c:pt>
                <c:pt idx="3543">
                  <c:v>573826</c:v>
                </c:pt>
                <c:pt idx="3544">
                  <c:v>1355000</c:v>
                </c:pt>
                <c:pt idx="3545">
                  <c:v>1414474</c:v>
                </c:pt>
                <c:pt idx="3546">
                  <c:v>297280</c:v>
                </c:pt>
                <c:pt idx="3547">
                  <c:v>542430</c:v>
                </c:pt>
                <c:pt idx="3548">
                  <c:v>1186247.24</c:v>
                </c:pt>
                <c:pt idx="3549">
                  <c:v>495975</c:v>
                </c:pt>
                <c:pt idx="3550">
                  <c:v>490122</c:v>
                </c:pt>
                <c:pt idx="3551">
                  <c:v>358000</c:v>
                </c:pt>
                <c:pt idx="3552">
                  <c:v>233615</c:v>
                </c:pt>
                <c:pt idx="3553">
                  <c:v>540287.05000000005</c:v>
                </c:pt>
                <c:pt idx="3554">
                  <c:v>862543.82</c:v>
                </c:pt>
                <c:pt idx="3555">
                  <c:v>331181</c:v>
                </c:pt>
                <c:pt idx="3556">
                  <c:v>4805416.75</c:v>
                </c:pt>
                <c:pt idx="3557">
                  <c:v>857231</c:v>
                </c:pt>
                <c:pt idx="3558">
                  <c:v>297050</c:v>
                </c:pt>
                <c:pt idx="3559">
                  <c:v>541045</c:v>
                </c:pt>
                <c:pt idx="3560">
                  <c:v>623822</c:v>
                </c:pt>
                <c:pt idx="3561">
                  <c:v>476987</c:v>
                </c:pt>
                <c:pt idx="3562">
                  <c:v>1976257</c:v>
                </c:pt>
                <c:pt idx="3563">
                  <c:v>361783</c:v>
                </c:pt>
                <c:pt idx="3564">
                  <c:v>279985.18</c:v>
                </c:pt>
                <c:pt idx="3565">
                  <c:v>380000</c:v>
                </c:pt>
                <c:pt idx="3566">
                  <c:v>4102647.12</c:v>
                </c:pt>
                <c:pt idx="3567">
                  <c:v>413618.8</c:v>
                </c:pt>
                <c:pt idx="3568">
                  <c:v>295477</c:v>
                </c:pt>
                <c:pt idx="3569">
                  <c:v>300018</c:v>
                </c:pt>
                <c:pt idx="3570">
                  <c:v>1700000</c:v>
                </c:pt>
                <c:pt idx="3571">
                  <c:v>1260977.05</c:v>
                </c:pt>
                <c:pt idx="3572">
                  <c:v>885053.25</c:v>
                </c:pt>
                <c:pt idx="3573">
                  <c:v>722010.7</c:v>
                </c:pt>
                <c:pt idx="3574">
                  <c:v>413166</c:v>
                </c:pt>
                <c:pt idx="3575">
                  <c:v>356455</c:v>
                </c:pt>
                <c:pt idx="3576">
                  <c:v>300000</c:v>
                </c:pt>
                <c:pt idx="3577">
                  <c:v>1642647</c:v>
                </c:pt>
                <c:pt idx="3578">
                  <c:v>200000</c:v>
                </c:pt>
                <c:pt idx="3579">
                  <c:v>278030</c:v>
                </c:pt>
                <c:pt idx="3580">
                  <c:v>1184243</c:v>
                </c:pt>
                <c:pt idx="3581">
                  <c:v>1586732.18</c:v>
                </c:pt>
                <c:pt idx="3582">
                  <c:v>100000</c:v>
                </c:pt>
                <c:pt idx="3583">
                  <c:v>1198242.1599999999</c:v>
                </c:pt>
                <c:pt idx="3584">
                  <c:v>470162.5</c:v>
                </c:pt>
                <c:pt idx="3585">
                  <c:v>300018</c:v>
                </c:pt>
                <c:pt idx="3586">
                  <c:v>671005</c:v>
                </c:pt>
                <c:pt idx="3587">
                  <c:v>278030</c:v>
                </c:pt>
                <c:pt idx="3588">
                  <c:v>4039119.56</c:v>
                </c:pt>
                <c:pt idx="3589">
                  <c:v>297046</c:v>
                </c:pt>
                <c:pt idx="3590">
                  <c:v>9720000</c:v>
                </c:pt>
                <c:pt idx="3591">
                  <c:v>385347.22</c:v>
                </c:pt>
                <c:pt idx="3592">
                  <c:v>515000</c:v>
                </c:pt>
                <c:pt idx="3593">
                  <c:v>952625</c:v>
                </c:pt>
                <c:pt idx="3594">
                  <c:v>395044.25</c:v>
                </c:pt>
                <c:pt idx="3595">
                  <c:v>270000</c:v>
                </c:pt>
                <c:pt idx="3596">
                  <c:v>2586394.5</c:v>
                </c:pt>
                <c:pt idx="3597">
                  <c:v>302470</c:v>
                </c:pt>
                <c:pt idx="3598">
                  <c:v>731424</c:v>
                </c:pt>
                <c:pt idx="3599">
                  <c:v>239683.08</c:v>
                </c:pt>
                <c:pt idx="3600">
                  <c:v>278030</c:v>
                </c:pt>
                <c:pt idx="3601">
                  <c:v>377350.76</c:v>
                </c:pt>
                <c:pt idx="3602">
                  <c:v>297046</c:v>
                </c:pt>
                <c:pt idx="3603">
                  <c:v>297046</c:v>
                </c:pt>
                <c:pt idx="3604">
                  <c:v>299441</c:v>
                </c:pt>
                <c:pt idx="3605">
                  <c:v>298390</c:v>
                </c:pt>
                <c:pt idx="3606">
                  <c:v>774085</c:v>
                </c:pt>
                <c:pt idx="3607">
                  <c:v>297502</c:v>
                </c:pt>
                <c:pt idx="3608">
                  <c:v>224002.5</c:v>
                </c:pt>
                <c:pt idx="3609">
                  <c:v>445567</c:v>
                </c:pt>
                <c:pt idx="3610">
                  <c:v>297058</c:v>
                </c:pt>
                <c:pt idx="3611">
                  <c:v>200000</c:v>
                </c:pt>
                <c:pt idx="3612">
                  <c:v>283803.05</c:v>
                </c:pt>
                <c:pt idx="3613">
                  <c:v>361590.25</c:v>
                </c:pt>
                <c:pt idx="3614">
                  <c:v>620412.30000000005</c:v>
                </c:pt>
                <c:pt idx="3615">
                  <c:v>278000</c:v>
                </c:pt>
                <c:pt idx="3616">
                  <c:v>492250.24</c:v>
                </c:pt>
                <c:pt idx="3617">
                  <c:v>297046</c:v>
                </c:pt>
                <c:pt idx="3618">
                  <c:v>1396054.5</c:v>
                </c:pt>
                <c:pt idx="3619">
                  <c:v>604940</c:v>
                </c:pt>
                <c:pt idx="3620">
                  <c:v>200000</c:v>
                </c:pt>
                <c:pt idx="3621">
                  <c:v>592421.67000000004</c:v>
                </c:pt>
                <c:pt idx="3622">
                  <c:v>419680</c:v>
                </c:pt>
                <c:pt idx="3623">
                  <c:v>2054741</c:v>
                </c:pt>
                <c:pt idx="3624">
                  <c:v>241993.84</c:v>
                </c:pt>
                <c:pt idx="3625">
                  <c:v>671573</c:v>
                </c:pt>
                <c:pt idx="3626">
                  <c:v>278030.99</c:v>
                </c:pt>
                <c:pt idx="3627">
                  <c:v>1557874</c:v>
                </c:pt>
                <c:pt idx="3628">
                  <c:v>320979.96999999997</c:v>
                </c:pt>
                <c:pt idx="3629">
                  <c:v>119964</c:v>
                </c:pt>
                <c:pt idx="3630">
                  <c:v>444011.07</c:v>
                </c:pt>
                <c:pt idx="3631">
                  <c:v>391531</c:v>
                </c:pt>
                <c:pt idx="3632">
                  <c:v>1845577.5</c:v>
                </c:pt>
                <c:pt idx="3633">
                  <c:v>297046</c:v>
                </c:pt>
                <c:pt idx="3634">
                  <c:v>299784</c:v>
                </c:pt>
                <c:pt idx="3635">
                  <c:v>668500</c:v>
                </c:pt>
                <c:pt idx="3636">
                  <c:v>278030</c:v>
                </c:pt>
                <c:pt idx="3637">
                  <c:v>507944</c:v>
                </c:pt>
                <c:pt idx="3638">
                  <c:v>300018</c:v>
                </c:pt>
                <c:pt idx="3639">
                  <c:v>367500</c:v>
                </c:pt>
                <c:pt idx="3640">
                  <c:v>1576048</c:v>
                </c:pt>
                <c:pt idx="3641">
                  <c:v>392276</c:v>
                </c:pt>
                <c:pt idx="3642">
                  <c:v>474037</c:v>
                </c:pt>
                <c:pt idx="3643">
                  <c:v>1494240.1</c:v>
                </c:pt>
                <c:pt idx="3644">
                  <c:v>386136</c:v>
                </c:pt>
                <c:pt idx="3645">
                  <c:v>390581.32</c:v>
                </c:pt>
                <c:pt idx="3646">
                  <c:v>433902.87</c:v>
                </c:pt>
                <c:pt idx="3647">
                  <c:v>295000</c:v>
                </c:pt>
                <c:pt idx="3648">
                  <c:v>300018</c:v>
                </c:pt>
                <c:pt idx="3649">
                  <c:v>617046.87</c:v>
                </c:pt>
                <c:pt idx="3650">
                  <c:v>650000</c:v>
                </c:pt>
                <c:pt idx="3651">
                  <c:v>3394970.65</c:v>
                </c:pt>
                <c:pt idx="3652">
                  <c:v>30995</c:v>
                </c:pt>
                <c:pt idx="3653">
                  <c:v>351950.66</c:v>
                </c:pt>
                <c:pt idx="3654">
                  <c:v>590320</c:v>
                </c:pt>
                <c:pt idx="3655">
                  <c:v>321054.98</c:v>
                </c:pt>
                <c:pt idx="3656">
                  <c:v>403433.03</c:v>
                </c:pt>
                <c:pt idx="3657">
                  <c:v>400000</c:v>
                </c:pt>
                <c:pt idx="3658">
                  <c:v>2345522.5</c:v>
                </c:pt>
                <c:pt idx="3659">
                  <c:v>480577</c:v>
                </c:pt>
                <c:pt idx="3660">
                  <c:v>458437</c:v>
                </c:pt>
                <c:pt idx="3661">
                  <c:v>314569</c:v>
                </c:pt>
                <c:pt idx="3662">
                  <c:v>84000</c:v>
                </c:pt>
                <c:pt idx="3663">
                  <c:v>297046</c:v>
                </c:pt>
                <c:pt idx="3664">
                  <c:v>464076.6</c:v>
                </c:pt>
                <c:pt idx="3665">
                  <c:v>358976.25</c:v>
                </c:pt>
                <c:pt idx="3666">
                  <c:v>359544.27</c:v>
                </c:pt>
                <c:pt idx="3667">
                  <c:v>278030</c:v>
                </c:pt>
                <c:pt idx="3668">
                  <c:v>212337</c:v>
                </c:pt>
                <c:pt idx="3669">
                  <c:v>79890</c:v>
                </c:pt>
                <c:pt idx="3670">
                  <c:v>278030</c:v>
                </c:pt>
                <c:pt idx="3671">
                  <c:v>630173</c:v>
                </c:pt>
                <c:pt idx="3672">
                  <c:v>1041733</c:v>
                </c:pt>
                <c:pt idx="3673">
                  <c:v>440000</c:v>
                </c:pt>
                <c:pt idx="3674">
                  <c:v>278030</c:v>
                </c:pt>
                <c:pt idx="3675">
                  <c:v>450886</c:v>
                </c:pt>
                <c:pt idx="3676">
                  <c:v>552751.04</c:v>
                </c:pt>
                <c:pt idx="3677">
                  <c:v>346647.79</c:v>
                </c:pt>
                <c:pt idx="3678">
                  <c:v>278030</c:v>
                </c:pt>
                <c:pt idx="3679">
                  <c:v>342027</c:v>
                </c:pt>
                <c:pt idx="3680">
                  <c:v>405586.5</c:v>
                </c:pt>
                <c:pt idx="3681">
                  <c:v>299647</c:v>
                </c:pt>
                <c:pt idx="3682">
                  <c:v>244574.2</c:v>
                </c:pt>
                <c:pt idx="3683">
                  <c:v>297050</c:v>
                </c:pt>
                <c:pt idx="3684">
                  <c:v>1529247</c:v>
                </c:pt>
                <c:pt idx="3685">
                  <c:v>200000</c:v>
                </c:pt>
                <c:pt idx="3686">
                  <c:v>1203138</c:v>
                </c:pt>
                <c:pt idx="3687">
                  <c:v>179772</c:v>
                </c:pt>
                <c:pt idx="3688">
                  <c:v>1159222.2</c:v>
                </c:pt>
                <c:pt idx="3689">
                  <c:v>960405.5</c:v>
                </c:pt>
                <c:pt idx="3690">
                  <c:v>297046</c:v>
                </c:pt>
                <c:pt idx="3691">
                  <c:v>297046</c:v>
                </c:pt>
                <c:pt idx="3692">
                  <c:v>653778.43000000005</c:v>
                </c:pt>
                <c:pt idx="3693">
                  <c:v>538863.51</c:v>
                </c:pt>
                <c:pt idx="3694">
                  <c:v>499125</c:v>
                </c:pt>
                <c:pt idx="3695">
                  <c:v>359544.27</c:v>
                </c:pt>
                <c:pt idx="3696">
                  <c:v>960815.8</c:v>
                </c:pt>
                <c:pt idx="3697">
                  <c:v>445641</c:v>
                </c:pt>
                <c:pt idx="3698">
                  <c:v>255659</c:v>
                </c:pt>
                <c:pt idx="3699">
                  <c:v>2615121.75</c:v>
                </c:pt>
                <c:pt idx="3700">
                  <c:v>94480</c:v>
                </c:pt>
                <c:pt idx="3701">
                  <c:v>411667</c:v>
                </c:pt>
                <c:pt idx="3702">
                  <c:v>101489</c:v>
                </c:pt>
                <c:pt idx="3703">
                  <c:v>1017560.5</c:v>
                </c:pt>
                <c:pt idx="3704">
                  <c:v>753064</c:v>
                </c:pt>
                <c:pt idx="3705">
                  <c:v>495975</c:v>
                </c:pt>
                <c:pt idx="3706">
                  <c:v>639148</c:v>
                </c:pt>
                <c:pt idx="3707">
                  <c:v>1821145</c:v>
                </c:pt>
                <c:pt idx="3708">
                  <c:v>325000</c:v>
                </c:pt>
                <c:pt idx="3709">
                  <c:v>278030</c:v>
                </c:pt>
                <c:pt idx="3710">
                  <c:v>979107.34</c:v>
                </c:pt>
                <c:pt idx="3711">
                  <c:v>297046</c:v>
                </c:pt>
                <c:pt idx="3712">
                  <c:v>330278</c:v>
                </c:pt>
                <c:pt idx="3713">
                  <c:v>476355</c:v>
                </c:pt>
                <c:pt idx="3714">
                  <c:v>420000</c:v>
                </c:pt>
                <c:pt idx="3715">
                  <c:v>1333402</c:v>
                </c:pt>
                <c:pt idx="3716">
                  <c:v>356657</c:v>
                </c:pt>
                <c:pt idx="3717">
                  <c:v>297046</c:v>
                </c:pt>
                <c:pt idx="3718">
                  <c:v>239421</c:v>
                </c:pt>
                <c:pt idx="3719">
                  <c:v>202396.55</c:v>
                </c:pt>
                <c:pt idx="3720">
                  <c:v>260000</c:v>
                </c:pt>
                <c:pt idx="3721">
                  <c:v>858032.05</c:v>
                </c:pt>
                <c:pt idx="3722">
                  <c:v>2036556.25</c:v>
                </c:pt>
                <c:pt idx="3723">
                  <c:v>454518</c:v>
                </c:pt>
                <c:pt idx="3724">
                  <c:v>459616.28</c:v>
                </c:pt>
                <c:pt idx="3725">
                  <c:v>299744</c:v>
                </c:pt>
                <c:pt idx="3726">
                  <c:v>2590373.15</c:v>
                </c:pt>
                <c:pt idx="3727">
                  <c:v>551468.9</c:v>
                </c:pt>
                <c:pt idx="3728">
                  <c:v>550000</c:v>
                </c:pt>
                <c:pt idx="3729">
                  <c:v>1182929.8700000001</c:v>
                </c:pt>
                <c:pt idx="3730">
                  <c:v>728454.02</c:v>
                </c:pt>
                <c:pt idx="3731">
                  <c:v>533333.32999999996</c:v>
                </c:pt>
                <c:pt idx="3732">
                  <c:v>319879</c:v>
                </c:pt>
                <c:pt idx="3733">
                  <c:v>32956</c:v>
                </c:pt>
                <c:pt idx="3734">
                  <c:v>450000</c:v>
                </c:pt>
                <c:pt idx="3735">
                  <c:v>682607.23</c:v>
                </c:pt>
                <c:pt idx="3736">
                  <c:v>1326562</c:v>
                </c:pt>
                <c:pt idx="3737">
                  <c:v>195000</c:v>
                </c:pt>
                <c:pt idx="3738">
                  <c:v>297046</c:v>
                </c:pt>
                <c:pt idx="3739">
                  <c:v>840549</c:v>
                </c:pt>
                <c:pt idx="3740">
                  <c:v>1343265.5</c:v>
                </c:pt>
                <c:pt idx="3741">
                  <c:v>600000</c:v>
                </c:pt>
                <c:pt idx="3742">
                  <c:v>795414</c:v>
                </c:pt>
                <c:pt idx="3743">
                  <c:v>359545</c:v>
                </c:pt>
                <c:pt idx="3744">
                  <c:v>351185</c:v>
                </c:pt>
                <c:pt idx="3745">
                  <c:v>395218.86</c:v>
                </c:pt>
                <c:pt idx="3746">
                  <c:v>241119</c:v>
                </c:pt>
                <c:pt idx="3747">
                  <c:v>445567</c:v>
                </c:pt>
                <c:pt idx="3748">
                  <c:v>1116779.8400000001</c:v>
                </c:pt>
                <c:pt idx="3749">
                  <c:v>499958.33</c:v>
                </c:pt>
                <c:pt idx="3750">
                  <c:v>250000</c:v>
                </c:pt>
                <c:pt idx="3751">
                  <c:v>314424</c:v>
                </c:pt>
                <c:pt idx="3752">
                  <c:v>367892</c:v>
                </c:pt>
                <c:pt idx="3753">
                  <c:v>361180.29</c:v>
                </c:pt>
                <c:pt idx="3754">
                  <c:v>330000</c:v>
                </c:pt>
                <c:pt idx="3755">
                  <c:v>359544.27</c:v>
                </c:pt>
                <c:pt idx="3756">
                  <c:v>204800</c:v>
                </c:pt>
                <c:pt idx="3757">
                  <c:v>553159.81000000006</c:v>
                </c:pt>
                <c:pt idx="3758">
                  <c:v>370000</c:v>
                </c:pt>
                <c:pt idx="3759">
                  <c:v>640745.43999999994</c:v>
                </c:pt>
                <c:pt idx="3760">
                  <c:v>3081665</c:v>
                </c:pt>
                <c:pt idx="3761">
                  <c:v>486069</c:v>
                </c:pt>
                <c:pt idx="3762">
                  <c:v>100900</c:v>
                </c:pt>
                <c:pt idx="3763">
                  <c:v>158920</c:v>
                </c:pt>
                <c:pt idx="3764">
                  <c:v>297046</c:v>
                </c:pt>
                <c:pt idx="3765">
                  <c:v>297046</c:v>
                </c:pt>
                <c:pt idx="3766">
                  <c:v>248558.8</c:v>
                </c:pt>
                <c:pt idx="3767">
                  <c:v>300000</c:v>
                </c:pt>
                <c:pt idx="3768">
                  <c:v>71904.240000000005</c:v>
                </c:pt>
                <c:pt idx="3769">
                  <c:v>1450000</c:v>
                </c:pt>
                <c:pt idx="3770">
                  <c:v>297046</c:v>
                </c:pt>
                <c:pt idx="3771">
                  <c:v>343798</c:v>
                </c:pt>
                <c:pt idx="3772">
                  <c:v>927301.89</c:v>
                </c:pt>
                <c:pt idx="3773">
                  <c:v>670455.76</c:v>
                </c:pt>
                <c:pt idx="3774">
                  <c:v>559022.46</c:v>
                </c:pt>
                <c:pt idx="3775">
                  <c:v>581009</c:v>
                </c:pt>
                <c:pt idx="3776">
                  <c:v>1608290</c:v>
                </c:pt>
                <c:pt idx="3777">
                  <c:v>1168690</c:v>
                </c:pt>
                <c:pt idx="3778">
                  <c:v>1109001.29</c:v>
                </c:pt>
                <c:pt idx="3779">
                  <c:v>409616.24</c:v>
                </c:pt>
                <c:pt idx="3780">
                  <c:v>184000</c:v>
                </c:pt>
                <c:pt idx="3781">
                  <c:v>113333</c:v>
                </c:pt>
                <c:pt idx="3782">
                  <c:v>278030</c:v>
                </c:pt>
                <c:pt idx="3783">
                  <c:v>297046</c:v>
                </c:pt>
                <c:pt idx="3784">
                  <c:v>707680.19</c:v>
                </c:pt>
                <c:pt idx="3785">
                  <c:v>361811</c:v>
                </c:pt>
                <c:pt idx="3786">
                  <c:v>350158.37</c:v>
                </c:pt>
                <c:pt idx="3787">
                  <c:v>459101.7</c:v>
                </c:pt>
                <c:pt idx="3788">
                  <c:v>2369994</c:v>
                </c:pt>
                <c:pt idx="3789">
                  <c:v>340000</c:v>
                </c:pt>
                <c:pt idx="3790">
                  <c:v>284340</c:v>
                </c:pt>
                <c:pt idx="3791">
                  <c:v>1927866</c:v>
                </c:pt>
                <c:pt idx="3792">
                  <c:v>465906.4</c:v>
                </c:pt>
                <c:pt idx="3793">
                  <c:v>297044.99</c:v>
                </c:pt>
                <c:pt idx="3794">
                  <c:v>400000</c:v>
                </c:pt>
                <c:pt idx="3795">
                  <c:v>297046</c:v>
                </c:pt>
                <c:pt idx="3796">
                  <c:v>278030</c:v>
                </c:pt>
                <c:pt idx="3797">
                  <c:v>404467</c:v>
                </c:pt>
                <c:pt idx="3798">
                  <c:v>954415.34</c:v>
                </c:pt>
                <c:pt idx="3799">
                  <c:v>494792</c:v>
                </c:pt>
                <c:pt idx="3800">
                  <c:v>405798</c:v>
                </c:pt>
                <c:pt idx="3801">
                  <c:v>274453.13</c:v>
                </c:pt>
                <c:pt idx="3802">
                  <c:v>411350</c:v>
                </c:pt>
                <c:pt idx="3803">
                  <c:v>1586316</c:v>
                </c:pt>
                <c:pt idx="3804">
                  <c:v>221483.33</c:v>
                </c:pt>
                <c:pt idx="3805">
                  <c:v>297046</c:v>
                </c:pt>
                <c:pt idx="3806">
                  <c:v>355311.73</c:v>
                </c:pt>
                <c:pt idx="3807">
                  <c:v>632709.64</c:v>
                </c:pt>
                <c:pt idx="3808">
                  <c:v>305152</c:v>
                </c:pt>
                <c:pt idx="3809">
                  <c:v>347514</c:v>
                </c:pt>
                <c:pt idx="3810">
                  <c:v>461827</c:v>
                </c:pt>
                <c:pt idx="3811">
                  <c:v>297050</c:v>
                </c:pt>
                <c:pt idx="3812">
                  <c:v>740950</c:v>
                </c:pt>
                <c:pt idx="3813">
                  <c:v>457581</c:v>
                </c:pt>
                <c:pt idx="3814">
                  <c:v>800000</c:v>
                </c:pt>
                <c:pt idx="3815">
                  <c:v>1725596</c:v>
                </c:pt>
                <c:pt idx="3816">
                  <c:v>322000</c:v>
                </c:pt>
                <c:pt idx="3817">
                  <c:v>1099684.5</c:v>
                </c:pt>
                <c:pt idx="3818">
                  <c:v>278030</c:v>
                </c:pt>
                <c:pt idx="3819">
                  <c:v>427677</c:v>
                </c:pt>
                <c:pt idx="3820">
                  <c:v>408034</c:v>
                </c:pt>
                <c:pt idx="3821">
                  <c:v>1120000</c:v>
                </c:pt>
                <c:pt idx="3822">
                  <c:v>639148</c:v>
                </c:pt>
                <c:pt idx="3823">
                  <c:v>838750.29</c:v>
                </c:pt>
                <c:pt idx="3824">
                  <c:v>564821.48</c:v>
                </c:pt>
                <c:pt idx="3825">
                  <c:v>788174.72</c:v>
                </c:pt>
                <c:pt idx="3826">
                  <c:v>420405</c:v>
                </c:pt>
                <c:pt idx="3827">
                  <c:v>933264</c:v>
                </c:pt>
                <c:pt idx="3828">
                  <c:v>1454350</c:v>
                </c:pt>
                <c:pt idx="3829">
                  <c:v>280000</c:v>
                </c:pt>
                <c:pt idx="3830">
                  <c:v>39884.97</c:v>
                </c:pt>
                <c:pt idx="3831">
                  <c:v>809513.38</c:v>
                </c:pt>
                <c:pt idx="3832">
                  <c:v>190140</c:v>
                </c:pt>
                <c:pt idx="3833">
                  <c:v>297045</c:v>
                </c:pt>
                <c:pt idx="3834">
                  <c:v>468380.06</c:v>
                </c:pt>
                <c:pt idx="3835">
                  <c:v>628752.38</c:v>
                </c:pt>
                <c:pt idx="3836">
                  <c:v>781283.24</c:v>
                </c:pt>
                <c:pt idx="3837">
                  <c:v>4364464.75</c:v>
                </c:pt>
                <c:pt idx="3838">
                  <c:v>493736.09</c:v>
                </c:pt>
                <c:pt idx="3839">
                  <c:v>914000</c:v>
                </c:pt>
                <c:pt idx="3840">
                  <c:v>278030</c:v>
                </c:pt>
                <c:pt idx="3841">
                  <c:v>1192788</c:v>
                </c:pt>
                <c:pt idx="3842">
                  <c:v>1203125</c:v>
                </c:pt>
                <c:pt idx="3843">
                  <c:v>405871</c:v>
                </c:pt>
                <c:pt idx="3844">
                  <c:v>641216.5</c:v>
                </c:pt>
                <c:pt idx="3845">
                  <c:v>310000</c:v>
                </c:pt>
                <c:pt idx="3846">
                  <c:v>613320</c:v>
                </c:pt>
                <c:pt idx="3847">
                  <c:v>276964.47999999998</c:v>
                </c:pt>
                <c:pt idx="3848">
                  <c:v>449750</c:v>
                </c:pt>
                <c:pt idx="3849">
                  <c:v>887689.45</c:v>
                </c:pt>
                <c:pt idx="3850">
                  <c:v>729230.7</c:v>
                </c:pt>
                <c:pt idx="3851">
                  <c:v>388492</c:v>
                </c:pt>
                <c:pt idx="3852">
                  <c:v>396286</c:v>
                </c:pt>
                <c:pt idx="3853">
                  <c:v>1386388</c:v>
                </c:pt>
                <c:pt idx="3854">
                  <c:v>983308</c:v>
                </c:pt>
                <c:pt idx="3855">
                  <c:v>1007583</c:v>
                </c:pt>
                <c:pt idx="3856">
                  <c:v>1104599</c:v>
                </c:pt>
                <c:pt idx="3857">
                  <c:v>350605.15</c:v>
                </c:pt>
                <c:pt idx="3858">
                  <c:v>348749.4</c:v>
                </c:pt>
                <c:pt idx="3859">
                  <c:v>299784</c:v>
                </c:pt>
                <c:pt idx="3860">
                  <c:v>540083</c:v>
                </c:pt>
                <c:pt idx="3861">
                  <c:v>991228.7</c:v>
                </c:pt>
                <c:pt idx="3862">
                  <c:v>278030</c:v>
                </c:pt>
                <c:pt idx="3863">
                  <c:v>306545</c:v>
                </c:pt>
                <c:pt idx="3864">
                  <c:v>639121.35</c:v>
                </c:pt>
                <c:pt idx="3865">
                  <c:v>422514.14</c:v>
                </c:pt>
                <c:pt idx="3866">
                  <c:v>639148</c:v>
                </c:pt>
                <c:pt idx="3867">
                  <c:v>438762.65</c:v>
                </c:pt>
                <c:pt idx="3868">
                  <c:v>940646.55</c:v>
                </c:pt>
                <c:pt idx="3869">
                  <c:v>298248.25</c:v>
                </c:pt>
                <c:pt idx="3870">
                  <c:v>450513.01</c:v>
                </c:pt>
                <c:pt idx="3871">
                  <c:v>1213949</c:v>
                </c:pt>
                <c:pt idx="3872">
                  <c:v>377729.94</c:v>
                </c:pt>
                <c:pt idx="3873">
                  <c:v>1605450</c:v>
                </c:pt>
                <c:pt idx="3874">
                  <c:v>297102</c:v>
                </c:pt>
                <c:pt idx="3875">
                  <c:v>391637.5</c:v>
                </c:pt>
                <c:pt idx="3876">
                  <c:v>317719</c:v>
                </c:pt>
                <c:pt idx="3877">
                  <c:v>1161829.5</c:v>
                </c:pt>
                <c:pt idx="3878">
                  <c:v>297050</c:v>
                </c:pt>
                <c:pt idx="3879">
                  <c:v>1117420.3</c:v>
                </c:pt>
                <c:pt idx="3880">
                  <c:v>472721.91999999998</c:v>
                </c:pt>
                <c:pt idx="3881">
                  <c:v>300018</c:v>
                </c:pt>
                <c:pt idx="3882">
                  <c:v>235200</c:v>
                </c:pt>
                <c:pt idx="3883">
                  <c:v>180000</c:v>
                </c:pt>
                <c:pt idx="3884">
                  <c:v>639148</c:v>
                </c:pt>
                <c:pt idx="3885">
                  <c:v>1461535</c:v>
                </c:pt>
                <c:pt idx="3886">
                  <c:v>297046</c:v>
                </c:pt>
                <c:pt idx="3887">
                  <c:v>208067.25</c:v>
                </c:pt>
                <c:pt idx="3888">
                  <c:v>260000</c:v>
                </c:pt>
                <c:pt idx="3889">
                  <c:v>274969.43</c:v>
                </c:pt>
                <c:pt idx="3890">
                  <c:v>1392687.83</c:v>
                </c:pt>
                <c:pt idx="3891">
                  <c:v>546354</c:v>
                </c:pt>
                <c:pt idx="3892">
                  <c:v>297046</c:v>
                </c:pt>
                <c:pt idx="3893">
                  <c:v>459260</c:v>
                </c:pt>
                <c:pt idx="3894">
                  <c:v>721709.3</c:v>
                </c:pt>
                <c:pt idx="3895">
                  <c:v>465877</c:v>
                </c:pt>
                <c:pt idx="3896">
                  <c:v>658917</c:v>
                </c:pt>
                <c:pt idx="3897">
                  <c:v>2658295.4300000002</c:v>
                </c:pt>
                <c:pt idx="3898">
                  <c:v>583221.81999999995</c:v>
                </c:pt>
                <c:pt idx="3899">
                  <c:v>297046</c:v>
                </c:pt>
                <c:pt idx="3900">
                  <c:v>572000</c:v>
                </c:pt>
                <c:pt idx="3901">
                  <c:v>705100</c:v>
                </c:pt>
                <c:pt idx="3902">
                  <c:v>366181.5</c:v>
                </c:pt>
                <c:pt idx="3903">
                  <c:v>639148</c:v>
                </c:pt>
                <c:pt idx="3904">
                  <c:v>883100</c:v>
                </c:pt>
                <c:pt idx="3905">
                  <c:v>634458.85</c:v>
                </c:pt>
                <c:pt idx="3906">
                  <c:v>700000</c:v>
                </c:pt>
                <c:pt idx="3907">
                  <c:v>583859.75</c:v>
                </c:pt>
                <c:pt idx="3908">
                  <c:v>649238.17000000004</c:v>
                </c:pt>
                <c:pt idx="3909">
                  <c:v>1341939</c:v>
                </c:pt>
                <c:pt idx="3910">
                  <c:v>170248</c:v>
                </c:pt>
                <c:pt idx="3911">
                  <c:v>301566</c:v>
                </c:pt>
                <c:pt idx="3912">
                  <c:v>326841</c:v>
                </c:pt>
                <c:pt idx="3913">
                  <c:v>260561</c:v>
                </c:pt>
                <c:pt idx="3914">
                  <c:v>478496</c:v>
                </c:pt>
                <c:pt idx="3915">
                  <c:v>297046</c:v>
                </c:pt>
                <c:pt idx="3916">
                  <c:v>360000</c:v>
                </c:pt>
                <c:pt idx="3917">
                  <c:v>297046</c:v>
                </c:pt>
                <c:pt idx="3918">
                  <c:v>10</c:v>
                </c:pt>
                <c:pt idx="3919">
                  <c:v>310124</c:v>
                </c:pt>
                <c:pt idx="3920">
                  <c:v>148800</c:v>
                </c:pt>
                <c:pt idx="3921">
                  <c:v>192600</c:v>
                </c:pt>
                <c:pt idx="3922">
                  <c:v>305704</c:v>
                </c:pt>
                <c:pt idx="3923">
                  <c:v>297046</c:v>
                </c:pt>
                <c:pt idx="3924">
                  <c:v>1481119.18</c:v>
                </c:pt>
                <c:pt idx="3925">
                  <c:v>220000</c:v>
                </c:pt>
                <c:pt idx="3926">
                  <c:v>856546</c:v>
                </c:pt>
                <c:pt idx="3927">
                  <c:v>358640</c:v>
                </c:pt>
                <c:pt idx="3928">
                  <c:v>345000</c:v>
                </c:pt>
                <c:pt idx="3929">
                  <c:v>292400</c:v>
                </c:pt>
                <c:pt idx="3930">
                  <c:v>445400</c:v>
                </c:pt>
                <c:pt idx="3931">
                  <c:v>300000</c:v>
                </c:pt>
                <c:pt idx="3932">
                  <c:v>343391</c:v>
                </c:pt>
                <c:pt idx="3933">
                  <c:v>64275.12</c:v>
                </c:pt>
                <c:pt idx="3934">
                  <c:v>278030</c:v>
                </c:pt>
                <c:pt idx="3935">
                  <c:v>367154.08</c:v>
                </c:pt>
                <c:pt idx="3936">
                  <c:v>508158.5</c:v>
                </c:pt>
                <c:pt idx="3937">
                  <c:v>138000</c:v>
                </c:pt>
                <c:pt idx="3938">
                  <c:v>53261.99</c:v>
                </c:pt>
                <c:pt idx="3939">
                  <c:v>1787275</c:v>
                </c:pt>
                <c:pt idx="3940">
                  <c:v>475269</c:v>
                </c:pt>
                <c:pt idx="3941">
                  <c:v>1955324</c:v>
                </c:pt>
                <c:pt idx="3942">
                  <c:v>4348062</c:v>
                </c:pt>
                <c:pt idx="3943">
                  <c:v>278030</c:v>
                </c:pt>
                <c:pt idx="3944">
                  <c:v>278030</c:v>
                </c:pt>
                <c:pt idx="3945">
                  <c:v>297062</c:v>
                </c:pt>
                <c:pt idx="3946">
                  <c:v>433430</c:v>
                </c:pt>
                <c:pt idx="3947">
                  <c:v>220000</c:v>
                </c:pt>
                <c:pt idx="3948">
                  <c:v>202390</c:v>
                </c:pt>
                <c:pt idx="3949">
                  <c:v>721233.92000000004</c:v>
                </c:pt>
                <c:pt idx="3950">
                  <c:v>255000</c:v>
                </c:pt>
                <c:pt idx="3951">
                  <c:v>728571.8</c:v>
                </c:pt>
                <c:pt idx="3952">
                  <c:v>950000</c:v>
                </c:pt>
                <c:pt idx="3953">
                  <c:v>964738.22</c:v>
                </c:pt>
                <c:pt idx="3954">
                  <c:v>510415.15</c:v>
                </c:pt>
                <c:pt idx="3955">
                  <c:v>183865</c:v>
                </c:pt>
                <c:pt idx="3956">
                  <c:v>1470000</c:v>
                </c:pt>
                <c:pt idx="3957">
                  <c:v>200000</c:v>
                </c:pt>
                <c:pt idx="3958">
                  <c:v>344981</c:v>
                </c:pt>
                <c:pt idx="3959">
                  <c:v>1332630</c:v>
                </c:pt>
                <c:pt idx="3960">
                  <c:v>612532.43999999994</c:v>
                </c:pt>
                <c:pt idx="3961">
                  <c:v>355145</c:v>
                </c:pt>
                <c:pt idx="3962">
                  <c:v>346474.5</c:v>
                </c:pt>
                <c:pt idx="3963">
                  <c:v>2380634</c:v>
                </c:pt>
                <c:pt idx="3964">
                  <c:v>366350</c:v>
                </c:pt>
                <c:pt idx="3965">
                  <c:v>420716.74</c:v>
                </c:pt>
                <c:pt idx="3966">
                  <c:v>175000</c:v>
                </c:pt>
                <c:pt idx="3967">
                  <c:v>278030.99</c:v>
                </c:pt>
                <c:pt idx="3968">
                  <c:v>971125</c:v>
                </c:pt>
                <c:pt idx="3969">
                  <c:v>190413.08</c:v>
                </c:pt>
                <c:pt idx="3970">
                  <c:v>1682812</c:v>
                </c:pt>
                <c:pt idx="3971">
                  <c:v>483156.54</c:v>
                </c:pt>
                <c:pt idx="3972">
                  <c:v>567792</c:v>
                </c:pt>
                <c:pt idx="3973">
                  <c:v>216627</c:v>
                </c:pt>
                <c:pt idx="3974">
                  <c:v>297045</c:v>
                </c:pt>
                <c:pt idx="3975">
                  <c:v>833130.24</c:v>
                </c:pt>
                <c:pt idx="3976">
                  <c:v>278030</c:v>
                </c:pt>
                <c:pt idx="3977">
                  <c:v>326749</c:v>
                </c:pt>
                <c:pt idx="3978">
                  <c:v>367410</c:v>
                </c:pt>
                <c:pt idx="3979">
                  <c:v>1011737</c:v>
                </c:pt>
                <c:pt idx="3980">
                  <c:v>595614.09</c:v>
                </c:pt>
                <c:pt idx="3981">
                  <c:v>736585.85</c:v>
                </c:pt>
                <c:pt idx="3982">
                  <c:v>477796.63</c:v>
                </c:pt>
                <c:pt idx="3983">
                  <c:v>445567</c:v>
                </c:pt>
                <c:pt idx="3984">
                  <c:v>284281</c:v>
                </c:pt>
                <c:pt idx="3985">
                  <c:v>3591705.08</c:v>
                </c:pt>
                <c:pt idx="3986">
                  <c:v>358246.66</c:v>
                </c:pt>
                <c:pt idx="3987">
                  <c:v>297163</c:v>
                </c:pt>
                <c:pt idx="3988">
                  <c:v>360000</c:v>
                </c:pt>
                <c:pt idx="3989">
                  <c:v>30000</c:v>
                </c:pt>
                <c:pt idx="3990">
                  <c:v>164853.32999999999</c:v>
                </c:pt>
                <c:pt idx="3991">
                  <c:v>867373.5</c:v>
                </c:pt>
                <c:pt idx="3992">
                  <c:v>1301692.07</c:v>
                </c:pt>
                <c:pt idx="3993">
                  <c:v>382400</c:v>
                </c:pt>
                <c:pt idx="3994">
                  <c:v>423687.09</c:v>
                </c:pt>
                <c:pt idx="3995">
                  <c:v>342028</c:v>
                </c:pt>
                <c:pt idx="3996">
                  <c:v>300018</c:v>
                </c:pt>
                <c:pt idx="3997">
                  <c:v>981847.5</c:v>
                </c:pt>
                <c:pt idx="3998">
                  <c:v>602132.81000000006</c:v>
                </c:pt>
                <c:pt idx="3999">
                  <c:v>357501.47</c:v>
                </c:pt>
                <c:pt idx="4000">
                  <c:v>278030</c:v>
                </c:pt>
                <c:pt idx="4001">
                  <c:v>396946.3</c:v>
                </c:pt>
                <c:pt idx="4002">
                  <c:v>550668.84</c:v>
                </c:pt>
                <c:pt idx="4003">
                  <c:v>403983</c:v>
                </c:pt>
                <c:pt idx="4004">
                  <c:v>359809.91</c:v>
                </c:pt>
                <c:pt idx="4005">
                  <c:v>297045</c:v>
                </c:pt>
                <c:pt idx="4006">
                  <c:v>300018</c:v>
                </c:pt>
                <c:pt idx="4007">
                  <c:v>200518.6</c:v>
                </c:pt>
                <c:pt idx="4008">
                  <c:v>1690006.94</c:v>
                </c:pt>
                <c:pt idx="4009">
                  <c:v>297046</c:v>
                </c:pt>
                <c:pt idx="4010">
                  <c:v>1739958</c:v>
                </c:pt>
                <c:pt idx="4011">
                  <c:v>420359.27</c:v>
                </c:pt>
                <c:pt idx="4012">
                  <c:v>841178</c:v>
                </c:pt>
                <c:pt idx="4013">
                  <c:v>1778646</c:v>
                </c:pt>
                <c:pt idx="4014">
                  <c:v>979284</c:v>
                </c:pt>
                <c:pt idx="4015">
                  <c:v>206000</c:v>
                </c:pt>
                <c:pt idx="4016">
                  <c:v>109259.63</c:v>
                </c:pt>
                <c:pt idx="4017">
                  <c:v>378297</c:v>
                </c:pt>
                <c:pt idx="4018">
                  <c:v>336445.2</c:v>
                </c:pt>
                <c:pt idx="4019">
                  <c:v>278030</c:v>
                </c:pt>
                <c:pt idx="4020">
                  <c:v>500000</c:v>
                </c:pt>
                <c:pt idx="4021">
                  <c:v>516550</c:v>
                </c:pt>
                <c:pt idx="4022">
                  <c:v>406045.76</c:v>
                </c:pt>
                <c:pt idx="4023">
                  <c:v>7214352.2000000002</c:v>
                </c:pt>
                <c:pt idx="4024">
                  <c:v>423168</c:v>
                </c:pt>
                <c:pt idx="4025">
                  <c:v>278030.99</c:v>
                </c:pt>
                <c:pt idx="4026">
                  <c:v>284460.38</c:v>
                </c:pt>
                <c:pt idx="4027">
                  <c:v>510949.44</c:v>
                </c:pt>
                <c:pt idx="4028">
                  <c:v>622677.26</c:v>
                </c:pt>
                <c:pt idx="4029">
                  <c:v>578406.36</c:v>
                </c:pt>
                <c:pt idx="4030">
                  <c:v>383231</c:v>
                </c:pt>
                <c:pt idx="4031">
                  <c:v>415668.65</c:v>
                </c:pt>
                <c:pt idx="4032">
                  <c:v>948047</c:v>
                </c:pt>
                <c:pt idx="4033">
                  <c:v>343391</c:v>
                </c:pt>
                <c:pt idx="4034">
                  <c:v>320000</c:v>
                </c:pt>
                <c:pt idx="4035">
                  <c:v>840000</c:v>
                </c:pt>
                <c:pt idx="4036">
                  <c:v>371173.26</c:v>
                </c:pt>
                <c:pt idx="4037">
                  <c:v>570368</c:v>
                </c:pt>
                <c:pt idx="4038">
                  <c:v>1206489.07</c:v>
                </c:pt>
                <c:pt idx="4039">
                  <c:v>143537.5</c:v>
                </c:pt>
                <c:pt idx="4040">
                  <c:v>450000</c:v>
                </c:pt>
                <c:pt idx="4041">
                  <c:v>297046</c:v>
                </c:pt>
                <c:pt idx="4042">
                  <c:v>45500</c:v>
                </c:pt>
                <c:pt idx="4043">
                  <c:v>310740</c:v>
                </c:pt>
                <c:pt idx="4044">
                  <c:v>1739889.52</c:v>
                </c:pt>
                <c:pt idx="4045">
                  <c:v>4453.22</c:v>
                </c:pt>
                <c:pt idx="4046">
                  <c:v>845279</c:v>
                </c:pt>
                <c:pt idx="4047">
                  <c:v>222000</c:v>
                </c:pt>
                <c:pt idx="4048">
                  <c:v>350672.26</c:v>
                </c:pt>
                <c:pt idx="4049">
                  <c:v>782348.4</c:v>
                </c:pt>
                <c:pt idx="4050">
                  <c:v>278030</c:v>
                </c:pt>
                <c:pt idx="4051">
                  <c:v>269309.07</c:v>
                </c:pt>
                <c:pt idx="4052">
                  <c:v>742483</c:v>
                </c:pt>
                <c:pt idx="4053">
                  <c:v>566297</c:v>
                </c:pt>
                <c:pt idx="4054">
                  <c:v>816719</c:v>
                </c:pt>
                <c:pt idx="4055">
                  <c:v>818075.21</c:v>
                </c:pt>
                <c:pt idx="4056">
                  <c:v>312500</c:v>
                </c:pt>
                <c:pt idx="4057">
                  <c:v>278030</c:v>
                </c:pt>
                <c:pt idx="4058">
                  <c:v>354060.87</c:v>
                </c:pt>
                <c:pt idx="4059">
                  <c:v>585035.6</c:v>
                </c:pt>
                <c:pt idx="4060">
                  <c:v>120498.44</c:v>
                </c:pt>
                <c:pt idx="4061">
                  <c:v>728961.19</c:v>
                </c:pt>
                <c:pt idx="4062">
                  <c:v>787001</c:v>
                </c:pt>
                <c:pt idx="4063">
                  <c:v>589997</c:v>
                </c:pt>
                <c:pt idx="4064">
                  <c:v>278031</c:v>
                </c:pt>
                <c:pt idx="4065">
                  <c:v>450368.88</c:v>
                </c:pt>
                <c:pt idx="4066">
                  <c:v>800000</c:v>
                </c:pt>
                <c:pt idx="4067">
                  <c:v>394263</c:v>
                </c:pt>
                <c:pt idx="4068">
                  <c:v>145210</c:v>
                </c:pt>
                <c:pt idx="4069">
                  <c:v>381127</c:v>
                </c:pt>
                <c:pt idx="4070">
                  <c:v>674607.4</c:v>
                </c:pt>
                <c:pt idx="4071">
                  <c:v>60000</c:v>
                </c:pt>
                <c:pt idx="4072">
                  <c:v>278030</c:v>
                </c:pt>
                <c:pt idx="4073">
                  <c:v>594092</c:v>
                </c:pt>
                <c:pt idx="4074">
                  <c:v>438521</c:v>
                </c:pt>
                <c:pt idx="4075">
                  <c:v>527053.81999999995</c:v>
                </c:pt>
                <c:pt idx="4076">
                  <c:v>528600.52</c:v>
                </c:pt>
                <c:pt idx="4077">
                  <c:v>447030.7</c:v>
                </c:pt>
                <c:pt idx="4078">
                  <c:v>67307.199999999997</c:v>
                </c:pt>
                <c:pt idx="4079">
                  <c:v>2849858.1</c:v>
                </c:pt>
                <c:pt idx="4080">
                  <c:v>701516.48</c:v>
                </c:pt>
                <c:pt idx="4081">
                  <c:v>278030</c:v>
                </c:pt>
                <c:pt idx="4082">
                  <c:v>114590</c:v>
                </c:pt>
                <c:pt idx="4083">
                  <c:v>586357</c:v>
                </c:pt>
                <c:pt idx="4084">
                  <c:v>41860.550000000003</c:v>
                </c:pt>
                <c:pt idx="4085">
                  <c:v>385000</c:v>
                </c:pt>
                <c:pt idx="4086">
                  <c:v>373320</c:v>
                </c:pt>
                <c:pt idx="4087">
                  <c:v>356455</c:v>
                </c:pt>
                <c:pt idx="4088">
                  <c:v>383932.5</c:v>
                </c:pt>
                <c:pt idx="4089">
                  <c:v>432394.93</c:v>
                </c:pt>
                <c:pt idx="4090">
                  <c:v>347675</c:v>
                </c:pt>
                <c:pt idx="4091">
                  <c:v>297045</c:v>
                </c:pt>
                <c:pt idx="4092">
                  <c:v>305704</c:v>
                </c:pt>
                <c:pt idx="4093">
                  <c:v>2586422</c:v>
                </c:pt>
                <c:pt idx="4094">
                  <c:v>106000</c:v>
                </c:pt>
                <c:pt idx="4095">
                  <c:v>201666.67</c:v>
                </c:pt>
                <c:pt idx="4096">
                  <c:v>523886</c:v>
                </c:pt>
                <c:pt idx="4097">
                  <c:v>329720</c:v>
                </c:pt>
                <c:pt idx="4098">
                  <c:v>623672</c:v>
                </c:pt>
                <c:pt idx="4099">
                  <c:v>2389642.9</c:v>
                </c:pt>
                <c:pt idx="4100">
                  <c:v>322916.59999999998</c:v>
                </c:pt>
                <c:pt idx="4101">
                  <c:v>299206</c:v>
                </c:pt>
                <c:pt idx="4102">
                  <c:v>445761.76</c:v>
                </c:pt>
                <c:pt idx="4103">
                  <c:v>297046</c:v>
                </c:pt>
                <c:pt idx="4104">
                  <c:v>390833.33</c:v>
                </c:pt>
                <c:pt idx="4105">
                  <c:v>29700</c:v>
                </c:pt>
                <c:pt idx="4106">
                  <c:v>1186398.1599999999</c:v>
                </c:pt>
                <c:pt idx="4107">
                  <c:v>839613</c:v>
                </c:pt>
                <c:pt idx="4108">
                  <c:v>1125420</c:v>
                </c:pt>
                <c:pt idx="4109">
                  <c:v>432600</c:v>
                </c:pt>
                <c:pt idx="4110">
                  <c:v>403983</c:v>
                </c:pt>
                <c:pt idx="4111">
                  <c:v>340000</c:v>
                </c:pt>
                <c:pt idx="4112">
                  <c:v>1221960.4099999999</c:v>
                </c:pt>
                <c:pt idx="4113">
                  <c:v>399934</c:v>
                </c:pt>
                <c:pt idx="4114">
                  <c:v>205570</c:v>
                </c:pt>
                <c:pt idx="4115">
                  <c:v>300018</c:v>
                </c:pt>
                <c:pt idx="4116">
                  <c:v>386161</c:v>
                </c:pt>
                <c:pt idx="4117">
                  <c:v>144000</c:v>
                </c:pt>
                <c:pt idx="4118">
                  <c:v>394526</c:v>
                </c:pt>
                <c:pt idx="4119">
                  <c:v>540083</c:v>
                </c:pt>
                <c:pt idx="4120">
                  <c:v>280000</c:v>
                </c:pt>
                <c:pt idx="4121">
                  <c:v>350000</c:v>
                </c:pt>
                <c:pt idx="4122">
                  <c:v>382000</c:v>
                </c:pt>
                <c:pt idx="4123">
                  <c:v>933124</c:v>
                </c:pt>
                <c:pt idx="4124">
                  <c:v>865457.02</c:v>
                </c:pt>
                <c:pt idx="4125">
                  <c:v>399967</c:v>
                </c:pt>
                <c:pt idx="4126">
                  <c:v>436800</c:v>
                </c:pt>
                <c:pt idx="4127">
                  <c:v>437896</c:v>
                </c:pt>
                <c:pt idx="4128">
                  <c:v>297046</c:v>
                </c:pt>
                <c:pt idx="4129">
                  <c:v>720408.6</c:v>
                </c:pt>
                <c:pt idx="4130">
                  <c:v>301184</c:v>
                </c:pt>
                <c:pt idx="4131">
                  <c:v>230000</c:v>
                </c:pt>
                <c:pt idx="4132">
                  <c:v>639148</c:v>
                </c:pt>
                <c:pt idx="4133">
                  <c:v>470713.7</c:v>
                </c:pt>
                <c:pt idx="4134">
                  <c:v>298482</c:v>
                </c:pt>
                <c:pt idx="4135">
                  <c:v>294661.86</c:v>
                </c:pt>
                <c:pt idx="4136">
                  <c:v>431178</c:v>
                </c:pt>
                <c:pt idx="4137">
                  <c:v>278035</c:v>
                </c:pt>
                <c:pt idx="4138">
                  <c:v>628333</c:v>
                </c:pt>
                <c:pt idx="4139">
                  <c:v>526107.13</c:v>
                </c:pt>
                <c:pt idx="4140">
                  <c:v>278030</c:v>
                </c:pt>
                <c:pt idx="4141">
                  <c:v>471872</c:v>
                </c:pt>
                <c:pt idx="4142">
                  <c:v>1416053</c:v>
                </c:pt>
                <c:pt idx="4143">
                  <c:v>1017377.98</c:v>
                </c:pt>
                <c:pt idx="4144">
                  <c:v>159787.23000000001</c:v>
                </c:pt>
                <c:pt idx="4145">
                  <c:v>561950</c:v>
                </c:pt>
                <c:pt idx="4146">
                  <c:v>500000</c:v>
                </c:pt>
                <c:pt idx="4147">
                  <c:v>895921</c:v>
                </c:pt>
                <c:pt idx="4148">
                  <c:v>278030</c:v>
                </c:pt>
                <c:pt idx="4149">
                  <c:v>534683</c:v>
                </c:pt>
                <c:pt idx="4150">
                  <c:v>263305</c:v>
                </c:pt>
                <c:pt idx="4151">
                  <c:v>359544.27</c:v>
                </c:pt>
                <c:pt idx="4152">
                  <c:v>331059</c:v>
                </c:pt>
                <c:pt idx="4153">
                  <c:v>1226666.67</c:v>
                </c:pt>
                <c:pt idx="4154">
                  <c:v>750000</c:v>
                </c:pt>
                <c:pt idx="4155">
                  <c:v>433710</c:v>
                </c:pt>
                <c:pt idx="4156">
                  <c:v>540083</c:v>
                </c:pt>
                <c:pt idx="4157">
                  <c:v>575195.69999999995</c:v>
                </c:pt>
                <c:pt idx="4158">
                  <c:v>660110</c:v>
                </c:pt>
                <c:pt idx="4159">
                  <c:v>344000</c:v>
                </c:pt>
                <c:pt idx="4160">
                  <c:v>1201546.2</c:v>
                </c:pt>
                <c:pt idx="4161">
                  <c:v>429500</c:v>
                </c:pt>
                <c:pt idx="4162">
                  <c:v>78000</c:v>
                </c:pt>
                <c:pt idx="4163">
                  <c:v>318620</c:v>
                </c:pt>
                <c:pt idx="4164">
                  <c:v>326035</c:v>
                </c:pt>
                <c:pt idx="4165">
                  <c:v>73502.649999999994</c:v>
                </c:pt>
                <c:pt idx="4166">
                  <c:v>297429</c:v>
                </c:pt>
                <c:pt idx="4167">
                  <c:v>104226</c:v>
                </c:pt>
                <c:pt idx="4168">
                  <c:v>316043</c:v>
                </c:pt>
                <c:pt idx="4169">
                  <c:v>829677.14</c:v>
                </c:pt>
                <c:pt idx="4170">
                  <c:v>522807.1</c:v>
                </c:pt>
                <c:pt idx="4171">
                  <c:v>299441</c:v>
                </c:pt>
                <c:pt idx="4172">
                  <c:v>1594950</c:v>
                </c:pt>
                <c:pt idx="4173">
                  <c:v>417317.4</c:v>
                </c:pt>
                <c:pt idx="4174">
                  <c:v>428852.94</c:v>
                </c:pt>
                <c:pt idx="4175">
                  <c:v>359544.27</c:v>
                </c:pt>
                <c:pt idx="4176">
                  <c:v>141509.48000000001</c:v>
                </c:pt>
                <c:pt idx="4177">
                  <c:v>480445</c:v>
                </c:pt>
                <c:pt idx="4178">
                  <c:v>300000</c:v>
                </c:pt>
                <c:pt idx="4179">
                  <c:v>417493.72</c:v>
                </c:pt>
                <c:pt idx="4180">
                  <c:v>1709162</c:v>
                </c:pt>
                <c:pt idx="4181">
                  <c:v>999555</c:v>
                </c:pt>
                <c:pt idx="4182">
                  <c:v>546926.74</c:v>
                </c:pt>
                <c:pt idx="4183">
                  <c:v>2000000</c:v>
                </c:pt>
                <c:pt idx="4184">
                  <c:v>674614</c:v>
                </c:pt>
                <c:pt idx="4185">
                  <c:v>358876</c:v>
                </c:pt>
                <c:pt idx="4186">
                  <c:v>886478.2</c:v>
                </c:pt>
                <c:pt idx="4187">
                  <c:v>540083</c:v>
                </c:pt>
                <c:pt idx="4188">
                  <c:v>483037.91</c:v>
                </c:pt>
                <c:pt idx="4189">
                  <c:v>385548</c:v>
                </c:pt>
                <c:pt idx="4190">
                  <c:v>2870715.1</c:v>
                </c:pt>
                <c:pt idx="4191">
                  <c:v>297044</c:v>
                </c:pt>
                <c:pt idx="4192">
                  <c:v>302470</c:v>
                </c:pt>
                <c:pt idx="4193">
                  <c:v>297045</c:v>
                </c:pt>
                <c:pt idx="4194">
                  <c:v>441000</c:v>
                </c:pt>
                <c:pt idx="4195">
                  <c:v>181917</c:v>
                </c:pt>
                <c:pt idx="4196">
                  <c:v>297045</c:v>
                </c:pt>
                <c:pt idx="4197">
                  <c:v>486648.56</c:v>
                </c:pt>
                <c:pt idx="4198">
                  <c:v>359544.27</c:v>
                </c:pt>
                <c:pt idx="4199">
                  <c:v>346897.4</c:v>
                </c:pt>
                <c:pt idx="4200">
                  <c:v>278030</c:v>
                </c:pt>
                <c:pt idx="4201">
                  <c:v>846723.45</c:v>
                </c:pt>
                <c:pt idx="4202">
                  <c:v>300018</c:v>
                </c:pt>
                <c:pt idx="4203">
                  <c:v>169507</c:v>
                </c:pt>
                <c:pt idx="4204">
                  <c:v>302982</c:v>
                </c:pt>
                <c:pt idx="4205">
                  <c:v>428571.43</c:v>
                </c:pt>
                <c:pt idx="4206">
                  <c:v>418466</c:v>
                </c:pt>
                <c:pt idx="4207">
                  <c:v>407937</c:v>
                </c:pt>
                <c:pt idx="4208">
                  <c:v>461380</c:v>
                </c:pt>
                <c:pt idx="4209">
                  <c:v>746235</c:v>
                </c:pt>
                <c:pt idx="4210">
                  <c:v>1041833.32</c:v>
                </c:pt>
                <c:pt idx="4211">
                  <c:v>324047</c:v>
                </c:pt>
                <c:pt idx="4212">
                  <c:v>1482778.51</c:v>
                </c:pt>
                <c:pt idx="4213">
                  <c:v>620245</c:v>
                </c:pt>
                <c:pt idx="4214">
                  <c:v>37500</c:v>
                </c:pt>
                <c:pt idx="4215">
                  <c:v>297045</c:v>
                </c:pt>
                <c:pt idx="4216">
                  <c:v>1810740.4</c:v>
                </c:pt>
                <c:pt idx="4217">
                  <c:v>8850000</c:v>
                </c:pt>
                <c:pt idx="4218">
                  <c:v>955676</c:v>
                </c:pt>
                <c:pt idx="4219">
                  <c:v>278030</c:v>
                </c:pt>
                <c:pt idx="4220">
                  <c:v>301502.2</c:v>
                </c:pt>
                <c:pt idx="4221">
                  <c:v>1331200</c:v>
                </c:pt>
                <c:pt idx="4222">
                  <c:v>368052.97</c:v>
                </c:pt>
                <c:pt idx="4223">
                  <c:v>65000</c:v>
                </c:pt>
                <c:pt idx="4224">
                  <c:v>4770580</c:v>
                </c:pt>
                <c:pt idx="4225">
                  <c:v>1320594.4099999999</c:v>
                </c:pt>
                <c:pt idx="4226">
                  <c:v>349825</c:v>
                </c:pt>
                <c:pt idx="4227">
                  <c:v>410881.45</c:v>
                </c:pt>
                <c:pt idx="4228">
                  <c:v>600000</c:v>
                </c:pt>
                <c:pt idx="4229">
                  <c:v>631000</c:v>
                </c:pt>
                <c:pt idx="4230">
                  <c:v>1873201.89</c:v>
                </c:pt>
                <c:pt idx="4231">
                  <c:v>875386</c:v>
                </c:pt>
                <c:pt idx="4232">
                  <c:v>325000</c:v>
                </c:pt>
                <c:pt idx="4233">
                  <c:v>300018</c:v>
                </c:pt>
                <c:pt idx="4234">
                  <c:v>326749</c:v>
                </c:pt>
                <c:pt idx="4235">
                  <c:v>355310.4</c:v>
                </c:pt>
                <c:pt idx="4236">
                  <c:v>278030</c:v>
                </c:pt>
                <c:pt idx="4237">
                  <c:v>2471513.6</c:v>
                </c:pt>
                <c:pt idx="4238">
                  <c:v>297046</c:v>
                </c:pt>
                <c:pt idx="4239">
                  <c:v>300018</c:v>
                </c:pt>
                <c:pt idx="4240">
                  <c:v>72107</c:v>
                </c:pt>
                <c:pt idx="4241">
                  <c:v>348503</c:v>
                </c:pt>
                <c:pt idx="4242">
                  <c:v>642383</c:v>
                </c:pt>
                <c:pt idx="4243">
                  <c:v>218508.48</c:v>
                </c:pt>
                <c:pt idx="4244">
                  <c:v>650000.12</c:v>
                </c:pt>
                <c:pt idx="4245">
                  <c:v>406358</c:v>
                </c:pt>
                <c:pt idx="4246">
                  <c:v>100000</c:v>
                </c:pt>
                <c:pt idx="4247">
                  <c:v>171013.5</c:v>
                </c:pt>
                <c:pt idx="4248">
                  <c:v>999660.5</c:v>
                </c:pt>
                <c:pt idx="4249">
                  <c:v>370517.81</c:v>
                </c:pt>
                <c:pt idx="4250">
                  <c:v>478473.57</c:v>
                </c:pt>
                <c:pt idx="4251">
                  <c:v>488864.43</c:v>
                </c:pt>
                <c:pt idx="4252">
                  <c:v>440625</c:v>
                </c:pt>
                <c:pt idx="4253">
                  <c:v>323266.27</c:v>
                </c:pt>
                <c:pt idx="4254">
                  <c:v>525000</c:v>
                </c:pt>
                <c:pt idx="4255">
                  <c:v>297045</c:v>
                </c:pt>
                <c:pt idx="4256">
                  <c:v>366445.56</c:v>
                </c:pt>
                <c:pt idx="4257">
                  <c:v>297586</c:v>
                </c:pt>
                <c:pt idx="4258">
                  <c:v>1216185</c:v>
                </c:pt>
                <c:pt idx="4259">
                  <c:v>575208.32999999996</c:v>
                </c:pt>
                <c:pt idx="4260">
                  <c:v>297046</c:v>
                </c:pt>
                <c:pt idx="4261">
                  <c:v>705273</c:v>
                </c:pt>
                <c:pt idx="4262">
                  <c:v>889687.5</c:v>
                </c:pt>
                <c:pt idx="4263">
                  <c:v>452193</c:v>
                </c:pt>
                <c:pt idx="4264">
                  <c:v>367748</c:v>
                </c:pt>
                <c:pt idx="4265">
                  <c:v>336000</c:v>
                </c:pt>
                <c:pt idx="4266">
                  <c:v>419817.69</c:v>
                </c:pt>
                <c:pt idx="4267">
                  <c:v>404468.75</c:v>
                </c:pt>
                <c:pt idx="4268">
                  <c:v>279111</c:v>
                </c:pt>
                <c:pt idx="4269">
                  <c:v>778719</c:v>
                </c:pt>
                <c:pt idx="4270">
                  <c:v>600000</c:v>
                </c:pt>
                <c:pt idx="4271">
                  <c:v>800000</c:v>
                </c:pt>
                <c:pt idx="4272">
                  <c:v>439012</c:v>
                </c:pt>
                <c:pt idx="4273">
                  <c:v>657814.80000000005</c:v>
                </c:pt>
                <c:pt idx="4274">
                  <c:v>361976.88</c:v>
                </c:pt>
                <c:pt idx="4275">
                  <c:v>307891.19</c:v>
                </c:pt>
                <c:pt idx="4276">
                  <c:v>403463</c:v>
                </c:pt>
                <c:pt idx="4277">
                  <c:v>1632939</c:v>
                </c:pt>
                <c:pt idx="4278">
                  <c:v>360420</c:v>
                </c:pt>
                <c:pt idx="4279">
                  <c:v>425043.83</c:v>
                </c:pt>
                <c:pt idx="4280">
                  <c:v>204000</c:v>
                </c:pt>
                <c:pt idx="4281">
                  <c:v>330000</c:v>
                </c:pt>
                <c:pt idx="4282">
                  <c:v>150000</c:v>
                </c:pt>
                <c:pt idx="4283">
                  <c:v>362274</c:v>
                </c:pt>
                <c:pt idx="4284">
                  <c:v>79749</c:v>
                </c:pt>
                <c:pt idx="4285">
                  <c:v>1777096.7</c:v>
                </c:pt>
                <c:pt idx="4286">
                  <c:v>297045</c:v>
                </c:pt>
                <c:pt idx="4287">
                  <c:v>1751423.3</c:v>
                </c:pt>
                <c:pt idx="4288">
                  <c:v>634480</c:v>
                </c:pt>
                <c:pt idx="4289">
                  <c:v>445567</c:v>
                </c:pt>
                <c:pt idx="4290">
                  <c:v>359544.28</c:v>
                </c:pt>
                <c:pt idx="4291">
                  <c:v>315617</c:v>
                </c:pt>
                <c:pt idx="4292">
                  <c:v>182777.43</c:v>
                </c:pt>
                <c:pt idx="4293">
                  <c:v>338686</c:v>
                </c:pt>
                <c:pt idx="4294">
                  <c:v>200000</c:v>
                </c:pt>
                <c:pt idx="4295">
                  <c:v>969577</c:v>
                </c:pt>
                <c:pt idx="4296">
                  <c:v>543582</c:v>
                </c:pt>
                <c:pt idx="4297">
                  <c:v>1478656</c:v>
                </c:pt>
                <c:pt idx="4298">
                  <c:v>278030</c:v>
                </c:pt>
                <c:pt idx="4299">
                  <c:v>512466.67</c:v>
                </c:pt>
                <c:pt idx="4300">
                  <c:v>310124</c:v>
                </c:pt>
                <c:pt idx="4301">
                  <c:v>525436.96</c:v>
                </c:pt>
                <c:pt idx="4302">
                  <c:v>406608</c:v>
                </c:pt>
                <c:pt idx="4303">
                  <c:v>400000</c:v>
                </c:pt>
                <c:pt idx="4304">
                  <c:v>400398.51</c:v>
                </c:pt>
                <c:pt idx="4305">
                  <c:v>891182.29</c:v>
                </c:pt>
                <c:pt idx="4306">
                  <c:v>375988</c:v>
                </c:pt>
                <c:pt idx="4307">
                  <c:v>1108329</c:v>
                </c:pt>
                <c:pt idx="4308">
                  <c:v>1474575.5</c:v>
                </c:pt>
                <c:pt idx="4309">
                  <c:v>363711.95</c:v>
                </c:pt>
                <c:pt idx="4310">
                  <c:v>490637</c:v>
                </c:pt>
                <c:pt idx="4311">
                  <c:v>279111</c:v>
                </c:pt>
                <c:pt idx="4312">
                  <c:v>297050</c:v>
                </c:pt>
                <c:pt idx="4313">
                  <c:v>300018</c:v>
                </c:pt>
                <c:pt idx="4314">
                  <c:v>297046</c:v>
                </c:pt>
                <c:pt idx="4315">
                  <c:v>672276</c:v>
                </c:pt>
                <c:pt idx="4316">
                  <c:v>349737.17</c:v>
                </c:pt>
                <c:pt idx="4317">
                  <c:v>1584055</c:v>
                </c:pt>
                <c:pt idx="4318">
                  <c:v>323296</c:v>
                </c:pt>
                <c:pt idx="4319">
                  <c:v>150000</c:v>
                </c:pt>
                <c:pt idx="4320">
                  <c:v>1155329</c:v>
                </c:pt>
                <c:pt idx="4321">
                  <c:v>339164.9</c:v>
                </c:pt>
                <c:pt idx="4322">
                  <c:v>690000</c:v>
                </c:pt>
                <c:pt idx="4323">
                  <c:v>506617.9</c:v>
                </c:pt>
                <c:pt idx="4324">
                  <c:v>443270</c:v>
                </c:pt>
                <c:pt idx="4325">
                  <c:v>963090</c:v>
                </c:pt>
                <c:pt idx="4326">
                  <c:v>512500</c:v>
                </c:pt>
                <c:pt idx="4327">
                  <c:v>2100000</c:v>
                </c:pt>
                <c:pt idx="4328">
                  <c:v>452438</c:v>
                </c:pt>
                <c:pt idx="4329">
                  <c:v>2190092.7000000002</c:v>
                </c:pt>
                <c:pt idx="4330">
                  <c:v>772533.23</c:v>
                </c:pt>
                <c:pt idx="4331">
                  <c:v>378261</c:v>
                </c:pt>
                <c:pt idx="4332">
                  <c:v>9437618.4600000009</c:v>
                </c:pt>
                <c:pt idx="4333">
                  <c:v>208220.83</c:v>
                </c:pt>
                <c:pt idx="4334">
                  <c:v>423276.21</c:v>
                </c:pt>
                <c:pt idx="4335">
                  <c:v>179230</c:v>
                </c:pt>
                <c:pt idx="4336">
                  <c:v>356455</c:v>
                </c:pt>
                <c:pt idx="4337">
                  <c:v>729260.25</c:v>
                </c:pt>
                <c:pt idx="4338">
                  <c:v>514804</c:v>
                </c:pt>
                <c:pt idx="4339">
                  <c:v>460000</c:v>
                </c:pt>
                <c:pt idx="4340">
                  <c:v>2012772</c:v>
                </c:pt>
                <c:pt idx="4341">
                  <c:v>504535</c:v>
                </c:pt>
                <c:pt idx="4342">
                  <c:v>900088.68</c:v>
                </c:pt>
                <c:pt idx="4343">
                  <c:v>430000</c:v>
                </c:pt>
                <c:pt idx="4344">
                  <c:v>314416.67</c:v>
                </c:pt>
                <c:pt idx="4345">
                  <c:v>3057059.8</c:v>
                </c:pt>
                <c:pt idx="4346">
                  <c:v>364892</c:v>
                </c:pt>
                <c:pt idx="4347">
                  <c:v>138475</c:v>
                </c:pt>
                <c:pt idx="4348">
                  <c:v>687800</c:v>
                </c:pt>
                <c:pt idx="4349">
                  <c:v>728392</c:v>
                </c:pt>
                <c:pt idx="4350">
                  <c:v>2922222.6</c:v>
                </c:pt>
                <c:pt idx="4351">
                  <c:v>451422</c:v>
                </c:pt>
                <c:pt idx="4352">
                  <c:v>381331</c:v>
                </c:pt>
                <c:pt idx="4353">
                  <c:v>369600</c:v>
                </c:pt>
                <c:pt idx="4354">
                  <c:v>587278</c:v>
                </c:pt>
                <c:pt idx="4355">
                  <c:v>585255</c:v>
                </c:pt>
                <c:pt idx="4356">
                  <c:v>301948</c:v>
                </c:pt>
                <c:pt idx="4357">
                  <c:v>1100000</c:v>
                </c:pt>
                <c:pt idx="4358">
                  <c:v>297046</c:v>
                </c:pt>
                <c:pt idx="4359">
                  <c:v>380000</c:v>
                </c:pt>
                <c:pt idx="4360">
                  <c:v>297046</c:v>
                </c:pt>
                <c:pt idx="4361">
                  <c:v>1277622</c:v>
                </c:pt>
                <c:pt idx="4362">
                  <c:v>450000</c:v>
                </c:pt>
                <c:pt idx="4363">
                  <c:v>300018</c:v>
                </c:pt>
                <c:pt idx="4364">
                  <c:v>969375</c:v>
                </c:pt>
                <c:pt idx="4365">
                  <c:v>1464318</c:v>
                </c:pt>
                <c:pt idx="4366">
                  <c:v>127335.61</c:v>
                </c:pt>
                <c:pt idx="4367">
                  <c:v>355899.18</c:v>
                </c:pt>
                <c:pt idx="4368">
                  <c:v>760293.64</c:v>
                </c:pt>
                <c:pt idx="4369">
                  <c:v>902500</c:v>
                </c:pt>
                <c:pt idx="4370">
                  <c:v>346500</c:v>
                </c:pt>
                <c:pt idx="4371">
                  <c:v>343000</c:v>
                </c:pt>
                <c:pt idx="4372">
                  <c:v>297502</c:v>
                </c:pt>
                <c:pt idx="4373">
                  <c:v>315617</c:v>
                </c:pt>
                <c:pt idx="4374">
                  <c:v>100000</c:v>
                </c:pt>
                <c:pt idx="4375">
                  <c:v>100000</c:v>
                </c:pt>
                <c:pt idx="4376">
                  <c:v>292533.03999999998</c:v>
                </c:pt>
                <c:pt idx="4377">
                  <c:v>297046</c:v>
                </c:pt>
                <c:pt idx="4378">
                  <c:v>382136</c:v>
                </c:pt>
                <c:pt idx="4379">
                  <c:v>48857.39</c:v>
                </c:pt>
                <c:pt idx="4380">
                  <c:v>550000</c:v>
                </c:pt>
                <c:pt idx="4381">
                  <c:v>1843614</c:v>
                </c:pt>
                <c:pt idx="4382">
                  <c:v>547158</c:v>
                </c:pt>
                <c:pt idx="4383">
                  <c:v>1482847</c:v>
                </c:pt>
                <c:pt idx="4384">
                  <c:v>927503.14</c:v>
                </c:pt>
                <c:pt idx="4385">
                  <c:v>299647</c:v>
                </c:pt>
                <c:pt idx="4386">
                  <c:v>967077</c:v>
                </c:pt>
                <c:pt idx="4387">
                  <c:v>326749</c:v>
                </c:pt>
                <c:pt idx="4388">
                  <c:v>5122871.99</c:v>
                </c:pt>
                <c:pt idx="4389">
                  <c:v>530434.05000000005</c:v>
                </c:pt>
                <c:pt idx="4390">
                  <c:v>182182</c:v>
                </c:pt>
                <c:pt idx="4391">
                  <c:v>278030.99</c:v>
                </c:pt>
                <c:pt idx="4392">
                  <c:v>302470</c:v>
                </c:pt>
                <c:pt idx="4393">
                  <c:v>347719.55</c:v>
                </c:pt>
                <c:pt idx="4394">
                  <c:v>312000</c:v>
                </c:pt>
                <c:pt idx="4395">
                  <c:v>310124</c:v>
                </c:pt>
                <c:pt idx="4396">
                  <c:v>297046</c:v>
                </c:pt>
                <c:pt idx="4397">
                  <c:v>403776</c:v>
                </c:pt>
                <c:pt idx="4398">
                  <c:v>1101203</c:v>
                </c:pt>
                <c:pt idx="4399">
                  <c:v>615017.5</c:v>
                </c:pt>
                <c:pt idx="4400">
                  <c:v>639148</c:v>
                </c:pt>
                <c:pt idx="4401">
                  <c:v>297046</c:v>
                </c:pt>
                <c:pt idx="4402">
                  <c:v>150000</c:v>
                </c:pt>
                <c:pt idx="4403">
                  <c:v>360960</c:v>
                </c:pt>
                <c:pt idx="4404">
                  <c:v>338629</c:v>
                </c:pt>
                <c:pt idx="4405">
                  <c:v>360000</c:v>
                </c:pt>
                <c:pt idx="4406">
                  <c:v>470000</c:v>
                </c:pt>
                <c:pt idx="4407">
                  <c:v>418415</c:v>
                </c:pt>
                <c:pt idx="4408">
                  <c:v>430627.35</c:v>
                </c:pt>
                <c:pt idx="4409">
                  <c:v>325394.86</c:v>
                </c:pt>
                <c:pt idx="4410">
                  <c:v>332233.40000000002</c:v>
                </c:pt>
                <c:pt idx="4411">
                  <c:v>377248.7</c:v>
                </c:pt>
                <c:pt idx="4412">
                  <c:v>150000</c:v>
                </c:pt>
                <c:pt idx="4413">
                  <c:v>310544</c:v>
                </c:pt>
                <c:pt idx="4414">
                  <c:v>391000</c:v>
                </c:pt>
                <c:pt idx="4415">
                  <c:v>356455</c:v>
                </c:pt>
                <c:pt idx="4416">
                  <c:v>639148</c:v>
                </c:pt>
                <c:pt idx="4417">
                  <c:v>53466</c:v>
                </c:pt>
                <c:pt idx="4418">
                  <c:v>423038.54</c:v>
                </c:pt>
                <c:pt idx="4419">
                  <c:v>332063.19</c:v>
                </c:pt>
                <c:pt idx="4420">
                  <c:v>491465.63</c:v>
                </c:pt>
                <c:pt idx="4421">
                  <c:v>633433</c:v>
                </c:pt>
                <c:pt idx="4422">
                  <c:v>1021562</c:v>
                </c:pt>
                <c:pt idx="4423">
                  <c:v>307850</c:v>
                </c:pt>
                <c:pt idx="4424">
                  <c:v>337925.96</c:v>
                </c:pt>
                <c:pt idx="4425">
                  <c:v>884003.5</c:v>
                </c:pt>
                <c:pt idx="4426">
                  <c:v>514062</c:v>
                </c:pt>
                <c:pt idx="4427">
                  <c:v>724000</c:v>
                </c:pt>
                <c:pt idx="4428">
                  <c:v>297045</c:v>
                </c:pt>
                <c:pt idx="4429">
                  <c:v>487739</c:v>
                </c:pt>
                <c:pt idx="4430">
                  <c:v>370609.6</c:v>
                </c:pt>
                <c:pt idx="4431">
                  <c:v>287000</c:v>
                </c:pt>
                <c:pt idx="4432">
                  <c:v>501367.89</c:v>
                </c:pt>
                <c:pt idx="4433">
                  <c:v>644894.4</c:v>
                </c:pt>
                <c:pt idx="4434">
                  <c:v>278030.99</c:v>
                </c:pt>
                <c:pt idx="4435">
                  <c:v>327716</c:v>
                </c:pt>
                <c:pt idx="4436">
                  <c:v>1064074.55</c:v>
                </c:pt>
                <c:pt idx="4437">
                  <c:v>419207.05</c:v>
                </c:pt>
                <c:pt idx="4438">
                  <c:v>1277200</c:v>
                </c:pt>
                <c:pt idx="4439">
                  <c:v>1228919.8500000001</c:v>
                </c:pt>
                <c:pt idx="4440">
                  <c:v>1446221.81</c:v>
                </c:pt>
                <c:pt idx="4441">
                  <c:v>270900</c:v>
                </c:pt>
                <c:pt idx="4442">
                  <c:v>561517</c:v>
                </c:pt>
                <c:pt idx="4443">
                  <c:v>297046</c:v>
                </c:pt>
                <c:pt idx="4444">
                  <c:v>278030</c:v>
                </c:pt>
                <c:pt idx="4445">
                  <c:v>885877.44</c:v>
                </c:pt>
                <c:pt idx="4446">
                  <c:v>597978</c:v>
                </c:pt>
                <c:pt idx="4447">
                  <c:v>322634</c:v>
                </c:pt>
                <c:pt idx="4448">
                  <c:v>680463.53</c:v>
                </c:pt>
                <c:pt idx="4449">
                  <c:v>358595.15</c:v>
                </c:pt>
                <c:pt idx="4450">
                  <c:v>358784.06</c:v>
                </c:pt>
                <c:pt idx="4451">
                  <c:v>639148</c:v>
                </c:pt>
                <c:pt idx="4452">
                  <c:v>1428002.29</c:v>
                </c:pt>
                <c:pt idx="4453">
                  <c:v>297719</c:v>
                </c:pt>
                <c:pt idx="4454">
                  <c:v>1228568</c:v>
                </c:pt>
                <c:pt idx="4455">
                  <c:v>764837.91</c:v>
                </c:pt>
                <c:pt idx="4456">
                  <c:v>647500</c:v>
                </c:pt>
                <c:pt idx="4457">
                  <c:v>230000</c:v>
                </c:pt>
                <c:pt idx="4458">
                  <c:v>407769.25</c:v>
                </c:pt>
                <c:pt idx="4459">
                  <c:v>372000</c:v>
                </c:pt>
                <c:pt idx="4460">
                  <c:v>361806.78</c:v>
                </c:pt>
                <c:pt idx="4461">
                  <c:v>514285.71</c:v>
                </c:pt>
                <c:pt idx="4462">
                  <c:v>356455</c:v>
                </c:pt>
                <c:pt idx="4463">
                  <c:v>278030</c:v>
                </c:pt>
                <c:pt idx="4464">
                  <c:v>949839.65</c:v>
                </c:pt>
                <c:pt idx="4465">
                  <c:v>410480.22</c:v>
                </c:pt>
                <c:pt idx="4466">
                  <c:v>4677217.59</c:v>
                </c:pt>
                <c:pt idx="4467">
                  <c:v>466652.81</c:v>
                </c:pt>
                <c:pt idx="4468">
                  <c:v>400000</c:v>
                </c:pt>
                <c:pt idx="4469">
                  <c:v>365825</c:v>
                </c:pt>
                <c:pt idx="4470">
                  <c:v>615550</c:v>
                </c:pt>
                <c:pt idx="4471">
                  <c:v>1124365</c:v>
                </c:pt>
                <c:pt idx="4472">
                  <c:v>456300.02</c:v>
                </c:pt>
                <c:pt idx="4473">
                  <c:v>214584.3</c:v>
                </c:pt>
                <c:pt idx="4474">
                  <c:v>361811</c:v>
                </c:pt>
                <c:pt idx="4475">
                  <c:v>382136</c:v>
                </c:pt>
                <c:pt idx="4476">
                  <c:v>1491283.5</c:v>
                </c:pt>
                <c:pt idx="4477">
                  <c:v>618762.76</c:v>
                </c:pt>
                <c:pt idx="4478">
                  <c:v>60000</c:v>
                </c:pt>
                <c:pt idx="4479">
                  <c:v>297046</c:v>
                </c:pt>
                <c:pt idx="4480">
                  <c:v>320000</c:v>
                </c:pt>
                <c:pt idx="4481">
                  <c:v>1160779</c:v>
                </c:pt>
                <c:pt idx="4482">
                  <c:v>1034000</c:v>
                </c:pt>
                <c:pt idx="4483">
                  <c:v>526558</c:v>
                </c:pt>
                <c:pt idx="4484">
                  <c:v>957698</c:v>
                </c:pt>
                <c:pt idx="4485">
                  <c:v>243270.86</c:v>
                </c:pt>
                <c:pt idx="4486">
                  <c:v>709423.79</c:v>
                </c:pt>
                <c:pt idx="4487">
                  <c:v>297046</c:v>
                </c:pt>
                <c:pt idx="4488">
                  <c:v>297050</c:v>
                </c:pt>
                <c:pt idx="4489">
                  <c:v>299647</c:v>
                </c:pt>
                <c:pt idx="4490">
                  <c:v>372659.25</c:v>
                </c:pt>
                <c:pt idx="4491">
                  <c:v>297050</c:v>
                </c:pt>
                <c:pt idx="4492">
                  <c:v>337933.18</c:v>
                </c:pt>
                <c:pt idx="4493">
                  <c:v>557416</c:v>
                </c:pt>
                <c:pt idx="4494">
                  <c:v>316663</c:v>
                </c:pt>
                <c:pt idx="4495">
                  <c:v>779424.25</c:v>
                </c:pt>
                <c:pt idx="4496">
                  <c:v>535842.93000000005</c:v>
                </c:pt>
                <c:pt idx="4497">
                  <c:v>400000</c:v>
                </c:pt>
                <c:pt idx="4498">
                  <c:v>639148</c:v>
                </c:pt>
                <c:pt idx="4499">
                  <c:v>404459</c:v>
                </c:pt>
                <c:pt idx="4500">
                  <c:v>333320</c:v>
                </c:pt>
                <c:pt idx="4501">
                  <c:v>452198.21</c:v>
                </c:pt>
                <c:pt idx="4502">
                  <c:v>1260076.52</c:v>
                </c:pt>
                <c:pt idx="4503">
                  <c:v>1045500</c:v>
                </c:pt>
                <c:pt idx="4504">
                  <c:v>1084830.8400000001</c:v>
                </c:pt>
                <c:pt idx="4505">
                  <c:v>322474</c:v>
                </c:pt>
                <c:pt idx="4506">
                  <c:v>400000</c:v>
                </c:pt>
                <c:pt idx="4507">
                  <c:v>549600</c:v>
                </c:pt>
                <c:pt idx="4508">
                  <c:v>280000</c:v>
                </c:pt>
                <c:pt idx="4509">
                  <c:v>114474</c:v>
                </c:pt>
                <c:pt idx="4510">
                  <c:v>321509.09000000003</c:v>
                </c:pt>
                <c:pt idx="4511">
                  <c:v>438418.45</c:v>
                </c:pt>
                <c:pt idx="4512">
                  <c:v>617575</c:v>
                </c:pt>
                <c:pt idx="4513">
                  <c:v>542628</c:v>
                </c:pt>
                <c:pt idx="4514">
                  <c:v>319070.05</c:v>
                </c:pt>
                <c:pt idx="4515">
                  <c:v>440000</c:v>
                </c:pt>
                <c:pt idx="4516">
                  <c:v>585136.5</c:v>
                </c:pt>
                <c:pt idx="4517">
                  <c:v>350000</c:v>
                </c:pt>
                <c:pt idx="4518">
                  <c:v>403293</c:v>
                </c:pt>
                <c:pt idx="4519">
                  <c:v>323500</c:v>
                </c:pt>
                <c:pt idx="4520">
                  <c:v>78000</c:v>
                </c:pt>
                <c:pt idx="4521">
                  <c:v>857753.11</c:v>
                </c:pt>
                <c:pt idx="4522">
                  <c:v>509509</c:v>
                </c:pt>
                <c:pt idx="4523">
                  <c:v>1523214</c:v>
                </c:pt>
                <c:pt idx="4524">
                  <c:v>810799.74</c:v>
                </c:pt>
                <c:pt idx="4525">
                  <c:v>1143318.2</c:v>
                </c:pt>
                <c:pt idx="4526">
                  <c:v>297045</c:v>
                </c:pt>
                <c:pt idx="4527">
                  <c:v>365464</c:v>
                </c:pt>
                <c:pt idx="4528">
                  <c:v>1957708.6</c:v>
                </c:pt>
                <c:pt idx="4529">
                  <c:v>600000</c:v>
                </c:pt>
                <c:pt idx="4530">
                  <c:v>161084.29999999999</c:v>
                </c:pt>
                <c:pt idx="4531">
                  <c:v>31927.439999999999</c:v>
                </c:pt>
                <c:pt idx="4532">
                  <c:v>427590.98</c:v>
                </c:pt>
                <c:pt idx="4533">
                  <c:v>543427.36</c:v>
                </c:pt>
                <c:pt idx="4534">
                  <c:v>342059.63</c:v>
                </c:pt>
                <c:pt idx="4535">
                  <c:v>1870704.54</c:v>
                </c:pt>
                <c:pt idx="4536">
                  <c:v>317000</c:v>
                </c:pt>
                <c:pt idx="4537">
                  <c:v>403806.82</c:v>
                </c:pt>
                <c:pt idx="4538">
                  <c:v>1709089.1</c:v>
                </c:pt>
                <c:pt idx="4539">
                  <c:v>278030</c:v>
                </c:pt>
                <c:pt idx="4540">
                  <c:v>351531.84</c:v>
                </c:pt>
                <c:pt idx="4541">
                  <c:v>568492</c:v>
                </c:pt>
                <c:pt idx="4542">
                  <c:v>353607</c:v>
                </c:pt>
                <c:pt idx="4543">
                  <c:v>1932000</c:v>
                </c:pt>
                <c:pt idx="4544">
                  <c:v>560498</c:v>
                </c:pt>
                <c:pt idx="4545">
                  <c:v>566297</c:v>
                </c:pt>
                <c:pt idx="4546">
                  <c:v>133037.29999999999</c:v>
                </c:pt>
                <c:pt idx="4547">
                  <c:v>1848072</c:v>
                </c:pt>
                <c:pt idx="4548">
                  <c:v>1624745.95</c:v>
                </c:pt>
                <c:pt idx="4549">
                  <c:v>693063.36</c:v>
                </c:pt>
                <c:pt idx="4550">
                  <c:v>476566.67</c:v>
                </c:pt>
                <c:pt idx="4551">
                  <c:v>297429</c:v>
                </c:pt>
                <c:pt idx="4552">
                  <c:v>35530</c:v>
                </c:pt>
                <c:pt idx="4553">
                  <c:v>476562.94</c:v>
                </c:pt>
                <c:pt idx="4554">
                  <c:v>297046</c:v>
                </c:pt>
                <c:pt idx="4555">
                  <c:v>381640</c:v>
                </c:pt>
                <c:pt idx="4556">
                  <c:v>323296</c:v>
                </c:pt>
                <c:pt idx="4557">
                  <c:v>1730544</c:v>
                </c:pt>
                <c:pt idx="4558">
                  <c:v>670740</c:v>
                </c:pt>
                <c:pt idx="4559">
                  <c:v>290000</c:v>
                </c:pt>
                <c:pt idx="4560">
                  <c:v>542095.31999999995</c:v>
                </c:pt>
                <c:pt idx="4561">
                  <c:v>695574.7</c:v>
                </c:pt>
                <c:pt idx="4562">
                  <c:v>299784</c:v>
                </c:pt>
                <c:pt idx="4563">
                  <c:v>1166115</c:v>
                </c:pt>
                <c:pt idx="4564">
                  <c:v>300018</c:v>
                </c:pt>
                <c:pt idx="4565">
                  <c:v>524236.19</c:v>
                </c:pt>
                <c:pt idx="4566">
                  <c:v>298155</c:v>
                </c:pt>
                <c:pt idx="4567">
                  <c:v>347501.19</c:v>
                </c:pt>
                <c:pt idx="4568">
                  <c:v>280000</c:v>
                </c:pt>
                <c:pt idx="4569">
                  <c:v>350112.18</c:v>
                </c:pt>
                <c:pt idx="4570">
                  <c:v>815000</c:v>
                </c:pt>
                <c:pt idx="4571">
                  <c:v>1207124</c:v>
                </c:pt>
                <c:pt idx="4572">
                  <c:v>860750.63</c:v>
                </c:pt>
                <c:pt idx="4573">
                  <c:v>278030</c:v>
                </c:pt>
                <c:pt idx="4574">
                  <c:v>297046</c:v>
                </c:pt>
                <c:pt idx="4575">
                  <c:v>391916.75</c:v>
                </c:pt>
                <c:pt idx="4576">
                  <c:v>442458</c:v>
                </c:pt>
                <c:pt idx="4577">
                  <c:v>639148</c:v>
                </c:pt>
                <c:pt idx="4578">
                  <c:v>46091.09</c:v>
                </c:pt>
                <c:pt idx="4579">
                  <c:v>361420</c:v>
                </c:pt>
                <c:pt idx="4580">
                  <c:v>301853</c:v>
                </c:pt>
                <c:pt idx="4581">
                  <c:v>263622.26</c:v>
                </c:pt>
                <c:pt idx="4582">
                  <c:v>511600</c:v>
                </c:pt>
                <c:pt idx="4583">
                  <c:v>831771.12</c:v>
                </c:pt>
                <c:pt idx="4584">
                  <c:v>297045</c:v>
                </c:pt>
                <c:pt idx="4585">
                  <c:v>518519</c:v>
                </c:pt>
                <c:pt idx="4586">
                  <c:v>239200</c:v>
                </c:pt>
                <c:pt idx="4587">
                  <c:v>445567</c:v>
                </c:pt>
                <c:pt idx="4588">
                  <c:v>211216</c:v>
                </c:pt>
                <c:pt idx="4589">
                  <c:v>410000.02</c:v>
                </c:pt>
                <c:pt idx="4590">
                  <c:v>3325777.9</c:v>
                </c:pt>
                <c:pt idx="4591">
                  <c:v>306669.62</c:v>
                </c:pt>
                <c:pt idx="4592">
                  <c:v>405464.55</c:v>
                </c:pt>
                <c:pt idx="4593">
                  <c:v>560987.56000000006</c:v>
                </c:pt>
                <c:pt idx="4594">
                  <c:v>374731.55</c:v>
                </c:pt>
                <c:pt idx="4595">
                  <c:v>650000</c:v>
                </c:pt>
                <c:pt idx="4596">
                  <c:v>358640</c:v>
                </c:pt>
                <c:pt idx="4597">
                  <c:v>838786.3</c:v>
                </c:pt>
                <c:pt idx="4598">
                  <c:v>34458</c:v>
                </c:pt>
                <c:pt idx="4599">
                  <c:v>640000</c:v>
                </c:pt>
                <c:pt idx="4600">
                  <c:v>736259</c:v>
                </c:pt>
                <c:pt idx="4601">
                  <c:v>366300</c:v>
                </c:pt>
                <c:pt idx="4602">
                  <c:v>989476.56</c:v>
                </c:pt>
                <c:pt idx="4603">
                  <c:v>664852.56000000006</c:v>
                </c:pt>
                <c:pt idx="4604">
                  <c:v>355573.78</c:v>
                </c:pt>
                <c:pt idx="4605">
                  <c:v>353478.67</c:v>
                </c:pt>
                <c:pt idx="4606">
                  <c:v>308439</c:v>
                </c:pt>
                <c:pt idx="4607">
                  <c:v>278030</c:v>
                </c:pt>
                <c:pt idx="4608">
                  <c:v>445567</c:v>
                </c:pt>
                <c:pt idx="4609">
                  <c:v>390662.05</c:v>
                </c:pt>
                <c:pt idx="4610">
                  <c:v>212000</c:v>
                </c:pt>
                <c:pt idx="4611">
                  <c:v>308568</c:v>
                </c:pt>
                <c:pt idx="4612">
                  <c:v>560465</c:v>
                </c:pt>
                <c:pt idx="4613">
                  <c:v>323296</c:v>
                </c:pt>
                <c:pt idx="4614">
                  <c:v>392034</c:v>
                </c:pt>
                <c:pt idx="4615">
                  <c:v>1700000</c:v>
                </c:pt>
                <c:pt idx="4616">
                  <c:v>674375</c:v>
                </c:pt>
                <c:pt idx="4617">
                  <c:v>402257.7</c:v>
                </c:pt>
                <c:pt idx="4618">
                  <c:v>445433</c:v>
                </c:pt>
                <c:pt idx="4619">
                  <c:v>605498</c:v>
                </c:pt>
                <c:pt idx="4620">
                  <c:v>897388</c:v>
                </c:pt>
                <c:pt idx="4621">
                  <c:v>1167986</c:v>
                </c:pt>
                <c:pt idx="4622">
                  <c:v>509509</c:v>
                </c:pt>
                <c:pt idx="4623">
                  <c:v>609986</c:v>
                </c:pt>
                <c:pt idx="4624">
                  <c:v>775258.33</c:v>
                </c:pt>
                <c:pt idx="4625">
                  <c:v>541379.75</c:v>
                </c:pt>
                <c:pt idx="4626">
                  <c:v>426935.93</c:v>
                </c:pt>
                <c:pt idx="4627">
                  <c:v>13780</c:v>
                </c:pt>
                <c:pt idx="4628">
                  <c:v>300018</c:v>
                </c:pt>
                <c:pt idx="4629">
                  <c:v>1162023.5</c:v>
                </c:pt>
                <c:pt idx="4630">
                  <c:v>297973.5</c:v>
                </c:pt>
                <c:pt idx="4631">
                  <c:v>311901.48</c:v>
                </c:pt>
                <c:pt idx="4632">
                  <c:v>493312.35</c:v>
                </c:pt>
                <c:pt idx="4633">
                  <c:v>1717983</c:v>
                </c:pt>
                <c:pt idx="4634">
                  <c:v>343953</c:v>
                </c:pt>
                <c:pt idx="4635">
                  <c:v>2766444.9</c:v>
                </c:pt>
                <c:pt idx="4636">
                  <c:v>634886.40000000002</c:v>
                </c:pt>
                <c:pt idx="4637">
                  <c:v>297046</c:v>
                </c:pt>
                <c:pt idx="4638">
                  <c:v>1337734.1000000001</c:v>
                </c:pt>
                <c:pt idx="4639">
                  <c:v>193905.3</c:v>
                </c:pt>
                <c:pt idx="4640">
                  <c:v>696716</c:v>
                </c:pt>
                <c:pt idx="4641">
                  <c:v>312000</c:v>
                </c:pt>
                <c:pt idx="4642">
                  <c:v>297045</c:v>
                </c:pt>
                <c:pt idx="4643">
                  <c:v>295203</c:v>
                </c:pt>
                <c:pt idx="4644">
                  <c:v>392686</c:v>
                </c:pt>
                <c:pt idx="4645">
                  <c:v>1544128</c:v>
                </c:pt>
                <c:pt idx="4646">
                  <c:v>25000</c:v>
                </c:pt>
                <c:pt idx="4647">
                  <c:v>589772.12</c:v>
                </c:pt>
                <c:pt idx="4648">
                  <c:v>297045</c:v>
                </c:pt>
                <c:pt idx="4649">
                  <c:v>640424.22</c:v>
                </c:pt>
                <c:pt idx="4650">
                  <c:v>332791</c:v>
                </c:pt>
                <c:pt idx="4651">
                  <c:v>297046</c:v>
                </c:pt>
                <c:pt idx="4652">
                  <c:v>424277</c:v>
                </c:pt>
                <c:pt idx="4653">
                  <c:v>462065</c:v>
                </c:pt>
                <c:pt idx="4654">
                  <c:v>914169.91</c:v>
                </c:pt>
                <c:pt idx="4655">
                  <c:v>550000</c:v>
                </c:pt>
                <c:pt idx="4656">
                  <c:v>763375.1</c:v>
                </c:pt>
                <c:pt idx="4657">
                  <c:v>450000</c:v>
                </c:pt>
                <c:pt idx="4658">
                  <c:v>123924</c:v>
                </c:pt>
                <c:pt idx="4659">
                  <c:v>391012.95</c:v>
                </c:pt>
                <c:pt idx="4660">
                  <c:v>364900</c:v>
                </c:pt>
                <c:pt idx="4661">
                  <c:v>796069</c:v>
                </c:pt>
                <c:pt idx="4662">
                  <c:v>962757.1</c:v>
                </c:pt>
                <c:pt idx="4663">
                  <c:v>1453308</c:v>
                </c:pt>
                <c:pt idx="4664">
                  <c:v>746556.41</c:v>
                </c:pt>
                <c:pt idx="4665">
                  <c:v>1422542.7</c:v>
                </c:pt>
                <c:pt idx="4666">
                  <c:v>1417996.5</c:v>
                </c:pt>
                <c:pt idx="4667">
                  <c:v>375882.38</c:v>
                </c:pt>
                <c:pt idx="4668">
                  <c:v>348148</c:v>
                </c:pt>
                <c:pt idx="4669">
                  <c:v>1564419</c:v>
                </c:pt>
                <c:pt idx="4670">
                  <c:v>298054</c:v>
                </c:pt>
                <c:pt idx="4671">
                  <c:v>535643.15</c:v>
                </c:pt>
                <c:pt idx="4672">
                  <c:v>835000</c:v>
                </c:pt>
                <c:pt idx="4673">
                  <c:v>297046</c:v>
                </c:pt>
                <c:pt idx="4674">
                  <c:v>185000</c:v>
                </c:pt>
                <c:pt idx="4675">
                  <c:v>117100.8</c:v>
                </c:pt>
                <c:pt idx="4676">
                  <c:v>515840</c:v>
                </c:pt>
                <c:pt idx="4677">
                  <c:v>817600</c:v>
                </c:pt>
                <c:pt idx="4678">
                  <c:v>424222</c:v>
                </c:pt>
                <c:pt idx="4679">
                  <c:v>298548</c:v>
                </c:pt>
                <c:pt idx="4680">
                  <c:v>408978.27</c:v>
                </c:pt>
                <c:pt idx="4681">
                  <c:v>445000</c:v>
                </c:pt>
                <c:pt idx="4682">
                  <c:v>534683</c:v>
                </c:pt>
                <c:pt idx="4683">
                  <c:v>544761.14</c:v>
                </c:pt>
                <c:pt idx="4684">
                  <c:v>360000</c:v>
                </c:pt>
                <c:pt idx="4685">
                  <c:v>339594</c:v>
                </c:pt>
                <c:pt idx="4686">
                  <c:v>608956</c:v>
                </c:pt>
                <c:pt idx="4687">
                  <c:v>149134.75</c:v>
                </c:pt>
                <c:pt idx="4688">
                  <c:v>603283.5</c:v>
                </c:pt>
                <c:pt idx="4689">
                  <c:v>897359.35999999999</c:v>
                </c:pt>
                <c:pt idx="4690">
                  <c:v>297046</c:v>
                </c:pt>
                <c:pt idx="4691">
                  <c:v>883830.32</c:v>
                </c:pt>
                <c:pt idx="4692">
                  <c:v>8962309</c:v>
                </c:pt>
                <c:pt idx="4693">
                  <c:v>297046</c:v>
                </c:pt>
                <c:pt idx="4694">
                  <c:v>432301.35</c:v>
                </c:pt>
                <c:pt idx="4695">
                  <c:v>578941.44999999995</c:v>
                </c:pt>
                <c:pt idx="4696">
                  <c:v>2923075.5</c:v>
                </c:pt>
                <c:pt idx="4697">
                  <c:v>540376</c:v>
                </c:pt>
                <c:pt idx="4698">
                  <c:v>1040470</c:v>
                </c:pt>
                <c:pt idx="4699">
                  <c:v>297046</c:v>
                </c:pt>
                <c:pt idx="4700">
                  <c:v>500136.83</c:v>
                </c:pt>
                <c:pt idx="4701">
                  <c:v>353539</c:v>
                </c:pt>
                <c:pt idx="4702">
                  <c:v>450677.08</c:v>
                </c:pt>
                <c:pt idx="4703">
                  <c:v>65449</c:v>
                </c:pt>
                <c:pt idx="4704">
                  <c:v>505464</c:v>
                </c:pt>
                <c:pt idx="4705">
                  <c:v>1594555.67</c:v>
                </c:pt>
                <c:pt idx="4706">
                  <c:v>359544.27</c:v>
                </c:pt>
                <c:pt idx="4707">
                  <c:v>550000</c:v>
                </c:pt>
                <c:pt idx="4708">
                  <c:v>1482404.13</c:v>
                </c:pt>
                <c:pt idx="4709">
                  <c:v>562232.44999999995</c:v>
                </c:pt>
                <c:pt idx="4710">
                  <c:v>160481</c:v>
                </c:pt>
                <c:pt idx="4711">
                  <c:v>239681</c:v>
                </c:pt>
                <c:pt idx="4712">
                  <c:v>331398</c:v>
                </c:pt>
                <c:pt idx="4713">
                  <c:v>426396.51</c:v>
                </c:pt>
                <c:pt idx="4714">
                  <c:v>297046</c:v>
                </c:pt>
                <c:pt idx="4715">
                  <c:v>807660.97</c:v>
                </c:pt>
                <c:pt idx="4716">
                  <c:v>346508.45</c:v>
                </c:pt>
                <c:pt idx="4717">
                  <c:v>578500</c:v>
                </c:pt>
                <c:pt idx="4718">
                  <c:v>278030</c:v>
                </c:pt>
                <c:pt idx="4719">
                  <c:v>439367.6</c:v>
                </c:pt>
                <c:pt idx="4720">
                  <c:v>297046</c:v>
                </c:pt>
                <c:pt idx="4721">
                  <c:v>744485.75</c:v>
                </c:pt>
                <c:pt idx="4722">
                  <c:v>587429</c:v>
                </c:pt>
                <c:pt idx="4723">
                  <c:v>297045</c:v>
                </c:pt>
                <c:pt idx="4724">
                  <c:v>600000</c:v>
                </c:pt>
                <c:pt idx="4725">
                  <c:v>471303</c:v>
                </c:pt>
                <c:pt idx="4726">
                  <c:v>584267</c:v>
                </c:pt>
                <c:pt idx="4727">
                  <c:v>455696</c:v>
                </c:pt>
                <c:pt idx="4728">
                  <c:v>508567.57</c:v>
                </c:pt>
                <c:pt idx="4729">
                  <c:v>780062.6</c:v>
                </c:pt>
                <c:pt idx="4730">
                  <c:v>299152</c:v>
                </c:pt>
                <c:pt idx="4731">
                  <c:v>83752.679999999993</c:v>
                </c:pt>
                <c:pt idx="4732">
                  <c:v>566297</c:v>
                </c:pt>
                <c:pt idx="4733">
                  <c:v>515703.75</c:v>
                </c:pt>
                <c:pt idx="4734">
                  <c:v>666888.57999999996</c:v>
                </c:pt>
                <c:pt idx="4735">
                  <c:v>597692</c:v>
                </c:pt>
                <c:pt idx="4736">
                  <c:v>377274.53</c:v>
                </c:pt>
                <c:pt idx="4737">
                  <c:v>426954</c:v>
                </c:pt>
                <c:pt idx="4738">
                  <c:v>406273.76</c:v>
                </c:pt>
                <c:pt idx="4739">
                  <c:v>278030</c:v>
                </c:pt>
                <c:pt idx="4740">
                  <c:v>478916.7</c:v>
                </c:pt>
                <c:pt idx="4741">
                  <c:v>713217</c:v>
                </c:pt>
                <c:pt idx="4742">
                  <c:v>380000</c:v>
                </c:pt>
                <c:pt idx="4743">
                  <c:v>371789</c:v>
                </c:pt>
                <c:pt idx="4744">
                  <c:v>409656.48</c:v>
                </c:pt>
                <c:pt idx="4745">
                  <c:v>297045</c:v>
                </c:pt>
                <c:pt idx="4746">
                  <c:v>554879.49</c:v>
                </c:pt>
                <c:pt idx="4747">
                  <c:v>686166</c:v>
                </c:pt>
                <c:pt idx="4748">
                  <c:v>919460.32</c:v>
                </c:pt>
                <c:pt idx="4749">
                  <c:v>426614.9</c:v>
                </c:pt>
                <c:pt idx="4750">
                  <c:v>297046</c:v>
                </c:pt>
                <c:pt idx="4751">
                  <c:v>54143</c:v>
                </c:pt>
                <c:pt idx="4752">
                  <c:v>289033.15000000002</c:v>
                </c:pt>
                <c:pt idx="4753">
                  <c:v>485785</c:v>
                </c:pt>
                <c:pt idx="4754">
                  <c:v>349627.57</c:v>
                </c:pt>
                <c:pt idx="4755">
                  <c:v>173160</c:v>
                </c:pt>
                <c:pt idx="4756">
                  <c:v>40000</c:v>
                </c:pt>
                <c:pt idx="4757">
                  <c:v>904989</c:v>
                </c:pt>
                <c:pt idx="4758">
                  <c:v>648302.5</c:v>
                </c:pt>
                <c:pt idx="4759">
                  <c:v>278030</c:v>
                </c:pt>
                <c:pt idx="4760">
                  <c:v>639148</c:v>
                </c:pt>
                <c:pt idx="4761">
                  <c:v>488672.53</c:v>
                </c:pt>
                <c:pt idx="4762">
                  <c:v>278030</c:v>
                </c:pt>
                <c:pt idx="4763">
                  <c:v>700000</c:v>
                </c:pt>
                <c:pt idx="4764">
                  <c:v>1214806</c:v>
                </c:pt>
                <c:pt idx="4765">
                  <c:v>299784</c:v>
                </c:pt>
                <c:pt idx="4766">
                  <c:v>1590894.7</c:v>
                </c:pt>
                <c:pt idx="4767">
                  <c:v>259227</c:v>
                </c:pt>
                <c:pt idx="4768">
                  <c:v>756936.6</c:v>
                </c:pt>
                <c:pt idx="4769">
                  <c:v>1744589.38</c:v>
                </c:pt>
                <c:pt idx="4770">
                  <c:v>288287</c:v>
                </c:pt>
                <c:pt idx="4771">
                  <c:v>278031</c:v>
                </c:pt>
                <c:pt idx="4772">
                  <c:v>297046</c:v>
                </c:pt>
                <c:pt idx="4773">
                  <c:v>334110</c:v>
                </c:pt>
                <c:pt idx="4774">
                  <c:v>121288.4</c:v>
                </c:pt>
                <c:pt idx="4775">
                  <c:v>617386</c:v>
                </c:pt>
                <c:pt idx="4776">
                  <c:v>50000</c:v>
                </c:pt>
                <c:pt idx="4777">
                  <c:v>179772.13</c:v>
                </c:pt>
                <c:pt idx="4778">
                  <c:v>1602859</c:v>
                </c:pt>
                <c:pt idx="4779">
                  <c:v>410351</c:v>
                </c:pt>
                <c:pt idx="4780">
                  <c:v>339953</c:v>
                </c:pt>
                <c:pt idx="4781">
                  <c:v>753198</c:v>
                </c:pt>
                <c:pt idx="4782">
                  <c:v>697743.71</c:v>
                </c:pt>
                <c:pt idx="4783">
                  <c:v>445739.84</c:v>
                </c:pt>
                <c:pt idx="4784">
                  <c:v>660555.53</c:v>
                </c:pt>
                <c:pt idx="4785">
                  <c:v>278030</c:v>
                </c:pt>
                <c:pt idx="4786">
                  <c:v>666625.48</c:v>
                </c:pt>
                <c:pt idx="4787">
                  <c:v>1024313.1</c:v>
                </c:pt>
                <c:pt idx="4788">
                  <c:v>375000</c:v>
                </c:pt>
                <c:pt idx="4789">
                  <c:v>445567</c:v>
                </c:pt>
                <c:pt idx="4790">
                  <c:v>297139</c:v>
                </c:pt>
                <c:pt idx="4791">
                  <c:v>2250000</c:v>
                </c:pt>
                <c:pt idx="4792">
                  <c:v>534619.65</c:v>
                </c:pt>
                <c:pt idx="4793">
                  <c:v>408532</c:v>
                </c:pt>
                <c:pt idx="4794">
                  <c:v>308439</c:v>
                </c:pt>
                <c:pt idx="4795">
                  <c:v>489279</c:v>
                </c:pt>
                <c:pt idx="4796">
                  <c:v>56667</c:v>
                </c:pt>
                <c:pt idx="4797">
                  <c:v>297045</c:v>
                </c:pt>
                <c:pt idx="4798">
                  <c:v>278030</c:v>
                </c:pt>
                <c:pt idx="4799">
                  <c:v>468369</c:v>
                </c:pt>
                <c:pt idx="4800">
                  <c:v>559270.94999999995</c:v>
                </c:pt>
                <c:pt idx="4801">
                  <c:v>352855</c:v>
                </c:pt>
                <c:pt idx="4802">
                  <c:v>685483.06</c:v>
                </c:pt>
                <c:pt idx="4803">
                  <c:v>105542.83</c:v>
                </c:pt>
                <c:pt idx="4804">
                  <c:v>639148</c:v>
                </c:pt>
                <c:pt idx="4805">
                  <c:v>80000</c:v>
                </c:pt>
                <c:pt idx="4806">
                  <c:v>2624502</c:v>
                </c:pt>
                <c:pt idx="4807">
                  <c:v>536035.42000000004</c:v>
                </c:pt>
                <c:pt idx="4808">
                  <c:v>371041.65</c:v>
                </c:pt>
                <c:pt idx="4809">
                  <c:v>696716</c:v>
                </c:pt>
                <c:pt idx="4810">
                  <c:v>384348.31</c:v>
                </c:pt>
                <c:pt idx="4811">
                  <c:v>240000</c:v>
                </c:pt>
                <c:pt idx="4812">
                  <c:v>141509.48000000001</c:v>
                </c:pt>
                <c:pt idx="4813">
                  <c:v>2803065.68</c:v>
                </c:pt>
                <c:pt idx="4814">
                  <c:v>806339.27</c:v>
                </c:pt>
                <c:pt idx="4815">
                  <c:v>509509</c:v>
                </c:pt>
                <c:pt idx="4816">
                  <c:v>384956</c:v>
                </c:pt>
                <c:pt idx="4817">
                  <c:v>1399635</c:v>
                </c:pt>
                <c:pt idx="4818">
                  <c:v>336308.54</c:v>
                </c:pt>
                <c:pt idx="4819">
                  <c:v>388655.68</c:v>
                </c:pt>
                <c:pt idx="4820">
                  <c:v>458950</c:v>
                </c:pt>
                <c:pt idx="4821">
                  <c:v>205604.33</c:v>
                </c:pt>
                <c:pt idx="4822">
                  <c:v>459530.58</c:v>
                </c:pt>
                <c:pt idx="4823">
                  <c:v>507184</c:v>
                </c:pt>
                <c:pt idx="4824">
                  <c:v>302709.55</c:v>
                </c:pt>
                <c:pt idx="4825">
                  <c:v>430371</c:v>
                </c:pt>
                <c:pt idx="4826">
                  <c:v>440373</c:v>
                </c:pt>
                <c:pt idx="4827">
                  <c:v>1871180.58</c:v>
                </c:pt>
                <c:pt idx="4828">
                  <c:v>504571</c:v>
                </c:pt>
                <c:pt idx="4829">
                  <c:v>686170</c:v>
                </c:pt>
                <c:pt idx="4830">
                  <c:v>1072765</c:v>
                </c:pt>
                <c:pt idx="4831">
                  <c:v>665586.97</c:v>
                </c:pt>
                <c:pt idx="4832">
                  <c:v>317915</c:v>
                </c:pt>
                <c:pt idx="4833">
                  <c:v>297046</c:v>
                </c:pt>
                <c:pt idx="4834">
                  <c:v>1182150</c:v>
                </c:pt>
                <c:pt idx="4835">
                  <c:v>278030</c:v>
                </c:pt>
                <c:pt idx="4836">
                  <c:v>925292.5</c:v>
                </c:pt>
                <c:pt idx="4837">
                  <c:v>278030</c:v>
                </c:pt>
                <c:pt idx="4838">
                  <c:v>411350</c:v>
                </c:pt>
                <c:pt idx="4839">
                  <c:v>2186234</c:v>
                </c:pt>
                <c:pt idx="4840">
                  <c:v>2153787.6800000002</c:v>
                </c:pt>
                <c:pt idx="4841">
                  <c:v>258118.56</c:v>
                </c:pt>
                <c:pt idx="4842">
                  <c:v>420248</c:v>
                </c:pt>
                <c:pt idx="4843">
                  <c:v>734210</c:v>
                </c:pt>
                <c:pt idx="4844">
                  <c:v>406011</c:v>
                </c:pt>
                <c:pt idx="4845">
                  <c:v>500000</c:v>
                </c:pt>
                <c:pt idx="4846">
                  <c:v>81932.259999999995</c:v>
                </c:pt>
                <c:pt idx="4847">
                  <c:v>316920</c:v>
                </c:pt>
                <c:pt idx="4848">
                  <c:v>417792.18</c:v>
                </c:pt>
                <c:pt idx="4849">
                  <c:v>297046</c:v>
                </c:pt>
                <c:pt idx="4850">
                  <c:v>371296.25</c:v>
                </c:pt>
                <c:pt idx="4851">
                  <c:v>639148</c:v>
                </c:pt>
                <c:pt idx="4852">
                  <c:v>453750</c:v>
                </c:pt>
                <c:pt idx="4853">
                  <c:v>889043.09</c:v>
                </c:pt>
                <c:pt idx="4854">
                  <c:v>278030</c:v>
                </c:pt>
                <c:pt idx="4855">
                  <c:v>660392</c:v>
                </c:pt>
                <c:pt idx="4856">
                  <c:v>491840</c:v>
                </c:pt>
                <c:pt idx="4857">
                  <c:v>1089300</c:v>
                </c:pt>
                <c:pt idx="4858">
                  <c:v>352830</c:v>
                </c:pt>
                <c:pt idx="4859">
                  <c:v>1417056.5</c:v>
                </c:pt>
                <c:pt idx="4860">
                  <c:v>974906</c:v>
                </c:pt>
                <c:pt idx="4861">
                  <c:v>430924</c:v>
                </c:pt>
                <c:pt idx="4862">
                  <c:v>218650</c:v>
                </c:pt>
                <c:pt idx="4863">
                  <c:v>459223</c:v>
                </c:pt>
                <c:pt idx="4864">
                  <c:v>105750</c:v>
                </c:pt>
                <c:pt idx="4865">
                  <c:v>341002</c:v>
                </c:pt>
                <c:pt idx="4866">
                  <c:v>497566.22</c:v>
                </c:pt>
                <c:pt idx="4867">
                  <c:v>407547.36</c:v>
                </c:pt>
                <c:pt idx="4868">
                  <c:v>1190858.8</c:v>
                </c:pt>
                <c:pt idx="4869">
                  <c:v>297139</c:v>
                </c:pt>
                <c:pt idx="4870">
                  <c:v>199099.7</c:v>
                </c:pt>
                <c:pt idx="4871">
                  <c:v>368050</c:v>
                </c:pt>
                <c:pt idx="4872">
                  <c:v>433136</c:v>
                </c:pt>
                <c:pt idx="4873">
                  <c:v>1295895</c:v>
                </c:pt>
                <c:pt idx="4874">
                  <c:v>898140</c:v>
                </c:pt>
                <c:pt idx="4875">
                  <c:v>532775.64</c:v>
                </c:pt>
                <c:pt idx="4876">
                  <c:v>635080.35</c:v>
                </c:pt>
                <c:pt idx="4877">
                  <c:v>278030</c:v>
                </c:pt>
                <c:pt idx="4878">
                  <c:v>3082593.2</c:v>
                </c:pt>
                <c:pt idx="4879">
                  <c:v>457783.1</c:v>
                </c:pt>
                <c:pt idx="4880">
                  <c:v>452286.93</c:v>
                </c:pt>
                <c:pt idx="4881">
                  <c:v>389877.39</c:v>
                </c:pt>
                <c:pt idx="4882">
                  <c:v>693332.47999999998</c:v>
                </c:pt>
                <c:pt idx="4883">
                  <c:v>278030</c:v>
                </c:pt>
                <c:pt idx="4884">
                  <c:v>394319</c:v>
                </c:pt>
                <c:pt idx="4885">
                  <c:v>351823</c:v>
                </c:pt>
                <c:pt idx="4886">
                  <c:v>2326097.7000000002</c:v>
                </c:pt>
                <c:pt idx="4887">
                  <c:v>267520</c:v>
                </c:pt>
                <c:pt idx="4888">
                  <c:v>1645618</c:v>
                </c:pt>
                <c:pt idx="4889">
                  <c:v>278030</c:v>
                </c:pt>
                <c:pt idx="4890">
                  <c:v>38615</c:v>
                </c:pt>
                <c:pt idx="4891">
                  <c:v>586357</c:v>
                </c:pt>
                <c:pt idx="4892">
                  <c:v>633542.55000000005</c:v>
                </c:pt>
                <c:pt idx="4893">
                  <c:v>501669</c:v>
                </c:pt>
                <c:pt idx="4894">
                  <c:v>787199</c:v>
                </c:pt>
                <c:pt idx="4895">
                  <c:v>230792.07</c:v>
                </c:pt>
                <c:pt idx="4896">
                  <c:v>295503</c:v>
                </c:pt>
                <c:pt idx="4897">
                  <c:v>1220204</c:v>
                </c:pt>
                <c:pt idx="4898">
                  <c:v>639148</c:v>
                </c:pt>
                <c:pt idx="4899">
                  <c:v>898639.65</c:v>
                </c:pt>
                <c:pt idx="4900">
                  <c:v>278030</c:v>
                </c:pt>
                <c:pt idx="4901">
                  <c:v>310124</c:v>
                </c:pt>
                <c:pt idx="4902">
                  <c:v>991376.88</c:v>
                </c:pt>
                <c:pt idx="4903">
                  <c:v>308921.96000000002</c:v>
                </c:pt>
                <c:pt idx="4904">
                  <c:v>297046</c:v>
                </c:pt>
                <c:pt idx="4905">
                  <c:v>347568.48</c:v>
                </c:pt>
                <c:pt idx="4906">
                  <c:v>297045</c:v>
                </c:pt>
                <c:pt idx="4907">
                  <c:v>353906</c:v>
                </c:pt>
                <c:pt idx="4908">
                  <c:v>77230</c:v>
                </c:pt>
                <c:pt idx="4909">
                  <c:v>335206</c:v>
                </c:pt>
                <c:pt idx="4910">
                  <c:v>328196</c:v>
                </c:pt>
                <c:pt idx="4911">
                  <c:v>1354854</c:v>
                </c:pt>
                <c:pt idx="4912">
                  <c:v>2021471.57</c:v>
                </c:pt>
                <c:pt idx="4913">
                  <c:v>2753365.06</c:v>
                </c:pt>
                <c:pt idx="4914">
                  <c:v>242000</c:v>
                </c:pt>
                <c:pt idx="4915">
                  <c:v>278030</c:v>
                </c:pt>
                <c:pt idx="4916">
                  <c:v>370681.59999999998</c:v>
                </c:pt>
                <c:pt idx="4917">
                  <c:v>195150</c:v>
                </c:pt>
                <c:pt idx="4918">
                  <c:v>404463</c:v>
                </c:pt>
                <c:pt idx="4919">
                  <c:v>581349.26</c:v>
                </c:pt>
                <c:pt idx="4920">
                  <c:v>903746</c:v>
                </c:pt>
                <c:pt idx="4921">
                  <c:v>278030</c:v>
                </c:pt>
                <c:pt idx="4922">
                  <c:v>25000</c:v>
                </c:pt>
                <c:pt idx="4923">
                  <c:v>1558990</c:v>
                </c:pt>
                <c:pt idx="4924">
                  <c:v>1177435.8899999999</c:v>
                </c:pt>
                <c:pt idx="4925">
                  <c:v>199760.73</c:v>
                </c:pt>
                <c:pt idx="4926">
                  <c:v>827454</c:v>
                </c:pt>
                <c:pt idx="4927">
                  <c:v>297045</c:v>
                </c:pt>
                <c:pt idx="4928">
                  <c:v>842792.5</c:v>
                </c:pt>
                <c:pt idx="4929">
                  <c:v>297046</c:v>
                </c:pt>
                <c:pt idx="4930">
                  <c:v>268990.86</c:v>
                </c:pt>
                <c:pt idx="4931">
                  <c:v>953508</c:v>
                </c:pt>
                <c:pt idx="4932">
                  <c:v>292120</c:v>
                </c:pt>
                <c:pt idx="4933">
                  <c:v>2417560.34</c:v>
                </c:pt>
                <c:pt idx="4934">
                  <c:v>5000</c:v>
                </c:pt>
                <c:pt idx="4935">
                  <c:v>631606.25</c:v>
                </c:pt>
                <c:pt idx="4936">
                  <c:v>299441</c:v>
                </c:pt>
                <c:pt idx="4937">
                  <c:v>233740</c:v>
                </c:pt>
                <c:pt idx="4938">
                  <c:v>297046</c:v>
                </c:pt>
                <c:pt idx="4939">
                  <c:v>278030</c:v>
                </c:pt>
                <c:pt idx="4940">
                  <c:v>3670341.6</c:v>
                </c:pt>
                <c:pt idx="4941">
                  <c:v>350050.88</c:v>
                </c:pt>
                <c:pt idx="4942">
                  <c:v>1225741</c:v>
                </c:pt>
                <c:pt idx="4943">
                  <c:v>297045</c:v>
                </c:pt>
                <c:pt idx="4944">
                  <c:v>278030</c:v>
                </c:pt>
                <c:pt idx="4945">
                  <c:v>1158417</c:v>
                </c:pt>
                <c:pt idx="4946">
                  <c:v>297046</c:v>
                </c:pt>
                <c:pt idx="4947">
                  <c:v>1376386</c:v>
                </c:pt>
                <c:pt idx="4948">
                  <c:v>4206651</c:v>
                </c:pt>
                <c:pt idx="4949">
                  <c:v>545415</c:v>
                </c:pt>
                <c:pt idx="4950">
                  <c:v>330000</c:v>
                </c:pt>
                <c:pt idx="4951">
                  <c:v>297046</c:v>
                </c:pt>
                <c:pt idx="4952">
                  <c:v>479252.04</c:v>
                </c:pt>
                <c:pt idx="4953">
                  <c:v>371690</c:v>
                </c:pt>
                <c:pt idx="4954">
                  <c:v>1200000</c:v>
                </c:pt>
                <c:pt idx="4955">
                  <c:v>428960.15</c:v>
                </c:pt>
                <c:pt idx="4956">
                  <c:v>290000</c:v>
                </c:pt>
                <c:pt idx="4957">
                  <c:v>543612.26</c:v>
                </c:pt>
                <c:pt idx="4958">
                  <c:v>149130</c:v>
                </c:pt>
                <c:pt idx="4959">
                  <c:v>347603</c:v>
                </c:pt>
                <c:pt idx="4960">
                  <c:v>1211650.6299999999</c:v>
                </c:pt>
                <c:pt idx="4961">
                  <c:v>714152</c:v>
                </c:pt>
                <c:pt idx="4962">
                  <c:v>298000</c:v>
                </c:pt>
                <c:pt idx="4963">
                  <c:v>349768</c:v>
                </c:pt>
                <c:pt idx="4964">
                  <c:v>297046</c:v>
                </c:pt>
                <c:pt idx="4965">
                  <c:v>428928.14</c:v>
                </c:pt>
                <c:pt idx="4966">
                  <c:v>446938.37</c:v>
                </c:pt>
                <c:pt idx="4967">
                  <c:v>968467.27</c:v>
                </c:pt>
                <c:pt idx="4968">
                  <c:v>302470</c:v>
                </c:pt>
                <c:pt idx="4969">
                  <c:v>742053.13</c:v>
                </c:pt>
                <c:pt idx="4970">
                  <c:v>442402.66</c:v>
                </c:pt>
                <c:pt idx="4971">
                  <c:v>911494.56</c:v>
                </c:pt>
                <c:pt idx="4972">
                  <c:v>1000000</c:v>
                </c:pt>
                <c:pt idx="4973">
                  <c:v>415284</c:v>
                </c:pt>
                <c:pt idx="4974">
                  <c:v>278030</c:v>
                </c:pt>
                <c:pt idx="4975">
                  <c:v>346518.97</c:v>
                </c:pt>
                <c:pt idx="4976">
                  <c:v>1261759.8799999999</c:v>
                </c:pt>
                <c:pt idx="4977">
                  <c:v>889320.28</c:v>
                </c:pt>
                <c:pt idx="4978">
                  <c:v>297046</c:v>
                </c:pt>
                <c:pt idx="4979">
                  <c:v>385702</c:v>
                </c:pt>
                <c:pt idx="4980">
                  <c:v>299647</c:v>
                </c:pt>
                <c:pt idx="4981">
                  <c:v>324345.28000000003</c:v>
                </c:pt>
                <c:pt idx="4982">
                  <c:v>331181</c:v>
                </c:pt>
                <c:pt idx="4983">
                  <c:v>376777</c:v>
                </c:pt>
                <c:pt idx="4984">
                  <c:v>356455</c:v>
                </c:pt>
                <c:pt idx="4985">
                  <c:v>1912797.11</c:v>
                </c:pt>
                <c:pt idx="4986">
                  <c:v>1709530</c:v>
                </c:pt>
                <c:pt idx="4987">
                  <c:v>882417.74</c:v>
                </c:pt>
                <c:pt idx="4988">
                  <c:v>438889.6</c:v>
                </c:pt>
                <c:pt idx="4989">
                  <c:v>335860.17</c:v>
                </c:pt>
                <c:pt idx="4990">
                  <c:v>501500</c:v>
                </c:pt>
                <c:pt idx="4991">
                  <c:v>354835</c:v>
                </c:pt>
                <c:pt idx="4992">
                  <c:v>501040.18</c:v>
                </c:pt>
                <c:pt idx="4993">
                  <c:v>958367.36</c:v>
                </c:pt>
                <c:pt idx="4994">
                  <c:v>407579</c:v>
                </c:pt>
                <c:pt idx="4995">
                  <c:v>400000</c:v>
                </c:pt>
                <c:pt idx="4996">
                  <c:v>1367154</c:v>
                </c:pt>
                <c:pt idx="4997">
                  <c:v>1898332.8</c:v>
                </c:pt>
                <c:pt idx="4998">
                  <c:v>489078.33</c:v>
                </c:pt>
              </c:numCache>
            </c:numRef>
          </c:yVal>
          <c:smooth val="1"/>
          <c:extLst>
            <c:ext xmlns:c16="http://schemas.microsoft.com/office/drawing/2014/chart" uri="{C3380CC4-5D6E-409C-BE32-E72D297353CC}">
              <c16:uniqueId val="{00000003-8D7F-4043-8E65-F5E05BA0630D}"/>
            </c:ext>
          </c:extLst>
        </c:ser>
        <c:dLbls>
          <c:showLegendKey val="0"/>
          <c:showVal val="0"/>
          <c:showCatName val="0"/>
          <c:showSerName val="0"/>
          <c:showPercent val="0"/>
          <c:showBubbleSize val="0"/>
        </c:dLbls>
        <c:axId val="483808263"/>
        <c:axId val="483816967"/>
      </c:scatterChart>
      <c:valAx>
        <c:axId val="483808263"/>
        <c:scaling>
          <c:orientation val="minMax"/>
          <c:max val="5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16967"/>
        <c:crosses val="autoZero"/>
        <c:crossBetween val="midCat"/>
      </c:valAx>
      <c:valAx>
        <c:axId val="483816967"/>
        <c:scaling>
          <c:orientation val="minMax"/>
          <c:max val="18000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Salarios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0826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Distribucion asegurtamiento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w="19050" cap="flat" cmpd="sng" algn="ctr">
              <a:solidFill>
                <a:srgbClr val="FFFFFF"/>
              </a:solidFill>
              <a:prstDash val="solid"/>
              <a:round/>
              <a:headEnd type="none" w="med" len="med"/>
              <a:tailEnd type="none" w="med" len="med"/>
            </a:ln>
          </c:spPr>
          <c:dPt>
            <c:idx val="0"/>
            <c:bubble3D val="0"/>
            <c:spPr>
              <a:solidFill>
                <a:srgbClr val="637CEF"/>
              </a:solidFill>
              <a:ln w="19050" cap="flat" cmpd="sng" algn="ctr">
                <a:solidFill>
                  <a:srgbClr val="FFFFFF"/>
                </a:solidFill>
                <a:prstDash val="solid"/>
                <a:round/>
                <a:headEnd type="none" w="med" len="med"/>
                <a:tailEnd type="none" w="med" len="med"/>
              </a:ln>
              <a:effectLst/>
            </c:spPr>
            <c:extLst>
              <c:ext xmlns:c16="http://schemas.microsoft.com/office/drawing/2014/chart" uri="{C3380CC4-5D6E-409C-BE32-E72D297353CC}">
                <c16:uniqueId val="{00000006-1A38-4789-A9A8-1D94D2A87BAA}"/>
              </c:ext>
            </c:extLst>
          </c:dPt>
          <c:dPt>
            <c:idx val="1"/>
            <c:bubble3D val="0"/>
            <c:spPr>
              <a:solidFill>
                <a:srgbClr val="E3008C"/>
              </a:solidFill>
              <a:ln w="19050" cap="flat" cmpd="sng" algn="ctr">
                <a:solidFill>
                  <a:srgbClr val="FFFFFF"/>
                </a:solidFill>
                <a:prstDash val="solid"/>
                <a:round/>
                <a:headEnd type="none" w="med" len="med"/>
                <a:tailEnd type="none" w="med" len="med"/>
              </a:ln>
              <a:effectLst/>
            </c:spPr>
            <c:extLst>
              <c:ext xmlns:c16="http://schemas.microsoft.com/office/drawing/2014/chart" uri="{C3380CC4-5D6E-409C-BE32-E72D297353CC}">
                <c16:uniqueId val="{00000005-1A38-4789-A9A8-1D94D2A87BAA}"/>
              </c:ext>
            </c:extLst>
          </c:dPt>
          <c:dPt>
            <c:idx val="2"/>
            <c:bubble3D val="0"/>
            <c:spPr>
              <a:solidFill>
                <a:srgbClr val="2AA0A4"/>
              </a:solidFill>
              <a:ln w="19050" cap="flat" cmpd="sng" algn="ctr">
                <a:solidFill>
                  <a:srgbClr val="FFFFFF"/>
                </a:solidFill>
                <a:prstDash val="solid"/>
                <a:round/>
                <a:headEnd type="none" w="med" len="med"/>
                <a:tailEnd type="none" w="med" len="med"/>
              </a:ln>
              <a:effectLst/>
            </c:spPr>
            <c:extLst>
              <c:ext xmlns:c16="http://schemas.microsoft.com/office/drawing/2014/chart" uri="{C3380CC4-5D6E-409C-BE32-E72D297353CC}">
                <c16:uniqueId val="{00000004-1A38-4789-A9A8-1D94D2A87BAA}"/>
              </c:ext>
            </c:extLst>
          </c:dPt>
          <c:dPt>
            <c:idx val="3"/>
            <c:bubble3D val="0"/>
            <c:spPr>
              <a:solidFill>
                <a:srgbClr val="9373C0"/>
              </a:solidFill>
              <a:ln w="19050" cap="flat" cmpd="sng" algn="ctr">
                <a:solidFill>
                  <a:srgbClr val="FFFFFF"/>
                </a:solidFill>
                <a:prstDash val="solid"/>
                <a:round/>
                <a:headEnd type="none" w="med" len="med"/>
                <a:tailEnd type="none" w="med" len="med"/>
              </a:ln>
              <a:effectLst/>
            </c:spPr>
            <c:extLst>
              <c:ext xmlns:c16="http://schemas.microsoft.com/office/drawing/2014/chart" uri="{C3380CC4-5D6E-409C-BE32-E72D297353CC}">
                <c16:uniqueId val="{00000003-1A38-4789-A9A8-1D94D2A87BAA}"/>
              </c:ext>
            </c:extLst>
          </c:dPt>
          <c:dPt>
            <c:idx val="4"/>
            <c:bubble3D val="0"/>
            <c:spPr>
              <a:solidFill>
                <a:srgbClr val="13A10E"/>
              </a:solidFill>
              <a:ln w="19050" cap="flat" cmpd="sng" algn="ctr">
                <a:solidFill>
                  <a:srgbClr val="FFFFFF"/>
                </a:solidFill>
                <a:prstDash val="solid"/>
                <a:round/>
                <a:headEnd type="none" w="med" len="med"/>
                <a:tailEnd type="none" w="med" len="med"/>
              </a:ln>
              <a:effectLst/>
            </c:spPr>
            <c:extLst>
              <c:ext xmlns:c16="http://schemas.microsoft.com/office/drawing/2014/chart" uri="{C3380CC4-5D6E-409C-BE32-E72D297353CC}">
                <c16:uniqueId val="{00000009-600E-43D2-9300-5A422F4D0A8C}"/>
              </c:ext>
            </c:extLst>
          </c:dPt>
          <c:dPt>
            <c:idx val="5"/>
            <c:bubble3D val="0"/>
            <c:spPr>
              <a:solidFill>
                <a:srgbClr val="3A96DD"/>
              </a:solidFill>
              <a:ln w="19050" cap="flat" cmpd="sng" algn="ctr">
                <a:solidFill>
                  <a:srgbClr val="FFFFFF"/>
                </a:solidFill>
                <a:prstDash val="solid"/>
                <a:round/>
                <a:headEnd type="none" w="med" len="med"/>
                <a:tailEnd type="none" w="med" len="med"/>
              </a:ln>
              <a:effectLst/>
            </c:spPr>
            <c:extLst>
              <c:ext xmlns:c16="http://schemas.microsoft.com/office/drawing/2014/chart" uri="{C3380CC4-5D6E-409C-BE32-E72D297353CC}">
                <c16:uniqueId val="{0000000B-600E-43D2-9300-5A422F4D0A8C}"/>
              </c:ext>
            </c:extLst>
          </c:dPt>
          <c:dLbls>
            <c:dLbl>
              <c:idx val="0"/>
              <c:layout>
                <c:manualLayout>
                  <c:x val="1.5371901734040566E-2"/>
                  <c:y val="3.3038866717002839E-2"/>
                </c:manualLayout>
              </c:layout>
              <c:showLegendKey val="0"/>
              <c:showVal val="1"/>
              <c:showCatName val="0"/>
              <c:showSerName val="0"/>
              <c:showPercent val="1"/>
              <c:showBubbleSize val="0"/>
              <c:separator>, porcentual </c:separator>
              <c:extLst>
                <c:ext xmlns:c15="http://schemas.microsoft.com/office/drawing/2012/chart" uri="{CE6537A1-D6FC-4f65-9D91-7224C49458BB}"/>
                <c:ext xmlns:c16="http://schemas.microsoft.com/office/drawing/2014/chart" uri="{C3380CC4-5D6E-409C-BE32-E72D297353CC}">
                  <c16:uniqueId val="{00000006-1A38-4789-A9A8-1D94D2A87BAA}"/>
                </c:ext>
              </c:extLst>
            </c:dLbl>
            <c:dLbl>
              <c:idx val="1"/>
              <c:layout>
                <c:manualLayout>
                  <c:x val="-1.0490158395472533E-2"/>
                  <c:y val="1.9145783146969641E-2"/>
                </c:manualLayout>
              </c:layout>
              <c:showLegendKey val="0"/>
              <c:showVal val="1"/>
              <c:showCatName val="0"/>
              <c:showSerName val="0"/>
              <c:showPercent val="1"/>
              <c:showBubbleSize val="0"/>
              <c:separator>, porcentual </c:separator>
              <c:extLst>
                <c:ext xmlns:c15="http://schemas.microsoft.com/office/drawing/2012/chart" uri="{CE6537A1-D6FC-4f65-9D91-7224C49458BB}"/>
                <c:ext xmlns:c16="http://schemas.microsoft.com/office/drawing/2014/chart" uri="{C3380CC4-5D6E-409C-BE32-E72D297353CC}">
                  <c16:uniqueId val="{00000005-1A38-4789-A9A8-1D94D2A87BAA}"/>
                </c:ext>
              </c:extLst>
            </c:dLbl>
            <c:dLbl>
              <c:idx val="2"/>
              <c:layout>
                <c:manualLayout>
                  <c:x val="-1.1144276421514256E-2"/>
                  <c:y val="2.1660913961097272E-2"/>
                </c:manualLayout>
              </c:layout>
              <c:showLegendKey val="0"/>
              <c:showVal val="1"/>
              <c:showCatName val="0"/>
              <c:showSerName val="0"/>
              <c:showPercent val="1"/>
              <c:showBubbleSize val="0"/>
              <c:separator>, porcentual </c:separator>
              <c:extLst>
                <c:ext xmlns:c15="http://schemas.microsoft.com/office/drawing/2012/chart" uri="{CE6537A1-D6FC-4f65-9D91-7224C49458BB}"/>
                <c:ext xmlns:c16="http://schemas.microsoft.com/office/drawing/2014/chart" uri="{C3380CC4-5D6E-409C-BE32-E72D297353CC}">
                  <c16:uniqueId val="{00000004-1A38-4789-A9A8-1D94D2A87BAA}"/>
                </c:ext>
              </c:extLst>
            </c:dLbl>
            <c:dLbl>
              <c:idx val="3"/>
              <c:layout>
                <c:manualLayout>
                  <c:x val="-1.590657339380698E-2"/>
                  <c:y val="8.3945756780402173E-3"/>
                </c:manualLayout>
              </c:layout>
              <c:showLegendKey val="0"/>
              <c:showVal val="1"/>
              <c:showCatName val="0"/>
              <c:showSerName val="0"/>
              <c:showPercent val="1"/>
              <c:showBubbleSize val="0"/>
              <c:separator>, porcentual </c:separator>
              <c:extLst>
                <c:ext xmlns:c15="http://schemas.microsoft.com/office/drawing/2012/chart" uri="{CE6537A1-D6FC-4f65-9D91-7224C49458BB}"/>
                <c:ext xmlns:c16="http://schemas.microsoft.com/office/drawing/2014/chart" uri="{C3380CC4-5D6E-409C-BE32-E72D297353CC}">
                  <c16:uniqueId val="{00000003-1A38-4789-A9A8-1D94D2A87B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porcentual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graficos!$B$42:$B$47</c:f>
              <c:strCache>
                <c:ptCount val="6"/>
                <c:pt idx="0">
                  <c:v>ASALARIADO</c:v>
                </c:pt>
                <c:pt idx="1">
                  <c:v>PENSIONADOS EN SU PROPIO SISTEMA</c:v>
                </c:pt>
                <c:pt idx="2">
                  <c:v>ASEGURADO VOLUNTARIO</c:v>
                </c:pt>
                <c:pt idx="3">
                  <c:v>TRABAJADOR INDEPENDIENTE</c:v>
                </c:pt>
                <c:pt idx="4">
                  <c:v>CONVENIOS ESPECIALES DE TRABAJADORES INDEPENDIENTES</c:v>
                </c:pt>
                <c:pt idx="5">
                  <c:v>CONVENIOS ESPECIALES DE ASEGURADOS VOLUNTARIOS</c:v>
                </c:pt>
              </c:strCache>
            </c:strRef>
          </c:cat>
          <c:val>
            <c:numRef>
              <c:f>graficos!$C$42:$C$47</c:f>
              <c:numCache>
                <c:formatCode>General</c:formatCode>
                <c:ptCount val="6"/>
                <c:pt idx="0">
                  <c:v>3462</c:v>
                </c:pt>
                <c:pt idx="1">
                  <c:v>212</c:v>
                </c:pt>
                <c:pt idx="2">
                  <c:v>436</c:v>
                </c:pt>
                <c:pt idx="3">
                  <c:v>700</c:v>
                </c:pt>
                <c:pt idx="4">
                  <c:v>157</c:v>
                </c:pt>
                <c:pt idx="5">
                  <c:v>31</c:v>
                </c:pt>
              </c:numCache>
            </c:numRef>
          </c:val>
          <c:extLst>
            <c:ext xmlns:c16="http://schemas.microsoft.com/office/drawing/2014/chart" uri="{C3380CC4-5D6E-409C-BE32-E72D297353CC}">
              <c16:uniqueId val="{00000000-1A38-4789-A9A8-1D94D2A87BA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637CEF"/>
              </a:solidFill>
              <a:ln w="19050">
                <a:solidFill>
                  <a:schemeClr val="lt1"/>
                </a:solidFill>
              </a:ln>
              <a:effectLst/>
            </c:spPr>
            <c:extLst>
              <c:ext xmlns:c16="http://schemas.microsoft.com/office/drawing/2014/chart" uri="{C3380CC4-5D6E-409C-BE32-E72D297353CC}">
                <c16:uniqueId val="{00000003-6BD4-4F56-8D18-18007603CB36}"/>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4-6BD4-4F56-8D18-18007603CB36}"/>
              </c:ext>
            </c:extLst>
          </c:dPt>
          <c:dLbls>
            <c:dLbl>
              <c:idx val="0"/>
              <c:layout>
                <c:manualLayout>
                  <c:x val="1.432600612423447E-2"/>
                  <c:y val="-7.071941528142315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BD4-4F56-8D18-18007603CB36}"/>
                </c:ext>
              </c:extLst>
            </c:dLbl>
            <c:dLbl>
              <c:idx val="1"/>
              <c:layout>
                <c:manualLayout>
                  <c:x val="-1.6931922572178477E-2"/>
                  <c:y val="2.170284703995325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BD4-4F56-8D18-18007603CB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graficos!$B$66:$B$67</c:f>
              <c:strCache>
                <c:ptCount val="2"/>
                <c:pt idx="0">
                  <c:v>SECTOR PUBLICO</c:v>
                </c:pt>
                <c:pt idx="1">
                  <c:v>SECTOR PRIVADO</c:v>
                </c:pt>
              </c:strCache>
            </c:strRef>
          </c:cat>
          <c:val>
            <c:numRef>
              <c:f>graficos!$C$66:$C$67</c:f>
              <c:numCache>
                <c:formatCode>General</c:formatCode>
                <c:ptCount val="2"/>
                <c:pt idx="0">
                  <c:v>1094</c:v>
                </c:pt>
                <c:pt idx="1">
                  <c:v>3906</c:v>
                </c:pt>
              </c:numCache>
            </c:numRef>
          </c:val>
          <c:extLst>
            <c:ext xmlns:c16="http://schemas.microsoft.com/office/drawing/2014/chart" uri="{C3380CC4-5D6E-409C-BE32-E72D297353CC}">
              <c16:uniqueId val="{00000000-6BD4-4F56-8D18-18007603CB3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Sector de trabajo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637CEF"/>
              </a:solidFill>
              <a:ln w="19050">
                <a:solidFill>
                  <a:schemeClr val="lt1"/>
                </a:solidFill>
              </a:ln>
              <a:effectLst/>
            </c:spPr>
            <c:extLst>
              <c:ext xmlns:c16="http://schemas.microsoft.com/office/drawing/2014/chart" uri="{C3380CC4-5D6E-409C-BE32-E72D297353CC}">
                <c16:uniqueId val="{00000003-3006-4643-9332-8C92B46085CD}"/>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4-3006-4643-9332-8C92B46085CD}"/>
              </c:ext>
            </c:extLst>
          </c:dPt>
          <c:dLbls>
            <c:dLbl>
              <c:idx val="0"/>
              <c:layout>
                <c:manualLayout>
                  <c:x val="2.2705184819767254E-2"/>
                  <c:y val="2.441017624972191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006-4643-9332-8C92B46085CD}"/>
                </c:ext>
              </c:extLst>
            </c:dLbl>
            <c:dLbl>
              <c:idx val="1"/>
              <c:layout>
                <c:manualLayout>
                  <c:x val="-2.2551922698513072E-2"/>
                  <c:y val="-4.238231903255083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006-4643-9332-8C92B46085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graficos!$B$66:$B$67</c:f>
              <c:strCache>
                <c:ptCount val="2"/>
                <c:pt idx="0">
                  <c:v>SECTOR PUBLICO</c:v>
                </c:pt>
                <c:pt idx="1">
                  <c:v>SECTOR PRIVADO</c:v>
                </c:pt>
              </c:strCache>
            </c:strRef>
          </c:cat>
          <c:val>
            <c:numRef>
              <c:f>graficos!$C$66:$C$67</c:f>
              <c:numCache>
                <c:formatCode>General</c:formatCode>
                <c:ptCount val="2"/>
                <c:pt idx="0">
                  <c:v>1094</c:v>
                </c:pt>
                <c:pt idx="1">
                  <c:v>3906</c:v>
                </c:pt>
              </c:numCache>
            </c:numRef>
          </c:val>
          <c:extLst>
            <c:ext xmlns:c16="http://schemas.microsoft.com/office/drawing/2014/chart" uri="{C3380CC4-5D6E-409C-BE32-E72D297353CC}">
              <c16:uniqueId val="{00000000-3006-4643-9332-8C92B46085C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Indicador de Activo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637CEF"/>
              </a:solidFill>
              <a:ln w="19050">
                <a:solidFill>
                  <a:schemeClr val="lt1"/>
                </a:solidFill>
              </a:ln>
              <a:effectLst/>
            </c:spPr>
            <c:extLst>
              <c:ext xmlns:c16="http://schemas.microsoft.com/office/drawing/2014/chart" uri="{C3380CC4-5D6E-409C-BE32-E72D297353CC}">
                <c16:uniqueId val="{00000003-6A8B-40E0-963E-05958E54735C}"/>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4-6A8B-40E0-963E-05958E54735C}"/>
              </c:ext>
            </c:extLst>
          </c:dPt>
          <c:dLbls>
            <c:dLbl>
              <c:idx val="0"/>
              <c:layout>
                <c:manualLayout>
                  <c:x val="7.2037288442393044E-2"/>
                  <c:y val="3.357078797751998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A8B-40E0-963E-05958E54735C}"/>
                </c:ext>
              </c:extLst>
            </c:dLbl>
            <c:dLbl>
              <c:idx val="1"/>
              <c:layout>
                <c:manualLayout>
                  <c:x val="1.0180210232341566E-2"/>
                  <c:y val="-1.550960048489234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A8B-40E0-963E-05958E5473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graficos!$B$82:$B$83</c:f>
              <c:strCache>
                <c:ptCount val="2"/>
                <c:pt idx="0">
                  <c:v>SI</c:v>
                </c:pt>
                <c:pt idx="1">
                  <c:v>NO</c:v>
                </c:pt>
              </c:strCache>
            </c:strRef>
          </c:cat>
          <c:val>
            <c:numRef>
              <c:f>graficos!$C$82:$C$83</c:f>
              <c:numCache>
                <c:formatCode>General</c:formatCode>
                <c:ptCount val="2"/>
                <c:pt idx="0">
                  <c:v>4966</c:v>
                </c:pt>
                <c:pt idx="1">
                  <c:v>34</c:v>
                </c:pt>
              </c:numCache>
            </c:numRef>
          </c:val>
          <c:extLst>
            <c:ext xmlns:c16="http://schemas.microsoft.com/office/drawing/2014/chart" uri="{C3380CC4-5D6E-409C-BE32-E72D297353CC}">
              <c16:uniqueId val="{00000000-6A8B-40E0-963E-05958E54735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Indicador de extranjero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637CEF"/>
              </a:solidFill>
              <a:ln w="19050">
                <a:solidFill>
                  <a:schemeClr val="lt1"/>
                </a:solidFill>
              </a:ln>
              <a:effectLst/>
            </c:spPr>
            <c:extLst>
              <c:ext xmlns:c16="http://schemas.microsoft.com/office/drawing/2014/chart" uri="{C3380CC4-5D6E-409C-BE32-E72D297353CC}">
                <c16:uniqueId val="{00000001-A3EE-47BB-B822-D86CC6BC8324}"/>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A3EE-47BB-B822-D86CC6BC8324}"/>
              </c:ext>
            </c:extLst>
          </c:dPt>
          <c:dLbls>
            <c:dLbl>
              <c:idx val="0"/>
              <c:layout>
                <c:manualLayout>
                  <c:x val="2.5701922749987303E-2"/>
                  <c:y val="-4.645249744907902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3EE-47BB-B822-D86CC6BC8324}"/>
                </c:ext>
              </c:extLst>
            </c:dLbl>
            <c:dLbl>
              <c:idx val="1"/>
              <c:layout>
                <c:manualLayout>
                  <c:x val="-4.935936421802959E-2"/>
                  <c:y val="-1.52406811217563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3EE-47BB-B822-D86CC6BC83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graficos!$B$99:$B$100</c:f>
              <c:strCache>
                <c:ptCount val="2"/>
                <c:pt idx="0">
                  <c:v>SI</c:v>
                </c:pt>
                <c:pt idx="1">
                  <c:v>NO</c:v>
                </c:pt>
              </c:strCache>
            </c:strRef>
          </c:cat>
          <c:val>
            <c:numRef>
              <c:f>graficos!$C$99:$C$100</c:f>
              <c:numCache>
                <c:formatCode>General</c:formatCode>
                <c:ptCount val="2"/>
                <c:pt idx="0">
                  <c:v>603</c:v>
                </c:pt>
                <c:pt idx="1">
                  <c:v>4397</c:v>
                </c:pt>
              </c:numCache>
            </c:numRef>
          </c:val>
          <c:extLst>
            <c:ext xmlns:c16="http://schemas.microsoft.com/office/drawing/2014/chart" uri="{C3380CC4-5D6E-409C-BE32-E72D297353CC}">
              <c16:uniqueId val="{00000000-DC78-42B8-A5BB-DEAB1FA2060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Indicador de morosidad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637CEF"/>
              </a:solidFill>
              <a:ln w="19050">
                <a:solidFill>
                  <a:schemeClr val="lt1"/>
                </a:solidFill>
              </a:ln>
              <a:effectLst/>
            </c:spPr>
            <c:extLst>
              <c:ext xmlns:c16="http://schemas.microsoft.com/office/drawing/2014/chart" uri="{C3380CC4-5D6E-409C-BE32-E72D297353CC}">
                <c16:uniqueId val="{00000001-5E02-48F6-B150-639F20AD9FA5}"/>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5E02-48F6-B150-639F20AD9FA5}"/>
              </c:ext>
            </c:extLst>
          </c:dPt>
          <c:dLbls>
            <c:dLbl>
              <c:idx val="0"/>
              <c:layout>
                <c:manualLayout>
                  <c:x val="2.8444737977184317E-2"/>
                  <c:y val="-1.47396965112147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E02-48F6-B150-639F20AD9FA5}"/>
                </c:ext>
              </c:extLst>
            </c:dLbl>
            <c:dLbl>
              <c:idx val="1"/>
              <c:layout>
                <c:manualLayout>
                  <c:x val="-3.3106187914767854E-2"/>
                  <c:y val="-1.523096618133962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E02-48F6-B150-639F20AD9FA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graficos!$B$114:$B$115</c:f>
              <c:strCache>
                <c:ptCount val="2"/>
                <c:pt idx="0">
                  <c:v>SI</c:v>
                </c:pt>
                <c:pt idx="1">
                  <c:v>NO</c:v>
                </c:pt>
              </c:strCache>
            </c:strRef>
          </c:cat>
          <c:val>
            <c:numRef>
              <c:f>graficos!$C$114:$C$115</c:f>
              <c:numCache>
                <c:formatCode>General</c:formatCode>
                <c:ptCount val="2"/>
                <c:pt idx="0">
                  <c:v>870</c:v>
                </c:pt>
                <c:pt idx="1">
                  <c:v>4130</c:v>
                </c:pt>
              </c:numCache>
            </c:numRef>
          </c:val>
          <c:extLst>
            <c:ext xmlns:c16="http://schemas.microsoft.com/office/drawing/2014/chart" uri="{C3380CC4-5D6E-409C-BE32-E72D297353CC}">
              <c16:uniqueId val="{00000000-8845-499B-A261-2BB4F89A2F0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Distribucion edades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v>Edades</c:v>
          </c:tx>
          <c:spPr>
            <a:solidFill>
              <a:srgbClr val="82CAEC"/>
            </a:solidFill>
            <a:ln w="25400">
              <a:noFill/>
            </a:ln>
            <a:effectLst/>
          </c:spPr>
          <c:invertIfNegative val="0"/>
          <c:val>
            <c:numRef>
              <c:f>graficos!$C$136:$C$217</c:f>
              <c:numCache>
                <c:formatCode>General</c:formatCode>
                <c:ptCount val="82"/>
                <c:pt idx="0">
                  <c:v>1</c:v>
                </c:pt>
                <c:pt idx="1">
                  <c:v>1</c:v>
                </c:pt>
                <c:pt idx="2">
                  <c:v>10</c:v>
                </c:pt>
                <c:pt idx="3">
                  <c:v>32</c:v>
                </c:pt>
                <c:pt idx="4">
                  <c:v>56</c:v>
                </c:pt>
                <c:pt idx="5">
                  <c:v>74</c:v>
                </c:pt>
                <c:pt idx="6">
                  <c:v>85</c:v>
                </c:pt>
                <c:pt idx="7">
                  <c:v>70</c:v>
                </c:pt>
                <c:pt idx="8">
                  <c:v>106</c:v>
                </c:pt>
                <c:pt idx="9">
                  <c:v>116</c:v>
                </c:pt>
                <c:pt idx="10">
                  <c:v>111</c:v>
                </c:pt>
                <c:pt idx="11">
                  <c:v>151</c:v>
                </c:pt>
                <c:pt idx="12">
                  <c:v>154</c:v>
                </c:pt>
                <c:pt idx="13">
                  <c:v>133</c:v>
                </c:pt>
                <c:pt idx="14">
                  <c:v>127</c:v>
                </c:pt>
                <c:pt idx="15">
                  <c:v>129</c:v>
                </c:pt>
                <c:pt idx="16">
                  <c:v>157</c:v>
                </c:pt>
                <c:pt idx="17">
                  <c:v>121</c:v>
                </c:pt>
                <c:pt idx="18">
                  <c:v>133</c:v>
                </c:pt>
                <c:pt idx="19">
                  <c:v>138</c:v>
                </c:pt>
                <c:pt idx="20">
                  <c:v>169</c:v>
                </c:pt>
                <c:pt idx="21">
                  <c:v>136</c:v>
                </c:pt>
                <c:pt idx="22">
                  <c:v>140</c:v>
                </c:pt>
                <c:pt idx="23">
                  <c:v>113</c:v>
                </c:pt>
                <c:pt idx="24">
                  <c:v>129</c:v>
                </c:pt>
                <c:pt idx="25">
                  <c:v>125</c:v>
                </c:pt>
                <c:pt idx="26">
                  <c:v>130</c:v>
                </c:pt>
                <c:pt idx="27">
                  <c:v>121</c:v>
                </c:pt>
                <c:pt idx="28">
                  <c:v>89</c:v>
                </c:pt>
                <c:pt idx="29">
                  <c:v>101</c:v>
                </c:pt>
                <c:pt idx="30">
                  <c:v>89</c:v>
                </c:pt>
                <c:pt idx="31">
                  <c:v>95</c:v>
                </c:pt>
                <c:pt idx="32">
                  <c:v>85</c:v>
                </c:pt>
                <c:pt idx="33">
                  <c:v>105</c:v>
                </c:pt>
                <c:pt idx="34">
                  <c:v>80</c:v>
                </c:pt>
                <c:pt idx="35">
                  <c:v>92</c:v>
                </c:pt>
                <c:pt idx="36">
                  <c:v>84</c:v>
                </c:pt>
                <c:pt idx="37">
                  <c:v>106</c:v>
                </c:pt>
                <c:pt idx="38">
                  <c:v>89</c:v>
                </c:pt>
                <c:pt idx="39">
                  <c:v>87</c:v>
                </c:pt>
                <c:pt idx="40">
                  <c:v>89</c:v>
                </c:pt>
                <c:pt idx="41">
                  <c:v>90</c:v>
                </c:pt>
                <c:pt idx="42">
                  <c:v>73</c:v>
                </c:pt>
                <c:pt idx="43">
                  <c:v>86</c:v>
                </c:pt>
                <c:pt idx="44">
                  <c:v>77</c:v>
                </c:pt>
                <c:pt idx="45">
                  <c:v>78</c:v>
                </c:pt>
                <c:pt idx="46">
                  <c:v>49</c:v>
                </c:pt>
                <c:pt idx="47">
                  <c:v>51</c:v>
                </c:pt>
                <c:pt idx="48">
                  <c:v>40</c:v>
                </c:pt>
                <c:pt idx="49">
                  <c:v>16</c:v>
                </c:pt>
                <c:pt idx="50">
                  <c:v>20</c:v>
                </c:pt>
                <c:pt idx="51">
                  <c:v>27</c:v>
                </c:pt>
                <c:pt idx="52">
                  <c:v>29</c:v>
                </c:pt>
                <c:pt idx="53">
                  <c:v>21</c:v>
                </c:pt>
                <c:pt idx="54">
                  <c:v>16</c:v>
                </c:pt>
                <c:pt idx="55">
                  <c:v>15</c:v>
                </c:pt>
                <c:pt idx="56">
                  <c:v>10</c:v>
                </c:pt>
                <c:pt idx="57">
                  <c:v>18</c:v>
                </c:pt>
                <c:pt idx="58">
                  <c:v>7</c:v>
                </c:pt>
                <c:pt idx="59">
                  <c:v>13</c:v>
                </c:pt>
                <c:pt idx="60">
                  <c:v>9</c:v>
                </c:pt>
                <c:pt idx="61">
                  <c:v>5</c:v>
                </c:pt>
                <c:pt idx="62">
                  <c:v>12</c:v>
                </c:pt>
                <c:pt idx="63">
                  <c:v>7</c:v>
                </c:pt>
                <c:pt idx="64">
                  <c:v>7</c:v>
                </c:pt>
                <c:pt idx="65">
                  <c:v>7</c:v>
                </c:pt>
                <c:pt idx="66">
                  <c:v>9</c:v>
                </c:pt>
                <c:pt idx="67">
                  <c:v>6</c:v>
                </c:pt>
                <c:pt idx="68">
                  <c:v>3</c:v>
                </c:pt>
                <c:pt idx="69">
                  <c:v>8</c:v>
                </c:pt>
                <c:pt idx="70">
                  <c:v>6</c:v>
                </c:pt>
                <c:pt idx="71">
                  <c:v>2</c:v>
                </c:pt>
                <c:pt idx="72">
                  <c:v>4</c:v>
                </c:pt>
                <c:pt idx="73">
                  <c:v>3</c:v>
                </c:pt>
                <c:pt idx="74">
                  <c:v>2</c:v>
                </c:pt>
                <c:pt idx="75">
                  <c:v>4</c:v>
                </c:pt>
                <c:pt idx="76">
                  <c:v>2</c:v>
                </c:pt>
                <c:pt idx="77">
                  <c:v>2</c:v>
                </c:pt>
                <c:pt idx="78">
                  <c:v>1</c:v>
                </c:pt>
                <c:pt idx="79">
                  <c:v>1</c:v>
                </c:pt>
                <c:pt idx="80">
                  <c:v>1</c:v>
                </c:pt>
                <c:pt idx="81">
                  <c:v>1</c:v>
                </c:pt>
              </c:numCache>
            </c:numRef>
          </c:val>
          <c:extLst>
            <c:ext xmlns:c16="http://schemas.microsoft.com/office/drawing/2014/chart" uri="{C3380CC4-5D6E-409C-BE32-E72D297353CC}">
              <c16:uniqueId val="{00000002-0315-4E0F-B834-3B90B33572D8}"/>
            </c:ext>
          </c:extLst>
        </c:ser>
        <c:dLbls>
          <c:showLegendKey val="0"/>
          <c:showVal val="0"/>
          <c:showCatName val="0"/>
          <c:showSerName val="0"/>
          <c:showPercent val="0"/>
          <c:showBubbleSize val="0"/>
        </c:dLbls>
        <c:gapWidth val="150"/>
        <c:axId val="1171902472"/>
        <c:axId val="1171896328"/>
      </c:barChart>
      <c:catAx>
        <c:axId val="117190247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96328"/>
        <c:crosses val="autoZero"/>
        <c:auto val="1"/>
        <c:lblAlgn val="ctr"/>
        <c:lblOffset val="100"/>
        <c:noMultiLvlLbl val="0"/>
      </c:catAx>
      <c:valAx>
        <c:axId val="11718963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902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Distribucion de edad por morosidad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graficos!$Y$83</c:f>
              <c:strCache>
                <c:ptCount val="1"/>
                <c:pt idx="0">
                  <c:v>Morosidad</c:v>
                </c:pt>
              </c:strCache>
            </c:strRef>
          </c:tx>
          <c:spPr>
            <a:solidFill>
              <a:srgbClr val="FF0000"/>
            </a:solidFill>
            <a:ln>
              <a:noFill/>
            </a:ln>
            <a:effectLst/>
          </c:spPr>
          <c:invertIfNegative val="0"/>
          <c:cat>
            <c:numRef>
              <c:f>graficos!$X$84:$X$165</c:f>
              <c:numCache>
                <c:formatCode>General</c:formatCode>
                <c:ptCount val="82"/>
                <c:pt idx="0">
                  <c:v>14</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pt idx="52">
                  <c:v>68</c:v>
                </c:pt>
                <c:pt idx="53">
                  <c:v>69</c:v>
                </c:pt>
                <c:pt idx="54">
                  <c:v>70</c:v>
                </c:pt>
                <c:pt idx="55">
                  <c:v>71</c:v>
                </c:pt>
                <c:pt idx="56">
                  <c:v>72</c:v>
                </c:pt>
                <c:pt idx="57">
                  <c:v>73</c:v>
                </c:pt>
                <c:pt idx="58">
                  <c:v>74</c:v>
                </c:pt>
                <c:pt idx="59">
                  <c:v>75</c:v>
                </c:pt>
                <c:pt idx="60">
                  <c:v>76</c:v>
                </c:pt>
                <c:pt idx="61">
                  <c:v>77</c:v>
                </c:pt>
                <c:pt idx="62">
                  <c:v>78</c:v>
                </c:pt>
                <c:pt idx="63">
                  <c:v>79</c:v>
                </c:pt>
                <c:pt idx="64">
                  <c:v>80</c:v>
                </c:pt>
                <c:pt idx="65">
                  <c:v>81</c:v>
                </c:pt>
                <c:pt idx="66">
                  <c:v>82</c:v>
                </c:pt>
                <c:pt idx="67">
                  <c:v>83</c:v>
                </c:pt>
                <c:pt idx="68">
                  <c:v>84</c:v>
                </c:pt>
                <c:pt idx="69">
                  <c:v>85</c:v>
                </c:pt>
                <c:pt idx="70">
                  <c:v>86</c:v>
                </c:pt>
                <c:pt idx="71">
                  <c:v>87</c:v>
                </c:pt>
                <c:pt idx="72">
                  <c:v>88</c:v>
                </c:pt>
                <c:pt idx="73">
                  <c:v>89</c:v>
                </c:pt>
                <c:pt idx="74">
                  <c:v>90</c:v>
                </c:pt>
                <c:pt idx="75">
                  <c:v>91</c:v>
                </c:pt>
                <c:pt idx="76">
                  <c:v>92</c:v>
                </c:pt>
                <c:pt idx="77">
                  <c:v>93</c:v>
                </c:pt>
                <c:pt idx="78">
                  <c:v>94</c:v>
                </c:pt>
                <c:pt idx="79">
                  <c:v>95</c:v>
                </c:pt>
                <c:pt idx="80">
                  <c:v>97</c:v>
                </c:pt>
                <c:pt idx="81">
                  <c:v>99</c:v>
                </c:pt>
              </c:numCache>
            </c:numRef>
          </c:cat>
          <c:val>
            <c:numRef>
              <c:f>graficos!$Y$84:$Y$165</c:f>
              <c:numCache>
                <c:formatCode>General</c:formatCode>
                <c:ptCount val="82"/>
                <c:pt idx="0">
                  <c:v>0</c:v>
                </c:pt>
                <c:pt idx="1">
                  <c:v>0</c:v>
                </c:pt>
                <c:pt idx="2">
                  <c:v>1</c:v>
                </c:pt>
                <c:pt idx="3">
                  <c:v>6</c:v>
                </c:pt>
                <c:pt idx="4">
                  <c:v>3</c:v>
                </c:pt>
                <c:pt idx="5">
                  <c:v>5</c:v>
                </c:pt>
                <c:pt idx="6">
                  <c:v>6</c:v>
                </c:pt>
                <c:pt idx="7">
                  <c:v>9</c:v>
                </c:pt>
                <c:pt idx="8">
                  <c:v>11</c:v>
                </c:pt>
                <c:pt idx="9">
                  <c:v>10</c:v>
                </c:pt>
                <c:pt idx="10">
                  <c:v>10</c:v>
                </c:pt>
                <c:pt idx="11">
                  <c:v>17</c:v>
                </c:pt>
                <c:pt idx="12">
                  <c:v>25</c:v>
                </c:pt>
                <c:pt idx="13">
                  <c:v>19</c:v>
                </c:pt>
                <c:pt idx="14">
                  <c:v>20</c:v>
                </c:pt>
                <c:pt idx="15">
                  <c:v>20</c:v>
                </c:pt>
                <c:pt idx="16">
                  <c:v>24</c:v>
                </c:pt>
                <c:pt idx="17">
                  <c:v>16</c:v>
                </c:pt>
                <c:pt idx="18">
                  <c:v>19</c:v>
                </c:pt>
                <c:pt idx="19">
                  <c:v>21</c:v>
                </c:pt>
                <c:pt idx="20">
                  <c:v>32</c:v>
                </c:pt>
                <c:pt idx="21">
                  <c:v>33</c:v>
                </c:pt>
                <c:pt idx="22">
                  <c:v>25</c:v>
                </c:pt>
                <c:pt idx="23">
                  <c:v>19</c:v>
                </c:pt>
                <c:pt idx="24">
                  <c:v>23</c:v>
                </c:pt>
                <c:pt idx="25">
                  <c:v>29</c:v>
                </c:pt>
                <c:pt idx="26">
                  <c:v>27</c:v>
                </c:pt>
                <c:pt idx="27">
                  <c:v>27</c:v>
                </c:pt>
                <c:pt idx="28">
                  <c:v>15</c:v>
                </c:pt>
                <c:pt idx="29">
                  <c:v>22</c:v>
                </c:pt>
                <c:pt idx="30">
                  <c:v>25</c:v>
                </c:pt>
                <c:pt idx="31">
                  <c:v>19</c:v>
                </c:pt>
                <c:pt idx="32">
                  <c:v>20</c:v>
                </c:pt>
                <c:pt idx="33">
                  <c:v>18</c:v>
                </c:pt>
                <c:pt idx="34">
                  <c:v>22</c:v>
                </c:pt>
                <c:pt idx="35">
                  <c:v>25</c:v>
                </c:pt>
                <c:pt idx="36">
                  <c:v>21</c:v>
                </c:pt>
                <c:pt idx="37">
                  <c:v>21</c:v>
                </c:pt>
                <c:pt idx="38">
                  <c:v>21</c:v>
                </c:pt>
                <c:pt idx="39">
                  <c:v>18</c:v>
                </c:pt>
                <c:pt idx="40">
                  <c:v>19</c:v>
                </c:pt>
                <c:pt idx="41">
                  <c:v>18</c:v>
                </c:pt>
                <c:pt idx="42">
                  <c:v>13</c:v>
                </c:pt>
                <c:pt idx="43">
                  <c:v>12</c:v>
                </c:pt>
                <c:pt idx="44">
                  <c:v>18</c:v>
                </c:pt>
                <c:pt idx="45">
                  <c:v>14</c:v>
                </c:pt>
                <c:pt idx="46">
                  <c:v>13</c:v>
                </c:pt>
                <c:pt idx="47">
                  <c:v>8</c:v>
                </c:pt>
                <c:pt idx="48">
                  <c:v>6</c:v>
                </c:pt>
                <c:pt idx="49">
                  <c:v>2</c:v>
                </c:pt>
                <c:pt idx="50">
                  <c:v>6</c:v>
                </c:pt>
                <c:pt idx="51">
                  <c:v>4</c:v>
                </c:pt>
                <c:pt idx="52">
                  <c:v>3</c:v>
                </c:pt>
                <c:pt idx="53">
                  <c:v>3</c:v>
                </c:pt>
                <c:pt idx="54">
                  <c:v>2</c:v>
                </c:pt>
                <c:pt idx="55">
                  <c:v>4</c:v>
                </c:pt>
                <c:pt idx="56">
                  <c:v>3</c:v>
                </c:pt>
                <c:pt idx="57">
                  <c:v>4</c:v>
                </c:pt>
                <c:pt idx="58">
                  <c:v>3</c:v>
                </c:pt>
                <c:pt idx="59">
                  <c:v>0</c:v>
                </c:pt>
                <c:pt idx="60">
                  <c:v>0</c:v>
                </c:pt>
                <c:pt idx="61">
                  <c:v>2</c:v>
                </c:pt>
                <c:pt idx="62">
                  <c:v>0</c:v>
                </c:pt>
                <c:pt idx="63">
                  <c:v>0</c:v>
                </c:pt>
                <c:pt idx="64">
                  <c:v>0</c:v>
                </c:pt>
                <c:pt idx="65">
                  <c:v>1</c:v>
                </c:pt>
                <c:pt idx="66">
                  <c:v>0</c:v>
                </c:pt>
                <c:pt idx="67">
                  <c:v>0</c:v>
                </c:pt>
                <c:pt idx="68">
                  <c:v>1</c:v>
                </c:pt>
                <c:pt idx="69">
                  <c:v>0</c:v>
                </c:pt>
                <c:pt idx="70">
                  <c:v>0</c:v>
                </c:pt>
                <c:pt idx="71">
                  <c:v>0</c:v>
                </c:pt>
                <c:pt idx="72">
                  <c:v>0</c:v>
                </c:pt>
                <c:pt idx="73">
                  <c:v>0</c:v>
                </c:pt>
                <c:pt idx="74">
                  <c:v>1</c:v>
                </c:pt>
                <c:pt idx="75">
                  <c:v>0</c:v>
                </c:pt>
                <c:pt idx="76">
                  <c:v>0</c:v>
                </c:pt>
                <c:pt idx="77">
                  <c:v>0</c:v>
                </c:pt>
                <c:pt idx="78">
                  <c:v>0</c:v>
                </c:pt>
                <c:pt idx="79">
                  <c:v>0</c:v>
                </c:pt>
                <c:pt idx="80">
                  <c:v>0</c:v>
                </c:pt>
                <c:pt idx="81">
                  <c:v>0</c:v>
                </c:pt>
              </c:numCache>
            </c:numRef>
          </c:val>
          <c:extLst>
            <c:ext xmlns:c16="http://schemas.microsoft.com/office/drawing/2014/chart" uri="{C3380CC4-5D6E-409C-BE32-E72D297353CC}">
              <c16:uniqueId val="{00000002-5034-4D39-A782-57F7B2FEE911}"/>
            </c:ext>
          </c:extLst>
        </c:ser>
        <c:ser>
          <c:idx val="0"/>
          <c:order val="1"/>
          <c:tx>
            <c:strRef>
              <c:f>{"No morosidad"}</c:f>
              <c:strCache>
                <c:ptCount val="1"/>
                <c:pt idx="0">
                  <c:v>No morosidad</c:v>
                </c:pt>
              </c:strCache>
            </c:strRef>
          </c:tx>
          <c:spPr>
            <a:solidFill>
              <a:srgbClr val="637CEF"/>
            </a:solidFill>
            <a:ln>
              <a:noFill/>
            </a:ln>
            <a:effectLst/>
          </c:spPr>
          <c:invertIfNegative val="0"/>
          <c:cat>
            <c:numRef>
              <c:f>graficos!$X$84:$X$165</c:f>
              <c:numCache>
                <c:formatCode>General</c:formatCode>
                <c:ptCount val="82"/>
                <c:pt idx="0">
                  <c:v>14</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pt idx="52">
                  <c:v>68</c:v>
                </c:pt>
                <c:pt idx="53">
                  <c:v>69</c:v>
                </c:pt>
                <c:pt idx="54">
                  <c:v>70</c:v>
                </c:pt>
                <c:pt idx="55">
                  <c:v>71</c:v>
                </c:pt>
                <c:pt idx="56">
                  <c:v>72</c:v>
                </c:pt>
                <c:pt idx="57">
                  <c:v>73</c:v>
                </c:pt>
                <c:pt idx="58">
                  <c:v>74</c:v>
                </c:pt>
                <c:pt idx="59">
                  <c:v>75</c:v>
                </c:pt>
                <c:pt idx="60">
                  <c:v>76</c:v>
                </c:pt>
                <c:pt idx="61">
                  <c:v>77</c:v>
                </c:pt>
                <c:pt idx="62">
                  <c:v>78</c:v>
                </c:pt>
                <c:pt idx="63">
                  <c:v>79</c:v>
                </c:pt>
                <c:pt idx="64">
                  <c:v>80</c:v>
                </c:pt>
                <c:pt idx="65">
                  <c:v>81</c:v>
                </c:pt>
                <c:pt idx="66">
                  <c:v>82</c:v>
                </c:pt>
                <c:pt idx="67">
                  <c:v>83</c:v>
                </c:pt>
                <c:pt idx="68">
                  <c:v>84</c:v>
                </c:pt>
                <c:pt idx="69">
                  <c:v>85</c:v>
                </c:pt>
                <c:pt idx="70">
                  <c:v>86</c:v>
                </c:pt>
                <c:pt idx="71">
                  <c:v>87</c:v>
                </c:pt>
                <c:pt idx="72">
                  <c:v>88</c:v>
                </c:pt>
                <c:pt idx="73">
                  <c:v>89</c:v>
                </c:pt>
                <c:pt idx="74">
                  <c:v>90</c:v>
                </c:pt>
                <c:pt idx="75">
                  <c:v>91</c:v>
                </c:pt>
                <c:pt idx="76">
                  <c:v>92</c:v>
                </c:pt>
                <c:pt idx="77">
                  <c:v>93</c:v>
                </c:pt>
                <c:pt idx="78">
                  <c:v>94</c:v>
                </c:pt>
                <c:pt idx="79">
                  <c:v>95</c:v>
                </c:pt>
                <c:pt idx="80">
                  <c:v>97</c:v>
                </c:pt>
                <c:pt idx="81">
                  <c:v>99</c:v>
                </c:pt>
              </c:numCache>
            </c:numRef>
          </c:cat>
          <c:val>
            <c:numRef>
              <c:f>graficos!AA84:AA165</c:f>
              <c:numCache>
                <c:formatCode>General</c:formatCode>
                <c:ptCount val="82"/>
                <c:pt idx="0">
                  <c:v>-1</c:v>
                </c:pt>
                <c:pt idx="1">
                  <c:v>-1</c:v>
                </c:pt>
                <c:pt idx="2">
                  <c:v>-9</c:v>
                </c:pt>
                <c:pt idx="3">
                  <c:v>-26</c:v>
                </c:pt>
                <c:pt idx="4">
                  <c:v>-53</c:v>
                </c:pt>
                <c:pt idx="5">
                  <c:v>-69</c:v>
                </c:pt>
                <c:pt idx="6">
                  <c:v>-79</c:v>
                </c:pt>
                <c:pt idx="7">
                  <c:v>-61</c:v>
                </c:pt>
                <c:pt idx="8">
                  <c:v>-95</c:v>
                </c:pt>
                <c:pt idx="9">
                  <c:v>-106</c:v>
                </c:pt>
                <c:pt idx="10">
                  <c:v>-101</c:v>
                </c:pt>
                <c:pt idx="11">
                  <c:v>-134</c:v>
                </c:pt>
                <c:pt idx="12">
                  <c:v>-129</c:v>
                </c:pt>
                <c:pt idx="13">
                  <c:v>-114</c:v>
                </c:pt>
                <c:pt idx="14">
                  <c:v>-106</c:v>
                </c:pt>
                <c:pt idx="15">
                  <c:v>-109</c:v>
                </c:pt>
                <c:pt idx="16">
                  <c:v>-133</c:v>
                </c:pt>
                <c:pt idx="17">
                  <c:v>-105</c:v>
                </c:pt>
                <c:pt idx="18">
                  <c:v>-114</c:v>
                </c:pt>
                <c:pt idx="19">
                  <c:v>-117</c:v>
                </c:pt>
                <c:pt idx="20">
                  <c:v>-135</c:v>
                </c:pt>
                <c:pt idx="21">
                  <c:v>-103</c:v>
                </c:pt>
                <c:pt idx="22">
                  <c:v>-114</c:v>
                </c:pt>
                <c:pt idx="23">
                  <c:v>-93</c:v>
                </c:pt>
                <c:pt idx="24">
                  <c:v>-104</c:v>
                </c:pt>
                <c:pt idx="25">
                  <c:v>-96</c:v>
                </c:pt>
                <c:pt idx="26">
                  <c:v>-101</c:v>
                </c:pt>
                <c:pt idx="27">
                  <c:v>-94</c:v>
                </c:pt>
                <c:pt idx="28">
                  <c:v>-73</c:v>
                </c:pt>
                <c:pt idx="29">
                  <c:v>-77</c:v>
                </c:pt>
                <c:pt idx="30">
                  <c:v>-64</c:v>
                </c:pt>
                <c:pt idx="31">
                  <c:v>-76</c:v>
                </c:pt>
                <c:pt idx="32">
                  <c:v>-65</c:v>
                </c:pt>
                <c:pt idx="33">
                  <c:v>-86</c:v>
                </c:pt>
                <c:pt idx="34">
                  <c:v>-58</c:v>
                </c:pt>
                <c:pt idx="35">
                  <c:v>-66</c:v>
                </c:pt>
                <c:pt idx="36">
                  <c:v>-62</c:v>
                </c:pt>
                <c:pt idx="37">
                  <c:v>-84</c:v>
                </c:pt>
                <c:pt idx="38">
                  <c:v>-68</c:v>
                </c:pt>
                <c:pt idx="39">
                  <c:v>-69</c:v>
                </c:pt>
                <c:pt idx="40">
                  <c:v>-69</c:v>
                </c:pt>
                <c:pt idx="41">
                  <c:v>-72</c:v>
                </c:pt>
                <c:pt idx="42">
                  <c:v>-58</c:v>
                </c:pt>
                <c:pt idx="43">
                  <c:v>-72</c:v>
                </c:pt>
                <c:pt idx="44">
                  <c:v>-59</c:v>
                </c:pt>
                <c:pt idx="45">
                  <c:v>-64</c:v>
                </c:pt>
                <c:pt idx="46">
                  <c:v>-34</c:v>
                </c:pt>
                <c:pt idx="47">
                  <c:v>-43</c:v>
                </c:pt>
                <c:pt idx="48">
                  <c:v>-34</c:v>
                </c:pt>
                <c:pt idx="49">
                  <c:v>-14</c:v>
                </c:pt>
                <c:pt idx="50">
                  <c:v>-12</c:v>
                </c:pt>
                <c:pt idx="51">
                  <c:v>-23</c:v>
                </c:pt>
                <c:pt idx="52">
                  <c:v>-26</c:v>
                </c:pt>
                <c:pt idx="53">
                  <c:v>-18</c:v>
                </c:pt>
                <c:pt idx="54">
                  <c:v>-14</c:v>
                </c:pt>
                <c:pt idx="55">
                  <c:v>-11</c:v>
                </c:pt>
                <c:pt idx="56">
                  <c:v>-7</c:v>
                </c:pt>
                <c:pt idx="57">
                  <c:v>-14</c:v>
                </c:pt>
                <c:pt idx="58">
                  <c:v>-4</c:v>
                </c:pt>
                <c:pt idx="59">
                  <c:v>-13</c:v>
                </c:pt>
                <c:pt idx="60">
                  <c:v>-9</c:v>
                </c:pt>
                <c:pt idx="61">
                  <c:v>-2</c:v>
                </c:pt>
                <c:pt idx="62">
                  <c:v>-12</c:v>
                </c:pt>
                <c:pt idx="63">
                  <c:v>-7</c:v>
                </c:pt>
                <c:pt idx="64">
                  <c:v>-7</c:v>
                </c:pt>
                <c:pt idx="65">
                  <c:v>-6</c:v>
                </c:pt>
                <c:pt idx="66">
                  <c:v>-9</c:v>
                </c:pt>
                <c:pt idx="67">
                  <c:v>-6</c:v>
                </c:pt>
                <c:pt idx="68">
                  <c:v>-2</c:v>
                </c:pt>
                <c:pt idx="69">
                  <c:v>-7</c:v>
                </c:pt>
                <c:pt idx="70">
                  <c:v>-6</c:v>
                </c:pt>
                <c:pt idx="71">
                  <c:v>-2</c:v>
                </c:pt>
                <c:pt idx="72">
                  <c:v>-4</c:v>
                </c:pt>
                <c:pt idx="73">
                  <c:v>-3</c:v>
                </c:pt>
                <c:pt idx="74">
                  <c:v>-1</c:v>
                </c:pt>
                <c:pt idx="75">
                  <c:v>-4</c:v>
                </c:pt>
                <c:pt idx="76">
                  <c:v>-2</c:v>
                </c:pt>
                <c:pt idx="77">
                  <c:v>-2</c:v>
                </c:pt>
                <c:pt idx="78">
                  <c:v>-1</c:v>
                </c:pt>
                <c:pt idx="79">
                  <c:v>-1</c:v>
                </c:pt>
                <c:pt idx="80">
                  <c:v>-1</c:v>
                </c:pt>
                <c:pt idx="81">
                  <c:v>-1</c:v>
                </c:pt>
              </c:numCache>
            </c:numRef>
          </c:val>
          <c:extLst>
            <c:ext xmlns:c16="http://schemas.microsoft.com/office/drawing/2014/chart" uri="{C3380CC4-5D6E-409C-BE32-E72D297353CC}">
              <c16:uniqueId val="{00000009-5034-4D39-A782-57F7B2FEE911}"/>
            </c:ext>
          </c:extLst>
        </c:ser>
        <c:dLbls>
          <c:showLegendKey val="0"/>
          <c:showVal val="0"/>
          <c:showCatName val="0"/>
          <c:showSerName val="0"/>
          <c:showPercent val="0"/>
          <c:showBubbleSize val="0"/>
        </c:dLbls>
        <c:gapWidth val="219"/>
        <c:axId val="632993799"/>
        <c:axId val="630843911"/>
      </c:barChart>
      <c:valAx>
        <c:axId val="630843911"/>
        <c:scaling>
          <c:orientation val="minMax"/>
          <c:max val="160"/>
          <c:min val="-160"/>
        </c:scaling>
        <c:delete val="0"/>
        <c:axPos val="t"/>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_ \ ;#,##0.0\ " sourceLinked="0"/>
        <c:majorTickMark val="none"/>
        <c:minorTickMark val="none"/>
        <c:tickLblPos val="low"/>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32993799"/>
        <c:crosses val="max"/>
        <c:crossBetween val="between"/>
      </c:valAx>
      <c:catAx>
        <c:axId val="632993799"/>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308439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Morosidad por sexo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graficos!$Y$83</c:f>
              <c:strCache>
                <c:ptCount val="1"/>
                <c:pt idx="0">
                  <c:v>Morosidad</c:v>
                </c:pt>
              </c:strCache>
            </c:strRef>
          </c:tx>
          <c:spPr>
            <a:solidFill>
              <a:srgbClr val="FF0000"/>
            </a:solidFill>
            <a:ln>
              <a:noFill/>
            </a:ln>
            <a:effectLst/>
          </c:spPr>
          <c:invertIfNegative val="0"/>
          <c:cat>
            <c:strRef>
              <c:f>graficos!Q2:R2</c:f>
              <c:strCache>
                <c:ptCount val="2"/>
                <c:pt idx="0">
                  <c:v>Hombres</c:v>
                </c:pt>
                <c:pt idx="1">
                  <c:v>Mujeres</c:v>
                </c:pt>
              </c:strCache>
            </c:strRef>
          </c:cat>
          <c:val>
            <c:numRef>
              <c:f>graficos!Q3:R3</c:f>
              <c:numCache>
                <c:formatCode>General</c:formatCode>
                <c:ptCount val="2"/>
                <c:pt idx="0">
                  <c:v>534</c:v>
                </c:pt>
                <c:pt idx="1">
                  <c:v>336</c:v>
                </c:pt>
              </c:numCache>
            </c:numRef>
          </c:val>
          <c:extLst>
            <c:ext xmlns:c16="http://schemas.microsoft.com/office/drawing/2014/chart" uri="{C3380CC4-5D6E-409C-BE32-E72D297353CC}">
              <c16:uniqueId val="{00000001-A111-43CD-BFFB-9E18AA6E1845}"/>
            </c:ext>
          </c:extLst>
        </c:ser>
        <c:ser>
          <c:idx val="0"/>
          <c:order val="1"/>
          <c:tx>
            <c:strRef>
              <c:f>{"No morosidad"}</c:f>
              <c:strCache>
                <c:ptCount val="1"/>
                <c:pt idx="0">
                  <c:v>No morosidad</c:v>
                </c:pt>
              </c:strCache>
            </c:strRef>
          </c:tx>
          <c:spPr>
            <a:solidFill>
              <a:srgbClr val="637CEF"/>
            </a:solidFill>
            <a:ln>
              <a:noFill/>
            </a:ln>
            <a:effectLst/>
          </c:spPr>
          <c:invertIfNegative val="0"/>
          <c:cat>
            <c:strRef>
              <c:f>graficos!Q2:R2</c:f>
              <c:strCache>
                <c:ptCount val="2"/>
                <c:pt idx="0">
                  <c:v>Hombres</c:v>
                </c:pt>
                <c:pt idx="1">
                  <c:v>Mujeres</c:v>
                </c:pt>
              </c:strCache>
            </c:strRef>
          </c:cat>
          <c:val>
            <c:numRef>
              <c:f>graficos!Q5:R5</c:f>
              <c:numCache>
                <c:formatCode>General</c:formatCode>
                <c:ptCount val="2"/>
                <c:pt idx="0">
                  <c:v>-2478</c:v>
                </c:pt>
                <c:pt idx="1">
                  <c:v>-1652</c:v>
                </c:pt>
              </c:numCache>
            </c:numRef>
          </c:val>
          <c:extLst>
            <c:ext xmlns:c16="http://schemas.microsoft.com/office/drawing/2014/chart" uri="{C3380CC4-5D6E-409C-BE32-E72D297353CC}">
              <c16:uniqueId val="{00000002-A111-43CD-BFFB-9E18AA6E1845}"/>
            </c:ext>
          </c:extLst>
        </c:ser>
        <c:dLbls>
          <c:showLegendKey val="0"/>
          <c:showVal val="0"/>
          <c:showCatName val="0"/>
          <c:showSerName val="0"/>
          <c:showPercent val="0"/>
          <c:showBubbleSize val="0"/>
        </c:dLbls>
        <c:gapWidth val="219"/>
        <c:axId val="632993799"/>
        <c:axId val="630843911"/>
      </c:barChart>
      <c:valAx>
        <c:axId val="630843911"/>
        <c:scaling>
          <c:orientation val="minMax"/>
        </c:scaling>
        <c:delete val="0"/>
        <c:axPos val="t"/>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_ \ ;#,##0.0\ " sourceLinked="0"/>
        <c:majorTickMark val="none"/>
        <c:minorTickMark val="none"/>
        <c:tickLblPos val="low"/>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32993799"/>
        <c:crosses val="max"/>
        <c:crossBetween val="between"/>
      </c:valAx>
      <c:catAx>
        <c:axId val="632993799"/>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308439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Morosidad por salarios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graficos!$Y$83</c:f>
              <c:strCache>
                <c:ptCount val="1"/>
                <c:pt idx="0">
                  <c:v>Morosidad</c:v>
                </c:pt>
              </c:strCache>
            </c:strRef>
          </c:tx>
          <c:spPr>
            <a:solidFill>
              <a:srgbClr val="FF0000"/>
            </a:solidFill>
            <a:ln>
              <a:noFill/>
            </a:ln>
            <a:effectLst/>
          </c:spPr>
          <c:invertIfNegative val="0"/>
          <c:cat>
            <c:numRef>
              <c:f>graficos!$X$84:$X$165</c:f>
              <c:numCache>
                <c:formatCode>General</c:formatCode>
                <c:ptCount val="82"/>
                <c:pt idx="0">
                  <c:v>14</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pt idx="52">
                  <c:v>68</c:v>
                </c:pt>
                <c:pt idx="53">
                  <c:v>69</c:v>
                </c:pt>
                <c:pt idx="54">
                  <c:v>70</c:v>
                </c:pt>
                <c:pt idx="55">
                  <c:v>71</c:v>
                </c:pt>
                <c:pt idx="56">
                  <c:v>72</c:v>
                </c:pt>
                <c:pt idx="57">
                  <c:v>73</c:v>
                </c:pt>
                <c:pt idx="58">
                  <c:v>74</c:v>
                </c:pt>
                <c:pt idx="59">
                  <c:v>75</c:v>
                </c:pt>
                <c:pt idx="60">
                  <c:v>76</c:v>
                </c:pt>
                <c:pt idx="61">
                  <c:v>77</c:v>
                </c:pt>
                <c:pt idx="62">
                  <c:v>78</c:v>
                </c:pt>
                <c:pt idx="63">
                  <c:v>79</c:v>
                </c:pt>
                <c:pt idx="64">
                  <c:v>80</c:v>
                </c:pt>
                <c:pt idx="65">
                  <c:v>81</c:v>
                </c:pt>
                <c:pt idx="66">
                  <c:v>82</c:v>
                </c:pt>
                <c:pt idx="67">
                  <c:v>83</c:v>
                </c:pt>
                <c:pt idx="68">
                  <c:v>84</c:v>
                </c:pt>
                <c:pt idx="69">
                  <c:v>85</c:v>
                </c:pt>
                <c:pt idx="70">
                  <c:v>86</c:v>
                </c:pt>
                <c:pt idx="71">
                  <c:v>87</c:v>
                </c:pt>
                <c:pt idx="72">
                  <c:v>88</c:v>
                </c:pt>
                <c:pt idx="73">
                  <c:v>89</c:v>
                </c:pt>
                <c:pt idx="74">
                  <c:v>90</c:v>
                </c:pt>
                <c:pt idx="75">
                  <c:v>91</c:v>
                </c:pt>
                <c:pt idx="76">
                  <c:v>92</c:v>
                </c:pt>
                <c:pt idx="77">
                  <c:v>93</c:v>
                </c:pt>
                <c:pt idx="78">
                  <c:v>94</c:v>
                </c:pt>
                <c:pt idx="79">
                  <c:v>95</c:v>
                </c:pt>
                <c:pt idx="80">
                  <c:v>97</c:v>
                </c:pt>
                <c:pt idx="81">
                  <c:v>99</c:v>
                </c:pt>
              </c:numCache>
            </c:numRef>
          </c:cat>
          <c:val>
            <c:numRef>
              <c:f>graficos!Q10:Q5009</c:f>
              <c:numCache>
                <c:formatCode>General</c:formatCode>
                <c:ptCount val="5000"/>
                <c:pt idx="0">
                  <c:v>0</c:v>
                </c:pt>
                <c:pt idx="1">
                  <c:v>0</c:v>
                </c:pt>
                <c:pt idx="2">
                  <c:v>0</c:v>
                </c:pt>
                <c:pt idx="3">
                  <c:v>0</c:v>
                </c:pt>
                <c:pt idx="4">
                  <c:v>0</c:v>
                </c:pt>
                <c:pt idx="5">
                  <c:v>0</c:v>
                </c:pt>
                <c:pt idx="6">
                  <c:v>0</c:v>
                </c:pt>
                <c:pt idx="7">
                  <c:v>401000</c:v>
                </c:pt>
                <c:pt idx="8">
                  <c:v>0</c:v>
                </c:pt>
                <c:pt idx="9">
                  <c:v>0</c:v>
                </c:pt>
                <c:pt idx="10">
                  <c:v>0</c:v>
                </c:pt>
                <c:pt idx="11">
                  <c:v>1030132</c:v>
                </c:pt>
                <c:pt idx="12">
                  <c:v>0</c:v>
                </c:pt>
                <c:pt idx="13">
                  <c:v>0</c:v>
                </c:pt>
                <c:pt idx="14">
                  <c:v>0</c:v>
                </c:pt>
                <c:pt idx="15">
                  <c:v>0</c:v>
                </c:pt>
                <c:pt idx="16">
                  <c:v>1108980</c:v>
                </c:pt>
                <c:pt idx="17">
                  <c:v>0</c:v>
                </c:pt>
                <c:pt idx="18">
                  <c:v>0</c:v>
                </c:pt>
                <c:pt idx="19">
                  <c:v>309820</c:v>
                </c:pt>
                <c:pt idx="20">
                  <c:v>0</c:v>
                </c:pt>
                <c:pt idx="21">
                  <c:v>0</c:v>
                </c:pt>
                <c:pt idx="22">
                  <c:v>0</c:v>
                </c:pt>
                <c:pt idx="23">
                  <c:v>0</c:v>
                </c:pt>
                <c:pt idx="24">
                  <c:v>1117489</c:v>
                </c:pt>
                <c:pt idx="25">
                  <c:v>0</c:v>
                </c:pt>
                <c:pt idx="26">
                  <c:v>0</c:v>
                </c:pt>
                <c:pt idx="27">
                  <c:v>0</c:v>
                </c:pt>
                <c:pt idx="28">
                  <c:v>0</c:v>
                </c:pt>
                <c:pt idx="29">
                  <c:v>0</c:v>
                </c:pt>
                <c:pt idx="30">
                  <c:v>0</c:v>
                </c:pt>
                <c:pt idx="31">
                  <c:v>360420</c:v>
                </c:pt>
                <c:pt idx="32">
                  <c:v>0</c:v>
                </c:pt>
                <c:pt idx="33">
                  <c:v>0</c:v>
                </c:pt>
                <c:pt idx="34">
                  <c:v>0</c:v>
                </c:pt>
                <c:pt idx="35">
                  <c:v>0</c:v>
                </c:pt>
                <c:pt idx="36">
                  <c:v>0</c:v>
                </c:pt>
                <c:pt idx="37">
                  <c:v>0</c:v>
                </c:pt>
                <c:pt idx="38">
                  <c:v>0</c:v>
                </c:pt>
                <c:pt idx="39">
                  <c:v>658917</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386161</c:v>
                </c:pt>
                <c:pt idx="59">
                  <c:v>0</c:v>
                </c:pt>
                <c:pt idx="60">
                  <c:v>0</c:v>
                </c:pt>
                <c:pt idx="61">
                  <c:v>0</c:v>
                </c:pt>
                <c:pt idx="62">
                  <c:v>0</c:v>
                </c:pt>
                <c:pt idx="63">
                  <c:v>0</c:v>
                </c:pt>
                <c:pt idx="64">
                  <c:v>0</c:v>
                </c:pt>
                <c:pt idx="65">
                  <c:v>0</c:v>
                </c:pt>
                <c:pt idx="66">
                  <c:v>0</c:v>
                </c:pt>
                <c:pt idx="67">
                  <c:v>0</c:v>
                </c:pt>
                <c:pt idx="68">
                  <c:v>0</c:v>
                </c:pt>
                <c:pt idx="69">
                  <c:v>0</c:v>
                </c:pt>
                <c:pt idx="70">
                  <c:v>0</c:v>
                </c:pt>
                <c:pt idx="71">
                  <c:v>2128928</c:v>
                </c:pt>
                <c:pt idx="72">
                  <c:v>0</c:v>
                </c:pt>
                <c:pt idx="73">
                  <c:v>0</c:v>
                </c:pt>
                <c:pt idx="74">
                  <c:v>0</c:v>
                </c:pt>
                <c:pt idx="75">
                  <c:v>278035</c:v>
                </c:pt>
                <c:pt idx="76">
                  <c:v>297046</c:v>
                </c:pt>
                <c:pt idx="77">
                  <c:v>0</c:v>
                </c:pt>
                <c:pt idx="78">
                  <c:v>0</c:v>
                </c:pt>
                <c:pt idx="79">
                  <c:v>0</c:v>
                </c:pt>
                <c:pt idx="80">
                  <c:v>909000</c:v>
                </c:pt>
                <c:pt idx="81">
                  <c:v>0</c:v>
                </c:pt>
                <c:pt idx="82">
                  <c:v>415861</c:v>
                </c:pt>
                <c:pt idx="83">
                  <c:v>1404047</c:v>
                </c:pt>
                <c:pt idx="84">
                  <c:v>0</c:v>
                </c:pt>
                <c:pt idx="85">
                  <c:v>0</c:v>
                </c:pt>
                <c:pt idx="86">
                  <c:v>0</c:v>
                </c:pt>
                <c:pt idx="87">
                  <c:v>432031</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505145</c:v>
                </c:pt>
                <c:pt idx="108">
                  <c:v>386161</c:v>
                </c:pt>
                <c:pt idx="109">
                  <c:v>0</c:v>
                </c:pt>
                <c:pt idx="110">
                  <c:v>0</c:v>
                </c:pt>
                <c:pt idx="111">
                  <c:v>0</c:v>
                </c:pt>
                <c:pt idx="112">
                  <c:v>0</c:v>
                </c:pt>
                <c:pt idx="113">
                  <c:v>0</c:v>
                </c:pt>
                <c:pt idx="114">
                  <c:v>0</c:v>
                </c:pt>
                <c:pt idx="115">
                  <c:v>0</c:v>
                </c:pt>
                <c:pt idx="116">
                  <c:v>995442</c:v>
                </c:pt>
                <c:pt idx="117">
                  <c:v>0</c:v>
                </c:pt>
                <c:pt idx="118">
                  <c:v>0</c:v>
                </c:pt>
                <c:pt idx="119">
                  <c:v>297046</c:v>
                </c:pt>
                <c:pt idx="120">
                  <c:v>0</c:v>
                </c:pt>
                <c:pt idx="121">
                  <c:v>0</c:v>
                </c:pt>
                <c:pt idx="122">
                  <c:v>0</c:v>
                </c:pt>
                <c:pt idx="123">
                  <c:v>0</c:v>
                </c:pt>
                <c:pt idx="124">
                  <c:v>0</c:v>
                </c:pt>
                <c:pt idx="125">
                  <c:v>0</c:v>
                </c:pt>
                <c:pt idx="126">
                  <c:v>0</c:v>
                </c:pt>
                <c:pt idx="127">
                  <c:v>0</c:v>
                </c:pt>
                <c:pt idx="128">
                  <c:v>0</c:v>
                </c:pt>
                <c:pt idx="129">
                  <c:v>0</c:v>
                </c:pt>
                <c:pt idx="130">
                  <c:v>0</c:v>
                </c:pt>
                <c:pt idx="131">
                  <c:v>1093666.56</c:v>
                </c:pt>
                <c:pt idx="132">
                  <c:v>0</c:v>
                </c:pt>
                <c:pt idx="133">
                  <c:v>0</c:v>
                </c:pt>
                <c:pt idx="134">
                  <c:v>0</c:v>
                </c:pt>
                <c:pt idx="135">
                  <c:v>0</c:v>
                </c:pt>
                <c:pt idx="136">
                  <c:v>0</c:v>
                </c:pt>
                <c:pt idx="137">
                  <c:v>0</c:v>
                </c:pt>
                <c:pt idx="138">
                  <c:v>0</c:v>
                </c:pt>
                <c:pt idx="139">
                  <c:v>0</c:v>
                </c:pt>
                <c:pt idx="140">
                  <c:v>0</c:v>
                </c:pt>
                <c:pt idx="141">
                  <c:v>0</c:v>
                </c:pt>
                <c:pt idx="142">
                  <c:v>0</c:v>
                </c:pt>
                <c:pt idx="143">
                  <c:v>270074</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356000</c:v>
                </c:pt>
                <c:pt idx="158">
                  <c:v>0</c:v>
                </c:pt>
                <c:pt idx="159">
                  <c:v>0</c:v>
                </c:pt>
                <c:pt idx="160">
                  <c:v>0</c:v>
                </c:pt>
                <c:pt idx="161">
                  <c:v>0</c:v>
                </c:pt>
                <c:pt idx="162">
                  <c:v>0</c:v>
                </c:pt>
                <c:pt idx="163">
                  <c:v>0</c:v>
                </c:pt>
                <c:pt idx="164">
                  <c:v>0</c:v>
                </c:pt>
                <c:pt idx="165">
                  <c:v>0</c:v>
                </c:pt>
                <c:pt idx="166">
                  <c:v>0</c:v>
                </c:pt>
                <c:pt idx="167">
                  <c:v>371304</c:v>
                </c:pt>
                <c:pt idx="168">
                  <c:v>0</c:v>
                </c:pt>
                <c:pt idx="169">
                  <c:v>475269</c:v>
                </c:pt>
                <c:pt idx="170">
                  <c:v>360420</c:v>
                </c:pt>
                <c:pt idx="171">
                  <c:v>0</c:v>
                </c:pt>
                <c:pt idx="172">
                  <c:v>0</c:v>
                </c:pt>
                <c:pt idx="173">
                  <c:v>0</c:v>
                </c:pt>
                <c:pt idx="174">
                  <c:v>0</c:v>
                </c:pt>
                <c:pt idx="175">
                  <c:v>0</c:v>
                </c:pt>
                <c:pt idx="176">
                  <c:v>0</c:v>
                </c:pt>
                <c:pt idx="177">
                  <c:v>0</c:v>
                </c:pt>
                <c:pt idx="178">
                  <c:v>413497</c:v>
                </c:pt>
                <c:pt idx="179">
                  <c:v>0</c:v>
                </c:pt>
                <c:pt idx="180">
                  <c:v>375000</c:v>
                </c:pt>
                <c:pt idx="181">
                  <c:v>0</c:v>
                </c:pt>
                <c:pt idx="182">
                  <c:v>0</c:v>
                </c:pt>
                <c:pt idx="183">
                  <c:v>0</c:v>
                </c:pt>
                <c:pt idx="184">
                  <c:v>0</c:v>
                </c:pt>
                <c:pt idx="185">
                  <c:v>0</c:v>
                </c:pt>
                <c:pt idx="186">
                  <c:v>0</c:v>
                </c:pt>
                <c:pt idx="187">
                  <c:v>0</c:v>
                </c:pt>
                <c:pt idx="188">
                  <c:v>297045</c:v>
                </c:pt>
                <c:pt idx="189">
                  <c:v>297045</c:v>
                </c:pt>
                <c:pt idx="190">
                  <c:v>405063</c:v>
                </c:pt>
                <c:pt idx="191">
                  <c:v>0</c:v>
                </c:pt>
                <c:pt idx="192">
                  <c:v>0</c:v>
                </c:pt>
                <c:pt idx="193">
                  <c:v>0</c:v>
                </c:pt>
                <c:pt idx="194">
                  <c:v>278030</c:v>
                </c:pt>
                <c:pt idx="195">
                  <c:v>846788</c:v>
                </c:pt>
                <c:pt idx="196">
                  <c:v>0</c:v>
                </c:pt>
                <c:pt idx="197">
                  <c:v>0</c:v>
                </c:pt>
                <c:pt idx="198">
                  <c:v>0</c:v>
                </c:pt>
                <c:pt idx="199">
                  <c:v>0</c:v>
                </c:pt>
                <c:pt idx="200">
                  <c:v>563607</c:v>
                </c:pt>
                <c:pt idx="201">
                  <c:v>0</c:v>
                </c:pt>
                <c:pt idx="202">
                  <c:v>378684</c:v>
                </c:pt>
                <c:pt idx="203">
                  <c:v>0</c:v>
                </c:pt>
                <c:pt idx="204">
                  <c:v>0</c:v>
                </c:pt>
                <c:pt idx="205">
                  <c:v>0</c:v>
                </c:pt>
                <c:pt idx="206">
                  <c:v>0</c:v>
                </c:pt>
                <c:pt idx="207">
                  <c:v>0</c:v>
                </c:pt>
                <c:pt idx="208">
                  <c:v>0</c:v>
                </c:pt>
                <c:pt idx="209">
                  <c:v>57724</c:v>
                </c:pt>
                <c:pt idx="210">
                  <c:v>0</c:v>
                </c:pt>
                <c:pt idx="211">
                  <c:v>0</c:v>
                </c:pt>
                <c:pt idx="212">
                  <c:v>0</c:v>
                </c:pt>
                <c:pt idx="213">
                  <c:v>0</c:v>
                </c:pt>
                <c:pt idx="214">
                  <c:v>0</c:v>
                </c:pt>
                <c:pt idx="215">
                  <c:v>0</c:v>
                </c:pt>
                <c:pt idx="216">
                  <c:v>639148</c:v>
                </c:pt>
                <c:pt idx="217">
                  <c:v>0</c:v>
                </c:pt>
                <c:pt idx="218">
                  <c:v>0</c:v>
                </c:pt>
                <c:pt idx="219">
                  <c:v>0</c:v>
                </c:pt>
                <c:pt idx="220">
                  <c:v>0</c:v>
                </c:pt>
                <c:pt idx="221">
                  <c:v>0</c:v>
                </c:pt>
                <c:pt idx="222">
                  <c:v>0</c:v>
                </c:pt>
                <c:pt idx="223">
                  <c:v>0</c:v>
                </c:pt>
                <c:pt idx="224">
                  <c:v>0</c:v>
                </c:pt>
                <c:pt idx="225">
                  <c:v>0</c:v>
                </c:pt>
                <c:pt idx="226">
                  <c:v>0</c:v>
                </c:pt>
                <c:pt idx="227">
                  <c:v>0</c:v>
                </c:pt>
                <c:pt idx="228">
                  <c:v>450680</c:v>
                </c:pt>
                <c:pt idx="229">
                  <c:v>0</c:v>
                </c:pt>
                <c:pt idx="230">
                  <c:v>0</c:v>
                </c:pt>
                <c:pt idx="231">
                  <c:v>0</c:v>
                </c:pt>
                <c:pt idx="232">
                  <c:v>0</c:v>
                </c:pt>
                <c:pt idx="233">
                  <c:v>0</c:v>
                </c:pt>
                <c:pt idx="234">
                  <c:v>0</c:v>
                </c:pt>
                <c:pt idx="235">
                  <c:v>0</c:v>
                </c:pt>
                <c:pt idx="236">
                  <c:v>0</c:v>
                </c:pt>
                <c:pt idx="237">
                  <c:v>0</c:v>
                </c:pt>
                <c:pt idx="238">
                  <c:v>0</c:v>
                </c:pt>
                <c:pt idx="239">
                  <c:v>0</c:v>
                </c:pt>
                <c:pt idx="240">
                  <c:v>500000</c:v>
                </c:pt>
                <c:pt idx="241">
                  <c:v>0</c:v>
                </c:pt>
                <c:pt idx="242">
                  <c:v>411069</c:v>
                </c:pt>
                <c:pt idx="243">
                  <c:v>0</c:v>
                </c:pt>
                <c:pt idx="244">
                  <c:v>0</c:v>
                </c:pt>
                <c:pt idx="245">
                  <c:v>0</c:v>
                </c:pt>
                <c:pt idx="246">
                  <c:v>0</c:v>
                </c:pt>
                <c:pt idx="247">
                  <c:v>409154</c:v>
                </c:pt>
                <c:pt idx="248">
                  <c:v>0</c:v>
                </c:pt>
                <c:pt idx="249">
                  <c:v>0</c:v>
                </c:pt>
                <c:pt idx="250">
                  <c:v>0</c:v>
                </c:pt>
                <c:pt idx="251">
                  <c:v>0</c:v>
                </c:pt>
                <c:pt idx="252">
                  <c:v>0</c:v>
                </c:pt>
                <c:pt idx="253">
                  <c:v>278030</c:v>
                </c:pt>
                <c:pt idx="254">
                  <c:v>0</c:v>
                </c:pt>
                <c:pt idx="255">
                  <c:v>0</c:v>
                </c:pt>
                <c:pt idx="256">
                  <c:v>500000</c:v>
                </c:pt>
                <c:pt idx="257">
                  <c:v>0</c:v>
                </c:pt>
                <c:pt idx="258">
                  <c:v>0</c:v>
                </c:pt>
                <c:pt idx="259">
                  <c:v>0</c:v>
                </c:pt>
                <c:pt idx="260">
                  <c:v>0</c:v>
                </c:pt>
                <c:pt idx="261">
                  <c:v>0</c:v>
                </c:pt>
                <c:pt idx="262">
                  <c:v>331181</c:v>
                </c:pt>
                <c:pt idx="263">
                  <c:v>0</c:v>
                </c:pt>
                <c:pt idx="264">
                  <c:v>0</c:v>
                </c:pt>
                <c:pt idx="265">
                  <c:v>0</c:v>
                </c:pt>
                <c:pt idx="266">
                  <c:v>0</c:v>
                </c:pt>
                <c:pt idx="267">
                  <c:v>0</c:v>
                </c:pt>
                <c:pt idx="268">
                  <c:v>0</c:v>
                </c:pt>
                <c:pt idx="269">
                  <c:v>0</c:v>
                </c:pt>
                <c:pt idx="270">
                  <c:v>0</c:v>
                </c:pt>
                <c:pt idx="271">
                  <c:v>0</c:v>
                </c:pt>
                <c:pt idx="272">
                  <c:v>403983</c:v>
                </c:pt>
                <c:pt idx="273">
                  <c:v>0</c:v>
                </c:pt>
                <c:pt idx="274">
                  <c:v>0</c:v>
                </c:pt>
                <c:pt idx="275">
                  <c:v>0</c:v>
                </c:pt>
                <c:pt idx="276">
                  <c:v>0</c:v>
                </c:pt>
                <c:pt idx="277">
                  <c:v>0</c:v>
                </c:pt>
                <c:pt idx="278">
                  <c:v>0</c:v>
                </c:pt>
                <c:pt idx="279">
                  <c:v>0</c:v>
                </c:pt>
                <c:pt idx="280">
                  <c:v>0</c:v>
                </c:pt>
                <c:pt idx="281">
                  <c:v>297062</c:v>
                </c:pt>
                <c:pt idx="282">
                  <c:v>0</c:v>
                </c:pt>
                <c:pt idx="283">
                  <c:v>0</c:v>
                </c:pt>
                <c:pt idx="284">
                  <c:v>0</c:v>
                </c:pt>
                <c:pt idx="285">
                  <c:v>1000000</c:v>
                </c:pt>
                <c:pt idx="286">
                  <c:v>0</c:v>
                </c:pt>
                <c:pt idx="287">
                  <c:v>750000</c:v>
                </c:pt>
                <c:pt idx="288">
                  <c:v>0</c:v>
                </c:pt>
                <c:pt idx="289">
                  <c:v>351055</c:v>
                </c:pt>
                <c:pt idx="290">
                  <c:v>0</c:v>
                </c:pt>
                <c:pt idx="291">
                  <c:v>0</c:v>
                </c:pt>
                <c:pt idx="292">
                  <c:v>297045</c:v>
                </c:pt>
                <c:pt idx="293">
                  <c:v>0</c:v>
                </c:pt>
                <c:pt idx="294">
                  <c:v>328192</c:v>
                </c:pt>
                <c:pt idx="295">
                  <c:v>478452</c:v>
                </c:pt>
                <c:pt idx="296">
                  <c:v>299647</c:v>
                </c:pt>
                <c:pt idx="297">
                  <c:v>0</c:v>
                </c:pt>
                <c:pt idx="298">
                  <c:v>0</c:v>
                </c:pt>
                <c:pt idx="299">
                  <c:v>0</c:v>
                </c:pt>
                <c:pt idx="300">
                  <c:v>0</c:v>
                </c:pt>
                <c:pt idx="301">
                  <c:v>0</c:v>
                </c:pt>
                <c:pt idx="302">
                  <c:v>0</c:v>
                </c:pt>
                <c:pt idx="303">
                  <c:v>0</c:v>
                </c:pt>
                <c:pt idx="304">
                  <c:v>0</c:v>
                </c:pt>
                <c:pt idx="305">
                  <c:v>0</c:v>
                </c:pt>
                <c:pt idx="306">
                  <c:v>0</c:v>
                </c:pt>
                <c:pt idx="307">
                  <c:v>0</c:v>
                </c:pt>
                <c:pt idx="308">
                  <c:v>343178</c:v>
                </c:pt>
                <c:pt idx="309">
                  <c:v>0</c:v>
                </c:pt>
                <c:pt idx="310">
                  <c:v>0</c:v>
                </c:pt>
                <c:pt idx="311">
                  <c:v>0</c:v>
                </c:pt>
                <c:pt idx="312">
                  <c:v>0</c:v>
                </c:pt>
                <c:pt idx="313">
                  <c:v>0</c:v>
                </c:pt>
                <c:pt idx="314">
                  <c:v>0</c:v>
                </c:pt>
                <c:pt idx="315">
                  <c:v>0</c:v>
                </c:pt>
                <c:pt idx="316">
                  <c:v>0</c:v>
                </c:pt>
                <c:pt idx="317">
                  <c:v>0</c:v>
                </c:pt>
                <c:pt idx="318">
                  <c:v>382136</c:v>
                </c:pt>
                <c:pt idx="319">
                  <c:v>0</c:v>
                </c:pt>
                <c:pt idx="320">
                  <c:v>0</c:v>
                </c:pt>
                <c:pt idx="321">
                  <c:v>1103954</c:v>
                </c:pt>
                <c:pt idx="322">
                  <c:v>0</c:v>
                </c:pt>
                <c:pt idx="323">
                  <c:v>0</c:v>
                </c:pt>
                <c:pt idx="324">
                  <c:v>140000</c:v>
                </c:pt>
                <c:pt idx="325">
                  <c:v>0</c:v>
                </c:pt>
                <c:pt idx="326">
                  <c:v>0</c:v>
                </c:pt>
                <c:pt idx="327">
                  <c:v>298155</c:v>
                </c:pt>
                <c:pt idx="328">
                  <c:v>0</c:v>
                </c:pt>
                <c:pt idx="329">
                  <c:v>0</c:v>
                </c:pt>
                <c:pt idx="330">
                  <c:v>0</c:v>
                </c:pt>
                <c:pt idx="331">
                  <c:v>0</c:v>
                </c:pt>
                <c:pt idx="332">
                  <c:v>0</c:v>
                </c:pt>
                <c:pt idx="333">
                  <c:v>509509</c:v>
                </c:pt>
                <c:pt idx="334">
                  <c:v>0</c:v>
                </c:pt>
                <c:pt idx="335">
                  <c:v>0</c:v>
                </c:pt>
                <c:pt idx="336">
                  <c:v>0</c:v>
                </c:pt>
                <c:pt idx="337">
                  <c:v>0</c:v>
                </c:pt>
                <c:pt idx="338">
                  <c:v>0</c:v>
                </c:pt>
                <c:pt idx="339">
                  <c:v>0</c:v>
                </c:pt>
                <c:pt idx="340">
                  <c:v>0</c:v>
                </c:pt>
                <c:pt idx="341">
                  <c:v>0</c:v>
                </c:pt>
                <c:pt idx="342">
                  <c:v>0</c:v>
                </c:pt>
                <c:pt idx="343">
                  <c:v>403983</c:v>
                </c:pt>
                <c:pt idx="344">
                  <c:v>0</c:v>
                </c:pt>
                <c:pt idx="345">
                  <c:v>328196</c:v>
                </c:pt>
                <c:pt idx="346">
                  <c:v>0</c:v>
                </c:pt>
                <c:pt idx="347">
                  <c:v>0</c:v>
                </c:pt>
                <c:pt idx="348">
                  <c:v>356455</c:v>
                </c:pt>
                <c:pt idx="349">
                  <c:v>0</c:v>
                </c:pt>
                <c:pt idx="350">
                  <c:v>0</c:v>
                </c:pt>
                <c:pt idx="351">
                  <c:v>0</c:v>
                </c:pt>
                <c:pt idx="352">
                  <c:v>0</c:v>
                </c:pt>
                <c:pt idx="353">
                  <c:v>0</c:v>
                </c:pt>
                <c:pt idx="354">
                  <c:v>297046</c:v>
                </c:pt>
                <c:pt idx="355">
                  <c:v>297046</c:v>
                </c:pt>
                <c:pt idx="356">
                  <c:v>0</c:v>
                </c:pt>
                <c:pt idx="357">
                  <c:v>0</c:v>
                </c:pt>
                <c:pt idx="358">
                  <c:v>0</c:v>
                </c:pt>
                <c:pt idx="359">
                  <c:v>323296</c:v>
                </c:pt>
                <c:pt idx="360">
                  <c:v>0</c:v>
                </c:pt>
                <c:pt idx="361">
                  <c:v>0</c:v>
                </c:pt>
                <c:pt idx="362">
                  <c:v>0</c:v>
                </c:pt>
                <c:pt idx="363">
                  <c:v>0</c:v>
                </c:pt>
                <c:pt idx="364">
                  <c:v>445567</c:v>
                </c:pt>
                <c:pt idx="365">
                  <c:v>0</c:v>
                </c:pt>
                <c:pt idx="366">
                  <c:v>0</c:v>
                </c:pt>
                <c:pt idx="367">
                  <c:v>0</c:v>
                </c:pt>
                <c:pt idx="368">
                  <c:v>0</c:v>
                </c:pt>
                <c:pt idx="369">
                  <c:v>0</c:v>
                </c:pt>
                <c:pt idx="370">
                  <c:v>0</c:v>
                </c:pt>
                <c:pt idx="371">
                  <c:v>0</c:v>
                </c:pt>
                <c:pt idx="372">
                  <c:v>0</c:v>
                </c:pt>
                <c:pt idx="373">
                  <c:v>0</c:v>
                </c:pt>
                <c:pt idx="374">
                  <c:v>0</c:v>
                </c:pt>
                <c:pt idx="375">
                  <c:v>0</c:v>
                </c:pt>
                <c:pt idx="376">
                  <c:v>0</c:v>
                </c:pt>
                <c:pt idx="377">
                  <c:v>594092</c:v>
                </c:pt>
                <c:pt idx="378">
                  <c:v>0</c:v>
                </c:pt>
                <c:pt idx="379">
                  <c:v>0</c:v>
                </c:pt>
                <c:pt idx="380">
                  <c:v>0</c:v>
                </c:pt>
                <c:pt idx="381">
                  <c:v>300018</c:v>
                </c:pt>
                <c:pt idx="382">
                  <c:v>0</c:v>
                </c:pt>
                <c:pt idx="383">
                  <c:v>0</c:v>
                </c:pt>
                <c:pt idx="384">
                  <c:v>0</c:v>
                </c:pt>
                <c:pt idx="385">
                  <c:v>0</c:v>
                </c:pt>
                <c:pt idx="386">
                  <c:v>0</c:v>
                </c:pt>
                <c:pt idx="387">
                  <c:v>0</c:v>
                </c:pt>
                <c:pt idx="388">
                  <c:v>0</c:v>
                </c:pt>
                <c:pt idx="389">
                  <c:v>0</c:v>
                </c:pt>
                <c:pt idx="390">
                  <c:v>610513</c:v>
                </c:pt>
                <c:pt idx="391">
                  <c:v>0</c:v>
                </c:pt>
                <c:pt idx="392">
                  <c:v>0</c:v>
                </c:pt>
                <c:pt idx="393">
                  <c:v>783125</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398320</c:v>
                </c:pt>
                <c:pt idx="408">
                  <c:v>0</c:v>
                </c:pt>
                <c:pt idx="409">
                  <c:v>0</c:v>
                </c:pt>
                <c:pt idx="410">
                  <c:v>0</c:v>
                </c:pt>
                <c:pt idx="411">
                  <c:v>639148</c:v>
                </c:pt>
                <c:pt idx="412">
                  <c:v>415861</c:v>
                </c:pt>
                <c:pt idx="413">
                  <c:v>0</c:v>
                </c:pt>
                <c:pt idx="414">
                  <c:v>0</c:v>
                </c:pt>
                <c:pt idx="415">
                  <c:v>0</c:v>
                </c:pt>
                <c:pt idx="416">
                  <c:v>5063660</c:v>
                </c:pt>
                <c:pt idx="417">
                  <c:v>0</c:v>
                </c:pt>
                <c:pt idx="418">
                  <c:v>0</c:v>
                </c:pt>
                <c:pt idx="419">
                  <c:v>0</c:v>
                </c:pt>
                <c:pt idx="420">
                  <c:v>0</c:v>
                </c:pt>
                <c:pt idx="421">
                  <c:v>0</c:v>
                </c:pt>
                <c:pt idx="422">
                  <c:v>0</c:v>
                </c:pt>
                <c:pt idx="423">
                  <c:v>0</c:v>
                </c:pt>
                <c:pt idx="424">
                  <c:v>0</c:v>
                </c:pt>
                <c:pt idx="425">
                  <c:v>425737</c:v>
                </c:pt>
                <c:pt idx="426">
                  <c:v>0</c:v>
                </c:pt>
                <c:pt idx="427">
                  <c:v>519825</c:v>
                </c:pt>
                <c:pt idx="428">
                  <c:v>0</c:v>
                </c:pt>
                <c:pt idx="429">
                  <c:v>0</c:v>
                </c:pt>
                <c:pt idx="430">
                  <c:v>0</c:v>
                </c:pt>
                <c:pt idx="431">
                  <c:v>0</c:v>
                </c:pt>
                <c:pt idx="432">
                  <c:v>0</c:v>
                </c:pt>
                <c:pt idx="433">
                  <c:v>389357</c:v>
                </c:pt>
                <c:pt idx="434">
                  <c:v>0</c:v>
                </c:pt>
                <c:pt idx="435">
                  <c:v>0</c:v>
                </c:pt>
                <c:pt idx="436">
                  <c:v>0</c:v>
                </c:pt>
                <c:pt idx="437">
                  <c:v>0</c:v>
                </c:pt>
                <c:pt idx="438">
                  <c:v>0</c:v>
                </c:pt>
                <c:pt idx="439">
                  <c:v>0</c:v>
                </c:pt>
                <c:pt idx="440">
                  <c:v>0</c:v>
                </c:pt>
                <c:pt idx="441">
                  <c:v>567930</c:v>
                </c:pt>
                <c:pt idx="442">
                  <c:v>0</c:v>
                </c:pt>
                <c:pt idx="443">
                  <c:v>0</c:v>
                </c:pt>
                <c:pt idx="444">
                  <c:v>0</c:v>
                </c:pt>
                <c:pt idx="445">
                  <c:v>375321.53</c:v>
                </c:pt>
                <c:pt idx="446">
                  <c:v>0</c:v>
                </c:pt>
                <c:pt idx="447">
                  <c:v>0</c:v>
                </c:pt>
                <c:pt idx="448">
                  <c:v>404463</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1554200</c:v>
                </c:pt>
                <c:pt idx="471">
                  <c:v>0</c:v>
                </c:pt>
                <c:pt idx="472">
                  <c:v>0</c:v>
                </c:pt>
                <c:pt idx="473">
                  <c:v>202270</c:v>
                </c:pt>
                <c:pt idx="474">
                  <c:v>0</c:v>
                </c:pt>
                <c:pt idx="475">
                  <c:v>298195</c:v>
                </c:pt>
                <c:pt idx="476">
                  <c:v>0</c:v>
                </c:pt>
                <c:pt idx="477">
                  <c:v>0</c:v>
                </c:pt>
                <c:pt idx="478">
                  <c:v>0</c:v>
                </c:pt>
                <c:pt idx="479">
                  <c:v>575846</c:v>
                </c:pt>
                <c:pt idx="480">
                  <c:v>458557</c:v>
                </c:pt>
                <c:pt idx="481">
                  <c:v>0</c:v>
                </c:pt>
                <c:pt idx="482">
                  <c:v>0</c:v>
                </c:pt>
                <c:pt idx="483">
                  <c:v>0</c:v>
                </c:pt>
                <c:pt idx="484">
                  <c:v>0</c:v>
                </c:pt>
                <c:pt idx="485">
                  <c:v>1476678</c:v>
                </c:pt>
                <c:pt idx="486">
                  <c:v>0</c:v>
                </c:pt>
                <c:pt idx="487">
                  <c:v>0</c:v>
                </c:pt>
                <c:pt idx="488">
                  <c:v>0</c:v>
                </c:pt>
                <c:pt idx="489">
                  <c:v>0</c:v>
                </c:pt>
                <c:pt idx="490">
                  <c:v>0</c:v>
                </c:pt>
                <c:pt idx="491">
                  <c:v>0</c:v>
                </c:pt>
                <c:pt idx="492">
                  <c:v>0</c:v>
                </c:pt>
                <c:pt idx="493">
                  <c:v>0</c:v>
                </c:pt>
                <c:pt idx="494">
                  <c:v>0</c:v>
                </c:pt>
                <c:pt idx="495">
                  <c:v>0</c:v>
                </c:pt>
                <c:pt idx="496">
                  <c:v>0</c:v>
                </c:pt>
                <c:pt idx="497">
                  <c:v>0</c:v>
                </c:pt>
                <c:pt idx="498">
                  <c:v>447826</c:v>
                </c:pt>
                <c:pt idx="499">
                  <c:v>0</c:v>
                </c:pt>
                <c:pt idx="500">
                  <c:v>461711</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319574.40000000002</c:v>
                </c:pt>
                <c:pt idx="515">
                  <c:v>0</c:v>
                </c:pt>
                <c:pt idx="516">
                  <c:v>0</c:v>
                </c:pt>
                <c:pt idx="517">
                  <c:v>0</c:v>
                </c:pt>
                <c:pt idx="518">
                  <c:v>0</c:v>
                </c:pt>
                <c:pt idx="519">
                  <c:v>0</c:v>
                </c:pt>
                <c:pt idx="520">
                  <c:v>0</c:v>
                </c:pt>
                <c:pt idx="521">
                  <c:v>206538</c:v>
                </c:pt>
                <c:pt idx="522">
                  <c:v>436481</c:v>
                </c:pt>
                <c:pt idx="523">
                  <c:v>0</c:v>
                </c:pt>
                <c:pt idx="524">
                  <c:v>0</c:v>
                </c:pt>
                <c:pt idx="525">
                  <c:v>0</c:v>
                </c:pt>
                <c:pt idx="526">
                  <c:v>0</c:v>
                </c:pt>
                <c:pt idx="527">
                  <c:v>430371</c:v>
                </c:pt>
                <c:pt idx="528">
                  <c:v>0</c:v>
                </c:pt>
                <c:pt idx="529">
                  <c:v>0</c:v>
                </c:pt>
                <c:pt idx="530">
                  <c:v>0</c:v>
                </c:pt>
                <c:pt idx="531">
                  <c:v>0</c:v>
                </c:pt>
                <c:pt idx="532">
                  <c:v>319303</c:v>
                </c:pt>
                <c:pt idx="533">
                  <c:v>0</c:v>
                </c:pt>
                <c:pt idx="534">
                  <c:v>0</c:v>
                </c:pt>
                <c:pt idx="535">
                  <c:v>0</c:v>
                </c:pt>
                <c:pt idx="536">
                  <c:v>0</c:v>
                </c:pt>
                <c:pt idx="537">
                  <c:v>812000</c:v>
                </c:pt>
                <c:pt idx="538">
                  <c:v>563607</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523027</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588210</c:v>
                </c:pt>
                <c:pt idx="571">
                  <c:v>0</c:v>
                </c:pt>
                <c:pt idx="572">
                  <c:v>0</c:v>
                </c:pt>
                <c:pt idx="573">
                  <c:v>0</c:v>
                </c:pt>
                <c:pt idx="574">
                  <c:v>0</c:v>
                </c:pt>
                <c:pt idx="575">
                  <c:v>0</c:v>
                </c:pt>
                <c:pt idx="576">
                  <c:v>0</c:v>
                </c:pt>
                <c:pt idx="577">
                  <c:v>0</c:v>
                </c:pt>
                <c:pt idx="578">
                  <c:v>0</c:v>
                </c:pt>
                <c:pt idx="579">
                  <c:v>0</c:v>
                </c:pt>
                <c:pt idx="580">
                  <c:v>445567</c:v>
                </c:pt>
                <c:pt idx="581">
                  <c:v>0</c:v>
                </c:pt>
                <c:pt idx="582">
                  <c:v>0</c:v>
                </c:pt>
                <c:pt idx="583">
                  <c:v>0</c:v>
                </c:pt>
                <c:pt idx="584">
                  <c:v>377035</c:v>
                </c:pt>
                <c:pt idx="585">
                  <c:v>308874</c:v>
                </c:pt>
                <c:pt idx="586">
                  <c:v>0</c:v>
                </c:pt>
                <c:pt idx="587">
                  <c:v>0</c:v>
                </c:pt>
                <c:pt idx="588">
                  <c:v>0</c:v>
                </c:pt>
                <c:pt idx="589">
                  <c:v>0</c:v>
                </c:pt>
                <c:pt idx="590">
                  <c:v>0</c:v>
                </c:pt>
                <c:pt idx="591">
                  <c:v>1039384</c:v>
                </c:pt>
                <c:pt idx="592">
                  <c:v>0</c:v>
                </c:pt>
                <c:pt idx="593">
                  <c:v>0</c:v>
                </c:pt>
                <c:pt idx="594">
                  <c:v>360191</c:v>
                </c:pt>
                <c:pt idx="595">
                  <c:v>0</c:v>
                </c:pt>
                <c:pt idx="596">
                  <c:v>0</c:v>
                </c:pt>
                <c:pt idx="597">
                  <c:v>0</c:v>
                </c:pt>
                <c:pt idx="598">
                  <c:v>0</c:v>
                </c:pt>
                <c:pt idx="599">
                  <c:v>0</c:v>
                </c:pt>
                <c:pt idx="600">
                  <c:v>299825</c:v>
                </c:pt>
                <c:pt idx="601">
                  <c:v>0</c:v>
                </c:pt>
                <c:pt idx="602">
                  <c:v>0</c:v>
                </c:pt>
                <c:pt idx="603">
                  <c:v>839652</c:v>
                </c:pt>
                <c:pt idx="604">
                  <c:v>0</c:v>
                </c:pt>
                <c:pt idx="605">
                  <c:v>0</c:v>
                </c:pt>
                <c:pt idx="606">
                  <c:v>0</c:v>
                </c:pt>
                <c:pt idx="607">
                  <c:v>0</c:v>
                </c:pt>
                <c:pt idx="608">
                  <c:v>927718</c:v>
                </c:pt>
                <c:pt idx="609">
                  <c:v>0</c:v>
                </c:pt>
                <c:pt idx="610">
                  <c:v>0</c:v>
                </c:pt>
                <c:pt idx="611">
                  <c:v>317000</c:v>
                </c:pt>
                <c:pt idx="612">
                  <c:v>0</c:v>
                </c:pt>
                <c:pt idx="613">
                  <c:v>0</c:v>
                </c:pt>
                <c:pt idx="614">
                  <c:v>0</c:v>
                </c:pt>
                <c:pt idx="615">
                  <c:v>1486691</c:v>
                </c:pt>
                <c:pt idx="616">
                  <c:v>0</c:v>
                </c:pt>
                <c:pt idx="617">
                  <c:v>0</c:v>
                </c:pt>
                <c:pt idx="618">
                  <c:v>0</c:v>
                </c:pt>
                <c:pt idx="619">
                  <c:v>0</c:v>
                </c:pt>
                <c:pt idx="620">
                  <c:v>0</c:v>
                </c:pt>
                <c:pt idx="621">
                  <c:v>0</c:v>
                </c:pt>
                <c:pt idx="622">
                  <c:v>0</c:v>
                </c:pt>
                <c:pt idx="623">
                  <c:v>0</c:v>
                </c:pt>
                <c:pt idx="624">
                  <c:v>0</c:v>
                </c:pt>
                <c:pt idx="625">
                  <c:v>0</c:v>
                </c:pt>
                <c:pt idx="626">
                  <c:v>2796475</c:v>
                </c:pt>
                <c:pt idx="627">
                  <c:v>0</c:v>
                </c:pt>
                <c:pt idx="628">
                  <c:v>0</c:v>
                </c:pt>
                <c:pt idx="629">
                  <c:v>0</c:v>
                </c:pt>
                <c:pt idx="630">
                  <c:v>297046</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311895</c:v>
                </c:pt>
                <c:pt idx="649">
                  <c:v>0</c:v>
                </c:pt>
                <c:pt idx="650">
                  <c:v>0</c:v>
                </c:pt>
                <c:pt idx="651">
                  <c:v>0</c:v>
                </c:pt>
                <c:pt idx="652">
                  <c:v>0</c:v>
                </c:pt>
                <c:pt idx="653">
                  <c:v>0</c:v>
                </c:pt>
                <c:pt idx="654">
                  <c:v>0</c:v>
                </c:pt>
                <c:pt idx="655">
                  <c:v>0</c:v>
                </c:pt>
                <c:pt idx="656">
                  <c:v>0</c:v>
                </c:pt>
                <c:pt idx="657">
                  <c:v>0</c:v>
                </c:pt>
                <c:pt idx="658">
                  <c:v>0</c:v>
                </c:pt>
                <c:pt idx="659">
                  <c:v>386161</c:v>
                </c:pt>
                <c:pt idx="660">
                  <c:v>0</c:v>
                </c:pt>
                <c:pt idx="661">
                  <c:v>0</c:v>
                </c:pt>
                <c:pt idx="662">
                  <c:v>0</c:v>
                </c:pt>
                <c:pt idx="663">
                  <c:v>454965.33</c:v>
                </c:pt>
                <c:pt idx="664">
                  <c:v>834260</c:v>
                </c:pt>
                <c:pt idx="665">
                  <c:v>329950</c:v>
                </c:pt>
                <c:pt idx="666">
                  <c:v>0</c:v>
                </c:pt>
                <c:pt idx="667">
                  <c:v>0</c:v>
                </c:pt>
                <c:pt idx="668">
                  <c:v>0</c:v>
                </c:pt>
                <c:pt idx="669">
                  <c:v>0</c:v>
                </c:pt>
                <c:pt idx="670">
                  <c:v>0</c:v>
                </c:pt>
                <c:pt idx="671">
                  <c:v>0</c:v>
                </c:pt>
                <c:pt idx="672">
                  <c:v>0</c:v>
                </c:pt>
                <c:pt idx="673">
                  <c:v>0</c:v>
                </c:pt>
                <c:pt idx="674">
                  <c:v>278035</c:v>
                </c:pt>
                <c:pt idx="675">
                  <c:v>0</c:v>
                </c:pt>
                <c:pt idx="676">
                  <c:v>0</c:v>
                </c:pt>
                <c:pt idx="677">
                  <c:v>0</c:v>
                </c:pt>
                <c:pt idx="678">
                  <c:v>608941</c:v>
                </c:pt>
                <c:pt idx="679">
                  <c:v>0</c:v>
                </c:pt>
                <c:pt idx="680">
                  <c:v>0</c:v>
                </c:pt>
                <c:pt idx="681">
                  <c:v>0</c:v>
                </c:pt>
                <c:pt idx="682">
                  <c:v>0</c:v>
                </c:pt>
                <c:pt idx="683">
                  <c:v>0</c:v>
                </c:pt>
                <c:pt idx="684">
                  <c:v>0</c:v>
                </c:pt>
                <c:pt idx="685">
                  <c:v>0</c:v>
                </c:pt>
                <c:pt idx="686">
                  <c:v>594527</c:v>
                </c:pt>
                <c:pt idx="687">
                  <c:v>311895</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387953</c:v>
                </c:pt>
                <c:pt idx="705">
                  <c:v>0</c:v>
                </c:pt>
                <c:pt idx="706">
                  <c:v>0</c:v>
                </c:pt>
                <c:pt idx="707">
                  <c:v>0</c:v>
                </c:pt>
                <c:pt idx="708">
                  <c:v>0</c:v>
                </c:pt>
                <c:pt idx="709">
                  <c:v>300018</c:v>
                </c:pt>
                <c:pt idx="710">
                  <c:v>0</c:v>
                </c:pt>
                <c:pt idx="711">
                  <c:v>0</c:v>
                </c:pt>
                <c:pt idx="712">
                  <c:v>0</c:v>
                </c:pt>
                <c:pt idx="713">
                  <c:v>0</c:v>
                </c:pt>
                <c:pt idx="714">
                  <c:v>0</c:v>
                </c:pt>
                <c:pt idx="715">
                  <c:v>0</c:v>
                </c:pt>
                <c:pt idx="716">
                  <c:v>0</c:v>
                </c:pt>
                <c:pt idx="717">
                  <c:v>0</c:v>
                </c:pt>
                <c:pt idx="718">
                  <c:v>0</c:v>
                </c:pt>
                <c:pt idx="719">
                  <c:v>0</c:v>
                </c:pt>
                <c:pt idx="720">
                  <c:v>403092</c:v>
                </c:pt>
                <c:pt idx="721">
                  <c:v>0</c:v>
                </c:pt>
                <c:pt idx="722">
                  <c:v>0</c:v>
                </c:pt>
                <c:pt idx="723">
                  <c:v>377506.13</c:v>
                </c:pt>
                <c:pt idx="724">
                  <c:v>297045</c:v>
                </c:pt>
                <c:pt idx="725">
                  <c:v>0</c:v>
                </c:pt>
                <c:pt idx="726">
                  <c:v>0</c:v>
                </c:pt>
                <c:pt idx="727">
                  <c:v>0</c:v>
                </c:pt>
                <c:pt idx="728">
                  <c:v>0</c:v>
                </c:pt>
                <c:pt idx="729">
                  <c:v>0</c:v>
                </c:pt>
                <c:pt idx="730">
                  <c:v>0</c:v>
                </c:pt>
                <c:pt idx="731">
                  <c:v>639148</c:v>
                </c:pt>
                <c:pt idx="732">
                  <c:v>0</c:v>
                </c:pt>
                <c:pt idx="733">
                  <c:v>0</c:v>
                </c:pt>
                <c:pt idx="734">
                  <c:v>0</c:v>
                </c:pt>
                <c:pt idx="735">
                  <c:v>0</c:v>
                </c:pt>
                <c:pt idx="736">
                  <c:v>0</c:v>
                </c:pt>
                <c:pt idx="737">
                  <c:v>0</c:v>
                </c:pt>
                <c:pt idx="738">
                  <c:v>0</c:v>
                </c:pt>
                <c:pt idx="739">
                  <c:v>0</c:v>
                </c:pt>
                <c:pt idx="740">
                  <c:v>0</c:v>
                </c:pt>
                <c:pt idx="741">
                  <c:v>0</c:v>
                </c:pt>
                <c:pt idx="742">
                  <c:v>639148</c:v>
                </c:pt>
                <c:pt idx="743">
                  <c:v>232016.33</c:v>
                </c:pt>
                <c:pt idx="744">
                  <c:v>0</c:v>
                </c:pt>
                <c:pt idx="745">
                  <c:v>0</c:v>
                </c:pt>
                <c:pt idx="746">
                  <c:v>0</c:v>
                </c:pt>
                <c:pt idx="747">
                  <c:v>0</c:v>
                </c:pt>
                <c:pt idx="748">
                  <c:v>0</c:v>
                </c:pt>
                <c:pt idx="749">
                  <c:v>0</c:v>
                </c:pt>
                <c:pt idx="750">
                  <c:v>0</c:v>
                </c:pt>
                <c:pt idx="751">
                  <c:v>0</c:v>
                </c:pt>
                <c:pt idx="752">
                  <c:v>0</c:v>
                </c:pt>
                <c:pt idx="753">
                  <c:v>0</c:v>
                </c:pt>
                <c:pt idx="754">
                  <c:v>297045</c:v>
                </c:pt>
                <c:pt idx="755">
                  <c:v>0</c:v>
                </c:pt>
                <c:pt idx="756">
                  <c:v>0</c:v>
                </c:pt>
                <c:pt idx="757">
                  <c:v>0</c:v>
                </c:pt>
                <c:pt idx="758">
                  <c:v>0</c:v>
                </c:pt>
                <c:pt idx="759">
                  <c:v>450886</c:v>
                </c:pt>
                <c:pt idx="760">
                  <c:v>0</c:v>
                </c:pt>
                <c:pt idx="761">
                  <c:v>0</c:v>
                </c:pt>
                <c:pt idx="762">
                  <c:v>0</c:v>
                </c:pt>
                <c:pt idx="763">
                  <c:v>0</c:v>
                </c:pt>
                <c:pt idx="764">
                  <c:v>1156421</c:v>
                </c:pt>
                <c:pt idx="765">
                  <c:v>0</c:v>
                </c:pt>
                <c:pt idx="766">
                  <c:v>0</c:v>
                </c:pt>
                <c:pt idx="767">
                  <c:v>0</c:v>
                </c:pt>
                <c:pt idx="768">
                  <c:v>0</c:v>
                </c:pt>
                <c:pt idx="769">
                  <c:v>0</c:v>
                </c:pt>
                <c:pt idx="770">
                  <c:v>433085</c:v>
                </c:pt>
                <c:pt idx="771">
                  <c:v>0</c:v>
                </c:pt>
                <c:pt idx="772">
                  <c:v>405063</c:v>
                </c:pt>
                <c:pt idx="773">
                  <c:v>0</c:v>
                </c:pt>
                <c:pt idx="774">
                  <c:v>0</c:v>
                </c:pt>
                <c:pt idx="775">
                  <c:v>364976.92</c:v>
                </c:pt>
                <c:pt idx="776">
                  <c:v>0</c:v>
                </c:pt>
                <c:pt idx="777">
                  <c:v>0</c:v>
                </c:pt>
                <c:pt idx="778">
                  <c:v>0</c:v>
                </c:pt>
                <c:pt idx="779">
                  <c:v>0</c:v>
                </c:pt>
                <c:pt idx="780">
                  <c:v>0</c:v>
                </c:pt>
                <c:pt idx="781">
                  <c:v>0</c:v>
                </c:pt>
                <c:pt idx="782">
                  <c:v>0</c:v>
                </c:pt>
                <c:pt idx="783">
                  <c:v>0</c:v>
                </c:pt>
                <c:pt idx="784">
                  <c:v>0</c:v>
                </c:pt>
                <c:pt idx="785">
                  <c:v>85000</c:v>
                </c:pt>
                <c:pt idx="786">
                  <c:v>0</c:v>
                </c:pt>
                <c:pt idx="787">
                  <c:v>0</c:v>
                </c:pt>
                <c:pt idx="788">
                  <c:v>0</c:v>
                </c:pt>
                <c:pt idx="789">
                  <c:v>0</c:v>
                </c:pt>
                <c:pt idx="790">
                  <c:v>0</c:v>
                </c:pt>
                <c:pt idx="791">
                  <c:v>0</c:v>
                </c:pt>
                <c:pt idx="792">
                  <c:v>1998877</c:v>
                </c:pt>
                <c:pt idx="793">
                  <c:v>0</c:v>
                </c:pt>
                <c:pt idx="794">
                  <c:v>0</c:v>
                </c:pt>
                <c:pt idx="795">
                  <c:v>0</c:v>
                </c:pt>
                <c:pt idx="796">
                  <c:v>0</c:v>
                </c:pt>
                <c:pt idx="797">
                  <c:v>0</c:v>
                </c:pt>
                <c:pt idx="798">
                  <c:v>382136</c:v>
                </c:pt>
                <c:pt idx="799">
                  <c:v>0</c:v>
                </c:pt>
                <c:pt idx="800">
                  <c:v>0</c:v>
                </c:pt>
                <c:pt idx="801">
                  <c:v>0</c:v>
                </c:pt>
                <c:pt idx="802">
                  <c:v>0</c:v>
                </c:pt>
                <c:pt idx="803">
                  <c:v>0</c:v>
                </c:pt>
                <c:pt idx="804">
                  <c:v>0</c:v>
                </c:pt>
                <c:pt idx="805">
                  <c:v>533558</c:v>
                </c:pt>
                <c:pt idx="806">
                  <c:v>0</c:v>
                </c:pt>
                <c:pt idx="807">
                  <c:v>0</c:v>
                </c:pt>
                <c:pt idx="808">
                  <c:v>0</c:v>
                </c:pt>
                <c:pt idx="809">
                  <c:v>289717</c:v>
                </c:pt>
                <c:pt idx="810">
                  <c:v>0</c:v>
                </c:pt>
                <c:pt idx="811">
                  <c:v>0</c:v>
                </c:pt>
                <c:pt idx="812">
                  <c:v>0</c:v>
                </c:pt>
                <c:pt idx="813">
                  <c:v>382136</c:v>
                </c:pt>
                <c:pt idx="814">
                  <c:v>0</c:v>
                </c:pt>
                <c:pt idx="815">
                  <c:v>0</c:v>
                </c:pt>
                <c:pt idx="816">
                  <c:v>0</c:v>
                </c:pt>
                <c:pt idx="817">
                  <c:v>0</c:v>
                </c:pt>
                <c:pt idx="818">
                  <c:v>0</c:v>
                </c:pt>
                <c:pt idx="819">
                  <c:v>0</c:v>
                </c:pt>
                <c:pt idx="820">
                  <c:v>0</c:v>
                </c:pt>
                <c:pt idx="821">
                  <c:v>0</c:v>
                </c:pt>
                <c:pt idx="822">
                  <c:v>0</c:v>
                </c:pt>
                <c:pt idx="823">
                  <c:v>320283</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291759.3</c:v>
                </c:pt>
                <c:pt idx="842">
                  <c:v>0</c:v>
                </c:pt>
                <c:pt idx="843">
                  <c:v>0</c:v>
                </c:pt>
                <c:pt idx="844">
                  <c:v>0</c:v>
                </c:pt>
                <c:pt idx="845">
                  <c:v>0</c:v>
                </c:pt>
                <c:pt idx="846">
                  <c:v>278030</c:v>
                </c:pt>
                <c:pt idx="847">
                  <c:v>0</c:v>
                </c:pt>
                <c:pt idx="848">
                  <c:v>0</c:v>
                </c:pt>
                <c:pt idx="849">
                  <c:v>0</c:v>
                </c:pt>
                <c:pt idx="850">
                  <c:v>0</c:v>
                </c:pt>
                <c:pt idx="851">
                  <c:v>0</c:v>
                </c:pt>
                <c:pt idx="852">
                  <c:v>0</c:v>
                </c:pt>
                <c:pt idx="853">
                  <c:v>362010</c:v>
                </c:pt>
                <c:pt idx="854">
                  <c:v>0</c:v>
                </c:pt>
                <c:pt idx="855">
                  <c:v>0</c:v>
                </c:pt>
                <c:pt idx="856">
                  <c:v>0</c:v>
                </c:pt>
                <c:pt idx="857">
                  <c:v>0</c:v>
                </c:pt>
                <c:pt idx="858">
                  <c:v>546563</c:v>
                </c:pt>
                <c:pt idx="859">
                  <c:v>260000</c:v>
                </c:pt>
                <c:pt idx="860">
                  <c:v>0</c:v>
                </c:pt>
                <c:pt idx="861">
                  <c:v>0</c:v>
                </c:pt>
                <c:pt idx="862">
                  <c:v>0</c:v>
                </c:pt>
                <c:pt idx="863">
                  <c:v>0</c:v>
                </c:pt>
                <c:pt idx="864">
                  <c:v>278030</c:v>
                </c:pt>
                <c:pt idx="865">
                  <c:v>0</c:v>
                </c:pt>
                <c:pt idx="866">
                  <c:v>0</c:v>
                </c:pt>
                <c:pt idx="867">
                  <c:v>0</c:v>
                </c:pt>
                <c:pt idx="868">
                  <c:v>0</c:v>
                </c:pt>
                <c:pt idx="869">
                  <c:v>509509</c:v>
                </c:pt>
                <c:pt idx="870">
                  <c:v>0</c:v>
                </c:pt>
                <c:pt idx="871">
                  <c:v>0</c:v>
                </c:pt>
                <c:pt idx="872">
                  <c:v>0</c:v>
                </c:pt>
                <c:pt idx="873">
                  <c:v>297050</c:v>
                </c:pt>
                <c:pt idx="874">
                  <c:v>315687</c:v>
                </c:pt>
                <c:pt idx="875">
                  <c:v>372300</c:v>
                </c:pt>
                <c:pt idx="876">
                  <c:v>0</c:v>
                </c:pt>
                <c:pt idx="877">
                  <c:v>0</c:v>
                </c:pt>
                <c:pt idx="878">
                  <c:v>0</c:v>
                </c:pt>
                <c:pt idx="879">
                  <c:v>0</c:v>
                </c:pt>
                <c:pt idx="880">
                  <c:v>0</c:v>
                </c:pt>
                <c:pt idx="881">
                  <c:v>0</c:v>
                </c:pt>
                <c:pt idx="882">
                  <c:v>503465</c:v>
                </c:pt>
                <c:pt idx="883">
                  <c:v>0</c:v>
                </c:pt>
                <c:pt idx="884">
                  <c:v>401010</c:v>
                </c:pt>
                <c:pt idx="885">
                  <c:v>0</c:v>
                </c:pt>
                <c:pt idx="886">
                  <c:v>0</c:v>
                </c:pt>
                <c:pt idx="887">
                  <c:v>0</c:v>
                </c:pt>
                <c:pt idx="888">
                  <c:v>0</c:v>
                </c:pt>
                <c:pt idx="889">
                  <c:v>0</c:v>
                </c:pt>
                <c:pt idx="890">
                  <c:v>0</c:v>
                </c:pt>
                <c:pt idx="891">
                  <c:v>0</c:v>
                </c:pt>
                <c:pt idx="892">
                  <c:v>0</c:v>
                </c:pt>
                <c:pt idx="893">
                  <c:v>0</c:v>
                </c:pt>
                <c:pt idx="894">
                  <c:v>0</c:v>
                </c:pt>
                <c:pt idx="895">
                  <c:v>0</c:v>
                </c:pt>
                <c:pt idx="896">
                  <c:v>0</c:v>
                </c:pt>
                <c:pt idx="897">
                  <c:v>356653</c:v>
                </c:pt>
                <c:pt idx="898">
                  <c:v>550000</c:v>
                </c:pt>
                <c:pt idx="899">
                  <c:v>0</c:v>
                </c:pt>
                <c:pt idx="900">
                  <c:v>0</c:v>
                </c:pt>
                <c:pt idx="901">
                  <c:v>0</c:v>
                </c:pt>
                <c:pt idx="902">
                  <c:v>0</c:v>
                </c:pt>
                <c:pt idx="903">
                  <c:v>0</c:v>
                </c:pt>
                <c:pt idx="904">
                  <c:v>0</c:v>
                </c:pt>
                <c:pt idx="905">
                  <c:v>338166</c:v>
                </c:pt>
                <c:pt idx="906">
                  <c:v>0</c:v>
                </c:pt>
                <c:pt idx="907">
                  <c:v>0</c:v>
                </c:pt>
                <c:pt idx="908">
                  <c:v>0</c:v>
                </c:pt>
                <c:pt idx="909">
                  <c:v>0</c:v>
                </c:pt>
                <c:pt idx="910">
                  <c:v>0</c:v>
                </c:pt>
                <c:pt idx="911">
                  <c:v>385548</c:v>
                </c:pt>
                <c:pt idx="912">
                  <c:v>0</c:v>
                </c:pt>
                <c:pt idx="913">
                  <c:v>297046</c:v>
                </c:pt>
                <c:pt idx="914">
                  <c:v>0</c:v>
                </c:pt>
                <c:pt idx="915">
                  <c:v>0</c:v>
                </c:pt>
                <c:pt idx="916">
                  <c:v>0</c:v>
                </c:pt>
                <c:pt idx="917">
                  <c:v>0</c:v>
                </c:pt>
                <c:pt idx="918">
                  <c:v>620245</c:v>
                </c:pt>
                <c:pt idx="919">
                  <c:v>0</c:v>
                </c:pt>
                <c:pt idx="920">
                  <c:v>0</c:v>
                </c:pt>
                <c:pt idx="921">
                  <c:v>0</c:v>
                </c:pt>
                <c:pt idx="922">
                  <c:v>0</c:v>
                </c:pt>
                <c:pt idx="923">
                  <c:v>458557</c:v>
                </c:pt>
                <c:pt idx="924">
                  <c:v>639148</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691550</c:v>
                </c:pt>
                <c:pt idx="944">
                  <c:v>0</c:v>
                </c:pt>
                <c:pt idx="945">
                  <c:v>540083</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405798</c:v>
                </c:pt>
                <c:pt idx="972">
                  <c:v>0</c:v>
                </c:pt>
                <c:pt idx="973">
                  <c:v>0</c:v>
                </c:pt>
                <c:pt idx="974">
                  <c:v>0</c:v>
                </c:pt>
                <c:pt idx="975">
                  <c:v>0</c:v>
                </c:pt>
                <c:pt idx="976">
                  <c:v>0</c:v>
                </c:pt>
                <c:pt idx="977">
                  <c:v>0</c:v>
                </c:pt>
                <c:pt idx="978">
                  <c:v>0</c:v>
                </c:pt>
                <c:pt idx="979">
                  <c:v>0</c:v>
                </c:pt>
                <c:pt idx="980">
                  <c:v>0</c:v>
                </c:pt>
                <c:pt idx="981">
                  <c:v>0</c:v>
                </c:pt>
                <c:pt idx="982">
                  <c:v>0</c:v>
                </c:pt>
                <c:pt idx="983">
                  <c:v>0</c:v>
                </c:pt>
                <c:pt idx="984">
                  <c:v>297973.5</c:v>
                </c:pt>
                <c:pt idx="985">
                  <c:v>0</c:v>
                </c:pt>
                <c:pt idx="986">
                  <c:v>0</c:v>
                </c:pt>
                <c:pt idx="987">
                  <c:v>0</c:v>
                </c:pt>
                <c:pt idx="988">
                  <c:v>324047</c:v>
                </c:pt>
                <c:pt idx="989">
                  <c:v>0</c:v>
                </c:pt>
                <c:pt idx="990">
                  <c:v>0</c:v>
                </c:pt>
                <c:pt idx="991">
                  <c:v>0</c:v>
                </c:pt>
                <c:pt idx="992">
                  <c:v>0</c:v>
                </c:pt>
                <c:pt idx="993">
                  <c:v>0</c:v>
                </c:pt>
                <c:pt idx="994">
                  <c:v>343836</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199161</c:v>
                </c:pt>
                <c:pt idx="1009">
                  <c:v>0</c:v>
                </c:pt>
                <c:pt idx="1010">
                  <c:v>0</c:v>
                </c:pt>
                <c:pt idx="1011">
                  <c:v>0</c:v>
                </c:pt>
                <c:pt idx="1012">
                  <c:v>0</c:v>
                </c:pt>
                <c:pt idx="1013">
                  <c:v>0</c:v>
                </c:pt>
                <c:pt idx="1014">
                  <c:v>0</c:v>
                </c:pt>
                <c:pt idx="1015">
                  <c:v>592970</c:v>
                </c:pt>
                <c:pt idx="1016">
                  <c:v>418054</c:v>
                </c:pt>
                <c:pt idx="1017">
                  <c:v>0</c:v>
                </c:pt>
                <c:pt idx="1018">
                  <c:v>0</c:v>
                </c:pt>
                <c:pt idx="1019">
                  <c:v>0</c:v>
                </c:pt>
                <c:pt idx="1020">
                  <c:v>326749</c:v>
                </c:pt>
                <c:pt idx="1021">
                  <c:v>0</c:v>
                </c:pt>
                <c:pt idx="1022">
                  <c:v>517053.85</c:v>
                </c:pt>
                <c:pt idx="1023">
                  <c:v>0</c:v>
                </c:pt>
                <c:pt idx="1024">
                  <c:v>0</c:v>
                </c:pt>
                <c:pt idx="1025">
                  <c:v>0</c:v>
                </c:pt>
                <c:pt idx="1026">
                  <c:v>264120</c:v>
                </c:pt>
                <c:pt idx="1027">
                  <c:v>0</c:v>
                </c:pt>
                <c:pt idx="1028">
                  <c:v>0</c:v>
                </c:pt>
                <c:pt idx="1029">
                  <c:v>0</c:v>
                </c:pt>
                <c:pt idx="1030">
                  <c:v>0</c:v>
                </c:pt>
                <c:pt idx="1031">
                  <c:v>0</c:v>
                </c:pt>
                <c:pt idx="1032">
                  <c:v>639148</c:v>
                </c:pt>
                <c:pt idx="1033">
                  <c:v>1790761</c:v>
                </c:pt>
                <c:pt idx="1034">
                  <c:v>0</c:v>
                </c:pt>
                <c:pt idx="1035">
                  <c:v>0</c:v>
                </c:pt>
                <c:pt idx="1036">
                  <c:v>1510021</c:v>
                </c:pt>
                <c:pt idx="1037">
                  <c:v>297058</c:v>
                </c:pt>
                <c:pt idx="1038">
                  <c:v>0</c:v>
                </c:pt>
                <c:pt idx="1039">
                  <c:v>0</c:v>
                </c:pt>
                <c:pt idx="1040">
                  <c:v>952206</c:v>
                </c:pt>
                <c:pt idx="1041">
                  <c:v>0</c:v>
                </c:pt>
                <c:pt idx="1042">
                  <c:v>0</c:v>
                </c:pt>
                <c:pt idx="1043">
                  <c:v>0</c:v>
                </c:pt>
                <c:pt idx="1044">
                  <c:v>0</c:v>
                </c:pt>
                <c:pt idx="1045">
                  <c:v>0</c:v>
                </c:pt>
                <c:pt idx="1046">
                  <c:v>0</c:v>
                </c:pt>
                <c:pt idx="1047">
                  <c:v>0</c:v>
                </c:pt>
                <c:pt idx="1048">
                  <c:v>297429</c:v>
                </c:pt>
                <c:pt idx="1049">
                  <c:v>0</c:v>
                </c:pt>
                <c:pt idx="1050">
                  <c:v>0</c:v>
                </c:pt>
                <c:pt idx="1051">
                  <c:v>0</c:v>
                </c:pt>
                <c:pt idx="1052">
                  <c:v>0</c:v>
                </c:pt>
                <c:pt idx="1053">
                  <c:v>0</c:v>
                </c:pt>
                <c:pt idx="1054">
                  <c:v>0</c:v>
                </c:pt>
                <c:pt idx="1055">
                  <c:v>297110</c:v>
                </c:pt>
                <c:pt idx="1056">
                  <c:v>0</c:v>
                </c:pt>
                <c:pt idx="1057">
                  <c:v>0</c:v>
                </c:pt>
                <c:pt idx="1058">
                  <c:v>0</c:v>
                </c:pt>
                <c:pt idx="1059">
                  <c:v>0</c:v>
                </c:pt>
                <c:pt idx="1060">
                  <c:v>0</c:v>
                </c:pt>
                <c:pt idx="1061">
                  <c:v>307401</c:v>
                </c:pt>
                <c:pt idx="1062">
                  <c:v>0</c:v>
                </c:pt>
                <c:pt idx="1063">
                  <c:v>721809</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582638</c:v>
                </c:pt>
                <c:pt idx="1082">
                  <c:v>0</c:v>
                </c:pt>
                <c:pt idx="1083">
                  <c:v>0</c:v>
                </c:pt>
                <c:pt idx="1084">
                  <c:v>0</c:v>
                </c:pt>
                <c:pt idx="1085">
                  <c:v>0</c:v>
                </c:pt>
                <c:pt idx="1086">
                  <c:v>302470</c:v>
                </c:pt>
                <c:pt idx="1087">
                  <c:v>0</c:v>
                </c:pt>
                <c:pt idx="1088">
                  <c:v>0</c:v>
                </c:pt>
                <c:pt idx="1089">
                  <c:v>0</c:v>
                </c:pt>
                <c:pt idx="1090">
                  <c:v>0</c:v>
                </c:pt>
                <c:pt idx="1091">
                  <c:v>0</c:v>
                </c:pt>
                <c:pt idx="1092">
                  <c:v>0</c:v>
                </c:pt>
                <c:pt idx="1093">
                  <c:v>0</c:v>
                </c:pt>
                <c:pt idx="1094">
                  <c:v>0</c:v>
                </c:pt>
                <c:pt idx="1095">
                  <c:v>1615550.07</c:v>
                </c:pt>
                <c:pt idx="1096">
                  <c:v>0</c:v>
                </c:pt>
                <c:pt idx="1097">
                  <c:v>0</c:v>
                </c:pt>
                <c:pt idx="1098">
                  <c:v>377999</c:v>
                </c:pt>
                <c:pt idx="1099">
                  <c:v>0</c:v>
                </c:pt>
                <c:pt idx="1100">
                  <c:v>0</c:v>
                </c:pt>
                <c:pt idx="1101">
                  <c:v>297045</c:v>
                </c:pt>
                <c:pt idx="1102">
                  <c:v>0</c:v>
                </c:pt>
                <c:pt idx="1103">
                  <c:v>331181</c:v>
                </c:pt>
                <c:pt idx="1104">
                  <c:v>0</c:v>
                </c:pt>
                <c:pt idx="1105">
                  <c:v>0</c:v>
                </c:pt>
                <c:pt idx="1106">
                  <c:v>0</c:v>
                </c:pt>
                <c:pt idx="1107">
                  <c:v>0</c:v>
                </c:pt>
                <c:pt idx="1108">
                  <c:v>0</c:v>
                </c:pt>
                <c:pt idx="1109">
                  <c:v>0</c:v>
                </c:pt>
                <c:pt idx="1110">
                  <c:v>0</c:v>
                </c:pt>
                <c:pt idx="1111">
                  <c:v>0</c:v>
                </c:pt>
                <c:pt idx="1112">
                  <c:v>509509</c:v>
                </c:pt>
                <c:pt idx="1113">
                  <c:v>0</c:v>
                </c:pt>
                <c:pt idx="1114">
                  <c:v>326036</c:v>
                </c:pt>
                <c:pt idx="1115">
                  <c:v>0</c:v>
                </c:pt>
                <c:pt idx="1116">
                  <c:v>0</c:v>
                </c:pt>
                <c:pt idx="1117">
                  <c:v>0</c:v>
                </c:pt>
                <c:pt idx="1118">
                  <c:v>0</c:v>
                </c:pt>
                <c:pt idx="1119">
                  <c:v>0</c:v>
                </c:pt>
                <c:pt idx="1120">
                  <c:v>0</c:v>
                </c:pt>
                <c:pt idx="1121">
                  <c:v>0</c:v>
                </c:pt>
                <c:pt idx="1122">
                  <c:v>0</c:v>
                </c:pt>
                <c:pt idx="1123">
                  <c:v>449060</c:v>
                </c:pt>
                <c:pt idx="1124">
                  <c:v>0</c:v>
                </c:pt>
                <c:pt idx="1125">
                  <c:v>0</c:v>
                </c:pt>
                <c:pt idx="1126">
                  <c:v>0</c:v>
                </c:pt>
                <c:pt idx="1127">
                  <c:v>0</c:v>
                </c:pt>
                <c:pt idx="1128">
                  <c:v>288203</c:v>
                </c:pt>
                <c:pt idx="1129">
                  <c:v>0</c:v>
                </c:pt>
                <c:pt idx="1130">
                  <c:v>0</c:v>
                </c:pt>
                <c:pt idx="1131">
                  <c:v>0</c:v>
                </c:pt>
                <c:pt idx="1132">
                  <c:v>0</c:v>
                </c:pt>
                <c:pt idx="1133">
                  <c:v>636889</c:v>
                </c:pt>
                <c:pt idx="1134">
                  <c:v>600000</c:v>
                </c:pt>
                <c:pt idx="1135">
                  <c:v>297139</c:v>
                </c:pt>
                <c:pt idx="1136">
                  <c:v>0</c:v>
                </c:pt>
                <c:pt idx="1137">
                  <c:v>0</c:v>
                </c:pt>
                <c:pt idx="1138">
                  <c:v>0</c:v>
                </c:pt>
                <c:pt idx="1139">
                  <c:v>0</c:v>
                </c:pt>
                <c:pt idx="1140">
                  <c:v>297046</c:v>
                </c:pt>
                <c:pt idx="1141">
                  <c:v>0</c:v>
                </c:pt>
                <c:pt idx="1142">
                  <c:v>0</c:v>
                </c:pt>
                <c:pt idx="1143">
                  <c:v>0</c:v>
                </c:pt>
                <c:pt idx="1144">
                  <c:v>0</c:v>
                </c:pt>
                <c:pt idx="1145">
                  <c:v>0</c:v>
                </c:pt>
                <c:pt idx="1146">
                  <c:v>0</c:v>
                </c:pt>
                <c:pt idx="1147">
                  <c:v>0</c:v>
                </c:pt>
                <c:pt idx="1148">
                  <c:v>0</c:v>
                </c:pt>
                <c:pt idx="1149">
                  <c:v>356649</c:v>
                </c:pt>
                <c:pt idx="1150">
                  <c:v>0</c:v>
                </c:pt>
                <c:pt idx="1151">
                  <c:v>0</c:v>
                </c:pt>
                <c:pt idx="1152">
                  <c:v>0</c:v>
                </c:pt>
                <c:pt idx="1153">
                  <c:v>0</c:v>
                </c:pt>
                <c:pt idx="1154">
                  <c:v>0</c:v>
                </c:pt>
                <c:pt idx="1155">
                  <c:v>0</c:v>
                </c:pt>
                <c:pt idx="1156">
                  <c:v>0</c:v>
                </c:pt>
                <c:pt idx="1157">
                  <c:v>0</c:v>
                </c:pt>
                <c:pt idx="1158">
                  <c:v>322474</c:v>
                </c:pt>
                <c:pt idx="1159">
                  <c:v>400000</c:v>
                </c:pt>
                <c:pt idx="1160">
                  <c:v>0</c:v>
                </c:pt>
                <c:pt idx="1161">
                  <c:v>0</c:v>
                </c:pt>
                <c:pt idx="1162">
                  <c:v>0</c:v>
                </c:pt>
                <c:pt idx="1163">
                  <c:v>0</c:v>
                </c:pt>
                <c:pt idx="1164">
                  <c:v>0</c:v>
                </c:pt>
                <c:pt idx="1165">
                  <c:v>0</c:v>
                </c:pt>
                <c:pt idx="1166">
                  <c:v>0</c:v>
                </c:pt>
                <c:pt idx="1167">
                  <c:v>387626</c:v>
                </c:pt>
                <c:pt idx="1168">
                  <c:v>0</c:v>
                </c:pt>
                <c:pt idx="1169">
                  <c:v>0</c:v>
                </c:pt>
                <c:pt idx="1170">
                  <c:v>0</c:v>
                </c:pt>
                <c:pt idx="1171">
                  <c:v>0</c:v>
                </c:pt>
                <c:pt idx="1172">
                  <c:v>0</c:v>
                </c:pt>
                <c:pt idx="1173">
                  <c:v>0</c:v>
                </c:pt>
                <c:pt idx="1174">
                  <c:v>0</c:v>
                </c:pt>
                <c:pt idx="1175">
                  <c:v>0</c:v>
                </c:pt>
                <c:pt idx="1176">
                  <c:v>0</c:v>
                </c:pt>
                <c:pt idx="1177">
                  <c:v>0</c:v>
                </c:pt>
                <c:pt idx="1178">
                  <c:v>0</c:v>
                </c:pt>
                <c:pt idx="1179">
                  <c:v>330000</c:v>
                </c:pt>
                <c:pt idx="1180">
                  <c:v>0</c:v>
                </c:pt>
                <c:pt idx="1181">
                  <c:v>0</c:v>
                </c:pt>
                <c:pt idx="1182">
                  <c:v>0</c:v>
                </c:pt>
                <c:pt idx="1183">
                  <c:v>0</c:v>
                </c:pt>
                <c:pt idx="1184">
                  <c:v>0</c:v>
                </c:pt>
                <c:pt idx="1185">
                  <c:v>0</c:v>
                </c:pt>
                <c:pt idx="1186">
                  <c:v>0</c:v>
                </c:pt>
                <c:pt idx="1187">
                  <c:v>0</c:v>
                </c:pt>
                <c:pt idx="1188">
                  <c:v>0</c:v>
                </c:pt>
                <c:pt idx="1189">
                  <c:v>403983</c:v>
                </c:pt>
                <c:pt idx="1190">
                  <c:v>1646695</c:v>
                </c:pt>
                <c:pt idx="1191">
                  <c:v>0</c:v>
                </c:pt>
                <c:pt idx="1192">
                  <c:v>0</c:v>
                </c:pt>
                <c:pt idx="1193">
                  <c:v>298751</c:v>
                </c:pt>
                <c:pt idx="1194">
                  <c:v>0</c:v>
                </c:pt>
                <c:pt idx="1195">
                  <c:v>0</c:v>
                </c:pt>
                <c:pt idx="1196">
                  <c:v>0</c:v>
                </c:pt>
                <c:pt idx="1197">
                  <c:v>0</c:v>
                </c:pt>
                <c:pt idx="1198">
                  <c:v>0</c:v>
                </c:pt>
                <c:pt idx="1199">
                  <c:v>278031</c:v>
                </c:pt>
                <c:pt idx="1200">
                  <c:v>305704</c:v>
                </c:pt>
                <c:pt idx="1201">
                  <c:v>0</c:v>
                </c:pt>
                <c:pt idx="1202">
                  <c:v>278030</c:v>
                </c:pt>
                <c:pt idx="1203">
                  <c:v>297046</c:v>
                </c:pt>
                <c:pt idx="1204">
                  <c:v>0</c:v>
                </c:pt>
                <c:pt idx="1205">
                  <c:v>355741</c:v>
                </c:pt>
                <c:pt idx="1206">
                  <c:v>0</c:v>
                </c:pt>
                <c:pt idx="1207">
                  <c:v>0</c:v>
                </c:pt>
                <c:pt idx="1208">
                  <c:v>0</c:v>
                </c:pt>
                <c:pt idx="1209">
                  <c:v>0</c:v>
                </c:pt>
                <c:pt idx="1210">
                  <c:v>0</c:v>
                </c:pt>
                <c:pt idx="1211">
                  <c:v>0</c:v>
                </c:pt>
                <c:pt idx="1212">
                  <c:v>0</c:v>
                </c:pt>
                <c:pt idx="1213">
                  <c:v>0</c:v>
                </c:pt>
                <c:pt idx="1214">
                  <c:v>159780</c:v>
                </c:pt>
                <c:pt idx="1215">
                  <c:v>0</c:v>
                </c:pt>
                <c:pt idx="1216">
                  <c:v>0</c:v>
                </c:pt>
                <c:pt idx="1217">
                  <c:v>0</c:v>
                </c:pt>
                <c:pt idx="1218">
                  <c:v>0</c:v>
                </c:pt>
                <c:pt idx="1219">
                  <c:v>0</c:v>
                </c:pt>
                <c:pt idx="1220">
                  <c:v>0</c:v>
                </c:pt>
                <c:pt idx="1221">
                  <c:v>0</c:v>
                </c:pt>
                <c:pt idx="1222">
                  <c:v>0</c:v>
                </c:pt>
                <c:pt idx="1223">
                  <c:v>0</c:v>
                </c:pt>
                <c:pt idx="1224">
                  <c:v>415869</c:v>
                </c:pt>
                <c:pt idx="1225">
                  <c:v>0</c:v>
                </c:pt>
                <c:pt idx="1226">
                  <c:v>0</c:v>
                </c:pt>
                <c:pt idx="1227">
                  <c:v>0</c:v>
                </c:pt>
                <c:pt idx="1228">
                  <c:v>404463</c:v>
                </c:pt>
                <c:pt idx="1229">
                  <c:v>0</c:v>
                </c:pt>
                <c:pt idx="1230">
                  <c:v>0</c:v>
                </c:pt>
                <c:pt idx="1231">
                  <c:v>0</c:v>
                </c:pt>
                <c:pt idx="1232">
                  <c:v>0</c:v>
                </c:pt>
                <c:pt idx="1233">
                  <c:v>0</c:v>
                </c:pt>
                <c:pt idx="1234">
                  <c:v>0</c:v>
                </c:pt>
                <c:pt idx="1235">
                  <c:v>297046</c:v>
                </c:pt>
                <c:pt idx="1236">
                  <c:v>0</c:v>
                </c:pt>
                <c:pt idx="1237">
                  <c:v>0</c:v>
                </c:pt>
                <c:pt idx="1238">
                  <c:v>0</c:v>
                </c:pt>
                <c:pt idx="1239">
                  <c:v>0</c:v>
                </c:pt>
                <c:pt idx="1240">
                  <c:v>0</c:v>
                </c:pt>
                <c:pt idx="1241">
                  <c:v>0</c:v>
                </c:pt>
                <c:pt idx="1242">
                  <c:v>0</c:v>
                </c:pt>
                <c:pt idx="1243">
                  <c:v>0</c:v>
                </c:pt>
                <c:pt idx="1244">
                  <c:v>0</c:v>
                </c:pt>
                <c:pt idx="1245">
                  <c:v>0</c:v>
                </c:pt>
                <c:pt idx="1246">
                  <c:v>260000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920750</c:v>
                </c:pt>
                <c:pt idx="1267">
                  <c:v>0</c:v>
                </c:pt>
                <c:pt idx="1268">
                  <c:v>0</c:v>
                </c:pt>
                <c:pt idx="1269">
                  <c:v>0</c:v>
                </c:pt>
                <c:pt idx="1270">
                  <c:v>0</c:v>
                </c:pt>
                <c:pt idx="1271">
                  <c:v>0</c:v>
                </c:pt>
                <c:pt idx="1272">
                  <c:v>0</c:v>
                </c:pt>
                <c:pt idx="1273">
                  <c:v>0</c:v>
                </c:pt>
                <c:pt idx="1274">
                  <c:v>0</c:v>
                </c:pt>
                <c:pt idx="1275">
                  <c:v>0</c:v>
                </c:pt>
                <c:pt idx="1276">
                  <c:v>170502</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382136</c:v>
                </c:pt>
                <c:pt idx="1290">
                  <c:v>609030</c:v>
                </c:pt>
                <c:pt idx="1291">
                  <c:v>465239</c:v>
                </c:pt>
                <c:pt idx="1292">
                  <c:v>0</c:v>
                </c:pt>
                <c:pt idx="1293">
                  <c:v>60000</c:v>
                </c:pt>
                <c:pt idx="1294">
                  <c:v>0</c:v>
                </c:pt>
                <c:pt idx="1295">
                  <c:v>382136</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370000</c:v>
                </c:pt>
                <c:pt idx="1324">
                  <c:v>289546.95</c:v>
                </c:pt>
                <c:pt idx="1325">
                  <c:v>0</c:v>
                </c:pt>
                <c:pt idx="1326">
                  <c:v>0</c:v>
                </c:pt>
                <c:pt idx="1327">
                  <c:v>385702</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319572</c:v>
                </c:pt>
                <c:pt idx="1342">
                  <c:v>0</c:v>
                </c:pt>
                <c:pt idx="1343">
                  <c:v>0</c:v>
                </c:pt>
                <c:pt idx="1344">
                  <c:v>0</c:v>
                </c:pt>
                <c:pt idx="1345">
                  <c:v>0</c:v>
                </c:pt>
                <c:pt idx="1346">
                  <c:v>0</c:v>
                </c:pt>
                <c:pt idx="1347">
                  <c:v>350000</c:v>
                </c:pt>
                <c:pt idx="1348">
                  <c:v>0</c:v>
                </c:pt>
                <c:pt idx="1349">
                  <c:v>0</c:v>
                </c:pt>
                <c:pt idx="1350">
                  <c:v>0</c:v>
                </c:pt>
                <c:pt idx="1351">
                  <c:v>0</c:v>
                </c:pt>
                <c:pt idx="1352">
                  <c:v>0</c:v>
                </c:pt>
                <c:pt idx="1353">
                  <c:v>300018</c:v>
                </c:pt>
                <c:pt idx="1354">
                  <c:v>0</c:v>
                </c:pt>
                <c:pt idx="1355">
                  <c:v>0</c:v>
                </c:pt>
                <c:pt idx="1356">
                  <c:v>0</c:v>
                </c:pt>
                <c:pt idx="1357">
                  <c:v>0</c:v>
                </c:pt>
                <c:pt idx="1358">
                  <c:v>129988</c:v>
                </c:pt>
                <c:pt idx="1359">
                  <c:v>417954.15</c:v>
                </c:pt>
                <c:pt idx="1360">
                  <c:v>0</c:v>
                </c:pt>
                <c:pt idx="1361">
                  <c:v>801760</c:v>
                </c:pt>
                <c:pt idx="1362">
                  <c:v>0</c:v>
                </c:pt>
                <c:pt idx="1363">
                  <c:v>337920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305704</c:v>
                </c:pt>
                <c:pt idx="1380">
                  <c:v>0</c:v>
                </c:pt>
                <c:pt idx="1381">
                  <c:v>0</c:v>
                </c:pt>
                <c:pt idx="1382">
                  <c:v>0</c:v>
                </c:pt>
                <c:pt idx="1383">
                  <c:v>0</c:v>
                </c:pt>
                <c:pt idx="1384">
                  <c:v>0</c:v>
                </c:pt>
                <c:pt idx="1385">
                  <c:v>0</c:v>
                </c:pt>
                <c:pt idx="1386">
                  <c:v>0</c:v>
                </c:pt>
                <c:pt idx="1387">
                  <c:v>0</c:v>
                </c:pt>
                <c:pt idx="1388">
                  <c:v>0</c:v>
                </c:pt>
                <c:pt idx="1389">
                  <c:v>482000</c:v>
                </c:pt>
                <c:pt idx="1390">
                  <c:v>0</c:v>
                </c:pt>
                <c:pt idx="1391">
                  <c:v>0</c:v>
                </c:pt>
                <c:pt idx="1392">
                  <c:v>0</c:v>
                </c:pt>
                <c:pt idx="1393">
                  <c:v>0</c:v>
                </c:pt>
                <c:pt idx="1394">
                  <c:v>0</c:v>
                </c:pt>
                <c:pt idx="1395">
                  <c:v>0</c:v>
                </c:pt>
                <c:pt idx="1396">
                  <c:v>585937</c:v>
                </c:pt>
                <c:pt idx="1397">
                  <c:v>0</c:v>
                </c:pt>
                <c:pt idx="1398">
                  <c:v>0</c:v>
                </c:pt>
                <c:pt idx="1399">
                  <c:v>0</c:v>
                </c:pt>
                <c:pt idx="1400">
                  <c:v>0</c:v>
                </c:pt>
                <c:pt idx="1401">
                  <c:v>180000</c:v>
                </c:pt>
                <c:pt idx="1402">
                  <c:v>0</c:v>
                </c:pt>
                <c:pt idx="1403">
                  <c:v>0</c:v>
                </c:pt>
                <c:pt idx="1404">
                  <c:v>0</c:v>
                </c:pt>
                <c:pt idx="1405">
                  <c:v>0</c:v>
                </c:pt>
                <c:pt idx="1406">
                  <c:v>0</c:v>
                </c:pt>
                <c:pt idx="1407">
                  <c:v>0</c:v>
                </c:pt>
                <c:pt idx="1408">
                  <c:v>830543</c:v>
                </c:pt>
                <c:pt idx="1409">
                  <c:v>0</c:v>
                </c:pt>
                <c:pt idx="1410">
                  <c:v>0</c:v>
                </c:pt>
                <c:pt idx="1411">
                  <c:v>0</c:v>
                </c:pt>
                <c:pt idx="1412">
                  <c:v>0</c:v>
                </c:pt>
                <c:pt idx="1413">
                  <c:v>0</c:v>
                </c:pt>
                <c:pt idx="1414">
                  <c:v>0</c:v>
                </c:pt>
                <c:pt idx="1415">
                  <c:v>0</c:v>
                </c:pt>
                <c:pt idx="1416">
                  <c:v>0</c:v>
                </c:pt>
                <c:pt idx="1417">
                  <c:v>0</c:v>
                </c:pt>
                <c:pt idx="1418">
                  <c:v>0</c:v>
                </c:pt>
                <c:pt idx="1419">
                  <c:v>300018</c:v>
                </c:pt>
                <c:pt idx="1420">
                  <c:v>297045</c:v>
                </c:pt>
                <c:pt idx="1421">
                  <c:v>0</c:v>
                </c:pt>
                <c:pt idx="1422">
                  <c:v>282305</c:v>
                </c:pt>
                <c:pt idx="1423">
                  <c:v>0</c:v>
                </c:pt>
                <c:pt idx="1424">
                  <c:v>0</c:v>
                </c:pt>
                <c:pt idx="1425">
                  <c:v>0</c:v>
                </c:pt>
                <c:pt idx="1426">
                  <c:v>0</c:v>
                </c:pt>
                <c:pt idx="1427">
                  <c:v>0</c:v>
                </c:pt>
                <c:pt idx="1428">
                  <c:v>0</c:v>
                </c:pt>
                <c:pt idx="1429">
                  <c:v>0</c:v>
                </c:pt>
                <c:pt idx="1430">
                  <c:v>0</c:v>
                </c:pt>
                <c:pt idx="1431">
                  <c:v>0</c:v>
                </c:pt>
                <c:pt idx="1432">
                  <c:v>0</c:v>
                </c:pt>
                <c:pt idx="1433">
                  <c:v>573826</c:v>
                </c:pt>
                <c:pt idx="1434">
                  <c:v>297045</c:v>
                </c:pt>
                <c:pt idx="1435">
                  <c:v>0</c:v>
                </c:pt>
                <c:pt idx="1436">
                  <c:v>0</c:v>
                </c:pt>
                <c:pt idx="1437">
                  <c:v>313897</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575000</c:v>
                </c:pt>
                <c:pt idx="1456">
                  <c:v>0</c:v>
                </c:pt>
                <c:pt idx="1457">
                  <c:v>0</c:v>
                </c:pt>
                <c:pt idx="1458">
                  <c:v>0</c:v>
                </c:pt>
                <c:pt idx="1459">
                  <c:v>0</c:v>
                </c:pt>
                <c:pt idx="1460">
                  <c:v>0</c:v>
                </c:pt>
                <c:pt idx="1461">
                  <c:v>371304</c:v>
                </c:pt>
                <c:pt idx="1462">
                  <c:v>0</c:v>
                </c:pt>
                <c:pt idx="1463">
                  <c:v>0</c:v>
                </c:pt>
                <c:pt idx="1464">
                  <c:v>0</c:v>
                </c:pt>
                <c:pt idx="1465">
                  <c:v>0</c:v>
                </c:pt>
                <c:pt idx="1466">
                  <c:v>0</c:v>
                </c:pt>
                <c:pt idx="1467">
                  <c:v>311173</c:v>
                </c:pt>
                <c:pt idx="1468">
                  <c:v>0</c:v>
                </c:pt>
                <c:pt idx="1469">
                  <c:v>196925</c:v>
                </c:pt>
                <c:pt idx="1470">
                  <c:v>0</c:v>
                </c:pt>
                <c:pt idx="1471">
                  <c:v>0</c:v>
                </c:pt>
                <c:pt idx="1472">
                  <c:v>0</c:v>
                </c:pt>
                <c:pt idx="1473">
                  <c:v>0</c:v>
                </c:pt>
                <c:pt idx="1474">
                  <c:v>0</c:v>
                </c:pt>
                <c:pt idx="1475">
                  <c:v>650000</c:v>
                </c:pt>
                <c:pt idx="1476">
                  <c:v>0</c:v>
                </c:pt>
                <c:pt idx="1477">
                  <c:v>0</c:v>
                </c:pt>
                <c:pt idx="1478">
                  <c:v>360420</c:v>
                </c:pt>
                <c:pt idx="1479">
                  <c:v>0</c:v>
                </c:pt>
                <c:pt idx="1480">
                  <c:v>0</c:v>
                </c:pt>
                <c:pt idx="1481">
                  <c:v>0</c:v>
                </c:pt>
                <c:pt idx="1482">
                  <c:v>0</c:v>
                </c:pt>
                <c:pt idx="1483">
                  <c:v>228749</c:v>
                </c:pt>
                <c:pt idx="1484">
                  <c:v>0</c:v>
                </c:pt>
                <c:pt idx="1485">
                  <c:v>0</c:v>
                </c:pt>
                <c:pt idx="1486">
                  <c:v>0</c:v>
                </c:pt>
                <c:pt idx="1487">
                  <c:v>0</c:v>
                </c:pt>
                <c:pt idx="1488">
                  <c:v>0</c:v>
                </c:pt>
                <c:pt idx="1489">
                  <c:v>0</c:v>
                </c:pt>
                <c:pt idx="1490">
                  <c:v>0</c:v>
                </c:pt>
                <c:pt idx="1491">
                  <c:v>0</c:v>
                </c:pt>
                <c:pt idx="1492">
                  <c:v>0</c:v>
                </c:pt>
                <c:pt idx="1493">
                  <c:v>0</c:v>
                </c:pt>
                <c:pt idx="1494">
                  <c:v>0</c:v>
                </c:pt>
                <c:pt idx="1495">
                  <c:v>863546</c:v>
                </c:pt>
                <c:pt idx="1496">
                  <c:v>399659</c:v>
                </c:pt>
                <c:pt idx="1497">
                  <c:v>0</c:v>
                </c:pt>
                <c:pt idx="1498">
                  <c:v>0</c:v>
                </c:pt>
                <c:pt idx="1499">
                  <c:v>0</c:v>
                </c:pt>
                <c:pt idx="1500">
                  <c:v>155000</c:v>
                </c:pt>
                <c:pt idx="1501">
                  <c:v>0</c:v>
                </c:pt>
                <c:pt idx="1502">
                  <c:v>159000</c:v>
                </c:pt>
                <c:pt idx="1503">
                  <c:v>540083</c:v>
                </c:pt>
                <c:pt idx="1504">
                  <c:v>0</c:v>
                </c:pt>
                <c:pt idx="1505">
                  <c:v>0</c:v>
                </c:pt>
                <c:pt idx="1506">
                  <c:v>361500</c:v>
                </c:pt>
                <c:pt idx="1507">
                  <c:v>937245</c:v>
                </c:pt>
                <c:pt idx="1508">
                  <c:v>0</c:v>
                </c:pt>
                <c:pt idx="1509">
                  <c:v>297046</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278031</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500060</c:v>
                </c:pt>
                <c:pt idx="1539">
                  <c:v>0</c:v>
                </c:pt>
                <c:pt idx="1540">
                  <c:v>0</c:v>
                </c:pt>
                <c:pt idx="1541">
                  <c:v>0</c:v>
                </c:pt>
                <c:pt idx="1542">
                  <c:v>0</c:v>
                </c:pt>
                <c:pt idx="1543">
                  <c:v>0</c:v>
                </c:pt>
                <c:pt idx="1544">
                  <c:v>0</c:v>
                </c:pt>
                <c:pt idx="1545">
                  <c:v>0</c:v>
                </c:pt>
                <c:pt idx="1546">
                  <c:v>0</c:v>
                </c:pt>
                <c:pt idx="1547">
                  <c:v>0</c:v>
                </c:pt>
                <c:pt idx="1548">
                  <c:v>0</c:v>
                </c:pt>
                <c:pt idx="1549">
                  <c:v>0</c:v>
                </c:pt>
                <c:pt idx="1550">
                  <c:v>1397631</c:v>
                </c:pt>
                <c:pt idx="1551">
                  <c:v>0</c:v>
                </c:pt>
                <c:pt idx="1552">
                  <c:v>0</c:v>
                </c:pt>
                <c:pt idx="1553">
                  <c:v>0</c:v>
                </c:pt>
                <c:pt idx="1554">
                  <c:v>0</c:v>
                </c:pt>
                <c:pt idx="1555">
                  <c:v>0</c:v>
                </c:pt>
                <c:pt idx="1556">
                  <c:v>0</c:v>
                </c:pt>
                <c:pt idx="1557">
                  <c:v>0</c:v>
                </c:pt>
                <c:pt idx="1558">
                  <c:v>639148</c:v>
                </c:pt>
                <c:pt idx="1559">
                  <c:v>0</c:v>
                </c:pt>
                <c:pt idx="1560">
                  <c:v>0</c:v>
                </c:pt>
                <c:pt idx="1561">
                  <c:v>0</c:v>
                </c:pt>
                <c:pt idx="1562">
                  <c:v>0</c:v>
                </c:pt>
                <c:pt idx="1563">
                  <c:v>0</c:v>
                </c:pt>
                <c:pt idx="1564">
                  <c:v>0</c:v>
                </c:pt>
                <c:pt idx="1565">
                  <c:v>0</c:v>
                </c:pt>
                <c:pt idx="1566">
                  <c:v>0</c:v>
                </c:pt>
                <c:pt idx="1567">
                  <c:v>0</c:v>
                </c:pt>
                <c:pt idx="1568">
                  <c:v>0</c:v>
                </c:pt>
                <c:pt idx="1569">
                  <c:v>608941</c:v>
                </c:pt>
                <c:pt idx="1570">
                  <c:v>0</c:v>
                </c:pt>
                <c:pt idx="1571">
                  <c:v>0</c:v>
                </c:pt>
                <c:pt idx="1572">
                  <c:v>0</c:v>
                </c:pt>
                <c:pt idx="1573">
                  <c:v>0</c:v>
                </c:pt>
                <c:pt idx="1574">
                  <c:v>0</c:v>
                </c:pt>
                <c:pt idx="1575">
                  <c:v>0</c:v>
                </c:pt>
                <c:pt idx="1576">
                  <c:v>297046</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370090</c:v>
                </c:pt>
                <c:pt idx="1599">
                  <c:v>0</c:v>
                </c:pt>
                <c:pt idx="1600">
                  <c:v>1414186</c:v>
                </c:pt>
                <c:pt idx="1601">
                  <c:v>0</c:v>
                </c:pt>
                <c:pt idx="1602">
                  <c:v>0</c:v>
                </c:pt>
                <c:pt idx="1603">
                  <c:v>0</c:v>
                </c:pt>
                <c:pt idx="1604">
                  <c:v>297046</c:v>
                </c:pt>
                <c:pt idx="1605">
                  <c:v>0</c:v>
                </c:pt>
                <c:pt idx="1606">
                  <c:v>0</c:v>
                </c:pt>
                <c:pt idx="1607">
                  <c:v>0</c:v>
                </c:pt>
                <c:pt idx="1608">
                  <c:v>0</c:v>
                </c:pt>
                <c:pt idx="1609">
                  <c:v>1552521</c:v>
                </c:pt>
                <c:pt idx="1610">
                  <c:v>0</c:v>
                </c:pt>
                <c:pt idx="1611">
                  <c:v>636889</c:v>
                </c:pt>
                <c:pt idx="1612">
                  <c:v>0</c:v>
                </c:pt>
                <c:pt idx="1613">
                  <c:v>0</c:v>
                </c:pt>
                <c:pt idx="1614">
                  <c:v>0</c:v>
                </c:pt>
                <c:pt idx="1615">
                  <c:v>0</c:v>
                </c:pt>
                <c:pt idx="1616">
                  <c:v>0</c:v>
                </c:pt>
                <c:pt idx="1617">
                  <c:v>298018</c:v>
                </c:pt>
                <c:pt idx="1618">
                  <c:v>0</c:v>
                </c:pt>
                <c:pt idx="1619">
                  <c:v>0</c:v>
                </c:pt>
                <c:pt idx="1620">
                  <c:v>0</c:v>
                </c:pt>
                <c:pt idx="1621">
                  <c:v>0</c:v>
                </c:pt>
                <c:pt idx="1622">
                  <c:v>297429</c:v>
                </c:pt>
                <c:pt idx="1623">
                  <c:v>0</c:v>
                </c:pt>
                <c:pt idx="1624">
                  <c:v>0</c:v>
                </c:pt>
                <c:pt idx="1625">
                  <c:v>0</c:v>
                </c:pt>
                <c:pt idx="1626">
                  <c:v>442840</c:v>
                </c:pt>
                <c:pt idx="1627">
                  <c:v>0</c:v>
                </c:pt>
                <c:pt idx="1628">
                  <c:v>297045</c:v>
                </c:pt>
                <c:pt idx="1629">
                  <c:v>0</c:v>
                </c:pt>
                <c:pt idx="1630">
                  <c:v>581394</c:v>
                </c:pt>
                <c:pt idx="1631">
                  <c:v>335195.53000000003</c:v>
                </c:pt>
                <c:pt idx="1632">
                  <c:v>0</c:v>
                </c:pt>
                <c:pt idx="1633">
                  <c:v>0</c:v>
                </c:pt>
                <c:pt idx="1634">
                  <c:v>0</c:v>
                </c:pt>
                <c:pt idx="1635">
                  <c:v>0</c:v>
                </c:pt>
                <c:pt idx="1636">
                  <c:v>0</c:v>
                </c:pt>
                <c:pt idx="1637">
                  <c:v>509509</c:v>
                </c:pt>
                <c:pt idx="1638">
                  <c:v>356653</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600414.9</c:v>
                </c:pt>
                <c:pt idx="1657">
                  <c:v>0</c:v>
                </c:pt>
                <c:pt idx="1658">
                  <c:v>0</c:v>
                </c:pt>
                <c:pt idx="1659">
                  <c:v>0</c:v>
                </c:pt>
                <c:pt idx="1660">
                  <c:v>0</c:v>
                </c:pt>
                <c:pt idx="1661">
                  <c:v>0</c:v>
                </c:pt>
                <c:pt idx="1662">
                  <c:v>0</c:v>
                </c:pt>
                <c:pt idx="1663">
                  <c:v>297650</c:v>
                </c:pt>
                <c:pt idx="1664">
                  <c:v>0</c:v>
                </c:pt>
                <c:pt idx="1665">
                  <c:v>0</c:v>
                </c:pt>
                <c:pt idx="1666">
                  <c:v>0</c:v>
                </c:pt>
                <c:pt idx="1667">
                  <c:v>0</c:v>
                </c:pt>
                <c:pt idx="1668">
                  <c:v>908129</c:v>
                </c:pt>
                <c:pt idx="1669">
                  <c:v>0</c:v>
                </c:pt>
                <c:pt idx="1670">
                  <c:v>0</c:v>
                </c:pt>
                <c:pt idx="1671">
                  <c:v>0</c:v>
                </c:pt>
                <c:pt idx="1672">
                  <c:v>0</c:v>
                </c:pt>
                <c:pt idx="1673">
                  <c:v>0</c:v>
                </c:pt>
                <c:pt idx="1674">
                  <c:v>0</c:v>
                </c:pt>
                <c:pt idx="1675">
                  <c:v>297110</c:v>
                </c:pt>
                <c:pt idx="1676">
                  <c:v>0</c:v>
                </c:pt>
                <c:pt idx="1677">
                  <c:v>424103</c:v>
                </c:pt>
                <c:pt idx="1678">
                  <c:v>11000</c:v>
                </c:pt>
                <c:pt idx="1679">
                  <c:v>0</c:v>
                </c:pt>
                <c:pt idx="1680">
                  <c:v>25600</c:v>
                </c:pt>
                <c:pt idx="1681">
                  <c:v>0</c:v>
                </c:pt>
                <c:pt idx="1682">
                  <c:v>0</c:v>
                </c:pt>
                <c:pt idx="1683">
                  <c:v>0</c:v>
                </c:pt>
                <c:pt idx="1684">
                  <c:v>0</c:v>
                </c:pt>
                <c:pt idx="1685">
                  <c:v>0</c:v>
                </c:pt>
                <c:pt idx="1686">
                  <c:v>0</c:v>
                </c:pt>
                <c:pt idx="1687">
                  <c:v>296265.63</c:v>
                </c:pt>
                <c:pt idx="1688">
                  <c:v>0</c:v>
                </c:pt>
                <c:pt idx="1689">
                  <c:v>0</c:v>
                </c:pt>
                <c:pt idx="1690">
                  <c:v>0</c:v>
                </c:pt>
                <c:pt idx="1691">
                  <c:v>0</c:v>
                </c:pt>
                <c:pt idx="1692">
                  <c:v>0</c:v>
                </c:pt>
                <c:pt idx="1693">
                  <c:v>0</c:v>
                </c:pt>
                <c:pt idx="1694">
                  <c:v>0</c:v>
                </c:pt>
                <c:pt idx="1695">
                  <c:v>364086</c:v>
                </c:pt>
                <c:pt idx="1696">
                  <c:v>0</c:v>
                </c:pt>
                <c:pt idx="1697">
                  <c:v>0</c:v>
                </c:pt>
                <c:pt idx="1698">
                  <c:v>0</c:v>
                </c:pt>
                <c:pt idx="1699">
                  <c:v>0</c:v>
                </c:pt>
                <c:pt idx="1700">
                  <c:v>0</c:v>
                </c:pt>
                <c:pt idx="1701">
                  <c:v>0</c:v>
                </c:pt>
                <c:pt idx="1702">
                  <c:v>0</c:v>
                </c:pt>
                <c:pt idx="1703">
                  <c:v>0</c:v>
                </c:pt>
                <c:pt idx="1704">
                  <c:v>0</c:v>
                </c:pt>
                <c:pt idx="1705">
                  <c:v>0</c:v>
                </c:pt>
                <c:pt idx="1706">
                  <c:v>620713</c:v>
                </c:pt>
                <c:pt idx="1707">
                  <c:v>0</c:v>
                </c:pt>
                <c:pt idx="1708">
                  <c:v>170439.67999999999</c:v>
                </c:pt>
                <c:pt idx="1709">
                  <c:v>0</c:v>
                </c:pt>
                <c:pt idx="1710">
                  <c:v>0</c:v>
                </c:pt>
                <c:pt idx="1711">
                  <c:v>787800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280000</c:v>
                </c:pt>
                <c:pt idx="1741">
                  <c:v>0</c:v>
                </c:pt>
                <c:pt idx="1742">
                  <c:v>0</c:v>
                </c:pt>
                <c:pt idx="1743">
                  <c:v>0</c:v>
                </c:pt>
                <c:pt idx="1744">
                  <c:v>0</c:v>
                </c:pt>
                <c:pt idx="1745">
                  <c:v>0</c:v>
                </c:pt>
                <c:pt idx="1746">
                  <c:v>0</c:v>
                </c:pt>
                <c:pt idx="1747">
                  <c:v>331181</c:v>
                </c:pt>
                <c:pt idx="1748">
                  <c:v>0</c:v>
                </c:pt>
                <c:pt idx="1749">
                  <c:v>0</c:v>
                </c:pt>
                <c:pt idx="1750">
                  <c:v>0</c:v>
                </c:pt>
                <c:pt idx="1751">
                  <c:v>0</c:v>
                </c:pt>
                <c:pt idx="1752">
                  <c:v>0</c:v>
                </c:pt>
                <c:pt idx="1753">
                  <c:v>0</c:v>
                </c:pt>
                <c:pt idx="1754">
                  <c:v>0</c:v>
                </c:pt>
                <c:pt idx="1755">
                  <c:v>0</c:v>
                </c:pt>
                <c:pt idx="1756">
                  <c:v>0</c:v>
                </c:pt>
                <c:pt idx="1757">
                  <c:v>300018</c:v>
                </c:pt>
                <c:pt idx="1758">
                  <c:v>0</c:v>
                </c:pt>
                <c:pt idx="1759">
                  <c:v>0</c:v>
                </c:pt>
                <c:pt idx="1760">
                  <c:v>0</c:v>
                </c:pt>
                <c:pt idx="1761">
                  <c:v>318064</c:v>
                </c:pt>
                <c:pt idx="1762">
                  <c:v>0</c:v>
                </c:pt>
                <c:pt idx="1763">
                  <c:v>0</c:v>
                </c:pt>
                <c:pt idx="1764">
                  <c:v>0</c:v>
                </c:pt>
                <c:pt idx="1765">
                  <c:v>0</c:v>
                </c:pt>
                <c:pt idx="1766">
                  <c:v>0</c:v>
                </c:pt>
                <c:pt idx="1767">
                  <c:v>0</c:v>
                </c:pt>
                <c:pt idx="1768">
                  <c:v>0</c:v>
                </c:pt>
                <c:pt idx="1769">
                  <c:v>0</c:v>
                </c:pt>
                <c:pt idx="1770">
                  <c:v>0</c:v>
                </c:pt>
                <c:pt idx="1771">
                  <c:v>0</c:v>
                </c:pt>
                <c:pt idx="1772">
                  <c:v>297046</c:v>
                </c:pt>
                <c:pt idx="1773">
                  <c:v>0</c:v>
                </c:pt>
                <c:pt idx="1774">
                  <c:v>0</c:v>
                </c:pt>
                <c:pt idx="1775">
                  <c:v>0</c:v>
                </c:pt>
                <c:pt idx="1776">
                  <c:v>0</c:v>
                </c:pt>
                <c:pt idx="1777">
                  <c:v>0</c:v>
                </c:pt>
                <c:pt idx="1778">
                  <c:v>0</c:v>
                </c:pt>
                <c:pt idx="1779">
                  <c:v>0</c:v>
                </c:pt>
                <c:pt idx="1780">
                  <c:v>0</c:v>
                </c:pt>
                <c:pt idx="1781">
                  <c:v>297046</c:v>
                </c:pt>
                <c:pt idx="1782">
                  <c:v>0</c:v>
                </c:pt>
                <c:pt idx="1783">
                  <c:v>319574</c:v>
                </c:pt>
                <c:pt idx="1784">
                  <c:v>0</c:v>
                </c:pt>
                <c:pt idx="1785">
                  <c:v>0</c:v>
                </c:pt>
                <c:pt idx="1786">
                  <c:v>0</c:v>
                </c:pt>
                <c:pt idx="1787">
                  <c:v>0</c:v>
                </c:pt>
                <c:pt idx="1788">
                  <c:v>1431628</c:v>
                </c:pt>
                <c:pt idx="1789">
                  <c:v>0</c:v>
                </c:pt>
                <c:pt idx="1790">
                  <c:v>200000</c:v>
                </c:pt>
                <c:pt idx="1791">
                  <c:v>0</c:v>
                </c:pt>
                <c:pt idx="1792">
                  <c:v>0</c:v>
                </c:pt>
                <c:pt idx="1793">
                  <c:v>0</c:v>
                </c:pt>
                <c:pt idx="1794">
                  <c:v>0</c:v>
                </c:pt>
                <c:pt idx="1795">
                  <c:v>329794</c:v>
                </c:pt>
                <c:pt idx="1796">
                  <c:v>0</c:v>
                </c:pt>
                <c:pt idx="1797">
                  <c:v>0</c:v>
                </c:pt>
                <c:pt idx="1798">
                  <c:v>0</c:v>
                </c:pt>
                <c:pt idx="1799">
                  <c:v>0</c:v>
                </c:pt>
                <c:pt idx="1800">
                  <c:v>0</c:v>
                </c:pt>
                <c:pt idx="1801">
                  <c:v>0</c:v>
                </c:pt>
                <c:pt idx="1802">
                  <c:v>0</c:v>
                </c:pt>
                <c:pt idx="1803">
                  <c:v>0</c:v>
                </c:pt>
                <c:pt idx="1804">
                  <c:v>0</c:v>
                </c:pt>
                <c:pt idx="1805">
                  <c:v>329950</c:v>
                </c:pt>
                <c:pt idx="1806">
                  <c:v>0</c:v>
                </c:pt>
                <c:pt idx="1807">
                  <c:v>0</c:v>
                </c:pt>
                <c:pt idx="1808">
                  <c:v>0</c:v>
                </c:pt>
                <c:pt idx="1809">
                  <c:v>0</c:v>
                </c:pt>
                <c:pt idx="1810">
                  <c:v>0</c:v>
                </c:pt>
                <c:pt idx="1811">
                  <c:v>0</c:v>
                </c:pt>
                <c:pt idx="1812">
                  <c:v>0</c:v>
                </c:pt>
                <c:pt idx="1813">
                  <c:v>0</c:v>
                </c:pt>
                <c:pt idx="1814">
                  <c:v>0</c:v>
                </c:pt>
                <c:pt idx="1815">
                  <c:v>0</c:v>
                </c:pt>
                <c:pt idx="1816">
                  <c:v>594092</c:v>
                </c:pt>
                <c:pt idx="1817">
                  <c:v>347514</c:v>
                </c:pt>
                <c:pt idx="1818">
                  <c:v>356858</c:v>
                </c:pt>
                <c:pt idx="1819">
                  <c:v>387953</c:v>
                </c:pt>
                <c:pt idx="1820">
                  <c:v>0</c:v>
                </c:pt>
                <c:pt idx="1821">
                  <c:v>0</c:v>
                </c:pt>
                <c:pt idx="1822">
                  <c:v>1524359</c:v>
                </c:pt>
                <c:pt idx="1823">
                  <c:v>0</c:v>
                </c:pt>
                <c:pt idx="1824">
                  <c:v>310124</c:v>
                </c:pt>
                <c:pt idx="1825">
                  <c:v>216200</c:v>
                </c:pt>
                <c:pt idx="1826">
                  <c:v>577181</c:v>
                </c:pt>
                <c:pt idx="1827">
                  <c:v>0</c:v>
                </c:pt>
                <c:pt idx="1828">
                  <c:v>0</c:v>
                </c:pt>
                <c:pt idx="1829">
                  <c:v>0</c:v>
                </c:pt>
                <c:pt idx="1830">
                  <c:v>0</c:v>
                </c:pt>
                <c:pt idx="1831">
                  <c:v>0</c:v>
                </c:pt>
                <c:pt idx="1832">
                  <c:v>0</c:v>
                </c:pt>
                <c:pt idx="1833">
                  <c:v>0</c:v>
                </c:pt>
                <c:pt idx="1834">
                  <c:v>0</c:v>
                </c:pt>
                <c:pt idx="1835">
                  <c:v>0</c:v>
                </c:pt>
                <c:pt idx="1836">
                  <c:v>320283</c:v>
                </c:pt>
                <c:pt idx="1837">
                  <c:v>0</c:v>
                </c:pt>
                <c:pt idx="1838">
                  <c:v>0</c:v>
                </c:pt>
                <c:pt idx="1839">
                  <c:v>0</c:v>
                </c:pt>
                <c:pt idx="1840">
                  <c:v>0</c:v>
                </c:pt>
                <c:pt idx="1841">
                  <c:v>0</c:v>
                </c:pt>
                <c:pt idx="1842">
                  <c:v>0</c:v>
                </c:pt>
                <c:pt idx="1843">
                  <c:v>300018</c:v>
                </c:pt>
                <c:pt idx="1844">
                  <c:v>0</c:v>
                </c:pt>
                <c:pt idx="1845">
                  <c:v>0</c:v>
                </c:pt>
                <c:pt idx="1846">
                  <c:v>0</c:v>
                </c:pt>
                <c:pt idx="1847">
                  <c:v>298018</c:v>
                </c:pt>
                <c:pt idx="1848">
                  <c:v>0</c:v>
                </c:pt>
                <c:pt idx="1849">
                  <c:v>0</c:v>
                </c:pt>
                <c:pt idx="1850">
                  <c:v>0</c:v>
                </c:pt>
                <c:pt idx="1851">
                  <c:v>0</c:v>
                </c:pt>
                <c:pt idx="1852">
                  <c:v>0</c:v>
                </c:pt>
                <c:pt idx="1853">
                  <c:v>0</c:v>
                </c:pt>
                <c:pt idx="1854">
                  <c:v>0</c:v>
                </c:pt>
                <c:pt idx="1855">
                  <c:v>849678</c:v>
                </c:pt>
                <c:pt idx="1856">
                  <c:v>200000</c:v>
                </c:pt>
                <c:pt idx="1857">
                  <c:v>0</c:v>
                </c:pt>
                <c:pt idx="1858">
                  <c:v>30310</c:v>
                </c:pt>
                <c:pt idx="1859">
                  <c:v>0</c:v>
                </c:pt>
                <c:pt idx="1860">
                  <c:v>0</c:v>
                </c:pt>
                <c:pt idx="1861">
                  <c:v>297046</c:v>
                </c:pt>
                <c:pt idx="1862">
                  <c:v>0</c:v>
                </c:pt>
                <c:pt idx="1863">
                  <c:v>297045</c:v>
                </c:pt>
                <c:pt idx="1864">
                  <c:v>0</c:v>
                </c:pt>
                <c:pt idx="1865">
                  <c:v>0</c:v>
                </c:pt>
                <c:pt idx="1866">
                  <c:v>0</c:v>
                </c:pt>
                <c:pt idx="1867">
                  <c:v>639148</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756240</c:v>
                </c:pt>
                <c:pt idx="1884">
                  <c:v>600000</c:v>
                </c:pt>
                <c:pt idx="1885">
                  <c:v>0</c:v>
                </c:pt>
                <c:pt idx="1886">
                  <c:v>0</c:v>
                </c:pt>
                <c:pt idx="1887">
                  <c:v>0</c:v>
                </c:pt>
                <c:pt idx="1888">
                  <c:v>0</c:v>
                </c:pt>
                <c:pt idx="1889">
                  <c:v>0</c:v>
                </c:pt>
                <c:pt idx="1890">
                  <c:v>0</c:v>
                </c:pt>
                <c:pt idx="1891">
                  <c:v>0</c:v>
                </c:pt>
                <c:pt idx="1892">
                  <c:v>0</c:v>
                </c:pt>
                <c:pt idx="1893">
                  <c:v>309333.33</c:v>
                </c:pt>
                <c:pt idx="1894">
                  <c:v>0</c:v>
                </c:pt>
                <c:pt idx="1895">
                  <c:v>0</c:v>
                </c:pt>
                <c:pt idx="1896">
                  <c:v>451891</c:v>
                </c:pt>
                <c:pt idx="1897">
                  <c:v>1103237</c:v>
                </c:pt>
                <c:pt idx="1898">
                  <c:v>0</c:v>
                </c:pt>
                <c:pt idx="1899">
                  <c:v>0</c:v>
                </c:pt>
                <c:pt idx="1900">
                  <c:v>0</c:v>
                </c:pt>
                <c:pt idx="1901">
                  <c:v>0</c:v>
                </c:pt>
                <c:pt idx="1902">
                  <c:v>0</c:v>
                </c:pt>
                <c:pt idx="1903">
                  <c:v>298155</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322500</c:v>
                </c:pt>
                <c:pt idx="1917">
                  <c:v>0</c:v>
                </c:pt>
                <c:pt idx="1918">
                  <c:v>0</c:v>
                </c:pt>
                <c:pt idx="1919">
                  <c:v>0</c:v>
                </c:pt>
                <c:pt idx="1920">
                  <c:v>0</c:v>
                </c:pt>
                <c:pt idx="1921">
                  <c:v>0</c:v>
                </c:pt>
                <c:pt idx="1922">
                  <c:v>0</c:v>
                </c:pt>
                <c:pt idx="1923">
                  <c:v>0</c:v>
                </c:pt>
                <c:pt idx="1924">
                  <c:v>0</c:v>
                </c:pt>
                <c:pt idx="1925">
                  <c:v>0</c:v>
                </c:pt>
                <c:pt idx="1926">
                  <c:v>454461.58</c:v>
                </c:pt>
                <c:pt idx="1927">
                  <c:v>0</c:v>
                </c:pt>
                <c:pt idx="1928">
                  <c:v>297046</c:v>
                </c:pt>
                <c:pt idx="1929">
                  <c:v>0</c:v>
                </c:pt>
                <c:pt idx="1930">
                  <c:v>0</c:v>
                </c:pt>
                <c:pt idx="1931">
                  <c:v>0</c:v>
                </c:pt>
                <c:pt idx="1932">
                  <c:v>0</c:v>
                </c:pt>
                <c:pt idx="1933">
                  <c:v>310124</c:v>
                </c:pt>
                <c:pt idx="1934">
                  <c:v>0</c:v>
                </c:pt>
                <c:pt idx="1935">
                  <c:v>446061.6</c:v>
                </c:pt>
                <c:pt idx="1936">
                  <c:v>0</c:v>
                </c:pt>
                <c:pt idx="1937">
                  <c:v>50000</c:v>
                </c:pt>
                <c:pt idx="1938">
                  <c:v>0</c:v>
                </c:pt>
                <c:pt idx="1939">
                  <c:v>0</c:v>
                </c:pt>
                <c:pt idx="1940">
                  <c:v>0</c:v>
                </c:pt>
                <c:pt idx="1941">
                  <c:v>0</c:v>
                </c:pt>
                <c:pt idx="1942">
                  <c:v>0</c:v>
                </c:pt>
                <c:pt idx="1943">
                  <c:v>0</c:v>
                </c:pt>
                <c:pt idx="1944">
                  <c:v>0</c:v>
                </c:pt>
                <c:pt idx="1945">
                  <c:v>0</c:v>
                </c:pt>
                <c:pt idx="1946">
                  <c:v>0</c:v>
                </c:pt>
                <c:pt idx="1947">
                  <c:v>0</c:v>
                </c:pt>
                <c:pt idx="1948">
                  <c:v>594092</c:v>
                </c:pt>
                <c:pt idx="1949">
                  <c:v>1281095</c:v>
                </c:pt>
                <c:pt idx="1950">
                  <c:v>0</c:v>
                </c:pt>
                <c:pt idx="1951">
                  <c:v>0</c:v>
                </c:pt>
                <c:pt idx="1952">
                  <c:v>0</c:v>
                </c:pt>
                <c:pt idx="1953">
                  <c:v>0</c:v>
                </c:pt>
                <c:pt idx="1954">
                  <c:v>0</c:v>
                </c:pt>
                <c:pt idx="1955">
                  <c:v>0</c:v>
                </c:pt>
                <c:pt idx="1956">
                  <c:v>0</c:v>
                </c:pt>
                <c:pt idx="1957">
                  <c:v>0</c:v>
                </c:pt>
                <c:pt idx="1958">
                  <c:v>0</c:v>
                </c:pt>
                <c:pt idx="1959">
                  <c:v>639148</c:v>
                </c:pt>
                <c:pt idx="1960">
                  <c:v>798237</c:v>
                </c:pt>
                <c:pt idx="1961">
                  <c:v>445567</c:v>
                </c:pt>
                <c:pt idx="1962">
                  <c:v>0</c:v>
                </c:pt>
                <c:pt idx="1963">
                  <c:v>0</c:v>
                </c:pt>
                <c:pt idx="1964">
                  <c:v>0</c:v>
                </c:pt>
                <c:pt idx="1965">
                  <c:v>0</c:v>
                </c:pt>
                <c:pt idx="1966">
                  <c:v>0</c:v>
                </c:pt>
                <c:pt idx="1967">
                  <c:v>0</c:v>
                </c:pt>
                <c:pt idx="1968">
                  <c:v>0</c:v>
                </c:pt>
                <c:pt idx="1969">
                  <c:v>0</c:v>
                </c:pt>
                <c:pt idx="1970">
                  <c:v>297046</c:v>
                </c:pt>
                <c:pt idx="1971">
                  <c:v>0</c:v>
                </c:pt>
                <c:pt idx="1972">
                  <c:v>0</c:v>
                </c:pt>
                <c:pt idx="1973">
                  <c:v>0</c:v>
                </c:pt>
                <c:pt idx="1974">
                  <c:v>0</c:v>
                </c:pt>
                <c:pt idx="1975">
                  <c:v>0</c:v>
                </c:pt>
                <c:pt idx="1976">
                  <c:v>409746</c:v>
                </c:pt>
                <c:pt idx="1977">
                  <c:v>0</c:v>
                </c:pt>
                <c:pt idx="1978">
                  <c:v>0</c:v>
                </c:pt>
                <c:pt idx="1979">
                  <c:v>0</c:v>
                </c:pt>
                <c:pt idx="1980">
                  <c:v>0</c:v>
                </c:pt>
                <c:pt idx="1981">
                  <c:v>0</c:v>
                </c:pt>
                <c:pt idx="1982">
                  <c:v>0</c:v>
                </c:pt>
                <c:pt idx="1983">
                  <c:v>0</c:v>
                </c:pt>
                <c:pt idx="1984">
                  <c:v>0</c:v>
                </c:pt>
                <c:pt idx="1985">
                  <c:v>1782316</c:v>
                </c:pt>
                <c:pt idx="1986">
                  <c:v>0</c:v>
                </c:pt>
                <c:pt idx="1987">
                  <c:v>0</c:v>
                </c:pt>
                <c:pt idx="1988">
                  <c:v>0</c:v>
                </c:pt>
                <c:pt idx="1989">
                  <c:v>457059</c:v>
                </c:pt>
                <c:pt idx="1990">
                  <c:v>0</c:v>
                </c:pt>
                <c:pt idx="1991">
                  <c:v>0</c:v>
                </c:pt>
                <c:pt idx="1992">
                  <c:v>0</c:v>
                </c:pt>
                <c:pt idx="1993">
                  <c:v>444719</c:v>
                </c:pt>
                <c:pt idx="1994">
                  <c:v>0</c:v>
                </c:pt>
                <c:pt idx="1995">
                  <c:v>299647</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158034.53</c:v>
                </c:pt>
                <c:pt idx="2012">
                  <c:v>433085</c:v>
                </c:pt>
                <c:pt idx="2013">
                  <c:v>0</c:v>
                </c:pt>
                <c:pt idx="2014">
                  <c:v>0</c:v>
                </c:pt>
                <c:pt idx="2015">
                  <c:v>611409</c:v>
                </c:pt>
                <c:pt idx="2016">
                  <c:v>0</c:v>
                </c:pt>
                <c:pt idx="2017">
                  <c:v>297046</c:v>
                </c:pt>
                <c:pt idx="2018">
                  <c:v>0</c:v>
                </c:pt>
                <c:pt idx="2019">
                  <c:v>0</c:v>
                </c:pt>
                <c:pt idx="2020">
                  <c:v>0</c:v>
                </c:pt>
                <c:pt idx="2021">
                  <c:v>0</c:v>
                </c:pt>
                <c:pt idx="2022">
                  <c:v>0</c:v>
                </c:pt>
                <c:pt idx="2023">
                  <c:v>351360</c:v>
                </c:pt>
                <c:pt idx="2024">
                  <c:v>297046</c:v>
                </c:pt>
                <c:pt idx="2025">
                  <c:v>0</c:v>
                </c:pt>
                <c:pt idx="2026">
                  <c:v>356455</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505376</c:v>
                </c:pt>
                <c:pt idx="2042">
                  <c:v>0</c:v>
                </c:pt>
                <c:pt idx="2043">
                  <c:v>0</c:v>
                </c:pt>
                <c:pt idx="2044">
                  <c:v>0</c:v>
                </c:pt>
                <c:pt idx="2045">
                  <c:v>310124</c:v>
                </c:pt>
                <c:pt idx="2046">
                  <c:v>0</c:v>
                </c:pt>
                <c:pt idx="2047">
                  <c:v>0</c:v>
                </c:pt>
                <c:pt idx="2048">
                  <c:v>731044</c:v>
                </c:pt>
                <c:pt idx="2049">
                  <c:v>0</c:v>
                </c:pt>
                <c:pt idx="2050">
                  <c:v>0</c:v>
                </c:pt>
                <c:pt idx="2051">
                  <c:v>0</c:v>
                </c:pt>
                <c:pt idx="2052">
                  <c:v>297046</c:v>
                </c:pt>
                <c:pt idx="2053">
                  <c:v>0</c:v>
                </c:pt>
                <c:pt idx="2054">
                  <c:v>0</c:v>
                </c:pt>
                <c:pt idx="2055">
                  <c:v>0</c:v>
                </c:pt>
                <c:pt idx="2056">
                  <c:v>1286116</c:v>
                </c:pt>
                <c:pt idx="2057">
                  <c:v>180800</c:v>
                </c:pt>
                <c:pt idx="2058">
                  <c:v>334141</c:v>
                </c:pt>
                <c:pt idx="2059">
                  <c:v>356549.6</c:v>
                </c:pt>
                <c:pt idx="2060">
                  <c:v>0</c:v>
                </c:pt>
                <c:pt idx="2061">
                  <c:v>0</c:v>
                </c:pt>
                <c:pt idx="2062">
                  <c:v>0</c:v>
                </c:pt>
                <c:pt idx="2063">
                  <c:v>0</c:v>
                </c:pt>
                <c:pt idx="2064">
                  <c:v>0</c:v>
                </c:pt>
                <c:pt idx="2065">
                  <c:v>0</c:v>
                </c:pt>
                <c:pt idx="2066">
                  <c:v>0</c:v>
                </c:pt>
                <c:pt idx="2067">
                  <c:v>326749</c:v>
                </c:pt>
                <c:pt idx="2068">
                  <c:v>0</c:v>
                </c:pt>
                <c:pt idx="2069">
                  <c:v>0</c:v>
                </c:pt>
                <c:pt idx="2070">
                  <c:v>0</c:v>
                </c:pt>
                <c:pt idx="2071">
                  <c:v>328192</c:v>
                </c:pt>
                <c:pt idx="2072">
                  <c:v>0</c:v>
                </c:pt>
                <c:pt idx="2073">
                  <c:v>0</c:v>
                </c:pt>
                <c:pt idx="2074">
                  <c:v>0</c:v>
                </c:pt>
                <c:pt idx="2075">
                  <c:v>0</c:v>
                </c:pt>
                <c:pt idx="2076">
                  <c:v>686170</c:v>
                </c:pt>
                <c:pt idx="2077">
                  <c:v>0</c:v>
                </c:pt>
                <c:pt idx="2078">
                  <c:v>0</c:v>
                </c:pt>
                <c:pt idx="2079">
                  <c:v>0</c:v>
                </c:pt>
                <c:pt idx="2080">
                  <c:v>0</c:v>
                </c:pt>
                <c:pt idx="2081">
                  <c:v>457059</c:v>
                </c:pt>
                <c:pt idx="2082">
                  <c:v>250000</c:v>
                </c:pt>
                <c:pt idx="2083">
                  <c:v>0</c:v>
                </c:pt>
                <c:pt idx="2084">
                  <c:v>0</c:v>
                </c:pt>
                <c:pt idx="2085">
                  <c:v>0</c:v>
                </c:pt>
                <c:pt idx="2086">
                  <c:v>110000</c:v>
                </c:pt>
                <c:pt idx="2087">
                  <c:v>0</c:v>
                </c:pt>
                <c:pt idx="2088">
                  <c:v>0</c:v>
                </c:pt>
                <c:pt idx="2089">
                  <c:v>0</c:v>
                </c:pt>
                <c:pt idx="2090">
                  <c:v>0</c:v>
                </c:pt>
                <c:pt idx="2091">
                  <c:v>0</c:v>
                </c:pt>
                <c:pt idx="2092">
                  <c:v>0</c:v>
                </c:pt>
                <c:pt idx="2093">
                  <c:v>0</c:v>
                </c:pt>
                <c:pt idx="2094">
                  <c:v>1934551</c:v>
                </c:pt>
                <c:pt idx="2095">
                  <c:v>0</c:v>
                </c:pt>
                <c:pt idx="2096">
                  <c:v>0</c:v>
                </c:pt>
                <c:pt idx="2097">
                  <c:v>0</c:v>
                </c:pt>
                <c:pt idx="2098">
                  <c:v>0</c:v>
                </c:pt>
                <c:pt idx="2099">
                  <c:v>0</c:v>
                </c:pt>
                <c:pt idx="2100">
                  <c:v>260000</c:v>
                </c:pt>
                <c:pt idx="2101">
                  <c:v>0</c:v>
                </c:pt>
                <c:pt idx="2102">
                  <c:v>0</c:v>
                </c:pt>
                <c:pt idx="2103">
                  <c:v>242860</c:v>
                </c:pt>
                <c:pt idx="2104">
                  <c:v>1860734</c:v>
                </c:pt>
                <c:pt idx="2105">
                  <c:v>0</c:v>
                </c:pt>
                <c:pt idx="2106">
                  <c:v>0</c:v>
                </c:pt>
                <c:pt idx="2107">
                  <c:v>0</c:v>
                </c:pt>
                <c:pt idx="2108">
                  <c:v>0</c:v>
                </c:pt>
                <c:pt idx="2109">
                  <c:v>0</c:v>
                </c:pt>
                <c:pt idx="2110">
                  <c:v>0</c:v>
                </c:pt>
                <c:pt idx="2111">
                  <c:v>0</c:v>
                </c:pt>
                <c:pt idx="2112">
                  <c:v>0</c:v>
                </c:pt>
                <c:pt idx="2113">
                  <c:v>0</c:v>
                </c:pt>
                <c:pt idx="2114">
                  <c:v>0</c:v>
                </c:pt>
                <c:pt idx="2115">
                  <c:v>1596417</c:v>
                </c:pt>
                <c:pt idx="2116">
                  <c:v>0</c:v>
                </c:pt>
                <c:pt idx="2117">
                  <c:v>0</c:v>
                </c:pt>
                <c:pt idx="2118">
                  <c:v>130000</c:v>
                </c:pt>
                <c:pt idx="2119">
                  <c:v>284392</c:v>
                </c:pt>
                <c:pt idx="2120">
                  <c:v>0</c:v>
                </c:pt>
                <c:pt idx="2121">
                  <c:v>0</c:v>
                </c:pt>
                <c:pt idx="2122">
                  <c:v>299647</c:v>
                </c:pt>
                <c:pt idx="2123">
                  <c:v>522249</c:v>
                </c:pt>
                <c:pt idx="2124">
                  <c:v>0</c:v>
                </c:pt>
                <c:pt idx="2125">
                  <c:v>0</c:v>
                </c:pt>
                <c:pt idx="2126">
                  <c:v>299647</c:v>
                </c:pt>
                <c:pt idx="2127">
                  <c:v>297046</c:v>
                </c:pt>
                <c:pt idx="2128">
                  <c:v>0</c:v>
                </c:pt>
                <c:pt idx="2129">
                  <c:v>0</c:v>
                </c:pt>
                <c:pt idx="2130">
                  <c:v>0</c:v>
                </c:pt>
                <c:pt idx="2131">
                  <c:v>0</c:v>
                </c:pt>
                <c:pt idx="2132">
                  <c:v>0</c:v>
                </c:pt>
                <c:pt idx="2133">
                  <c:v>306723.3</c:v>
                </c:pt>
                <c:pt idx="2134">
                  <c:v>0</c:v>
                </c:pt>
                <c:pt idx="2135">
                  <c:v>0</c:v>
                </c:pt>
                <c:pt idx="2136">
                  <c:v>0</c:v>
                </c:pt>
                <c:pt idx="2137">
                  <c:v>278030</c:v>
                </c:pt>
                <c:pt idx="2138">
                  <c:v>0</c:v>
                </c:pt>
                <c:pt idx="2139">
                  <c:v>0</c:v>
                </c:pt>
                <c:pt idx="2140">
                  <c:v>0</c:v>
                </c:pt>
                <c:pt idx="2141">
                  <c:v>0</c:v>
                </c:pt>
                <c:pt idx="2142">
                  <c:v>0</c:v>
                </c:pt>
                <c:pt idx="2143">
                  <c:v>295000</c:v>
                </c:pt>
                <c:pt idx="2144">
                  <c:v>0</c:v>
                </c:pt>
                <c:pt idx="2145">
                  <c:v>0</c:v>
                </c:pt>
                <c:pt idx="2146">
                  <c:v>0</c:v>
                </c:pt>
                <c:pt idx="2147">
                  <c:v>77065</c:v>
                </c:pt>
                <c:pt idx="2148">
                  <c:v>0</c:v>
                </c:pt>
                <c:pt idx="2149">
                  <c:v>0</c:v>
                </c:pt>
                <c:pt idx="2150">
                  <c:v>0</c:v>
                </c:pt>
                <c:pt idx="2151">
                  <c:v>237717.86</c:v>
                </c:pt>
                <c:pt idx="2152">
                  <c:v>0</c:v>
                </c:pt>
                <c:pt idx="2153">
                  <c:v>0</c:v>
                </c:pt>
                <c:pt idx="2154">
                  <c:v>0</c:v>
                </c:pt>
                <c:pt idx="2155">
                  <c:v>594092</c:v>
                </c:pt>
                <c:pt idx="2156">
                  <c:v>0</c:v>
                </c:pt>
                <c:pt idx="2157">
                  <c:v>0</c:v>
                </c:pt>
                <c:pt idx="2158">
                  <c:v>0</c:v>
                </c:pt>
                <c:pt idx="2159">
                  <c:v>0</c:v>
                </c:pt>
                <c:pt idx="2160">
                  <c:v>0</c:v>
                </c:pt>
                <c:pt idx="2161">
                  <c:v>0</c:v>
                </c:pt>
                <c:pt idx="2162">
                  <c:v>1057538</c:v>
                </c:pt>
                <c:pt idx="2163">
                  <c:v>428222.68</c:v>
                </c:pt>
                <c:pt idx="2164">
                  <c:v>0</c:v>
                </c:pt>
                <c:pt idx="2165">
                  <c:v>183333</c:v>
                </c:pt>
                <c:pt idx="2166">
                  <c:v>0</c:v>
                </c:pt>
                <c:pt idx="2167">
                  <c:v>0</c:v>
                </c:pt>
                <c:pt idx="2168">
                  <c:v>0</c:v>
                </c:pt>
                <c:pt idx="2169">
                  <c:v>0</c:v>
                </c:pt>
                <c:pt idx="2170">
                  <c:v>297045</c:v>
                </c:pt>
                <c:pt idx="2171">
                  <c:v>0</c:v>
                </c:pt>
                <c:pt idx="2172">
                  <c:v>0</c:v>
                </c:pt>
                <c:pt idx="2173">
                  <c:v>0</c:v>
                </c:pt>
                <c:pt idx="2174">
                  <c:v>0</c:v>
                </c:pt>
                <c:pt idx="2175">
                  <c:v>0</c:v>
                </c:pt>
                <c:pt idx="2176">
                  <c:v>12000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543686</c:v>
                </c:pt>
                <c:pt idx="2197">
                  <c:v>0</c:v>
                </c:pt>
                <c:pt idx="2198">
                  <c:v>0</c:v>
                </c:pt>
                <c:pt idx="2199">
                  <c:v>0</c:v>
                </c:pt>
                <c:pt idx="2200">
                  <c:v>297046</c:v>
                </c:pt>
                <c:pt idx="2201">
                  <c:v>0</c:v>
                </c:pt>
                <c:pt idx="2202">
                  <c:v>0</c:v>
                </c:pt>
                <c:pt idx="2203">
                  <c:v>0</c:v>
                </c:pt>
                <c:pt idx="2204">
                  <c:v>0</c:v>
                </c:pt>
                <c:pt idx="2205">
                  <c:v>0</c:v>
                </c:pt>
                <c:pt idx="2206">
                  <c:v>1111989</c:v>
                </c:pt>
                <c:pt idx="2207">
                  <c:v>1214632</c:v>
                </c:pt>
                <c:pt idx="2208">
                  <c:v>0</c:v>
                </c:pt>
                <c:pt idx="2209">
                  <c:v>0</c:v>
                </c:pt>
                <c:pt idx="2210">
                  <c:v>0</c:v>
                </c:pt>
                <c:pt idx="2211">
                  <c:v>0</c:v>
                </c:pt>
                <c:pt idx="2212">
                  <c:v>0</c:v>
                </c:pt>
                <c:pt idx="2213">
                  <c:v>361811</c:v>
                </c:pt>
                <c:pt idx="2214">
                  <c:v>0</c:v>
                </c:pt>
                <c:pt idx="2215">
                  <c:v>0</c:v>
                </c:pt>
                <c:pt idx="2216">
                  <c:v>0</c:v>
                </c:pt>
                <c:pt idx="2217">
                  <c:v>0</c:v>
                </c:pt>
                <c:pt idx="2218">
                  <c:v>297046</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639148</c:v>
                </c:pt>
                <c:pt idx="2234">
                  <c:v>0</c:v>
                </c:pt>
                <c:pt idx="2235">
                  <c:v>0</c:v>
                </c:pt>
                <c:pt idx="2236">
                  <c:v>0</c:v>
                </c:pt>
                <c:pt idx="2237">
                  <c:v>0</c:v>
                </c:pt>
                <c:pt idx="2238">
                  <c:v>0</c:v>
                </c:pt>
                <c:pt idx="2239">
                  <c:v>0</c:v>
                </c:pt>
                <c:pt idx="2240">
                  <c:v>0</c:v>
                </c:pt>
                <c:pt idx="2241">
                  <c:v>0</c:v>
                </c:pt>
                <c:pt idx="2242">
                  <c:v>0</c:v>
                </c:pt>
                <c:pt idx="2243">
                  <c:v>430434</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308750</c:v>
                </c:pt>
                <c:pt idx="2263">
                  <c:v>0</c:v>
                </c:pt>
                <c:pt idx="2264">
                  <c:v>0</c:v>
                </c:pt>
                <c:pt idx="2265">
                  <c:v>0</c:v>
                </c:pt>
                <c:pt idx="2266">
                  <c:v>509509</c:v>
                </c:pt>
                <c:pt idx="2267">
                  <c:v>0</c:v>
                </c:pt>
                <c:pt idx="2268">
                  <c:v>0</c:v>
                </c:pt>
                <c:pt idx="2269">
                  <c:v>0</c:v>
                </c:pt>
                <c:pt idx="2270">
                  <c:v>0</c:v>
                </c:pt>
                <c:pt idx="2271">
                  <c:v>0</c:v>
                </c:pt>
                <c:pt idx="2272">
                  <c:v>0</c:v>
                </c:pt>
                <c:pt idx="2273">
                  <c:v>0</c:v>
                </c:pt>
                <c:pt idx="2274">
                  <c:v>0</c:v>
                </c:pt>
                <c:pt idx="2275">
                  <c:v>405063</c:v>
                </c:pt>
                <c:pt idx="2276">
                  <c:v>0</c:v>
                </c:pt>
                <c:pt idx="2277">
                  <c:v>0</c:v>
                </c:pt>
                <c:pt idx="2278">
                  <c:v>0</c:v>
                </c:pt>
                <c:pt idx="2279">
                  <c:v>0</c:v>
                </c:pt>
                <c:pt idx="2280">
                  <c:v>0</c:v>
                </c:pt>
                <c:pt idx="2281">
                  <c:v>0</c:v>
                </c:pt>
                <c:pt idx="2282">
                  <c:v>0</c:v>
                </c:pt>
                <c:pt idx="2283">
                  <c:v>0</c:v>
                </c:pt>
                <c:pt idx="2284">
                  <c:v>0</c:v>
                </c:pt>
                <c:pt idx="2285">
                  <c:v>0</c:v>
                </c:pt>
                <c:pt idx="2286">
                  <c:v>0</c:v>
                </c:pt>
                <c:pt idx="2287">
                  <c:v>338629</c:v>
                </c:pt>
                <c:pt idx="2288">
                  <c:v>0</c:v>
                </c:pt>
                <c:pt idx="2289">
                  <c:v>0</c:v>
                </c:pt>
                <c:pt idx="2290">
                  <c:v>300018</c:v>
                </c:pt>
                <c:pt idx="2291">
                  <c:v>0</c:v>
                </c:pt>
                <c:pt idx="2292">
                  <c:v>0</c:v>
                </c:pt>
                <c:pt idx="2293">
                  <c:v>0</c:v>
                </c:pt>
                <c:pt idx="2294">
                  <c:v>0</c:v>
                </c:pt>
                <c:pt idx="2295">
                  <c:v>0</c:v>
                </c:pt>
                <c:pt idx="2296">
                  <c:v>0</c:v>
                </c:pt>
                <c:pt idx="2297">
                  <c:v>458557</c:v>
                </c:pt>
                <c:pt idx="2298">
                  <c:v>0</c:v>
                </c:pt>
                <c:pt idx="2299">
                  <c:v>0</c:v>
                </c:pt>
                <c:pt idx="2300">
                  <c:v>0</c:v>
                </c:pt>
                <c:pt idx="2301">
                  <c:v>1329256</c:v>
                </c:pt>
                <c:pt idx="2302">
                  <c:v>0</c:v>
                </c:pt>
                <c:pt idx="2303">
                  <c:v>0</c:v>
                </c:pt>
                <c:pt idx="2304">
                  <c:v>0</c:v>
                </c:pt>
                <c:pt idx="2305">
                  <c:v>343390.86</c:v>
                </c:pt>
                <c:pt idx="2306">
                  <c:v>0</c:v>
                </c:pt>
                <c:pt idx="2307">
                  <c:v>0</c:v>
                </c:pt>
                <c:pt idx="2308">
                  <c:v>0</c:v>
                </c:pt>
                <c:pt idx="2309">
                  <c:v>0</c:v>
                </c:pt>
                <c:pt idx="2310">
                  <c:v>0</c:v>
                </c:pt>
                <c:pt idx="2311">
                  <c:v>639148</c:v>
                </c:pt>
                <c:pt idx="2312">
                  <c:v>0</c:v>
                </c:pt>
                <c:pt idx="2313">
                  <c:v>150000</c:v>
                </c:pt>
                <c:pt idx="2314">
                  <c:v>0</c:v>
                </c:pt>
                <c:pt idx="2315">
                  <c:v>1458494</c:v>
                </c:pt>
                <c:pt idx="2316">
                  <c:v>0</c:v>
                </c:pt>
                <c:pt idx="2317">
                  <c:v>0</c:v>
                </c:pt>
                <c:pt idx="2318">
                  <c:v>0</c:v>
                </c:pt>
                <c:pt idx="2319">
                  <c:v>0</c:v>
                </c:pt>
                <c:pt idx="2320">
                  <c:v>0</c:v>
                </c:pt>
                <c:pt idx="2321">
                  <c:v>0</c:v>
                </c:pt>
                <c:pt idx="2322">
                  <c:v>297046</c:v>
                </c:pt>
                <c:pt idx="2323">
                  <c:v>0</c:v>
                </c:pt>
                <c:pt idx="2324">
                  <c:v>639148</c:v>
                </c:pt>
                <c:pt idx="2325">
                  <c:v>0</c:v>
                </c:pt>
                <c:pt idx="2326">
                  <c:v>361045</c:v>
                </c:pt>
                <c:pt idx="2327">
                  <c:v>999312</c:v>
                </c:pt>
                <c:pt idx="2328">
                  <c:v>121300</c:v>
                </c:pt>
                <c:pt idx="2329">
                  <c:v>0</c:v>
                </c:pt>
                <c:pt idx="2330">
                  <c:v>0</c:v>
                </c:pt>
                <c:pt idx="2331">
                  <c:v>0</c:v>
                </c:pt>
                <c:pt idx="2332">
                  <c:v>278030</c:v>
                </c:pt>
                <c:pt idx="2333">
                  <c:v>0</c:v>
                </c:pt>
                <c:pt idx="2334">
                  <c:v>0</c:v>
                </c:pt>
                <c:pt idx="2335">
                  <c:v>0</c:v>
                </c:pt>
                <c:pt idx="2336">
                  <c:v>81536</c:v>
                </c:pt>
                <c:pt idx="2337">
                  <c:v>0</c:v>
                </c:pt>
                <c:pt idx="2338">
                  <c:v>0</c:v>
                </c:pt>
                <c:pt idx="2339">
                  <c:v>0</c:v>
                </c:pt>
                <c:pt idx="2340">
                  <c:v>0</c:v>
                </c:pt>
                <c:pt idx="2341">
                  <c:v>0</c:v>
                </c:pt>
                <c:pt idx="2342">
                  <c:v>0</c:v>
                </c:pt>
                <c:pt idx="2343">
                  <c:v>0</c:v>
                </c:pt>
                <c:pt idx="2344">
                  <c:v>0</c:v>
                </c:pt>
                <c:pt idx="2345">
                  <c:v>0</c:v>
                </c:pt>
                <c:pt idx="2346">
                  <c:v>278030</c:v>
                </c:pt>
                <c:pt idx="2347">
                  <c:v>0</c:v>
                </c:pt>
                <c:pt idx="2348">
                  <c:v>0</c:v>
                </c:pt>
                <c:pt idx="2349">
                  <c:v>0</c:v>
                </c:pt>
                <c:pt idx="2350">
                  <c:v>0</c:v>
                </c:pt>
                <c:pt idx="2351">
                  <c:v>0</c:v>
                </c:pt>
                <c:pt idx="2352">
                  <c:v>0</c:v>
                </c:pt>
                <c:pt idx="2353">
                  <c:v>417971.20000000001</c:v>
                </c:pt>
                <c:pt idx="2354">
                  <c:v>380732</c:v>
                </c:pt>
                <c:pt idx="2355">
                  <c:v>0</c:v>
                </c:pt>
                <c:pt idx="2356">
                  <c:v>355000</c:v>
                </c:pt>
                <c:pt idx="2357">
                  <c:v>0</c:v>
                </c:pt>
                <c:pt idx="2358">
                  <c:v>0</c:v>
                </c:pt>
                <c:pt idx="2359">
                  <c:v>0</c:v>
                </c:pt>
                <c:pt idx="2360">
                  <c:v>326749</c:v>
                </c:pt>
                <c:pt idx="2361">
                  <c:v>0</c:v>
                </c:pt>
                <c:pt idx="2362">
                  <c:v>1248185</c:v>
                </c:pt>
                <c:pt idx="2363">
                  <c:v>0</c:v>
                </c:pt>
                <c:pt idx="2364">
                  <c:v>190000</c:v>
                </c:pt>
                <c:pt idx="2365">
                  <c:v>0</c:v>
                </c:pt>
                <c:pt idx="2366">
                  <c:v>0</c:v>
                </c:pt>
                <c:pt idx="2367">
                  <c:v>520000</c:v>
                </c:pt>
                <c:pt idx="2368">
                  <c:v>0</c:v>
                </c:pt>
                <c:pt idx="2369">
                  <c:v>0</c:v>
                </c:pt>
                <c:pt idx="2370">
                  <c:v>175874.58</c:v>
                </c:pt>
                <c:pt idx="2371">
                  <c:v>0</c:v>
                </c:pt>
                <c:pt idx="2372">
                  <c:v>0</c:v>
                </c:pt>
                <c:pt idx="2373">
                  <c:v>0</c:v>
                </c:pt>
                <c:pt idx="2374">
                  <c:v>0</c:v>
                </c:pt>
                <c:pt idx="2375">
                  <c:v>120000</c:v>
                </c:pt>
                <c:pt idx="2376">
                  <c:v>0</c:v>
                </c:pt>
                <c:pt idx="2377">
                  <c:v>0</c:v>
                </c:pt>
                <c:pt idx="2378">
                  <c:v>0</c:v>
                </c:pt>
                <c:pt idx="2379">
                  <c:v>0</c:v>
                </c:pt>
                <c:pt idx="2380">
                  <c:v>0</c:v>
                </c:pt>
                <c:pt idx="2381">
                  <c:v>0</c:v>
                </c:pt>
                <c:pt idx="2382">
                  <c:v>0</c:v>
                </c:pt>
                <c:pt idx="2383">
                  <c:v>1614330</c:v>
                </c:pt>
                <c:pt idx="2384">
                  <c:v>260000</c:v>
                </c:pt>
                <c:pt idx="2385">
                  <c:v>0</c:v>
                </c:pt>
                <c:pt idx="2386">
                  <c:v>297046</c:v>
                </c:pt>
                <c:pt idx="2387">
                  <c:v>0</c:v>
                </c:pt>
                <c:pt idx="2388">
                  <c:v>0</c:v>
                </c:pt>
                <c:pt idx="2389">
                  <c:v>0</c:v>
                </c:pt>
                <c:pt idx="2390">
                  <c:v>338629</c:v>
                </c:pt>
                <c:pt idx="2391">
                  <c:v>0</c:v>
                </c:pt>
                <c:pt idx="2392">
                  <c:v>869420</c:v>
                </c:pt>
                <c:pt idx="2393">
                  <c:v>0</c:v>
                </c:pt>
                <c:pt idx="2394">
                  <c:v>466740</c:v>
                </c:pt>
                <c:pt idx="2395">
                  <c:v>319560</c:v>
                </c:pt>
                <c:pt idx="2396">
                  <c:v>0</c:v>
                </c:pt>
                <c:pt idx="2397">
                  <c:v>297046</c:v>
                </c:pt>
                <c:pt idx="2398">
                  <c:v>0</c:v>
                </c:pt>
                <c:pt idx="2399">
                  <c:v>0</c:v>
                </c:pt>
                <c:pt idx="2400">
                  <c:v>0</c:v>
                </c:pt>
                <c:pt idx="2401">
                  <c:v>323562</c:v>
                </c:pt>
                <c:pt idx="2402">
                  <c:v>1095589</c:v>
                </c:pt>
                <c:pt idx="2403">
                  <c:v>0</c:v>
                </c:pt>
                <c:pt idx="2404">
                  <c:v>0</c:v>
                </c:pt>
                <c:pt idx="2405">
                  <c:v>0</c:v>
                </c:pt>
                <c:pt idx="2406">
                  <c:v>0</c:v>
                </c:pt>
                <c:pt idx="2407">
                  <c:v>1187224</c:v>
                </c:pt>
                <c:pt idx="2408">
                  <c:v>0</c:v>
                </c:pt>
                <c:pt idx="2409">
                  <c:v>0</c:v>
                </c:pt>
                <c:pt idx="2410">
                  <c:v>0</c:v>
                </c:pt>
                <c:pt idx="2411">
                  <c:v>277000</c:v>
                </c:pt>
                <c:pt idx="2412">
                  <c:v>241458</c:v>
                </c:pt>
                <c:pt idx="2413">
                  <c:v>255000</c:v>
                </c:pt>
                <c:pt idx="2414">
                  <c:v>0</c:v>
                </c:pt>
                <c:pt idx="2415">
                  <c:v>0</c:v>
                </c:pt>
                <c:pt idx="2416">
                  <c:v>0</c:v>
                </c:pt>
                <c:pt idx="2417">
                  <c:v>0</c:v>
                </c:pt>
                <c:pt idx="2418">
                  <c:v>0</c:v>
                </c:pt>
                <c:pt idx="2419">
                  <c:v>0</c:v>
                </c:pt>
                <c:pt idx="2420">
                  <c:v>0</c:v>
                </c:pt>
                <c:pt idx="2421">
                  <c:v>292387</c:v>
                </c:pt>
                <c:pt idx="2422">
                  <c:v>0</c:v>
                </c:pt>
                <c:pt idx="2423">
                  <c:v>375740</c:v>
                </c:pt>
                <c:pt idx="2424">
                  <c:v>1070560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639148</c:v>
                </c:pt>
                <c:pt idx="2443">
                  <c:v>0</c:v>
                </c:pt>
                <c:pt idx="2444">
                  <c:v>0</c:v>
                </c:pt>
                <c:pt idx="2445">
                  <c:v>0</c:v>
                </c:pt>
                <c:pt idx="2446">
                  <c:v>1064830</c:v>
                </c:pt>
                <c:pt idx="2447">
                  <c:v>0</c:v>
                </c:pt>
                <c:pt idx="2448">
                  <c:v>297046</c:v>
                </c:pt>
                <c:pt idx="2449">
                  <c:v>0</c:v>
                </c:pt>
                <c:pt idx="2450">
                  <c:v>0</c:v>
                </c:pt>
                <c:pt idx="2451">
                  <c:v>75000</c:v>
                </c:pt>
                <c:pt idx="2452">
                  <c:v>318000</c:v>
                </c:pt>
                <c:pt idx="2453">
                  <c:v>0</c:v>
                </c:pt>
                <c:pt idx="2454">
                  <c:v>0</c:v>
                </c:pt>
                <c:pt idx="2455">
                  <c:v>297046</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386161</c:v>
                </c:pt>
                <c:pt idx="2470">
                  <c:v>130000</c:v>
                </c:pt>
                <c:pt idx="2471">
                  <c:v>0</c:v>
                </c:pt>
                <c:pt idx="2472">
                  <c:v>0</c:v>
                </c:pt>
                <c:pt idx="2473">
                  <c:v>0</c:v>
                </c:pt>
                <c:pt idx="2474">
                  <c:v>0</c:v>
                </c:pt>
                <c:pt idx="2475">
                  <c:v>0</c:v>
                </c:pt>
                <c:pt idx="2476">
                  <c:v>0</c:v>
                </c:pt>
                <c:pt idx="2477">
                  <c:v>356455</c:v>
                </c:pt>
                <c:pt idx="2478">
                  <c:v>0</c:v>
                </c:pt>
                <c:pt idx="2479">
                  <c:v>0</c:v>
                </c:pt>
                <c:pt idx="2480">
                  <c:v>0</c:v>
                </c:pt>
                <c:pt idx="2481">
                  <c:v>347607</c:v>
                </c:pt>
                <c:pt idx="2482">
                  <c:v>0</c:v>
                </c:pt>
                <c:pt idx="2483">
                  <c:v>0</c:v>
                </c:pt>
                <c:pt idx="2484">
                  <c:v>0</c:v>
                </c:pt>
                <c:pt idx="2485">
                  <c:v>297046</c:v>
                </c:pt>
                <c:pt idx="2486">
                  <c:v>0</c:v>
                </c:pt>
                <c:pt idx="2487">
                  <c:v>0</c:v>
                </c:pt>
                <c:pt idx="2488">
                  <c:v>216000</c:v>
                </c:pt>
                <c:pt idx="2489">
                  <c:v>0</c:v>
                </c:pt>
                <c:pt idx="2490">
                  <c:v>0</c:v>
                </c:pt>
                <c:pt idx="2491">
                  <c:v>0</c:v>
                </c:pt>
                <c:pt idx="2492">
                  <c:v>0</c:v>
                </c:pt>
                <c:pt idx="2493">
                  <c:v>0</c:v>
                </c:pt>
                <c:pt idx="2494">
                  <c:v>0</c:v>
                </c:pt>
                <c:pt idx="2495">
                  <c:v>0</c:v>
                </c:pt>
                <c:pt idx="2496">
                  <c:v>0</c:v>
                </c:pt>
                <c:pt idx="2497">
                  <c:v>0</c:v>
                </c:pt>
                <c:pt idx="2498">
                  <c:v>297046</c:v>
                </c:pt>
                <c:pt idx="2499">
                  <c:v>258000</c:v>
                </c:pt>
                <c:pt idx="2500">
                  <c:v>0</c:v>
                </c:pt>
                <c:pt idx="2501">
                  <c:v>1814153</c:v>
                </c:pt>
                <c:pt idx="2502">
                  <c:v>0</c:v>
                </c:pt>
                <c:pt idx="2503">
                  <c:v>0</c:v>
                </c:pt>
                <c:pt idx="2504">
                  <c:v>0</c:v>
                </c:pt>
                <c:pt idx="2505">
                  <c:v>0</c:v>
                </c:pt>
                <c:pt idx="2506">
                  <c:v>0</c:v>
                </c:pt>
                <c:pt idx="2507">
                  <c:v>0</c:v>
                </c:pt>
                <c:pt idx="2508">
                  <c:v>0</c:v>
                </c:pt>
                <c:pt idx="2509">
                  <c:v>0</c:v>
                </c:pt>
                <c:pt idx="2510">
                  <c:v>0</c:v>
                </c:pt>
                <c:pt idx="2511">
                  <c:v>0</c:v>
                </c:pt>
                <c:pt idx="2512">
                  <c:v>352881</c:v>
                </c:pt>
                <c:pt idx="2513">
                  <c:v>639148</c:v>
                </c:pt>
                <c:pt idx="2514">
                  <c:v>347135</c:v>
                </c:pt>
                <c:pt idx="2515">
                  <c:v>0</c:v>
                </c:pt>
                <c:pt idx="2516">
                  <c:v>310124</c:v>
                </c:pt>
                <c:pt idx="2517">
                  <c:v>0</c:v>
                </c:pt>
                <c:pt idx="2518">
                  <c:v>0</c:v>
                </c:pt>
                <c:pt idx="2519">
                  <c:v>0</c:v>
                </c:pt>
                <c:pt idx="2520">
                  <c:v>0</c:v>
                </c:pt>
                <c:pt idx="2521">
                  <c:v>594092</c:v>
                </c:pt>
                <c:pt idx="2522">
                  <c:v>405000</c:v>
                </c:pt>
                <c:pt idx="2523">
                  <c:v>0</c:v>
                </c:pt>
                <c:pt idx="2524">
                  <c:v>0</c:v>
                </c:pt>
                <c:pt idx="2525">
                  <c:v>1221155</c:v>
                </c:pt>
                <c:pt idx="2526">
                  <c:v>0</c:v>
                </c:pt>
                <c:pt idx="2527">
                  <c:v>0</c:v>
                </c:pt>
                <c:pt idx="2528">
                  <c:v>299744</c:v>
                </c:pt>
                <c:pt idx="2529">
                  <c:v>0</c:v>
                </c:pt>
                <c:pt idx="2530">
                  <c:v>0</c:v>
                </c:pt>
                <c:pt idx="2531">
                  <c:v>0</c:v>
                </c:pt>
                <c:pt idx="2532">
                  <c:v>320000</c:v>
                </c:pt>
                <c:pt idx="2533">
                  <c:v>0</c:v>
                </c:pt>
                <c:pt idx="2534">
                  <c:v>0</c:v>
                </c:pt>
                <c:pt idx="2535">
                  <c:v>0</c:v>
                </c:pt>
                <c:pt idx="2536">
                  <c:v>0</c:v>
                </c:pt>
                <c:pt idx="2537">
                  <c:v>85500</c:v>
                </c:pt>
                <c:pt idx="2538">
                  <c:v>0</c:v>
                </c:pt>
                <c:pt idx="2539">
                  <c:v>402500</c:v>
                </c:pt>
                <c:pt idx="2540">
                  <c:v>461014</c:v>
                </c:pt>
                <c:pt idx="2541">
                  <c:v>529279</c:v>
                </c:pt>
                <c:pt idx="2542">
                  <c:v>0</c:v>
                </c:pt>
                <c:pt idx="2543">
                  <c:v>0</c:v>
                </c:pt>
                <c:pt idx="2544">
                  <c:v>0</c:v>
                </c:pt>
                <c:pt idx="2545">
                  <c:v>0</c:v>
                </c:pt>
                <c:pt idx="2546">
                  <c:v>0</c:v>
                </c:pt>
                <c:pt idx="2547">
                  <c:v>360000</c:v>
                </c:pt>
                <c:pt idx="2548">
                  <c:v>600000</c:v>
                </c:pt>
                <c:pt idx="2549">
                  <c:v>0</c:v>
                </c:pt>
                <c:pt idx="2550">
                  <c:v>0</c:v>
                </c:pt>
                <c:pt idx="2551">
                  <c:v>0</c:v>
                </c:pt>
                <c:pt idx="2552">
                  <c:v>0</c:v>
                </c:pt>
                <c:pt idx="2553">
                  <c:v>0</c:v>
                </c:pt>
                <c:pt idx="2554">
                  <c:v>0</c:v>
                </c:pt>
                <c:pt idx="2555">
                  <c:v>0</c:v>
                </c:pt>
                <c:pt idx="2556">
                  <c:v>0</c:v>
                </c:pt>
                <c:pt idx="2557">
                  <c:v>0</c:v>
                </c:pt>
                <c:pt idx="2558">
                  <c:v>0</c:v>
                </c:pt>
                <c:pt idx="2559">
                  <c:v>278030</c:v>
                </c:pt>
                <c:pt idx="2560">
                  <c:v>0</c:v>
                </c:pt>
                <c:pt idx="2561">
                  <c:v>0</c:v>
                </c:pt>
                <c:pt idx="2562">
                  <c:v>0</c:v>
                </c:pt>
                <c:pt idx="2563">
                  <c:v>0</c:v>
                </c:pt>
                <c:pt idx="2564">
                  <c:v>0</c:v>
                </c:pt>
                <c:pt idx="2565">
                  <c:v>0</c:v>
                </c:pt>
                <c:pt idx="2566">
                  <c:v>304357</c:v>
                </c:pt>
                <c:pt idx="2567">
                  <c:v>0</c:v>
                </c:pt>
                <c:pt idx="2568">
                  <c:v>0</c:v>
                </c:pt>
                <c:pt idx="2569">
                  <c:v>0</c:v>
                </c:pt>
                <c:pt idx="2570">
                  <c:v>0</c:v>
                </c:pt>
                <c:pt idx="2571">
                  <c:v>1044273</c:v>
                </c:pt>
                <c:pt idx="2572">
                  <c:v>0</c:v>
                </c:pt>
                <c:pt idx="2573">
                  <c:v>0</c:v>
                </c:pt>
                <c:pt idx="2574">
                  <c:v>0</c:v>
                </c:pt>
                <c:pt idx="2575">
                  <c:v>0</c:v>
                </c:pt>
                <c:pt idx="2576">
                  <c:v>0</c:v>
                </c:pt>
                <c:pt idx="2577">
                  <c:v>0</c:v>
                </c:pt>
                <c:pt idx="2578">
                  <c:v>0</c:v>
                </c:pt>
                <c:pt idx="2579">
                  <c:v>0</c:v>
                </c:pt>
                <c:pt idx="2580">
                  <c:v>0</c:v>
                </c:pt>
                <c:pt idx="2581">
                  <c:v>0</c:v>
                </c:pt>
                <c:pt idx="2582">
                  <c:v>278030</c:v>
                </c:pt>
                <c:pt idx="2583">
                  <c:v>0</c:v>
                </c:pt>
                <c:pt idx="2584">
                  <c:v>912169</c:v>
                </c:pt>
                <c:pt idx="2585">
                  <c:v>0</c:v>
                </c:pt>
                <c:pt idx="2586">
                  <c:v>762828</c:v>
                </c:pt>
                <c:pt idx="2587">
                  <c:v>0</c:v>
                </c:pt>
                <c:pt idx="2588">
                  <c:v>0</c:v>
                </c:pt>
                <c:pt idx="2589">
                  <c:v>0</c:v>
                </c:pt>
                <c:pt idx="2590">
                  <c:v>0</c:v>
                </c:pt>
                <c:pt idx="2591">
                  <c:v>0</c:v>
                </c:pt>
                <c:pt idx="2592">
                  <c:v>0</c:v>
                </c:pt>
                <c:pt idx="2593">
                  <c:v>0</c:v>
                </c:pt>
                <c:pt idx="2594">
                  <c:v>380217</c:v>
                </c:pt>
                <c:pt idx="2595">
                  <c:v>0</c:v>
                </c:pt>
                <c:pt idx="2596">
                  <c:v>169374</c:v>
                </c:pt>
                <c:pt idx="2597">
                  <c:v>0</c:v>
                </c:pt>
                <c:pt idx="2598">
                  <c:v>0</c:v>
                </c:pt>
                <c:pt idx="2599">
                  <c:v>517494</c:v>
                </c:pt>
                <c:pt idx="2600">
                  <c:v>0</c:v>
                </c:pt>
                <c:pt idx="2601">
                  <c:v>0</c:v>
                </c:pt>
                <c:pt idx="2602">
                  <c:v>0</c:v>
                </c:pt>
                <c:pt idx="2603">
                  <c:v>0</c:v>
                </c:pt>
                <c:pt idx="2604">
                  <c:v>0</c:v>
                </c:pt>
                <c:pt idx="2605">
                  <c:v>1488158</c:v>
                </c:pt>
                <c:pt idx="2606">
                  <c:v>0</c:v>
                </c:pt>
                <c:pt idx="2607">
                  <c:v>0</c:v>
                </c:pt>
                <c:pt idx="2608">
                  <c:v>1389523</c:v>
                </c:pt>
                <c:pt idx="2609">
                  <c:v>0</c:v>
                </c:pt>
                <c:pt idx="2610">
                  <c:v>0</c:v>
                </c:pt>
                <c:pt idx="2611">
                  <c:v>0</c:v>
                </c:pt>
                <c:pt idx="2612">
                  <c:v>0</c:v>
                </c:pt>
                <c:pt idx="2613">
                  <c:v>0</c:v>
                </c:pt>
                <c:pt idx="2614">
                  <c:v>0</c:v>
                </c:pt>
                <c:pt idx="2615">
                  <c:v>0</c:v>
                </c:pt>
                <c:pt idx="2616">
                  <c:v>0</c:v>
                </c:pt>
                <c:pt idx="2617">
                  <c:v>0</c:v>
                </c:pt>
                <c:pt idx="2618">
                  <c:v>0</c:v>
                </c:pt>
                <c:pt idx="2619">
                  <c:v>0</c:v>
                </c:pt>
                <c:pt idx="2620">
                  <c:v>297046</c:v>
                </c:pt>
                <c:pt idx="2621">
                  <c:v>0</c:v>
                </c:pt>
                <c:pt idx="2622">
                  <c:v>0</c:v>
                </c:pt>
                <c:pt idx="2623">
                  <c:v>0</c:v>
                </c:pt>
                <c:pt idx="2624">
                  <c:v>0</c:v>
                </c:pt>
                <c:pt idx="2625">
                  <c:v>378558</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291514</c:v>
                </c:pt>
                <c:pt idx="2643">
                  <c:v>199067</c:v>
                </c:pt>
                <c:pt idx="2644">
                  <c:v>0</c:v>
                </c:pt>
                <c:pt idx="2645">
                  <c:v>0</c:v>
                </c:pt>
                <c:pt idx="2646">
                  <c:v>0</c:v>
                </c:pt>
                <c:pt idx="2647">
                  <c:v>0</c:v>
                </c:pt>
                <c:pt idx="2648">
                  <c:v>0</c:v>
                </c:pt>
                <c:pt idx="2649">
                  <c:v>300018</c:v>
                </c:pt>
                <c:pt idx="2650">
                  <c:v>200000</c:v>
                </c:pt>
                <c:pt idx="2651">
                  <c:v>799000</c:v>
                </c:pt>
                <c:pt idx="2652">
                  <c:v>0</c:v>
                </c:pt>
                <c:pt idx="2653">
                  <c:v>0</c:v>
                </c:pt>
                <c:pt idx="2654">
                  <c:v>0</c:v>
                </c:pt>
                <c:pt idx="2655">
                  <c:v>0</c:v>
                </c:pt>
                <c:pt idx="2656">
                  <c:v>1644679</c:v>
                </c:pt>
                <c:pt idx="2657">
                  <c:v>0</c:v>
                </c:pt>
                <c:pt idx="2658">
                  <c:v>0</c:v>
                </c:pt>
                <c:pt idx="2659">
                  <c:v>0</c:v>
                </c:pt>
                <c:pt idx="2660">
                  <c:v>0</c:v>
                </c:pt>
                <c:pt idx="2661">
                  <c:v>0</c:v>
                </c:pt>
                <c:pt idx="2662">
                  <c:v>0</c:v>
                </c:pt>
                <c:pt idx="2663">
                  <c:v>0</c:v>
                </c:pt>
                <c:pt idx="2664">
                  <c:v>385165</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439474</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507944</c:v>
                </c:pt>
                <c:pt idx="2709">
                  <c:v>0</c:v>
                </c:pt>
                <c:pt idx="2710">
                  <c:v>0</c:v>
                </c:pt>
                <c:pt idx="2711">
                  <c:v>0</c:v>
                </c:pt>
                <c:pt idx="2712">
                  <c:v>297046</c:v>
                </c:pt>
                <c:pt idx="2713">
                  <c:v>0</c:v>
                </c:pt>
                <c:pt idx="2714">
                  <c:v>746903</c:v>
                </c:pt>
                <c:pt idx="2715">
                  <c:v>0</c:v>
                </c:pt>
                <c:pt idx="2716">
                  <c:v>0</c:v>
                </c:pt>
                <c:pt idx="2717">
                  <c:v>250000</c:v>
                </c:pt>
                <c:pt idx="2718">
                  <c:v>0</c:v>
                </c:pt>
                <c:pt idx="2719">
                  <c:v>120000</c:v>
                </c:pt>
                <c:pt idx="2720">
                  <c:v>0</c:v>
                </c:pt>
                <c:pt idx="2721">
                  <c:v>0</c:v>
                </c:pt>
                <c:pt idx="2722">
                  <c:v>0</c:v>
                </c:pt>
                <c:pt idx="2723">
                  <c:v>0</c:v>
                </c:pt>
                <c:pt idx="2724">
                  <c:v>594092</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135000</c:v>
                </c:pt>
                <c:pt idx="2740">
                  <c:v>0</c:v>
                </c:pt>
                <c:pt idx="2741">
                  <c:v>0</c:v>
                </c:pt>
                <c:pt idx="2742">
                  <c:v>0</c:v>
                </c:pt>
                <c:pt idx="2743">
                  <c:v>0</c:v>
                </c:pt>
                <c:pt idx="2744">
                  <c:v>0</c:v>
                </c:pt>
                <c:pt idx="2745">
                  <c:v>0</c:v>
                </c:pt>
                <c:pt idx="2746">
                  <c:v>0</c:v>
                </c:pt>
                <c:pt idx="2747">
                  <c:v>0</c:v>
                </c:pt>
                <c:pt idx="2748">
                  <c:v>0</c:v>
                </c:pt>
                <c:pt idx="2749">
                  <c:v>0</c:v>
                </c:pt>
                <c:pt idx="2750">
                  <c:v>0</c:v>
                </c:pt>
                <c:pt idx="2751">
                  <c:v>310544</c:v>
                </c:pt>
                <c:pt idx="2752">
                  <c:v>0</c:v>
                </c:pt>
                <c:pt idx="2753">
                  <c:v>0</c:v>
                </c:pt>
                <c:pt idx="2754">
                  <c:v>0</c:v>
                </c:pt>
                <c:pt idx="2755">
                  <c:v>0</c:v>
                </c:pt>
                <c:pt idx="2756">
                  <c:v>1119534</c:v>
                </c:pt>
                <c:pt idx="2757">
                  <c:v>0</c:v>
                </c:pt>
                <c:pt idx="2758">
                  <c:v>0</c:v>
                </c:pt>
                <c:pt idx="2759">
                  <c:v>0</c:v>
                </c:pt>
                <c:pt idx="2760">
                  <c:v>0</c:v>
                </c:pt>
                <c:pt idx="2761">
                  <c:v>0</c:v>
                </c:pt>
                <c:pt idx="2762">
                  <c:v>0</c:v>
                </c:pt>
                <c:pt idx="2763">
                  <c:v>0</c:v>
                </c:pt>
                <c:pt idx="2764">
                  <c:v>385938</c:v>
                </c:pt>
                <c:pt idx="2765">
                  <c:v>0</c:v>
                </c:pt>
                <c:pt idx="2766">
                  <c:v>0</c:v>
                </c:pt>
                <c:pt idx="2767">
                  <c:v>0</c:v>
                </c:pt>
                <c:pt idx="2768">
                  <c:v>894532</c:v>
                </c:pt>
                <c:pt idx="2769">
                  <c:v>0</c:v>
                </c:pt>
                <c:pt idx="2770">
                  <c:v>0</c:v>
                </c:pt>
                <c:pt idx="2771">
                  <c:v>298925</c:v>
                </c:pt>
                <c:pt idx="2772">
                  <c:v>0</c:v>
                </c:pt>
                <c:pt idx="2773">
                  <c:v>0</c:v>
                </c:pt>
                <c:pt idx="2774">
                  <c:v>0</c:v>
                </c:pt>
                <c:pt idx="2775">
                  <c:v>0</c:v>
                </c:pt>
                <c:pt idx="2776">
                  <c:v>0</c:v>
                </c:pt>
                <c:pt idx="2777">
                  <c:v>0</c:v>
                </c:pt>
                <c:pt idx="2778">
                  <c:v>0</c:v>
                </c:pt>
                <c:pt idx="2779">
                  <c:v>0</c:v>
                </c:pt>
                <c:pt idx="2780">
                  <c:v>300018</c:v>
                </c:pt>
                <c:pt idx="2781">
                  <c:v>0</c:v>
                </c:pt>
                <c:pt idx="2782">
                  <c:v>0</c:v>
                </c:pt>
                <c:pt idx="2783">
                  <c:v>0</c:v>
                </c:pt>
                <c:pt idx="2784">
                  <c:v>0</c:v>
                </c:pt>
                <c:pt idx="2785">
                  <c:v>0</c:v>
                </c:pt>
                <c:pt idx="2786">
                  <c:v>0</c:v>
                </c:pt>
                <c:pt idx="2787">
                  <c:v>0</c:v>
                </c:pt>
                <c:pt idx="2788">
                  <c:v>0</c:v>
                </c:pt>
                <c:pt idx="2789">
                  <c:v>0</c:v>
                </c:pt>
                <c:pt idx="2790">
                  <c:v>335772</c:v>
                </c:pt>
                <c:pt idx="2791">
                  <c:v>0</c:v>
                </c:pt>
                <c:pt idx="2792">
                  <c:v>0</c:v>
                </c:pt>
                <c:pt idx="2793">
                  <c:v>0</c:v>
                </c:pt>
                <c:pt idx="2794">
                  <c:v>0</c:v>
                </c:pt>
                <c:pt idx="2795">
                  <c:v>0</c:v>
                </c:pt>
                <c:pt idx="2796">
                  <c:v>0</c:v>
                </c:pt>
                <c:pt idx="2797">
                  <c:v>0</c:v>
                </c:pt>
                <c:pt idx="2798">
                  <c:v>0</c:v>
                </c:pt>
                <c:pt idx="2799">
                  <c:v>0</c:v>
                </c:pt>
                <c:pt idx="2800">
                  <c:v>375277</c:v>
                </c:pt>
                <c:pt idx="2801">
                  <c:v>0</c:v>
                </c:pt>
                <c:pt idx="2802">
                  <c:v>0</c:v>
                </c:pt>
                <c:pt idx="2803">
                  <c:v>0</c:v>
                </c:pt>
                <c:pt idx="2804">
                  <c:v>0</c:v>
                </c:pt>
                <c:pt idx="2805">
                  <c:v>0</c:v>
                </c:pt>
                <c:pt idx="2806">
                  <c:v>297046</c:v>
                </c:pt>
                <c:pt idx="2807">
                  <c:v>0</c:v>
                </c:pt>
                <c:pt idx="2808">
                  <c:v>0</c:v>
                </c:pt>
                <c:pt idx="2809">
                  <c:v>0</c:v>
                </c:pt>
                <c:pt idx="2810">
                  <c:v>320000</c:v>
                </c:pt>
                <c:pt idx="2811">
                  <c:v>0</c:v>
                </c:pt>
                <c:pt idx="2812">
                  <c:v>0</c:v>
                </c:pt>
                <c:pt idx="2813">
                  <c:v>0</c:v>
                </c:pt>
                <c:pt idx="2814">
                  <c:v>0</c:v>
                </c:pt>
                <c:pt idx="2815">
                  <c:v>0</c:v>
                </c:pt>
                <c:pt idx="2816">
                  <c:v>0</c:v>
                </c:pt>
                <c:pt idx="2817">
                  <c:v>0</c:v>
                </c:pt>
                <c:pt idx="2818">
                  <c:v>0</c:v>
                </c:pt>
                <c:pt idx="2819">
                  <c:v>0</c:v>
                </c:pt>
                <c:pt idx="2820">
                  <c:v>639148</c:v>
                </c:pt>
                <c:pt idx="2821">
                  <c:v>0</c:v>
                </c:pt>
                <c:pt idx="2822">
                  <c:v>0</c:v>
                </c:pt>
                <c:pt idx="2823">
                  <c:v>0</c:v>
                </c:pt>
                <c:pt idx="2824">
                  <c:v>1507112</c:v>
                </c:pt>
                <c:pt idx="2825">
                  <c:v>0</c:v>
                </c:pt>
                <c:pt idx="2826">
                  <c:v>0</c:v>
                </c:pt>
                <c:pt idx="2827">
                  <c:v>0</c:v>
                </c:pt>
                <c:pt idx="2828">
                  <c:v>0</c:v>
                </c:pt>
                <c:pt idx="2829">
                  <c:v>0</c:v>
                </c:pt>
                <c:pt idx="2830">
                  <c:v>310124</c:v>
                </c:pt>
                <c:pt idx="2831">
                  <c:v>0</c:v>
                </c:pt>
                <c:pt idx="2832">
                  <c:v>0</c:v>
                </c:pt>
                <c:pt idx="2833">
                  <c:v>233662</c:v>
                </c:pt>
                <c:pt idx="2834">
                  <c:v>0</c:v>
                </c:pt>
                <c:pt idx="2835">
                  <c:v>0</c:v>
                </c:pt>
                <c:pt idx="2836">
                  <c:v>0</c:v>
                </c:pt>
                <c:pt idx="2837">
                  <c:v>0</c:v>
                </c:pt>
                <c:pt idx="2838">
                  <c:v>956230</c:v>
                </c:pt>
                <c:pt idx="2839">
                  <c:v>0</c:v>
                </c:pt>
                <c:pt idx="2840">
                  <c:v>0</c:v>
                </c:pt>
                <c:pt idx="2841">
                  <c:v>0</c:v>
                </c:pt>
                <c:pt idx="2842">
                  <c:v>297046</c:v>
                </c:pt>
                <c:pt idx="2843">
                  <c:v>519483.5</c:v>
                </c:pt>
                <c:pt idx="2844">
                  <c:v>0</c:v>
                </c:pt>
                <c:pt idx="2845">
                  <c:v>241999</c:v>
                </c:pt>
                <c:pt idx="2846">
                  <c:v>0</c:v>
                </c:pt>
                <c:pt idx="2847">
                  <c:v>0</c:v>
                </c:pt>
                <c:pt idx="2848">
                  <c:v>0</c:v>
                </c:pt>
                <c:pt idx="2849">
                  <c:v>0</c:v>
                </c:pt>
                <c:pt idx="2850">
                  <c:v>617586</c:v>
                </c:pt>
                <c:pt idx="2851">
                  <c:v>0</c:v>
                </c:pt>
                <c:pt idx="2852">
                  <c:v>0</c:v>
                </c:pt>
                <c:pt idx="2853">
                  <c:v>0</c:v>
                </c:pt>
                <c:pt idx="2854">
                  <c:v>509509</c:v>
                </c:pt>
                <c:pt idx="2855">
                  <c:v>0</c:v>
                </c:pt>
                <c:pt idx="2856">
                  <c:v>297046</c:v>
                </c:pt>
                <c:pt idx="2857">
                  <c:v>0</c:v>
                </c:pt>
                <c:pt idx="2858">
                  <c:v>0</c:v>
                </c:pt>
                <c:pt idx="2859">
                  <c:v>356858</c:v>
                </c:pt>
                <c:pt idx="2860">
                  <c:v>0</c:v>
                </c:pt>
                <c:pt idx="2861">
                  <c:v>0</c:v>
                </c:pt>
                <c:pt idx="2862">
                  <c:v>368127</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622394.65</c:v>
                </c:pt>
                <c:pt idx="2903">
                  <c:v>0</c:v>
                </c:pt>
                <c:pt idx="2904">
                  <c:v>0</c:v>
                </c:pt>
                <c:pt idx="2905">
                  <c:v>0</c:v>
                </c:pt>
                <c:pt idx="2906">
                  <c:v>0</c:v>
                </c:pt>
                <c:pt idx="2907">
                  <c:v>0</c:v>
                </c:pt>
                <c:pt idx="2908">
                  <c:v>0</c:v>
                </c:pt>
                <c:pt idx="2909">
                  <c:v>445567</c:v>
                </c:pt>
                <c:pt idx="2910">
                  <c:v>314396</c:v>
                </c:pt>
                <c:pt idx="2911">
                  <c:v>1165110</c:v>
                </c:pt>
                <c:pt idx="2912">
                  <c:v>639148</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445567</c:v>
                </c:pt>
                <c:pt idx="2927">
                  <c:v>0</c:v>
                </c:pt>
                <c:pt idx="2928">
                  <c:v>0</c:v>
                </c:pt>
                <c:pt idx="2929">
                  <c:v>0</c:v>
                </c:pt>
                <c:pt idx="2930">
                  <c:v>0</c:v>
                </c:pt>
                <c:pt idx="2931">
                  <c:v>0</c:v>
                </c:pt>
                <c:pt idx="2932">
                  <c:v>0</c:v>
                </c:pt>
                <c:pt idx="2933">
                  <c:v>0</c:v>
                </c:pt>
                <c:pt idx="2934">
                  <c:v>0</c:v>
                </c:pt>
                <c:pt idx="2935">
                  <c:v>0</c:v>
                </c:pt>
                <c:pt idx="2936">
                  <c:v>0</c:v>
                </c:pt>
                <c:pt idx="2937">
                  <c:v>348000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299441</c:v>
                </c:pt>
                <c:pt idx="2952">
                  <c:v>0</c:v>
                </c:pt>
                <c:pt idx="2953">
                  <c:v>0</c:v>
                </c:pt>
                <c:pt idx="2954">
                  <c:v>297046</c:v>
                </c:pt>
                <c:pt idx="2955">
                  <c:v>0</c:v>
                </c:pt>
                <c:pt idx="2956">
                  <c:v>0</c:v>
                </c:pt>
                <c:pt idx="2957">
                  <c:v>0</c:v>
                </c:pt>
                <c:pt idx="2958">
                  <c:v>0</c:v>
                </c:pt>
                <c:pt idx="2959">
                  <c:v>297046</c:v>
                </c:pt>
                <c:pt idx="2960">
                  <c:v>225000</c:v>
                </c:pt>
                <c:pt idx="2961">
                  <c:v>0</c:v>
                </c:pt>
                <c:pt idx="2962">
                  <c:v>0</c:v>
                </c:pt>
                <c:pt idx="2963">
                  <c:v>0</c:v>
                </c:pt>
                <c:pt idx="2964">
                  <c:v>297046</c:v>
                </c:pt>
                <c:pt idx="2965">
                  <c:v>0</c:v>
                </c:pt>
                <c:pt idx="2966">
                  <c:v>0</c:v>
                </c:pt>
                <c:pt idx="2967">
                  <c:v>0</c:v>
                </c:pt>
                <c:pt idx="2968">
                  <c:v>0</c:v>
                </c:pt>
                <c:pt idx="2969">
                  <c:v>0</c:v>
                </c:pt>
                <c:pt idx="2970">
                  <c:v>0</c:v>
                </c:pt>
                <c:pt idx="2971">
                  <c:v>127500</c:v>
                </c:pt>
                <c:pt idx="2972">
                  <c:v>0</c:v>
                </c:pt>
                <c:pt idx="2973">
                  <c:v>0</c:v>
                </c:pt>
                <c:pt idx="2974">
                  <c:v>0</c:v>
                </c:pt>
                <c:pt idx="2975">
                  <c:v>0</c:v>
                </c:pt>
                <c:pt idx="2976">
                  <c:v>301783</c:v>
                </c:pt>
                <c:pt idx="2977">
                  <c:v>0</c:v>
                </c:pt>
                <c:pt idx="2978">
                  <c:v>0</c:v>
                </c:pt>
                <c:pt idx="2979">
                  <c:v>0</c:v>
                </c:pt>
                <c:pt idx="2980">
                  <c:v>0</c:v>
                </c:pt>
                <c:pt idx="2981">
                  <c:v>0</c:v>
                </c:pt>
                <c:pt idx="2982">
                  <c:v>0</c:v>
                </c:pt>
                <c:pt idx="2983">
                  <c:v>0</c:v>
                </c:pt>
                <c:pt idx="2984">
                  <c:v>297046</c:v>
                </c:pt>
                <c:pt idx="2985">
                  <c:v>0</c:v>
                </c:pt>
                <c:pt idx="2986">
                  <c:v>321550</c:v>
                </c:pt>
                <c:pt idx="2987">
                  <c:v>0</c:v>
                </c:pt>
                <c:pt idx="2988">
                  <c:v>0</c:v>
                </c:pt>
                <c:pt idx="2989">
                  <c:v>0</c:v>
                </c:pt>
                <c:pt idx="2990">
                  <c:v>0</c:v>
                </c:pt>
                <c:pt idx="2991">
                  <c:v>0</c:v>
                </c:pt>
                <c:pt idx="2992">
                  <c:v>0</c:v>
                </c:pt>
                <c:pt idx="2993">
                  <c:v>50000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944226</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341207</c:v>
                </c:pt>
                <c:pt idx="3031">
                  <c:v>0</c:v>
                </c:pt>
                <c:pt idx="3032">
                  <c:v>0</c:v>
                </c:pt>
                <c:pt idx="3033">
                  <c:v>514062</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1324052</c:v>
                </c:pt>
                <c:pt idx="3048">
                  <c:v>0</c:v>
                </c:pt>
                <c:pt idx="3049">
                  <c:v>0</c:v>
                </c:pt>
                <c:pt idx="3050">
                  <c:v>0</c:v>
                </c:pt>
                <c:pt idx="3051">
                  <c:v>297046</c:v>
                </c:pt>
                <c:pt idx="3052">
                  <c:v>0</c:v>
                </c:pt>
                <c:pt idx="3053">
                  <c:v>0</c:v>
                </c:pt>
                <c:pt idx="3054">
                  <c:v>0</c:v>
                </c:pt>
                <c:pt idx="3055">
                  <c:v>405063</c:v>
                </c:pt>
                <c:pt idx="3056">
                  <c:v>0</c:v>
                </c:pt>
                <c:pt idx="3057">
                  <c:v>0</c:v>
                </c:pt>
                <c:pt idx="3058">
                  <c:v>0</c:v>
                </c:pt>
                <c:pt idx="3059">
                  <c:v>0</c:v>
                </c:pt>
                <c:pt idx="3060">
                  <c:v>0</c:v>
                </c:pt>
                <c:pt idx="3061">
                  <c:v>301566</c:v>
                </c:pt>
                <c:pt idx="3062">
                  <c:v>0</c:v>
                </c:pt>
                <c:pt idx="3063">
                  <c:v>0</c:v>
                </c:pt>
                <c:pt idx="3064">
                  <c:v>0</c:v>
                </c:pt>
                <c:pt idx="3065">
                  <c:v>297044</c:v>
                </c:pt>
                <c:pt idx="3066">
                  <c:v>1498971</c:v>
                </c:pt>
                <c:pt idx="3067">
                  <c:v>0</c:v>
                </c:pt>
                <c:pt idx="3068">
                  <c:v>0</c:v>
                </c:pt>
                <c:pt idx="3069">
                  <c:v>406358</c:v>
                </c:pt>
                <c:pt idx="3070">
                  <c:v>0</c:v>
                </c:pt>
                <c:pt idx="3071">
                  <c:v>0</c:v>
                </c:pt>
                <c:pt idx="3072">
                  <c:v>0</c:v>
                </c:pt>
                <c:pt idx="3073">
                  <c:v>0</c:v>
                </c:pt>
                <c:pt idx="3074">
                  <c:v>0</c:v>
                </c:pt>
                <c:pt idx="3075">
                  <c:v>0</c:v>
                </c:pt>
                <c:pt idx="3076">
                  <c:v>0</c:v>
                </c:pt>
                <c:pt idx="3077">
                  <c:v>0</c:v>
                </c:pt>
                <c:pt idx="3078">
                  <c:v>278031</c:v>
                </c:pt>
                <c:pt idx="3079">
                  <c:v>0</c:v>
                </c:pt>
                <c:pt idx="3080">
                  <c:v>0</c:v>
                </c:pt>
                <c:pt idx="3081">
                  <c:v>0</c:v>
                </c:pt>
                <c:pt idx="3082">
                  <c:v>385548</c:v>
                </c:pt>
                <c:pt idx="3083">
                  <c:v>0</c:v>
                </c:pt>
                <c:pt idx="3084">
                  <c:v>0</c:v>
                </c:pt>
                <c:pt idx="3085">
                  <c:v>0</c:v>
                </c:pt>
                <c:pt idx="3086">
                  <c:v>0</c:v>
                </c:pt>
                <c:pt idx="3087">
                  <c:v>299647</c:v>
                </c:pt>
                <c:pt idx="3088">
                  <c:v>0</c:v>
                </c:pt>
                <c:pt idx="3089">
                  <c:v>370682.66</c:v>
                </c:pt>
                <c:pt idx="3090">
                  <c:v>299441</c:v>
                </c:pt>
                <c:pt idx="3091">
                  <c:v>1095319</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1353797</c:v>
                </c:pt>
                <c:pt idx="3106">
                  <c:v>0</c:v>
                </c:pt>
                <c:pt idx="3107">
                  <c:v>0</c:v>
                </c:pt>
                <c:pt idx="3108">
                  <c:v>0</c:v>
                </c:pt>
                <c:pt idx="3109">
                  <c:v>255744</c:v>
                </c:pt>
                <c:pt idx="3110">
                  <c:v>0</c:v>
                </c:pt>
                <c:pt idx="3111">
                  <c:v>356455</c:v>
                </c:pt>
                <c:pt idx="3112">
                  <c:v>389940</c:v>
                </c:pt>
                <c:pt idx="3113">
                  <c:v>0</c:v>
                </c:pt>
                <c:pt idx="3114">
                  <c:v>0</c:v>
                </c:pt>
                <c:pt idx="3115">
                  <c:v>0</c:v>
                </c:pt>
                <c:pt idx="3116">
                  <c:v>594092</c:v>
                </c:pt>
                <c:pt idx="3117">
                  <c:v>297046</c:v>
                </c:pt>
                <c:pt idx="3118">
                  <c:v>0</c:v>
                </c:pt>
                <c:pt idx="3119">
                  <c:v>0</c:v>
                </c:pt>
                <c:pt idx="3120">
                  <c:v>0</c:v>
                </c:pt>
                <c:pt idx="3121">
                  <c:v>0</c:v>
                </c:pt>
                <c:pt idx="3122">
                  <c:v>300018</c:v>
                </c:pt>
                <c:pt idx="3123">
                  <c:v>0</c:v>
                </c:pt>
                <c:pt idx="3124">
                  <c:v>296540</c:v>
                </c:pt>
                <c:pt idx="3125">
                  <c:v>0</c:v>
                </c:pt>
                <c:pt idx="3126">
                  <c:v>0</c:v>
                </c:pt>
                <c:pt idx="3127">
                  <c:v>0</c:v>
                </c:pt>
                <c:pt idx="3128">
                  <c:v>0</c:v>
                </c:pt>
                <c:pt idx="3129">
                  <c:v>0</c:v>
                </c:pt>
                <c:pt idx="3130">
                  <c:v>0</c:v>
                </c:pt>
                <c:pt idx="3131">
                  <c:v>352314</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458557</c:v>
                </c:pt>
                <c:pt idx="3148">
                  <c:v>308439</c:v>
                </c:pt>
                <c:pt idx="3149">
                  <c:v>0</c:v>
                </c:pt>
                <c:pt idx="3150">
                  <c:v>0</c:v>
                </c:pt>
                <c:pt idx="3151">
                  <c:v>0</c:v>
                </c:pt>
                <c:pt idx="3152">
                  <c:v>433254</c:v>
                </c:pt>
                <c:pt idx="3153">
                  <c:v>0</c:v>
                </c:pt>
                <c:pt idx="3154">
                  <c:v>0</c:v>
                </c:pt>
                <c:pt idx="3155">
                  <c:v>0</c:v>
                </c:pt>
                <c:pt idx="3156">
                  <c:v>0</c:v>
                </c:pt>
                <c:pt idx="3157">
                  <c:v>0</c:v>
                </c:pt>
                <c:pt idx="3158">
                  <c:v>0</c:v>
                </c:pt>
                <c:pt idx="3159">
                  <c:v>0</c:v>
                </c:pt>
                <c:pt idx="3160">
                  <c:v>0</c:v>
                </c:pt>
                <c:pt idx="3161">
                  <c:v>0</c:v>
                </c:pt>
                <c:pt idx="3162">
                  <c:v>0</c:v>
                </c:pt>
                <c:pt idx="3163">
                  <c:v>356455</c:v>
                </c:pt>
                <c:pt idx="3164">
                  <c:v>0</c:v>
                </c:pt>
                <c:pt idx="3165">
                  <c:v>0</c:v>
                </c:pt>
                <c:pt idx="3166">
                  <c:v>0</c:v>
                </c:pt>
                <c:pt idx="3167">
                  <c:v>0</c:v>
                </c:pt>
                <c:pt idx="3168">
                  <c:v>1562879</c:v>
                </c:pt>
                <c:pt idx="3169">
                  <c:v>501500</c:v>
                </c:pt>
                <c:pt idx="3170">
                  <c:v>458371</c:v>
                </c:pt>
                <c:pt idx="3171">
                  <c:v>466740</c:v>
                </c:pt>
                <c:pt idx="3172">
                  <c:v>0</c:v>
                </c:pt>
                <c:pt idx="3173">
                  <c:v>0</c:v>
                </c:pt>
                <c:pt idx="3174">
                  <c:v>297046</c:v>
                </c:pt>
                <c:pt idx="3175">
                  <c:v>326749</c:v>
                </c:pt>
                <c:pt idx="3176">
                  <c:v>0</c:v>
                </c:pt>
                <c:pt idx="3177">
                  <c:v>0</c:v>
                </c:pt>
                <c:pt idx="3178">
                  <c:v>1251585</c:v>
                </c:pt>
                <c:pt idx="3179">
                  <c:v>0</c:v>
                </c:pt>
                <c:pt idx="3180">
                  <c:v>473621</c:v>
                </c:pt>
                <c:pt idx="3181">
                  <c:v>0</c:v>
                </c:pt>
                <c:pt idx="3182">
                  <c:v>0</c:v>
                </c:pt>
                <c:pt idx="3183">
                  <c:v>0</c:v>
                </c:pt>
                <c:pt idx="3184">
                  <c:v>0</c:v>
                </c:pt>
                <c:pt idx="3185">
                  <c:v>0</c:v>
                </c:pt>
                <c:pt idx="3186">
                  <c:v>0</c:v>
                </c:pt>
                <c:pt idx="3187">
                  <c:v>0</c:v>
                </c:pt>
                <c:pt idx="3188">
                  <c:v>0</c:v>
                </c:pt>
                <c:pt idx="3189">
                  <c:v>0</c:v>
                </c:pt>
                <c:pt idx="3190">
                  <c:v>0</c:v>
                </c:pt>
                <c:pt idx="3191">
                  <c:v>0</c:v>
                </c:pt>
                <c:pt idx="3192">
                  <c:v>639148</c:v>
                </c:pt>
                <c:pt idx="3193">
                  <c:v>410495.2</c:v>
                </c:pt>
                <c:pt idx="3194">
                  <c:v>0</c:v>
                </c:pt>
                <c:pt idx="3195">
                  <c:v>0</c:v>
                </c:pt>
                <c:pt idx="3196">
                  <c:v>0</c:v>
                </c:pt>
                <c:pt idx="3197">
                  <c:v>0</c:v>
                </c:pt>
                <c:pt idx="3198">
                  <c:v>0</c:v>
                </c:pt>
                <c:pt idx="3199">
                  <c:v>0</c:v>
                </c:pt>
                <c:pt idx="3200">
                  <c:v>0</c:v>
                </c:pt>
                <c:pt idx="3201">
                  <c:v>0</c:v>
                </c:pt>
                <c:pt idx="3202">
                  <c:v>1160637.07</c:v>
                </c:pt>
                <c:pt idx="3203">
                  <c:v>0</c:v>
                </c:pt>
                <c:pt idx="3204">
                  <c:v>450886</c:v>
                </c:pt>
                <c:pt idx="3205">
                  <c:v>0</c:v>
                </c:pt>
                <c:pt idx="3206">
                  <c:v>297046</c:v>
                </c:pt>
                <c:pt idx="3207">
                  <c:v>280000</c:v>
                </c:pt>
                <c:pt idx="3208">
                  <c:v>575000</c:v>
                </c:pt>
                <c:pt idx="3209">
                  <c:v>356455</c:v>
                </c:pt>
                <c:pt idx="3210">
                  <c:v>0</c:v>
                </c:pt>
                <c:pt idx="3211">
                  <c:v>0</c:v>
                </c:pt>
                <c:pt idx="3212">
                  <c:v>285000</c:v>
                </c:pt>
                <c:pt idx="3213">
                  <c:v>0</c:v>
                </c:pt>
                <c:pt idx="3214">
                  <c:v>0</c:v>
                </c:pt>
                <c:pt idx="3215">
                  <c:v>0</c:v>
                </c:pt>
                <c:pt idx="3216">
                  <c:v>58985</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336000</c:v>
                </c:pt>
                <c:pt idx="3230">
                  <c:v>0</c:v>
                </c:pt>
                <c:pt idx="3231">
                  <c:v>0</c:v>
                </c:pt>
                <c:pt idx="3232">
                  <c:v>297046</c:v>
                </c:pt>
                <c:pt idx="3233">
                  <c:v>358640</c:v>
                </c:pt>
                <c:pt idx="3234">
                  <c:v>0</c:v>
                </c:pt>
                <c:pt idx="3235">
                  <c:v>347256</c:v>
                </c:pt>
                <c:pt idx="3236">
                  <c:v>0</c:v>
                </c:pt>
                <c:pt idx="3237">
                  <c:v>0</c:v>
                </c:pt>
                <c:pt idx="3238">
                  <c:v>594092</c:v>
                </c:pt>
                <c:pt idx="3239">
                  <c:v>0</c:v>
                </c:pt>
                <c:pt idx="3240">
                  <c:v>0</c:v>
                </c:pt>
                <c:pt idx="3241">
                  <c:v>0</c:v>
                </c:pt>
                <c:pt idx="3242">
                  <c:v>0</c:v>
                </c:pt>
                <c:pt idx="3243">
                  <c:v>0</c:v>
                </c:pt>
                <c:pt idx="3244">
                  <c:v>0</c:v>
                </c:pt>
                <c:pt idx="3245">
                  <c:v>0</c:v>
                </c:pt>
                <c:pt idx="3246">
                  <c:v>180000</c:v>
                </c:pt>
                <c:pt idx="3247">
                  <c:v>0</c:v>
                </c:pt>
                <c:pt idx="3248">
                  <c:v>0</c:v>
                </c:pt>
                <c:pt idx="3249">
                  <c:v>0</c:v>
                </c:pt>
                <c:pt idx="3250">
                  <c:v>0</c:v>
                </c:pt>
                <c:pt idx="3251">
                  <c:v>0</c:v>
                </c:pt>
                <c:pt idx="3252">
                  <c:v>0</c:v>
                </c:pt>
                <c:pt idx="3253">
                  <c:v>0</c:v>
                </c:pt>
                <c:pt idx="3254">
                  <c:v>0</c:v>
                </c:pt>
                <c:pt idx="3255">
                  <c:v>0</c:v>
                </c:pt>
                <c:pt idx="3256">
                  <c:v>0</c:v>
                </c:pt>
                <c:pt idx="3257">
                  <c:v>559014.66</c:v>
                </c:pt>
                <c:pt idx="3258">
                  <c:v>0</c:v>
                </c:pt>
                <c:pt idx="3259">
                  <c:v>0</c:v>
                </c:pt>
                <c:pt idx="3260">
                  <c:v>0</c:v>
                </c:pt>
                <c:pt idx="3261">
                  <c:v>0</c:v>
                </c:pt>
                <c:pt idx="3262">
                  <c:v>0</c:v>
                </c:pt>
                <c:pt idx="3263">
                  <c:v>0</c:v>
                </c:pt>
                <c:pt idx="3264">
                  <c:v>0</c:v>
                </c:pt>
                <c:pt idx="3265">
                  <c:v>0</c:v>
                </c:pt>
                <c:pt idx="3266">
                  <c:v>271250</c:v>
                </c:pt>
                <c:pt idx="3267">
                  <c:v>0</c:v>
                </c:pt>
                <c:pt idx="3268">
                  <c:v>0</c:v>
                </c:pt>
                <c:pt idx="3269">
                  <c:v>0</c:v>
                </c:pt>
                <c:pt idx="3270">
                  <c:v>362964</c:v>
                </c:pt>
                <c:pt idx="3271">
                  <c:v>639148</c:v>
                </c:pt>
                <c:pt idx="3272">
                  <c:v>0</c:v>
                </c:pt>
                <c:pt idx="3273">
                  <c:v>0</c:v>
                </c:pt>
                <c:pt idx="3274">
                  <c:v>298018</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465000</c:v>
                </c:pt>
                <c:pt idx="3290">
                  <c:v>0</c:v>
                </c:pt>
                <c:pt idx="3291">
                  <c:v>0</c:v>
                </c:pt>
                <c:pt idx="3292">
                  <c:v>0</c:v>
                </c:pt>
                <c:pt idx="3293">
                  <c:v>0</c:v>
                </c:pt>
                <c:pt idx="3294">
                  <c:v>0</c:v>
                </c:pt>
                <c:pt idx="3295">
                  <c:v>509509</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484940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540083</c:v>
                </c:pt>
                <c:pt idx="3322">
                  <c:v>609663</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11200</c:v>
                </c:pt>
                <c:pt idx="3338">
                  <c:v>0</c:v>
                </c:pt>
                <c:pt idx="3339">
                  <c:v>0</c:v>
                </c:pt>
                <c:pt idx="3340">
                  <c:v>0</c:v>
                </c:pt>
                <c:pt idx="3341">
                  <c:v>0</c:v>
                </c:pt>
                <c:pt idx="3342">
                  <c:v>0</c:v>
                </c:pt>
                <c:pt idx="3343">
                  <c:v>0</c:v>
                </c:pt>
                <c:pt idx="3344">
                  <c:v>0</c:v>
                </c:pt>
                <c:pt idx="3345">
                  <c:v>0</c:v>
                </c:pt>
                <c:pt idx="3346">
                  <c:v>0</c:v>
                </c:pt>
                <c:pt idx="3347">
                  <c:v>0</c:v>
                </c:pt>
                <c:pt idx="3348">
                  <c:v>0</c:v>
                </c:pt>
                <c:pt idx="3349">
                  <c:v>1167041</c:v>
                </c:pt>
                <c:pt idx="3350">
                  <c:v>240000</c:v>
                </c:pt>
                <c:pt idx="3351">
                  <c:v>0</c:v>
                </c:pt>
                <c:pt idx="3352">
                  <c:v>0</c:v>
                </c:pt>
                <c:pt idx="3353">
                  <c:v>0</c:v>
                </c:pt>
                <c:pt idx="3354">
                  <c:v>0</c:v>
                </c:pt>
                <c:pt idx="3355">
                  <c:v>0</c:v>
                </c:pt>
                <c:pt idx="3356">
                  <c:v>0</c:v>
                </c:pt>
                <c:pt idx="3357">
                  <c:v>0</c:v>
                </c:pt>
                <c:pt idx="3358">
                  <c:v>289729</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356455</c:v>
                </c:pt>
                <c:pt idx="3378">
                  <c:v>0</c:v>
                </c:pt>
                <c:pt idx="3379">
                  <c:v>0</c:v>
                </c:pt>
                <c:pt idx="3380">
                  <c:v>0</c:v>
                </c:pt>
                <c:pt idx="3381">
                  <c:v>0</c:v>
                </c:pt>
                <c:pt idx="3382">
                  <c:v>0</c:v>
                </c:pt>
                <c:pt idx="3383">
                  <c:v>0</c:v>
                </c:pt>
                <c:pt idx="3384">
                  <c:v>0</c:v>
                </c:pt>
                <c:pt idx="3385">
                  <c:v>399148</c:v>
                </c:pt>
                <c:pt idx="3386">
                  <c:v>0</c:v>
                </c:pt>
                <c:pt idx="3387">
                  <c:v>384000</c:v>
                </c:pt>
                <c:pt idx="3388">
                  <c:v>0</c:v>
                </c:pt>
                <c:pt idx="3389">
                  <c:v>0</c:v>
                </c:pt>
                <c:pt idx="3390">
                  <c:v>0</c:v>
                </c:pt>
                <c:pt idx="3391">
                  <c:v>0</c:v>
                </c:pt>
                <c:pt idx="3392">
                  <c:v>0</c:v>
                </c:pt>
                <c:pt idx="3393">
                  <c:v>0</c:v>
                </c:pt>
                <c:pt idx="3394">
                  <c:v>316412</c:v>
                </c:pt>
                <c:pt idx="3395">
                  <c:v>0</c:v>
                </c:pt>
                <c:pt idx="3396">
                  <c:v>0</c:v>
                </c:pt>
                <c:pt idx="3397">
                  <c:v>0</c:v>
                </c:pt>
                <c:pt idx="3398">
                  <c:v>405063</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263696</c:v>
                </c:pt>
                <c:pt idx="3413">
                  <c:v>0</c:v>
                </c:pt>
                <c:pt idx="3414">
                  <c:v>0</c:v>
                </c:pt>
                <c:pt idx="3415">
                  <c:v>0</c:v>
                </c:pt>
                <c:pt idx="3416">
                  <c:v>0</c:v>
                </c:pt>
                <c:pt idx="3417">
                  <c:v>0</c:v>
                </c:pt>
                <c:pt idx="3418">
                  <c:v>0</c:v>
                </c:pt>
                <c:pt idx="3419">
                  <c:v>685502.53</c:v>
                </c:pt>
                <c:pt idx="3420">
                  <c:v>389050</c:v>
                </c:pt>
                <c:pt idx="3421">
                  <c:v>959035</c:v>
                </c:pt>
                <c:pt idx="3422">
                  <c:v>0</c:v>
                </c:pt>
                <c:pt idx="3423">
                  <c:v>0</c:v>
                </c:pt>
                <c:pt idx="3424">
                  <c:v>0</c:v>
                </c:pt>
                <c:pt idx="3425">
                  <c:v>0</c:v>
                </c:pt>
                <c:pt idx="3426">
                  <c:v>0</c:v>
                </c:pt>
                <c:pt idx="3427">
                  <c:v>0</c:v>
                </c:pt>
                <c:pt idx="3428">
                  <c:v>0</c:v>
                </c:pt>
                <c:pt idx="3429">
                  <c:v>0</c:v>
                </c:pt>
                <c:pt idx="3430">
                  <c:v>509509</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405063</c:v>
                </c:pt>
                <c:pt idx="3451">
                  <c:v>0</c:v>
                </c:pt>
                <c:pt idx="3452">
                  <c:v>598673</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300018</c:v>
                </c:pt>
                <c:pt idx="3472">
                  <c:v>0</c:v>
                </c:pt>
                <c:pt idx="3473">
                  <c:v>0</c:v>
                </c:pt>
                <c:pt idx="3474">
                  <c:v>0</c:v>
                </c:pt>
                <c:pt idx="3475">
                  <c:v>0</c:v>
                </c:pt>
                <c:pt idx="3476">
                  <c:v>0</c:v>
                </c:pt>
                <c:pt idx="3477">
                  <c:v>0</c:v>
                </c:pt>
                <c:pt idx="3478">
                  <c:v>0</c:v>
                </c:pt>
                <c:pt idx="3479">
                  <c:v>0</c:v>
                </c:pt>
                <c:pt idx="3480">
                  <c:v>0</c:v>
                </c:pt>
                <c:pt idx="3481">
                  <c:v>0</c:v>
                </c:pt>
                <c:pt idx="3482">
                  <c:v>63720</c:v>
                </c:pt>
                <c:pt idx="3483">
                  <c:v>0</c:v>
                </c:pt>
                <c:pt idx="3484">
                  <c:v>0</c:v>
                </c:pt>
                <c:pt idx="3485">
                  <c:v>0</c:v>
                </c:pt>
                <c:pt idx="3486">
                  <c:v>0</c:v>
                </c:pt>
                <c:pt idx="3487">
                  <c:v>889137</c:v>
                </c:pt>
                <c:pt idx="3488">
                  <c:v>324000</c:v>
                </c:pt>
                <c:pt idx="3489">
                  <c:v>716100</c:v>
                </c:pt>
                <c:pt idx="3490">
                  <c:v>100000</c:v>
                </c:pt>
                <c:pt idx="3491">
                  <c:v>0</c:v>
                </c:pt>
                <c:pt idx="3492">
                  <c:v>0</c:v>
                </c:pt>
                <c:pt idx="3493">
                  <c:v>0</c:v>
                </c:pt>
                <c:pt idx="3494">
                  <c:v>0</c:v>
                </c:pt>
                <c:pt idx="3495">
                  <c:v>0</c:v>
                </c:pt>
                <c:pt idx="3496">
                  <c:v>0</c:v>
                </c:pt>
                <c:pt idx="3497">
                  <c:v>0</c:v>
                </c:pt>
                <c:pt idx="3498">
                  <c:v>0</c:v>
                </c:pt>
                <c:pt idx="3499">
                  <c:v>297046</c:v>
                </c:pt>
                <c:pt idx="3500">
                  <c:v>0</c:v>
                </c:pt>
                <c:pt idx="3501">
                  <c:v>0</c:v>
                </c:pt>
                <c:pt idx="3502">
                  <c:v>742483</c:v>
                </c:pt>
                <c:pt idx="3503">
                  <c:v>0</c:v>
                </c:pt>
                <c:pt idx="3504">
                  <c:v>0</c:v>
                </c:pt>
                <c:pt idx="3505">
                  <c:v>0</c:v>
                </c:pt>
                <c:pt idx="3506">
                  <c:v>0</c:v>
                </c:pt>
                <c:pt idx="3507">
                  <c:v>0</c:v>
                </c:pt>
                <c:pt idx="3508">
                  <c:v>0</c:v>
                </c:pt>
                <c:pt idx="3509">
                  <c:v>0</c:v>
                </c:pt>
                <c:pt idx="3510">
                  <c:v>0</c:v>
                </c:pt>
                <c:pt idx="3511">
                  <c:v>0</c:v>
                </c:pt>
                <c:pt idx="3512">
                  <c:v>0</c:v>
                </c:pt>
                <c:pt idx="3513">
                  <c:v>0</c:v>
                </c:pt>
                <c:pt idx="3514">
                  <c:v>514062</c:v>
                </c:pt>
                <c:pt idx="3515">
                  <c:v>0</c:v>
                </c:pt>
                <c:pt idx="3516">
                  <c:v>0</c:v>
                </c:pt>
                <c:pt idx="3517">
                  <c:v>0</c:v>
                </c:pt>
                <c:pt idx="3518">
                  <c:v>0</c:v>
                </c:pt>
                <c:pt idx="3519">
                  <c:v>0</c:v>
                </c:pt>
                <c:pt idx="3520">
                  <c:v>0</c:v>
                </c:pt>
                <c:pt idx="3521">
                  <c:v>520421</c:v>
                </c:pt>
                <c:pt idx="3522">
                  <c:v>0</c:v>
                </c:pt>
                <c:pt idx="3523">
                  <c:v>0</c:v>
                </c:pt>
                <c:pt idx="3524">
                  <c:v>0</c:v>
                </c:pt>
                <c:pt idx="3525">
                  <c:v>0</c:v>
                </c:pt>
                <c:pt idx="3526">
                  <c:v>266400</c:v>
                </c:pt>
                <c:pt idx="3527">
                  <c:v>0</c:v>
                </c:pt>
                <c:pt idx="3528">
                  <c:v>103000</c:v>
                </c:pt>
                <c:pt idx="3529">
                  <c:v>0</c:v>
                </c:pt>
                <c:pt idx="3530">
                  <c:v>312000</c:v>
                </c:pt>
                <c:pt idx="3531">
                  <c:v>0</c:v>
                </c:pt>
                <c:pt idx="3532">
                  <c:v>0</c:v>
                </c:pt>
                <c:pt idx="3533">
                  <c:v>0</c:v>
                </c:pt>
                <c:pt idx="3534">
                  <c:v>0</c:v>
                </c:pt>
                <c:pt idx="3535">
                  <c:v>417679</c:v>
                </c:pt>
                <c:pt idx="3536">
                  <c:v>0</c:v>
                </c:pt>
                <c:pt idx="3537">
                  <c:v>0</c:v>
                </c:pt>
                <c:pt idx="3538">
                  <c:v>413858.99</c:v>
                </c:pt>
                <c:pt idx="3539">
                  <c:v>0</c:v>
                </c:pt>
                <c:pt idx="3540">
                  <c:v>0</c:v>
                </c:pt>
                <c:pt idx="3541">
                  <c:v>0</c:v>
                </c:pt>
                <c:pt idx="3542">
                  <c:v>639148</c:v>
                </c:pt>
                <c:pt idx="3543">
                  <c:v>0</c:v>
                </c:pt>
                <c:pt idx="3544">
                  <c:v>0</c:v>
                </c:pt>
                <c:pt idx="3545">
                  <c:v>0</c:v>
                </c:pt>
                <c:pt idx="3546">
                  <c:v>0</c:v>
                </c:pt>
                <c:pt idx="3547">
                  <c:v>0</c:v>
                </c:pt>
                <c:pt idx="3548">
                  <c:v>0</c:v>
                </c:pt>
                <c:pt idx="3549">
                  <c:v>0</c:v>
                </c:pt>
                <c:pt idx="3550">
                  <c:v>495975</c:v>
                </c:pt>
                <c:pt idx="3551">
                  <c:v>490122</c:v>
                </c:pt>
                <c:pt idx="3552">
                  <c:v>358000</c:v>
                </c:pt>
                <c:pt idx="3553">
                  <c:v>0</c:v>
                </c:pt>
                <c:pt idx="3554">
                  <c:v>0</c:v>
                </c:pt>
                <c:pt idx="3555">
                  <c:v>0</c:v>
                </c:pt>
                <c:pt idx="3556">
                  <c:v>331181</c:v>
                </c:pt>
                <c:pt idx="3557">
                  <c:v>0</c:v>
                </c:pt>
                <c:pt idx="3558">
                  <c:v>0</c:v>
                </c:pt>
                <c:pt idx="3559">
                  <c:v>297050</c:v>
                </c:pt>
                <c:pt idx="3560">
                  <c:v>0</c:v>
                </c:pt>
                <c:pt idx="3561">
                  <c:v>0</c:v>
                </c:pt>
                <c:pt idx="3562">
                  <c:v>0</c:v>
                </c:pt>
                <c:pt idx="3563">
                  <c:v>0</c:v>
                </c:pt>
                <c:pt idx="3564">
                  <c:v>361783</c:v>
                </c:pt>
                <c:pt idx="3565">
                  <c:v>0</c:v>
                </c:pt>
                <c:pt idx="3566">
                  <c:v>0</c:v>
                </c:pt>
                <c:pt idx="3567">
                  <c:v>0</c:v>
                </c:pt>
                <c:pt idx="3568">
                  <c:v>0</c:v>
                </c:pt>
                <c:pt idx="3569">
                  <c:v>0</c:v>
                </c:pt>
                <c:pt idx="3570">
                  <c:v>0</c:v>
                </c:pt>
                <c:pt idx="3571">
                  <c:v>0</c:v>
                </c:pt>
                <c:pt idx="3572">
                  <c:v>0</c:v>
                </c:pt>
                <c:pt idx="3573">
                  <c:v>0</c:v>
                </c:pt>
                <c:pt idx="3574">
                  <c:v>0</c:v>
                </c:pt>
                <c:pt idx="3575">
                  <c:v>0</c:v>
                </c:pt>
                <c:pt idx="3576">
                  <c:v>356455</c:v>
                </c:pt>
                <c:pt idx="3577">
                  <c:v>0</c:v>
                </c:pt>
                <c:pt idx="3578">
                  <c:v>0</c:v>
                </c:pt>
                <c:pt idx="3579">
                  <c:v>200000</c:v>
                </c:pt>
                <c:pt idx="3580">
                  <c:v>0</c:v>
                </c:pt>
                <c:pt idx="3581">
                  <c:v>1184243</c:v>
                </c:pt>
                <c:pt idx="3582">
                  <c:v>0</c:v>
                </c:pt>
                <c:pt idx="3583">
                  <c:v>100000</c:v>
                </c:pt>
                <c:pt idx="3584">
                  <c:v>0</c:v>
                </c:pt>
                <c:pt idx="3585">
                  <c:v>0</c:v>
                </c:pt>
                <c:pt idx="3586">
                  <c:v>300018</c:v>
                </c:pt>
                <c:pt idx="3587">
                  <c:v>671005</c:v>
                </c:pt>
                <c:pt idx="3588">
                  <c:v>0</c:v>
                </c:pt>
                <c:pt idx="3589">
                  <c:v>0</c:v>
                </c:pt>
                <c:pt idx="3590">
                  <c:v>0</c:v>
                </c:pt>
                <c:pt idx="3591">
                  <c:v>0</c:v>
                </c:pt>
                <c:pt idx="3592">
                  <c:v>0</c:v>
                </c:pt>
                <c:pt idx="3593">
                  <c:v>0</c:v>
                </c:pt>
                <c:pt idx="3594">
                  <c:v>0</c:v>
                </c:pt>
                <c:pt idx="3595">
                  <c:v>0</c:v>
                </c:pt>
                <c:pt idx="3596">
                  <c:v>0</c:v>
                </c:pt>
                <c:pt idx="3597">
                  <c:v>0</c:v>
                </c:pt>
                <c:pt idx="3598">
                  <c:v>0</c:v>
                </c:pt>
                <c:pt idx="3599">
                  <c:v>731424</c:v>
                </c:pt>
                <c:pt idx="3600">
                  <c:v>0</c:v>
                </c:pt>
                <c:pt idx="3601">
                  <c:v>0</c:v>
                </c:pt>
                <c:pt idx="3602">
                  <c:v>0</c:v>
                </c:pt>
                <c:pt idx="3603">
                  <c:v>297046</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278000</c:v>
                </c:pt>
                <c:pt idx="3617">
                  <c:v>0</c:v>
                </c:pt>
                <c:pt idx="3618">
                  <c:v>297046</c:v>
                </c:pt>
                <c:pt idx="3619">
                  <c:v>0</c:v>
                </c:pt>
                <c:pt idx="3620">
                  <c:v>0</c:v>
                </c:pt>
                <c:pt idx="3621">
                  <c:v>0</c:v>
                </c:pt>
                <c:pt idx="3622">
                  <c:v>0</c:v>
                </c:pt>
                <c:pt idx="3623">
                  <c:v>0</c:v>
                </c:pt>
                <c:pt idx="3624">
                  <c:v>2054741</c:v>
                </c:pt>
                <c:pt idx="3625">
                  <c:v>0</c:v>
                </c:pt>
                <c:pt idx="3626">
                  <c:v>0</c:v>
                </c:pt>
                <c:pt idx="3627">
                  <c:v>0</c:v>
                </c:pt>
                <c:pt idx="3628">
                  <c:v>1557874</c:v>
                </c:pt>
                <c:pt idx="3629">
                  <c:v>0</c:v>
                </c:pt>
                <c:pt idx="3630">
                  <c:v>119964</c:v>
                </c:pt>
                <c:pt idx="3631">
                  <c:v>0</c:v>
                </c:pt>
                <c:pt idx="3632">
                  <c:v>0</c:v>
                </c:pt>
                <c:pt idx="3633">
                  <c:v>0</c:v>
                </c:pt>
                <c:pt idx="3634">
                  <c:v>0</c:v>
                </c:pt>
                <c:pt idx="3635">
                  <c:v>0</c:v>
                </c:pt>
                <c:pt idx="3636">
                  <c:v>0</c:v>
                </c:pt>
                <c:pt idx="3637">
                  <c:v>0</c:v>
                </c:pt>
                <c:pt idx="3638">
                  <c:v>507944</c:v>
                </c:pt>
                <c:pt idx="3639">
                  <c:v>0</c:v>
                </c:pt>
                <c:pt idx="3640">
                  <c:v>0</c:v>
                </c:pt>
                <c:pt idx="3641">
                  <c:v>1576048</c:v>
                </c:pt>
                <c:pt idx="3642">
                  <c:v>392276</c:v>
                </c:pt>
                <c:pt idx="3643">
                  <c:v>0</c:v>
                </c:pt>
                <c:pt idx="3644">
                  <c:v>0</c:v>
                </c:pt>
                <c:pt idx="3645">
                  <c:v>0</c:v>
                </c:pt>
                <c:pt idx="3646">
                  <c:v>0</c:v>
                </c:pt>
                <c:pt idx="3647">
                  <c:v>0</c:v>
                </c:pt>
                <c:pt idx="3648">
                  <c:v>0</c:v>
                </c:pt>
                <c:pt idx="3649">
                  <c:v>300018</c:v>
                </c:pt>
                <c:pt idx="3650">
                  <c:v>0</c:v>
                </c:pt>
                <c:pt idx="3651">
                  <c:v>0</c:v>
                </c:pt>
                <c:pt idx="3652">
                  <c:v>0</c:v>
                </c:pt>
                <c:pt idx="3653">
                  <c:v>0</c:v>
                </c:pt>
                <c:pt idx="3654">
                  <c:v>0</c:v>
                </c:pt>
                <c:pt idx="3655">
                  <c:v>0</c:v>
                </c:pt>
                <c:pt idx="3656">
                  <c:v>0</c:v>
                </c:pt>
                <c:pt idx="3657">
                  <c:v>403433.03</c:v>
                </c:pt>
                <c:pt idx="3658">
                  <c:v>0</c:v>
                </c:pt>
                <c:pt idx="3659">
                  <c:v>0</c:v>
                </c:pt>
                <c:pt idx="3660">
                  <c:v>0</c:v>
                </c:pt>
                <c:pt idx="3661">
                  <c:v>0</c:v>
                </c:pt>
                <c:pt idx="3662">
                  <c:v>0</c:v>
                </c:pt>
                <c:pt idx="3663">
                  <c:v>84000</c:v>
                </c:pt>
                <c:pt idx="3664">
                  <c:v>297046</c:v>
                </c:pt>
                <c:pt idx="3665">
                  <c:v>0</c:v>
                </c:pt>
                <c:pt idx="3666">
                  <c:v>0</c:v>
                </c:pt>
                <c:pt idx="3667">
                  <c:v>0</c:v>
                </c:pt>
                <c:pt idx="3668">
                  <c:v>0</c:v>
                </c:pt>
                <c:pt idx="3669">
                  <c:v>212337</c:v>
                </c:pt>
                <c:pt idx="3670">
                  <c:v>0</c:v>
                </c:pt>
                <c:pt idx="3671">
                  <c:v>0</c:v>
                </c:pt>
                <c:pt idx="3672">
                  <c:v>0</c:v>
                </c:pt>
                <c:pt idx="3673">
                  <c:v>1041733</c:v>
                </c:pt>
                <c:pt idx="3674">
                  <c:v>0</c:v>
                </c:pt>
                <c:pt idx="3675">
                  <c:v>0</c:v>
                </c:pt>
                <c:pt idx="3676">
                  <c:v>450886</c:v>
                </c:pt>
                <c:pt idx="3677">
                  <c:v>0</c:v>
                </c:pt>
                <c:pt idx="3678">
                  <c:v>0</c:v>
                </c:pt>
                <c:pt idx="3679">
                  <c:v>0</c:v>
                </c:pt>
                <c:pt idx="3680">
                  <c:v>0</c:v>
                </c:pt>
                <c:pt idx="3681">
                  <c:v>0</c:v>
                </c:pt>
                <c:pt idx="3682">
                  <c:v>0</c:v>
                </c:pt>
                <c:pt idx="3683">
                  <c:v>0</c:v>
                </c:pt>
                <c:pt idx="3684">
                  <c:v>0</c:v>
                </c:pt>
                <c:pt idx="3685">
                  <c:v>0</c:v>
                </c:pt>
                <c:pt idx="3686">
                  <c:v>200000</c:v>
                </c:pt>
                <c:pt idx="3687">
                  <c:v>1203138</c:v>
                </c:pt>
                <c:pt idx="3688">
                  <c:v>0</c:v>
                </c:pt>
                <c:pt idx="3689">
                  <c:v>0</c:v>
                </c:pt>
                <c:pt idx="3690">
                  <c:v>0</c:v>
                </c:pt>
                <c:pt idx="3691">
                  <c:v>0</c:v>
                </c:pt>
                <c:pt idx="3692">
                  <c:v>297046</c:v>
                </c:pt>
                <c:pt idx="3693">
                  <c:v>0</c:v>
                </c:pt>
                <c:pt idx="3694">
                  <c:v>0</c:v>
                </c:pt>
                <c:pt idx="3695">
                  <c:v>499125</c:v>
                </c:pt>
                <c:pt idx="3696">
                  <c:v>0</c:v>
                </c:pt>
                <c:pt idx="3697">
                  <c:v>0</c:v>
                </c:pt>
                <c:pt idx="3698">
                  <c:v>445641</c:v>
                </c:pt>
                <c:pt idx="3699">
                  <c:v>0</c:v>
                </c:pt>
                <c:pt idx="3700">
                  <c:v>0</c:v>
                </c:pt>
                <c:pt idx="3701">
                  <c:v>0</c:v>
                </c:pt>
                <c:pt idx="3702">
                  <c:v>0</c:v>
                </c:pt>
                <c:pt idx="3703">
                  <c:v>0</c:v>
                </c:pt>
                <c:pt idx="3704">
                  <c:v>0</c:v>
                </c:pt>
                <c:pt idx="3705">
                  <c:v>753064</c:v>
                </c:pt>
                <c:pt idx="3706">
                  <c:v>495975</c:v>
                </c:pt>
                <c:pt idx="3707">
                  <c:v>639148</c:v>
                </c:pt>
                <c:pt idx="3708">
                  <c:v>1821145</c:v>
                </c:pt>
                <c:pt idx="3709">
                  <c:v>0</c:v>
                </c:pt>
                <c:pt idx="3710">
                  <c:v>0</c:v>
                </c:pt>
                <c:pt idx="3711">
                  <c:v>0</c:v>
                </c:pt>
                <c:pt idx="3712">
                  <c:v>0</c:v>
                </c:pt>
                <c:pt idx="3713">
                  <c:v>0</c:v>
                </c:pt>
                <c:pt idx="3714">
                  <c:v>0</c:v>
                </c:pt>
                <c:pt idx="3715">
                  <c:v>0</c:v>
                </c:pt>
                <c:pt idx="3716">
                  <c:v>0</c:v>
                </c:pt>
                <c:pt idx="3717">
                  <c:v>356657</c:v>
                </c:pt>
                <c:pt idx="3718">
                  <c:v>0</c:v>
                </c:pt>
                <c:pt idx="3719">
                  <c:v>0</c:v>
                </c:pt>
                <c:pt idx="3720">
                  <c:v>0</c:v>
                </c:pt>
                <c:pt idx="3721">
                  <c:v>260000</c:v>
                </c:pt>
                <c:pt idx="3722">
                  <c:v>0</c:v>
                </c:pt>
                <c:pt idx="3723">
                  <c:v>0</c:v>
                </c:pt>
                <c:pt idx="3724">
                  <c:v>0</c:v>
                </c:pt>
                <c:pt idx="3725">
                  <c:v>0</c:v>
                </c:pt>
                <c:pt idx="3726">
                  <c:v>0</c:v>
                </c:pt>
                <c:pt idx="3727">
                  <c:v>0</c:v>
                </c:pt>
                <c:pt idx="3728">
                  <c:v>0</c:v>
                </c:pt>
                <c:pt idx="3729">
                  <c:v>0</c:v>
                </c:pt>
                <c:pt idx="3730">
                  <c:v>0</c:v>
                </c:pt>
                <c:pt idx="3731">
                  <c:v>0</c:v>
                </c:pt>
                <c:pt idx="3732">
                  <c:v>0</c:v>
                </c:pt>
                <c:pt idx="3733">
                  <c:v>319879</c:v>
                </c:pt>
                <c:pt idx="3734">
                  <c:v>0</c:v>
                </c:pt>
                <c:pt idx="3735">
                  <c:v>0</c:v>
                </c:pt>
                <c:pt idx="3736">
                  <c:v>682607.23</c:v>
                </c:pt>
                <c:pt idx="3737">
                  <c:v>0</c:v>
                </c:pt>
                <c:pt idx="3738">
                  <c:v>0</c:v>
                </c:pt>
                <c:pt idx="3739">
                  <c:v>0</c:v>
                </c:pt>
                <c:pt idx="3740">
                  <c:v>0</c:v>
                </c:pt>
                <c:pt idx="3741">
                  <c:v>0</c:v>
                </c:pt>
                <c:pt idx="3742">
                  <c:v>0</c:v>
                </c:pt>
                <c:pt idx="3743">
                  <c:v>0</c:v>
                </c:pt>
                <c:pt idx="3744">
                  <c:v>0</c:v>
                </c:pt>
                <c:pt idx="3745">
                  <c:v>0</c:v>
                </c:pt>
                <c:pt idx="3746">
                  <c:v>0</c:v>
                </c:pt>
                <c:pt idx="3747">
                  <c:v>0</c:v>
                </c:pt>
                <c:pt idx="3748">
                  <c:v>445567</c:v>
                </c:pt>
                <c:pt idx="3749">
                  <c:v>0</c:v>
                </c:pt>
                <c:pt idx="3750">
                  <c:v>0</c:v>
                </c:pt>
                <c:pt idx="3751">
                  <c:v>0</c:v>
                </c:pt>
                <c:pt idx="3752">
                  <c:v>0</c:v>
                </c:pt>
                <c:pt idx="3753">
                  <c:v>367892</c:v>
                </c:pt>
                <c:pt idx="3754">
                  <c:v>0</c:v>
                </c:pt>
                <c:pt idx="3755">
                  <c:v>0</c:v>
                </c:pt>
                <c:pt idx="3756">
                  <c:v>0</c:v>
                </c:pt>
                <c:pt idx="3757">
                  <c:v>204800</c:v>
                </c:pt>
                <c:pt idx="3758">
                  <c:v>0</c:v>
                </c:pt>
                <c:pt idx="3759">
                  <c:v>0</c:v>
                </c:pt>
                <c:pt idx="3760">
                  <c:v>0</c:v>
                </c:pt>
                <c:pt idx="3761">
                  <c:v>0</c:v>
                </c:pt>
                <c:pt idx="3762">
                  <c:v>486069</c:v>
                </c:pt>
                <c:pt idx="3763">
                  <c:v>0</c:v>
                </c:pt>
                <c:pt idx="3764">
                  <c:v>0</c:v>
                </c:pt>
                <c:pt idx="3765">
                  <c:v>0</c:v>
                </c:pt>
                <c:pt idx="3766">
                  <c:v>297046</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340000</c:v>
                </c:pt>
                <c:pt idx="3791">
                  <c:v>0</c:v>
                </c:pt>
                <c:pt idx="3792">
                  <c:v>0</c:v>
                </c:pt>
                <c:pt idx="3793">
                  <c:v>0</c:v>
                </c:pt>
                <c:pt idx="3794">
                  <c:v>0</c:v>
                </c:pt>
                <c:pt idx="3795">
                  <c:v>0</c:v>
                </c:pt>
                <c:pt idx="3796">
                  <c:v>0</c:v>
                </c:pt>
                <c:pt idx="3797">
                  <c:v>278030</c:v>
                </c:pt>
                <c:pt idx="3798">
                  <c:v>0</c:v>
                </c:pt>
                <c:pt idx="3799">
                  <c:v>0</c:v>
                </c:pt>
                <c:pt idx="3800">
                  <c:v>0</c:v>
                </c:pt>
                <c:pt idx="3801">
                  <c:v>0</c:v>
                </c:pt>
                <c:pt idx="3802">
                  <c:v>0</c:v>
                </c:pt>
                <c:pt idx="3803">
                  <c:v>0</c:v>
                </c:pt>
                <c:pt idx="3804">
                  <c:v>1586316</c:v>
                </c:pt>
                <c:pt idx="3805">
                  <c:v>0</c:v>
                </c:pt>
                <c:pt idx="3806">
                  <c:v>0</c:v>
                </c:pt>
                <c:pt idx="3807">
                  <c:v>0</c:v>
                </c:pt>
                <c:pt idx="3808">
                  <c:v>0</c:v>
                </c:pt>
                <c:pt idx="3809">
                  <c:v>305152</c:v>
                </c:pt>
                <c:pt idx="3810">
                  <c:v>347514</c:v>
                </c:pt>
                <c:pt idx="3811">
                  <c:v>0</c:v>
                </c:pt>
                <c:pt idx="3812">
                  <c:v>297050</c:v>
                </c:pt>
                <c:pt idx="3813">
                  <c:v>740950</c:v>
                </c:pt>
                <c:pt idx="3814">
                  <c:v>457581</c:v>
                </c:pt>
                <c:pt idx="3815">
                  <c:v>0</c:v>
                </c:pt>
                <c:pt idx="3816">
                  <c:v>0</c:v>
                </c:pt>
                <c:pt idx="3817">
                  <c:v>322000</c:v>
                </c:pt>
                <c:pt idx="3818">
                  <c:v>0</c:v>
                </c:pt>
                <c:pt idx="3819">
                  <c:v>0</c:v>
                </c:pt>
                <c:pt idx="3820">
                  <c:v>0</c:v>
                </c:pt>
                <c:pt idx="3821">
                  <c:v>0</c:v>
                </c:pt>
                <c:pt idx="3822">
                  <c:v>0</c:v>
                </c:pt>
                <c:pt idx="3823">
                  <c:v>639148</c:v>
                </c:pt>
                <c:pt idx="3824">
                  <c:v>0</c:v>
                </c:pt>
                <c:pt idx="3825">
                  <c:v>0</c:v>
                </c:pt>
                <c:pt idx="3826">
                  <c:v>0</c:v>
                </c:pt>
                <c:pt idx="3827">
                  <c:v>0</c:v>
                </c:pt>
                <c:pt idx="3828">
                  <c:v>933264</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276964.47999999998</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540083</c:v>
                </c:pt>
                <c:pt idx="3862">
                  <c:v>0</c:v>
                </c:pt>
                <c:pt idx="3863">
                  <c:v>0</c:v>
                </c:pt>
                <c:pt idx="3864">
                  <c:v>306545</c:v>
                </c:pt>
                <c:pt idx="3865">
                  <c:v>0</c:v>
                </c:pt>
                <c:pt idx="3866">
                  <c:v>0</c:v>
                </c:pt>
                <c:pt idx="3867">
                  <c:v>0</c:v>
                </c:pt>
                <c:pt idx="3868">
                  <c:v>438762.65</c:v>
                </c:pt>
                <c:pt idx="3869">
                  <c:v>0</c:v>
                </c:pt>
                <c:pt idx="3870">
                  <c:v>0</c:v>
                </c:pt>
                <c:pt idx="3871">
                  <c:v>0</c:v>
                </c:pt>
                <c:pt idx="3872">
                  <c:v>0</c:v>
                </c:pt>
                <c:pt idx="3873">
                  <c:v>0</c:v>
                </c:pt>
                <c:pt idx="3874">
                  <c:v>0</c:v>
                </c:pt>
                <c:pt idx="3875">
                  <c:v>297102</c:v>
                </c:pt>
                <c:pt idx="3876">
                  <c:v>0</c:v>
                </c:pt>
                <c:pt idx="3877">
                  <c:v>0</c:v>
                </c:pt>
                <c:pt idx="3878">
                  <c:v>0</c:v>
                </c:pt>
                <c:pt idx="3879">
                  <c:v>0</c:v>
                </c:pt>
                <c:pt idx="3880">
                  <c:v>0</c:v>
                </c:pt>
                <c:pt idx="3881">
                  <c:v>0</c:v>
                </c:pt>
                <c:pt idx="3882">
                  <c:v>0</c:v>
                </c:pt>
                <c:pt idx="3883">
                  <c:v>235200</c:v>
                </c:pt>
                <c:pt idx="3884">
                  <c:v>0</c:v>
                </c:pt>
                <c:pt idx="3885">
                  <c:v>0</c:v>
                </c:pt>
                <c:pt idx="3886">
                  <c:v>0</c:v>
                </c:pt>
                <c:pt idx="3887">
                  <c:v>0</c:v>
                </c:pt>
                <c:pt idx="3888">
                  <c:v>0</c:v>
                </c:pt>
                <c:pt idx="3889">
                  <c:v>0</c:v>
                </c:pt>
                <c:pt idx="3890">
                  <c:v>0</c:v>
                </c:pt>
                <c:pt idx="3891">
                  <c:v>0</c:v>
                </c:pt>
                <c:pt idx="3892">
                  <c:v>546354</c:v>
                </c:pt>
                <c:pt idx="3893">
                  <c:v>0</c:v>
                </c:pt>
                <c:pt idx="3894">
                  <c:v>0</c:v>
                </c:pt>
                <c:pt idx="3895">
                  <c:v>0</c:v>
                </c:pt>
                <c:pt idx="3896">
                  <c:v>465877</c:v>
                </c:pt>
                <c:pt idx="3897">
                  <c:v>658917</c:v>
                </c:pt>
                <c:pt idx="3898">
                  <c:v>0</c:v>
                </c:pt>
                <c:pt idx="3899">
                  <c:v>0</c:v>
                </c:pt>
                <c:pt idx="3900">
                  <c:v>0</c:v>
                </c:pt>
                <c:pt idx="3901">
                  <c:v>0</c:v>
                </c:pt>
                <c:pt idx="3902">
                  <c:v>0</c:v>
                </c:pt>
                <c:pt idx="3903">
                  <c:v>0</c:v>
                </c:pt>
                <c:pt idx="3904">
                  <c:v>639148</c:v>
                </c:pt>
                <c:pt idx="3905">
                  <c:v>0</c:v>
                </c:pt>
                <c:pt idx="3906">
                  <c:v>0</c:v>
                </c:pt>
                <c:pt idx="3907">
                  <c:v>0</c:v>
                </c:pt>
                <c:pt idx="3908">
                  <c:v>0</c:v>
                </c:pt>
                <c:pt idx="3909">
                  <c:v>0</c:v>
                </c:pt>
                <c:pt idx="3910">
                  <c:v>0</c:v>
                </c:pt>
                <c:pt idx="3911">
                  <c:v>0</c:v>
                </c:pt>
                <c:pt idx="3912">
                  <c:v>301566</c:v>
                </c:pt>
                <c:pt idx="3913">
                  <c:v>326841</c:v>
                </c:pt>
                <c:pt idx="3914">
                  <c:v>0</c:v>
                </c:pt>
                <c:pt idx="3915">
                  <c:v>0</c:v>
                </c:pt>
                <c:pt idx="3916">
                  <c:v>0</c:v>
                </c:pt>
                <c:pt idx="3917">
                  <c:v>0</c:v>
                </c:pt>
                <c:pt idx="3918">
                  <c:v>0</c:v>
                </c:pt>
                <c:pt idx="3919">
                  <c:v>0</c:v>
                </c:pt>
                <c:pt idx="3920">
                  <c:v>310124</c:v>
                </c:pt>
                <c:pt idx="3921">
                  <c:v>0</c:v>
                </c:pt>
                <c:pt idx="3922">
                  <c:v>192600</c:v>
                </c:pt>
                <c:pt idx="3923">
                  <c:v>305704</c:v>
                </c:pt>
                <c:pt idx="3924">
                  <c:v>0</c:v>
                </c:pt>
                <c:pt idx="3925">
                  <c:v>0</c:v>
                </c:pt>
                <c:pt idx="3926">
                  <c:v>0</c:v>
                </c:pt>
                <c:pt idx="3927">
                  <c:v>0</c:v>
                </c:pt>
                <c:pt idx="3928">
                  <c:v>358640</c:v>
                </c:pt>
                <c:pt idx="3929">
                  <c:v>0</c:v>
                </c:pt>
                <c:pt idx="3930">
                  <c:v>0</c:v>
                </c:pt>
                <c:pt idx="3931">
                  <c:v>445400</c:v>
                </c:pt>
                <c:pt idx="3932">
                  <c:v>0</c:v>
                </c:pt>
                <c:pt idx="3933">
                  <c:v>0</c:v>
                </c:pt>
                <c:pt idx="3934">
                  <c:v>0</c:v>
                </c:pt>
                <c:pt idx="3935">
                  <c:v>0</c:v>
                </c:pt>
                <c:pt idx="3936">
                  <c:v>367154.08</c:v>
                </c:pt>
                <c:pt idx="3937">
                  <c:v>0</c:v>
                </c:pt>
                <c:pt idx="3938">
                  <c:v>138000</c:v>
                </c:pt>
                <c:pt idx="3939">
                  <c:v>0</c:v>
                </c:pt>
                <c:pt idx="3940">
                  <c:v>0</c:v>
                </c:pt>
                <c:pt idx="3941">
                  <c:v>475269</c:v>
                </c:pt>
                <c:pt idx="3942">
                  <c:v>1955324</c:v>
                </c:pt>
                <c:pt idx="3943">
                  <c:v>0</c:v>
                </c:pt>
                <c:pt idx="3944">
                  <c:v>0</c:v>
                </c:pt>
                <c:pt idx="3945">
                  <c:v>0</c:v>
                </c:pt>
                <c:pt idx="3946">
                  <c:v>297062</c:v>
                </c:pt>
                <c:pt idx="3947">
                  <c:v>433430</c:v>
                </c:pt>
                <c:pt idx="3948">
                  <c:v>0</c:v>
                </c:pt>
                <c:pt idx="3949">
                  <c:v>202390</c:v>
                </c:pt>
                <c:pt idx="3950">
                  <c:v>0</c:v>
                </c:pt>
                <c:pt idx="3951">
                  <c:v>0</c:v>
                </c:pt>
                <c:pt idx="3952">
                  <c:v>0</c:v>
                </c:pt>
                <c:pt idx="3953">
                  <c:v>0</c:v>
                </c:pt>
                <c:pt idx="3954">
                  <c:v>0</c:v>
                </c:pt>
                <c:pt idx="3955">
                  <c:v>0</c:v>
                </c:pt>
                <c:pt idx="3956">
                  <c:v>0</c:v>
                </c:pt>
                <c:pt idx="3957">
                  <c:v>1470000</c:v>
                </c:pt>
                <c:pt idx="3958">
                  <c:v>0</c:v>
                </c:pt>
                <c:pt idx="3959">
                  <c:v>0</c:v>
                </c:pt>
                <c:pt idx="3960">
                  <c:v>1332630</c:v>
                </c:pt>
                <c:pt idx="3961">
                  <c:v>0</c:v>
                </c:pt>
                <c:pt idx="3962">
                  <c:v>0</c:v>
                </c:pt>
                <c:pt idx="3963">
                  <c:v>346474.5</c:v>
                </c:pt>
                <c:pt idx="3964">
                  <c:v>0</c:v>
                </c:pt>
                <c:pt idx="3965">
                  <c:v>0</c:v>
                </c:pt>
                <c:pt idx="3966">
                  <c:v>0</c:v>
                </c:pt>
                <c:pt idx="3967">
                  <c:v>175000</c:v>
                </c:pt>
                <c:pt idx="3968">
                  <c:v>0</c:v>
                </c:pt>
                <c:pt idx="3969">
                  <c:v>0</c:v>
                </c:pt>
                <c:pt idx="3970">
                  <c:v>0</c:v>
                </c:pt>
                <c:pt idx="3971">
                  <c:v>1682812</c:v>
                </c:pt>
                <c:pt idx="3972">
                  <c:v>0</c:v>
                </c:pt>
                <c:pt idx="3973">
                  <c:v>567792</c:v>
                </c:pt>
                <c:pt idx="3974">
                  <c:v>0</c:v>
                </c:pt>
                <c:pt idx="3975">
                  <c:v>0</c:v>
                </c:pt>
                <c:pt idx="3976">
                  <c:v>0</c:v>
                </c:pt>
                <c:pt idx="3977">
                  <c:v>0</c:v>
                </c:pt>
                <c:pt idx="3978">
                  <c:v>0</c:v>
                </c:pt>
                <c:pt idx="3979">
                  <c:v>367410</c:v>
                </c:pt>
                <c:pt idx="3980">
                  <c:v>0</c:v>
                </c:pt>
                <c:pt idx="3981">
                  <c:v>0</c:v>
                </c:pt>
                <c:pt idx="3982">
                  <c:v>0</c:v>
                </c:pt>
                <c:pt idx="3983">
                  <c:v>0</c:v>
                </c:pt>
                <c:pt idx="3984">
                  <c:v>445567</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300018</c:v>
                </c:pt>
                <c:pt idx="3998">
                  <c:v>0</c:v>
                </c:pt>
                <c:pt idx="3999">
                  <c:v>0</c:v>
                </c:pt>
                <c:pt idx="4000">
                  <c:v>0</c:v>
                </c:pt>
                <c:pt idx="4001">
                  <c:v>0</c:v>
                </c:pt>
                <c:pt idx="4002">
                  <c:v>0</c:v>
                </c:pt>
                <c:pt idx="4003">
                  <c:v>0</c:v>
                </c:pt>
                <c:pt idx="4004">
                  <c:v>403983</c:v>
                </c:pt>
                <c:pt idx="4005">
                  <c:v>0</c:v>
                </c:pt>
                <c:pt idx="4006">
                  <c:v>297045</c:v>
                </c:pt>
                <c:pt idx="4007">
                  <c:v>0</c:v>
                </c:pt>
                <c:pt idx="4008">
                  <c:v>0</c:v>
                </c:pt>
                <c:pt idx="4009">
                  <c:v>0</c:v>
                </c:pt>
                <c:pt idx="4010">
                  <c:v>0</c:v>
                </c:pt>
                <c:pt idx="4011">
                  <c:v>0</c:v>
                </c:pt>
                <c:pt idx="4012">
                  <c:v>0</c:v>
                </c:pt>
                <c:pt idx="4013">
                  <c:v>0</c:v>
                </c:pt>
                <c:pt idx="4014">
                  <c:v>0</c:v>
                </c:pt>
                <c:pt idx="4015">
                  <c:v>0</c:v>
                </c:pt>
                <c:pt idx="4016">
                  <c:v>0</c:v>
                </c:pt>
                <c:pt idx="4017">
                  <c:v>109259.63</c:v>
                </c:pt>
                <c:pt idx="4018">
                  <c:v>0</c:v>
                </c:pt>
                <c:pt idx="4019">
                  <c:v>336445.2</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948047</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566297</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394263</c:v>
                </c:pt>
                <c:pt idx="4069">
                  <c:v>145210</c:v>
                </c:pt>
                <c:pt idx="4070">
                  <c:v>0</c:v>
                </c:pt>
                <c:pt idx="4071">
                  <c:v>0</c:v>
                </c:pt>
                <c:pt idx="4072">
                  <c:v>60000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356455</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322916.59999999998</c:v>
                </c:pt>
                <c:pt idx="4102">
                  <c:v>0</c:v>
                </c:pt>
                <c:pt idx="4103">
                  <c:v>0</c:v>
                </c:pt>
                <c:pt idx="4104">
                  <c:v>0</c:v>
                </c:pt>
                <c:pt idx="4105">
                  <c:v>0</c:v>
                </c:pt>
                <c:pt idx="4106">
                  <c:v>0</c:v>
                </c:pt>
                <c:pt idx="4107">
                  <c:v>0</c:v>
                </c:pt>
                <c:pt idx="4108">
                  <c:v>0</c:v>
                </c:pt>
                <c:pt idx="4109">
                  <c:v>1125420</c:v>
                </c:pt>
                <c:pt idx="4110">
                  <c:v>432600</c:v>
                </c:pt>
                <c:pt idx="4111">
                  <c:v>0</c:v>
                </c:pt>
                <c:pt idx="4112">
                  <c:v>340000</c:v>
                </c:pt>
                <c:pt idx="4113">
                  <c:v>0</c:v>
                </c:pt>
                <c:pt idx="4114">
                  <c:v>399934</c:v>
                </c:pt>
                <c:pt idx="4115">
                  <c:v>0</c:v>
                </c:pt>
                <c:pt idx="4116">
                  <c:v>0</c:v>
                </c:pt>
                <c:pt idx="4117">
                  <c:v>386161</c:v>
                </c:pt>
                <c:pt idx="4118">
                  <c:v>0</c:v>
                </c:pt>
                <c:pt idx="4119">
                  <c:v>394526</c:v>
                </c:pt>
                <c:pt idx="4120">
                  <c:v>540083</c:v>
                </c:pt>
                <c:pt idx="4121">
                  <c:v>0</c:v>
                </c:pt>
                <c:pt idx="4122">
                  <c:v>0</c:v>
                </c:pt>
                <c:pt idx="4123">
                  <c:v>0</c:v>
                </c:pt>
                <c:pt idx="4124">
                  <c:v>0</c:v>
                </c:pt>
                <c:pt idx="4125">
                  <c:v>0</c:v>
                </c:pt>
                <c:pt idx="4126">
                  <c:v>0</c:v>
                </c:pt>
                <c:pt idx="4127">
                  <c:v>0</c:v>
                </c:pt>
                <c:pt idx="4128">
                  <c:v>0</c:v>
                </c:pt>
                <c:pt idx="4129">
                  <c:v>0</c:v>
                </c:pt>
                <c:pt idx="4130">
                  <c:v>0</c:v>
                </c:pt>
                <c:pt idx="4131">
                  <c:v>0</c:v>
                </c:pt>
                <c:pt idx="4132">
                  <c:v>230000</c:v>
                </c:pt>
                <c:pt idx="4133">
                  <c:v>0</c:v>
                </c:pt>
                <c:pt idx="4134">
                  <c:v>470713.7</c:v>
                </c:pt>
                <c:pt idx="4135">
                  <c:v>0</c:v>
                </c:pt>
                <c:pt idx="4136">
                  <c:v>0</c:v>
                </c:pt>
                <c:pt idx="4137">
                  <c:v>0</c:v>
                </c:pt>
                <c:pt idx="4138">
                  <c:v>0</c:v>
                </c:pt>
                <c:pt idx="4139">
                  <c:v>0</c:v>
                </c:pt>
                <c:pt idx="4140">
                  <c:v>0</c:v>
                </c:pt>
                <c:pt idx="4141">
                  <c:v>0</c:v>
                </c:pt>
                <c:pt idx="4142">
                  <c:v>471872</c:v>
                </c:pt>
                <c:pt idx="4143">
                  <c:v>0</c:v>
                </c:pt>
                <c:pt idx="4144">
                  <c:v>0</c:v>
                </c:pt>
                <c:pt idx="4145">
                  <c:v>0</c:v>
                </c:pt>
                <c:pt idx="4146">
                  <c:v>561950</c:v>
                </c:pt>
                <c:pt idx="4147">
                  <c:v>0</c:v>
                </c:pt>
                <c:pt idx="4148">
                  <c:v>0</c:v>
                </c:pt>
                <c:pt idx="4149">
                  <c:v>0</c:v>
                </c:pt>
                <c:pt idx="4150">
                  <c:v>534683</c:v>
                </c:pt>
                <c:pt idx="4151">
                  <c:v>263305</c:v>
                </c:pt>
                <c:pt idx="4152">
                  <c:v>0</c:v>
                </c:pt>
                <c:pt idx="4153">
                  <c:v>331059</c:v>
                </c:pt>
                <c:pt idx="4154">
                  <c:v>0</c:v>
                </c:pt>
                <c:pt idx="4155">
                  <c:v>0</c:v>
                </c:pt>
                <c:pt idx="4156">
                  <c:v>0</c:v>
                </c:pt>
                <c:pt idx="4157">
                  <c:v>540083</c:v>
                </c:pt>
                <c:pt idx="4158">
                  <c:v>0</c:v>
                </c:pt>
                <c:pt idx="4159">
                  <c:v>0</c:v>
                </c:pt>
                <c:pt idx="4160">
                  <c:v>0</c:v>
                </c:pt>
                <c:pt idx="4161">
                  <c:v>0</c:v>
                </c:pt>
                <c:pt idx="4162">
                  <c:v>0</c:v>
                </c:pt>
                <c:pt idx="4163">
                  <c:v>78000</c:v>
                </c:pt>
                <c:pt idx="4164">
                  <c:v>0</c:v>
                </c:pt>
                <c:pt idx="4165">
                  <c:v>0</c:v>
                </c:pt>
                <c:pt idx="4166">
                  <c:v>0</c:v>
                </c:pt>
                <c:pt idx="4167">
                  <c:v>297429</c:v>
                </c:pt>
                <c:pt idx="4168">
                  <c:v>0</c:v>
                </c:pt>
                <c:pt idx="4169">
                  <c:v>0</c:v>
                </c:pt>
                <c:pt idx="4170">
                  <c:v>0</c:v>
                </c:pt>
                <c:pt idx="4171">
                  <c:v>0</c:v>
                </c:pt>
                <c:pt idx="4172">
                  <c:v>0</c:v>
                </c:pt>
                <c:pt idx="4173">
                  <c:v>0</c:v>
                </c:pt>
                <c:pt idx="4174">
                  <c:v>0</c:v>
                </c:pt>
                <c:pt idx="4175">
                  <c:v>0</c:v>
                </c:pt>
                <c:pt idx="4176">
                  <c:v>0</c:v>
                </c:pt>
                <c:pt idx="4177">
                  <c:v>0</c:v>
                </c:pt>
                <c:pt idx="4178">
                  <c:v>0</c:v>
                </c:pt>
                <c:pt idx="4179">
                  <c:v>300000</c:v>
                </c:pt>
                <c:pt idx="4180">
                  <c:v>0</c:v>
                </c:pt>
                <c:pt idx="4181">
                  <c:v>1709162</c:v>
                </c:pt>
                <c:pt idx="4182">
                  <c:v>0</c:v>
                </c:pt>
                <c:pt idx="4183">
                  <c:v>0</c:v>
                </c:pt>
                <c:pt idx="4184">
                  <c:v>0</c:v>
                </c:pt>
                <c:pt idx="4185">
                  <c:v>0</c:v>
                </c:pt>
                <c:pt idx="4186">
                  <c:v>0</c:v>
                </c:pt>
                <c:pt idx="4187">
                  <c:v>0</c:v>
                </c:pt>
                <c:pt idx="4188">
                  <c:v>540083</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1482778.51</c:v>
                </c:pt>
                <c:pt idx="4214">
                  <c:v>0</c:v>
                </c:pt>
                <c:pt idx="4215">
                  <c:v>37500</c:v>
                </c:pt>
                <c:pt idx="4216">
                  <c:v>297045</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600000</c:v>
                </c:pt>
                <c:pt idx="4230">
                  <c:v>0</c:v>
                </c:pt>
                <c:pt idx="4231">
                  <c:v>0</c:v>
                </c:pt>
                <c:pt idx="4232">
                  <c:v>0</c:v>
                </c:pt>
                <c:pt idx="4233">
                  <c:v>0</c:v>
                </c:pt>
                <c:pt idx="4234">
                  <c:v>0</c:v>
                </c:pt>
                <c:pt idx="4235">
                  <c:v>326749</c:v>
                </c:pt>
                <c:pt idx="4236">
                  <c:v>0</c:v>
                </c:pt>
                <c:pt idx="4237">
                  <c:v>0</c:v>
                </c:pt>
                <c:pt idx="4238">
                  <c:v>0</c:v>
                </c:pt>
                <c:pt idx="4239">
                  <c:v>297046</c:v>
                </c:pt>
                <c:pt idx="4240">
                  <c:v>0</c:v>
                </c:pt>
                <c:pt idx="4241">
                  <c:v>72107</c:v>
                </c:pt>
                <c:pt idx="4242">
                  <c:v>0</c:v>
                </c:pt>
                <c:pt idx="4243">
                  <c:v>0</c:v>
                </c:pt>
                <c:pt idx="4244">
                  <c:v>218508.48</c:v>
                </c:pt>
                <c:pt idx="4245">
                  <c:v>0</c:v>
                </c:pt>
                <c:pt idx="4246">
                  <c:v>406358</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1216185</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359544.28</c:v>
                </c:pt>
                <c:pt idx="4292">
                  <c:v>0</c:v>
                </c:pt>
                <c:pt idx="4293">
                  <c:v>0</c:v>
                </c:pt>
                <c:pt idx="4294">
                  <c:v>0</c:v>
                </c:pt>
                <c:pt idx="4295">
                  <c:v>200000</c:v>
                </c:pt>
                <c:pt idx="4296">
                  <c:v>969577</c:v>
                </c:pt>
                <c:pt idx="4297">
                  <c:v>0</c:v>
                </c:pt>
                <c:pt idx="4298">
                  <c:v>0</c:v>
                </c:pt>
                <c:pt idx="4299">
                  <c:v>0</c:v>
                </c:pt>
                <c:pt idx="4300">
                  <c:v>512466.67</c:v>
                </c:pt>
                <c:pt idx="4301">
                  <c:v>0</c:v>
                </c:pt>
                <c:pt idx="4302">
                  <c:v>0</c:v>
                </c:pt>
                <c:pt idx="4303">
                  <c:v>0</c:v>
                </c:pt>
                <c:pt idx="4304">
                  <c:v>0</c:v>
                </c:pt>
                <c:pt idx="4305">
                  <c:v>0</c:v>
                </c:pt>
                <c:pt idx="4306">
                  <c:v>0</c:v>
                </c:pt>
                <c:pt idx="4307">
                  <c:v>0</c:v>
                </c:pt>
                <c:pt idx="4308">
                  <c:v>1108329</c:v>
                </c:pt>
                <c:pt idx="4309">
                  <c:v>0</c:v>
                </c:pt>
                <c:pt idx="4310">
                  <c:v>0</c:v>
                </c:pt>
                <c:pt idx="4311">
                  <c:v>0</c:v>
                </c:pt>
                <c:pt idx="4312">
                  <c:v>0</c:v>
                </c:pt>
                <c:pt idx="4313">
                  <c:v>0</c:v>
                </c:pt>
                <c:pt idx="4314">
                  <c:v>300018</c:v>
                </c:pt>
                <c:pt idx="4315">
                  <c:v>297046</c:v>
                </c:pt>
                <c:pt idx="4316">
                  <c:v>0</c:v>
                </c:pt>
                <c:pt idx="4317">
                  <c:v>349737.17</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356455</c:v>
                </c:pt>
                <c:pt idx="4338">
                  <c:v>0</c:v>
                </c:pt>
                <c:pt idx="4339">
                  <c:v>514804</c:v>
                </c:pt>
                <c:pt idx="4340">
                  <c:v>460000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297046</c:v>
                </c:pt>
                <c:pt idx="4360">
                  <c:v>380000</c:v>
                </c:pt>
                <c:pt idx="4361">
                  <c:v>297046</c:v>
                </c:pt>
                <c:pt idx="4362">
                  <c:v>1277622</c:v>
                </c:pt>
                <c:pt idx="4363">
                  <c:v>450000</c:v>
                </c:pt>
                <c:pt idx="4364">
                  <c:v>300018</c:v>
                </c:pt>
                <c:pt idx="4365">
                  <c:v>0</c:v>
                </c:pt>
                <c:pt idx="4366">
                  <c:v>0</c:v>
                </c:pt>
                <c:pt idx="4367">
                  <c:v>0</c:v>
                </c:pt>
                <c:pt idx="4368">
                  <c:v>0</c:v>
                </c:pt>
                <c:pt idx="4369">
                  <c:v>0</c:v>
                </c:pt>
                <c:pt idx="4370">
                  <c:v>0</c:v>
                </c:pt>
                <c:pt idx="4371">
                  <c:v>0</c:v>
                </c:pt>
                <c:pt idx="4372">
                  <c:v>0</c:v>
                </c:pt>
                <c:pt idx="4373">
                  <c:v>0</c:v>
                </c:pt>
                <c:pt idx="4374">
                  <c:v>0</c:v>
                </c:pt>
                <c:pt idx="4375">
                  <c:v>100000</c:v>
                </c:pt>
                <c:pt idx="4376">
                  <c:v>100000</c:v>
                </c:pt>
                <c:pt idx="4377">
                  <c:v>0</c:v>
                </c:pt>
                <c:pt idx="4378">
                  <c:v>0</c:v>
                </c:pt>
                <c:pt idx="4379">
                  <c:v>382136</c:v>
                </c:pt>
                <c:pt idx="4380">
                  <c:v>0</c:v>
                </c:pt>
                <c:pt idx="4381">
                  <c:v>0</c:v>
                </c:pt>
                <c:pt idx="4382">
                  <c:v>0</c:v>
                </c:pt>
                <c:pt idx="4383">
                  <c:v>547158</c:v>
                </c:pt>
                <c:pt idx="4384">
                  <c:v>1482847</c:v>
                </c:pt>
                <c:pt idx="4385">
                  <c:v>0</c:v>
                </c:pt>
                <c:pt idx="4386">
                  <c:v>299647</c:v>
                </c:pt>
                <c:pt idx="4387">
                  <c:v>0</c:v>
                </c:pt>
                <c:pt idx="4388">
                  <c:v>326749</c:v>
                </c:pt>
                <c:pt idx="4389">
                  <c:v>0</c:v>
                </c:pt>
                <c:pt idx="4390">
                  <c:v>0</c:v>
                </c:pt>
                <c:pt idx="4391">
                  <c:v>0</c:v>
                </c:pt>
                <c:pt idx="4392">
                  <c:v>0</c:v>
                </c:pt>
                <c:pt idx="4393">
                  <c:v>0</c:v>
                </c:pt>
                <c:pt idx="4394">
                  <c:v>0</c:v>
                </c:pt>
                <c:pt idx="4395">
                  <c:v>312000</c:v>
                </c:pt>
                <c:pt idx="4396">
                  <c:v>0</c:v>
                </c:pt>
                <c:pt idx="4397">
                  <c:v>0</c:v>
                </c:pt>
                <c:pt idx="4398">
                  <c:v>0</c:v>
                </c:pt>
                <c:pt idx="4399">
                  <c:v>0</c:v>
                </c:pt>
                <c:pt idx="4400">
                  <c:v>0</c:v>
                </c:pt>
                <c:pt idx="4401">
                  <c:v>0</c:v>
                </c:pt>
                <c:pt idx="4402">
                  <c:v>0</c:v>
                </c:pt>
                <c:pt idx="4403">
                  <c:v>0</c:v>
                </c:pt>
                <c:pt idx="4404">
                  <c:v>0</c:v>
                </c:pt>
                <c:pt idx="4405">
                  <c:v>338629</c:v>
                </c:pt>
                <c:pt idx="4406">
                  <c:v>0</c:v>
                </c:pt>
                <c:pt idx="4407">
                  <c:v>0</c:v>
                </c:pt>
                <c:pt idx="4408">
                  <c:v>0</c:v>
                </c:pt>
                <c:pt idx="4409">
                  <c:v>0</c:v>
                </c:pt>
                <c:pt idx="4410">
                  <c:v>0</c:v>
                </c:pt>
                <c:pt idx="4411">
                  <c:v>0</c:v>
                </c:pt>
                <c:pt idx="4412">
                  <c:v>0</c:v>
                </c:pt>
                <c:pt idx="4413">
                  <c:v>0</c:v>
                </c:pt>
                <c:pt idx="4414">
                  <c:v>310544</c:v>
                </c:pt>
                <c:pt idx="4415">
                  <c:v>0</c:v>
                </c:pt>
                <c:pt idx="4416">
                  <c:v>0</c:v>
                </c:pt>
                <c:pt idx="4417">
                  <c:v>639148</c:v>
                </c:pt>
                <c:pt idx="4418">
                  <c:v>0</c:v>
                </c:pt>
                <c:pt idx="4419">
                  <c:v>0</c:v>
                </c:pt>
                <c:pt idx="4420">
                  <c:v>0</c:v>
                </c:pt>
                <c:pt idx="4421">
                  <c:v>0</c:v>
                </c:pt>
                <c:pt idx="4422">
                  <c:v>0</c:v>
                </c:pt>
                <c:pt idx="4423">
                  <c:v>0</c:v>
                </c:pt>
                <c:pt idx="4424">
                  <c:v>0</c:v>
                </c:pt>
                <c:pt idx="4425">
                  <c:v>0</c:v>
                </c:pt>
                <c:pt idx="4426">
                  <c:v>0</c:v>
                </c:pt>
                <c:pt idx="4427">
                  <c:v>0</c:v>
                </c:pt>
                <c:pt idx="4428">
                  <c:v>0</c:v>
                </c:pt>
                <c:pt idx="4429">
                  <c:v>297045</c:v>
                </c:pt>
                <c:pt idx="4430">
                  <c:v>487739</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297046</c:v>
                </c:pt>
                <c:pt idx="4445">
                  <c:v>0</c:v>
                </c:pt>
                <c:pt idx="4446">
                  <c:v>0</c:v>
                </c:pt>
                <c:pt idx="4447">
                  <c:v>0</c:v>
                </c:pt>
                <c:pt idx="4448">
                  <c:v>0</c:v>
                </c:pt>
                <c:pt idx="4449">
                  <c:v>0</c:v>
                </c:pt>
                <c:pt idx="4450">
                  <c:v>0</c:v>
                </c:pt>
                <c:pt idx="4451">
                  <c:v>0</c:v>
                </c:pt>
                <c:pt idx="4452">
                  <c:v>639148</c:v>
                </c:pt>
                <c:pt idx="4453">
                  <c:v>0</c:v>
                </c:pt>
                <c:pt idx="4454">
                  <c:v>0</c:v>
                </c:pt>
                <c:pt idx="4455">
                  <c:v>0</c:v>
                </c:pt>
                <c:pt idx="4456">
                  <c:v>0</c:v>
                </c:pt>
                <c:pt idx="4457">
                  <c:v>0</c:v>
                </c:pt>
                <c:pt idx="4458">
                  <c:v>230000</c:v>
                </c:pt>
                <c:pt idx="4459">
                  <c:v>0</c:v>
                </c:pt>
                <c:pt idx="4460">
                  <c:v>0</c:v>
                </c:pt>
                <c:pt idx="4461">
                  <c:v>0</c:v>
                </c:pt>
                <c:pt idx="4462">
                  <c:v>0</c:v>
                </c:pt>
                <c:pt idx="4463">
                  <c:v>356455</c:v>
                </c:pt>
                <c:pt idx="4464">
                  <c:v>278030</c:v>
                </c:pt>
                <c:pt idx="4465">
                  <c:v>0</c:v>
                </c:pt>
                <c:pt idx="4466">
                  <c:v>0</c:v>
                </c:pt>
                <c:pt idx="4467">
                  <c:v>0</c:v>
                </c:pt>
                <c:pt idx="4468">
                  <c:v>0</c:v>
                </c:pt>
                <c:pt idx="4469">
                  <c:v>0</c:v>
                </c:pt>
                <c:pt idx="4470">
                  <c:v>0</c:v>
                </c:pt>
                <c:pt idx="4471">
                  <c:v>615550</c:v>
                </c:pt>
                <c:pt idx="4472">
                  <c:v>0</c:v>
                </c:pt>
                <c:pt idx="4473">
                  <c:v>0</c:v>
                </c:pt>
                <c:pt idx="4474">
                  <c:v>0</c:v>
                </c:pt>
                <c:pt idx="4475">
                  <c:v>0</c:v>
                </c:pt>
                <c:pt idx="4476">
                  <c:v>382136</c:v>
                </c:pt>
                <c:pt idx="4477">
                  <c:v>0</c:v>
                </c:pt>
                <c:pt idx="4478">
                  <c:v>0</c:v>
                </c:pt>
                <c:pt idx="4479">
                  <c:v>60000</c:v>
                </c:pt>
                <c:pt idx="4480">
                  <c:v>0</c:v>
                </c:pt>
                <c:pt idx="4481">
                  <c:v>320000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316663</c:v>
                </c:pt>
                <c:pt idx="4496">
                  <c:v>0</c:v>
                </c:pt>
                <c:pt idx="4497">
                  <c:v>0</c:v>
                </c:pt>
                <c:pt idx="4498">
                  <c:v>0</c:v>
                </c:pt>
                <c:pt idx="4499">
                  <c:v>0</c:v>
                </c:pt>
                <c:pt idx="4500">
                  <c:v>404459</c:v>
                </c:pt>
                <c:pt idx="4501">
                  <c:v>0</c:v>
                </c:pt>
                <c:pt idx="4502">
                  <c:v>0</c:v>
                </c:pt>
                <c:pt idx="4503">
                  <c:v>0</c:v>
                </c:pt>
                <c:pt idx="4504">
                  <c:v>0</c:v>
                </c:pt>
                <c:pt idx="4505">
                  <c:v>0</c:v>
                </c:pt>
                <c:pt idx="4506">
                  <c:v>0</c:v>
                </c:pt>
                <c:pt idx="4507">
                  <c:v>400000</c:v>
                </c:pt>
                <c:pt idx="4508">
                  <c:v>0</c:v>
                </c:pt>
                <c:pt idx="4509">
                  <c:v>280000</c:v>
                </c:pt>
                <c:pt idx="4510">
                  <c:v>0</c:v>
                </c:pt>
                <c:pt idx="4511">
                  <c:v>0</c:v>
                </c:pt>
                <c:pt idx="4512">
                  <c:v>0</c:v>
                </c:pt>
                <c:pt idx="4513">
                  <c:v>617575</c:v>
                </c:pt>
                <c:pt idx="4514">
                  <c:v>0</c:v>
                </c:pt>
                <c:pt idx="4515">
                  <c:v>0</c:v>
                </c:pt>
                <c:pt idx="4516">
                  <c:v>440000</c:v>
                </c:pt>
                <c:pt idx="4517">
                  <c:v>0</c:v>
                </c:pt>
                <c:pt idx="4518">
                  <c:v>350000</c:v>
                </c:pt>
                <c:pt idx="4519">
                  <c:v>403293</c:v>
                </c:pt>
                <c:pt idx="4520">
                  <c:v>0</c:v>
                </c:pt>
                <c:pt idx="4521">
                  <c:v>78000</c:v>
                </c:pt>
                <c:pt idx="4522">
                  <c:v>0</c:v>
                </c:pt>
                <c:pt idx="4523">
                  <c:v>509509</c:v>
                </c:pt>
                <c:pt idx="4524">
                  <c:v>0</c:v>
                </c:pt>
                <c:pt idx="4525">
                  <c:v>0</c:v>
                </c:pt>
                <c:pt idx="4526">
                  <c:v>0</c:v>
                </c:pt>
                <c:pt idx="4527">
                  <c:v>0</c:v>
                </c:pt>
                <c:pt idx="4528">
                  <c:v>0</c:v>
                </c:pt>
                <c:pt idx="4529">
                  <c:v>0</c:v>
                </c:pt>
                <c:pt idx="4530">
                  <c:v>0</c:v>
                </c:pt>
                <c:pt idx="4531">
                  <c:v>0</c:v>
                </c:pt>
                <c:pt idx="4532">
                  <c:v>0</c:v>
                </c:pt>
                <c:pt idx="4533">
                  <c:v>427590.98</c:v>
                </c:pt>
                <c:pt idx="4534">
                  <c:v>0</c:v>
                </c:pt>
                <c:pt idx="4535">
                  <c:v>0</c:v>
                </c:pt>
                <c:pt idx="4536">
                  <c:v>0</c:v>
                </c:pt>
                <c:pt idx="4537">
                  <c:v>0</c:v>
                </c:pt>
                <c:pt idx="4538">
                  <c:v>0</c:v>
                </c:pt>
                <c:pt idx="4539">
                  <c:v>0</c:v>
                </c:pt>
                <c:pt idx="4540">
                  <c:v>0</c:v>
                </c:pt>
                <c:pt idx="4541">
                  <c:v>0</c:v>
                </c:pt>
                <c:pt idx="4542">
                  <c:v>0</c:v>
                </c:pt>
                <c:pt idx="4543">
                  <c:v>0</c:v>
                </c:pt>
                <c:pt idx="4544">
                  <c:v>0</c:v>
                </c:pt>
                <c:pt idx="4545">
                  <c:v>560498</c:v>
                </c:pt>
                <c:pt idx="4546">
                  <c:v>0</c:v>
                </c:pt>
                <c:pt idx="4547">
                  <c:v>0</c:v>
                </c:pt>
                <c:pt idx="4548">
                  <c:v>1848072</c:v>
                </c:pt>
                <c:pt idx="4549">
                  <c:v>0</c:v>
                </c:pt>
                <c:pt idx="4550">
                  <c:v>0</c:v>
                </c:pt>
                <c:pt idx="4551">
                  <c:v>0</c:v>
                </c:pt>
                <c:pt idx="4552">
                  <c:v>297429</c:v>
                </c:pt>
                <c:pt idx="4553">
                  <c:v>0</c:v>
                </c:pt>
                <c:pt idx="4554">
                  <c:v>0</c:v>
                </c:pt>
                <c:pt idx="4555">
                  <c:v>0</c:v>
                </c:pt>
                <c:pt idx="4556">
                  <c:v>0</c:v>
                </c:pt>
                <c:pt idx="4557">
                  <c:v>0</c:v>
                </c:pt>
                <c:pt idx="4558">
                  <c:v>0</c:v>
                </c:pt>
                <c:pt idx="4559">
                  <c:v>0</c:v>
                </c:pt>
                <c:pt idx="4560">
                  <c:v>0</c:v>
                </c:pt>
                <c:pt idx="4561">
                  <c:v>0</c:v>
                </c:pt>
                <c:pt idx="4562">
                  <c:v>0</c:v>
                </c:pt>
                <c:pt idx="4563">
                  <c:v>0</c:v>
                </c:pt>
                <c:pt idx="4564">
                  <c:v>1166115</c:v>
                </c:pt>
                <c:pt idx="4565">
                  <c:v>300018</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639148</c:v>
                </c:pt>
                <c:pt idx="4579">
                  <c:v>0</c:v>
                </c:pt>
                <c:pt idx="4580">
                  <c:v>361420</c:v>
                </c:pt>
                <c:pt idx="4581">
                  <c:v>0</c:v>
                </c:pt>
                <c:pt idx="4582">
                  <c:v>0</c:v>
                </c:pt>
                <c:pt idx="4583">
                  <c:v>0</c:v>
                </c:pt>
                <c:pt idx="4584">
                  <c:v>0</c:v>
                </c:pt>
                <c:pt idx="4585">
                  <c:v>0</c:v>
                </c:pt>
                <c:pt idx="4586">
                  <c:v>518519</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390662.05</c:v>
                </c:pt>
                <c:pt idx="4611">
                  <c:v>0</c:v>
                </c:pt>
                <c:pt idx="4612">
                  <c:v>308568</c:v>
                </c:pt>
                <c:pt idx="4613">
                  <c:v>560465</c:v>
                </c:pt>
                <c:pt idx="4614">
                  <c:v>323296</c:v>
                </c:pt>
                <c:pt idx="4615">
                  <c:v>0</c:v>
                </c:pt>
                <c:pt idx="4616">
                  <c:v>0</c:v>
                </c:pt>
                <c:pt idx="4617">
                  <c:v>0</c:v>
                </c:pt>
                <c:pt idx="4618">
                  <c:v>0</c:v>
                </c:pt>
                <c:pt idx="4619">
                  <c:v>0</c:v>
                </c:pt>
                <c:pt idx="4620">
                  <c:v>0</c:v>
                </c:pt>
                <c:pt idx="4621">
                  <c:v>897388</c:v>
                </c:pt>
                <c:pt idx="4622">
                  <c:v>1167986</c:v>
                </c:pt>
                <c:pt idx="4623">
                  <c:v>0</c:v>
                </c:pt>
                <c:pt idx="4624">
                  <c:v>0</c:v>
                </c:pt>
                <c:pt idx="4625">
                  <c:v>0</c:v>
                </c:pt>
                <c:pt idx="4626">
                  <c:v>0</c:v>
                </c:pt>
                <c:pt idx="4627">
                  <c:v>0</c:v>
                </c:pt>
                <c:pt idx="4628">
                  <c:v>0</c:v>
                </c:pt>
                <c:pt idx="4629">
                  <c:v>300018</c:v>
                </c:pt>
                <c:pt idx="4630">
                  <c:v>0</c:v>
                </c:pt>
                <c:pt idx="4631">
                  <c:v>0</c:v>
                </c:pt>
                <c:pt idx="4632">
                  <c:v>0</c:v>
                </c:pt>
                <c:pt idx="4633">
                  <c:v>0</c:v>
                </c:pt>
                <c:pt idx="4634">
                  <c:v>0</c:v>
                </c:pt>
                <c:pt idx="4635">
                  <c:v>0</c:v>
                </c:pt>
                <c:pt idx="4636">
                  <c:v>0</c:v>
                </c:pt>
                <c:pt idx="4637">
                  <c:v>0</c:v>
                </c:pt>
                <c:pt idx="4638">
                  <c:v>297046</c:v>
                </c:pt>
                <c:pt idx="4639">
                  <c:v>0</c:v>
                </c:pt>
                <c:pt idx="4640">
                  <c:v>0</c:v>
                </c:pt>
                <c:pt idx="4641">
                  <c:v>696716</c:v>
                </c:pt>
                <c:pt idx="4642">
                  <c:v>0</c:v>
                </c:pt>
                <c:pt idx="4643">
                  <c:v>0</c:v>
                </c:pt>
                <c:pt idx="4644">
                  <c:v>295203</c:v>
                </c:pt>
                <c:pt idx="4645">
                  <c:v>0</c:v>
                </c:pt>
                <c:pt idx="4646">
                  <c:v>0</c:v>
                </c:pt>
                <c:pt idx="4647">
                  <c:v>0</c:v>
                </c:pt>
                <c:pt idx="4648">
                  <c:v>0</c:v>
                </c:pt>
                <c:pt idx="4649">
                  <c:v>0</c:v>
                </c:pt>
                <c:pt idx="4650">
                  <c:v>0</c:v>
                </c:pt>
                <c:pt idx="4651">
                  <c:v>332791</c:v>
                </c:pt>
                <c:pt idx="4652">
                  <c:v>297046</c:v>
                </c:pt>
                <c:pt idx="4653">
                  <c:v>424277</c:v>
                </c:pt>
                <c:pt idx="4654">
                  <c:v>0</c:v>
                </c:pt>
                <c:pt idx="4655">
                  <c:v>0</c:v>
                </c:pt>
                <c:pt idx="4656">
                  <c:v>550000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298054</c:v>
                </c:pt>
                <c:pt idx="4672">
                  <c:v>0</c:v>
                </c:pt>
                <c:pt idx="4673">
                  <c:v>0</c:v>
                </c:pt>
                <c:pt idx="4674">
                  <c:v>0</c:v>
                </c:pt>
                <c:pt idx="4675">
                  <c:v>0</c:v>
                </c:pt>
                <c:pt idx="4676">
                  <c:v>0</c:v>
                </c:pt>
                <c:pt idx="4677">
                  <c:v>0</c:v>
                </c:pt>
                <c:pt idx="4678">
                  <c:v>0</c:v>
                </c:pt>
                <c:pt idx="4679">
                  <c:v>0</c:v>
                </c:pt>
                <c:pt idx="4680">
                  <c:v>0</c:v>
                </c:pt>
                <c:pt idx="4681">
                  <c:v>0</c:v>
                </c:pt>
                <c:pt idx="4682">
                  <c:v>0</c:v>
                </c:pt>
                <c:pt idx="4683">
                  <c:v>534683</c:v>
                </c:pt>
                <c:pt idx="4684">
                  <c:v>0</c:v>
                </c:pt>
                <c:pt idx="4685">
                  <c:v>0</c:v>
                </c:pt>
                <c:pt idx="4686">
                  <c:v>0</c:v>
                </c:pt>
                <c:pt idx="4687">
                  <c:v>0</c:v>
                </c:pt>
                <c:pt idx="4688">
                  <c:v>0</c:v>
                </c:pt>
                <c:pt idx="4689">
                  <c:v>0</c:v>
                </c:pt>
                <c:pt idx="4690">
                  <c:v>0</c:v>
                </c:pt>
                <c:pt idx="4691">
                  <c:v>0</c:v>
                </c:pt>
                <c:pt idx="4692">
                  <c:v>0</c:v>
                </c:pt>
                <c:pt idx="4693">
                  <c:v>0</c:v>
                </c:pt>
                <c:pt idx="4694">
                  <c:v>297046</c:v>
                </c:pt>
                <c:pt idx="4695">
                  <c:v>0</c:v>
                </c:pt>
                <c:pt idx="4696">
                  <c:v>0</c:v>
                </c:pt>
                <c:pt idx="4697">
                  <c:v>0</c:v>
                </c:pt>
                <c:pt idx="4698">
                  <c:v>0</c:v>
                </c:pt>
                <c:pt idx="4699">
                  <c:v>1040470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471303</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380000</c:v>
                </c:pt>
                <c:pt idx="4744">
                  <c:v>0</c:v>
                </c:pt>
                <c:pt idx="4745">
                  <c:v>0</c:v>
                </c:pt>
                <c:pt idx="4746">
                  <c:v>0</c:v>
                </c:pt>
                <c:pt idx="4747">
                  <c:v>0</c:v>
                </c:pt>
                <c:pt idx="4748">
                  <c:v>0</c:v>
                </c:pt>
                <c:pt idx="4749">
                  <c:v>0</c:v>
                </c:pt>
                <c:pt idx="4750">
                  <c:v>0</c:v>
                </c:pt>
                <c:pt idx="4751">
                  <c:v>0</c:v>
                </c:pt>
                <c:pt idx="4752">
                  <c:v>0</c:v>
                </c:pt>
                <c:pt idx="4753">
                  <c:v>0</c:v>
                </c:pt>
                <c:pt idx="4754">
                  <c:v>485785</c:v>
                </c:pt>
                <c:pt idx="4755">
                  <c:v>0</c:v>
                </c:pt>
                <c:pt idx="4756">
                  <c:v>0</c:v>
                </c:pt>
                <c:pt idx="4757">
                  <c:v>0</c:v>
                </c:pt>
                <c:pt idx="4758">
                  <c:v>0</c:v>
                </c:pt>
                <c:pt idx="4759">
                  <c:v>0</c:v>
                </c:pt>
                <c:pt idx="4760">
                  <c:v>0</c:v>
                </c:pt>
                <c:pt idx="4761">
                  <c:v>639148</c:v>
                </c:pt>
                <c:pt idx="4762">
                  <c:v>0</c:v>
                </c:pt>
                <c:pt idx="4763">
                  <c:v>278030</c:v>
                </c:pt>
                <c:pt idx="4764">
                  <c:v>0</c:v>
                </c:pt>
                <c:pt idx="4765">
                  <c:v>0</c:v>
                </c:pt>
                <c:pt idx="4766">
                  <c:v>299784</c:v>
                </c:pt>
                <c:pt idx="4767">
                  <c:v>0</c:v>
                </c:pt>
                <c:pt idx="4768">
                  <c:v>0</c:v>
                </c:pt>
                <c:pt idx="4769">
                  <c:v>0</c:v>
                </c:pt>
                <c:pt idx="4770">
                  <c:v>0</c:v>
                </c:pt>
                <c:pt idx="4771">
                  <c:v>0</c:v>
                </c:pt>
                <c:pt idx="4772">
                  <c:v>0</c:v>
                </c:pt>
                <c:pt idx="4773">
                  <c:v>297046</c:v>
                </c:pt>
                <c:pt idx="4774">
                  <c:v>334110</c:v>
                </c:pt>
                <c:pt idx="4775">
                  <c:v>0</c:v>
                </c:pt>
                <c:pt idx="4776">
                  <c:v>0</c:v>
                </c:pt>
                <c:pt idx="4777">
                  <c:v>50000</c:v>
                </c:pt>
                <c:pt idx="4778">
                  <c:v>0</c:v>
                </c:pt>
                <c:pt idx="4779">
                  <c:v>1602859</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297045</c:v>
                </c:pt>
                <c:pt idx="4799">
                  <c:v>0</c:v>
                </c:pt>
                <c:pt idx="4800">
                  <c:v>0</c:v>
                </c:pt>
                <c:pt idx="4801">
                  <c:v>0</c:v>
                </c:pt>
                <c:pt idx="4802">
                  <c:v>0</c:v>
                </c:pt>
                <c:pt idx="4803">
                  <c:v>0</c:v>
                </c:pt>
                <c:pt idx="4804">
                  <c:v>0</c:v>
                </c:pt>
                <c:pt idx="4805">
                  <c:v>0</c:v>
                </c:pt>
                <c:pt idx="4806">
                  <c:v>0</c:v>
                </c:pt>
                <c:pt idx="4807">
                  <c:v>0</c:v>
                </c:pt>
                <c:pt idx="4808">
                  <c:v>0</c:v>
                </c:pt>
                <c:pt idx="4809">
                  <c:v>0</c:v>
                </c:pt>
                <c:pt idx="4810">
                  <c:v>696716</c:v>
                </c:pt>
                <c:pt idx="4811">
                  <c:v>0</c:v>
                </c:pt>
                <c:pt idx="4812">
                  <c:v>0</c:v>
                </c:pt>
                <c:pt idx="4813">
                  <c:v>0</c:v>
                </c:pt>
                <c:pt idx="4814">
                  <c:v>0</c:v>
                </c:pt>
                <c:pt idx="4815">
                  <c:v>0</c:v>
                </c:pt>
                <c:pt idx="4816">
                  <c:v>509509</c:v>
                </c:pt>
                <c:pt idx="4817">
                  <c:v>384956</c:v>
                </c:pt>
                <c:pt idx="4818">
                  <c:v>0</c:v>
                </c:pt>
                <c:pt idx="4819">
                  <c:v>0</c:v>
                </c:pt>
                <c:pt idx="4820">
                  <c:v>0</c:v>
                </c:pt>
                <c:pt idx="4821">
                  <c:v>0</c:v>
                </c:pt>
                <c:pt idx="4822">
                  <c:v>0</c:v>
                </c:pt>
                <c:pt idx="4823">
                  <c:v>0</c:v>
                </c:pt>
                <c:pt idx="4824">
                  <c:v>507184</c:v>
                </c:pt>
                <c:pt idx="4825">
                  <c:v>0</c:v>
                </c:pt>
                <c:pt idx="4826">
                  <c:v>0</c:v>
                </c:pt>
                <c:pt idx="4827">
                  <c:v>0</c:v>
                </c:pt>
                <c:pt idx="4828">
                  <c:v>0</c:v>
                </c:pt>
                <c:pt idx="4829">
                  <c:v>504571</c:v>
                </c:pt>
                <c:pt idx="4830">
                  <c:v>686170</c:v>
                </c:pt>
                <c:pt idx="4831">
                  <c:v>1072765</c:v>
                </c:pt>
                <c:pt idx="4832">
                  <c:v>0</c:v>
                </c:pt>
                <c:pt idx="4833">
                  <c:v>0</c:v>
                </c:pt>
                <c:pt idx="4834">
                  <c:v>0</c:v>
                </c:pt>
                <c:pt idx="4835">
                  <c:v>0</c:v>
                </c:pt>
                <c:pt idx="4836">
                  <c:v>0</c:v>
                </c:pt>
                <c:pt idx="4837">
                  <c:v>0</c:v>
                </c:pt>
                <c:pt idx="4838">
                  <c:v>0</c:v>
                </c:pt>
                <c:pt idx="4839">
                  <c:v>0</c:v>
                </c:pt>
                <c:pt idx="4840">
                  <c:v>0</c:v>
                </c:pt>
                <c:pt idx="4841">
                  <c:v>0</c:v>
                </c:pt>
                <c:pt idx="4842">
                  <c:v>0</c:v>
                </c:pt>
                <c:pt idx="4843">
                  <c:v>420248</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218650</c:v>
                </c:pt>
                <c:pt idx="4864">
                  <c:v>0</c:v>
                </c:pt>
                <c:pt idx="4865">
                  <c:v>0</c:v>
                </c:pt>
                <c:pt idx="4866">
                  <c:v>0</c:v>
                </c:pt>
                <c:pt idx="4867">
                  <c:v>0</c:v>
                </c:pt>
                <c:pt idx="4868">
                  <c:v>0</c:v>
                </c:pt>
                <c:pt idx="4869">
                  <c:v>0</c:v>
                </c:pt>
                <c:pt idx="4870">
                  <c:v>297139</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639148</c:v>
                </c:pt>
                <c:pt idx="4900">
                  <c:v>0</c:v>
                </c:pt>
                <c:pt idx="4901">
                  <c:v>0</c:v>
                </c:pt>
                <c:pt idx="4902">
                  <c:v>0</c:v>
                </c:pt>
                <c:pt idx="4903">
                  <c:v>0</c:v>
                </c:pt>
                <c:pt idx="4904">
                  <c:v>0</c:v>
                </c:pt>
                <c:pt idx="4905">
                  <c:v>0</c:v>
                </c:pt>
                <c:pt idx="4906">
                  <c:v>0</c:v>
                </c:pt>
                <c:pt idx="4907">
                  <c:v>297045</c:v>
                </c:pt>
                <c:pt idx="4908">
                  <c:v>0</c:v>
                </c:pt>
                <c:pt idx="4909">
                  <c:v>0</c:v>
                </c:pt>
                <c:pt idx="4910">
                  <c:v>0</c:v>
                </c:pt>
                <c:pt idx="4911">
                  <c:v>328196</c:v>
                </c:pt>
                <c:pt idx="4912">
                  <c:v>1354854</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149130</c:v>
                </c:pt>
                <c:pt idx="4960">
                  <c:v>347603</c:v>
                </c:pt>
                <c:pt idx="4961">
                  <c:v>0</c:v>
                </c:pt>
                <c:pt idx="4962">
                  <c:v>0</c:v>
                </c:pt>
                <c:pt idx="4963">
                  <c:v>0</c:v>
                </c:pt>
                <c:pt idx="4964">
                  <c:v>349768</c:v>
                </c:pt>
                <c:pt idx="4965">
                  <c:v>0</c:v>
                </c:pt>
                <c:pt idx="4966">
                  <c:v>0</c:v>
                </c:pt>
                <c:pt idx="4967">
                  <c:v>446938.37</c:v>
                </c:pt>
                <c:pt idx="4968">
                  <c:v>0</c:v>
                </c:pt>
                <c:pt idx="4969">
                  <c:v>0</c:v>
                </c:pt>
                <c:pt idx="4970">
                  <c:v>0</c:v>
                </c:pt>
                <c:pt idx="4971">
                  <c:v>0</c:v>
                </c:pt>
                <c:pt idx="4972">
                  <c:v>0</c:v>
                </c:pt>
                <c:pt idx="4973">
                  <c:v>0</c:v>
                </c:pt>
                <c:pt idx="4974">
                  <c:v>0</c:v>
                </c:pt>
                <c:pt idx="4975">
                  <c:v>278030</c:v>
                </c:pt>
                <c:pt idx="4976">
                  <c:v>0</c:v>
                </c:pt>
                <c:pt idx="4977">
                  <c:v>0</c:v>
                </c:pt>
                <c:pt idx="4978">
                  <c:v>0</c:v>
                </c:pt>
                <c:pt idx="4979">
                  <c:v>297046</c:v>
                </c:pt>
                <c:pt idx="4980">
                  <c:v>385702</c:v>
                </c:pt>
                <c:pt idx="4981">
                  <c:v>0</c:v>
                </c:pt>
                <c:pt idx="4982">
                  <c:v>0</c:v>
                </c:pt>
                <c:pt idx="4983">
                  <c:v>331181</c:v>
                </c:pt>
                <c:pt idx="4984">
                  <c:v>376777</c:v>
                </c:pt>
                <c:pt idx="4985">
                  <c:v>0</c:v>
                </c:pt>
                <c:pt idx="4986">
                  <c:v>0</c:v>
                </c:pt>
                <c:pt idx="4987">
                  <c:v>1709530</c:v>
                </c:pt>
                <c:pt idx="4988">
                  <c:v>0</c:v>
                </c:pt>
                <c:pt idx="4989">
                  <c:v>0</c:v>
                </c:pt>
                <c:pt idx="4990">
                  <c:v>0</c:v>
                </c:pt>
                <c:pt idx="4991">
                  <c:v>0</c:v>
                </c:pt>
                <c:pt idx="4992">
                  <c:v>354835</c:v>
                </c:pt>
                <c:pt idx="4993">
                  <c:v>0</c:v>
                </c:pt>
                <c:pt idx="4994">
                  <c:v>0</c:v>
                </c:pt>
                <c:pt idx="4995">
                  <c:v>0</c:v>
                </c:pt>
                <c:pt idx="4996">
                  <c:v>0</c:v>
                </c:pt>
                <c:pt idx="4997">
                  <c:v>1367154</c:v>
                </c:pt>
                <c:pt idx="4998">
                  <c:v>0</c:v>
                </c:pt>
                <c:pt idx="4999">
                  <c:v>0</c:v>
                </c:pt>
              </c:numCache>
            </c:numRef>
          </c:val>
          <c:extLst>
            <c:ext xmlns:c16="http://schemas.microsoft.com/office/drawing/2014/chart" uri="{C3380CC4-5D6E-409C-BE32-E72D297353CC}">
              <c16:uniqueId val="{00000000-A577-4617-AB81-6885CE966FC7}"/>
            </c:ext>
          </c:extLst>
        </c:ser>
        <c:ser>
          <c:idx val="0"/>
          <c:order val="1"/>
          <c:tx>
            <c:strRef>
              <c:f>{"No morosidad"}</c:f>
              <c:strCache>
                <c:ptCount val="1"/>
                <c:pt idx="0">
                  <c:v>No morosidad</c:v>
                </c:pt>
              </c:strCache>
            </c:strRef>
          </c:tx>
          <c:spPr>
            <a:solidFill>
              <a:srgbClr val="637CEF"/>
            </a:solidFill>
            <a:ln>
              <a:noFill/>
            </a:ln>
            <a:effectLst/>
          </c:spPr>
          <c:invertIfNegative val="0"/>
          <c:cat>
            <c:numRef>
              <c:f>graficos!$X$84:$X$165</c:f>
              <c:numCache>
                <c:formatCode>General</c:formatCode>
                <c:ptCount val="82"/>
                <c:pt idx="0">
                  <c:v>14</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pt idx="52">
                  <c:v>68</c:v>
                </c:pt>
                <c:pt idx="53">
                  <c:v>69</c:v>
                </c:pt>
                <c:pt idx="54">
                  <c:v>70</c:v>
                </c:pt>
                <c:pt idx="55">
                  <c:v>71</c:v>
                </c:pt>
                <c:pt idx="56">
                  <c:v>72</c:v>
                </c:pt>
                <c:pt idx="57">
                  <c:v>73</c:v>
                </c:pt>
                <c:pt idx="58">
                  <c:v>74</c:v>
                </c:pt>
                <c:pt idx="59">
                  <c:v>75</c:v>
                </c:pt>
                <c:pt idx="60">
                  <c:v>76</c:v>
                </c:pt>
                <c:pt idx="61">
                  <c:v>77</c:v>
                </c:pt>
                <c:pt idx="62">
                  <c:v>78</c:v>
                </c:pt>
                <c:pt idx="63">
                  <c:v>79</c:v>
                </c:pt>
                <c:pt idx="64">
                  <c:v>80</c:v>
                </c:pt>
                <c:pt idx="65">
                  <c:v>81</c:v>
                </c:pt>
                <c:pt idx="66">
                  <c:v>82</c:v>
                </c:pt>
                <c:pt idx="67">
                  <c:v>83</c:v>
                </c:pt>
                <c:pt idx="68">
                  <c:v>84</c:v>
                </c:pt>
                <c:pt idx="69">
                  <c:v>85</c:v>
                </c:pt>
                <c:pt idx="70">
                  <c:v>86</c:v>
                </c:pt>
                <c:pt idx="71">
                  <c:v>87</c:v>
                </c:pt>
                <c:pt idx="72">
                  <c:v>88</c:v>
                </c:pt>
                <c:pt idx="73">
                  <c:v>89</c:v>
                </c:pt>
                <c:pt idx="74">
                  <c:v>90</c:v>
                </c:pt>
                <c:pt idx="75">
                  <c:v>91</c:v>
                </c:pt>
                <c:pt idx="76">
                  <c:v>92</c:v>
                </c:pt>
                <c:pt idx="77">
                  <c:v>93</c:v>
                </c:pt>
                <c:pt idx="78">
                  <c:v>94</c:v>
                </c:pt>
                <c:pt idx="79">
                  <c:v>95</c:v>
                </c:pt>
                <c:pt idx="80">
                  <c:v>97</c:v>
                </c:pt>
                <c:pt idx="81">
                  <c:v>99</c:v>
                </c:pt>
              </c:numCache>
            </c:numRef>
          </c:cat>
          <c:val>
            <c:numRef>
              <c:f>graficos!S10:S5009</c:f>
              <c:numCache>
                <c:formatCode>General</c:formatCode>
                <c:ptCount val="5000"/>
                <c:pt idx="0">
                  <c:v>0</c:v>
                </c:pt>
                <c:pt idx="1">
                  <c:v>-3315014</c:v>
                </c:pt>
                <c:pt idx="2">
                  <c:v>-270486.01</c:v>
                </c:pt>
                <c:pt idx="3">
                  <c:v>-544949.82999999996</c:v>
                </c:pt>
                <c:pt idx="4">
                  <c:v>-210000</c:v>
                </c:pt>
                <c:pt idx="5">
                  <c:v>-397150</c:v>
                </c:pt>
                <c:pt idx="6">
                  <c:v>-854712</c:v>
                </c:pt>
                <c:pt idx="7">
                  <c:v>0</c:v>
                </c:pt>
                <c:pt idx="8">
                  <c:v>-264703.96000000002</c:v>
                </c:pt>
                <c:pt idx="9">
                  <c:v>-4677126.8499999996</c:v>
                </c:pt>
                <c:pt idx="10">
                  <c:v>-1200000</c:v>
                </c:pt>
                <c:pt idx="11">
                  <c:v>0</c:v>
                </c:pt>
                <c:pt idx="12">
                  <c:v>-731287.5</c:v>
                </c:pt>
                <c:pt idx="13">
                  <c:v>-282305</c:v>
                </c:pt>
                <c:pt idx="14">
                  <c:v>-343390.86</c:v>
                </c:pt>
                <c:pt idx="15">
                  <c:v>-1943489.5</c:v>
                </c:pt>
                <c:pt idx="16">
                  <c:v>0</c:v>
                </c:pt>
                <c:pt idx="17">
                  <c:v>-133157</c:v>
                </c:pt>
                <c:pt idx="18">
                  <c:v>-553939</c:v>
                </c:pt>
                <c:pt idx="19">
                  <c:v>0</c:v>
                </c:pt>
                <c:pt idx="20">
                  <c:v>0</c:v>
                </c:pt>
                <c:pt idx="21">
                  <c:v>-278030</c:v>
                </c:pt>
                <c:pt idx="22">
                  <c:v>-2124814</c:v>
                </c:pt>
                <c:pt idx="23">
                  <c:v>-191744.68</c:v>
                </c:pt>
                <c:pt idx="24">
                  <c:v>0</c:v>
                </c:pt>
                <c:pt idx="25">
                  <c:v>-1451530</c:v>
                </c:pt>
                <c:pt idx="26">
                  <c:v>-66700</c:v>
                </c:pt>
                <c:pt idx="27">
                  <c:v>-73410</c:v>
                </c:pt>
                <c:pt idx="28">
                  <c:v>-815355.66</c:v>
                </c:pt>
                <c:pt idx="29">
                  <c:v>-398125</c:v>
                </c:pt>
                <c:pt idx="30">
                  <c:v>-606763.96</c:v>
                </c:pt>
                <c:pt idx="31">
                  <c:v>0</c:v>
                </c:pt>
                <c:pt idx="32">
                  <c:v>-297046</c:v>
                </c:pt>
                <c:pt idx="33">
                  <c:v>-558030</c:v>
                </c:pt>
                <c:pt idx="34">
                  <c:v>-68309.03</c:v>
                </c:pt>
                <c:pt idx="35">
                  <c:v>0</c:v>
                </c:pt>
                <c:pt idx="36">
                  <c:v>-1552307.5</c:v>
                </c:pt>
                <c:pt idx="37">
                  <c:v>-1531575</c:v>
                </c:pt>
                <c:pt idx="38">
                  <c:v>-3220569.09</c:v>
                </c:pt>
                <c:pt idx="39">
                  <c:v>0</c:v>
                </c:pt>
                <c:pt idx="40">
                  <c:v>-631707.6</c:v>
                </c:pt>
                <c:pt idx="41">
                  <c:v>-977376</c:v>
                </c:pt>
                <c:pt idx="42">
                  <c:v>-278030</c:v>
                </c:pt>
                <c:pt idx="43">
                  <c:v>-633750</c:v>
                </c:pt>
                <c:pt idx="44">
                  <c:v>-376776</c:v>
                </c:pt>
                <c:pt idx="45">
                  <c:v>-1878386.22</c:v>
                </c:pt>
                <c:pt idx="46">
                  <c:v>-2224883</c:v>
                </c:pt>
                <c:pt idx="47">
                  <c:v>-349000</c:v>
                </c:pt>
                <c:pt idx="48">
                  <c:v>-675069.69</c:v>
                </c:pt>
                <c:pt idx="49">
                  <c:v>-443282</c:v>
                </c:pt>
                <c:pt idx="50">
                  <c:v>-297044.99</c:v>
                </c:pt>
                <c:pt idx="51">
                  <c:v>-1505458.92</c:v>
                </c:pt>
                <c:pt idx="52">
                  <c:v>-743436</c:v>
                </c:pt>
                <c:pt idx="53">
                  <c:v>-379422</c:v>
                </c:pt>
                <c:pt idx="54">
                  <c:v>-300000</c:v>
                </c:pt>
                <c:pt idx="55">
                  <c:v>-159787.22</c:v>
                </c:pt>
                <c:pt idx="56">
                  <c:v>-267741.03999999998</c:v>
                </c:pt>
                <c:pt idx="57">
                  <c:v>-376777</c:v>
                </c:pt>
                <c:pt idx="58">
                  <c:v>0</c:v>
                </c:pt>
                <c:pt idx="59">
                  <c:v>-278030</c:v>
                </c:pt>
                <c:pt idx="60">
                  <c:v>-1594012.66</c:v>
                </c:pt>
                <c:pt idx="61">
                  <c:v>-1401725.03</c:v>
                </c:pt>
                <c:pt idx="62">
                  <c:v>-366358.49</c:v>
                </c:pt>
                <c:pt idx="63">
                  <c:v>-411794</c:v>
                </c:pt>
                <c:pt idx="64">
                  <c:v>-340510.83</c:v>
                </c:pt>
                <c:pt idx="65">
                  <c:v>-3217736</c:v>
                </c:pt>
                <c:pt idx="66">
                  <c:v>-133603.53</c:v>
                </c:pt>
                <c:pt idx="67">
                  <c:v>-140435.81</c:v>
                </c:pt>
                <c:pt idx="68">
                  <c:v>-1866932.5</c:v>
                </c:pt>
                <c:pt idx="69">
                  <c:v>-299647</c:v>
                </c:pt>
                <c:pt idx="70">
                  <c:v>-544163.5</c:v>
                </c:pt>
                <c:pt idx="71">
                  <c:v>0</c:v>
                </c:pt>
                <c:pt idx="72">
                  <c:v>-278030</c:v>
                </c:pt>
                <c:pt idx="73">
                  <c:v>-508972.79999999999</c:v>
                </c:pt>
                <c:pt idx="74">
                  <c:v>-476424.06</c:v>
                </c:pt>
                <c:pt idx="75">
                  <c:v>0</c:v>
                </c:pt>
                <c:pt idx="76">
                  <c:v>0</c:v>
                </c:pt>
                <c:pt idx="77">
                  <c:v>-643859.19999999995</c:v>
                </c:pt>
                <c:pt idx="78">
                  <c:v>-364678.16</c:v>
                </c:pt>
                <c:pt idx="79">
                  <c:v>-297046</c:v>
                </c:pt>
                <c:pt idx="80">
                  <c:v>0</c:v>
                </c:pt>
                <c:pt idx="81">
                  <c:v>-1769610.96</c:v>
                </c:pt>
                <c:pt idx="82">
                  <c:v>0</c:v>
                </c:pt>
                <c:pt idx="83">
                  <c:v>0</c:v>
                </c:pt>
                <c:pt idx="84">
                  <c:v>-457842.57</c:v>
                </c:pt>
                <c:pt idx="85">
                  <c:v>-297046</c:v>
                </c:pt>
                <c:pt idx="86">
                  <c:v>-347356.26</c:v>
                </c:pt>
                <c:pt idx="87">
                  <c:v>0</c:v>
                </c:pt>
                <c:pt idx="88">
                  <c:v>-419292</c:v>
                </c:pt>
                <c:pt idx="89">
                  <c:v>-622035.81999999995</c:v>
                </c:pt>
                <c:pt idx="90">
                  <c:v>-483142.5</c:v>
                </c:pt>
                <c:pt idx="91">
                  <c:v>-609320.69999999995</c:v>
                </c:pt>
                <c:pt idx="92">
                  <c:v>-982902.8</c:v>
                </c:pt>
                <c:pt idx="93">
                  <c:v>-800002</c:v>
                </c:pt>
                <c:pt idx="94">
                  <c:v>-938875</c:v>
                </c:pt>
                <c:pt idx="95">
                  <c:v>-412625.63</c:v>
                </c:pt>
                <c:pt idx="96">
                  <c:v>-234334</c:v>
                </c:pt>
                <c:pt idx="97">
                  <c:v>-675720</c:v>
                </c:pt>
                <c:pt idx="98">
                  <c:v>-283745.98</c:v>
                </c:pt>
                <c:pt idx="99">
                  <c:v>-3729038.4</c:v>
                </c:pt>
                <c:pt idx="100">
                  <c:v>-300000</c:v>
                </c:pt>
                <c:pt idx="101">
                  <c:v>-377900</c:v>
                </c:pt>
                <c:pt idx="102">
                  <c:v>-300018</c:v>
                </c:pt>
                <c:pt idx="103">
                  <c:v>-306643.32</c:v>
                </c:pt>
                <c:pt idx="104">
                  <c:v>-462759</c:v>
                </c:pt>
                <c:pt idx="105">
                  <c:v>-1411236</c:v>
                </c:pt>
                <c:pt idx="106">
                  <c:v>-310124</c:v>
                </c:pt>
                <c:pt idx="107">
                  <c:v>0</c:v>
                </c:pt>
                <c:pt idx="108">
                  <c:v>0</c:v>
                </c:pt>
                <c:pt idx="109">
                  <c:v>-297973.5</c:v>
                </c:pt>
                <c:pt idx="110">
                  <c:v>-338049.9</c:v>
                </c:pt>
                <c:pt idx="111">
                  <c:v>-298155</c:v>
                </c:pt>
                <c:pt idx="112">
                  <c:v>-278030.99</c:v>
                </c:pt>
                <c:pt idx="113">
                  <c:v>-382026.4</c:v>
                </c:pt>
                <c:pt idx="114">
                  <c:v>-239485.57</c:v>
                </c:pt>
                <c:pt idx="115">
                  <c:v>-672873.47</c:v>
                </c:pt>
                <c:pt idx="116">
                  <c:v>0</c:v>
                </c:pt>
                <c:pt idx="117">
                  <c:v>-659864.57999999996</c:v>
                </c:pt>
                <c:pt idx="118">
                  <c:v>-681758.7</c:v>
                </c:pt>
                <c:pt idx="119">
                  <c:v>0</c:v>
                </c:pt>
                <c:pt idx="120">
                  <c:v>-149929.63</c:v>
                </c:pt>
                <c:pt idx="121">
                  <c:v>-297514</c:v>
                </c:pt>
                <c:pt idx="122">
                  <c:v>-297062</c:v>
                </c:pt>
                <c:pt idx="123">
                  <c:v>-1179097</c:v>
                </c:pt>
                <c:pt idx="124">
                  <c:v>-300018</c:v>
                </c:pt>
                <c:pt idx="125">
                  <c:v>-366996.25</c:v>
                </c:pt>
                <c:pt idx="126">
                  <c:v>-976712.18</c:v>
                </c:pt>
                <c:pt idx="127">
                  <c:v>-212500</c:v>
                </c:pt>
                <c:pt idx="128">
                  <c:v>-300018</c:v>
                </c:pt>
                <c:pt idx="129">
                  <c:v>-489327</c:v>
                </c:pt>
                <c:pt idx="130">
                  <c:v>-299647</c:v>
                </c:pt>
                <c:pt idx="131">
                  <c:v>0</c:v>
                </c:pt>
                <c:pt idx="132">
                  <c:v>-677626.04</c:v>
                </c:pt>
                <c:pt idx="133">
                  <c:v>-462063.22</c:v>
                </c:pt>
                <c:pt idx="134">
                  <c:v>-966790.5</c:v>
                </c:pt>
                <c:pt idx="135">
                  <c:v>-318242.84000000003</c:v>
                </c:pt>
                <c:pt idx="136">
                  <c:v>-1411134.97</c:v>
                </c:pt>
                <c:pt idx="137">
                  <c:v>-402904</c:v>
                </c:pt>
                <c:pt idx="138">
                  <c:v>-356903.88</c:v>
                </c:pt>
                <c:pt idx="139">
                  <c:v>-278035</c:v>
                </c:pt>
                <c:pt idx="140">
                  <c:v>-297046</c:v>
                </c:pt>
                <c:pt idx="141">
                  <c:v>-400000</c:v>
                </c:pt>
                <c:pt idx="142">
                  <c:v>-497114.36</c:v>
                </c:pt>
                <c:pt idx="143">
                  <c:v>0</c:v>
                </c:pt>
                <c:pt idx="144">
                  <c:v>-680668.64</c:v>
                </c:pt>
                <c:pt idx="145">
                  <c:v>-148500</c:v>
                </c:pt>
                <c:pt idx="146">
                  <c:v>-372323</c:v>
                </c:pt>
                <c:pt idx="147">
                  <c:v>-1069289.8</c:v>
                </c:pt>
                <c:pt idx="148">
                  <c:v>-258000</c:v>
                </c:pt>
                <c:pt idx="149">
                  <c:v>-304345</c:v>
                </c:pt>
                <c:pt idx="150">
                  <c:v>-299647</c:v>
                </c:pt>
                <c:pt idx="151">
                  <c:v>-253472</c:v>
                </c:pt>
                <c:pt idx="152">
                  <c:v>-851079</c:v>
                </c:pt>
                <c:pt idx="153">
                  <c:v>-353911.5</c:v>
                </c:pt>
                <c:pt idx="154">
                  <c:v>-513465</c:v>
                </c:pt>
                <c:pt idx="155">
                  <c:v>-300018</c:v>
                </c:pt>
                <c:pt idx="156">
                  <c:v>-659491.07999999996</c:v>
                </c:pt>
                <c:pt idx="157">
                  <c:v>0</c:v>
                </c:pt>
                <c:pt idx="158">
                  <c:v>-315941</c:v>
                </c:pt>
                <c:pt idx="159">
                  <c:v>-427506.38</c:v>
                </c:pt>
                <c:pt idx="160">
                  <c:v>-299441</c:v>
                </c:pt>
                <c:pt idx="161">
                  <c:v>-360458</c:v>
                </c:pt>
                <c:pt idx="162">
                  <c:v>-297050</c:v>
                </c:pt>
                <c:pt idx="163">
                  <c:v>-338659.6</c:v>
                </c:pt>
                <c:pt idx="164">
                  <c:v>-4605901.54</c:v>
                </c:pt>
                <c:pt idx="165">
                  <c:v>-299647</c:v>
                </c:pt>
                <c:pt idx="166">
                  <c:v>-111053</c:v>
                </c:pt>
                <c:pt idx="167">
                  <c:v>0</c:v>
                </c:pt>
                <c:pt idx="168">
                  <c:v>-672365.54</c:v>
                </c:pt>
                <c:pt idx="169">
                  <c:v>0</c:v>
                </c:pt>
                <c:pt idx="170">
                  <c:v>0</c:v>
                </c:pt>
                <c:pt idx="171">
                  <c:v>-278030</c:v>
                </c:pt>
                <c:pt idx="172">
                  <c:v>-472546.14</c:v>
                </c:pt>
                <c:pt idx="173">
                  <c:v>-11102.62</c:v>
                </c:pt>
                <c:pt idx="174">
                  <c:v>-444259.2</c:v>
                </c:pt>
                <c:pt idx="175">
                  <c:v>-793801.12</c:v>
                </c:pt>
                <c:pt idx="176">
                  <c:v>-504963.25</c:v>
                </c:pt>
                <c:pt idx="177">
                  <c:v>-345802.5</c:v>
                </c:pt>
                <c:pt idx="178">
                  <c:v>0</c:v>
                </c:pt>
                <c:pt idx="179">
                  <c:v>-683560</c:v>
                </c:pt>
                <c:pt idx="180">
                  <c:v>0</c:v>
                </c:pt>
                <c:pt idx="181">
                  <c:v>-1244526</c:v>
                </c:pt>
                <c:pt idx="182">
                  <c:v>-1379419</c:v>
                </c:pt>
                <c:pt idx="183">
                  <c:v>-987935</c:v>
                </c:pt>
                <c:pt idx="184">
                  <c:v>-373465.3</c:v>
                </c:pt>
                <c:pt idx="185">
                  <c:v>-165495</c:v>
                </c:pt>
                <c:pt idx="186">
                  <c:v>-297046</c:v>
                </c:pt>
                <c:pt idx="187">
                  <c:v>-2050000</c:v>
                </c:pt>
                <c:pt idx="188">
                  <c:v>0</c:v>
                </c:pt>
                <c:pt idx="189">
                  <c:v>0</c:v>
                </c:pt>
                <c:pt idx="190">
                  <c:v>0</c:v>
                </c:pt>
                <c:pt idx="191">
                  <c:v>-496208.33</c:v>
                </c:pt>
                <c:pt idx="192">
                  <c:v>-2033150.05</c:v>
                </c:pt>
                <c:pt idx="193">
                  <c:v>-155250</c:v>
                </c:pt>
                <c:pt idx="194">
                  <c:v>0</c:v>
                </c:pt>
                <c:pt idx="195">
                  <c:v>0</c:v>
                </c:pt>
                <c:pt idx="196">
                  <c:v>-300018</c:v>
                </c:pt>
                <c:pt idx="197">
                  <c:v>-1476004</c:v>
                </c:pt>
                <c:pt idx="198">
                  <c:v>-174167</c:v>
                </c:pt>
                <c:pt idx="199">
                  <c:v>-622035.84</c:v>
                </c:pt>
                <c:pt idx="200">
                  <c:v>0</c:v>
                </c:pt>
                <c:pt idx="201">
                  <c:v>-386190.46</c:v>
                </c:pt>
                <c:pt idx="202">
                  <c:v>0</c:v>
                </c:pt>
                <c:pt idx="203">
                  <c:v>-1623057.2</c:v>
                </c:pt>
                <c:pt idx="204">
                  <c:v>-126835.08</c:v>
                </c:pt>
                <c:pt idx="205">
                  <c:v>-404467</c:v>
                </c:pt>
                <c:pt idx="206">
                  <c:v>-586511.31000000006</c:v>
                </c:pt>
                <c:pt idx="207">
                  <c:v>-808295.5</c:v>
                </c:pt>
                <c:pt idx="208">
                  <c:v>-819816.67</c:v>
                </c:pt>
                <c:pt idx="209">
                  <c:v>0</c:v>
                </c:pt>
                <c:pt idx="210">
                  <c:v>-2230223.4</c:v>
                </c:pt>
                <c:pt idx="211">
                  <c:v>-681656.18</c:v>
                </c:pt>
                <c:pt idx="212">
                  <c:v>-1611959.32</c:v>
                </c:pt>
                <c:pt idx="213">
                  <c:v>-1307797.8700000001</c:v>
                </c:pt>
                <c:pt idx="214">
                  <c:v>-366599</c:v>
                </c:pt>
                <c:pt idx="215">
                  <c:v>-462831</c:v>
                </c:pt>
                <c:pt idx="216">
                  <c:v>0</c:v>
                </c:pt>
                <c:pt idx="217">
                  <c:v>-310124</c:v>
                </c:pt>
                <c:pt idx="218">
                  <c:v>-800000</c:v>
                </c:pt>
                <c:pt idx="219">
                  <c:v>-1520118</c:v>
                </c:pt>
                <c:pt idx="220">
                  <c:v>-460000</c:v>
                </c:pt>
                <c:pt idx="221">
                  <c:v>-446964</c:v>
                </c:pt>
                <c:pt idx="222">
                  <c:v>-241000</c:v>
                </c:pt>
                <c:pt idx="223">
                  <c:v>-1254322.1299999999</c:v>
                </c:pt>
                <c:pt idx="224">
                  <c:v>-503396</c:v>
                </c:pt>
                <c:pt idx="225">
                  <c:v>-1845300</c:v>
                </c:pt>
                <c:pt idx="226">
                  <c:v>-505464</c:v>
                </c:pt>
                <c:pt idx="227">
                  <c:v>-1083593.7</c:v>
                </c:pt>
                <c:pt idx="228">
                  <c:v>0</c:v>
                </c:pt>
                <c:pt idx="229">
                  <c:v>-407031</c:v>
                </c:pt>
                <c:pt idx="230">
                  <c:v>-800000</c:v>
                </c:pt>
                <c:pt idx="231">
                  <c:v>-366302.13</c:v>
                </c:pt>
                <c:pt idx="232">
                  <c:v>-801100.65</c:v>
                </c:pt>
                <c:pt idx="233">
                  <c:v>-278030</c:v>
                </c:pt>
                <c:pt idx="234">
                  <c:v>-300018</c:v>
                </c:pt>
                <c:pt idx="235">
                  <c:v>-1002472.71</c:v>
                </c:pt>
                <c:pt idx="236">
                  <c:v>-904595.72</c:v>
                </c:pt>
                <c:pt idx="237">
                  <c:v>-354854</c:v>
                </c:pt>
                <c:pt idx="238">
                  <c:v>-448927.5</c:v>
                </c:pt>
                <c:pt idx="239">
                  <c:v>-762579</c:v>
                </c:pt>
                <c:pt idx="240">
                  <c:v>0</c:v>
                </c:pt>
                <c:pt idx="241">
                  <c:v>-606345.6</c:v>
                </c:pt>
                <c:pt idx="242">
                  <c:v>0</c:v>
                </c:pt>
                <c:pt idx="243">
                  <c:v>-636770</c:v>
                </c:pt>
                <c:pt idx="244">
                  <c:v>-299647</c:v>
                </c:pt>
                <c:pt idx="245">
                  <c:v>-435182.43</c:v>
                </c:pt>
                <c:pt idx="246">
                  <c:v>-2891000</c:v>
                </c:pt>
                <c:pt idx="247">
                  <c:v>0</c:v>
                </c:pt>
                <c:pt idx="248">
                  <c:v>-556132</c:v>
                </c:pt>
                <c:pt idx="249">
                  <c:v>-173710</c:v>
                </c:pt>
                <c:pt idx="250">
                  <c:v>-601898.22</c:v>
                </c:pt>
                <c:pt idx="251">
                  <c:v>-297046</c:v>
                </c:pt>
                <c:pt idx="252">
                  <c:v>-455087.65</c:v>
                </c:pt>
                <c:pt idx="253">
                  <c:v>0</c:v>
                </c:pt>
                <c:pt idx="254">
                  <c:v>-1198261.6000000001</c:v>
                </c:pt>
                <c:pt idx="255">
                  <c:v>-430147.81</c:v>
                </c:pt>
                <c:pt idx="256">
                  <c:v>0</c:v>
                </c:pt>
                <c:pt idx="257">
                  <c:v>-1819625.78</c:v>
                </c:pt>
                <c:pt idx="258">
                  <c:v>-355312</c:v>
                </c:pt>
                <c:pt idx="259">
                  <c:v>-262016</c:v>
                </c:pt>
                <c:pt idx="260">
                  <c:v>-507212.75</c:v>
                </c:pt>
                <c:pt idx="261">
                  <c:v>-319590</c:v>
                </c:pt>
                <c:pt idx="262">
                  <c:v>0</c:v>
                </c:pt>
                <c:pt idx="263">
                  <c:v>-509509</c:v>
                </c:pt>
                <c:pt idx="264">
                  <c:v>-820120</c:v>
                </c:pt>
                <c:pt idx="265">
                  <c:v>-439400</c:v>
                </c:pt>
                <c:pt idx="266">
                  <c:v>-2184000</c:v>
                </c:pt>
                <c:pt idx="267">
                  <c:v>-110000</c:v>
                </c:pt>
                <c:pt idx="268">
                  <c:v>-180000</c:v>
                </c:pt>
                <c:pt idx="269">
                  <c:v>-350000</c:v>
                </c:pt>
                <c:pt idx="270">
                  <c:v>-281250</c:v>
                </c:pt>
                <c:pt idx="271">
                  <c:v>-829364.58</c:v>
                </c:pt>
                <c:pt idx="272">
                  <c:v>0</c:v>
                </c:pt>
                <c:pt idx="273">
                  <c:v>-545646</c:v>
                </c:pt>
                <c:pt idx="274">
                  <c:v>-417064</c:v>
                </c:pt>
                <c:pt idx="275">
                  <c:v>-621333.79</c:v>
                </c:pt>
                <c:pt idx="276">
                  <c:v>-297046</c:v>
                </c:pt>
                <c:pt idx="277">
                  <c:v>-527824.5</c:v>
                </c:pt>
                <c:pt idx="278">
                  <c:v>-278030</c:v>
                </c:pt>
                <c:pt idx="279">
                  <c:v>-300000</c:v>
                </c:pt>
                <c:pt idx="280">
                  <c:v>-453393.84</c:v>
                </c:pt>
                <c:pt idx="281">
                  <c:v>0</c:v>
                </c:pt>
                <c:pt idx="282">
                  <c:v>-245436.97</c:v>
                </c:pt>
                <c:pt idx="283">
                  <c:v>-2005101</c:v>
                </c:pt>
                <c:pt idx="284">
                  <c:v>-342332</c:v>
                </c:pt>
                <c:pt idx="285">
                  <c:v>0</c:v>
                </c:pt>
                <c:pt idx="286">
                  <c:v>-347514.23</c:v>
                </c:pt>
                <c:pt idx="287">
                  <c:v>0</c:v>
                </c:pt>
                <c:pt idx="288">
                  <c:v>-336364.94</c:v>
                </c:pt>
                <c:pt idx="289">
                  <c:v>0</c:v>
                </c:pt>
                <c:pt idx="290">
                  <c:v>-345385</c:v>
                </c:pt>
                <c:pt idx="291">
                  <c:v>-396805</c:v>
                </c:pt>
                <c:pt idx="292">
                  <c:v>0</c:v>
                </c:pt>
                <c:pt idx="293">
                  <c:v>-1313852.97</c:v>
                </c:pt>
                <c:pt idx="294">
                  <c:v>0</c:v>
                </c:pt>
                <c:pt idx="295">
                  <c:v>0</c:v>
                </c:pt>
                <c:pt idx="296">
                  <c:v>0</c:v>
                </c:pt>
                <c:pt idx="297">
                  <c:v>-263360.19</c:v>
                </c:pt>
                <c:pt idx="298">
                  <c:v>-2312395</c:v>
                </c:pt>
                <c:pt idx="299">
                  <c:v>-300000</c:v>
                </c:pt>
                <c:pt idx="300">
                  <c:v>-1819599</c:v>
                </c:pt>
                <c:pt idx="301">
                  <c:v>-551500</c:v>
                </c:pt>
                <c:pt idx="302">
                  <c:v>-338775.81</c:v>
                </c:pt>
                <c:pt idx="303">
                  <c:v>-278030</c:v>
                </c:pt>
                <c:pt idx="304">
                  <c:v>-1068785</c:v>
                </c:pt>
                <c:pt idx="305">
                  <c:v>-2549958.42</c:v>
                </c:pt>
                <c:pt idx="306">
                  <c:v>-181084</c:v>
                </c:pt>
                <c:pt idx="307">
                  <c:v>-1059381.6000000001</c:v>
                </c:pt>
                <c:pt idx="308">
                  <c:v>0</c:v>
                </c:pt>
                <c:pt idx="309">
                  <c:v>-606620</c:v>
                </c:pt>
                <c:pt idx="310">
                  <c:v>-320524.5</c:v>
                </c:pt>
                <c:pt idx="311">
                  <c:v>-1171666.67</c:v>
                </c:pt>
                <c:pt idx="312">
                  <c:v>-113848</c:v>
                </c:pt>
                <c:pt idx="313">
                  <c:v>-391476</c:v>
                </c:pt>
                <c:pt idx="314">
                  <c:v>-558250</c:v>
                </c:pt>
                <c:pt idx="315">
                  <c:v>-313164</c:v>
                </c:pt>
                <c:pt idx="316">
                  <c:v>-433000</c:v>
                </c:pt>
                <c:pt idx="317">
                  <c:v>-124453.88</c:v>
                </c:pt>
                <c:pt idx="318">
                  <c:v>0</c:v>
                </c:pt>
                <c:pt idx="319">
                  <c:v>-297046</c:v>
                </c:pt>
                <c:pt idx="320">
                  <c:v>-401814.2</c:v>
                </c:pt>
                <c:pt idx="321">
                  <c:v>0</c:v>
                </c:pt>
                <c:pt idx="322">
                  <c:v>-207648</c:v>
                </c:pt>
                <c:pt idx="323">
                  <c:v>-719752.5</c:v>
                </c:pt>
                <c:pt idx="324">
                  <c:v>0</c:v>
                </c:pt>
                <c:pt idx="325">
                  <c:v>-1883093.97</c:v>
                </c:pt>
                <c:pt idx="326">
                  <c:v>-1366089.12</c:v>
                </c:pt>
                <c:pt idx="327">
                  <c:v>0</c:v>
                </c:pt>
                <c:pt idx="328">
                  <c:v>-499999</c:v>
                </c:pt>
                <c:pt idx="329">
                  <c:v>-1340908</c:v>
                </c:pt>
                <c:pt idx="330">
                  <c:v>-300000</c:v>
                </c:pt>
                <c:pt idx="331">
                  <c:v>-297046</c:v>
                </c:pt>
                <c:pt idx="332">
                  <c:v>-304232.90000000002</c:v>
                </c:pt>
                <c:pt idx="333">
                  <c:v>0</c:v>
                </c:pt>
                <c:pt idx="334">
                  <c:v>-1202425</c:v>
                </c:pt>
                <c:pt idx="335">
                  <c:v>-591445.27</c:v>
                </c:pt>
                <c:pt idx="336">
                  <c:v>-1953183.27</c:v>
                </c:pt>
                <c:pt idx="337">
                  <c:v>-570798.64</c:v>
                </c:pt>
                <c:pt idx="338">
                  <c:v>-539203</c:v>
                </c:pt>
                <c:pt idx="339">
                  <c:v>-359544.27</c:v>
                </c:pt>
                <c:pt idx="340">
                  <c:v>-516446.5</c:v>
                </c:pt>
                <c:pt idx="341">
                  <c:v>-378355</c:v>
                </c:pt>
                <c:pt idx="342">
                  <c:v>-454558.2</c:v>
                </c:pt>
                <c:pt idx="343">
                  <c:v>0</c:v>
                </c:pt>
                <c:pt idx="344">
                  <c:v>-1544187.5</c:v>
                </c:pt>
                <c:pt idx="345">
                  <c:v>0</c:v>
                </c:pt>
                <c:pt idx="346">
                  <c:v>-574094.44999999995</c:v>
                </c:pt>
                <c:pt idx="347">
                  <c:v>-1320518.73</c:v>
                </c:pt>
                <c:pt idx="348">
                  <c:v>0</c:v>
                </c:pt>
                <c:pt idx="349">
                  <c:v>-297046</c:v>
                </c:pt>
                <c:pt idx="350">
                  <c:v>-505686.39</c:v>
                </c:pt>
                <c:pt idx="351">
                  <c:v>-511789.2</c:v>
                </c:pt>
                <c:pt idx="352">
                  <c:v>-333094.01</c:v>
                </c:pt>
                <c:pt idx="353">
                  <c:v>-419608</c:v>
                </c:pt>
                <c:pt idx="354">
                  <c:v>0</c:v>
                </c:pt>
                <c:pt idx="355">
                  <c:v>0</c:v>
                </c:pt>
                <c:pt idx="356">
                  <c:v>-1540950</c:v>
                </c:pt>
                <c:pt idx="357">
                  <c:v>-416150</c:v>
                </c:pt>
                <c:pt idx="358">
                  <c:v>-400353</c:v>
                </c:pt>
                <c:pt idx="359">
                  <c:v>0</c:v>
                </c:pt>
                <c:pt idx="360">
                  <c:v>-159000</c:v>
                </c:pt>
                <c:pt idx="361">
                  <c:v>-172428.6</c:v>
                </c:pt>
                <c:pt idx="362">
                  <c:v>-1331904</c:v>
                </c:pt>
                <c:pt idx="363">
                  <c:v>-339750</c:v>
                </c:pt>
                <c:pt idx="364">
                  <c:v>0</c:v>
                </c:pt>
                <c:pt idx="365">
                  <c:v>-1076127.4099999999</c:v>
                </c:pt>
                <c:pt idx="366">
                  <c:v>-597379.25</c:v>
                </c:pt>
                <c:pt idx="367">
                  <c:v>-400000</c:v>
                </c:pt>
                <c:pt idx="368">
                  <c:v>-10652</c:v>
                </c:pt>
                <c:pt idx="369">
                  <c:v>-474509.98</c:v>
                </c:pt>
                <c:pt idx="370">
                  <c:v>-3053247.24</c:v>
                </c:pt>
                <c:pt idx="371">
                  <c:v>-1233060.23</c:v>
                </c:pt>
                <c:pt idx="372">
                  <c:v>-529014.48</c:v>
                </c:pt>
                <c:pt idx="373">
                  <c:v>-297000</c:v>
                </c:pt>
                <c:pt idx="374">
                  <c:v>-711457.86</c:v>
                </c:pt>
                <c:pt idx="375">
                  <c:v>-765532.1</c:v>
                </c:pt>
                <c:pt idx="376">
                  <c:v>-300018</c:v>
                </c:pt>
                <c:pt idx="377">
                  <c:v>0</c:v>
                </c:pt>
                <c:pt idx="378">
                  <c:v>-943396.65</c:v>
                </c:pt>
                <c:pt idx="379">
                  <c:v>-280000</c:v>
                </c:pt>
                <c:pt idx="380">
                  <c:v>-1414130.5</c:v>
                </c:pt>
                <c:pt idx="381">
                  <c:v>0</c:v>
                </c:pt>
                <c:pt idx="382">
                  <c:v>-695508.19</c:v>
                </c:pt>
                <c:pt idx="383">
                  <c:v>-343811</c:v>
                </c:pt>
                <c:pt idx="384">
                  <c:v>-356858</c:v>
                </c:pt>
                <c:pt idx="385">
                  <c:v>-1314924.8600000001</c:v>
                </c:pt>
                <c:pt idx="386">
                  <c:v>-652872.57999999996</c:v>
                </c:pt>
                <c:pt idx="387">
                  <c:v>-297045</c:v>
                </c:pt>
                <c:pt idx="388">
                  <c:v>-463313.7</c:v>
                </c:pt>
                <c:pt idx="389">
                  <c:v>-144000</c:v>
                </c:pt>
                <c:pt idx="390">
                  <c:v>0</c:v>
                </c:pt>
                <c:pt idx="391">
                  <c:v>-950292</c:v>
                </c:pt>
                <c:pt idx="392">
                  <c:v>-798210</c:v>
                </c:pt>
                <c:pt idx="393">
                  <c:v>0</c:v>
                </c:pt>
                <c:pt idx="394">
                  <c:v>-466553.21</c:v>
                </c:pt>
                <c:pt idx="395">
                  <c:v>-14290</c:v>
                </c:pt>
                <c:pt idx="396">
                  <c:v>-289448</c:v>
                </c:pt>
                <c:pt idx="397">
                  <c:v>-323432.7</c:v>
                </c:pt>
                <c:pt idx="398">
                  <c:v>-577151</c:v>
                </c:pt>
                <c:pt idx="399">
                  <c:v>-622335.6</c:v>
                </c:pt>
                <c:pt idx="400">
                  <c:v>-205048</c:v>
                </c:pt>
                <c:pt idx="401">
                  <c:v>-278030.99</c:v>
                </c:pt>
                <c:pt idx="402">
                  <c:v>-425699.65</c:v>
                </c:pt>
                <c:pt idx="403">
                  <c:v>-74118.77</c:v>
                </c:pt>
                <c:pt idx="404">
                  <c:v>-1063180</c:v>
                </c:pt>
                <c:pt idx="405">
                  <c:v>-614527</c:v>
                </c:pt>
                <c:pt idx="406">
                  <c:v>-278030</c:v>
                </c:pt>
                <c:pt idx="407">
                  <c:v>0</c:v>
                </c:pt>
                <c:pt idx="408">
                  <c:v>-302188</c:v>
                </c:pt>
                <c:pt idx="409">
                  <c:v>-500000</c:v>
                </c:pt>
                <c:pt idx="410">
                  <c:v>-594092</c:v>
                </c:pt>
                <c:pt idx="411">
                  <c:v>0</c:v>
                </c:pt>
                <c:pt idx="412">
                  <c:v>0</c:v>
                </c:pt>
                <c:pt idx="413">
                  <c:v>-854328.45</c:v>
                </c:pt>
                <c:pt idx="414">
                  <c:v>-293000</c:v>
                </c:pt>
                <c:pt idx="415">
                  <c:v>-213192</c:v>
                </c:pt>
                <c:pt idx="416">
                  <c:v>0</c:v>
                </c:pt>
                <c:pt idx="417">
                  <c:v>-736280</c:v>
                </c:pt>
                <c:pt idx="418">
                  <c:v>-200000</c:v>
                </c:pt>
                <c:pt idx="419">
                  <c:v>-92670</c:v>
                </c:pt>
                <c:pt idx="420">
                  <c:v>-492739.1</c:v>
                </c:pt>
                <c:pt idx="421">
                  <c:v>-136224.42000000001</c:v>
                </c:pt>
                <c:pt idx="422">
                  <c:v>-1189549</c:v>
                </c:pt>
                <c:pt idx="423">
                  <c:v>-339035</c:v>
                </c:pt>
                <c:pt idx="424">
                  <c:v>-581850</c:v>
                </c:pt>
                <c:pt idx="425">
                  <c:v>0</c:v>
                </c:pt>
                <c:pt idx="426">
                  <c:v>-622188</c:v>
                </c:pt>
                <c:pt idx="427">
                  <c:v>0</c:v>
                </c:pt>
                <c:pt idx="428">
                  <c:v>-651555</c:v>
                </c:pt>
                <c:pt idx="429">
                  <c:v>-432667</c:v>
                </c:pt>
                <c:pt idx="430">
                  <c:v>-575270</c:v>
                </c:pt>
                <c:pt idx="431">
                  <c:v>-297046</c:v>
                </c:pt>
                <c:pt idx="432">
                  <c:v>-107146.67</c:v>
                </c:pt>
                <c:pt idx="433">
                  <c:v>0</c:v>
                </c:pt>
                <c:pt idx="434">
                  <c:v>-408495</c:v>
                </c:pt>
                <c:pt idx="435">
                  <c:v>-150222</c:v>
                </c:pt>
                <c:pt idx="436">
                  <c:v>-297046</c:v>
                </c:pt>
                <c:pt idx="437">
                  <c:v>-1042254.3</c:v>
                </c:pt>
                <c:pt idx="438">
                  <c:v>-685221</c:v>
                </c:pt>
                <c:pt idx="439">
                  <c:v>-806740.07</c:v>
                </c:pt>
                <c:pt idx="440">
                  <c:v>-140000</c:v>
                </c:pt>
                <c:pt idx="441">
                  <c:v>0</c:v>
                </c:pt>
                <c:pt idx="442">
                  <c:v>-539324</c:v>
                </c:pt>
                <c:pt idx="443">
                  <c:v>-105633.33</c:v>
                </c:pt>
                <c:pt idx="444">
                  <c:v>-310544</c:v>
                </c:pt>
                <c:pt idx="445">
                  <c:v>0</c:v>
                </c:pt>
                <c:pt idx="446">
                  <c:v>-255660</c:v>
                </c:pt>
                <c:pt idx="447">
                  <c:v>-213862.5</c:v>
                </c:pt>
                <c:pt idx="448">
                  <c:v>0</c:v>
                </c:pt>
                <c:pt idx="449">
                  <c:v>-5712732</c:v>
                </c:pt>
                <c:pt idx="450">
                  <c:v>-1633023.24</c:v>
                </c:pt>
                <c:pt idx="451">
                  <c:v>-269000</c:v>
                </c:pt>
                <c:pt idx="452">
                  <c:v>-531666.67000000004</c:v>
                </c:pt>
                <c:pt idx="453">
                  <c:v>-3263393.64</c:v>
                </c:pt>
                <c:pt idx="454">
                  <c:v>-404950</c:v>
                </c:pt>
                <c:pt idx="455">
                  <c:v>-1549936.32</c:v>
                </c:pt>
                <c:pt idx="456">
                  <c:v>-300018</c:v>
                </c:pt>
                <c:pt idx="457">
                  <c:v>-157790</c:v>
                </c:pt>
                <c:pt idx="458">
                  <c:v>-1642037.78</c:v>
                </c:pt>
                <c:pt idx="459">
                  <c:v>-335205.06</c:v>
                </c:pt>
                <c:pt idx="460">
                  <c:v>-639148</c:v>
                </c:pt>
                <c:pt idx="461">
                  <c:v>-316964.69</c:v>
                </c:pt>
                <c:pt idx="462">
                  <c:v>-525373.54</c:v>
                </c:pt>
                <c:pt idx="463">
                  <c:v>-150000</c:v>
                </c:pt>
                <c:pt idx="464">
                  <c:v>-1346033</c:v>
                </c:pt>
                <c:pt idx="465">
                  <c:v>-963278.53</c:v>
                </c:pt>
                <c:pt idx="466">
                  <c:v>-2172786.41</c:v>
                </c:pt>
                <c:pt idx="467">
                  <c:v>-400000</c:v>
                </c:pt>
                <c:pt idx="468">
                  <c:v>-355252.75</c:v>
                </c:pt>
                <c:pt idx="469">
                  <c:v>-451135</c:v>
                </c:pt>
                <c:pt idx="470">
                  <c:v>0</c:v>
                </c:pt>
                <c:pt idx="471">
                  <c:v>-300000</c:v>
                </c:pt>
                <c:pt idx="472">
                  <c:v>-229799.17</c:v>
                </c:pt>
                <c:pt idx="473">
                  <c:v>0</c:v>
                </c:pt>
                <c:pt idx="474">
                  <c:v>-278030</c:v>
                </c:pt>
                <c:pt idx="475">
                  <c:v>0</c:v>
                </c:pt>
                <c:pt idx="476">
                  <c:v>-297050</c:v>
                </c:pt>
                <c:pt idx="477">
                  <c:v>-5189999.8</c:v>
                </c:pt>
                <c:pt idx="478">
                  <c:v>-3309108</c:v>
                </c:pt>
                <c:pt idx="479">
                  <c:v>0</c:v>
                </c:pt>
                <c:pt idx="480">
                  <c:v>0</c:v>
                </c:pt>
                <c:pt idx="481">
                  <c:v>-449214</c:v>
                </c:pt>
                <c:pt idx="482">
                  <c:v>-957595</c:v>
                </c:pt>
                <c:pt idx="483">
                  <c:v>-667314</c:v>
                </c:pt>
                <c:pt idx="484">
                  <c:v>-297046</c:v>
                </c:pt>
                <c:pt idx="485">
                  <c:v>0</c:v>
                </c:pt>
                <c:pt idx="486">
                  <c:v>-1708336.5</c:v>
                </c:pt>
                <c:pt idx="487">
                  <c:v>-294619</c:v>
                </c:pt>
                <c:pt idx="488">
                  <c:v>-480000</c:v>
                </c:pt>
                <c:pt idx="489">
                  <c:v>-131000</c:v>
                </c:pt>
                <c:pt idx="490">
                  <c:v>-2034486</c:v>
                </c:pt>
                <c:pt idx="491">
                  <c:v>-450886</c:v>
                </c:pt>
                <c:pt idx="492">
                  <c:v>-911309</c:v>
                </c:pt>
                <c:pt idx="493">
                  <c:v>-297046</c:v>
                </c:pt>
                <c:pt idx="494">
                  <c:v>-570322.28</c:v>
                </c:pt>
                <c:pt idx="495">
                  <c:v>-398239.35</c:v>
                </c:pt>
                <c:pt idx="496">
                  <c:v>-525200</c:v>
                </c:pt>
                <c:pt idx="497">
                  <c:v>-278030</c:v>
                </c:pt>
                <c:pt idx="498">
                  <c:v>0</c:v>
                </c:pt>
                <c:pt idx="499">
                  <c:v>-600000</c:v>
                </c:pt>
                <c:pt idx="500">
                  <c:v>0</c:v>
                </c:pt>
                <c:pt idx="501">
                  <c:v>-482134</c:v>
                </c:pt>
                <c:pt idx="502">
                  <c:v>-355157</c:v>
                </c:pt>
                <c:pt idx="503">
                  <c:v>-2029285.16</c:v>
                </c:pt>
                <c:pt idx="504">
                  <c:v>-278030</c:v>
                </c:pt>
                <c:pt idx="505">
                  <c:v>-104180.5</c:v>
                </c:pt>
                <c:pt idx="506">
                  <c:v>-450000</c:v>
                </c:pt>
                <c:pt idx="507">
                  <c:v>-300018</c:v>
                </c:pt>
                <c:pt idx="508">
                  <c:v>-562770.44999999995</c:v>
                </c:pt>
                <c:pt idx="509">
                  <c:v>-571789</c:v>
                </c:pt>
                <c:pt idx="510">
                  <c:v>-896977</c:v>
                </c:pt>
                <c:pt idx="511">
                  <c:v>-220000</c:v>
                </c:pt>
                <c:pt idx="512">
                  <c:v>-447772</c:v>
                </c:pt>
                <c:pt idx="513">
                  <c:v>-297046</c:v>
                </c:pt>
                <c:pt idx="514">
                  <c:v>0</c:v>
                </c:pt>
                <c:pt idx="515">
                  <c:v>-343390.86</c:v>
                </c:pt>
                <c:pt idx="516">
                  <c:v>-184342.85</c:v>
                </c:pt>
                <c:pt idx="517">
                  <c:v>-699800</c:v>
                </c:pt>
                <c:pt idx="518">
                  <c:v>-177298.8</c:v>
                </c:pt>
                <c:pt idx="519">
                  <c:v>-1599143.96</c:v>
                </c:pt>
                <c:pt idx="520">
                  <c:v>-556296.12</c:v>
                </c:pt>
                <c:pt idx="521">
                  <c:v>0</c:v>
                </c:pt>
                <c:pt idx="522">
                  <c:v>0</c:v>
                </c:pt>
                <c:pt idx="523">
                  <c:v>-318445</c:v>
                </c:pt>
                <c:pt idx="524">
                  <c:v>-280000</c:v>
                </c:pt>
                <c:pt idx="525">
                  <c:v>-250070.75</c:v>
                </c:pt>
                <c:pt idx="526">
                  <c:v>-1214203</c:v>
                </c:pt>
                <c:pt idx="527">
                  <c:v>0</c:v>
                </c:pt>
                <c:pt idx="528">
                  <c:v>-558244.5</c:v>
                </c:pt>
                <c:pt idx="529">
                  <c:v>-304913</c:v>
                </c:pt>
                <c:pt idx="530">
                  <c:v>-1736277</c:v>
                </c:pt>
                <c:pt idx="531">
                  <c:v>-934810.14</c:v>
                </c:pt>
                <c:pt idx="532">
                  <c:v>0</c:v>
                </c:pt>
                <c:pt idx="533">
                  <c:v>-629752</c:v>
                </c:pt>
                <c:pt idx="534">
                  <c:v>-10700</c:v>
                </c:pt>
                <c:pt idx="535">
                  <c:v>-278030</c:v>
                </c:pt>
                <c:pt idx="536">
                  <c:v>-1555300.2</c:v>
                </c:pt>
                <c:pt idx="537">
                  <c:v>0</c:v>
                </c:pt>
                <c:pt idx="538">
                  <c:v>0</c:v>
                </c:pt>
                <c:pt idx="539">
                  <c:v>-175000</c:v>
                </c:pt>
                <c:pt idx="540">
                  <c:v>-403293</c:v>
                </c:pt>
                <c:pt idx="541">
                  <c:v>-1523795.76</c:v>
                </c:pt>
                <c:pt idx="542">
                  <c:v>-997036</c:v>
                </c:pt>
                <c:pt idx="543">
                  <c:v>-532934.25</c:v>
                </c:pt>
                <c:pt idx="544">
                  <c:v>-877312.5</c:v>
                </c:pt>
                <c:pt idx="545">
                  <c:v>-1738706</c:v>
                </c:pt>
                <c:pt idx="546">
                  <c:v>-487592.14</c:v>
                </c:pt>
                <c:pt idx="547">
                  <c:v>-772981.75</c:v>
                </c:pt>
                <c:pt idx="548">
                  <c:v>-297046</c:v>
                </c:pt>
                <c:pt idx="549">
                  <c:v>-1769790</c:v>
                </c:pt>
                <c:pt idx="550">
                  <c:v>-561272.5</c:v>
                </c:pt>
                <c:pt idx="551">
                  <c:v>-1088603.02</c:v>
                </c:pt>
                <c:pt idx="552">
                  <c:v>-1024300.76</c:v>
                </c:pt>
                <c:pt idx="553">
                  <c:v>-278030</c:v>
                </c:pt>
                <c:pt idx="554">
                  <c:v>-426667</c:v>
                </c:pt>
                <c:pt idx="555">
                  <c:v>0</c:v>
                </c:pt>
                <c:pt idx="556">
                  <c:v>-358433</c:v>
                </c:pt>
                <c:pt idx="557">
                  <c:v>-290307.3</c:v>
                </c:pt>
                <c:pt idx="558">
                  <c:v>-475208</c:v>
                </c:pt>
                <c:pt idx="559">
                  <c:v>-385702</c:v>
                </c:pt>
                <c:pt idx="560">
                  <c:v>-297046</c:v>
                </c:pt>
                <c:pt idx="561">
                  <c:v>-344000</c:v>
                </c:pt>
                <c:pt idx="562">
                  <c:v>-1302556.5</c:v>
                </c:pt>
                <c:pt idx="563">
                  <c:v>-939461.54</c:v>
                </c:pt>
                <c:pt idx="564">
                  <c:v>-402139.4</c:v>
                </c:pt>
                <c:pt idx="565">
                  <c:v>-387763</c:v>
                </c:pt>
                <c:pt idx="566">
                  <c:v>-370000</c:v>
                </c:pt>
                <c:pt idx="567">
                  <c:v>-444333.33</c:v>
                </c:pt>
                <c:pt idx="568">
                  <c:v>-179344</c:v>
                </c:pt>
                <c:pt idx="569">
                  <c:v>-289448</c:v>
                </c:pt>
                <c:pt idx="570">
                  <c:v>0</c:v>
                </c:pt>
                <c:pt idx="571">
                  <c:v>-336000</c:v>
                </c:pt>
                <c:pt idx="572">
                  <c:v>-452192.8</c:v>
                </c:pt>
                <c:pt idx="573">
                  <c:v>-360000</c:v>
                </c:pt>
                <c:pt idx="574">
                  <c:v>-3033354.29</c:v>
                </c:pt>
                <c:pt idx="575">
                  <c:v>-1176797.18</c:v>
                </c:pt>
                <c:pt idx="576">
                  <c:v>-293293</c:v>
                </c:pt>
                <c:pt idx="577">
                  <c:v>-297046</c:v>
                </c:pt>
                <c:pt idx="578">
                  <c:v>-962128.4</c:v>
                </c:pt>
                <c:pt idx="579">
                  <c:v>-800945.46</c:v>
                </c:pt>
                <c:pt idx="580">
                  <c:v>0</c:v>
                </c:pt>
                <c:pt idx="581">
                  <c:v>-130000</c:v>
                </c:pt>
                <c:pt idx="582">
                  <c:v>-753130.72</c:v>
                </c:pt>
                <c:pt idx="583">
                  <c:v>-180000</c:v>
                </c:pt>
                <c:pt idx="584">
                  <c:v>0</c:v>
                </c:pt>
                <c:pt idx="585">
                  <c:v>0</c:v>
                </c:pt>
                <c:pt idx="586">
                  <c:v>-1591051.5</c:v>
                </c:pt>
                <c:pt idx="587">
                  <c:v>-415503</c:v>
                </c:pt>
                <c:pt idx="588">
                  <c:v>-397559.9</c:v>
                </c:pt>
                <c:pt idx="589">
                  <c:v>-1422244</c:v>
                </c:pt>
                <c:pt idx="590">
                  <c:v>-297046</c:v>
                </c:pt>
                <c:pt idx="591">
                  <c:v>0</c:v>
                </c:pt>
                <c:pt idx="592">
                  <c:v>-310363</c:v>
                </c:pt>
                <c:pt idx="593">
                  <c:v>-1150000</c:v>
                </c:pt>
                <c:pt idx="594">
                  <c:v>0</c:v>
                </c:pt>
                <c:pt idx="595">
                  <c:v>-2183437.7799999998</c:v>
                </c:pt>
                <c:pt idx="596">
                  <c:v>-278030</c:v>
                </c:pt>
                <c:pt idx="597">
                  <c:v>-518073.51</c:v>
                </c:pt>
                <c:pt idx="598">
                  <c:v>-390486.2</c:v>
                </c:pt>
                <c:pt idx="599">
                  <c:v>-2170393.56</c:v>
                </c:pt>
                <c:pt idx="600">
                  <c:v>0</c:v>
                </c:pt>
                <c:pt idx="601">
                  <c:v>-273601</c:v>
                </c:pt>
                <c:pt idx="602">
                  <c:v>-751546.8</c:v>
                </c:pt>
                <c:pt idx="603">
                  <c:v>0</c:v>
                </c:pt>
                <c:pt idx="604">
                  <c:v>-1742394.77</c:v>
                </c:pt>
                <c:pt idx="605">
                  <c:v>-1008778</c:v>
                </c:pt>
                <c:pt idx="606">
                  <c:v>-587551.63</c:v>
                </c:pt>
                <c:pt idx="607">
                  <c:v>-112200</c:v>
                </c:pt>
                <c:pt idx="608">
                  <c:v>0</c:v>
                </c:pt>
                <c:pt idx="609">
                  <c:v>-400166.55</c:v>
                </c:pt>
                <c:pt idx="610">
                  <c:v>-1173695</c:v>
                </c:pt>
                <c:pt idx="611">
                  <c:v>0</c:v>
                </c:pt>
                <c:pt idx="612">
                  <c:v>-369367.93</c:v>
                </c:pt>
                <c:pt idx="613">
                  <c:v>-453746</c:v>
                </c:pt>
                <c:pt idx="614">
                  <c:v>-319572</c:v>
                </c:pt>
                <c:pt idx="615">
                  <c:v>0</c:v>
                </c:pt>
                <c:pt idx="616">
                  <c:v>-352881</c:v>
                </c:pt>
                <c:pt idx="617">
                  <c:v>-352852</c:v>
                </c:pt>
                <c:pt idx="618">
                  <c:v>-223463</c:v>
                </c:pt>
                <c:pt idx="619">
                  <c:v>-573400</c:v>
                </c:pt>
                <c:pt idx="620">
                  <c:v>-278030</c:v>
                </c:pt>
                <c:pt idx="621">
                  <c:v>-502100</c:v>
                </c:pt>
                <c:pt idx="622">
                  <c:v>-215000</c:v>
                </c:pt>
                <c:pt idx="623">
                  <c:v>-367392</c:v>
                </c:pt>
                <c:pt idx="624">
                  <c:v>-150000</c:v>
                </c:pt>
                <c:pt idx="625">
                  <c:v>-679660.62</c:v>
                </c:pt>
                <c:pt idx="626">
                  <c:v>0</c:v>
                </c:pt>
                <c:pt idx="627">
                  <c:v>-359544.27</c:v>
                </c:pt>
                <c:pt idx="628">
                  <c:v>-298018</c:v>
                </c:pt>
                <c:pt idx="629">
                  <c:v>-382136</c:v>
                </c:pt>
                <c:pt idx="630">
                  <c:v>0</c:v>
                </c:pt>
                <c:pt idx="631">
                  <c:v>-297046</c:v>
                </c:pt>
                <c:pt idx="632">
                  <c:v>-347615</c:v>
                </c:pt>
                <c:pt idx="633">
                  <c:v>-297044</c:v>
                </c:pt>
                <c:pt idx="634">
                  <c:v>-297046</c:v>
                </c:pt>
                <c:pt idx="635">
                  <c:v>-1169887</c:v>
                </c:pt>
                <c:pt idx="636">
                  <c:v>-1253145.82</c:v>
                </c:pt>
                <c:pt idx="637">
                  <c:v>-577032.5</c:v>
                </c:pt>
                <c:pt idx="638">
                  <c:v>-305704</c:v>
                </c:pt>
                <c:pt idx="639">
                  <c:v>-297045</c:v>
                </c:pt>
                <c:pt idx="640">
                  <c:v>-697711</c:v>
                </c:pt>
                <c:pt idx="641">
                  <c:v>-1611056.5</c:v>
                </c:pt>
                <c:pt idx="642">
                  <c:v>-278030</c:v>
                </c:pt>
                <c:pt idx="643">
                  <c:v>-970360</c:v>
                </c:pt>
                <c:pt idx="644">
                  <c:v>-159787.23000000001</c:v>
                </c:pt>
                <c:pt idx="645">
                  <c:v>-680400</c:v>
                </c:pt>
                <c:pt idx="646">
                  <c:v>-1556653.39</c:v>
                </c:pt>
                <c:pt idx="647">
                  <c:v>-280000</c:v>
                </c:pt>
                <c:pt idx="648">
                  <c:v>0</c:v>
                </c:pt>
                <c:pt idx="649">
                  <c:v>-297046</c:v>
                </c:pt>
                <c:pt idx="650">
                  <c:v>-540000</c:v>
                </c:pt>
                <c:pt idx="651">
                  <c:v>-312690</c:v>
                </c:pt>
                <c:pt idx="652">
                  <c:v>-216975</c:v>
                </c:pt>
                <c:pt idx="653">
                  <c:v>-254494.92</c:v>
                </c:pt>
                <c:pt idx="654">
                  <c:v>-278030</c:v>
                </c:pt>
                <c:pt idx="655">
                  <c:v>-291178.01</c:v>
                </c:pt>
                <c:pt idx="656">
                  <c:v>-1181901</c:v>
                </c:pt>
                <c:pt idx="657">
                  <c:v>-494539.06</c:v>
                </c:pt>
                <c:pt idx="658">
                  <c:v>-299647</c:v>
                </c:pt>
                <c:pt idx="659">
                  <c:v>0</c:v>
                </c:pt>
                <c:pt idx="660">
                  <c:v>-300000</c:v>
                </c:pt>
                <c:pt idx="661">
                  <c:v>-2425879.86</c:v>
                </c:pt>
                <c:pt idx="662">
                  <c:v>-552616.01</c:v>
                </c:pt>
                <c:pt idx="663">
                  <c:v>0</c:v>
                </c:pt>
                <c:pt idx="664">
                  <c:v>0</c:v>
                </c:pt>
                <c:pt idx="665">
                  <c:v>0</c:v>
                </c:pt>
                <c:pt idx="666">
                  <c:v>-11.98</c:v>
                </c:pt>
                <c:pt idx="667">
                  <c:v>-293333.33</c:v>
                </c:pt>
                <c:pt idx="668">
                  <c:v>-580000</c:v>
                </c:pt>
                <c:pt idx="669">
                  <c:v>-817600</c:v>
                </c:pt>
                <c:pt idx="670">
                  <c:v>-380590.81</c:v>
                </c:pt>
                <c:pt idx="671">
                  <c:v>-278868</c:v>
                </c:pt>
                <c:pt idx="672">
                  <c:v>-600538.5</c:v>
                </c:pt>
                <c:pt idx="673">
                  <c:v>-4764816.1399999997</c:v>
                </c:pt>
                <c:pt idx="674">
                  <c:v>0</c:v>
                </c:pt>
                <c:pt idx="675">
                  <c:v>-5215081</c:v>
                </c:pt>
                <c:pt idx="676">
                  <c:v>-319600</c:v>
                </c:pt>
                <c:pt idx="677">
                  <c:v>-152460</c:v>
                </c:pt>
                <c:pt idx="678">
                  <c:v>0</c:v>
                </c:pt>
                <c:pt idx="679">
                  <c:v>-454962.33</c:v>
                </c:pt>
                <c:pt idx="680">
                  <c:v>-458557</c:v>
                </c:pt>
                <c:pt idx="681">
                  <c:v>-791538.55</c:v>
                </c:pt>
                <c:pt idx="682">
                  <c:v>-240000</c:v>
                </c:pt>
                <c:pt idx="683">
                  <c:v>-278030</c:v>
                </c:pt>
                <c:pt idx="684">
                  <c:v>-2115710.04</c:v>
                </c:pt>
                <c:pt idx="685">
                  <c:v>-450000</c:v>
                </c:pt>
                <c:pt idx="686">
                  <c:v>0</c:v>
                </c:pt>
                <c:pt idx="687">
                  <c:v>0</c:v>
                </c:pt>
                <c:pt idx="688">
                  <c:v>-360000</c:v>
                </c:pt>
                <c:pt idx="689">
                  <c:v>-369131</c:v>
                </c:pt>
                <c:pt idx="690">
                  <c:v>-1041736</c:v>
                </c:pt>
                <c:pt idx="691">
                  <c:v>-311895</c:v>
                </c:pt>
                <c:pt idx="692">
                  <c:v>-1256604.3</c:v>
                </c:pt>
                <c:pt idx="693">
                  <c:v>-292181.09999999998</c:v>
                </c:pt>
                <c:pt idx="694">
                  <c:v>-643426.84</c:v>
                </c:pt>
                <c:pt idx="695">
                  <c:v>-377730.1</c:v>
                </c:pt>
                <c:pt idx="696">
                  <c:v>-326653</c:v>
                </c:pt>
                <c:pt idx="697">
                  <c:v>-814289.32</c:v>
                </c:pt>
                <c:pt idx="698">
                  <c:v>-800000</c:v>
                </c:pt>
                <c:pt idx="699">
                  <c:v>-127421.77</c:v>
                </c:pt>
                <c:pt idx="700">
                  <c:v>-278030</c:v>
                </c:pt>
                <c:pt idx="701">
                  <c:v>-1120849.99</c:v>
                </c:pt>
                <c:pt idx="702">
                  <c:v>-297078</c:v>
                </c:pt>
                <c:pt idx="703">
                  <c:v>-890323</c:v>
                </c:pt>
                <c:pt idx="704">
                  <c:v>0</c:v>
                </c:pt>
                <c:pt idx="705">
                  <c:v>-148360</c:v>
                </c:pt>
                <c:pt idx="706">
                  <c:v>-337511.75</c:v>
                </c:pt>
                <c:pt idx="707">
                  <c:v>-223874</c:v>
                </c:pt>
                <c:pt idx="708">
                  <c:v>-351531.84</c:v>
                </c:pt>
                <c:pt idx="709">
                  <c:v>0</c:v>
                </c:pt>
                <c:pt idx="710">
                  <c:v>-8081401.7800000003</c:v>
                </c:pt>
                <c:pt idx="711">
                  <c:v>-244860</c:v>
                </c:pt>
                <c:pt idx="712">
                  <c:v>-278030.99</c:v>
                </c:pt>
                <c:pt idx="713">
                  <c:v>-141509.48000000001</c:v>
                </c:pt>
                <c:pt idx="714">
                  <c:v>-806281.31</c:v>
                </c:pt>
                <c:pt idx="715">
                  <c:v>-360561</c:v>
                </c:pt>
                <c:pt idx="716">
                  <c:v>-593749.30000000005</c:v>
                </c:pt>
                <c:pt idx="717">
                  <c:v>-2992612.3</c:v>
                </c:pt>
                <c:pt idx="718">
                  <c:v>-2269748.2000000002</c:v>
                </c:pt>
                <c:pt idx="719">
                  <c:v>-380825</c:v>
                </c:pt>
                <c:pt idx="720">
                  <c:v>0</c:v>
                </c:pt>
                <c:pt idx="721">
                  <c:v>-408100</c:v>
                </c:pt>
                <c:pt idx="722">
                  <c:v>-463260.61</c:v>
                </c:pt>
                <c:pt idx="723">
                  <c:v>0</c:v>
                </c:pt>
                <c:pt idx="724">
                  <c:v>0</c:v>
                </c:pt>
                <c:pt idx="725">
                  <c:v>-48602</c:v>
                </c:pt>
                <c:pt idx="726">
                  <c:v>-375000</c:v>
                </c:pt>
                <c:pt idx="727">
                  <c:v>-630761.15</c:v>
                </c:pt>
                <c:pt idx="728">
                  <c:v>-195874.42</c:v>
                </c:pt>
                <c:pt idx="729">
                  <c:v>-650000</c:v>
                </c:pt>
                <c:pt idx="730">
                  <c:v>-1005435.78</c:v>
                </c:pt>
                <c:pt idx="731">
                  <c:v>0</c:v>
                </c:pt>
                <c:pt idx="732">
                  <c:v>-1329203.8999999999</c:v>
                </c:pt>
                <c:pt idx="733">
                  <c:v>-370861.03</c:v>
                </c:pt>
                <c:pt idx="734">
                  <c:v>-266312</c:v>
                </c:pt>
                <c:pt idx="735">
                  <c:v>-841070</c:v>
                </c:pt>
                <c:pt idx="736">
                  <c:v>-278035</c:v>
                </c:pt>
                <c:pt idx="737">
                  <c:v>-310124</c:v>
                </c:pt>
                <c:pt idx="738">
                  <c:v>-299647</c:v>
                </c:pt>
                <c:pt idx="739">
                  <c:v>-300018</c:v>
                </c:pt>
                <c:pt idx="740">
                  <c:v>-278030</c:v>
                </c:pt>
                <c:pt idx="741">
                  <c:v>-194000</c:v>
                </c:pt>
                <c:pt idx="742">
                  <c:v>0</c:v>
                </c:pt>
                <c:pt idx="743">
                  <c:v>0</c:v>
                </c:pt>
                <c:pt idx="744">
                  <c:v>-255658.75</c:v>
                </c:pt>
                <c:pt idx="745">
                  <c:v>-311586</c:v>
                </c:pt>
                <c:pt idx="746">
                  <c:v>-933864.5</c:v>
                </c:pt>
                <c:pt idx="747">
                  <c:v>-310124</c:v>
                </c:pt>
                <c:pt idx="748">
                  <c:v>-359544.27</c:v>
                </c:pt>
                <c:pt idx="749">
                  <c:v>-298000</c:v>
                </c:pt>
                <c:pt idx="750">
                  <c:v>-990303</c:v>
                </c:pt>
                <c:pt idx="751">
                  <c:v>-297046</c:v>
                </c:pt>
                <c:pt idx="752">
                  <c:v>-2760356.1</c:v>
                </c:pt>
                <c:pt idx="753">
                  <c:v>-2244669.12</c:v>
                </c:pt>
                <c:pt idx="754">
                  <c:v>0</c:v>
                </c:pt>
                <c:pt idx="755">
                  <c:v>-1271852.72</c:v>
                </c:pt>
                <c:pt idx="756">
                  <c:v>-2058548.97</c:v>
                </c:pt>
                <c:pt idx="757">
                  <c:v>-352379</c:v>
                </c:pt>
                <c:pt idx="758">
                  <c:v>-2389951.08</c:v>
                </c:pt>
                <c:pt idx="759">
                  <c:v>0</c:v>
                </c:pt>
                <c:pt idx="760">
                  <c:v>-558635.76</c:v>
                </c:pt>
                <c:pt idx="761">
                  <c:v>-489159</c:v>
                </c:pt>
                <c:pt idx="762">
                  <c:v>-463300</c:v>
                </c:pt>
                <c:pt idx="763">
                  <c:v>-360904.76</c:v>
                </c:pt>
                <c:pt idx="764">
                  <c:v>0</c:v>
                </c:pt>
                <c:pt idx="765">
                  <c:v>-388293</c:v>
                </c:pt>
                <c:pt idx="766">
                  <c:v>-1214906</c:v>
                </c:pt>
                <c:pt idx="767">
                  <c:v>-795801</c:v>
                </c:pt>
                <c:pt idx="768">
                  <c:v>-318619.2</c:v>
                </c:pt>
                <c:pt idx="769">
                  <c:v>-650078.5</c:v>
                </c:pt>
                <c:pt idx="770">
                  <c:v>0</c:v>
                </c:pt>
                <c:pt idx="771">
                  <c:v>-294000</c:v>
                </c:pt>
                <c:pt idx="772">
                  <c:v>0</c:v>
                </c:pt>
                <c:pt idx="773">
                  <c:v>-299647</c:v>
                </c:pt>
                <c:pt idx="774">
                  <c:v>-10000</c:v>
                </c:pt>
                <c:pt idx="775">
                  <c:v>0</c:v>
                </c:pt>
                <c:pt idx="776">
                  <c:v>-102524</c:v>
                </c:pt>
                <c:pt idx="777">
                  <c:v>-636512.32999999996</c:v>
                </c:pt>
                <c:pt idx="778">
                  <c:v>-278030</c:v>
                </c:pt>
                <c:pt idx="779">
                  <c:v>-453693.52</c:v>
                </c:pt>
                <c:pt idx="780">
                  <c:v>-1131487.6499999999</c:v>
                </c:pt>
                <c:pt idx="781">
                  <c:v>-297045</c:v>
                </c:pt>
                <c:pt idx="782">
                  <c:v>-629382</c:v>
                </c:pt>
                <c:pt idx="783">
                  <c:v>-338166</c:v>
                </c:pt>
                <c:pt idx="784">
                  <c:v>-350000</c:v>
                </c:pt>
                <c:pt idx="785">
                  <c:v>0</c:v>
                </c:pt>
                <c:pt idx="786">
                  <c:v>-675918.4</c:v>
                </c:pt>
                <c:pt idx="787">
                  <c:v>-250000</c:v>
                </c:pt>
                <c:pt idx="788">
                  <c:v>-1187649.48</c:v>
                </c:pt>
                <c:pt idx="789">
                  <c:v>-337254.54</c:v>
                </c:pt>
                <c:pt idx="790">
                  <c:v>-297046</c:v>
                </c:pt>
                <c:pt idx="791">
                  <c:v>-297102</c:v>
                </c:pt>
                <c:pt idx="792">
                  <c:v>0</c:v>
                </c:pt>
                <c:pt idx="793">
                  <c:v>-208000</c:v>
                </c:pt>
                <c:pt idx="794">
                  <c:v>-479051.66</c:v>
                </c:pt>
                <c:pt idx="795">
                  <c:v>-1146094.07</c:v>
                </c:pt>
                <c:pt idx="796">
                  <c:v>-720000</c:v>
                </c:pt>
                <c:pt idx="797">
                  <c:v>-451549.84</c:v>
                </c:pt>
                <c:pt idx="798">
                  <c:v>0</c:v>
                </c:pt>
                <c:pt idx="799">
                  <c:v>-200000</c:v>
                </c:pt>
                <c:pt idx="800">
                  <c:v>-1017758</c:v>
                </c:pt>
                <c:pt idx="801">
                  <c:v>-769515.15</c:v>
                </c:pt>
                <c:pt idx="802">
                  <c:v>-938855</c:v>
                </c:pt>
                <c:pt idx="803">
                  <c:v>-75000</c:v>
                </c:pt>
                <c:pt idx="804">
                  <c:v>-430007.09</c:v>
                </c:pt>
                <c:pt idx="805">
                  <c:v>0</c:v>
                </c:pt>
                <c:pt idx="806">
                  <c:v>-347514</c:v>
                </c:pt>
                <c:pt idx="807">
                  <c:v>-226500</c:v>
                </c:pt>
                <c:pt idx="808">
                  <c:v>-545926</c:v>
                </c:pt>
                <c:pt idx="809">
                  <c:v>0</c:v>
                </c:pt>
                <c:pt idx="810">
                  <c:v>-1765910</c:v>
                </c:pt>
                <c:pt idx="811">
                  <c:v>-353119.82</c:v>
                </c:pt>
                <c:pt idx="812">
                  <c:v>-44230.75</c:v>
                </c:pt>
                <c:pt idx="813">
                  <c:v>0</c:v>
                </c:pt>
                <c:pt idx="814">
                  <c:v>-115500</c:v>
                </c:pt>
                <c:pt idx="815">
                  <c:v>-3289892.56</c:v>
                </c:pt>
                <c:pt idx="816">
                  <c:v>-892687.5</c:v>
                </c:pt>
                <c:pt idx="817">
                  <c:v>-261476.98</c:v>
                </c:pt>
                <c:pt idx="818">
                  <c:v>-229395.18</c:v>
                </c:pt>
                <c:pt idx="819">
                  <c:v>-854646.84</c:v>
                </c:pt>
                <c:pt idx="820">
                  <c:v>-438402.25</c:v>
                </c:pt>
                <c:pt idx="821">
                  <c:v>-440612.25</c:v>
                </c:pt>
                <c:pt idx="822">
                  <c:v>-299784</c:v>
                </c:pt>
                <c:pt idx="823">
                  <c:v>0</c:v>
                </c:pt>
                <c:pt idx="824">
                  <c:v>-255360</c:v>
                </c:pt>
                <c:pt idx="825">
                  <c:v>-387500</c:v>
                </c:pt>
                <c:pt idx="826">
                  <c:v>-310124</c:v>
                </c:pt>
                <c:pt idx="827">
                  <c:v>-343390.86</c:v>
                </c:pt>
                <c:pt idx="828">
                  <c:v>-391062</c:v>
                </c:pt>
                <c:pt idx="829">
                  <c:v>-584267</c:v>
                </c:pt>
                <c:pt idx="830">
                  <c:v>-1034936.1</c:v>
                </c:pt>
                <c:pt idx="831">
                  <c:v>-410000</c:v>
                </c:pt>
                <c:pt idx="832">
                  <c:v>-297046</c:v>
                </c:pt>
                <c:pt idx="833">
                  <c:v>-622035.84</c:v>
                </c:pt>
                <c:pt idx="834">
                  <c:v>-917703</c:v>
                </c:pt>
                <c:pt idx="835">
                  <c:v>-241454.4</c:v>
                </c:pt>
                <c:pt idx="836">
                  <c:v>-440000</c:v>
                </c:pt>
                <c:pt idx="837">
                  <c:v>-623738</c:v>
                </c:pt>
                <c:pt idx="838">
                  <c:v>-599294</c:v>
                </c:pt>
                <c:pt idx="839">
                  <c:v>-555095.79</c:v>
                </c:pt>
                <c:pt idx="840">
                  <c:v>-330550</c:v>
                </c:pt>
                <c:pt idx="841">
                  <c:v>0</c:v>
                </c:pt>
                <c:pt idx="842">
                  <c:v>-842365.76</c:v>
                </c:pt>
                <c:pt idx="843">
                  <c:v>-432916.67</c:v>
                </c:pt>
                <c:pt idx="844">
                  <c:v>-319224</c:v>
                </c:pt>
                <c:pt idx="845">
                  <c:v>-3697124</c:v>
                </c:pt>
                <c:pt idx="846">
                  <c:v>0</c:v>
                </c:pt>
                <c:pt idx="847">
                  <c:v>-416328.46</c:v>
                </c:pt>
                <c:pt idx="848">
                  <c:v>-1907539.5</c:v>
                </c:pt>
                <c:pt idx="849">
                  <c:v>-350000</c:v>
                </c:pt>
                <c:pt idx="850">
                  <c:v>-310124</c:v>
                </c:pt>
                <c:pt idx="851">
                  <c:v>-400000</c:v>
                </c:pt>
                <c:pt idx="852">
                  <c:v>-353469</c:v>
                </c:pt>
                <c:pt idx="853">
                  <c:v>0</c:v>
                </c:pt>
                <c:pt idx="854">
                  <c:v>-1547953.43</c:v>
                </c:pt>
                <c:pt idx="855">
                  <c:v>-297046</c:v>
                </c:pt>
                <c:pt idx="856">
                  <c:v>-653810.62</c:v>
                </c:pt>
                <c:pt idx="857">
                  <c:v>-790070</c:v>
                </c:pt>
                <c:pt idx="858">
                  <c:v>0</c:v>
                </c:pt>
                <c:pt idx="859">
                  <c:v>0</c:v>
                </c:pt>
                <c:pt idx="860">
                  <c:v>-343391</c:v>
                </c:pt>
                <c:pt idx="861">
                  <c:v>-114247</c:v>
                </c:pt>
                <c:pt idx="862">
                  <c:v>-100186</c:v>
                </c:pt>
                <c:pt idx="863">
                  <c:v>-1500000</c:v>
                </c:pt>
                <c:pt idx="864">
                  <c:v>0</c:v>
                </c:pt>
                <c:pt idx="865">
                  <c:v>-445258.23999999999</c:v>
                </c:pt>
                <c:pt idx="866">
                  <c:v>-257920</c:v>
                </c:pt>
                <c:pt idx="867">
                  <c:v>-1776922.56</c:v>
                </c:pt>
                <c:pt idx="868">
                  <c:v>-757568</c:v>
                </c:pt>
                <c:pt idx="869">
                  <c:v>0</c:v>
                </c:pt>
                <c:pt idx="870">
                  <c:v>-805518</c:v>
                </c:pt>
                <c:pt idx="871">
                  <c:v>-255660</c:v>
                </c:pt>
                <c:pt idx="872">
                  <c:v>-517272</c:v>
                </c:pt>
                <c:pt idx="873">
                  <c:v>0</c:v>
                </c:pt>
                <c:pt idx="874">
                  <c:v>0</c:v>
                </c:pt>
                <c:pt idx="875">
                  <c:v>0</c:v>
                </c:pt>
                <c:pt idx="876">
                  <c:v>-678734.05</c:v>
                </c:pt>
                <c:pt idx="877">
                  <c:v>-315617</c:v>
                </c:pt>
                <c:pt idx="878">
                  <c:v>-1455906.15</c:v>
                </c:pt>
                <c:pt idx="879">
                  <c:v>-166295</c:v>
                </c:pt>
                <c:pt idx="880">
                  <c:v>-5887012.5</c:v>
                </c:pt>
                <c:pt idx="881">
                  <c:v>-297046</c:v>
                </c:pt>
                <c:pt idx="882">
                  <c:v>0</c:v>
                </c:pt>
                <c:pt idx="883">
                  <c:v>-534815.5</c:v>
                </c:pt>
                <c:pt idx="884">
                  <c:v>0</c:v>
                </c:pt>
                <c:pt idx="885">
                  <c:v>-325000</c:v>
                </c:pt>
                <c:pt idx="886">
                  <c:v>-1142714</c:v>
                </c:pt>
                <c:pt idx="887">
                  <c:v>-553642.06000000006</c:v>
                </c:pt>
                <c:pt idx="888">
                  <c:v>-168300</c:v>
                </c:pt>
                <c:pt idx="889">
                  <c:v>-290371</c:v>
                </c:pt>
                <c:pt idx="890">
                  <c:v>-2687778.85</c:v>
                </c:pt>
                <c:pt idx="891">
                  <c:v>-130000</c:v>
                </c:pt>
                <c:pt idx="892">
                  <c:v>-575032.5</c:v>
                </c:pt>
                <c:pt idx="893">
                  <c:v>-423268.13</c:v>
                </c:pt>
                <c:pt idx="894">
                  <c:v>-447541.9</c:v>
                </c:pt>
                <c:pt idx="895">
                  <c:v>-639148</c:v>
                </c:pt>
                <c:pt idx="896">
                  <c:v>-406742.56</c:v>
                </c:pt>
                <c:pt idx="897">
                  <c:v>0</c:v>
                </c:pt>
                <c:pt idx="898">
                  <c:v>0</c:v>
                </c:pt>
                <c:pt idx="899">
                  <c:v>-1813773.65</c:v>
                </c:pt>
                <c:pt idx="900">
                  <c:v>-1807234</c:v>
                </c:pt>
                <c:pt idx="901">
                  <c:v>-450000</c:v>
                </c:pt>
                <c:pt idx="902">
                  <c:v>-297046</c:v>
                </c:pt>
                <c:pt idx="903">
                  <c:v>-785016.42</c:v>
                </c:pt>
                <c:pt idx="904">
                  <c:v>-299065</c:v>
                </c:pt>
                <c:pt idx="905">
                  <c:v>0</c:v>
                </c:pt>
                <c:pt idx="906">
                  <c:v>-2623756.52</c:v>
                </c:pt>
                <c:pt idx="907">
                  <c:v>-2085526.5</c:v>
                </c:pt>
                <c:pt idx="908">
                  <c:v>-930427.8</c:v>
                </c:pt>
                <c:pt idx="909">
                  <c:v>-150000</c:v>
                </c:pt>
                <c:pt idx="910">
                  <c:v>-299647</c:v>
                </c:pt>
                <c:pt idx="911">
                  <c:v>0</c:v>
                </c:pt>
                <c:pt idx="912">
                  <c:v>-2894048.26</c:v>
                </c:pt>
                <c:pt idx="913">
                  <c:v>0</c:v>
                </c:pt>
                <c:pt idx="914">
                  <c:v>-451350</c:v>
                </c:pt>
                <c:pt idx="915">
                  <c:v>-639148</c:v>
                </c:pt>
                <c:pt idx="916">
                  <c:v>-1529085.26</c:v>
                </c:pt>
                <c:pt idx="917">
                  <c:v>-230212.72</c:v>
                </c:pt>
                <c:pt idx="918">
                  <c:v>0</c:v>
                </c:pt>
                <c:pt idx="919">
                  <c:v>-353240</c:v>
                </c:pt>
                <c:pt idx="920">
                  <c:v>-523001.59999999998</c:v>
                </c:pt>
                <c:pt idx="921">
                  <c:v>-477172.1</c:v>
                </c:pt>
                <c:pt idx="922">
                  <c:v>-297046</c:v>
                </c:pt>
                <c:pt idx="923">
                  <c:v>0</c:v>
                </c:pt>
                <c:pt idx="924">
                  <c:v>0</c:v>
                </c:pt>
                <c:pt idx="925">
                  <c:v>-299647</c:v>
                </c:pt>
                <c:pt idx="926">
                  <c:v>-996543.9</c:v>
                </c:pt>
                <c:pt idx="927">
                  <c:v>-355000</c:v>
                </c:pt>
                <c:pt idx="928">
                  <c:v>-319590</c:v>
                </c:pt>
                <c:pt idx="929">
                  <c:v>-74000</c:v>
                </c:pt>
                <c:pt idx="930">
                  <c:v>-442546.73</c:v>
                </c:pt>
                <c:pt idx="931">
                  <c:v>-1249086</c:v>
                </c:pt>
                <c:pt idx="932">
                  <c:v>-505000</c:v>
                </c:pt>
                <c:pt idx="933">
                  <c:v>-2471797</c:v>
                </c:pt>
                <c:pt idx="934">
                  <c:v>-146600</c:v>
                </c:pt>
                <c:pt idx="935">
                  <c:v>-300932.62</c:v>
                </c:pt>
                <c:pt idx="936">
                  <c:v>-275000</c:v>
                </c:pt>
                <c:pt idx="937">
                  <c:v>-515165</c:v>
                </c:pt>
                <c:pt idx="938">
                  <c:v>-297046</c:v>
                </c:pt>
                <c:pt idx="939">
                  <c:v>-1205262.5</c:v>
                </c:pt>
                <c:pt idx="940">
                  <c:v>-1578046.6</c:v>
                </c:pt>
                <c:pt idx="941">
                  <c:v>-271673.09000000003</c:v>
                </c:pt>
                <c:pt idx="942">
                  <c:v>-297050</c:v>
                </c:pt>
                <c:pt idx="943">
                  <c:v>0</c:v>
                </c:pt>
                <c:pt idx="944">
                  <c:v>-322474</c:v>
                </c:pt>
                <c:pt idx="945">
                  <c:v>0</c:v>
                </c:pt>
                <c:pt idx="946">
                  <c:v>-291108</c:v>
                </c:pt>
                <c:pt idx="947">
                  <c:v>-557449.5</c:v>
                </c:pt>
                <c:pt idx="948">
                  <c:v>-682612</c:v>
                </c:pt>
                <c:pt idx="949">
                  <c:v>-359550</c:v>
                </c:pt>
                <c:pt idx="950">
                  <c:v>-444886.15</c:v>
                </c:pt>
                <c:pt idx="951">
                  <c:v>-1027375.02</c:v>
                </c:pt>
                <c:pt idx="952">
                  <c:v>-297046</c:v>
                </c:pt>
                <c:pt idx="953">
                  <c:v>-266831.25</c:v>
                </c:pt>
                <c:pt idx="954">
                  <c:v>-943684.2</c:v>
                </c:pt>
                <c:pt idx="955">
                  <c:v>-814208</c:v>
                </c:pt>
                <c:pt idx="956">
                  <c:v>-298155</c:v>
                </c:pt>
                <c:pt idx="957">
                  <c:v>-1102583.95</c:v>
                </c:pt>
                <c:pt idx="958">
                  <c:v>-326749</c:v>
                </c:pt>
                <c:pt idx="959">
                  <c:v>-419576</c:v>
                </c:pt>
                <c:pt idx="960">
                  <c:v>-1828056.75</c:v>
                </c:pt>
                <c:pt idx="961">
                  <c:v>-1335784.1399999999</c:v>
                </c:pt>
                <c:pt idx="962">
                  <c:v>-302470</c:v>
                </c:pt>
                <c:pt idx="963">
                  <c:v>-538365</c:v>
                </c:pt>
                <c:pt idx="964">
                  <c:v>-383420.24</c:v>
                </c:pt>
                <c:pt idx="965">
                  <c:v>-2385230</c:v>
                </c:pt>
                <c:pt idx="966">
                  <c:v>-300018</c:v>
                </c:pt>
                <c:pt idx="967">
                  <c:v>-309100.09999999998</c:v>
                </c:pt>
                <c:pt idx="968">
                  <c:v>-300000</c:v>
                </c:pt>
                <c:pt idx="969">
                  <c:v>-420000</c:v>
                </c:pt>
                <c:pt idx="970">
                  <c:v>-1326988.8</c:v>
                </c:pt>
                <c:pt idx="971">
                  <c:v>0</c:v>
                </c:pt>
                <c:pt idx="972">
                  <c:v>-299647</c:v>
                </c:pt>
                <c:pt idx="973">
                  <c:v>-837414</c:v>
                </c:pt>
                <c:pt idx="974">
                  <c:v>-329119.93</c:v>
                </c:pt>
                <c:pt idx="975">
                  <c:v>-966467.2</c:v>
                </c:pt>
                <c:pt idx="976">
                  <c:v>-424747.4</c:v>
                </c:pt>
                <c:pt idx="977">
                  <c:v>-951165</c:v>
                </c:pt>
                <c:pt idx="978">
                  <c:v>-480560.24</c:v>
                </c:pt>
                <c:pt idx="979">
                  <c:v>-1713724</c:v>
                </c:pt>
                <c:pt idx="980">
                  <c:v>-848691.7</c:v>
                </c:pt>
                <c:pt idx="981">
                  <c:v>-297046</c:v>
                </c:pt>
                <c:pt idx="982">
                  <c:v>-278030.99</c:v>
                </c:pt>
                <c:pt idx="983">
                  <c:v>-297045</c:v>
                </c:pt>
                <c:pt idx="984">
                  <c:v>0</c:v>
                </c:pt>
                <c:pt idx="985">
                  <c:v>-1079349.94</c:v>
                </c:pt>
                <c:pt idx="986">
                  <c:v>-326749</c:v>
                </c:pt>
                <c:pt idx="987">
                  <c:v>-377926.85</c:v>
                </c:pt>
                <c:pt idx="988">
                  <c:v>0</c:v>
                </c:pt>
                <c:pt idx="989">
                  <c:v>-374301</c:v>
                </c:pt>
                <c:pt idx="990">
                  <c:v>-297973.8</c:v>
                </c:pt>
                <c:pt idx="991">
                  <c:v>-355060</c:v>
                </c:pt>
                <c:pt idx="992">
                  <c:v>-297046</c:v>
                </c:pt>
                <c:pt idx="993">
                  <c:v>-342028</c:v>
                </c:pt>
                <c:pt idx="994">
                  <c:v>0</c:v>
                </c:pt>
                <c:pt idx="995">
                  <c:v>-430591.65</c:v>
                </c:pt>
                <c:pt idx="996">
                  <c:v>-979079.94</c:v>
                </c:pt>
                <c:pt idx="997">
                  <c:v>-428662.7</c:v>
                </c:pt>
                <c:pt idx="998">
                  <c:v>-278030</c:v>
                </c:pt>
                <c:pt idx="999">
                  <c:v>-324741.92</c:v>
                </c:pt>
                <c:pt idx="1000">
                  <c:v>-390128.11</c:v>
                </c:pt>
                <c:pt idx="1001">
                  <c:v>-713928</c:v>
                </c:pt>
                <c:pt idx="1002">
                  <c:v>-1077120</c:v>
                </c:pt>
                <c:pt idx="1003">
                  <c:v>-433738.95</c:v>
                </c:pt>
                <c:pt idx="1004">
                  <c:v>-176387.09</c:v>
                </c:pt>
                <c:pt idx="1005">
                  <c:v>-278030</c:v>
                </c:pt>
                <c:pt idx="1006">
                  <c:v>-1407034.2</c:v>
                </c:pt>
                <c:pt idx="1007">
                  <c:v>-1656666.67</c:v>
                </c:pt>
                <c:pt idx="1008">
                  <c:v>0</c:v>
                </c:pt>
                <c:pt idx="1009">
                  <c:v>-600473</c:v>
                </c:pt>
                <c:pt idx="1010">
                  <c:v>-544648</c:v>
                </c:pt>
                <c:pt idx="1011">
                  <c:v>-757952.07</c:v>
                </c:pt>
                <c:pt idx="1012">
                  <c:v>-297045</c:v>
                </c:pt>
                <c:pt idx="1013">
                  <c:v>-514678</c:v>
                </c:pt>
                <c:pt idx="1014">
                  <c:v>-207840</c:v>
                </c:pt>
                <c:pt idx="1015">
                  <c:v>0</c:v>
                </c:pt>
                <c:pt idx="1016">
                  <c:v>0</c:v>
                </c:pt>
                <c:pt idx="1017">
                  <c:v>-140375</c:v>
                </c:pt>
                <c:pt idx="1018">
                  <c:v>-2152089.7000000002</c:v>
                </c:pt>
                <c:pt idx="1019">
                  <c:v>-1444541</c:v>
                </c:pt>
                <c:pt idx="1020">
                  <c:v>0</c:v>
                </c:pt>
                <c:pt idx="1021">
                  <c:v>-4644820.8</c:v>
                </c:pt>
                <c:pt idx="1022">
                  <c:v>0</c:v>
                </c:pt>
                <c:pt idx="1023">
                  <c:v>-3692520</c:v>
                </c:pt>
                <c:pt idx="1024">
                  <c:v>-333671</c:v>
                </c:pt>
                <c:pt idx="1025">
                  <c:v>-504571.88</c:v>
                </c:pt>
                <c:pt idx="1026">
                  <c:v>0</c:v>
                </c:pt>
                <c:pt idx="1027">
                  <c:v>-766575.22</c:v>
                </c:pt>
                <c:pt idx="1028">
                  <c:v>-1020006.8</c:v>
                </c:pt>
                <c:pt idx="1029">
                  <c:v>-701742</c:v>
                </c:pt>
                <c:pt idx="1030">
                  <c:v>-320000</c:v>
                </c:pt>
                <c:pt idx="1031">
                  <c:v>-1340270.3400000001</c:v>
                </c:pt>
                <c:pt idx="1032">
                  <c:v>0</c:v>
                </c:pt>
                <c:pt idx="1033">
                  <c:v>0</c:v>
                </c:pt>
                <c:pt idx="1034">
                  <c:v>-1170360</c:v>
                </c:pt>
                <c:pt idx="1035">
                  <c:v>-196106.25</c:v>
                </c:pt>
                <c:pt idx="1036">
                  <c:v>0</c:v>
                </c:pt>
                <c:pt idx="1037">
                  <c:v>0</c:v>
                </c:pt>
                <c:pt idx="1038">
                  <c:v>-465916</c:v>
                </c:pt>
                <c:pt idx="1039">
                  <c:v>-632704.4</c:v>
                </c:pt>
                <c:pt idx="1040">
                  <c:v>0</c:v>
                </c:pt>
                <c:pt idx="1041">
                  <c:v>-1902994.84</c:v>
                </c:pt>
                <c:pt idx="1042">
                  <c:v>-1215206.99</c:v>
                </c:pt>
                <c:pt idx="1043">
                  <c:v>-518584.68</c:v>
                </c:pt>
                <c:pt idx="1044">
                  <c:v>-426767.25</c:v>
                </c:pt>
                <c:pt idx="1045">
                  <c:v>-325779.37</c:v>
                </c:pt>
                <c:pt idx="1046">
                  <c:v>-355776</c:v>
                </c:pt>
                <c:pt idx="1047">
                  <c:v>-150000</c:v>
                </c:pt>
                <c:pt idx="1048">
                  <c:v>0</c:v>
                </c:pt>
                <c:pt idx="1049">
                  <c:v>-327400</c:v>
                </c:pt>
                <c:pt idx="1050">
                  <c:v>-4742229.6399999997</c:v>
                </c:pt>
                <c:pt idx="1051">
                  <c:v>-396057</c:v>
                </c:pt>
                <c:pt idx="1052">
                  <c:v>-1492126.5</c:v>
                </c:pt>
                <c:pt idx="1053">
                  <c:v>-1301239</c:v>
                </c:pt>
                <c:pt idx="1054">
                  <c:v>-359544.27</c:v>
                </c:pt>
                <c:pt idx="1055">
                  <c:v>0</c:v>
                </c:pt>
                <c:pt idx="1056">
                  <c:v>-467500.65</c:v>
                </c:pt>
                <c:pt idx="1057">
                  <c:v>-297046</c:v>
                </c:pt>
                <c:pt idx="1058">
                  <c:v>-276964.83</c:v>
                </c:pt>
                <c:pt idx="1059">
                  <c:v>-360000</c:v>
                </c:pt>
                <c:pt idx="1060">
                  <c:v>-491540.23</c:v>
                </c:pt>
                <c:pt idx="1061">
                  <c:v>0</c:v>
                </c:pt>
                <c:pt idx="1062">
                  <c:v>-141510.22</c:v>
                </c:pt>
                <c:pt idx="1063">
                  <c:v>0</c:v>
                </c:pt>
                <c:pt idx="1064">
                  <c:v>-363793</c:v>
                </c:pt>
                <c:pt idx="1065">
                  <c:v>-592200</c:v>
                </c:pt>
                <c:pt idx="1066">
                  <c:v>-2196851</c:v>
                </c:pt>
                <c:pt idx="1067">
                  <c:v>-495108.62</c:v>
                </c:pt>
                <c:pt idx="1068">
                  <c:v>-380000</c:v>
                </c:pt>
                <c:pt idx="1069">
                  <c:v>-2183054.04</c:v>
                </c:pt>
                <c:pt idx="1070">
                  <c:v>-651535</c:v>
                </c:pt>
                <c:pt idx="1071">
                  <c:v>-278030</c:v>
                </c:pt>
                <c:pt idx="1072">
                  <c:v>-299647</c:v>
                </c:pt>
                <c:pt idx="1073">
                  <c:v>-347520</c:v>
                </c:pt>
                <c:pt idx="1074">
                  <c:v>-594640</c:v>
                </c:pt>
                <c:pt idx="1075">
                  <c:v>-207858</c:v>
                </c:pt>
                <c:pt idx="1076">
                  <c:v>-3211392</c:v>
                </c:pt>
                <c:pt idx="1077">
                  <c:v>-631550.63</c:v>
                </c:pt>
                <c:pt idx="1078">
                  <c:v>-374222.12</c:v>
                </c:pt>
                <c:pt idx="1079">
                  <c:v>-338166</c:v>
                </c:pt>
                <c:pt idx="1080">
                  <c:v>-180000</c:v>
                </c:pt>
                <c:pt idx="1081">
                  <c:v>0</c:v>
                </c:pt>
                <c:pt idx="1082">
                  <c:v>-818240.4</c:v>
                </c:pt>
                <c:pt idx="1083">
                  <c:v>-317915</c:v>
                </c:pt>
                <c:pt idx="1084">
                  <c:v>-449694.75</c:v>
                </c:pt>
                <c:pt idx="1085">
                  <c:v>-607000</c:v>
                </c:pt>
                <c:pt idx="1086">
                  <c:v>0</c:v>
                </c:pt>
                <c:pt idx="1087">
                  <c:v>-300000</c:v>
                </c:pt>
                <c:pt idx="1088">
                  <c:v>-359543</c:v>
                </c:pt>
                <c:pt idx="1089">
                  <c:v>-717302</c:v>
                </c:pt>
                <c:pt idx="1090">
                  <c:v>-301597.40000000002</c:v>
                </c:pt>
                <c:pt idx="1091">
                  <c:v>-297046</c:v>
                </c:pt>
                <c:pt idx="1092">
                  <c:v>-700000</c:v>
                </c:pt>
                <c:pt idx="1093">
                  <c:v>-384000</c:v>
                </c:pt>
                <c:pt idx="1094">
                  <c:v>-783349.9</c:v>
                </c:pt>
                <c:pt idx="1095">
                  <c:v>0</c:v>
                </c:pt>
                <c:pt idx="1096">
                  <c:v>-247663</c:v>
                </c:pt>
                <c:pt idx="1097">
                  <c:v>-1267616.3899999999</c:v>
                </c:pt>
                <c:pt idx="1098">
                  <c:v>0</c:v>
                </c:pt>
                <c:pt idx="1099">
                  <c:v>-297044</c:v>
                </c:pt>
                <c:pt idx="1100">
                  <c:v>-278030</c:v>
                </c:pt>
                <c:pt idx="1101">
                  <c:v>0</c:v>
                </c:pt>
                <c:pt idx="1102">
                  <c:v>-239460</c:v>
                </c:pt>
                <c:pt idx="1103">
                  <c:v>0</c:v>
                </c:pt>
                <c:pt idx="1104">
                  <c:v>-580840.93999999994</c:v>
                </c:pt>
                <c:pt idx="1105">
                  <c:v>-850000</c:v>
                </c:pt>
                <c:pt idx="1106">
                  <c:v>-367500</c:v>
                </c:pt>
                <c:pt idx="1107">
                  <c:v>-594092</c:v>
                </c:pt>
                <c:pt idx="1108">
                  <c:v>-297046</c:v>
                </c:pt>
                <c:pt idx="1109">
                  <c:v>-429000</c:v>
                </c:pt>
                <c:pt idx="1110">
                  <c:v>-460742.68</c:v>
                </c:pt>
                <c:pt idx="1111">
                  <c:v>-469397.06</c:v>
                </c:pt>
                <c:pt idx="1112">
                  <c:v>0</c:v>
                </c:pt>
                <c:pt idx="1113">
                  <c:v>-297046</c:v>
                </c:pt>
                <c:pt idx="1114">
                  <c:v>0</c:v>
                </c:pt>
                <c:pt idx="1115">
                  <c:v>-297046</c:v>
                </c:pt>
                <c:pt idx="1116">
                  <c:v>-425000</c:v>
                </c:pt>
                <c:pt idx="1117">
                  <c:v>-1427100.52</c:v>
                </c:pt>
                <c:pt idx="1118">
                  <c:v>-321287</c:v>
                </c:pt>
                <c:pt idx="1119">
                  <c:v>-610142</c:v>
                </c:pt>
                <c:pt idx="1120">
                  <c:v>-1602501</c:v>
                </c:pt>
                <c:pt idx="1121">
                  <c:v>-440086.31</c:v>
                </c:pt>
                <c:pt idx="1122">
                  <c:v>-812849</c:v>
                </c:pt>
                <c:pt idx="1123">
                  <c:v>0</c:v>
                </c:pt>
                <c:pt idx="1124">
                  <c:v>-326753</c:v>
                </c:pt>
                <c:pt idx="1125">
                  <c:v>-364062.51</c:v>
                </c:pt>
                <c:pt idx="1126">
                  <c:v>-278030.99</c:v>
                </c:pt>
                <c:pt idx="1127">
                  <c:v>-876640.38</c:v>
                </c:pt>
                <c:pt idx="1128">
                  <c:v>0</c:v>
                </c:pt>
                <c:pt idx="1129">
                  <c:v>-51450.83</c:v>
                </c:pt>
                <c:pt idx="1130">
                  <c:v>-538446.65</c:v>
                </c:pt>
                <c:pt idx="1131">
                  <c:v>-198257.15</c:v>
                </c:pt>
                <c:pt idx="1132">
                  <c:v>-278030</c:v>
                </c:pt>
                <c:pt idx="1133">
                  <c:v>0</c:v>
                </c:pt>
                <c:pt idx="1134">
                  <c:v>0</c:v>
                </c:pt>
                <c:pt idx="1135">
                  <c:v>0</c:v>
                </c:pt>
                <c:pt idx="1136">
                  <c:v>-277000</c:v>
                </c:pt>
                <c:pt idx="1137">
                  <c:v>-635014</c:v>
                </c:pt>
                <c:pt idx="1138">
                  <c:v>-79912</c:v>
                </c:pt>
                <c:pt idx="1139">
                  <c:v>-393512.27</c:v>
                </c:pt>
                <c:pt idx="1140">
                  <c:v>0</c:v>
                </c:pt>
                <c:pt idx="1141">
                  <c:v>-125736.88</c:v>
                </c:pt>
                <c:pt idx="1142">
                  <c:v>-1279854.5</c:v>
                </c:pt>
                <c:pt idx="1143">
                  <c:v>-385000</c:v>
                </c:pt>
                <c:pt idx="1144">
                  <c:v>-555522</c:v>
                </c:pt>
                <c:pt idx="1145">
                  <c:v>-1190185.8999999999</c:v>
                </c:pt>
                <c:pt idx="1146">
                  <c:v>-550590.5</c:v>
                </c:pt>
                <c:pt idx="1147">
                  <c:v>-297046</c:v>
                </c:pt>
                <c:pt idx="1148">
                  <c:v>-475006</c:v>
                </c:pt>
                <c:pt idx="1149">
                  <c:v>0</c:v>
                </c:pt>
                <c:pt idx="1150">
                  <c:v>-278030</c:v>
                </c:pt>
                <c:pt idx="1151">
                  <c:v>-290000</c:v>
                </c:pt>
                <c:pt idx="1152">
                  <c:v>-1122731</c:v>
                </c:pt>
                <c:pt idx="1153">
                  <c:v>-1551166.5</c:v>
                </c:pt>
                <c:pt idx="1154">
                  <c:v>-479260</c:v>
                </c:pt>
                <c:pt idx="1155">
                  <c:v>-1235915</c:v>
                </c:pt>
                <c:pt idx="1156">
                  <c:v>-454230.29</c:v>
                </c:pt>
                <c:pt idx="1157">
                  <c:v>-767326.7</c:v>
                </c:pt>
                <c:pt idx="1158">
                  <c:v>0</c:v>
                </c:pt>
                <c:pt idx="1159">
                  <c:v>0</c:v>
                </c:pt>
                <c:pt idx="1160">
                  <c:v>-445799.84</c:v>
                </c:pt>
                <c:pt idx="1161">
                  <c:v>-297046</c:v>
                </c:pt>
                <c:pt idx="1162">
                  <c:v>-627720.31000000006</c:v>
                </c:pt>
                <c:pt idx="1163">
                  <c:v>-540000</c:v>
                </c:pt>
                <c:pt idx="1164">
                  <c:v>-475832.5</c:v>
                </c:pt>
                <c:pt idx="1165">
                  <c:v>-324516.38</c:v>
                </c:pt>
                <c:pt idx="1166">
                  <c:v>-3300500</c:v>
                </c:pt>
                <c:pt idx="1167">
                  <c:v>0</c:v>
                </c:pt>
                <c:pt idx="1168">
                  <c:v>-802029</c:v>
                </c:pt>
                <c:pt idx="1169">
                  <c:v>-331171</c:v>
                </c:pt>
                <c:pt idx="1170">
                  <c:v>-3652052.72</c:v>
                </c:pt>
                <c:pt idx="1171">
                  <c:v>-2036980.28</c:v>
                </c:pt>
                <c:pt idx="1172">
                  <c:v>-279463.71999999997</c:v>
                </c:pt>
                <c:pt idx="1173">
                  <c:v>-170013.99</c:v>
                </c:pt>
                <c:pt idx="1174">
                  <c:v>-307580</c:v>
                </c:pt>
                <c:pt idx="1175">
                  <c:v>-729689.4</c:v>
                </c:pt>
                <c:pt idx="1176">
                  <c:v>-287862.75</c:v>
                </c:pt>
                <c:pt idx="1177">
                  <c:v>-420583.35</c:v>
                </c:pt>
                <c:pt idx="1178">
                  <c:v>-716640</c:v>
                </c:pt>
                <c:pt idx="1179">
                  <c:v>0</c:v>
                </c:pt>
                <c:pt idx="1180">
                  <c:v>-389716.32</c:v>
                </c:pt>
                <c:pt idx="1181">
                  <c:v>-297046</c:v>
                </c:pt>
                <c:pt idx="1182">
                  <c:v>-299647</c:v>
                </c:pt>
                <c:pt idx="1183">
                  <c:v>-530654.96</c:v>
                </c:pt>
                <c:pt idx="1184">
                  <c:v>-580000</c:v>
                </c:pt>
                <c:pt idx="1185">
                  <c:v>-590156.81999999995</c:v>
                </c:pt>
                <c:pt idx="1186">
                  <c:v>-1136716.6599999999</c:v>
                </c:pt>
                <c:pt idx="1187">
                  <c:v>-458557</c:v>
                </c:pt>
                <c:pt idx="1188">
                  <c:v>-1273490.6299999999</c:v>
                </c:pt>
                <c:pt idx="1189">
                  <c:v>0</c:v>
                </c:pt>
                <c:pt idx="1190">
                  <c:v>0</c:v>
                </c:pt>
                <c:pt idx="1191">
                  <c:v>-634764</c:v>
                </c:pt>
                <c:pt idx="1192">
                  <c:v>-303131</c:v>
                </c:pt>
                <c:pt idx="1193">
                  <c:v>0</c:v>
                </c:pt>
                <c:pt idx="1194">
                  <c:v>-220000</c:v>
                </c:pt>
                <c:pt idx="1195">
                  <c:v>-446228</c:v>
                </c:pt>
                <c:pt idx="1196">
                  <c:v>-24000</c:v>
                </c:pt>
                <c:pt idx="1197">
                  <c:v>-120159.3</c:v>
                </c:pt>
                <c:pt idx="1198">
                  <c:v>-296822.51</c:v>
                </c:pt>
                <c:pt idx="1199">
                  <c:v>0</c:v>
                </c:pt>
                <c:pt idx="1200">
                  <c:v>0</c:v>
                </c:pt>
                <c:pt idx="1201">
                  <c:v>-164917</c:v>
                </c:pt>
                <c:pt idx="1202">
                  <c:v>0</c:v>
                </c:pt>
                <c:pt idx="1203">
                  <c:v>0</c:v>
                </c:pt>
                <c:pt idx="1204">
                  <c:v>-1489400.5</c:v>
                </c:pt>
                <c:pt idx="1205">
                  <c:v>0</c:v>
                </c:pt>
                <c:pt idx="1206">
                  <c:v>-314828.5</c:v>
                </c:pt>
                <c:pt idx="1207">
                  <c:v>-297045</c:v>
                </c:pt>
                <c:pt idx="1208">
                  <c:v>-3355438.16</c:v>
                </c:pt>
                <c:pt idx="1209">
                  <c:v>-278030</c:v>
                </c:pt>
                <c:pt idx="1210">
                  <c:v>-1177801</c:v>
                </c:pt>
                <c:pt idx="1211">
                  <c:v>-297046</c:v>
                </c:pt>
                <c:pt idx="1212">
                  <c:v>-278030</c:v>
                </c:pt>
                <c:pt idx="1213">
                  <c:v>-3580557</c:v>
                </c:pt>
                <c:pt idx="1214">
                  <c:v>0</c:v>
                </c:pt>
                <c:pt idx="1215">
                  <c:v>-592110</c:v>
                </c:pt>
                <c:pt idx="1216">
                  <c:v>-640705.61</c:v>
                </c:pt>
                <c:pt idx="1217">
                  <c:v>-3000000</c:v>
                </c:pt>
                <c:pt idx="1218">
                  <c:v>-286990.48</c:v>
                </c:pt>
                <c:pt idx="1219">
                  <c:v>-297046</c:v>
                </c:pt>
                <c:pt idx="1220">
                  <c:v>-486139.05</c:v>
                </c:pt>
                <c:pt idx="1221">
                  <c:v>-404181.98</c:v>
                </c:pt>
                <c:pt idx="1222">
                  <c:v>-297046</c:v>
                </c:pt>
                <c:pt idx="1223">
                  <c:v>-227097.48</c:v>
                </c:pt>
                <c:pt idx="1224">
                  <c:v>0</c:v>
                </c:pt>
                <c:pt idx="1225">
                  <c:v>-418017</c:v>
                </c:pt>
                <c:pt idx="1226">
                  <c:v>-403320.12</c:v>
                </c:pt>
                <c:pt idx="1227">
                  <c:v>-293611</c:v>
                </c:pt>
                <c:pt idx="1228">
                  <c:v>0</c:v>
                </c:pt>
                <c:pt idx="1229">
                  <c:v>-790612.8</c:v>
                </c:pt>
                <c:pt idx="1230">
                  <c:v>-351475.79</c:v>
                </c:pt>
                <c:pt idx="1231">
                  <c:v>-140000</c:v>
                </c:pt>
                <c:pt idx="1232">
                  <c:v>-367656</c:v>
                </c:pt>
                <c:pt idx="1233">
                  <c:v>-437356.05</c:v>
                </c:pt>
                <c:pt idx="1234">
                  <c:v>-650000</c:v>
                </c:pt>
                <c:pt idx="1235">
                  <c:v>0</c:v>
                </c:pt>
                <c:pt idx="1236">
                  <c:v>-694194</c:v>
                </c:pt>
                <c:pt idx="1237">
                  <c:v>-297046</c:v>
                </c:pt>
                <c:pt idx="1238">
                  <c:v>-1990669.08</c:v>
                </c:pt>
                <c:pt idx="1239">
                  <c:v>-716480.5</c:v>
                </c:pt>
                <c:pt idx="1240">
                  <c:v>-629602.69999999995</c:v>
                </c:pt>
                <c:pt idx="1241">
                  <c:v>-139857.5</c:v>
                </c:pt>
                <c:pt idx="1242">
                  <c:v>-627456</c:v>
                </c:pt>
                <c:pt idx="1243">
                  <c:v>-387148.05</c:v>
                </c:pt>
                <c:pt idx="1244">
                  <c:v>-1021093.09</c:v>
                </c:pt>
                <c:pt idx="1245">
                  <c:v>-350000</c:v>
                </c:pt>
                <c:pt idx="1246">
                  <c:v>0</c:v>
                </c:pt>
                <c:pt idx="1247">
                  <c:v>-2276454.04</c:v>
                </c:pt>
                <c:pt idx="1248">
                  <c:v>-278030</c:v>
                </c:pt>
                <c:pt idx="1249">
                  <c:v>-346913</c:v>
                </c:pt>
                <c:pt idx="1250">
                  <c:v>-426096.65</c:v>
                </c:pt>
                <c:pt idx="1251">
                  <c:v>-251072.18</c:v>
                </c:pt>
                <c:pt idx="1252">
                  <c:v>-747594</c:v>
                </c:pt>
                <c:pt idx="1253">
                  <c:v>-593740.05000000005</c:v>
                </c:pt>
                <c:pt idx="1254">
                  <c:v>-714425</c:v>
                </c:pt>
                <c:pt idx="1255">
                  <c:v>-1176482.04</c:v>
                </c:pt>
                <c:pt idx="1256">
                  <c:v>-1006388.25</c:v>
                </c:pt>
                <c:pt idx="1257">
                  <c:v>-278035</c:v>
                </c:pt>
                <c:pt idx="1258">
                  <c:v>-353398.58</c:v>
                </c:pt>
                <c:pt idx="1259">
                  <c:v>-278030</c:v>
                </c:pt>
                <c:pt idx="1260">
                  <c:v>-531911.06000000006</c:v>
                </c:pt>
                <c:pt idx="1261">
                  <c:v>-273622</c:v>
                </c:pt>
                <c:pt idx="1262">
                  <c:v>-347320</c:v>
                </c:pt>
                <c:pt idx="1263">
                  <c:v>-1124791.5</c:v>
                </c:pt>
                <c:pt idx="1264">
                  <c:v>-205000</c:v>
                </c:pt>
                <c:pt idx="1265">
                  <c:v>-630000</c:v>
                </c:pt>
                <c:pt idx="1266">
                  <c:v>0</c:v>
                </c:pt>
                <c:pt idx="1267">
                  <c:v>-703681</c:v>
                </c:pt>
                <c:pt idx="1268">
                  <c:v>-365528</c:v>
                </c:pt>
                <c:pt idx="1269">
                  <c:v>-305704</c:v>
                </c:pt>
                <c:pt idx="1270">
                  <c:v>-179401.84</c:v>
                </c:pt>
                <c:pt idx="1271">
                  <c:v>-308333</c:v>
                </c:pt>
                <c:pt idx="1272">
                  <c:v>-2334718.75</c:v>
                </c:pt>
                <c:pt idx="1273">
                  <c:v>-1720445.3</c:v>
                </c:pt>
                <c:pt idx="1274">
                  <c:v>-542281.48</c:v>
                </c:pt>
                <c:pt idx="1275">
                  <c:v>-486470.39</c:v>
                </c:pt>
                <c:pt idx="1276">
                  <c:v>0</c:v>
                </c:pt>
                <c:pt idx="1277">
                  <c:v>-762500</c:v>
                </c:pt>
                <c:pt idx="1278">
                  <c:v>-282305</c:v>
                </c:pt>
                <c:pt idx="1279">
                  <c:v>-297045</c:v>
                </c:pt>
                <c:pt idx="1280">
                  <c:v>-400228.96</c:v>
                </c:pt>
                <c:pt idx="1281">
                  <c:v>-490013.49</c:v>
                </c:pt>
                <c:pt idx="1282">
                  <c:v>-343391.57</c:v>
                </c:pt>
                <c:pt idx="1283">
                  <c:v>-332161</c:v>
                </c:pt>
                <c:pt idx="1284">
                  <c:v>-1083336.99</c:v>
                </c:pt>
                <c:pt idx="1285">
                  <c:v>-289083.33</c:v>
                </c:pt>
                <c:pt idx="1286">
                  <c:v>-377634.82</c:v>
                </c:pt>
                <c:pt idx="1287">
                  <c:v>-278030</c:v>
                </c:pt>
                <c:pt idx="1288">
                  <c:v>-297046</c:v>
                </c:pt>
                <c:pt idx="1289">
                  <c:v>0</c:v>
                </c:pt>
                <c:pt idx="1290">
                  <c:v>0</c:v>
                </c:pt>
                <c:pt idx="1291">
                  <c:v>0</c:v>
                </c:pt>
                <c:pt idx="1292">
                  <c:v>-449243.84</c:v>
                </c:pt>
                <c:pt idx="1293">
                  <c:v>0</c:v>
                </c:pt>
                <c:pt idx="1294">
                  <c:v>-395499</c:v>
                </c:pt>
                <c:pt idx="1295">
                  <c:v>0</c:v>
                </c:pt>
                <c:pt idx="1296">
                  <c:v>-558849</c:v>
                </c:pt>
                <c:pt idx="1297">
                  <c:v>-300000</c:v>
                </c:pt>
                <c:pt idx="1298">
                  <c:v>-280000</c:v>
                </c:pt>
                <c:pt idx="1299">
                  <c:v>-448387.72</c:v>
                </c:pt>
                <c:pt idx="1300">
                  <c:v>-302470</c:v>
                </c:pt>
                <c:pt idx="1301">
                  <c:v>-195143</c:v>
                </c:pt>
                <c:pt idx="1302">
                  <c:v>-513383.02</c:v>
                </c:pt>
                <c:pt idx="1303">
                  <c:v>-278030</c:v>
                </c:pt>
                <c:pt idx="1304">
                  <c:v>-343390</c:v>
                </c:pt>
                <c:pt idx="1305">
                  <c:v>-1204805.5900000001</c:v>
                </c:pt>
                <c:pt idx="1306">
                  <c:v>-1611500</c:v>
                </c:pt>
                <c:pt idx="1307">
                  <c:v>-1047569</c:v>
                </c:pt>
                <c:pt idx="1308">
                  <c:v>-526800</c:v>
                </c:pt>
                <c:pt idx="1309">
                  <c:v>-580021.27</c:v>
                </c:pt>
                <c:pt idx="1310">
                  <c:v>-526083.62</c:v>
                </c:pt>
                <c:pt idx="1311">
                  <c:v>-910693.65</c:v>
                </c:pt>
                <c:pt idx="1312">
                  <c:v>-493046.78</c:v>
                </c:pt>
                <c:pt idx="1313">
                  <c:v>-330798</c:v>
                </c:pt>
                <c:pt idx="1314">
                  <c:v>-2520949.98</c:v>
                </c:pt>
                <c:pt idx="1315">
                  <c:v>-297045</c:v>
                </c:pt>
                <c:pt idx="1316">
                  <c:v>-306723.3</c:v>
                </c:pt>
                <c:pt idx="1317">
                  <c:v>-300000</c:v>
                </c:pt>
                <c:pt idx="1318">
                  <c:v>-666854.69999999995</c:v>
                </c:pt>
                <c:pt idx="1319">
                  <c:v>-397927</c:v>
                </c:pt>
                <c:pt idx="1320">
                  <c:v>-1214487</c:v>
                </c:pt>
                <c:pt idx="1321">
                  <c:v>-778239</c:v>
                </c:pt>
                <c:pt idx="1322">
                  <c:v>-870468.31</c:v>
                </c:pt>
                <c:pt idx="1323">
                  <c:v>0</c:v>
                </c:pt>
                <c:pt idx="1324">
                  <c:v>0</c:v>
                </c:pt>
                <c:pt idx="1325">
                  <c:v>-278030</c:v>
                </c:pt>
                <c:pt idx="1326">
                  <c:v>-190000</c:v>
                </c:pt>
                <c:pt idx="1327">
                  <c:v>0</c:v>
                </c:pt>
                <c:pt idx="1328">
                  <c:v>-278030</c:v>
                </c:pt>
                <c:pt idx="1329">
                  <c:v>-324390</c:v>
                </c:pt>
                <c:pt idx="1330">
                  <c:v>-2187872</c:v>
                </c:pt>
                <c:pt idx="1331">
                  <c:v>-305704</c:v>
                </c:pt>
                <c:pt idx="1332">
                  <c:v>-389481.25</c:v>
                </c:pt>
                <c:pt idx="1333">
                  <c:v>-450000</c:v>
                </c:pt>
                <c:pt idx="1334">
                  <c:v>-48989.7</c:v>
                </c:pt>
                <c:pt idx="1335">
                  <c:v>-977750</c:v>
                </c:pt>
                <c:pt idx="1336">
                  <c:v>-305000</c:v>
                </c:pt>
                <c:pt idx="1337">
                  <c:v>-297046</c:v>
                </c:pt>
                <c:pt idx="1338">
                  <c:v>-65249.56</c:v>
                </c:pt>
                <c:pt idx="1339">
                  <c:v>-659264</c:v>
                </c:pt>
                <c:pt idx="1340">
                  <c:v>-896802.93</c:v>
                </c:pt>
                <c:pt idx="1341">
                  <c:v>0</c:v>
                </c:pt>
                <c:pt idx="1342">
                  <c:v>-629292.61</c:v>
                </c:pt>
                <c:pt idx="1343">
                  <c:v>-1408126</c:v>
                </c:pt>
                <c:pt idx="1344">
                  <c:v>-1575682</c:v>
                </c:pt>
                <c:pt idx="1345">
                  <c:v>-268333.33</c:v>
                </c:pt>
                <c:pt idx="1346">
                  <c:v>-308000</c:v>
                </c:pt>
                <c:pt idx="1347">
                  <c:v>0</c:v>
                </c:pt>
                <c:pt idx="1348">
                  <c:v>-590706.5</c:v>
                </c:pt>
                <c:pt idx="1349">
                  <c:v>-759928</c:v>
                </c:pt>
                <c:pt idx="1350">
                  <c:v>-182669.09</c:v>
                </c:pt>
                <c:pt idx="1351">
                  <c:v>-1954127</c:v>
                </c:pt>
                <c:pt idx="1352">
                  <c:v>-727896.34</c:v>
                </c:pt>
                <c:pt idx="1353">
                  <c:v>0</c:v>
                </c:pt>
                <c:pt idx="1354">
                  <c:v>-428100</c:v>
                </c:pt>
                <c:pt idx="1355">
                  <c:v>-359544.27</c:v>
                </c:pt>
                <c:pt idx="1356">
                  <c:v>-297046</c:v>
                </c:pt>
                <c:pt idx="1357">
                  <c:v>-589282.56000000006</c:v>
                </c:pt>
                <c:pt idx="1358">
                  <c:v>0</c:v>
                </c:pt>
                <c:pt idx="1359">
                  <c:v>0</c:v>
                </c:pt>
                <c:pt idx="1360">
                  <c:v>-807282.52</c:v>
                </c:pt>
                <c:pt idx="1361">
                  <c:v>0</c:v>
                </c:pt>
                <c:pt idx="1362">
                  <c:v>-145670.5</c:v>
                </c:pt>
                <c:pt idx="1363">
                  <c:v>0</c:v>
                </c:pt>
                <c:pt idx="1364">
                  <c:v>-387279.29</c:v>
                </c:pt>
                <c:pt idx="1365">
                  <c:v>-351604</c:v>
                </c:pt>
                <c:pt idx="1366">
                  <c:v>-300018</c:v>
                </c:pt>
                <c:pt idx="1367">
                  <c:v>-232960</c:v>
                </c:pt>
                <c:pt idx="1368">
                  <c:v>-297046</c:v>
                </c:pt>
                <c:pt idx="1369">
                  <c:v>-683000</c:v>
                </c:pt>
                <c:pt idx="1370">
                  <c:v>-876520</c:v>
                </c:pt>
                <c:pt idx="1371">
                  <c:v>-409455</c:v>
                </c:pt>
                <c:pt idx="1372">
                  <c:v>-3654908.92</c:v>
                </c:pt>
                <c:pt idx="1373">
                  <c:v>-1202466.6200000001</c:v>
                </c:pt>
                <c:pt idx="1374">
                  <c:v>-297082.46999999997</c:v>
                </c:pt>
                <c:pt idx="1375">
                  <c:v>-350000</c:v>
                </c:pt>
                <c:pt idx="1376">
                  <c:v>-243000</c:v>
                </c:pt>
                <c:pt idx="1377">
                  <c:v>-210000</c:v>
                </c:pt>
                <c:pt idx="1378">
                  <c:v>-1154739.48</c:v>
                </c:pt>
                <c:pt idx="1379">
                  <c:v>0</c:v>
                </c:pt>
                <c:pt idx="1380">
                  <c:v>-2438887.83</c:v>
                </c:pt>
                <c:pt idx="1381">
                  <c:v>-285127</c:v>
                </c:pt>
                <c:pt idx="1382">
                  <c:v>-278030.99</c:v>
                </c:pt>
                <c:pt idx="1383">
                  <c:v>-1580792</c:v>
                </c:pt>
                <c:pt idx="1384">
                  <c:v>-297139</c:v>
                </c:pt>
                <c:pt idx="1385">
                  <c:v>-297046</c:v>
                </c:pt>
                <c:pt idx="1386">
                  <c:v>-278030</c:v>
                </c:pt>
                <c:pt idx="1387">
                  <c:v>-580000</c:v>
                </c:pt>
                <c:pt idx="1388">
                  <c:v>-504976</c:v>
                </c:pt>
                <c:pt idx="1389">
                  <c:v>0</c:v>
                </c:pt>
                <c:pt idx="1390">
                  <c:v>-639148</c:v>
                </c:pt>
                <c:pt idx="1391">
                  <c:v>-263640</c:v>
                </c:pt>
                <c:pt idx="1392">
                  <c:v>-846529</c:v>
                </c:pt>
                <c:pt idx="1393">
                  <c:v>-240890.9</c:v>
                </c:pt>
                <c:pt idx="1394">
                  <c:v>-924156</c:v>
                </c:pt>
                <c:pt idx="1395">
                  <c:v>-1815071.5</c:v>
                </c:pt>
                <c:pt idx="1396">
                  <c:v>0</c:v>
                </c:pt>
                <c:pt idx="1397">
                  <c:v>-223702.12</c:v>
                </c:pt>
                <c:pt idx="1398">
                  <c:v>-155807.99</c:v>
                </c:pt>
                <c:pt idx="1399">
                  <c:v>-361976.88</c:v>
                </c:pt>
                <c:pt idx="1400">
                  <c:v>-573500</c:v>
                </c:pt>
                <c:pt idx="1401">
                  <c:v>0</c:v>
                </c:pt>
                <c:pt idx="1402">
                  <c:v>-811540</c:v>
                </c:pt>
                <c:pt idx="1403">
                  <c:v>-760842</c:v>
                </c:pt>
                <c:pt idx="1404">
                  <c:v>-1255736.08</c:v>
                </c:pt>
                <c:pt idx="1405">
                  <c:v>-1146611.22</c:v>
                </c:pt>
                <c:pt idx="1406">
                  <c:v>-1497172.49</c:v>
                </c:pt>
                <c:pt idx="1407">
                  <c:v>-1372847.55</c:v>
                </c:pt>
                <c:pt idx="1408">
                  <c:v>0</c:v>
                </c:pt>
                <c:pt idx="1409">
                  <c:v>-650897.42000000004</c:v>
                </c:pt>
                <c:pt idx="1410">
                  <c:v>-463597.72</c:v>
                </c:pt>
                <c:pt idx="1411">
                  <c:v>-297050</c:v>
                </c:pt>
                <c:pt idx="1412">
                  <c:v>-297110</c:v>
                </c:pt>
                <c:pt idx="1413">
                  <c:v>-297045</c:v>
                </c:pt>
                <c:pt idx="1414">
                  <c:v>-278030</c:v>
                </c:pt>
                <c:pt idx="1415">
                  <c:v>-11580185.98</c:v>
                </c:pt>
                <c:pt idx="1416">
                  <c:v>-2007029.76</c:v>
                </c:pt>
                <c:pt idx="1417">
                  <c:v>-740237.33</c:v>
                </c:pt>
                <c:pt idx="1418">
                  <c:v>-140000</c:v>
                </c:pt>
                <c:pt idx="1419">
                  <c:v>0</c:v>
                </c:pt>
                <c:pt idx="1420">
                  <c:v>0</c:v>
                </c:pt>
                <c:pt idx="1421">
                  <c:v>-266625</c:v>
                </c:pt>
                <c:pt idx="1422">
                  <c:v>0</c:v>
                </c:pt>
                <c:pt idx="1423">
                  <c:v>-574141.48</c:v>
                </c:pt>
                <c:pt idx="1424">
                  <c:v>-2072167</c:v>
                </c:pt>
                <c:pt idx="1425">
                  <c:v>-278030</c:v>
                </c:pt>
                <c:pt idx="1426">
                  <c:v>-2166746.5</c:v>
                </c:pt>
                <c:pt idx="1427">
                  <c:v>-532257.68999999994</c:v>
                </c:pt>
                <c:pt idx="1428">
                  <c:v>-2762536.65</c:v>
                </c:pt>
                <c:pt idx="1429">
                  <c:v>-278030</c:v>
                </c:pt>
                <c:pt idx="1430">
                  <c:v>-437183.54</c:v>
                </c:pt>
                <c:pt idx="1431">
                  <c:v>-417623.03</c:v>
                </c:pt>
                <c:pt idx="1432">
                  <c:v>-170502</c:v>
                </c:pt>
                <c:pt idx="1433">
                  <c:v>0</c:v>
                </c:pt>
                <c:pt idx="1434">
                  <c:v>0</c:v>
                </c:pt>
                <c:pt idx="1435">
                  <c:v>-406190.91</c:v>
                </c:pt>
                <c:pt idx="1436">
                  <c:v>-297046</c:v>
                </c:pt>
                <c:pt idx="1437">
                  <c:v>0</c:v>
                </c:pt>
                <c:pt idx="1438">
                  <c:v>-496170</c:v>
                </c:pt>
                <c:pt idx="1439">
                  <c:v>-952596</c:v>
                </c:pt>
                <c:pt idx="1440">
                  <c:v>-644244</c:v>
                </c:pt>
                <c:pt idx="1441">
                  <c:v>-297045</c:v>
                </c:pt>
                <c:pt idx="1442">
                  <c:v>-297044.99</c:v>
                </c:pt>
                <c:pt idx="1443">
                  <c:v>-1591132.4</c:v>
                </c:pt>
                <c:pt idx="1444">
                  <c:v>-130000</c:v>
                </c:pt>
                <c:pt idx="1445">
                  <c:v>-868191.39</c:v>
                </c:pt>
                <c:pt idx="1446">
                  <c:v>-122313.33</c:v>
                </c:pt>
                <c:pt idx="1447">
                  <c:v>-337000</c:v>
                </c:pt>
                <c:pt idx="1448">
                  <c:v>-1448116.5</c:v>
                </c:pt>
                <c:pt idx="1449">
                  <c:v>-327716</c:v>
                </c:pt>
                <c:pt idx="1450">
                  <c:v>-297044</c:v>
                </c:pt>
                <c:pt idx="1451">
                  <c:v>-278030</c:v>
                </c:pt>
                <c:pt idx="1452">
                  <c:v>-477915</c:v>
                </c:pt>
                <c:pt idx="1453">
                  <c:v>-5472090.3399999999</c:v>
                </c:pt>
                <c:pt idx="1454">
                  <c:v>-196822.39</c:v>
                </c:pt>
                <c:pt idx="1455">
                  <c:v>0</c:v>
                </c:pt>
                <c:pt idx="1456">
                  <c:v>-298957</c:v>
                </c:pt>
                <c:pt idx="1457">
                  <c:v>-75294.7</c:v>
                </c:pt>
                <c:pt idx="1458">
                  <c:v>-278030</c:v>
                </c:pt>
                <c:pt idx="1459">
                  <c:v>-278030.99</c:v>
                </c:pt>
                <c:pt idx="1460">
                  <c:v>-791499.02</c:v>
                </c:pt>
                <c:pt idx="1461">
                  <c:v>0</c:v>
                </c:pt>
                <c:pt idx="1462">
                  <c:v>-1611870.5</c:v>
                </c:pt>
                <c:pt idx="1463">
                  <c:v>-771947.42</c:v>
                </c:pt>
                <c:pt idx="1464">
                  <c:v>-278030</c:v>
                </c:pt>
                <c:pt idx="1465">
                  <c:v>-1358025.5</c:v>
                </c:pt>
                <c:pt idx="1466">
                  <c:v>-1049700.32</c:v>
                </c:pt>
                <c:pt idx="1467">
                  <c:v>0</c:v>
                </c:pt>
                <c:pt idx="1468">
                  <c:v>-266800</c:v>
                </c:pt>
                <c:pt idx="1469">
                  <c:v>0</c:v>
                </c:pt>
                <c:pt idx="1470">
                  <c:v>-342027</c:v>
                </c:pt>
                <c:pt idx="1471">
                  <c:v>-1104062</c:v>
                </c:pt>
                <c:pt idx="1472">
                  <c:v>-155880</c:v>
                </c:pt>
                <c:pt idx="1473">
                  <c:v>-297046</c:v>
                </c:pt>
                <c:pt idx="1474">
                  <c:v>-338166</c:v>
                </c:pt>
                <c:pt idx="1475">
                  <c:v>0</c:v>
                </c:pt>
                <c:pt idx="1476">
                  <c:v>-490638.83</c:v>
                </c:pt>
                <c:pt idx="1477">
                  <c:v>-432363</c:v>
                </c:pt>
                <c:pt idx="1478">
                  <c:v>0</c:v>
                </c:pt>
                <c:pt idx="1479">
                  <c:v>-351670.01</c:v>
                </c:pt>
                <c:pt idx="1480">
                  <c:v>-528606.29</c:v>
                </c:pt>
                <c:pt idx="1481">
                  <c:v>-2398731.5</c:v>
                </c:pt>
                <c:pt idx="1482">
                  <c:v>-327400</c:v>
                </c:pt>
                <c:pt idx="1483">
                  <c:v>0</c:v>
                </c:pt>
                <c:pt idx="1484">
                  <c:v>-1139623</c:v>
                </c:pt>
                <c:pt idx="1485">
                  <c:v>-286145.68</c:v>
                </c:pt>
                <c:pt idx="1486">
                  <c:v>-297045</c:v>
                </c:pt>
                <c:pt idx="1487">
                  <c:v>-734252.96</c:v>
                </c:pt>
                <c:pt idx="1488">
                  <c:v>-592772.23</c:v>
                </c:pt>
                <c:pt idx="1489">
                  <c:v>-303333</c:v>
                </c:pt>
                <c:pt idx="1490">
                  <c:v>-347135</c:v>
                </c:pt>
                <c:pt idx="1491">
                  <c:v>-639148</c:v>
                </c:pt>
                <c:pt idx="1492">
                  <c:v>-435801</c:v>
                </c:pt>
                <c:pt idx="1493">
                  <c:v>-484829.52</c:v>
                </c:pt>
                <c:pt idx="1494">
                  <c:v>-92366.25</c:v>
                </c:pt>
                <c:pt idx="1495">
                  <c:v>0</c:v>
                </c:pt>
                <c:pt idx="1496">
                  <c:v>0</c:v>
                </c:pt>
                <c:pt idx="1497">
                  <c:v>-1940476.41</c:v>
                </c:pt>
                <c:pt idx="1498">
                  <c:v>-571508</c:v>
                </c:pt>
                <c:pt idx="1499">
                  <c:v>-932109.37</c:v>
                </c:pt>
                <c:pt idx="1500">
                  <c:v>0</c:v>
                </c:pt>
                <c:pt idx="1501">
                  <c:v>-859613</c:v>
                </c:pt>
                <c:pt idx="1502">
                  <c:v>0</c:v>
                </c:pt>
                <c:pt idx="1503">
                  <c:v>0</c:v>
                </c:pt>
                <c:pt idx="1504">
                  <c:v>-2817770</c:v>
                </c:pt>
                <c:pt idx="1505">
                  <c:v>-688069.8</c:v>
                </c:pt>
                <c:pt idx="1506">
                  <c:v>0</c:v>
                </c:pt>
                <c:pt idx="1507">
                  <c:v>0</c:v>
                </c:pt>
                <c:pt idx="1508">
                  <c:v>-1858320</c:v>
                </c:pt>
                <c:pt idx="1509">
                  <c:v>0</c:v>
                </c:pt>
                <c:pt idx="1510">
                  <c:v>-546457.48</c:v>
                </c:pt>
                <c:pt idx="1511">
                  <c:v>-297044</c:v>
                </c:pt>
                <c:pt idx="1512">
                  <c:v>-120000</c:v>
                </c:pt>
                <c:pt idx="1513">
                  <c:v>-1296001.6000000001</c:v>
                </c:pt>
                <c:pt idx="1514">
                  <c:v>-1346350</c:v>
                </c:pt>
                <c:pt idx="1515">
                  <c:v>-1089100</c:v>
                </c:pt>
                <c:pt idx="1516">
                  <c:v>-766610</c:v>
                </c:pt>
                <c:pt idx="1517">
                  <c:v>-727896.34</c:v>
                </c:pt>
                <c:pt idx="1518">
                  <c:v>-2577656.4700000002</c:v>
                </c:pt>
                <c:pt idx="1519">
                  <c:v>-2694159.76</c:v>
                </c:pt>
                <c:pt idx="1520">
                  <c:v>-36204.74</c:v>
                </c:pt>
                <c:pt idx="1521">
                  <c:v>-300018</c:v>
                </c:pt>
                <c:pt idx="1522">
                  <c:v>-382325</c:v>
                </c:pt>
                <c:pt idx="1523">
                  <c:v>-326749</c:v>
                </c:pt>
                <c:pt idx="1524">
                  <c:v>-611036.43999999994</c:v>
                </c:pt>
                <c:pt idx="1525">
                  <c:v>0</c:v>
                </c:pt>
                <c:pt idx="1526">
                  <c:v>-275191.65000000002</c:v>
                </c:pt>
                <c:pt idx="1527">
                  <c:v>-273980</c:v>
                </c:pt>
                <c:pt idx="1528">
                  <c:v>-1664567.5</c:v>
                </c:pt>
                <c:pt idx="1529">
                  <c:v>-185046.87</c:v>
                </c:pt>
                <c:pt idx="1530">
                  <c:v>-634576.92000000004</c:v>
                </c:pt>
                <c:pt idx="1531">
                  <c:v>-513543</c:v>
                </c:pt>
                <c:pt idx="1532">
                  <c:v>-383318.62</c:v>
                </c:pt>
                <c:pt idx="1533">
                  <c:v>-1161325</c:v>
                </c:pt>
                <c:pt idx="1534">
                  <c:v>-297139</c:v>
                </c:pt>
                <c:pt idx="1535">
                  <c:v>-278030</c:v>
                </c:pt>
                <c:pt idx="1536">
                  <c:v>-101340</c:v>
                </c:pt>
                <c:pt idx="1537">
                  <c:v>-397630.9</c:v>
                </c:pt>
                <c:pt idx="1538">
                  <c:v>0</c:v>
                </c:pt>
                <c:pt idx="1539">
                  <c:v>-1000000</c:v>
                </c:pt>
                <c:pt idx="1540">
                  <c:v>-308568</c:v>
                </c:pt>
                <c:pt idx="1541">
                  <c:v>-297046</c:v>
                </c:pt>
                <c:pt idx="1542">
                  <c:v>-297046</c:v>
                </c:pt>
                <c:pt idx="1543">
                  <c:v>-704142.51</c:v>
                </c:pt>
                <c:pt idx="1544">
                  <c:v>-306667</c:v>
                </c:pt>
                <c:pt idx="1545">
                  <c:v>-639148</c:v>
                </c:pt>
                <c:pt idx="1546">
                  <c:v>-439063.24</c:v>
                </c:pt>
                <c:pt idx="1547">
                  <c:v>-359544.27</c:v>
                </c:pt>
                <c:pt idx="1548">
                  <c:v>-313256</c:v>
                </c:pt>
                <c:pt idx="1549">
                  <c:v>-299152</c:v>
                </c:pt>
                <c:pt idx="1550">
                  <c:v>0</c:v>
                </c:pt>
                <c:pt idx="1551">
                  <c:v>-571830.07999999996</c:v>
                </c:pt>
                <c:pt idx="1552">
                  <c:v>-297046</c:v>
                </c:pt>
                <c:pt idx="1553">
                  <c:v>-2401743.04</c:v>
                </c:pt>
                <c:pt idx="1554">
                  <c:v>-263473.09000000003</c:v>
                </c:pt>
                <c:pt idx="1555">
                  <c:v>-764250.3</c:v>
                </c:pt>
                <c:pt idx="1556">
                  <c:v>-310124</c:v>
                </c:pt>
                <c:pt idx="1557">
                  <c:v>-412923.5</c:v>
                </c:pt>
                <c:pt idx="1558">
                  <c:v>0</c:v>
                </c:pt>
                <c:pt idx="1559">
                  <c:v>-787019</c:v>
                </c:pt>
                <c:pt idx="1560">
                  <c:v>-355312</c:v>
                </c:pt>
                <c:pt idx="1561">
                  <c:v>-399910</c:v>
                </c:pt>
                <c:pt idx="1562">
                  <c:v>-500383</c:v>
                </c:pt>
                <c:pt idx="1563">
                  <c:v>-1069544.74</c:v>
                </c:pt>
                <c:pt idx="1564">
                  <c:v>-284512</c:v>
                </c:pt>
                <c:pt idx="1565">
                  <c:v>-2900000</c:v>
                </c:pt>
                <c:pt idx="1566">
                  <c:v>-398327.08</c:v>
                </c:pt>
                <c:pt idx="1567">
                  <c:v>-642418.54</c:v>
                </c:pt>
                <c:pt idx="1568">
                  <c:v>-509509</c:v>
                </c:pt>
                <c:pt idx="1569">
                  <c:v>0</c:v>
                </c:pt>
                <c:pt idx="1570">
                  <c:v>-537156.98</c:v>
                </c:pt>
                <c:pt idx="1571">
                  <c:v>-1545800</c:v>
                </c:pt>
                <c:pt idx="1572">
                  <c:v>-1070405</c:v>
                </c:pt>
                <c:pt idx="1573">
                  <c:v>-625396</c:v>
                </c:pt>
                <c:pt idx="1574">
                  <c:v>-925000</c:v>
                </c:pt>
                <c:pt idx="1575">
                  <c:v>-261897.3</c:v>
                </c:pt>
                <c:pt idx="1576">
                  <c:v>0</c:v>
                </c:pt>
                <c:pt idx="1577">
                  <c:v>-582705.18000000005</c:v>
                </c:pt>
                <c:pt idx="1578">
                  <c:v>-49684.32</c:v>
                </c:pt>
                <c:pt idx="1579">
                  <c:v>-427025</c:v>
                </c:pt>
                <c:pt idx="1580">
                  <c:v>-188362.97</c:v>
                </c:pt>
                <c:pt idx="1581">
                  <c:v>-527956.5</c:v>
                </c:pt>
                <c:pt idx="1582">
                  <c:v>-811305.9</c:v>
                </c:pt>
                <c:pt idx="1583">
                  <c:v>-165972.39000000001</c:v>
                </c:pt>
                <c:pt idx="1584">
                  <c:v>-749651.26</c:v>
                </c:pt>
                <c:pt idx="1585">
                  <c:v>-6120159.5</c:v>
                </c:pt>
                <c:pt idx="1586">
                  <c:v>-825000</c:v>
                </c:pt>
                <c:pt idx="1587">
                  <c:v>-190076.47</c:v>
                </c:pt>
                <c:pt idx="1588">
                  <c:v>-300018</c:v>
                </c:pt>
                <c:pt idx="1589">
                  <c:v>-657366.39</c:v>
                </c:pt>
                <c:pt idx="1590">
                  <c:v>-4107395</c:v>
                </c:pt>
                <c:pt idx="1591">
                  <c:v>-534683</c:v>
                </c:pt>
                <c:pt idx="1592">
                  <c:v>-1316155</c:v>
                </c:pt>
                <c:pt idx="1593">
                  <c:v>-300000</c:v>
                </c:pt>
                <c:pt idx="1594">
                  <c:v>-1400000</c:v>
                </c:pt>
                <c:pt idx="1595">
                  <c:v>-200000</c:v>
                </c:pt>
                <c:pt idx="1596">
                  <c:v>-216423.45</c:v>
                </c:pt>
                <c:pt idx="1597">
                  <c:v>-829250</c:v>
                </c:pt>
                <c:pt idx="1598">
                  <c:v>0</c:v>
                </c:pt>
                <c:pt idx="1599">
                  <c:v>-328127.06</c:v>
                </c:pt>
                <c:pt idx="1600">
                  <c:v>0</c:v>
                </c:pt>
                <c:pt idx="1601">
                  <c:v>-1183623.3999999999</c:v>
                </c:pt>
                <c:pt idx="1602">
                  <c:v>-43350</c:v>
                </c:pt>
                <c:pt idx="1603">
                  <c:v>-1063647.5</c:v>
                </c:pt>
                <c:pt idx="1604">
                  <c:v>0</c:v>
                </c:pt>
                <c:pt idx="1605">
                  <c:v>-659230</c:v>
                </c:pt>
                <c:pt idx="1606">
                  <c:v>-386699.62</c:v>
                </c:pt>
                <c:pt idx="1607">
                  <c:v>-400000</c:v>
                </c:pt>
                <c:pt idx="1608">
                  <c:v>-933004.5</c:v>
                </c:pt>
                <c:pt idx="1609">
                  <c:v>0</c:v>
                </c:pt>
                <c:pt idx="1610">
                  <c:v>-695944.8</c:v>
                </c:pt>
                <c:pt idx="1611">
                  <c:v>0</c:v>
                </c:pt>
                <c:pt idx="1612">
                  <c:v>-374751</c:v>
                </c:pt>
                <c:pt idx="1613">
                  <c:v>-299644.2</c:v>
                </c:pt>
                <c:pt idx="1614">
                  <c:v>-462759.86</c:v>
                </c:pt>
                <c:pt idx="1615">
                  <c:v>-516873</c:v>
                </c:pt>
                <c:pt idx="1616">
                  <c:v>-732301.32</c:v>
                </c:pt>
                <c:pt idx="1617">
                  <c:v>0</c:v>
                </c:pt>
                <c:pt idx="1618">
                  <c:v>-297046</c:v>
                </c:pt>
                <c:pt idx="1619">
                  <c:v>-282216</c:v>
                </c:pt>
                <c:pt idx="1620">
                  <c:v>-838586.07</c:v>
                </c:pt>
                <c:pt idx="1621">
                  <c:v>-774142.69</c:v>
                </c:pt>
                <c:pt idx="1622">
                  <c:v>0</c:v>
                </c:pt>
                <c:pt idx="1623">
                  <c:v>-283588.21999999997</c:v>
                </c:pt>
                <c:pt idx="1624">
                  <c:v>-1357187.5</c:v>
                </c:pt>
                <c:pt idx="1625">
                  <c:v>-546794.78</c:v>
                </c:pt>
                <c:pt idx="1626">
                  <c:v>0</c:v>
                </c:pt>
                <c:pt idx="1627">
                  <c:v>-299441</c:v>
                </c:pt>
                <c:pt idx="1628">
                  <c:v>0</c:v>
                </c:pt>
                <c:pt idx="1629">
                  <c:v>-299647</c:v>
                </c:pt>
                <c:pt idx="1630">
                  <c:v>0</c:v>
                </c:pt>
                <c:pt idx="1631">
                  <c:v>0</c:v>
                </c:pt>
                <c:pt idx="1632">
                  <c:v>-412441</c:v>
                </c:pt>
                <c:pt idx="1633">
                  <c:v>-297044</c:v>
                </c:pt>
                <c:pt idx="1634">
                  <c:v>-400000</c:v>
                </c:pt>
                <c:pt idx="1635">
                  <c:v>-676443.1</c:v>
                </c:pt>
                <c:pt idx="1636">
                  <c:v>-12160184</c:v>
                </c:pt>
                <c:pt idx="1637">
                  <c:v>0</c:v>
                </c:pt>
                <c:pt idx="1638">
                  <c:v>0</c:v>
                </c:pt>
                <c:pt idx="1639">
                  <c:v>-219280</c:v>
                </c:pt>
                <c:pt idx="1640">
                  <c:v>-245006.35</c:v>
                </c:pt>
                <c:pt idx="1641">
                  <c:v>-359544.27</c:v>
                </c:pt>
                <c:pt idx="1642">
                  <c:v>-88243.75</c:v>
                </c:pt>
                <c:pt idx="1643">
                  <c:v>-297045</c:v>
                </c:pt>
                <c:pt idx="1644">
                  <c:v>-852982.67</c:v>
                </c:pt>
                <c:pt idx="1645">
                  <c:v>-251559</c:v>
                </c:pt>
                <c:pt idx="1646">
                  <c:v>-3255213.87</c:v>
                </c:pt>
                <c:pt idx="1647">
                  <c:v>-790843.09</c:v>
                </c:pt>
                <c:pt idx="1648">
                  <c:v>-1129271</c:v>
                </c:pt>
                <c:pt idx="1649">
                  <c:v>-87500</c:v>
                </c:pt>
                <c:pt idx="1650">
                  <c:v>-480000</c:v>
                </c:pt>
                <c:pt idx="1651">
                  <c:v>-299647</c:v>
                </c:pt>
                <c:pt idx="1652">
                  <c:v>-278030.99</c:v>
                </c:pt>
                <c:pt idx="1653">
                  <c:v>-3350588.86</c:v>
                </c:pt>
                <c:pt idx="1654">
                  <c:v>-2349011</c:v>
                </c:pt>
                <c:pt idx="1655">
                  <c:v>-1108537.5</c:v>
                </c:pt>
                <c:pt idx="1656">
                  <c:v>0</c:v>
                </c:pt>
                <c:pt idx="1657">
                  <c:v>-418000</c:v>
                </c:pt>
                <c:pt idx="1658">
                  <c:v>-287787</c:v>
                </c:pt>
                <c:pt idx="1659">
                  <c:v>-538738.04</c:v>
                </c:pt>
                <c:pt idx="1660">
                  <c:v>-597533.32999999996</c:v>
                </c:pt>
                <c:pt idx="1661">
                  <c:v>-619489</c:v>
                </c:pt>
                <c:pt idx="1662">
                  <c:v>-278032</c:v>
                </c:pt>
                <c:pt idx="1663">
                  <c:v>0</c:v>
                </c:pt>
                <c:pt idx="1664">
                  <c:v>-266312</c:v>
                </c:pt>
                <c:pt idx="1665">
                  <c:v>-403764.18</c:v>
                </c:pt>
                <c:pt idx="1666">
                  <c:v>-440373</c:v>
                </c:pt>
                <c:pt idx="1667">
                  <c:v>-381211.3</c:v>
                </c:pt>
                <c:pt idx="1668">
                  <c:v>0</c:v>
                </c:pt>
                <c:pt idx="1669">
                  <c:v>-131198</c:v>
                </c:pt>
                <c:pt idx="1670">
                  <c:v>-582921.03</c:v>
                </c:pt>
                <c:pt idx="1671">
                  <c:v>-251103.9</c:v>
                </c:pt>
                <c:pt idx="1672">
                  <c:v>-297046</c:v>
                </c:pt>
                <c:pt idx="1673">
                  <c:v>-278030.99</c:v>
                </c:pt>
                <c:pt idx="1674">
                  <c:v>-373396</c:v>
                </c:pt>
                <c:pt idx="1675">
                  <c:v>0</c:v>
                </c:pt>
                <c:pt idx="1676">
                  <c:v>-296000</c:v>
                </c:pt>
                <c:pt idx="1677">
                  <c:v>0</c:v>
                </c:pt>
                <c:pt idx="1678">
                  <c:v>0</c:v>
                </c:pt>
                <c:pt idx="1679">
                  <c:v>-365500</c:v>
                </c:pt>
                <c:pt idx="1680">
                  <c:v>0</c:v>
                </c:pt>
                <c:pt idx="1681">
                  <c:v>-276964.47999999998</c:v>
                </c:pt>
                <c:pt idx="1682">
                  <c:v>-103846.15</c:v>
                </c:pt>
                <c:pt idx="1683">
                  <c:v>-249691.35</c:v>
                </c:pt>
                <c:pt idx="1684">
                  <c:v>-306480.65999999997</c:v>
                </c:pt>
                <c:pt idx="1685">
                  <c:v>-280000</c:v>
                </c:pt>
                <c:pt idx="1686">
                  <c:v>-165000</c:v>
                </c:pt>
                <c:pt idx="1687">
                  <c:v>0</c:v>
                </c:pt>
                <c:pt idx="1688">
                  <c:v>-1766548</c:v>
                </c:pt>
                <c:pt idx="1689">
                  <c:v>-297046</c:v>
                </c:pt>
                <c:pt idx="1690">
                  <c:v>-278030</c:v>
                </c:pt>
                <c:pt idx="1691">
                  <c:v>-838098</c:v>
                </c:pt>
                <c:pt idx="1692">
                  <c:v>-594092</c:v>
                </c:pt>
                <c:pt idx="1693">
                  <c:v>-615805.6</c:v>
                </c:pt>
                <c:pt idx="1694">
                  <c:v>-625322.5</c:v>
                </c:pt>
                <c:pt idx="1695">
                  <c:v>0</c:v>
                </c:pt>
                <c:pt idx="1696">
                  <c:v>-976390</c:v>
                </c:pt>
                <c:pt idx="1697">
                  <c:v>-297046</c:v>
                </c:pt>
                <c:pt idx="1698">
                  <c:v>-3108698.61</c:v>
                </c:pt>
                <c:pt idx="1699">
                  <c:v>-309927.25</c:v>
                </c:pt>
                <c:pt idx="1700">
                  <c:v>-370905</c:v>
                </c:pt>
                <c:pt idx="1701">
                  <c:v>-352000</c:v>
                </c:pt>
                <c:pt idx="1702">
                  <c:v>-390899.95</c:v>
                </c:pt>
                <c:pt idx="1703">
                  <c:v>-460692.92</c:v>
                </c:pt>
                <c:pt idx="1704">
                  <c:v>-484267.8</c:v>
                </c:pt>
                <c:pt idx="1705">
                  <c:v>-724116.7</c:v>
                </c:pt>
                <c:pt idx="1706">
                  <c:v>0</c:v>
                </c:pt>
                <c:pt idx="1707">
                  <c:v>-297044</c:v>
                </c:pt>
                <c:pt idx="1708">
                  <c:v>0</c:v>
                </c:pt>
                <c:pt idx="1709">
                  <c:v>-94935</c:v>
                </c:pt>
                <c:pt idx="1710">
                  <c:v>-374966.22</c:v>
                </c:pt>
                <c:pt idx="1711">
                  <c:v>0</c:v>
                </c:pt>
                <c:pt idx="1712">
                  <c:v>-1292205.2</c:v>
                </c:pt>
                <c:pt idx="1713">
                  <c:v>-278030.99</c:v>
                </c:pt>
                <c:pt idx="1714">
                  <c:v>-513333</c:v>
                </c:pt>
                <c:pt idx="1715">
                  <c:v>-703205</c:v>
                </c:pt>
                <c:pt idx="1716">
                  <c:v>-300018</c:v>
                </c:pt>
                <c:pt idx="1717">
                  <c:v>-611625</c:v>
                </c:pt>
                <c:pt idx="1718">
                  <c:v>-8457783.5700000003</c:v>
                </c:pt>
                <c:pt idx="1719">
                  <c:v>-412400.56</c:v>
                </c:pt>
                <c:pt idx="1720">
                  <c:v>-341319</c:v>
                </c:pt>
                <c:pt idx="1721">
                  <c:v>-1268597</c:v>
                </c:pt>
                <c:pt idx="1722">
                  <c:v>-796400.95</c:v>
                </c:pt>
                <c:pt idx="1723">
                  <c:v>-736729</c:v>
                </c:pt>
                <c:pt idx="1724">
                  <c:v>-393988.8</c:v>
                </c:pt>
                <c:pt idx="1725">
                  <c:v>-730846.3</c:v>
                </c:pt>
                <c:pt idx="1726">
                  <c:v>-3410000</c:v>
                </c:pt>
                <c:pt idx="1727">
                  <c:v>-460741.72</c:v>
                </c:pt>
                <c:pt idx="1728">
                  <c:v>-297046</c:v>
                </c:pt>
                <c:pt idx="1729">
                  <c:v>-772177.52</c:v>
                </c:pt>
                <c:pt idx="1730">
                  <c:v>-289717</c:v>
                </c:pt>
                <c:pt idx="1731">
                  <c:v>-380000</c:v>
                </c:pt>
                <c:pt idx="1732">
                  <c:v>-1156841.8400000001</c:v>
                </c:pt>
                <c:pt idx="1733">
                  <c:v>-387489.4</c:v>
                </c:pt>
                <c:pt idx="1734">
                  <c:v>-449596</c:v>
                </c:pt>
                <c:pt idx="1735">
                  <c:v>-477300</c:v>
                </c:pt>
                <c:pt idx="1736">
                  <c:v>-425703.55</c:v>
                </c:pt>
                <c:pt idx="1737">
                  <c:v>-871427.3</c:v>
                </c:pt>
                <c:pt idx="1738">
                  <c:v>-368750</c:v>
                </c:pt>
                <c:pt idx="1739">
                  <c:v>-744158.02</c:v>
                </c:pt>
                <c:pt idx="1740">
                  <c:v>0</c:v>
                </c:pt>
                <c:pt idx="1741">
                  <c:v>-382584.15</c:v>
                </c:pt>
                <c:pt idx="1742">
                  <c:v>-1275440.5</c:v>
                </c:pt>
                <c:pt idx="1743">
                  <c:v>-1566046.1</c:v>
                </c:pt>
                <c:pt idx="1744">
                  <c:v>-477915</c:v>
                </c:pt>
                <c:pt idx="1745">
                  <c:v>-389617</c:v>
                </c:pt>
                <c:pt idx="1746">
                  <c:v>-3312186.43</c:v>
                </c:pt>
                <c:pt idx="1747">
                  <c:v>0</c:v>
                </c:pt>
                <c:pt idx="1748">
                  <c:v>-196000</c:v>
                </c:pt>
                <c:pt idx="1749">
                  <c:v>-430000</c:v>
                </c:pt>
                <c:pt idx="1750">
                  <c:v>-340000</c:v>
                </c:pt>
                <c:pt idx="1751">
                  <c:v>-1183227.01</c:v>
                </c:pt>
                <c:pt idx="1752">
                  <c:v>-392375</c:v>
                </c:pt>
                <c:pt idx="1753">
                  <c:v>-278030</c:v>
                </c:pt>
                <c:pt idx="1754">
                  <c:v>-436448</c:v>
                </c:pt>
                <c:pt idx="1755">
                  <c:v>-219381.52</c:v>
                </c:pt>
                <c:pt idx="1756">
                  <c:v>-359500</c:v>
                </c:pt>
                <c:pt idx="1757">
                  <c:v>0</c:v>
                </c:pt>
                <c:pt idx="1758">
                  <c:v>-300018</c:v>
                </c:pt>
                <c:pt idx="1759">
                  <c:v>-297046</c:v>
                </c:pt>
                <c:pt idx="1760">
                  <c:v>-425916.67</c:v>
                </c:pt>
                <c:pt idx="1761">
                  <c:v>0</c:v>
                </c:pt>
                <c:pt idx="1762">
                  <c:v>-949245.1</c:v>
                </c:pt>
                <c:pt idx="1763">
                  <c:v>-329608</c:v>
                </c:pt>
                <c:pt idx="1764">
                  <c:v>-339188.14</c:v>
                </c:pt>
                <c:pt idx="1765">
                  <c:v>-377760.6</c:v>
                </c:pt>
                <c:pt idx="1766">
                  <c:v>-300010</c:v>
                </c:pt>
                <c:pt idx="1767">
                  <c:v>-360000</c:v>
                </c:pt>
                <c:pt idx="1768">
                  <c:v>-305704</c:v>
                </c:pt>
                <c:pt idx="1769">
                  <c:v>-349670.3</c:v>
                </c:pt>
                <c:pt idx="1770">
                  <c:v>-381385.92</c:v>
                </c:pt>
                <c:pt idx="1771">
                  <c:v>-1272000</c:v>
                </c:pt>
                <c:pt idx="1772">
                  <c:v>0</c:v>
                </c:pt>
                <c:pt idx="1773">
                  <c:v>-343391</c:v>
                </c:pt>
                <c:pt idx="1774">
                  <c:v>-1662042.88</c:v>
                </c:pt>
                <c:pt idx="1775">
                  <c:v>-50000</c:v>
                </c:pt>
                <c:pt idx="1776">
                  <c:v>-376500</c:v>
                </c:pt>
                <c:pt idx="1777">
                  <c:v>-1099863.75</c:v>
                </c:pt>
                <c:pt idx="1778">
                  <c:v>-420000</c:v>
                </c:pt>
                <c:pt idx="1779">
                  <c:v>-480747.21</c:v>
                </c:pt>
                <c:pt idx="1780">
                  <c:v>-401499.84</c:v>
                </c:pt>
                <c:pt idx="1781">
                  <c:v>0</c:v>
                </c:pt>
                <c:pt idx="1782">
                  <c:v>-580000</c:v>
                </c:pt>
                <c:pt idx="1783">
                  <c:v>0</c:v>
                </c:pt>
                <c:pt idx="1784">
                  <c:v>-297719</c:v>
                </c:pt>
                <c:pt idx="1785">
                  <c:v>-297046</c:v>
                </c:pt>
                <c:pt idx="1786">
                  <c:v>-1578033.17</c:v>
                </c:pt>
                <c:pt idx="1787">
                  <c:v>-361421</c:v>
                </c:pt>
                <c:pt idx="1788">
                  <c:v>0</c:v>
                </c:pt>
                <c:pt idx="1789">
                  <c:v>-554862.32999999996</c:v>
                </c:pt>
                <c:pt idx="1790">
                  <c:v>0</c:v>
                </c:pt>
                <c:pt idx="1791">
                  <c:v>-2534444.9500000002</c:v>
                </c:pt>
                <c:pt idx="1792">
                  <c:v>-253000</c:v>
                </c:pt>
                <c:pt idx="1793">
                  <c:v>-325925</c:v>
                </c:pt>
                <c:pt idx="1794">
                  <c:v>-200000</c:v>
                </c:pt>
                <c:pt idx="1795">
                  <c:v>0</c:v>
                </c:pt>
                <c:pt idx="1796">
                  <c:v>-3702872.8</c:v>
                </c:pt>
                <c:pt idx="1797">
                  <c:v>-1229350</c:v>
                </c:pt>
                <c:pt idx="1798">
                  <c:v>-300000</c:v>
                </c:pt>
                <c:pt idx="1799">
                  <c:v>-298155</c:v>
                </c:pt>
                <c:pt idx="1800">
                  <c:v>-761027.05</c:v>
                </c:pt>
                <c:pt idx="1801">
                  <c:v>-347539.5</c:v>
                </c:pt>
                <c:pt idx="1802">
                  <c:v>-319574</c:v>
                </c:pt>
                <c:pt idx="1803">
                  <c:v>-352782.75</c:v>
                </c:pt>
                <c:pt idx="1804">
                  <c:v>-453413.8</c:v>
                </c:pt>
                <c:pt idx="1805">
                  <c:v>0</c:v>
                </c:pt>
                <c:pt idx="1806">
                  <c:v>-734449.38</c:v>
                </c:pt>
                <c:pt idx="1807">
                  <c:v>-746380.68</c:v>
                </c:pt>
                <c:pt idx="1808">
                  <c:v>-420000</c:v>
                </c:pt>
                <c:pt idx="1809">
                  <c:v>-829520</c:v>
                </c:pt>
                <c:pt idx="1810">
                  <c:v>-297046</c:v>
                </c:pt>
                <c:pt idx="1811">
                  <c:v>-2921803.69</c:v>
                </c:pt>
                <c:pt idx="1812">
                  <c:v>-299647</c:v>
                </c:pt>
                <c:pt idx="1813">
                  <c:v>-385548</c:v>
                </c:pt>
                <c:pt idx="1814">
                  <c:v>-639148</c:v>
                </c:pt>
                <c:pt idx="1815">
                  <c:v>-202600.91</c:v>
                </c:pt>
                <c:pt idx="1816">
                  <c:v>0</c:v>
                </c:pt>
                <c:pt idx="1817">
                  <c:v>0</c:v>
                </c:pt>
                <c:pt idx="1818">
                  <c:v>0</c:v>
                </c:pt>
                <c:pt idx="1819">
                  <c:v>0</c:v>
                </c:pt>
                <c:pt idx="1820">
                  <c:v>-1742310</c:v>
                </c:pt>
                <c:pt idx="1821">
                  <c:v>-550000</c:v>
                </c:pt>
                <c:pt idx="1822">
                  <c:v>0</c:v>
                </c:pt>
                <c:pt idx="1823">
                  <c:v>-50000</c:v>
                </c:pt>
                <c:pt idx="1824">
                  <c:v>0</c:v>
                </c:pt>
                <c:pt idx="1825">
                  <c:v>0</c:v>
                </c:pt>
                <c:pt idx="1826">
                  <c:v>0</c:v>
                </c:pt>
                <c:pt idx="1827">
                  <c:v>-719873.23</c:v>
                </c:pt>
                <c:pt idx="1828">
                  <c:v>-625201.97</c:v>
                </c:pt>
                <c:pt idx="1829">
                  <c:v>-294101</c:v>
                </c:pt>
                <c:pt idx="1830">
                  <c:v>-278272</c:v>
                </c:pt>
                <c:pt idx="1831">
                  <c:v>-370275</c:v>
                </c:pt>
                <c:pt idx="1832">
                  <c:v>-503329.68</c:v>
                </c:pt>
                <c:pt idx="1833">
                  <c:v>-432986.25</c:v>
                </c:pt>
                <c:pt idx="1834">
                  <c:v>-346480</c:v>
                </c:pt>
                <c:pt idx="1835">
                  <c:v>-903246</c:v>
                </c:pt>
                <c:pt idx="1836">
                  <c:v>0</c:v>
                </c:pt>
                <c:pt idx="1837">
                  <c:v>-297045</c:v>
                </c:pt>
                <c:pt idx="1838">
                  <c:v>-1019557</c:v>
                </c:pt>
                <c:pt idx="1839">
                  <c:v>-370440.66</c:v>
                </c:pt>
                <c:pt idx="1840">
                  <c:v>-133838</c:v>
                </c:pt>
                <c:pt idx="1841">
                  <c:v>-1578511.16</c:v>
                </c:pt>
                <c:pt idx="1842">
                  <c:v>-639148</c:v>
                </c:pt>
                <c:pt idx="1843">
                  <c:v>0</c:v>
                </c:pt>
                <c:pt idx="1844">
                  <c:v>-390000</c:v>
                </c:pt>
                <c:pt idx="1845">
                  <c:v>-299784</c:v>
                </c:pt>
                <c:pt idx="1846">
                  <c:v>-648421</c:v>
                </c:pt>
                <c:pt idx="1847">
                  <c:v>0</c:v>
                </c:pt>
                <c:pt idx="1848">
                  <c:v>-299046</c:v>
                </c:pt>
                <c:pt idx="1849">
                  <c:v>-472038</c:v>
                </c:pt>
                <c:pt idx="1850">
                  <c:v>-1509803.5</c:v>
                </c:pt>
                <c:pt idx="1851">
                  <c:v>-278030</c:v>
                </c:pt>
                <c:pt idx="1852">
                  <c:v>-259800</c:v>
                </c:pt>
                <c:pt idx="1853">
                  <c:v>-973600</c:v>
                </c:pt>
                <c:pt idx="1854">
                  <c:v>-4853991.51</c:v>
                </c:pt>
                <c:pt idx="1855">
                  <c:v>0</c:v>
                </c:pt>
                <c:pt idx="1856">
                  <c:v>0</c:v>
                </c:pt>
                <c:pt idx="1857">
                  <c:v>-1842399.71</c:v>
                </c:pt>
                <c:pt idx="1858">
                  <c:v>0</c:v>
                </c:pt>
                <c:pt idx="1859">
                  <c:v>-359545</c:v>
                </c:pt>
                <c:pt idx="1860">
                  <c:v>-555920.49</c:v>
                </c:pt>
                <c:pt idx="1861">
                  <c:v>0</c:v>
                </c:pt>
                <c:pt idx="1862">
                  <c:v>-317915.58</c:v>
                </c:pt>
                <c:pt idx="1863">
                  <c:v>0</c:v>
                </c:pt>
                <c:pt idx="1864">
                  <c:v>-1094119.6000000001</c:v>
                </c:pt>
                <c:pt idx="1865">
                  <c:v>-276587</c:v>
                </c:pt>
                <c:pt idx="1866">
                  <c:v>-918351.77</c:v>
                </c:pt>
                <c:pt idx="1867">
                  <c:v>0</c:v>
                </c:pt>
                <c:pt idx="1868">
                  <c:v>-414225.5</c:v>
                </c:pt>
                <c:pt idx="1869">
                  <c:v>-85219.45</c:v>
                </c:pt>
                <c:pt idx="1870">
                  <c:v>-399647</c:v>
                </c:pt>
                <c:pt idx="1871">
                  <c:v>-574387.6</c:v>
                </c:pt>
                <c:pt idx="1872">
                  <c:v>-550988.74</c:v>
                </c:pt>
                <c:pt idx="1873">
                  <c:v>-738540</c:v>
                </c:pt>
                <c:pt idx="1874">
                  <c:v>-955500</c:v>
                </c:pt>
                <c:pt idx="1875">
                  <c:v>-522287.6</c:v>
                </c:pt>
                <c:pt idx="1876">
                  <c:v>-342968.37</c:v>
                </c:pt>
                <c:pt idx="1877">
                  <c:v>-619612</c:v>
                </c:pt>
                <c:pt idx="1878">
                  <c:v>-952753.45</c:v>
                </c:pt>
                <c:pt idx="1879">
                  <c:v>-422091</c:v>
                </c:pt>
                <c:pt idx="1880">
                  <c:v>-150000</c:v>
                </c:pt>
                <c:pt idx="1881">
                  <c:v>-10500</c:v>
                </c:pt>
                <c:pt idx="1882">
                  <c:v>-278030.99</c:v>
                </c:pt>
                <c:pt idx="1883">
                  <c:v>0</c:v>
                </c:pt>
                <c:pt idx="1884">
                  <c:v>0</c:v>
                </c:pt>
                <c:pt idx="1885">
                  <c:v>-359544.27</c:v>
                </c:pt>
                <c:pt idx="1886">
                  <c:v>-529650</c:v>
                </c:pt>
                <c:pt idx="1887">
                  <c:v>-406966.63</c:v>
                </c:pt>
                <c:pt idx="1888">
                  <c:v>-185000</c:v>
                </c:pt>
                <c:pt idx="1889">
                  <c:v>-299152.38</c:v>
                </c:pt>
                <c:pt idx="1890">
                  <c:v>-170502</c:v>
                </c:pt>
                <c:pt idx="1891">
                  <c:v>-758880</c:v>
                </c:pt>
                <c:pt idx="1892">
                  <c:v>-345600</c:v>
                </c:pt>
                <c:pt idx="1893">
                  <c:v>0</c:v>
                </c:pt>
                <c:pt idx="1894">
                  <c:v>-1188000</c:v>
                </c:pt>
                <c:pt idx="1895">
                  <c:v>-4442960.54</c:v>
                </c:pt>
                <c:pt idx="1896">
                  <c:v>0</c:v>
                </c:pt>
                <c:pt idx="1897">
                  <c:v>0</c:v>
                </c:pt>
                <c:pt idx="1898">
                  <c:v>-387468</c:v>
                </c:pt>
                <c:pt idx="1899">
                  <c:v>-594092</c:v>
                </c:pt>
                <c:pt idx="1900">
                  <c:v>-299647</c:v>
                </c:pt>
                <c:pt idx="1901">
                  <c:v>-340566</c:v>
                </c:pt>
                <c:pt idx="1902">
                  <c:v>-539000</c:v>
                </c:pt>
                <c:pt idx="1903">
                  <c:v>0</c:v>
                </c:pt>
                <c:pt idx="1904">
                  <c:v>-278030</c:v>
                </c:pt>
                <c:pt idx="1905">
                  <c:v>-653122.46</c:v>
                </c:pt>
                <c:pt idx="1906">
                  <c:v>-899559</c:v>
                </c:pt>
                <c:pt idx="1907">
                  <c:v>-374003.1</c:v>
                </c:pt>
                <c:pt idx="1908">
                  <c:v>-297046</c:v>
                </c:pt>
                <c:pt idx="1909">
                  <c:v>-1150000</c:v>
                </c:pt>
                <c:pt idx="1910">
                  <c:v>-51833.33</c:v>
                </c:pt>
                <c:pt idx="1911">
                  <c:v>-225024.95</c:v>
                </c:pt>
                <c:pt idx="1912">
                  <c:v>-704330</c:v>
                </c:pt>
                <c:pt idx="1913">
                  <c:v>-277520</c:v>
                </c:pt>
                <c:pt idx="1914">
                  <c:v>-1610392</c:v>
                </c:pt>
                <c:pt idx="1915">
                  <c:v>-280000</c:v>
                </c:pt>
                <c:pt idx="1916">
                  <c:v>0</c:v>
                </c:pt>
                <c:pt idx="1917">
                  <c:v>-3599311.8</c:v>
                </c:pt>
                <c:pt idx="1918">
                  <c:v>-512557.9</c:v>
                </c:pt>
                <c:pt idx="1919">
                  <c:v>-500000</c:v>
                </c:pt>
                <c:pt idx="1920">
                  <c:v>-1744445</c:v>
                </c:pt>
                <c:pt idx="1921">
                  <c:v>-357576.42</c:v>
                </c:pt>
                <c:pt idx="1922">
                  <c:v>-2724750</c:v>
                </c:pt>
                <c:pt idx="1923">
                  <c:v>-655672</c:v>
                </c:pt>
                <c:pt idx="1924">
                  <c:v>-1257384</c:v>
                </c:pt>
                <c:pt idx="1925">
                  <c:v>-385460.82</c:v>
                </c:pt>
                <c:pt idx="1926">
                  <c:v>0</c:v>
                </c:pt>
                <c:pt idx="1927">
                  <c:v>-277402</c:v>
                </c:pt>
                <c:pt idx="1928">
                  <c:v>0</c:v>
                </c:pt>
                <c:pt idx="1929">
                  <c:v>-1541263.51</c:v>
                </c:pt>
                <c:pt idx="1930">
                  <c:v>-1017485</c:v>
                </c:pt>
                <c:pt idx="1931">
                  <c:v>-1854952.25</c:v>
                </c:pt>
                <c:pt idx="1932">
                  <c:v>-315617</c:v>
                </c:pt>
                <c:pt idx="1933">
                  <c:v>0</c:v>
                </c:pt>
                <c:pt idx="1934">
                  <c:v>-240000</c:v>
                </c:pt>
                <c:pt idx="1935">
                  <c:v>0</c:v>
                </c:pt>
                <c:pt idx="1936">
                  <c:v>-566297</c:v>
                </c:pt>
                <c:pt idx="1937">
                  <c:v>0</c:v>
                </c:pt>
                <c:pt idx="1938">
                  <c:v>-394998</c:v>
                </c:pt>
                <c:pt idx="1939">
                  <c:v>-320000</c:v>
                </c:pt>
                <c:pt idx="1940">
                  <c:v>-953728.87</c:v>
                </c:pt>
                <c:pt idx="1941">
                  <c:v>-507443.6</c:v>
                </c:pt>
                <c:pt idx="1942">
                  <c:v>-995680</c:v>
                </c:pt>
                <c:pt idx="1943">
                  <c:v>-278030</c:v>
                </c:pt>
                <c:pt idx="1944">
                  <c:v>-340100.8</c:v>
                </c:pt>
                <c:pt idx="1945">
                  <c:v>-889976.5</c:v>
                </c:pt>
                <c:pt idx="1946">
                  <c:v>-558420.11</c:v>
                </c:pt>
                <c:pt idx="1947">
                  <c:v>-478452</c:v>
                </c:pt>
                <c:pt idx="1948">
                  <c:v>0</c:v>
                </c:pt>
                <c:pt idx="1949">
                  <c:v>0</c:v>
                </c:pt>
                <c:pt idx="1950">
                  <c:v>-610146</c:v>
                </c:pt>
                <c:pt idx="1951">
                  <c:v>-278030</c:v>
                </c:pt>
                <c:pt idx="1952">
                  <c:v>-752666</c:v>
                </c:pt>
                <c:pt idx="1953">
                  <c:v>-96000</c:v>
                </c:pt>
                <c:pt idx="1954">
                  <c:v>-363604.49</c:v>
                </c:pt>
                <c:pt idx="1955">
                  <c:v>-1094727.6000000001</c:v>
                </c:pt>
                <c:pt idx="1956">
                  <c:v>-297046</c:v>
                </c:pt>
                <c:pt idx="1957">
                  <c:v>-297046</c:v>
                </c:pt>
                <c:pt idx="1958">
                  <c:v>-350899.48</c:v>
                </c:pt>
                <c:pt idx="1959">
                  <c:v>0</c:v>
                </c:pt>
                <c:pt idx="1960">
                  <c:v>0</c:v>
                </c:pt>
                <c:pt idx="1961">
                  <c:v>0</c:v>
                </c:pt>
                <c:pt idx="1962">
                  <c:v>-537540</c:v>
                </c:pt>
                <c:pt idx="1963">
                  <c:v>-300018</c:v>
                </c:pt>
                <c:pt idx="1964">
                  <c:v>-1500808.75</c:v>
                </c:pt>
                <c:pt idx="1965">
                  <c:v>-285000</c:v>
                </c:pt>
                <c:pt idx="1966">
                  <c:v>-282305</c:v>
                </c:pt>
                <c:pt idx="1967">
                  <c:v>-2546628.4</c:v>
                </c:pt>
                <c:pt idx="1968">
                  <c:v>-461935.5</c:v>
                </c:pt>
                <c:pt idx="1969">
                  <c:v>-212356.1</c:v>
                </c:pt>
                <c:pt idx="1970">
                  <c:v>0</c:v>
                </c:pt>
                <c:pt idx="1971">
                  <c:v>-367734</c:v>
                </c:pt>
                <c:pt idx="1972">
                  <c:v>-355311.3</c:v>
                </c:pt>
                <c:pt idx="1973">
                  <c:v>-4340894</c:v>
                </c:pt>
                <c:pt idx="1974">
                  <c:v>-300056</c:v>
                </c:pt>
                <c:pt idx="1975">
                  <c:v>-222597.23</c:v>
                </c:pt>
                <c:pt idx="1976">
                  <c:v>0</c:v>
                </c:pt>
                <c:pt idx="1977">
                  <c:v>-346474.5</c:v>
                </c:pt>
                <c:pt idx="1978">
                  <c:v>-278030</c:v>
                </c:pt>
                <c:pt idx="1979">
                  <c:v>-278030.99</c:v>
                </c:pt>
                <c:pt idx="1980">
                  <c:v>-530000</c:v>
                </c:pt>
                <c:pt idx="1981">
                  <c:v>-1583743</c:v>
                </c:pt>
                <c:pt idx="1982">
                  <c:v>-1178626</c:v>
                </c:pt>
                <c:pt idx="1983">
                  <c:v>-297045</c:v>
                </c:pt>
                <c:pt idx="1984">
                  <c:v>-484699.48</c:v>
                </c:pt>
                <c:pt idx="1985">
                  <c:v>0</c:v>
                </c:pt>
                <c:pt idx="1986">
                  <c:v>-454673.58</c:v>
                </c:pt>
                <c:pt idx="1987">
                  <c:v>-120000</c:v>
                </c:pt>
                <c:pt idx="1988">
                  <c:v>-513274</c:v>
                </c:pt>
                <c:pt idx="1989">
                  <c:v>0</c:v>
                </c:pt>
                <c:pt idx="1990">
                  <c:v>-1708013</c:v>
                </c:pt>
                <c:pt idx="1991">
                  <c:v>-362989.67</c:v>
                </c:pt>
                <c:pt idx="1992">
                  <c:v>-393714</c:v>
                </c:pt>
                <c:pt idx="1993">
                  <c:v>0</c:v>
                </c:pt>
                <c:pt idx="1994">
                  <c:v>-1352723.7</c:v>
                </c:pt>
                <c:pt idx="1995">
                  <c:v>0</c:v>
                </c:pt>
                <c:pt idx="1996">
                  <c:v>-141509.48000000001</c:v>
                </c:pt>
                <c:pt idx="1997">
                  <c:v>-350000</c:v>
                </c:pt>
                <c:pt idx="1998">
                  <c:v>-127421.8</c:v>
                </c:pt>
                <c:pt idx="1999">
                  <c:v>-266719</c:v>
                </c:pt>
                <c:pt idx="2000">
                  <c:v>-766198.68</c:v>
                </c:pt>
                <c:pt idx="2001">
                  <c:v>-1528849.72</c:v>
                </c:pt>
                <c:pt idx="2002">
                  <c:v>-297047</c:v>
                </c:pt>
                <c:pt idx="2003">
                  <c:v>-50000</c:v>
                </c:pt>
                <c:pt idx="2004">
                  <c:v>-379361</c:v>
                </c:pt>
                <c:pt idx="2005">
                  <c:v>-594388.81000000006</c:v>
                </c:pt>
                <c:pt idx="2006">
                  <c:v>-354029.89</c:v>
                </c:pt>
                <c:pt idx="2007">
                  <c:v>-342027</c:v>
                </c:pt>
                <c:pt idx="2008">
                  <c:v>-1059620</c:v>
                </c:pt>
                <c:pt idx="2009">
                  <c:v>-233537.36</c:v>
                </c:pt>
                <c:pt idx="2010">
                  <c:v>-2161351.1</c:v>
                </c:pt>
                <c:pt idx="2011">
                  <c:v>0</c:v>
                </c:pt>
                <c:pt idx="2012">
                  <c:v>0</c:v>
                </c:pt>
                <c:pt idx="2013">
                  <c:v>-765111.68</c:v>
                </c:pt>
                <c:pt idx="2014">
                  <c:v>-175000</c:v>
                </c:pt>
                <c:pt idx="2015">
                  <c:v>0</c:v>
                </c:pt>
                <c:pt idx="2016">
                  <c:v>-405473.29</c:v>
                </c:pt>
                <c:pt idx="2017">
                  <c:v>0</c:v>
                </c:pt>
                <c:pt idx="2018">
                  <c:v>-297046</c:v>
                </c:pt>
                <c:pt idx="2019">
                  <c:v>-970529.5</c:v>
                </c:pt>
                <c:pt idx="2020">
                  <c:v>-1789161.05</c:v>
                </c:pt>
                <c:pt idx="2021">
                  <c:v>-417000</c:v>
                </c:pt>
                <c:pt idx="2022">
                  <c:v>-500000</c:v>
                </c:pt>
                <c:pt idx="2023">
                  <c:v>0</c:v>
                </c:pt>
                <c:pt idx="2024">
                  <c:v>0</c:v>
                </c:pt>
                <c:pt idx="2025">
                  <c:v>-297042</c:v>
                </c:pt>
                <c:pt idx="2026">
                  <c:v>0</c:v>
                </c:pt>
                <c:pt idx="2027">
                  <c:v>-369338.24</c:v>
                </c:pt>
                <c:pt idx="2028">
                  <c:v>-299837</c:v>
                </c:pt>
                <c:pt idx="2029">
                  <c:v>-267366</c:v>
                </c:pt>
                <c:pt idx="2030">
                  <c:v>-340000</c:v>
                </c:pt>
                <c:pt idx="2031">
                  <c:v>-505930</c:v>
                </c:pt>
                <c:pt idx="2032">
                  <c:v>-275658</c:v>
                </c:pt>
                <c:pt idx="2033">
                  <c:v>-278035</c:v>
                </c:pt>
                <c:pt idx="2034">
                  <c:v>-1546084</c:v>
                </c:pt>
                <c:pt idx="2035">
                  <c:v>-810097</c:v>
                </c:pt>
                <c:pt idx="2036">
                  <c:v>-1068679.67</c:v>
                </c:pt>
                <c:pt idx="2037">
                  <c:v>-1511481</c:v>
                </c:pt>
                <c:pt idx="2038">
                  <c:v>-360000</c:v>
                </c:pt>
                <c:pt idx="2039">
                  <c:v>-639148</c:v>
                </c:pt>
                <c:pt idx="2040">
                  <c:v>-300277.90000000002</c:v>
                </c:pt>
                <c:pt idx="2041">
                  <c:v>0</c:v>
                </c:pt>
                <c:pt idx="2042">
                  <c:v>-26956.799999999999</c:v>
                </c:pt>
                <c:pt idx="2043">
                  <c:v>-366000</c:v>
                </c:pt>
                <c:pt idx="2044">
                  <c:v>-357240.53</c:v>
                </c:pt>
                <c:pt idx="2045">
                  <c:v>0</c:v>
                </c:pt>
                <c:pt idx="2046">
                  <c:v>-505875.11</c:v>
                </c:pt>
                <c:pt idx="2047">
                  <c:v>-344041.81</c:v>
                </c:pt>
                <c:pt idx="2048">
                  <c:v>0</c:v>
                </c:pt>
                <c:pt idx="2049">
                  <c:v>-3026789.5</c:v>
                </c:pt>
                <c:pt idx="2050">
                  <c:v>-791106.77</c:v>
                </c:pt>
                <c:pt idx="2051">
                  <c:v>-112068.94</c:v>
                </c:pt>
                <c:pt idx="2052">
                  <c:v>0</c:v>
                </c:pt>
                <c:pt idx="2053">
                  <c:v>-2024000</c:v>
                </c:pt>
                <c:pt idx="2054">
                  <c:v>-220000</c:v>
                </c:pt>
                <c:pt idx="2055">
                  <c:v>-297659</c:v>
                </c:pt>
                <c:pt idx="2056">
                  <c:v>0</c:v>
                </c:pt>
                <c:pt idx="2057">
                  <c:v>0</c:v>
                </c:pt>
                <c:pt idx="2058">
                  <c:v>0</c:v>
                </c:pt>
                <c:pt idx="2059">
                  <c:v>0</c:v>
                </c:pt>
                <c:pt idx="2060">
                  <c:v>-526441.80000000005</c:v>
                </c:pt>
                <c:pt idx="2061">
                  <c:v>-297046</c:v>
                </c:pt>
                <c:pt idx="2062">
                  <c:v>-269640.95</c:v>
                </c:pt>
                <c:pt idx="2063">
                  <c:v>-601793</c:v>
                </c:pt>
                <c:pt idx="2064">
                  <c:v>-1000000</c:v>
                </c:pt>
                <c:pt idx="2065">
                  <c:v>-255672</c:v>
                </c:pt>
                <c:pt idx="2066">
                  <c:v>-69361.600000000006</c:v>
                </c:pt>
                <c:pt idx="2067">
                  <c:v>0</c:v>
                </c:pt>
                <c:pt idx="2068">
                  <c:v>-319576</c:v>
                </c:pt>
                <c:pt idx="2069">
                  <c:v>-278030.99</c:v>
                </c:pt>
                <c:pt idx="2070">
                  <c:v>-400000</c:v>
                </c:pt>
                <c:pt idx="2071">
                  <c:v>0</c:v>
                </c:pt>
                <c:pt idx="2072">
                  <c:v>-1314059</c:v>
                </c:pt>
                <c:pt idx="2073">
                  <c:v>-300018</c:v>
                </c:pt>
                <c:pt idx="2074">
                  <c:v>-400000</c:v>
                </c:pt>
                <c:pt idx="2075">
                  <c:v>-550000</c:v>
                </c:pt>
                <c:pt idx="2076">
                  <c:v>0</c:v>
                </c:pt>
                <c:pt idx="2077">
                  <c:v>-161550</c:v>
                </c:pt>
                <c:pt idx="2078">
                  <c:v>-1038456</c:v>
                </c:pt>
                <c:pt idx="2079">
                  <c:v>-685653.34</c:v>
                </c:pt>
                <c:pt idx="2080">
                  <c:v>-594092</c:v>
                </c:pt>
                <c:pt idx="2081">
                  <c:v>0</c:v>
                </c:pt>
                <c:pt idx="2082">
                  <c:v>0</c:v>
                </c:pt>
                <c:pt idx="2083">
                  <c:v>-356600</c:v>
                </c:pt>
                <c:pt idx="2084">
                  <c:v>-3983343</c:v>
                </c:pt>
                <c:pt idx="2085">
                  <c:v>-300000</c:v>
                </c:pt>
                <c:pt idx="2086">
                  <c:v>0</c:v>
                </c:pt>
                <c:pt idx="2087">
                  <c:v>-799650</c:v>
                </c:pt>
                <c:pt idx="2088">
                  <c:v>-488750</c:v>
                </c:pt>
                <c:pt idx="2089">
                  <c:v>-2038867</c:v>
                </c:pt>
                <c:pt idx="2090">
                  <c:v>-793930.98</c:v>
                </c:pt>
                <c:pt idx="2091">
                  <c:v>-452337.26</c:v>
                </c:pt>
                <c:pt idx="2092">
                  <c:v>-401258.65</c:v>
                </c:pt>
                <c:pt idx="2093">
                  <c:v>-476344.45</c:v>
                </c:pt>
                <c:pt idx="2094">
                  <c:v>0</c:v>
                </c:pt>
                <c:pt idx="2095">
                  <c:v>-1995482.54</c:v>
                </c:pt>
                <c:pt idx="2096">
                  <c:v>-297949</c:v>
                </c:pt>
                <c:pt idx="2097">
                  <c:v>-722064</c:v>
                </c:pt>
                <c:pt idx="2098">
                  <c:v>-753913.5</c:v>
                </c:pt>
                <c:pt idx="2099">
                  <c:v>-607142.85</c:v>
                </c:pt>
                <c:pt idx="2100">
                  <c:v>0</c:v>
                </c:pt>
                <c:pt idx="2101">
                  <c:v>-742000</c:v>
                </c:pt>
                <c:pt idx="2102">
                  <c:v>-170440</c:v>
                </c:pt>
                <c:pt idx="2103">
                  <c:v>0</c:v>
                </c:pt>
                <c:pt idx="2104">
                  <c:v>0</c:v>
                </c:pt>
                <c:pt idx="2105">
                  <c:v>-620373.67000000004</c:v>
                </c:pt>
                <c:pt idx="2106">
                  <c:v>-1233708</c:v>
                </c:pt>
                <c:pt idx="2107">
                  <c:v>-520000</c:v>
                </c:pt>
                <c:pt idx="2108">
                  <c:v>-160000</c:v>
                </c:pt>
                <c:pt idx="2109">
                  <c:v>-296346.2</c:v>
                </c:pt>
                <c:pt idx="2110">
                  <c:v>-32942.089999999997</c:v>
                </c:pt>
                <c:pt idx="2111">
                  <c:v>-297102</c:v>
                </c:pt>
                <c:pt idx="2112">
                  <c:v>-297139</c:v>
                </c:pt>
                <c:pt idx="2113">
                  <c:v>-1069013.75</c:v>
                </c:pt>
                <c:pt idx="2114">
                  <c:v>-358405</c:v>
                </c:pt>
                <c:pt idx="2115">
                  <c:v>0</c:v>
                </c:pt>
                <c:pt idx="2116">
                  <c:v>-303000</c:v>
                </c:pt>
                <c:pt idx="2117">
                  <c:v>-400944.9</c:v>
                </c:pt>
                <c:pt idx="2118">
                  <c:v>0</c:v>
                </c:pt>
                <c:pt idx="2119">
                  <c:v>0</c:v>
                </c:pt>
                <c:pt idx="2120">
                  <c:v>-681308.01</c:v>
                </c:pt>
                <c:pt idx="2121">
                  <c:v>-1436096</c:v>
                </c:pt>
                <c:pt idx="2122">
                  <c:v>0</c:v>
                </c:pt>
                <c:pt idx="2123">
                  <c:v>0</c:v>
                </c:pt>
                <c:pt idx="2124">
                  <c:v>-2399117.94</c:v>
                </c:pt>
                <c:pt idx="2125">
                  <c:v>-1431680.32</c:v>
                </c:pt>
                <c:pt idx="2126">
                  <c:v>0</c:v>
                </c:pt>
                <c:pt idx="2127">
                  <c:v>0</c:v>
                </c:pt>
                <c:pt idx="2128">
                  <c:v>-347510</c:v>
                </c:pt>
                <c:pt idx="2129">
                  <c:v>-315000</c:v>
                </c:pt>
                <c:pt idx="2130">
                  <c:v>-297046</c:v>
                </c:pt>
                <c:pt idx="2131">
                  <c:v>-278030</c:v>
                </c:pt>
                <c:pt idx="2132">
                  <c:v>-445821</c:v>
                </c:pt>
                <c:pt idx="2133">
                  <c:v>0</c:v>
                </c:pt>
                <c:pt idx="2134">
                  <c:v>-445431.32</c:v>
                </c:pt>
                <c:pt idx="2135">
                  <c:v>-1460786.78</c:v>
                </c:pt>
                <c:pt idx="2136">
                  <c:v>-10652</c:v>
                </c:pt>
                <c:pt idx="2137">
                  <c:v>0</c:v>
                </c:pt>
                <c:pt idx="2138">
                  <c:v>-1160116</c:v>
                </c:pt>
                <c:pt idx="2139">
                  <c:v>-342028</c:v>
                </c:pt>
                <c:pt idx="2140">
                  <c:v>-239390</c:v>
                </c:pt>
                <c:pt idx="2141">
                  <c:v>-1347519</c:v>
                </c:pt>
                <c:pt idx="2142">
                  <c:v>-350000</c:v>
                </c:pt>
                <c:pt idx="2143">
                  <c:v>0</c:v>
                </c:pt>
                <c:pt idx="2144">
                  <c:v>-302470</c:v>
                </c:pt>
                <c:pt idx="2145">
                  <c:v>-2613281.4500000002</c:v>
                </c:pt>
                <c:pt idx="2146">
                  <c:v>-150409.17000000001</c:v>
                </c:pt>
                <c:pt idx="2147">
                  <c:v>0</c:v>
                </c:pt>
                <c:pt idx="2148">
                  <c:v>-426459.38</c:v>
                </c:pt>
                <c:pt idx="2149">
                  <c:v>-448880</c:v>
                </c:pt>
                <c:pt idx="2150">
                  <c:v>-10</c:v>
                </c:pt>
                <c:pt idx="2151">
                  <c:v>0</c:v>
                </c:pt>
                <c:pt idx="2152">
                  <c:v>-297045</c:v>
                </c:pt>
                <c:pt idx="2153">
                  <c:v>-585854</c:v>
                </c:pt>
                <c:pt idx="2154">
                  <c:v>-404467</c:v>
                </c:pt>
                <c:pt idx="2155">
                  <c:v>0</c:v>
                </c:pt>
                <c:pt idx="2156">
                  <c:v>-138580</c:v>
                </c:pt>
                <c:pt idx="2157">
                  <c:v>-1241627.95</c:v>
                </c:pt>
                <c:pt idx="2158">
                  <c:v>-915020.56</c:v>
                </c:pt>
                <c:pt idx="2159">
                  <c:v>-569373.16</c:v>
                </c:pt>
                <c:pt idx="2160">
                  <c:v>-457000</c:v>
                </c:pt>
                <c:pt idx="2161">
                  <c:v>-440696.47</c:v>
                </c:pt>
                <c:pt idx="2162">
                  <c:v>0</c:v>
                </c:pt>
                <c:pt idx="2163">
                  <c:v>0</c:v>
                </c:pt>
                <c:pt idx="2164">
                  <c:v>-301566</c:v>
                </c:pt>
                <c:pt idx="2165">
                  <c:v>0</c:v>
                </c:pt>
                <c:pt idx="2166">
                  <c:v>-297045</c:v>
                </c:pt>
                <c:pt idx="2167">
                  <c:v>-335377.5</c:v>
                </c:pt>
                <c:pt idx="2168">
                  <c:v>-210000</c:v>
                </c:pt>
                <c:pt idx="2169">
                  <c:v>-813888.34</c:v>
                </c:pt>
                <c:pt idx="2170">
                  <c:v>0</c:v>
                </c:pt>
                <c:pt idx="2171">
                  <c:v>-912428.05</c:v>
                </c:pt>
                <c:pt idx="2172">
                  <c:v>-762283.34</c:v>
                </c:pt>
                <c:pt idx="2173">
                  <c:v>-213049</c:v>
                </c:pt>
                <c:pt idx="2174">
                  <c:v>-560000</c:v>
                </c:pt>
                <c:pt idx="2175">
                  <c:v>-127390.96</c:v>
                </c:pt>
                <c:pt idx="2176">
                  <c:v>0</c:v>
                </c:pt>
                <c:pt idx="2177">
                  <c:v>-1154586.75</c:v>
                </c:pt>
                <c:pt idx="2178">
                  <c:v>-394295.68</c:v>
                </c:pt>
                <c:pt idx="2179">
                  <c:v>-10000</c:v>
                </c:pt>
                <c:pt idx="2180">
                  <c:v>-295970</c:v>
                </c:pt>
                <c:pt idx="2181">
                  <c:v>-1042448</c:v>
                </c:pt>
                <c:pt idx="2182">
                  <c:v>-313109.76000000001</c:v>
                </c:pt>
                <c:pt idx="2183">
                  <c:v>-2030634.72</c:v>
                </c:pt>
                <c:pt idx="2184">
                  <c:v>-975000</c:v>
                </c:pt>
                <c:pt idx="2185">
                  <c:v>-1271336.5</c:v>
                </c:pt>
                <c:pt idx="2186">
                  <c:v>-3551482</c:v>
                </c:pt>
                <c:pt idx="2187">
                  <c:v>-297046</c:v>
                </c:pt>
                <c:pt idx="2188">
                  <c:v>-301260</c:v>
                </c:pt>
                <c:pt idx="2189">
                  <c:v>-329054</c:v>
                </c:pt>
                <c:pt idx="2190">
                  <c:v>-1218000</c:v>
                </c:pt>
                <c:pt idx="2191">
                  <c:v>-782118.81</c:v>
                </c:pt>
                <c:pt idx="2192">
                  <c:v>-1914699</c:v>
                </c:pt>
                <c:pt idx="2193">
                  <c:v>-347514</c:v>
                </c:pt>
                <c:pt idx="2194">
                  <c:v>-136001</c:v>
                </c:pt>
                <c:pt idx="2195">
                  <c:v>-1002612</c:v>
                </c:pt>
                <c:pt idx="2196">
                  <c:v>0</c:v>
                </c:pt>
                <c:pt idx="2197">
                  <c:v>-187645.6</c:v>
                </c:pt>
                <c:pt idx="2198">
                  <c:v>-837414</c:v>
                </c:pt>
                <c:pt idx="2199">
                  <c:v>-140978.96</c:v>
                </c:pt>
                <c:pt idx="2200">
                  <c:v>0</c:v>
                </c:pt>
                <c:pt idx="2201">
                  <c:v>-376750</c:v>
                </c:pt>
                <c:pt idx="2202">
                  <c:v>-50000</c:v>
                </c:pt>
                <c:pt idx="2203">
                  <c:v>-278030</c:v>
                </c:pt>
                <c:pt idx="2204">
                  <c:v>-305704</c:v>
                </c:pt>
                <c:pt idx="2205">
                  <c:v>-719271.8</c:v>
                </c:pt>
                <c:pt idx="2206">
                  <c:v>0</c:v>
                </c:pt>
                <c:pt idx="2207">
                  <c:v>0</c:v>
                </c:pt>
                <c:pt idx="2208">
                  <c:v>-550000</c:v>
                </c:pt>
                <c:pt idx="2209">
                  <c:v>-721187.76</c:v>
                </c:pt>
                <c:pt idx="2210">
                  <c:v>-333500</c:v>
                </c:pt>
                <c:pt idx="2211">
                  <c:v>-1371326</c:v>
                </c:pt>
                <c:pt idx="2212">
                  <c:v>-619970</c:v>
                </c:pt>
                <c:pt idx="2213">
                  <c:v>0</c:v>
                </c:pt>
                <c:pt idx="2214">
                  <c:v>-2329738.04</c:v>
                </c:pt>
                <c:pt idx="2215">
                  <c:v>-343085</c:v>
                </c:pt>
                <c:pt idx="2216">
                  <c:v>-1029228</c:v>
                </c:pt>
                <c:pt idx="2217">
                  <c:v>-2725702</c:v>
                </c:pt>
                <c:pt idx="2218">
                  <c:v>0</c:v>
                </c:pt>
                <c:pt idx="2219">
                  <c:v>-807000</c:v>
                </c:pt>
                <c:pt idx="2220">
                  <c:v>-299647</c:v>
                </c:pt>
                <c:pt idx="2221">
                  <c:v>-370090</c:v>
                </c:pt>
                <c:pt idx="2222">
                  <c:v>-263208.75</c:v>
                </c:pt>
                <c:pt idx="2223">
                  <c:v>-343050</c:v>
                </c:pt>
                <c:pt idx="2224">
                  <c:v>-848107</c:v>
                </c:pt>
                <c:pt idx="2225">
                  <c:v>-668166.67000000004</c:v>
                </c:pt>
                <c:pt idx="2226">
                  <c:v>-992801.25</c:v>
                </c:pt>
                <c:pt idx="2227">
                  <c:v>-87475</c:v>
                </c:pt>
                <c:pt idx="2228">
                  <c:v>-404467</c:v>
                </c:pt>
                <c:pt idx="2229">
                  <c:v>-1038228.44</c:v>
                </c:pt>
                <c:pt idx="2230">
                  <c:v>-297719</c:v>
                </c:pt>
                <c:pt idx="2231">
                  <c:v>-329950</c:v>
                </c:pt>
                <c:pt idx="2232">
                  <c:v>-1813790.96</c:v>
                </c:pt>
                <c:pt idx="2233">
                  <c:v>0</c:v>
                </c:pt>
                <c:pt idx="2234">
                  <c:v>-1080638</c:v>
                </c:pt>
                <c:pt idx="2235">
                  <c:v>-784000.75</c:v>
                </c:pt>
                <c:pt idx="2236">
                  <c:v>-635827.4</c:v>
                </c:pt>
                <c:pt idx="2237">
                  <c:v>-278030</c:v>
                </c:pt>
                <c:pt idx="2238">
                  <c:v>-627774.12</c:v>
                </c:pt>
                <c:pt idx="2239">
                  <c:v>-450000</c:v>
                </c:pt>
                <c:pt idx="2240">
                  <c:v>-320000</c:v>
                </c:pt>
                <c:pt idx="2241">
                  <c:v>-407782</c:v>
                </c:pt>
                <c:pt idx="2242">
                  <c:v>-297045</c:v>
                </c:pt>
                <c:pt idx="2243">
                  <c:v>0</c:v>
                </c:pt>
                <c:pt idx="2244">
                  <c:v>-476646.28</c:v>
                </c:pt>
                <c:pt idx="2245">
                  <c:v>-1566842</c:v>
                </c:pt>
                <c:pt idx="2246">
                  <c:v>-868869.23</c:v>
                </c:pt>
                <c:pt idx="2247">
                  <c:v>-306400</c:v>
                </c:pt>
                <c:pt idx="2248">
                  <c:v>-408800</c:v>
                </c:pt>
                <c:pt idx="2249">
                  <c:v>-467167.61</c:v>
                </c:pt>
                <c:pt idx="2250">
                  <c:v>-376344</c:v>
                </c:pt>
                <c:pt idx="2251">
                  <c:v>-327264</c:v>
                </c:pt>
                <c:pt idx="2252">
                  <c:v>-750000</c:v>
                </c:pt>
                <c:pt idx="2253">
                  <c:v>-423289</c:v>
                </c:pt>
                <c:pt idx="2254">
                  <c:v>-619506.39</c:v>
                </c:pt>
                <c:pt idx="2255">
                  <c:v>-465179.89</c:v>
                </c:pt>
                <c:pt idx="2256">
                  <c:v>-562152.61</c:v>
                </c:pt>
                <c:pt idx="2257">
                  <c:v>-811421.65</c:v>
                </c:pt>
                <c:pt idx="2258">
                  <c:v>-338933.34</c:v>
                </c:pt>
                <c:pt idx="2259">
                  <c:v>-100000</c:v>
                </c:pt>
                <c:pt idx="2260">
                  <c:v>-697648</c:v>
                </c:pt>
                <c:pt idx="2261">
                  <c:v>-377498</c:v>
                </c:pt>
                <c:pt idx="2262">
                  <c:v>0</c:v>
                </c:pt>
                <c:pt idx="2263">
                  <c:v>-451354.46</c:v>
                </c:pt>
                <c:pt idx="2264">
                  <c:v>-455001.5</c:v>
                </c:pt>
                <c:pt idx="2265">
                  <c:v>-994882.5</c:v>
                </c:pt>
                <c:pt idx="2266">
                  <c:v>0</c:v>
                </c:pt>
                <c:pt idx="2267">
                  <c:v>-349920</c:v>
                </c:pt>
                <c:pt idx="2268">
                  <c:v>-17760.8</c:v>
                </c:pt>
                <c:pt idx="2269">
                  <c:v>-526736.80000000005</c:v>
                </c:pt>
                <c:pt idx="2270">
                  <c:v>-497155.33</c:v>
                </c:pt>
                <c:pt idx="2271">
                  <c:v>-423675</c:v>
                </c:pt>
                <c:pt idx="2272">
                  <c:v>-292387</c:v>
                </c:pt>
                <c:pt idx="2273">
                  <c:v>-430993</c:v>
                </c:pt>
                <c:pt idx="2274">
                  <c:v>-298000</c:v>
                </c:pt>
                <c:pt idx="2275">
                  <c:v>0</c:v>
                </c:pt>
                <c:pt idx="2276">
                  <c:v>-1400000</c:v>
                </c:pt>
                <c:pt idx="2277">
                  <c:v>-341602</c:v>
                </c:pt>
                <c:pt idx="2278">
                  <c:v>-915000</c:v>
                </c:pt>
                <c:pt idx="2279">
                  <c:v>-339164.62</c:v>
                </c:pt>
                <c:pt idx="2280">
                  <c:v>-278030</c:v>
                </c:pt>
                <c:pt idx="2281">
                  <c:v>-490713.59999999998</c:v>
                </c:pt>
                <c:pt idx="2282">
                  <c:v>-1051374.8</c:v>
                </c:pt>
                <c:pt idx="2283">
                  <c:v>-445841.44</c:v>
                </c:pt>
                <c:pt idx="2284">
                  <c:v>-485843.98</c:v>
                </c:pt>
                <c:pt idx="2285">
                  <c:v>-370647</c:v>
                </c:pt>
                <c:pt idx="2286">
                  <c:v>-138101.79999999999</c:v>
                </c:pt>
                <c:pt idx="2287">
                  <c:v>0</c:v>
                </c:pt>
                <c:pt idx="2288">
                  <c:v>-1080496.5</c:v>
                </c:pt>
                <c:pt idx="2289">
                  <c:v>-294025</c:v>
                </c:pt>
                <c:pt idx="2290">
                  <c:v>0</c:v>
                </c:pt>
                <c:pt idx="2291">
                  <c:v>-278030</c:v>
                </c:pt>
                <c:pt idx="2292">
                  <c:v>-299647</c:v>
                </c:pt>
                <c:pt idx="2293">
                  <c:v>-2376310</c:v>
                </c:pt>
                <c:pt idx="2294">
                  <c:v>-257784</c:v>
                </c:pt>
                <c:pt idx="2295">
                  <c:v>-149800.53</c:v>
                </c:pt>
                <c:pt idx="2296">
                  <c:v>-282305</c:v>
                </c:pt>
                <c:pt idx="2297">
                  <c:v>0</c:v>
                </c:pt>
                <c:pt idx="2298">
                  <c:v>-299647</c:v>
                </c:pt>
                <c:pt idx="2299">
                  <c:v>-347000</c:v>
                </c:pt>
                <c:pt idx="2300">
                  <c:v>-297046</c:v>
                </c:pt>
                <c:pt idx="2301">
                  <c:v>0</c:v>
                </c:pt>
                <c:pt idx="2302">
                  <c:v>-382333.34</c:v>
                </c:pt>
                <c:pt idx="2303">
                  <c:v>-330000</c:v>
                </c:pt>
                <c:pt idx="2304">
                  <c:v>-483976.7</c:v>
                </c:pt>
                <c:pt idx="2305">
                  <c:v>0</c:v>
                </c:pt>
                <c:pt idx="2306">
                  <c:v>-278030</c:v>
                </c:pt>
                <c:pt idx="2307">
                  <c:v>-417995</c:v>
                </c:pt>
                <c:pt idx="2308">
                  <c:v>-400000</c:v>
                </c:pt>
                <c:pt idx="2309">
                  <c:v>-278030</c:v>
                </c:pt>
                <c:pt idx="2310">
                  <c:v>-297046</c:v>
                </c:pt>
                <c:pt idx="2311">
                  <c:v>0</c:v>
                </c:pt>
                <c:pt idx="2312">
                  <c:v>-690952.85</c:v>
                </c:pt>
                <c:pt idx="2313">
                  <c:v>0</c:v>
                </c:pt>
                <c:pt idx="2314">
                  <c:v>-750000</c:v>
                </c:pt>
                <c:pt idx="2315">
                  <c:v>0</c:v>
                </c:pt>
                <c:pt idx="2316">
                  <c:v>-500460</c:v>
                </c:pt>
                <c:pt idx="2317">
                  <c:v>-453432</c:v>
                </c:pt>
                <c:pt idx="2318">
                  <c:v>-297046</c:v>
                </c:pt>
                <c:pt idx="2319">
                  <c:v>-536142.9</c:v>
                </c:pt>
                <c:pt idx="2320">
                  <c:v>-1584930</c:v>
                </c:pt>
                <c:pt idx="2321">
                  <c:v>-241729.4</c:v>
                </c:pt>
                <c:pt idx="2322">
                  <c:v>0</c:v>
                </c:pt>
                <c:pt idx="2323">
                  <c:v>-402249.06</c:v>
                </c:pt>
                <c:pt idx="2324">
                  <c:v>0</c:v>
                </c:pt>
                <c:pt idx="2325">
                  <c:v>-328210.2</c:v>
                </c:pt>
                <c:pt idx="2326">
                  <c:v>0</c:v>
                </c:pt>
                <c:pt idx="2327">
                  <c:v>0</c:v>
                </c:pt>
                <c:pt idx="2328">
                  <c:v>0</c:v>
                </c:pt>
                <c:pt idx="2329">
                  <c:v>-279960.49</c:v>
                </c:pt>
                <c:pt idx="2330">
                  <c:v>-119219.91</c:v>
                </c:pt>
                <c:pt idx="2331">
                  <c:v>-430000</c:v>
                </c:pt>
                <c:pt idx="2332">
                  <c:v>0</c:v>
                </c:pt>
                <c:pt idx="2333">
                  <c:v>-1613702.64</c:v>
                </c:pt>
                <c:pt idx="2334">
                  <c:v>-2545183.7000000002</c:v>
                </c:pt>
                <c:pt idx="2335">
                  <c:v>-2133715</c:v>
                </c:pt>
                <c:pt idx="2336">
                  <c:v>0</c:v>
                </c:pt>
                <c:pt idx="2337">
                  <c:v>-157177</c:v>
                </c:pt>
                <c:pt idx="2338">
                  <c:v>-505609</c:v>
                </c:pt>
                <c:pt idx="2339">
                  <c:v>-6177.62</c:v>
                </c:pt>
                <c:pt idx="2340">
                  <c:v>-299137</c:v>
                </c:pt>
                <c:pt idx="2341">
                  <c:v>-338166</c:v>
                </c:pt>
                <c:pt idx="2342">
                  <c:v>-1250000</c:v>
                </c:pt>
                <c:pt idx="2343">
                  <c:v>-305704</c:v>
                </c:pt>
                <c:pt idx="2344">
                  <c:v>-502063.88</c:v>
                </c:pt>
                <c:pt idx="2345">
                  <c:v>-843824.96</c:v>
                </c:pt>
                <c:pt idx="2346">
                  <c:v>0</c:v>
                </c:pt>
                <c:pt idx="2347">
                  <c:v>-347504.4</c:v>
                </c:pt>
                <c:pt idx="2348">
                  <c:v>-1811308.47</c:v>
                </c:pt>
                <c:pt idx="2349">
                  <c:v>-359544.27</c:v>
                </c:pt>
                <c:pt idx="2350">
                  <c:v>-278030</c:v>
                </c:pt>
                <c:pt idx="2351">
                  <c:v>-278035</c:v>
                </c:pt>
                <c:pt idx="2352">
                  <c:v>-888101.64</c:v>
                </c:pt>
                <c:pt idx="2353">
                  <c:v>0</c:v>
                </c:pt>
                <c:pt idx="2354">
                  <c:v>0</c:v>
                </c:pt>
                <c:pt idx="2355">
                  <c:v>-3173069.67</c:v>
                </c:pt>
                <c:pt idx="2356">
                  <c:v>0</c:v>
                </c:pt>
                <c:pt idx="2357">
                  <c:v>-563202</c:v>
                </c:pt>
                <c:pt idx="2358">
                  <c:v>-299647</c:v>
                </c:pt>
                <c:pt idx="2359">
                  <c:v>-564955.81999999995</c:v>
                </c:pt>
                <c:pt idx="2360">
                  <c:v>0</c:v>
                </c:pt>
                <c:pt idx="2361">
                  <c:v>-2190000</c:v>
                </c:pt>
                <c:pt idx="2362">
                  <c:v>0</c:v>
                </c:pt>
                <c:pt idx="2363">
                  <c:v>-360000</c:v>
                </c:pt>
                <c:pt idx="2364">
                  <c:v>0</c:v>
                </c:pt>
                <c:pt idx="2365">
                  <c:v>-1287284</c:v>
                </c:pt>
                <c:pt idx="2366">
                  <c:v>-1161697.8500000001</c:v>
                </c:pt>
                <c:pt idx="2367">
                  <c:v>0</c:v>
                </c:pt>
                <c:pt idx="2368">
                  <c:v>-1459164</c:v>
                </c:pt>
                <c:pt idx="2369">
                  <c:v>-785103.77</c:v>
                </c:pt>
                <c:pt idx="2370">
                  <c:v>0</c:v>
                </c:pt>
                <c:pt idx="2371">
                  <c:v>-341004</c:v>
                </c:pt>
                <c:pt idx="2372">
                  <c:v>-3426447.35</c:v>
                </c:pt>
                <c:pt idx="2373">
                  <c:v>-638675</c:v>
                </c:pt>
                <c:pt idx="2374">
                  <c:v>-587574</c:v>
                </c:pt>
                <c:pt idx="2375">
                  <c:v>0</c:v>
                </c:pt>
                <c:pt idx="2376">
                  <c:v>-498141.67</c:v>
                </c:pt>
                <c:pt idx="2377">
                  <c:v>-562493.75</c:v>
                </c:pt>
                <c:pt idx="2378">
                  <c:v>-464100</c:v>
                </c:pt>
                <c:pt idx="2379">
                  <c:v>-324953</c:v>
                </c:pt>
                <c:pt idx="2380">
                  <c:v>-318550</c:v>
                </c:pt>
                <c:pt idx="2381">
                  <c:v>-336217.85</c:v>
                </c:pt>
                <c:pt idx="2382">
                  <c:v>-297045</c:v>
                </c:pt>
                <c:pt idx="2383">
                  <c:v>0</c:v>
                </c:pt>
                <c:pt idx="2384">
                  <c:v>0</c:v>
                </c:pt>
                <c:pt idx="2385">
                  <c:v>-278030</c:v>
                </c:pt>
                <c:pt idx="2386">
                  <c:v>0</c:v>
                </c:pt>
                <c:pt idx="2387">
                  <c:v>-491706.2</c:v>
                </c:pt>
                <c:pt idx="2388">
                  <c:v>-1308403</c:v>
                </c:pt>
                <c:pt idx="2389">
                  <c:v>-278030</c:v>
                </c:pt>
                <c:pt idx="2390">
                  <c:v>0</c:v>
                </c:pt>
                <c:pt idx="2391">
                  <c:v>-639148</c:v>
                </c:pt>
                <c:pt idx="2392">
                  <c:v>0</c:v>
                </c:pt>
                <c:pt idx="2393">
                  <c:v>-86400</c:v>
                </c:pt>
                <c:pt idx="2394">
                  <c:v>0</c:v>
                </c:pt>
                <c:pt idx="2395">
                  <c:v>0</c:v>
                </c:pt>
                <c:pt idx="2396">
                  <c:v>-545579.25</c:v>
                </c:pt>
                <c:pt idx="2397">
                  <c:v>0</c:v>
                </c:pt>
                <c:pt idx="2398">
                  <c:v>-464335.96</c:v>
                </c:pt>
                <c:pt idx="2399">
                  <c:v>-35000</c:v>
                </c:pt>
                <c:pt idx="2400">
                  <c:v>-344805</c:v>
                </c:pt>
                <c:pt idx="2401">
                  <c:v>0</c:v>
                </c:pt>
                <c:pt idx="2402">
                  <c:v>0</c:v>
                </c:pt>
                <c:pt idx="2403">
                  <c:v>-549445.32999999996</c:v>
                </c:pt>
                <c:pt idx="2404">
                  <c:v>-245079.8</c:v>
                </c:pt>
                <c:pt idx="2405">
                  <c:v>-387099.75</c:v>
                </c:pt>
                <c:pt idx="2406">
                  <c:v>-253571</c:v>
                </c:pt>
                <c:pt idx="2407">
                  <c:v>0</c:v>
                </c:pt>
                <c:pt idx="2408">
                  <c:v>-584115.32999999996</c:v>
                </c:pt>
                <c:pt idx="2409">
                  <c:v>-446928</c:v>
                </c:pt>
                <c:pt idx="2410">
                  <c:v>-302470</c:v>
                </c:pt>
                <c:pt idx="2411">
                  <c:v>0</c:v>
                </c:pt>
                <c:pt idx="2412">
                  <c:v>0</c:v>
                </c:pt>
                <c:pt idx="2413">
                  <c:v>0</c:v>
                </c:pt>
                <c:pt idx="2414">
                  <c:v>-1332081</c:v>
                </c:pt>
                <c:pt idx="2415">
                  <c:v>-323296</c:v>
                </c:pt>
                <c:pt idx="2416">
                  <c:v>-362000</c:v>
                </c:pt>
                <c:pt idx="2417">
                  <c:v>-501467</c:v>
                </c:pt>
                <c:pt idx="2418">
                  <c:v>-534933</c:v>
                </c:pt>
                <c:pt idx="2419">
                  <c:v>-375584</c:v>
                </c:pt>
                <c:pt idx="2420">
                  <c:v>-414094.87</c:v>
                </c:pt>
                <c:pt idx="2421">
                  <c:v>0</c:v>
                </c:pt>
                <c:pt idx="2422">
                  <c:v>-753003.24</c:v>
                </c:pt>
                <c:pt idx="2423">
                  <c:v>0</c:v>
                </c:pt>
                <c:pt idx="2424">
                  <c:v>0</c:v>
                </c:pt>
                <c:pt idx="2425">
                  <c:v>-297046</c:v>
                </c:pt>
                <c:pt idx="2426">
                  <c:v>-391510</c:v>
                </c:pt>
                <c:pt idx="2427">
                  <c:v>-447250</c:v>
                </c:pt>
                <c:pt idx="2428">
                  <c:v>-518738.06</c:v>
                </c:pt>
                <c:pt idx="2429">
                  <c:v>-1373096</c:v>
                </c:pt>
                <c:pt idx="2430">
                  <c:v>-574611.66</c:v>
                </c:pt>
                <c:pt idx="2431">
                  <c:v>-450297.7</c:v>
                </c:pt>
                <c:pt idx="2432">
                  <c:v>-477000</c:v>
                </c:pt>
                <c:pt idx="2433">
                  <c:v>-4164181.77</c:v>
                </c:pt>
                <c:pt idx="2434">
                  <c:v>-1476693.45</c:v>
                </c:pt>
                <c:pt idx="2435">
                  <c:v>-278030</c:v>
                </c:pt>
                <c:pt idx="2436">
                  <c:v>-534815.5</c:v>
                </c:pt>
                <c:pt idx="2437">
                  <c:v>-2767500</c:v>
                </c:pt>
                <c:pt idx="2438">
                  <c:v>-297046</c:v>
                </c:pt>
                <c:pt idx="2439">
                  <c:v>-278030</c:v>
                </c:pt>
                <c:pt idx="2440">
                  <c:v>-436419</c:v>
                </c:pt>
                <c:pt idx="2441">
                  <c:v>-734801</c:v>
                </c:pt>
                <c:pt idx="2442">
                  <c:v>0</c:v>
                </c:pt>
                <c:pt idx="2443">
                  <c:v>-454899.51</c:v>
                </c:pt>
                <c:pt idx="2444">
                  <c:v>-3622084.85</c:v>
                </c:pt>
                <c:pt idx="2445">
                  <c:v>-360000</c:v>
                </c:pt>
                <c:pt idx="2446">
                  <c:v>0</c:v>
                </c:pt>
                <c:pt idx="2447">
                  <c:v>-62402.9</c:v>
                </c:pt>
                <c:pt idx="2448">
                  <c:v>0</c:v>
                </c:pt>
                <c:pt idx="2449">
                  <c:v>-338125</c:v>
                </c:pt>
                <c:pt idx="2450">
                  <c:v>-423458</c:v>
                </c:pt>
                <c:pt idx="2451">
                  <c:v>0</c:v>
                </c:pt>
                <c:pt idx="2452">
                  <c:v>0</c:v>
                </c:pt>
                <c:pt idx="2453">
                  <c:v>-297187</c:v>
                </c:pt>
                <c:pt idx="2454">
                  <c:v>-1023887.95</c:v>
                </c:pt>
                <c:pt idx="2455">
                  <c:v>0</c:v>
                </c:pt>
                <c:pt idx="2456">
                  <c:v>-937593</c:v>
                </c:pt>
                <c:pt idx="2457">
                  <c:v>-697616.29</c:v>
                </c:pt>
                <c:pt idx="2458">
                  <c:v>-620581</c:v>
                </c:pt>
                <c:pt idx="2459">
                  <c:v>-297045</c:v>
                </c:pt>
                <c:pt idx="2460">
                  <c:v>-299647</c:v>
                </c:pt>
                <c:pt idx="2461">
                  <c:v>-458490</c:v>
                </c:pt>
                <c:pt idx="2462">
                  <c:v>-297044</c:v>
                </c:pt>
                <c:pt idx="2463">
                  <c:v>-639148</c:v>
                </c:pt>
                <c:pt idx="2464">
                  <c:v>-700882.78</c:v>
                </c:pt>
                <c:pt idx="2465">
                  <c:v>-278030</c:v>
                </c:pt>
                <c:pt idx="2466">
                  <c:v>-697309.5</c:v>
                </c:pt>
                <c:pt idx="2467">
                  <c:v>-278030</c:v>
                </c:pt>
                <c:pt idx="2468">
                  <c:v>-888615.5</c:v>
                </c:pt>
                <c:pt idx="2469">
                  <c:v>0</c:v>
                </c:pt>
                <c:pt idx="2470">
                  <c:v>0</c:v>
                </c:pt>
                <c:pt idx="2471">
                  <c:v>-300056</c:v>
                </c:pt>
                <c:pt idx="2472">
                  <c:v>-842404.4</c:v>
                </c:pt>
                <c:pt idx="2473">
                  <c:v>-287616</c:v>
                </c:pt>
                <c:pt idx="2474">
                  <c:v>-205612</c:v>
                </c:pt>
                <c:pt idx="2475">
                  <c:v>-377729.94</c:v>
                </c:pt>
                <c:pt idx="2476">
                  <c:v>-212000</c:v>
                </c:pt>
                <c:pt idx="2477">
                  <c:v>0</c:v>
                </c:pt>
                <c:pt idx="2478">
                  <c:v>-1298980</c:v>
                </c:pt>
                <c:pt idx="2479">
                  <c:v>-141510.16</c:v>
                </c:pt>
                <c:pt idx="2480">
                  <c:v>-278030</c:v>
                </c:pt>
                <c:pt idx="2481">
                  <c:v>0</c:v>
                </c:pt>
                <c:pt idx="2482">
                  <c:v>-176400</c:v>
                </c:pt>
                <c:pt idx="2483">
                  <c:v>-808947.75</c:v>
                </c:pt>
                <c:pt idx="2484">
                  <c:v>-413333.5</c:v>
                </c:pt>
                <c:pt idx="2485">
                  <c:v>0</c:v>
                </c:pt>
                <c:pt idx="2486">
                  <c:v>-544001.92000000004</c:v>
                </c:pt>
                <c:pt idx="2487">
                  <c:v>-85441.75</c:v>
                </c:pt>
                <c:pt idx="2488">
                  <c:v>0</c:v>
                </c:pt>
                <c:pt idx="2489">
                  <c:v>-516897.85</c:v>
                </c:pt>
                <c:pt idx="2490">
                  <c:v>-761122.15</c:v>
                </c:pt>
                <c:pt idx="2491">
                  <c:v>-54621.5</c:v>
                </c:pt>
                <c:pt idx="2492">
                  <c:v>-1864865.72</c:v>
                </c:pt>
                <c:pt idx="2493">
                  <c:v>-60000</c:v>
                </c:pt>
                <c:pt idx="2494">
                  <c:v>-385137</c:v>
                </c:pt>
                <c:pt idx="2495">
                  <c:v>-3231114.56</c:v>
                </c:pt>
                <c:pt idx="2496">
                  <c:v>-2755981</c:v>
                </c:pt>
                <c:pt idx="2497">
                  <c:v>-33865.5</c:v>
                </c:pt>
                <c:pt idx="2498">
                  <c:v>0</c:v>
                </c:pt>
                <c:pt idx="2499">
                  <c:v>0</c:v>
                </c:pt>
                <c:pt idx="2500">
                  <c:v>-428100</c:v>
                </c:pt>
                <c:pt idx="2501">
                  <c:v>0</c:v>
                </c:pt>
                <c:pt idx="2502">
                  <c:v>-599078</c:v>
                </c:pt>
                <c:pt idx="2503">
                  <c:v>-2425268.1</c:v>
                </c:pt>
                <c:pt idx="2504">
                  <c:v>-1756493.5</c:v>
                </c:pt>
                <c:pt idx="2505">
                  <c:v>-1185569</c:v>
                </c:pt>
                <c:pt idx="2506">
                  <c:v>-1031332.08</c:v>
                </c:pt>
                <c:pt idx="2507">
                  <c:v>-276773.19</c:v>
                </c:pt>
                <c:pt idx="2508">
                  <c:v>-193077.5</c:v>
                </c:pt>
                <c:pt idx="2509">
                  <c:v>-246175</c:v>
                </c:pt>
                <c:pt idx="2510">
                  <c:v>-394755.25</c:v>
                </c:pt>
                <c:pt idx="2511">
                  <c:v>-500000</c:v>
                </c:pt>
                <c:pt idx="2512">
                  <c:v>0</c:v>
                </c:pt>
                <c:pt idx="2513">
                  <c:v>0</c:v>
                </c:pt>
                <c:pt idx="2514">
                  <c:v>0</c:v>
                </c:pt>
                <c:pt idx="2515">
                  <c:v>-447789.6</c:v>
                </c:pt>
                <c:pt idx="2516">
                  <c:v>0</c:v>
                </c:pt>
                <c:pt idx="2517">
                  <c:v>-1110079.17</c:v>
                </c:pt>
                <c:pt idx="2518">
                  <c:v>-347500</c:v>
                </c:pt>
                <c:pt idx="2519">
                  <c:v>-1341415.6399999999</c:v>
                </c:pt>
                <c:pt idx="2520">
                  <c:v>-319575.36</c:v>
                </c:pt>
                <c:pt idx="2521">
                  <c:v>0</c:v>
                </c:pt>
                <c:pt idx="2522">
                  <c:v>0</c:v>
                </c:pt>
                <c:pt idx="2523">
                  <c:v>-298155</c:v>
                </c:pt>
                <c:pt idx="2524">
                  <c:v>-301260</c:v>
                </c:pt>
                <c:pt idx="2525">
                  <c:v>0</c:v>
                </c:pt>
                <c:pt idx="2526">
                  <c:v>-297046</c:v>
                </c:pt>
                <c:pt idx="2527">
                  <c:v>-907355.22</c:v>
                </c:pt>
                <c:pt idx="2528">
                  <c:v>0</c:v>
                </c:pt>
                <c:pt idx="2529">
                  <c:v>-650779.6</c:v>
                </c:pt>
                <c:pt idx="2530">
                  <c:v>-3340086.25</c:v>
                </c:pt>
                <c:pt idx="2531">
                  <c:v>-303386</c:v>
                </c:pt>
                <c:pt idx="2532">
                  <c:v>0</c:v>
                </c:pt>
                <c:pt idx="2533">
                  <c:v>-297045</c:v>
                </c:pt>
                <c:pt idx="2534">
                  <c:v>-2481900.46</c:v>
                </c:pt>
                <c:pt idx="2535">
                  <c:v>-33658.400000000001</c:v>
                </c:pt>
                <c:pt idx="2536">
                  <c:v>-297046</c:v>
                </c:pt>
                <c:pt idx="2537">
                  <c:v>0</c:v>
                </c:pt>
                <c:pt idx="2538">
                  <c:v>-508656</c:v>
                </c:pt>
                <c:pt idx="2539">
                  <c:v>0</c:v>
                </c:pt>
                <c:pt idx="2540">
                  <c:v>0</c:v>
                </c:pt>
                <c:pt idx="2541">
                  <c:v>0</c:v>
                </c:pt>
                <c:pt idx="2542">
                  <c:v>-759597.67</c:v>
                </c:pt>
                <c:pt idx="2543">
                  <c:v>-688085.2</c:v>
                </c:pt>
                <c:pt idx="2544">
                  <c:v>-361666.7</c:v>
                </c:pt>
                <c:pt idx="2545">
                  <c:v>-297046</c:v>
                </c:pt>
                <c:pt idx="2546">
                  <c:v>-309143.36</c:v>
                </c:pt>
                <c:pt idx="2547">
                  <c:v>0</c:v>
                </c:pt>
                <c:pt idx="2548">
                  <c:v>0</c:v>
                </c:pt>
                <c:pt idx="2549">
                  <c:v>-278030</c:v>
                </c:pt>
                <c:pt idx="2550">
                  <c:v>-2512306.2999999998</c:v>
                </c:pt>
                <c:pt idx="2551">
                  <c:v>-50000</c:v>
                </c:pt>
                <c:pt idx="2552">
                  <c:v>-358500</c:v>
                </c:pt>
                <c:pt idx="2553">
                  <c:v>-456792</c:v>
                </c:pt>
                <c:pt idx="2554">
                  <c:v>-381590</c:v>
                </c:pt>
                <c:pt idx="2555">
                  <c:v>-330000</c:v>
                </c:pt>
                <c:pt idx="2556">
                  <c:v>-976390</c:v>
                </c:pt>
                <c:pt idx="2557">
                  <c:v>-300010</c:v>
                </c:pt>
                <c:pt idx="2558">
                  <c:v>-349852.8</c:v>
                </c:pt>
                <c:pt idx="2559">
                  <c:v>0</c:v>
                </c:pt>
                <c:pt idx="2560">
                  <c:v>-486162.3</c:v>
                </c:pt>
                <c:pt idx="2561">
                  <c:v>-589097</c:v>
                </c:pt>
                <c:pt idx="2562">
                  <c:v>-446149.5</c:v>
                </c:pt>
                <c:pt idx="2563">
                  <c:v>-681819</c:v>
                </c:pt>
                <c:pt idx="2564">
                  <c:v>-287609.93</c:v>
                </c:pt>
                <c:pt idx="2565">
                  <c:v>-711460.6</c:v>
                </c:pt>
                <c:pt idx="2566">
                  <c:v>0</c:v>
                </c:pt>
                <c:pt idx="2567">
                  <c:v>-359544.27</c:v>
                </c:pt>
                <c:pt idx="2568">
                  <c:v>-145000</c:v>
                </c:pt>
                <c:pt idx="2569">
                  <c:v>-634623</c:v>
                </c:pt>
                <c:pt idx="2570">
                  <c:v>-547200</c:v>
                </c:pt>
                <c:pt idx="2571">
                  <c:v>0</c:v>
                </c:pt>
                <c:pt idx="2572">
                  <c:v>-329836.81</c:v>
                </c:pt>
                <c:pt idx="2573">
                  <c:v>-297046</c:v>
                </c:pt>
                <c:pt idx="2574">
                  <c:v>-470823.31</c:v>
                </c:pt>
                <c:pt idx="2575">
                  <c:v>-1002900.02</c:v>
                </c:pt>
                <c:pt idx="2576">
                  <c:v>-490140.74</c:v>
                </c:pt>
                <c:pt idx="2577">
                  <c:v>-386489</c:v>
                </c:pt>
                <c:pt idx="2578">
                  <c:v>-159787.23000000001</c:v>
                </c:pt>
                <c:pt idx="2579">
                  <c:v>-297046</c:v>
                </c:pt>
                <c:pt idx="2580">
                  <c:v>-661866.11</c:v>
                </c:pt>
                <c:pt idx="2581">
                  <c:v>-300611</c:v>
                </c:pt>
                <c:pt idx="2582">
                  <c:v>0</c:v>
                </c:pt>
                <c:pt idx="2583">
                  <c:v>-1172054</c:v>
                </c:pt>
                <c:pt idx="2584">
                  <c:v>0</c:v>
                </c:pt>
                <c:pt idx="2585">
                  <c:v>-93363.8</c:v>
                </c:pt>
                <c:pt idx="2586">
                  <c:v>0</c:v>
                </c:pt>
                <c:pt idx="2587">
                  <c:v>-847871</c:v>
                </c:pt>
                <c:pt idx="2588">
                  <c:v>-388987.92</c:v>
                </c:pt>
                <c:pt idx="2589">
                  <c:v>-348650</c:v>
                </c:pt>
                <c:pt idx="2590">
                  <c:v>-520560</c:v>
                </c:pt>
                <c:pt idx="2591">
                  <c:v>-369500</c:v>
                </c:pt>
                <c:pt idx="2592">
                  <c:v>-101351.8</c:v>
                </c:pt>
                <c:pt idx="2593">
                  <c:v>-3080767.52</c:v>
                </c:pt>
                <c:pt idx="2594">
                  <c:v>0</c:v>
                </c:pt>
                <c:pt idx="2595">
                  <c:v>-285000</c:v>
                </c:pt>
                <c:pt idx="2596">
                  <c:v>0</c:v>
                </c:pt>
                <c:pt idx="2597">
                  <c:v>-359250</c:v>
                </c:pt>
                <c:pt idx="2598">
                  <c:v>-278030</c:v>
                </c:pt>
                <c:pt idx="2599">
                  <c:v>0</c:v>
                </c:pt>
                <c:pt idx="2600">
                  <c:v>-300366</c:v>
                </c:pt>
                <c:pt idx="2601">
                  <c:v>-297045</c:v>
                </c:pt>
                <c:pt idx="2602">
                  <c:v>-1214327</c:v>
                </c:pt>
                <c:pt idx="2603">
                  <c:v>-353400</c:v>
                </c:pt>
                <c:pt idx="2604">
                  <c:v>-1614177</c:v>
                </c:pt>
                <c:pt idx="2605">
                  <c:v>0</c:v>
                </c:pt>
                <c:pt idx="2606">
                  <c:v>-353418</c:v>
                </c:pt>
                <c:pt idx="2607">
                  <c:v>-819375</c:v>
                </c:pt>
                <c:pt idx="2608">
                  <c:v>0</c:v>
                </c:pt>
                <c:pt idx="2609">
                  <c:v>-284326</c:v>
                </c:pt>
                <c:pt idx="2610">
                  <c:v>-1333022.48</c:v>
                </c:pt>
                <c:pt idx="2611">
                  <c:v>-215720.6</c:v>
                </c:pt>
                <c:pt idx="2612">
                  <c:v>-327709.14</c:v>
                </c:pt>
                <c:pt idx="2613">
                  <c:v>-342027</c:v>
                </c:pt>
                <c:pt idx="2614">
                  <c:v>-1688298</c:v>
                </c:pt>
                <c:pt idx="2615">
                  <c:v>-1000000</c:v>
                </c:pt>
                <c:pt idx="2616">
                  <c:v>-280000</c:v>
                </c:pt>
                <c:pt idx="2617">
                  <c:v>-246504.81</c:v>
                </c:pt>
                <c:pt idx="2618">
                  <c:v>-2128000</c:v>
                </c:pt>
                <c:pt idx="2619">
                  <c:v>-608414.30000000005</c:v>
                </c:pt>
                <c:pt idx="2620">
                  <c:v>0</c:v>
                </c:pt>
                <c:pt idx="2621">
                  <c:v>-297056</c:v>
                </c:pt>
                <c:pt idx="2622">
                  <c:v>-60000</c:v>
                </c:pt>
                <c:pt idx="2623">
                  <c:v>-512234.88</c:v>
                </c:pt>
                <c:pt idx="2624">
                  <c:v>-842310.04</c:v>
                </c:pt>
                <c:pt idx="2625">
                  <c:v>0</c:v>
                </c:pt>
                <c:pt idx="2626">
                  <c:v>-290000</c:v>
                </c:pt>
                <c:pt idx="2627">
                  <c:v>-278030</c:v>
                </c:pt>
                <c:pt idx="2628">
                  <c:v>-634725</c:v>
                </c:pt>
                <c:pt idx="2629">
                  <c:v>-470974.5</c:v>
                </c:pt>
                <c:pt idx="2630">
                  <c:v>-550590.5</c:v>
                </c:pt>
                <c:pt idx="2631">
                  <c:v>-278030</c:v>
                </c:pt>
                <c:pt idx="2632">
                  <c:v>-278030</c:v>
                </c:pt>
                <c:pt idx="2633">
                  <c:v>-369875</c:v>
                </c:pt>
                <c:pt idx="2634">
                  <c:v>-386020</c:v>
                </c:pt>
                <c:pt idx="2635">
                  <c:v>-539036</c:v>
                </c:pt>
                <c:pt idx="2636">
                  <c:v>-623700</c:v>
                </c:pt>
                <c:pt idx="2637">
                  <c:v>-302470</c:v>
                </c:pt>
                <c:pt idx="2638">
                  <c:v>-81757.47</c:v>
                </c:pt>
                <c:pt idx="2639">
                  <c:v>-703766.13</c:v>
                </c:pt>
                <c:pt idx="2640">
                  <c:v>-361421</c:v>
                </c:pt>
                <c:pt idx="2641">
                  <c:v>-330722.57</c:v>
                </c:pt>
                <c:pt idx="2642">
                  <c:v>0</c:v>
                </c:pt>
                <c:pt idx="2643">
                  <c:v>0</c:v>
                </c:pt>
                <c:pt idx="2644">
                  <c:v>-1461505.5</c:v>
                </c:pt>
                <c:pt idx="2645">
                  <c:v>-745392.94</c:v>
                </c:pt>
                <c:pt idx="2646">
                  <c:v>-297046</c:v>
                </c:pt>
                <c:pt idx="2647">
                  <c:v>-2029604</c:v>
                </c:pt>
                <c:pt idx="2648">
                  <c:v>-360000</c:v>
                </c:pt>
                <c:pt idx="2649">
                  <c:v>0</c:v>
                </c:pt>
                <c:pt idx="2650">
                  <c:v>0</c:v>
                </c:pt>
                <c:pt idx="2651">
                  <c:v>0</c:v>
                </c:pt>
                <c:pt idx="2652">
                  <c:v>-397504.45</c:v>
                </c:pt>
                <c:pt idx="2653">
                  <c:v>-636889</c:v>
                </c:pt>
                <c:pt idx="2654">
                  <c:v>-360585</c:v>
                </c:pt>
                <c:pt idx="2655">
                  <c:v>-639605</c:v>
                </c:pt>
                <c:pt idx="2656">
                  <c:v>0</c:v>
                </c:pt>
                <c:pt idx="2657">
                  <c:v>-421650.26</c:v>
                </c:pt>
                <c:pt idx="2658">
                  <c:v>-678531.4</c:v>
                </c:pt>
                <c:pt idx="2659">
                  <c:v>-175367.76</c:v>
                </c:pt>
                <c:pt idx="2660">
                  <c:v>-522906.95</c:v>
                </c:pt>
                <c:pt idx="2661">
                  <c:v>-699251.07</c:v>
                </c:pt>
                <c:pt idx="2662">
                  <c:v>-233842.77</c:v>
                </c:pt>
                <c:pt idx="2663">
                  <c:v>-297045</c:v>
                </c:pt>
                <c:pt idx="2664">
                  <c:v>0</c:v>
                </c:pt>
                <c:pt idx="2665">
                  <c:v>-405573.35</c:v>
                </c:pt>
                <c:pt idx="2666">
                  <c:v>-299441</c:v>
                </c:pt>
                <c:pt idx="2667">
                  <c:v>-410402</c:v>
                </c:pt>
                <c:pt idx="2668">
                  <c:v>-516112.73</c:v>
                </c:pt>
                <c:pt idx="2669">
                  <c:v>-356686.25</c:v>
                </c:pt>
                <c:pt idx="2670">
                  <c:v>-1794936</c:v>
                </c:pt>
                <c:pt idx="2671">
                  <c:v>-68371.649999999994</c:v>
                </c:pt>
                <c:pt idx="2672">
                  <c:v>-186718</c:v>
                </c:pt>
                <c:pt idx="2673">
                  <c:v>-399603.16</c:v>
                </c:pt>
                <c:pt idx="2674">
                  <c:v>-354822.98</c:v>
                </c:pt>
                <c:pt idx="2675">
                  <c:v>-425829.6</c:v>
                </c:pt>
                <c:pt idx="2676">
                  <c:v>-452229</c:v>
                </c:pt>
                <c:pt idx="2677">
                  <c:v>-315605</c:v>
                </c:pt>
                <c:pt idx="2678">
                  <c:v>-749235.3</c:v>
                </c:pt>
                <c:pt idx="2679">
                  <c:v>-366495.32</c:v>
                </c:pt>
                <c:pt idx="2680">
                  <c:v>-80000</c:v>
                </c:pt>
                <c:pt idx="2681">
                  <c:v>-316964.69</c:v>
                </c:pt>
                <c:pt idx="2682">
                  <c:v>-370500</c:v>
                </c:pt>
                <c:pt idx="2683">
                  <c:v>-1081709.6000000001</c:v>
                </c:pt>
                <c:pt idx="2684">
                  <c:v>-698426.7</c:v>
                </c:pt>
                <c:pt idx="2685">
                  <c:v>-431290</c:v>
                </c:pt>
                <c:pt idx="2686">
                  <c:v>-297045</c:v>
                </c:pt>
                <c:pt idx="2687">
                  <c:v>-610312</c:v>
                </c:pt>
                <c:pt idx="2688">
                  <c:v>-550022</c:v>
                </c:pt>
                <c:pt idx="2689">
                  <c:v>-1264065</c:v>
                </c:pt>
                <c:pt idx="2690">
                  <c:v>-911982.5</c:v>
                </c:pt>
                <c:pt idx="2691">
                  <c:v>-40800</c:v>
                </c:pt>
                <c:pt idx="2692">
                  <c:v>-278030</c:v>
                </c:pt>
                <c:pt idx="2693">
                  <c:v>0</c:v>
                </c:pt>
                <c:pt idx="2694">
                  <c:v>-3500000</c:v>
                </c:pt>
                <c:pt idx="2695">
                  <c:v>-517500</c:v>
                </c:pt>
                <c:pt idx="2696">
                  <c:v>-376000</c:v>
                </c:pt>
                <c:pt idx="2697">
                  <c:v>-297230</c:v>
                </c:pt>
                <c:pt idx="2698">
                  <c:v>-300000</c:v>
                </c:pt>
                <c:pt idx="2699">
                  <c:v>-430103.9</c:v>
                </c:pt>
                <c:pt idx="2700">
                  <c:v>-858401</c:v>
                </c:pt>
                <c:pt idx="2701">
                  <c:v>-1452304</c:v>
                </c:pt>
                <c:pt idx="2702">
                  <c:v>-358838</c:v>
                </c:pt>
                <c:pt idx="2703">
                  <c:v>-356903.47</c:v>
                </c:pt>
                <c:pt idx="2704">
                  <c:v>-300018</c:v>
                </c:pt>
                <c:pt idx="2705">
                  <c:v>-1061946.5</c:v>
                </c:pt>
                <c:pt idx="2706">
                  <c:v>-795975.32</c:v>
                </c:pt>
                <c:pt idx="2707">
                  <c:v>-385200.2</c:v>
                </c:pt>
                <c:pt idx="2708">
                  <c:v>0</c:v>
                </c:pt>
                <c:pt idx="2709">
                  <c:v>-1196608</c:v>
                </c:pt>
                <c:pt idx="2710">
                  <c:v>-388315.75</c:v>
                </c:pt>
                <c:pt idx="2711">
                  <c:v>-2109522.85</c:v>
                </c:pt>
                <c:pt idx="2712">
                  <c:v>0</c:v>
                </c:pt>
                <c:pt idx="2713">
                  <c:v>-389232</c:v>
                </c:pt>
                <c:pt idx="2714">
                  <c:v>0</c:v>
                </c:pt>
                <c:pt idx="2715">
                  <c:v>-362250</c:v>
                </c:pt>
                <c:pt idx="2716">
                  <c:v>-278030</c:v>
                </c:pt>
                <c:pt idx="2717">
                  <c:v>0</c:v>
                </c:pt>
                <c:pt idx="2718">
                  <c:v>-297046</c:v>
                </c:pt>
                <c:pt idx="2719">
                  <c:v>0</c:v>
                </c:pt>
                <c:pt idx="2720">
                  <c:v>-315617</c:v>
                </c:pt>
                <c:pt idx="2721">
                  <c:v>-1034183.15</c:v>
                </c:pt>
                <c:pt idx="2722">
                  <c:v>-484022.45</c:v>
                </c:pt>
                <c:pt idx="2723">
                  <c:v>-200000</c:v>
                </c:pt>
                <c:pt idx="2724">
                  <c:v>0</c:v>
                </c:pt>
                <c:pt idx="2725">
                  <c:v>-501950.24</c:v>
                </c:pt>
                <c:pt idx="2726">
                  <c:v>-297046</c:v>
                </c:pt>
                <c:pt idx="2727">
                  <c:v>-360061</c:v>
                </c:pt>
                <c:pt idx="2728">
                  <c:v>-350325</c:v>
                </c:pt>
                <c:pt idx="2729">
                  <c:v>-687802.61</c:v>
                </c:pt>
                <c:pt idx="2730">
                  <c:v>-300000</c:v>
                </c:pt>
                <c:pt idx="2731">
                  <c:v>-473527.9</c:v>
                </c:pt>
                <c:pt idx="2732">
                  <c:v>-404467</c:v>
                </c:pt>
                <c:pt idx="2733">
                  <c:v>-681958.86</c:v>
                </c:pt>
                <c:pt idx="2734">
                  <c:v>-1109112</c:v>
                </c:pt>
                <c:pt idx="2735">
                  <c:v>-356025</c:v>
                </c:pt>
                <c:pt idx="2736">
                  <c:v>-513238.95</c:v>
                </c:pt>
                <c:pt idx="2737">
                  <c:v>-278030</c:v>
                </c:pt>
                <c:pt idx="2738">
                  <c:v>-141510.17000000001</c:v>
                </c:pt>
                <c:pt idx="2739">
                  <c:v>0</c:v>
                </c:pt>
                <c:pt idx="2740">
                  <c:v>-6787104.5199999996</c:v>
                </c:pt>
                <c:pt idx="2741">
                  <c:v>-777494.45</c:v>
                </c:pt>
                <c:pt idx="2742">
                  <c:v>-550491</c:v>
                </c:pt>
                <c:pt idx="2743">
                  <c:v>-298018</c:v>
                </c:pt>
                <c:pt idx="2744">
                  <c:v>-802400</c:v>
                </c:pt>
                <c:pt idx="2745">
                  <c:v>-270000</c:v>
                </c:pt>
                <c:pt idx="2746">
                  <c:v>-296700</c:v>
                </c:pt>
                <c:pt idx="2747">
                  <c:v>-1332247</c:v>
                </c:pt>
                <c:pt idx="2748">
                  <c:v>-327400</c:v>
                </c:pt>
                <c:pt idx="2749">
                  <c:v>-454803</c:v>
                </c:pt>
                <c:pt idx="2750">
                  <c:v>-297045</c:v>
                </c:pt>
                <c:pt idx="2751">
                  <c:v>0</c:v>
                </c:pt>
                <c:pt idx="2752">
                  <c:v>-1402150.95</c:v>
                </c:pt>
                <c:pt idx="2753">
                  <c:v>-812430</c:v>
                </c:pt>
                <c:pt idx="2754">
                  <c:v>-610243.4</c:v>
                </c:pt>
                <c:pt idx="2755">
                  <c:v>-129133.33</c:v>
                </c:pt>
                <c:pt idx="2756">
                  <c:v>0</c:v>
                </c:pt>
                <c:pt idx="2757">
                  <c:v>-302010</c:v>
                </c:pt>
                <c:pt idx="2758">
                  <c:v>-325000</c:v>
                </c:pt>
                <c:pt idx="2759">
                  <c:v>-278030</c:v>
                </c:pt>
                <c:pt idx="2760">
                  <c:v>-359544.27</c:v>
                </c:pt>
                <c:pt idx="2761">
                  <c:v>-680000</c:v>
                </c:pt>
                <c:pt idx="2762">
                  <c:v>-610000</c:v>
                </c:pt>
                <c:pt idx="2763">
                  <c:v>-477307.36</c:v>
                </c:pt>
                <c:pt idx="2764">
                  <c:v>0</c:v>
                </c:pt>
                <c:pt idx="2765">
                  <c:v>-450000</c:v>
                </c:pt>
                <c:pt idx="2766">
                  <c:v>-359544.27</c:v>
                </c:pt>
                <c:pt idx="2767">
                  <c:v>-759569.6</c:v>
                </c:pt>
                <c:pt idx="2768">
                  <c:v>0</c:v>
                </c:pt>
                <c:pt idx="2769">
                  <c:v>-117186.67</c:v>
                </c:pt>
                <c:pt idx="2770">
                  <c:v>-1314609</c:v>
                </c:pt>
                <c:pt idx="2771">
                  <c:v>0</c:v>
                </c:pt>
                <c:pt idx="2772">
                  <c:v>-410982</c:v>
                </c:pt>
                <c:pt idx="2773">
                  <c:v>-1511127</c:v>
                </c:pt>
                <c:pt idx="2774">
                  <c:v>-361080</c:v>
                </c:pt>
                <c:pt idx="2775">
                  <c:v>-2676486.65</c:v>
                </c:pt>
                <c:pt idx="2776">
                  <c:v>-298482</c:v>
                </c:pt>
                <c:pt idx="2777">
                  <c:v>-1603638.49</c:v>
                </c:pt>
                <c:pt idx="2778">
                  <c:v>-757822.41</c:v>
                </c:pt>
                <c:pt idx="2779">
                  <c:v>-298000</c:v>
                </c:pt>
                <c:pt idx="2780">
                  <c:v>0</c:v>
                </c:pt>
                <c:pt idx="2781">
                  <c:v>-651569.96</c:v>
                </c:pt>
                <c:pt idx="2782">
                  <c:v>-359544.27</c:v>
                </c:pt>
                <c:pt idx="2783">
                  <c:v>-554128</c:v>
                </c:pt>
                <c:pt idx="2784">
                  <c:v>-493352.64</c:v>
                </c:pt>
                <c:pt idx="2785">
                  <c:v>-264600</c:v>
                </c:pt>
                <c:pt idx="2786">
                  <c:v>-681931.83</c:v>
                </c:pt>
                <c:pt idx="2787">
                  <c:v>-278030</c:v>
                </c:pt>
                <c:pt idx="2788">
                  <c:v>-1725833</c:v>
                </c:pt>
                <c:pt idx="2789">
                  <c:v>-1213114.5</c:v>
                </c:pt>
                <c:pt idx="2790">
                  <c:v>0</c:v>
                </c:pt>
                <c:pt idx="2791">
                  <c:v>-497847.64</c:v>
                </c:pt>
                <c:pt idx="2792">
                  <c:v>-480488</c:v>
                </c:pt>
                <c:pt idx="2793">
                  <c:v>-359544.27</c:v>
                </c:pt>
                <c:pt idx="2794">
                  <c:v>-602634</c:v>
                </c:pt>
                <c:pt idx="2795">
                  <c:v>-297046</c:v>
                </c:pt>
                <c:pt idx="2796">
                  <c:v>-1840146.75</c:v>
                </c:pt>
                <c:pt idx="2797">
                  <c:v>-297046</c:v>
                </c:pt>
                <c:pt idx="2798">
                  <c:v>-358000</c:v>
                </c:pt>
                <c:pt idx="2799">
                  <c:v>-436134</c:v>
                </c:pt>
                <c:pt idx="2800">
                  <c:v>0</c:v>
                </c:pt>
                <c:pt idx="2801">
                  <c:v>-1037264</c:v>
                </c:pt>
                <c:pt idx="2802">
                  <c:v>-70000</c:v>
                </c:pt>
                <c:pt idx="2803">
                  <c:v>-383265.76</c:v>
                </c:pt>
                <c:pt idx="2804">
                  <c:v>-1302821</c:v>
                </c:pt>
                <c:pt idx="2805">
                  <c:v>-385886</c:v>
                </c:pt>
                <c:pt idx="2806">
                  <c:v>0</c:v>
                </c:pt>
                <c:pt idx="2807">
                  <c:v>-500936</c:v>
                </c:pt>
                <c:pt idx="2808">
                  <c:v>-860036.5</c:v>
                </c:pt>
                <c:pt idx="2809">
                  <c:v>-273450.7</c:v>
                </c:pt>
                <c:pt idx="2810">
                  <c:v>0</c:v>
                </c:pt>
                <c:pt idx="2811">
                  <c:v>-297046</c:v>
                </c:pt>
                <c:pt idx="2812">
                  <c:v>-2083266.59</c:v>
                </c:pt>
                <c:pt idx="2813">
                  <c:v>-349790</c:v>
                </c:pt>
                <c:pt idx="2814">
                  <c:v>-682608</c:v>
                </c:pt>
                <c:pt idx="2815">
                  <c:v>-1203600</c:v>
                </c:pt>
                <c:pt idx="2816">
                  <c:v>-728114.38</c:v>
                </c:pt>
                <c:pt idx="2817">
                  <c:v>-568333.32999999996</c:v>
                </c:pt>
                <c:pt idx="2818">
                  <c:v>-340654</c:v>
                </c:pt>
                <c:pt idx="2819">
                  <c:v>-188120.81</c:v>
                </c:pt>
                <c:pt idx="2820">
                  <c:v>0</c:v>
                </c:pt>
                <c:pt idx="2821">
                  <c:v>-768846.82</c:v>
                </c:pt>
                <c:pt idx="2822">
                  <c:v>-1292336</c:v>
                </c:pt>
                <c:pt idx="2823">
                  <c:v>-813799</c:v>
                </c:pt>
                <c:pt idx="2824">
                  <c:v>0</c:v>
                </c:pt>
                <c:pt idx="2825">
                  <c:v>-1158776.94</c:v>
                </c:pt>
                <c:pt idx="2826">
                  <c:v>-504705.31</c:v>
                </c:pt>
                <c:pt idx="2827">
                  <c:v>-714074</c:v>
                </c:pt>
                <c:pt idx="2828">
                  <c:v>-283181.96000000002</c:v>
                </c:pt>
                <c:pt idx="2829">
                  <c:v>-528970.51</c:v>
                </c:pt>
                <c:pt idx="2830">
                  <c:v>0</c:v>
                </c:pt>
                <c:pt idx="2831">
                  <c:v>-371911</c:v>
                </c:pt>
                <c:pt idx="2832">
                  <c:v>-220575</c:v>
                </c:pt>
                <c:pt idx="2833">
                  <c:v>0</c:v>
                </c:pt>
                <c:pt idx="2834">
                  <c:v>-448447</c:v>
                </c:pt>
                <c:pt idx="2835">
                  <c:v>-847616</c:v>
                </c:pt>
                <c:pt idx="2836">
                  <c:v>-300056</c:v>
                </c:pt>
                <c:pt idx="2837">
                  <c:v>-278030</c:v>
                </c:pt>
                <c:pt idx="2838">
                  <c:v>0</c:v>
                </c:pt>
                <c:pt idx="2839">
                  <c:v>-410738.26</c:v>
                </c:pt>
                <c:pt idx="2840">
                  <c:v>-451015</c:v>
                </c:pt>
                <c:pt idx="2841">
                  <c:v>-370000</c:v>
                </c:pt>
                <c:pt idx="2842">
                  <c:v>0</c:v>
                </c:pt>
                <c:pt idx="2843">
                  <c:v>0</c:v>
                </c:pt>
                <c:pt idx="2844">
                  <c:v>-2216750.36</c:v>
                </c:pt>
                <c:pt idx="2845">
                  <c:v>0</c:v>
                </c:pt>
                <c:pt idx="2846">
                  <c:v>-300018</c:v>
                </c:pt>
                <c:pt idx="2847">
                  <c:v>-309288</c:v>
                </c:pt>
                <c:pt idx="2848">
                  <c:v>-250750</c:v>
                </c:pt>
                <c:pt idx="2849">
                  <c:v>-155636</c:v>
                </c:pt>
                <c:pt idx="2850">
                  <c:v>0</c:v>
                </c:pt>
                <c:pt idx="2851">
                  <c:v>-450886</c:v>
                </c:pt>
                <c:pt idx="2852">
                  <c:v>-297046</c:v>
                </c:pt>
                <c:pt idx="2853">
                  <c:v>-446000</c:v>
                </c:pt>
                <c:pt idx="2854">
                  <c:v>0</c:v>
                </c:pt>
                <c:pt idx="2855">
                  <c:v>-799571.5</c:v>
                </c:pt>
                <c:pt idx="2856">
                  <c:v>0</c:v>
                </c:pt>
                <c:pt idx="2857">
                  <c:v>-130000</c:v>
                </c:pt>
                <c:pt idx="2858">
                  <c:v>-429740</c:v>
                </c:pt>
                <c:pt idx="2859">
                  <c:v>0</c:v>
                </c:pt>
                <c:pt idx="2860">
                  <c:v>-375000</c:v>
                </c:pt>
                <c:pt idx="2861">
                  <c:v>-384500</c:v>
                </c:pt>
                <c:pt idx="2862">
                  <c:v>0</c:v>
                </c:pt>
                <c:pt idx="2863">
                  <c:v>-258000</c:v>
                </c:pt>
                <c:pt idx="2864">
                  <c:v>-2396657.2000000002</c:v>
                </c:pt>
                <c:pt idx="2865">
                  <c:v>-297046</c:v>
                </c:pt>
                <c:pt idx="2866">
                  <c:v>-335930</c:v>
                </c:pt>
                <c:pt idx="2867">
                  <c:v>-278030</c:v>
                </c:pt>
                <c:pt idx="2868">
                  <c:v>-1739925</c:v>
                </c:pt>
                <c:pt idx="2869">
                  <c:v>-2688750</c:v>
                </c:pt>
                <c:pt idx="2870">
                  <c:v>-539969</c:v>
                </c:pt>
                <c:pt idx="2871">
                  <c:v>-297045</c:v>
                </c:pt>
                <c:pt idx="2872">
                  <c:v>-747205</c:v>
                </c:pt>
                <c:pt idx="2873">
                  <c:v>-390136.8</c:v>
                </c:pt>
                <c:pt idx="2874">
                  <c:v>-338192</c:v>
                </c:pt>
                <c:pt idx="2875">
                  <c:v>-1350000</c:v>
                </c:pt>
                <c:pt idx="2876">
                  <c:v>-3609554.14</c:v>
                </c:pt>
                <c:pt idx="2877">
                  <c:v>-1220413.97</c:v>
                </c:pt>
                <c:pt idx="2878">
                  <c:v>-278030</c:v>
                </c:pt>
                <c:pt idx="2879">
                  <c:v>-762796.88</c:v>
                </c:pt>
                <c:pt idx="2880">
                  <c:v>-413751.05</c:v>
                </c:pt>
                <c:pt idx="2881">
                  <c:v>-362000</c:v>
                </c:pt>
                <c:pt idx="2882">
                  <c:v>-297044</c:v>
                </c:pt>
                <c:pt idx="2883">
                  <c:v>-2414456</c:v>
                </c:pt>
                <c:pt idx="2884">
                  <c:v>-406659.45</c:v>
                </c:pt>
                <c:pt idx="2885">
                  <c:v>-514435.14</c:v>
                </c:pt>
                <c:pt idx="2886">
                  <c:v>-705807.13</c:v>
                </c:pt>
                <c:pt idx="2887">
                  <c:v>-462569.85</c:v>
                </c:pt>
                <c:pt idx="2888">
                  <c:v>-100000</c:v>
                </c:pt>
                <c:pt idx="2889">
                  <c:v>-337811</c:v>
                </c:pt>
                <c:pt idx="2890">
                  <c:v>-359544.27</c:v>
                </c:pt>
                <c:pt idx="2891">
                  <c:v>-444389.01</c:v>
                </c:pt>
                <c:pt idx="2892">
                  <c:v>-299046</c:v>
                </c:pt>
                <c:pt idx="2893">
                  <c:v>-1270596.6499999999</c:v>
                </c:pt>
                <c:pt idx="2894">
                  <c:v>-922788.75</c:v>
                </c:pt>
                <c:pt idx="2895">
                  <c:v>-297045</c:v>
                </c:pt>
                <c:pt idx="2896">
                  <c:v>-1055938.04</c:v>
                </c:pt>
                <c:pt idx="2897">
                  <c:v>-639148</c:v>
                </c:pt>
                <c:pt idx="2898">
                  <c:v>-385093.62</c:v>
                </c:pt>
                <c:pt idx="2899">
                  <c:v>-646251.66</c:v>
                </c:pt>
                <c:pt idx="2900">
                  <c:v>-330000</c:v>
                </c:pt>
                <c:pt idx="2901">
                  <c:v>-297046</c:v>
                </c:pt>
                <c:pt idx="2902">
                  <c:v>0</c:v>
                </c:pt>
                <c:pt idx="2903">
                  <c:v>-171000</c:v>
                </c:pt>
                <c:pt idx="2904">
                  <c:v>-385400.61</c:v>
                </c:pt>
                <c:pt idx="2905">
                  <c:v>-1619313.26</c:v>
                </c:pt>
                <c:pt idx="2906">
                  <c:v>-403541.67</c:v>
                </c:pt>
                <c:pt idx="2907">
                  <c:v>-600000</c:v>
                </c:pt>
                <c:pt idx="2908">
                  <c:v>-319300</c:v>
                </c:pt>
                <c:pt idx="2909">
                  <c:v>0</c:v>
                </c:pt>
                <c:pt idx="2910">
                  <c:v>0</c:v>
                </c:pt>
                <c:pt idx="2911">
                  <c:v>0</c:v>
                </c:pt>
                <c:pt idx="2912">
                  <c:v>0</c:v>
                </c:pt>
                <c:pt idx="2913">
                  <c:v>-659819.65</c:v>
                </c:pt>
                <c:pt idx="2914">
                  <c:v>-297500</c:v>
                </c:pt>
                <c:pt idx="2915">
                  <c:v>-756084.19</c:v>
                </c:pt>
                <c:pt idx="2916">
                  <c:v>-379237.5</c:v>
                </c:pt>
                <c:pt idx="2917">
                  <c:v>-311585.03999999998</c:v>
                </c:pt>
                <c:pt idx="2918">
                  <c:v>-1983460.5</c:v>
                </c:pt>
                <c:pt idx="2919">
                  <c:v>-723495</c:v>
                </c:pt>
                <c:pt idx="2920">
                  <c:v>-426977.82</c:v>
                </c:pt>
                <c:pt idx="2921">
                  <c:v>-1459586</c:v>
                </c:pt>
                <c:pt idx="2922">
                  <c:v>-447825.78</c:v>
                </c:pt>
                <c:pt idx="2923">
                  <c:v>-297865</c:v>
                </c:pt>
                <c:pt idx="2924">
                  <c:v>-416406.24</c:v>
                </c:pt>
                <c:pt idx="2925">
                  <c:v>-548611.75</c:v>
                </c:pt>
                <c:pt idx="2926">
                  <c:v>0</c:v>
                </c:pt>
                <c:pt idx="2927">
                  <c:v>-918531</c:v>
                </c:pt>
                <c:pt idx="2928">
                  <c:v>-484083</c:v>
                </c:pt>
                <c:pt idx="2929">
                  <c:v>-437310</c:v>
                </c:pt>
                <c:pt idx="2930">
                  <c:v>-330226.88</c:v>
                </c:pt>
                <c:pt idx="2931">
                  <c:v>-3217274</c:v>
                </c:pt>
                <c:pt idx="2932">
                  <c:v>-250000</c:v>
                </c:pt>
                <c:pt idx="2933">
                  <c:v>-297046</c:v>
                </c:pt>
                <c:pt idx="2934">
                  <c:v>-359544.27</c:v>
                </c:pt>
                <c:pt idx="2935">
                  <c:v>-924999.9</c:v>
                </c:pt>
                <c:pt idx="2936">
                  <c:v>-323296</c:v>
                </c:pt>
                <c:pt idx="2937">
                  <c:v>0</c:v>
                </c:pt>
                <c:pt idx="2938">
                  <c:v>-295000</c:v>
                </c:pt>
                <c:pt idx="2939">
                  <c:v>-297045</c:v>
                </c:pt>
                <c:pt idx="2940">
                  <c:v>-1889038</c:v>
                </c:pt>
                <c:pt idx="2941">
                  <c:v>-1675853</c:v>
                </c:pt>
                <c:pt idx="2942">
                  <c:v>-25000</c:v>
                </c:pt>
                <c:pt idx="2943">
                  <c:v>-377730.1</c:v>
                </c:pt>
                <c:pt idx="2944">
                  <c:v>-385411.82</c:v>
                </c:pt>
                <c:pt idx="2945">
                  <c:v>-1621195</c:v>
                </c:pt>
                <c:pt idx="2946">
                  <c:v>-782500</c:v>
                </c:pt>
                <c:pt idx="2947">
                  <c:v>-467011</c:v>
                </c:pt>
                <c:pt idx="2948">
                  <c:v>-240000</c:v>
                </c:pt>
                <c:pt idx="2949">
                  <c:v>-806421.08</c:v>
                </c:pt>
                <c:pt idx="2950">
                  <c:v>-400000</c:v>
                </c:pt>
                <c:pt idx="2951">
                  <c:v>0</c:v>
                </c:pt>
                <c:pt idx="2952">
                  <c:v>-377164.37</c:v>
                </c:pt>
                <c:pt idx="2953">
                  <c:v>-523392</c:v>
                </c:pt>
                <c:pt idx="2954">
                  <c:v>0</c:v>
                </c:pt>
                <c:pt idx="2955">
                  <c:v>-397559.9</c:v>
                </c:pt>
                <c:pt idx="2956">
                  <c:v>-566795.41</c:v>
                </c:pt>
                <c:pt idx="2957">
                  <c:v>-590421.69999999995</c:v>
                </c:pt>
                <c:pt idx="2958">
                  <c:v>-363833.34</c:v>
                </c:pt>
                <c:pt idx="2959">
                  <c:v>0</c:v>
                </c:pt>
                <c:pt idx="2960">
                  <c:v>0</c:v>
                </c:pt>
                <c:pt idx="2961">
                  <c:v>-1054914.8899999999</c:v>
                </c:pt>
                <c:pt idx="2962">
                  <c:v>-229028</c:v>
                </c:pt>
                <c:pt idx="2963">
                  <c:v>-836076</c:v>
                </c:pt>
                <c:pt idx="2964">
                  <c:v>0</c:v>
                </c:pt>
                <c:pt idx="2965">
                  <c:v>-660259.69999999995</c:v>
                </c:pt>
                <c:pt idx="2966">
                  <c:v>-297139</c:v>
                </c:pt>
                <c:pt idx="2967">
                  <c:v>-1253343.1200000001</c:v>
                </c:pt>
                <c:pt idx="2968">
                  <c:v>-297046</c:v>
                </c:pt>
                <c:pt idx="2969">
                  <c:v>-392675</c:v>
                </c:pt>
                <c:pt idx="2970">
                  <c:v>-300018</c:v>
                </c:pt>
                <c:pt idx="2971">
                  <c:v>0</c:v>
                </c:pt>
                <c:pt idx="2972">
                  <c:v>-296000</c:v>
                </c:pt>
                <c:pt idx="2973">
                  <c:v>-64851.19</c:v>
                </c:pt>
                <c:pt idx="2974">
                  <c:v>-10</c:v>
                </c:pt>
                <c:pt idx="2975">
                  <c:v>-976868.32</c:v>
                </c:pt>
                <c:pt idx="2976">
                  <c:v>0</c:v>
                </c:pt>
                <c:pt idx="2977">
                  <c:v>-299647</c:v>
                </c:pt>
                <c:pt idx="2978">
                  <c:v>-1893569.1</c:v>
                </c:pt>
                <c:pt idx="2979">
                  <c:v>-173700</c:v>
                </c:pt>
                <c:pt idx="2980">
                  <c:v>-766774</c:v>
                </c:pt>
                <c:pt idx="2981">
                  <c:v>-291514</c:v>
                </c:pt>
                <c:pt idx="2982">
                  <c:v>-490122</c:v>
                </c:pt>
                <c:pt idx="2983">
                  <c:v>-299647</c:v>
                </c:pt>
                <c:pt idx="2984">
                  <c:v>0</c:v>
                </c:pt>
                <c:pt idx="2985">
                  <c:v>-300018</c:v>
                </c:pt>
                <c:pt idx="2986">
                  <c:v>0</c:v>
                </c:pt>
                <c:pt idx="2987">
                  <c:v>-422424</c:v>
                </c:pt>
                <c:pt idx="2988">
                  <c:v>-351531.84</c:v>
                </c:pt>
                <c:pt idx="2989">
                  <c:v>-356000</c:v>
                </c:pt>
                <c:pt idx="2990">
                  <c:v>-278031</c:v>
                </c:pt>
                <c:pt idx="2991">
                  <c:v>-2247500</c:v>
                </c:pt>
                <c:pt idx="2992">
                  <c:v>-340000</c:v>
                </c:pt>
                <c:pt idx="2993">
                  <c:v>0</c:v>
                </c:pt>
                <c:pt idx="2994">
                  <c:v>-389718</c:v>
                </c:pt>
                <c:pt idx="2995">
                  <c:v>-2032262.93</c:v>
                </c:pt>
                <c:pt idx="2996">
                  <c:v>-89567</c:v>
                </c:pt>
                <c:pt idx="2997">
                  <c:v>-316965</c:v>
                </c:pt>
                <c:pt idx="2998">
                  <c:v>-347135</c:v>
                </c:pt>
                <c:pt idx="2999">
                  <c:v>-1501649.3</c:v>
                </c:pt>
                <c:pt idx="3000">
                  <c:v>-302470</c:v>
                </c:pt>
                <c:pt idx="3001">
                  <c:v>-477140</c:v>
                </c:pt>
                <c:pt idx="3002">
                  <c:v>-1194392</c:v>
                </c:pt>
                <c:pt idx="3003">
                  <c:v>-1876023.5</c:v>
                </c:pt>
                <c:pt idx="3004">
                  <c:v>-582000</c:v>
                </c:pt>
                <c:pt idx="3005">
                  <c:v>-627691</c:v>
                </c:pt>
                <c:pt idx="3006">
                  <c:v>-297046</c:v>
                </c:pt>
                <c:pt idx="3007">
                  <c:v>0</c:v>
                </c:pt>
                <c:pt idx="3008">
                  <c:v>-5249730</c:v>
                </c:pt>
                <c:pt idx="3009">
                  <c:v>-737925</c:v>
                </c:pt>
                <c:pt idx="3010">
                  <c:v>-700000</c:v>
                </c:pt>
                <c:pt idx="3011">
                  <c:v>-278030</c:v>
                </c:pt>
                <c:pt idx="3012">
                  <c:v>-398401.34</c:v>
                </c:pt>
                <c:pt idx="3013">
                  <c:v>-361529.4</c:v>
                </c:pt>
                <c:pt idx="3014">
                  <c:v>-2399594.0699999998</c:v>
                </c:pt>
                <c:pt idx="3015">
                  <c:v>-610142</c:v>
                </c:pt>
                <c:pt idx="3016">
                  <c:v>-1465627.44</c:v>
                </c:pt>
                <c:pt idx="3017">
                  <c:v>-298500</c:v>
                </c:pt>
                <c:pt idx="3018">
                  <c:v>-278030</c:v>
                </c:pt>
                <c:pt idx="3019">
                  <c:v>-1921928.32</c:v>
                </c:pt>
                <c:pt idx="3020">
                  <c:v>-639148</c:v>
                </c:pt>
                <c:pt idx="3021">
                  <c:v>-322866</c:v>
                </c:pt>
                <c:pt idx="3022">
                  <c:v>-405002.33</c:v>
                </c:pt>
                <c:pt idx="3023">
                  <c:v>-297046</c:v>
                </c:pt>
                <c:pt idx="3024">
                  <c:v>-651333.19999999995</c:v>
                </c:pt>
                <c:pt idx="3025">
                  <c:v>-577384</c:v>
                </c:pt>
                <c:pt idx="3026">
                  <c:v>-1207004.3999999999</c:v>
                </c:pt>
                <c:pt idx="3027">
                  <c:v>-355880</c:v>
                </c:pt>
                <c:pt idx="3028">
                  <c:v>-278030</c:v>
                </c:pt>
                <c:pt idx="3029">
                  <c:v>-156631.5</c:v>
                </c:pt>
                <c:pt idx="3030">
                  <c:v>0</c:v>
                </c:pt>
                <c:pt idx="3031">
                  <c:v>-1517417.52</c:v>
                </c:pt>
                <c:pt idx="3032">
                  <c:v>-292945.2</c:v>
                </c:pt>
                <c:pt idx="3033">
                  <c:v>0</c:v>
                </c:pt>
                <c:pt idx="3034">
                  <c:v>-192657.4</c:v>
                </c:pt>
                <c:pt idx="3035">
                  <c:v>-331181</c:v>
                </c:pt>
                <c:pt idx="3036">
                  <c:v>-1346208.75</c:v>
                </c:pt>
                <c:pt idx="3037">
                  <c:v>-639143</c:v>
                </c:pt>
                <c:pt idx="3038">
                  <c:v>-545338.75</c:v>
                </c:pt>
                <c:pt idx="3039">
                  <c:v>-396543.85</c:v>
                </c:pt>
                <c:pt idx="3040">
                  <c:v>-941448</c:v>
                </c:pt>
                <c:pt idx="3041">
                  <c:v>-929129</c:v>
                </c:pt>
                <c:pt idx="3042">
                  <c:v>-352881</c:v>
                </c:pt>
                <c:pt idx="3043">
                  <c:v>-340369.08</c:v>
                </c:pt>
                <c:pt idx="3044">
                  <c:v>-358468</c:v>
                </c:pt>
                <c:pt idx="3045">
                  <c:v>-814688</c:v>
                </c:pt>
                <c:pt idx="3046">
                  <c:v>-358640</c:v>
                </c:pt>
                <c:pt idx="3047">
                  <c:v>0</c:v>
                </c:pt>
                <c:pt idx="3048">
                  <c:v>-298018</c:v>
                </c:pt>
                <c:pt idx="3049">
                  <c:v>-316030</c:v>
                </c:pt>
                <c:pt idx="3050">
                  <c:v>-304299.8</c:v>
                </c:pt>
                <c:pt idx="3051">
                  <c:v>0</c:v>
                </c:pt>
                <c:pt idx="3052">
                  <c:v>-106560</c:v>
                </c:pt>
                <c:pt idx="3053">
                  <c:v>-407609</c:v>
                </c:pt>
                <c:pt idx="3054">
                  <c:v>-639148</c:v>
                </c:pt>
                <c:pt idx="3055">
                  <c:v>0</c:v>
                </c:pt>
                <c:pt idx="3056">
                  <c:v>-1828114.74</c:v>
                </c:pt>
                <c:pt idx="3057">
                  <c:v>-383625</c:v>
                </c:pt>
                <c:pt idx="3058">
                  <c:v>-278030</c:v>
                </c:pt>
                <c:pt idx="3059">
                  <c:v>-381783.6</c:v>
                </c:pt>
                <c:pt idx="3060">
                  <c:v>-485000</c:v>
                </c:pt>
                <c:pt idx="3061">
                  <c:v>0</c:v>
                </c:pt>
                <c:pt idx="3062">
                  <c:v>-1492800.6</c:v>
                </c:pt>
                <c:pt idx="3063">
                  <c:v>-749840</c:v>
                </c:pt>
                <c:pt idx="3064">
                  <c:v>-371527</c:v>
                </c:pt>
                <c:pt idx="3065">
                  <c:v>0</c:v>
                </c:pt>
                <c:pt idx="3066">
                  <c:v>0</c:v>
                </c:pt>
                <c:pt idx="3067">
                  <c:v>-611409</c:v>
                </c:pt>
                <c:pt idx="3068">
                  <c:v>-390655</c:v>
                </c:pt>
                <c:pt idx="3069">
                  <c:v>0</c:v>
                </c:pt>
                <c:pt idx="3070">
                  <c:v>-148986.9</c:v>
                </c:pt>
                <c:pt idx="3071">
                  <c:v>-1044634.5</c:v>
                </c:pt>
                <c:pt idx="3072">
                  <c:v>-377729.94</c:v>
                </c:pt>
                <c:pt idx="3073">
                  <c:v>-75000</c:v>
                </c:pt>
                <c:pt idx="3074">
                  <c:v>-341091</c:v>
                </c:pt>
                <c:pt idx="3075">
                  <c:v>-297045</c:v>
                </c:pt>
                <c:pt idx="3076">
                  <c:v>-300000</c:v>
                </c:pt>
                <c:pt idx="3077">
                  <c:v>-488266.33</c:v>
                </c:pt>
                <c:pt idx="3078">
                  <c:v>0</c:v>
                </c:pt>
                <c:pt idx="3079">
                  <c:v>-705577.5</c:v>
                </c:pt>
                <c:pt idx="3080">
                  <c:v>-1291732</c:v>
                </c:pt>
                <c:pt idx="3081">
                  <c:v>-786256.75</c:v>
                </c:pt>
                <c:pt idx="3082">
                  <c:v>0</c:v>
                </c:pt>
                <c:pt idx="3083">
                  <c:v>-793190.96</c:v>
                </c:pt>
                <c:pt idx="3084">
                  <c:v>-297046</c:v>
                </c:pt>
                <c:pt idx="3085">
                  <c:v>-1762215.6</c:v>
                </c:pt>
                <c:pt idx="3086">
                  <c:v>-615850.17000000004</c:v>
                </c:pt>
                <c:pt idx="3087">
                  <c:v>0</c:v>
                </c:pt>
                <c:pt idx="3088">
                  <c:v>-1400000</c:v>
                </c:pt>
                <c:pt idx="3089">
                  <c:v>0</c:v>
                </c:pt>
                <c:pt idx="3090">
                  <c:v>0</c:v>
                </c:pt>
                <c:pt idx="3091">
                  <c:v>0</c:v>
                </c:pt>
                <c:pt idx="3092">
                  <c:v>-298698</c:v>
                </c:pt>
                <c:pt idx="3093">
                  <c:v>-1248224.55</c:v>
                </c:pt>
                <c:pt idx="3094">
                  <c:v>-329333.44</c:v>
                </c:pt>
                <c:pt idx="3095">
                  <c:v>-465084.15999999997</c:v>
                </c:pt>
                <c:pt idx="3096">
                  <c:v>-446160</c:v>
                </c:pt>
                <c:pt idx="3097">
                  <c:v>-1484376</c:v>
                </c:pt>
                <c:pt idx="3098">
                  <c:v>-604899.99</c:v>
                </c:pt>
                <c:pt idx="3099">
                  <c:v>-758002.24</c:v>
                </c:pt>
                <c:pt idx="3100">
                  <c:v>-146988</c:v>
                </c:pt>
                <c:pt idx="3101">
                  <c:v>-278031</c:v>
                </c:pt>
                <c:pt idx="3102">
                  <c:v>-477903</c:v>
                </c:pt>
                <c:pt idx="3103">
                  <c:v>-744238</c:v>
                </c:pt>
                <c:pt idx="3104">
                  <c:v>-297046</c:v>
                </c:pt>
                <c:pt idx="3105">
                  <c:v>0</c:v>
                </c:pt>
                <c:pt idx="3106">
                  <c:v>-486013</c:v>
                </c:pt>
                <c:pt idx="3107">
                  <c:v>-278030</c:v>
                </c:pt>
                <c:pt idx="3108">
                  <c:v>-278030</c:v>
                </c:pt>
                <c:pt idx="3109">
                  <c:v>0</c:v>
                </c:pt>
                <c:pt idx="3110">
                  <c:v>-1602326.3</c:v>
                </c:pt>
                <c:pt idx="3111">
                  <c:v>0</c:v>
                </c:pt>
                <c:pt idx="3112">
                  <c:v>0</c:v>
                </c:pt>
                <c:pt idx="3113">
                  <c:v>-300018</c:v>
                </c:pt>
                <c:pt idx="3114">
                  <c:v>-110300</c:v>
                </c:pt>
                <c:pt idx="3115">
                  <c:v>-247406.29</c:v>
                </c:pt>
                <c:pt idx="3116">
                  <c:v>0</c:v>
                </c:pt>
                <c:pt idx="3117">
                  <c:v>0</c:v>
                </c:pt>
                <c:pt idx="3118">
                  <c:v>-546000</c:v>
                </c:pt>
                <c:pt idx="3119">
                  <c:v>-3446699</c:v>
                </c:pt>
                <c:pt idx="3120">
                  <c:v>-442605.85</c:v>
                </c:pt>
                <c:pt idx="3121">
                  <c:v>-1326601</c:v>
                </c:pt>
                <c:pt idx="3122">
                  <c:v>0</c:v>
                </c:pt>
                <c:pt idx="3123">
                  <c:v>-299000</c:v>
                </c:pt>
                <c:pt idx="3124">
                  <c:v>0</c:v>
                </c:pt>
                <c:pt idx="3125">
                  <c:v>-639148</c:v>
                </c:pt>
                <c:pt idx="3126">
                  <c:v>-616500</c:v>
                </c:pt>
                <c:pt idx="3127">
                  <c:v>-557959.78</c:v>
                </c:pt>
                <c:pt idx="3128">
                  <c:v>-594267.31999999995</c:v>
                </c:pt>
                <c:pt idx="3129">
                  <c:v>-375277</c:v>
                </c:pt>
                <c:pt idx="3130">
                  <c:v>-153968</c:v>
                </c:pt>
                <c:pt idx="3131">
                  <c:v>0</c:v>
                </c:pt>
                <c:pt idx="3132">
                  <c:v>-1389242.41</c:v>
                </c:pt>
                <c:pt idx="3133">
                  <c:v>-376977.2</c:v>
                </c:pt>
                <c:pt idx="3134">
                  <c:v>-350955</c:v>
                </c:pt>
                <c:pt idx="3135">
                  <c:v>-1275143</c:v>
                </c:pt>
                <c:pt idx="3136">
                  <c:v>-666437.5</c:v>
                </c:pt>
                <c:pt idx="3137">
                  <c:v>-10652</c:v>
                </c:pt>
                <c:pt idx="3138">
                  <c:v>-698559.5</c:v>
                </c:pt>
                <c:pt idx="3139">
                  <c:v>-150000</c:v>
                </c:pt>
                <c:pt idx="3140">
                  <c:v>-406159.28</c:v>
                </c:pt>
                <c:pt idx="3141">
                  <c:v>-801190.2</c:v>
                </c:pt>
                <c:pt idx="3142">
                  <c:v>-980353.5</c:v>
                </c:pt>
                <c:pt idx="3143">
                  <c:v>-847403.34</c:v>
                </c:pt>
                <c:pt idx="3144">
                  <c:v>-295505</c:v>
                </c:pt>
                <c:pt idx="3145">
                  <c:v>-297046</c:v>
                </c:pt>
                <c:pt idx="3146">
                  <c:v>-457220</c:v>
                </c:pt>
                <c:pt idx="3147">
                  <c:v>0</c:v>
                </c:pt>
                <c:pt idx="3148">
                  <c:v>0</c:v>
                </c:pt>
                <c:pt idx="3149">
                  <c:v>-456605</c:v>
                </c:pt>
                <c:pt idx="3150">
                  <c:v>-1542959.58</c:v>
                </c:pt>
                <c:pt idx="3151">
                  <c:v>-297046</c:v>
                </c:pt>
                <c:pt idx="3152">
                  <c:v>0</c:v>
                </c:pt>
                <c:pt idx="3153">
                  <c:v>-471223.1</c:v>
                </c:pt>
                <c:pt idx="3154">
                  <c:v>-532710.84</c:v>
                </c:pt>
                <c:pt idx="3155">
                  <c:v>-800000</c:v>
                </c:pt>
                <c:pt idx="3156">
                  <c:v>-2467875.73</c:v>
                </c:pt>
                <c:pt idx="3157">
                  <c:v>-384515.19</c:v>
                </c:pt>
                <c:pt idx="3158">
                  <c:v>-784810.69</c:v>
                </c:pt>
                <c:pt idx="3159">
                  <c:v>-532793</c:v>
                </c:pt>
                <c:pt idx="3160">
                  <c:v>-388390</c:v>
                </c:pt>
                <c:pt idx="3161">
                  <c:v>-410367</c:v>
                </c:pt>
                <c:pt idx="3162">
                  <c:v>-1583534</c:v>
                </c:pt>
                <c:pt idx="3163">
                  <c:v>0</c:v>
                </c:pt>
                <c:pt idx="3164">
                  <c:v>-125727.03999999999</c:v>
                </c:pt>
                <c:pt idx="3165">
                  <c:v>-268811.75</c:v>
                </c:pt>
                <c:pt idx="3166">
                  <c:v>-406824</c:v>
                </c:pt>
                <c:pt idx="3167">
                  <c:v>-1872119</c:v>
                </c:pt>
                <c:pt idx="3168">
                  <c:v>0</c:v>
                </c:pt>
                <c:pt idx="3169">
                  <c:v>0</c:v>
                </c:pt>
                <c:pt idx="3170">
                  <c:v>0</c:v>
                </c:pt>
                <c:pt idx="3171">
                  <c:v>0</c:v>
                </c:pt>
                <c:pt idx="3172">
                  <c:v>-416721.88</c:v>
                </c:pt>
                <c:pt idx="3173">
                  <c:v>-518642.73</c:v>
                </c:pt>
                <c:pt idx="3174">
                  <c:v>0</c:v>
                </c:pt>
                <c:pt idx="3175">
                  <c:v>0</c:v>
                </c:pt>
                <c:pt idx="3176">
                  <c:v>-703520.79</c:v>
                </c:pt>
                <c:pt idx="3177">
                  <c:v>-360000</c:v>
                </c:pt>
                <c:pt idx="3178">
                  <c:v>0</c:v>
                </c:pt>
                <c:pt idx="3179">
                  <c:v>-278030</c:v>
                </c:pt>
                <c:pt idx="3180">
                  <c:v>0</c:v>
                </c:pt>
                <c:pt idx="3181">
                  <c:v>-559000</c:v>
                </c:pt>
                <c:pt idx="3182">
                  <c:v>-484144</c:v>
                </c:pt>
                <c:pt idx="3183">
                  <c:v>-278030</c:v>
                </c:pt>
                <c:pt idx="3184">
                  <c:v>-1000000</c:v>
                </c:pt>
                <c:pt idx="3185">
                  <c:v>-532896.9</c:v>
                </c:pt>
                <c:pt idx="3186">
                  <c:v>-914404.3</c:v>
                </c:pt>
                <c:pt idx="3187">
                  <c:v>-680960</c:v>
                </c:pt>
                <c:pt idx="3188">
                  <c:v>-409256.03</c:v>
                </c:pt>
                <c:pt idx="3189">
                  <c:v>-297045</c:v>
                </c:pt>
                <c:pt idx="3190">
                  <c:v>-278030</c:v>
                </c:pt>
                <c:pt idx="3191">
                  <c:v>-762359.6</c:v>
                </c:pt>
                <c:pt idx="3192">
                  <c:v>0</c:v>
                </c:pt>
                <c:pt idx="3193">
                  <c:v>0</c:v>
                </c:pt>
                <c:pt idx="3194">
                  <c:v>-504218.48</c:v>
                </c:pt>
                <c:pt idx="3195">
                  <c:v>-660746</c:v>
                </c:pt>
                <c:pt idx="3196">
                  <c:v>-874538.66</c:v>
                </c:pt>
                <c:pt idx="3197">
                  <c:v>-346062</c:v>
                </c:pt>
                <c:pt idx="3198">
                  <c:v>-641782.9</c:v>
                </c:pt>
                <c:pt idx="3199">
                  <c:v>-359544.27</c:v>
                </c:pt>
                <c:pt idx="3200">
                  <c:v>-326704.05</c:v>
                </c:pt>
                <c:pt idx="3201">
                  <c:v>-300018</c:v>
                </c:pt>
                <c:pt idx="3202">
                  <c:v>0</c:v>
                </c:pt>
                <c:pt idx="3203">
                  <c:v>-367220</c:v>
                </c:pt>
                <c:pt idx="3204">
                  <c:v>0</c:v>
                </c:pt>
                <c:pt idx="3205">
                  <c:v>-80000</c:v>
                </c:pt>
                <c:pt idx="3206">
                  <c:v>0</c:v>
                </c:pt>
                <c:pt idx="3207">
                  <c:v>0</c:v>
                </c:pt>
                <c:pt idx="3208">
                  <c:v>0</c:v>
                </c:pt>
                <c:pt idx="3209">
                  <c:v>0</c:v>
                </c:pt>
                <c:pt idx="3210">
                  <c:v>-1250882.3500000001</c:v>
                </c:pt>
                <c:pt idx="3211">
                  <c:v>-1065177</c:v>
                </c:pt>
                <c:pt idx="3212">
                  <c:v>0</c:v>
                </c:pt>
                <c:pt idx="3213">
                  <c:v>-1279275</c:v>
                </c:pt>
                <c:pt idx="3214">
                  <c:v>-563332</c:v>
                </c:pt>
                <c:pt idx="3215">
                  <c:v>-450886</c:v>
                </c:pt>
                <c:pt idx="3216">
                  <c:v>0</c:v>
                </c:pt>
                <c:pt idx="3217">
                  <c:v>-278030</c:v>
                </c:pt>
                <c:pt idx="3218">
                  <c:v>-347737.5</c:v>
                </c:pt>
                <c:pt idx="3219">
                  <c:v>-455206.04</c:v>
                </c:pt>
                <c:pt idx="3220">
                  <c:v>-339794.4</c:v>
                </c:pt>
                <c:pt idx="3221">
                  <c:v>-445821</c:v>
                </c:pt>
                <c:pt idx="3222">
                  <c:v>-326322</c:v>
                </c:pt>
                <c:pt idx="3223">
                  <c:v>-278030</c:v>
                </c:pt>
                <c:pt idx="3224">
                  <c:v>-300018</c:v>
                </c:pt>
                <c:pt idx="3225">
                  <c:v>-420214.94</c:v>
                </c:pt>
                <c:pt idx="3226">
                  <c:v>-202396.55</c:v>
                </c:pt>
                <c:pt idx="3227">
                  <c:v>-1000025.21</c:v>
                </c:pt>
                <c:pt idx="3228">
                  <c:v>-924499</c:v>
                </c:pt>
                <c:pt idx="3229">
                  <c:v>0</c:v>
                </c:pt>
                <c:pt idx="3230">
                  <c:v>-278030</c:v>
                </c:pt>
                <c:pt idx="3231">
                  <c:v>-1529457.14</c:v>
                </c:pt>
                <c:pt idx="3232">
                  <c:v>0</c:v>
                </c:pt>
                <c:pt idx="3233">
                  <c:v>0</c:v>
                </c:pt>
                <c:pt idx="3234">
                  <c:v>-414416</c:v>
                </c:pt>
                <c:pt idx="3235">
                  <c:v>0</c:v>
                </c:pt>
                <c:pt idx="3236">
                  <c:v>-1119534</c:v>
                </c:pt>
                <c:pt idx="3237">
                  <c:v>-346666.67</c:v>
                </c:pt>
                <c:pt idx="3238">
                  <c:v>0</c:v>
                </c:pt>
                <c:pt idx="3239">
                  <c:v>-175000</c:v>
                </c:pt>
                <c:pt idx="3240">
                  <c:v>-2214734.2999999998</c:v>
                </c:pt>
                <c:pt idx="3241">
                  <c:v>-657562.5</c:v>
                </c:pt>
                <c:pt idx="3242">
                  <c:v>-297502</c:v>
                </c:pt>
                <c:pt idx="3243">
                  <c:v>-422231</c:v>
                </c:pt>
                <c:pt idx="3244">
                  <c:v>-500937.8</c:v>
                </c:pt>
                <c:pt idx="3245">
                  <c:v>-278031</c:v>
                </c:pt>
                <c:pt idx="3246">
                  <c:v>0</c:v>
                </c:pt>
                <c:pt idx="3247">
                  <c:v>-194000</c:v>
                </c:pt>
                <c:pt idx="3248">
                  <c:v>-606313.31000000006</c:v>
                </c:pt>
                <c:pt idx="3249">
                  <c:v>-556116.75</c:v>
                </c:pt>
                <c:pt idx="3250">
                  <c:v>-1106966.42</c:v>
                </c:pt>
                <c:pt idx="3251">
                  <c:v>-415064.04</c:v>
                </c:pt>
                <c:pt idx="3252">
                  <c:v>-500700</c:v>
                </c:pt>
                <c:pt idx="3253">
                  <c:v>-1585515</c:v>
                </c:pt>
                <c:pt idx="3254">
                  <c:v>-567425</c:v>
                </c:pt>
                <c:pt idx="3255">
                  <c:v>-3623771</c:v>
                </c:pt>
                <c:pt idx="3256">
                  <c:v>-310124</c:v>
                </c:pt>
                <c:pt idx="3257">
                  <c:v>0</c:v>
                </c:pt>
                <c:pt idx="3258">
                  <c:v>-150000</c:v>
                </c:pt>
                <c:pt idx="3259">
                  <c:v>-280000</c:v>
                </c:pt>
                <c:pt idx="3260">
                  <c:v>-2667169.88</c:v>
                </c:pt>
                <c:pt idx="3261">
                  <c:v>-315617</c:v>
                </c:pt>
                <c:pt idx="3262">
                  <c:v>-446610.91</c:v>
                </c:pt>
                <c:pt idx="3263">
                  <c:v>-549000</c:v>
                </c:pt>
                <c:pt idx="3264">
                  <c:v>-370123</c:v>
                </c:pt>
                <c:pt idx="3265">
                  <c:v>-5412755.4900000002</c:v>
                </c:pt>
                <c:pt idx="3266">
                  <c:v>0</c:v>
                </c:pt>
                <c:pt idx="3267">
                  <c:v>-300018</c:v>
                </c:pt>
                <c:pt idx="3268">
                  <c:v>-516873</c:v>
                </c:pt>
                <c:pt idx="3269">
                  <c:v>-678863</c:v>
                </c:pt>
                <c:pt idx="3270">
                  <c:v>0</c:v>
                </c:pt>
                <c:pt idx="3271">
                  <c:v>0</c:v>
                </c:pt>
                <c:pt idx="3272">
                  <c:v>-100000</c:v>
                </c:pt>
                <c:pt idx="3273">
                  <c:v>-1160614</c:v>
                </c:pt>
                <c:pt idx="3274">
                  <c:v>0</c:v>
                </c:pt>
                <c:pt idx="3275">
                  <c:v>-278030.99</c:v>
                </c:pt>
                <c:pt idx="3276">
                  <c:v>-1718999.67</c:v>
                </c:pt>
                <c:pt idx="3277">
                  <c:v>-358468.86</c:v>
                </c:pt>
                <c:pt idx="3278">
                  <c:v>-439167</c:v>
                </c:pt>
                <c:pt idx="3279">
                  <c:v>-639148</c:v>
                </c:pt>
                <c:pt idx="3280">
                  <c:v>-589824.6</c:v>
                </c:pt>
                <c:pt idx="3281">
                  <c:v>-264315.09999999998</c:v>
                </c:pt>
                <c:pt idx="3282">
                  <c:v>-939801.74</c:v>
                </c:pt>
                <c:pt idx="3283">
                  <c:v>-297045</c:v>
                </c:pt>
                <c:pt idx="3284">
                  <c:v>-996628.96</c:v>
                </c:pt>
                <c:pt idx="3285">
                  <c:v>-600000</c:v>
                </c:pt>
                <c:pt idx="3286">
                  <c:v>-193800</c:v>
                </c:pt>
                <c:pt idx="3287">
                  <c:v>-278030</c:v>
                </c:pt>
                <c:pt idx="3288">
                  <c:v>-538043.07999999996</c:v>
                </c:pt>
                <c:pt idx="3289">
                  <c:v>0</c:v>
                </c:pt>
                <c:pt idx="3290">
                  <c:v>-318610</c:v>
                </c:pt>
                <c:pt idx="3291">
                  <c:v>-272000</c:v>
                </c:pt>
                <c:pt idx="3292">
                  <c:v>-2588242.2000000002</c:v>
                </c:pt>
                <c:pt idx="3293">
                  <c:v>-302470</c:v>
                </c:pt>
                <c:pt idx="3294">
                  <c:v>-300018</c:v>
                </c:pt>
                <c:pt idx="3295">
                  <c:v>0</c:v>
                </c:pt>
                <c:pt idx="3296">
                  <c:v>-25000</c:v>
                </c:pt>
                <c:pt idx="3297">
                  <c:v>-355022.46</c:v>
                </c:pt>
                <c:pt idx="3298">
                  <c:v>-727896.34</c:v>
                </c:pt>
                <c:pt idx="3299">
                  <c:v>-343393</c:v>
                </c:pt>
                <c:pt idx="3300">
                  <c:v>-296610</c:v>
                </c:pt>
                <c:pt idx="3301">
                  <c:v>-1309556</c:v>
                </c:pt>
                <c:pt idx="3302">
                  <c:v>-278030.99</c:v>
                </c:pt>
                <c:pt idx="3303">
                  <c:v>-184600</c:v>
                </c:pt>
                <c:pt idx="3304">
                  <c:v>-1437897</c:v>
                </c:pt>
                <c:pt idx="3305">
                  <c:v>-298000</c:v>
                </c:pt>
                <c:pt idx="3306">
                  <c:v>-324750</c:v>
                </c:pt>
                <c:pt idx="3307">
                  <c:v>-1120416.72</c:v>
                </c:pt>
                <c:pt idx="3308">
                  <c:v>0</c:v>
                </c:pt>
                <c:pt idx="3309">
                  <c:v>-467175.25</c:v>
                </c:pt>
                <c:pt idx="3310">
                  <c:v>-405000</c:v>
                </c:pt>
                <c:pt idx="3311">
                  <c:v>-597549.97</c:v>
                </c:pt>
                <c:pt idx="3312">
                  <c:v>-643308</c:v>
                </c:pt>
                <c:pt idx="3313">
                  <c:v>-510866</c:v>
                </c:pt>
                <c:pt idx="3314">
                  <c:v>-297046</c:v>
                </c:pt>
                <c:pt idx="3315">
                  <c:v>-688499</c:v>
                </c:pt>
                <c:pt idx="3316">
                  <c:v>-310253.48</c:v>
                </c:pt>
                <c:pt idx="3317">
                  <c:v>-297046</c:v>
                </c:pt>
                <c:pt idx="3318">
                  <c:v>-877095.21</c:v>
                </c:pt>
                <c:pt idx="3319">
                  <c:v>-689245.69</c:v>
                </c:pt>
                <c:pt idx="3320">
                  <c:v>-1314275</c:v>
                </c:pt>
                <c:pt idx="3321">
                  <c:v>0</c:v>
                </c:pt>
                <c:pt idx="3322">
                  <c:v>0</c:v>
                </c:pt>
                <c:pt idx="3323">
                  <c:v>-727926.26</c:v>
                </c:pt>
                <c:pt idx="3324">
                  <c:v>-1632331</c:v>
                </c:pt>
                <c:pt idx="3325">
                  <c:v>-444937.63</c:v>
                </c:pt>
                <c:pt idx="3326">
                  <c:v>-185956</c:v>
                </c:pt>
                <c:pt idx="3327">
                  <c:v>-121368.02</c:v>
                </c:pt>
                <c:pt idx="3328">
                  <c:v>-532800</c:v>
                </c:pt>
                <c:pt idx="3329">
                  <c:v>-1066381.08</c:v>
                </c:pt>
                <c:pt idx="3330">
                  <c:v>-280000</c:v>
                </c:pt>
                <c:pt idx="3331">
                  <c:v>-342225.26</c:v>
                </c:pt>
                <c:pt idx="3332">
                  <c:v>-535736.47</c:v>
                </c:pt>
                <c:pt idx="3333">
                  <c:v>-288313.38</c:v>
                </c:pt>
                <c:pt idx="3334">
                  <c:v>-1374999.99</c:v>
                </c:pt>
                <c:pt idx="3335">
                  <c:v>-748465</c:v>
                </c:pt>
                <c:pt idx="3336">
                  <c:v>-235768.2</c:v>
                </c:pt>
                <c:pt idx="3337">
                  <c:v>0</c:v>
                </c:pt>
                <c:pt idx="3338">
                  <c:v>-377425.93</c:v>
                </c:pt>
                <c:pt idx="3339">
                  <c:v>-297044</c:v>
                </c:pt>
                <c:pt idx="3340">
                  <c:v>-85221.33</c:v>
                </c:pt>
                <c:pt idx="3341">
                  <c:v>-297046</c:v>
                </c:pt>
                <c:pt idx="3342">
                  <c:v>-280000</c:v>
                </c:pt>
                <c:pt idx="3343">
                  <c:v>-400000</c:v>
                </c:pt>
                <c:pt idx="3344">
                  <c:v>-664950.56000000006</c:v>
                </c:pt>
                <c:pt idx="3345">
                  <c:v>-580000</c:v>
                </c:pt>
                <c:pt idx="3346">
                  <c:v>-183760</c:v>
                </c:pt>
                <c:pt idx="3347">
                  <c:v>-591000</c:v>
                </c:pt>
                <c:pt idx="3348">
                  <c:v>-1461023.23</c:v>
                </c:pt>
                <c:pt idx="3349">
                  <c:v>0</c:v>
                </c:pt>
                <c:pt idx="3350">
                  <c:v>0</c:v>
                </c:pt>
                <c:pt idx="3351">
                  <c:v>-227197.58</c:v>
                </c:pt>
                <c:pt idx="3352">
                  <c:v>-346384</c:v>
                </c:pt>
                <c:pt idx="3353">
                  <c:v>-821327.28</c:v>
                </c:pt>
                <c:pt idx="3354">
                  <c:v>-350000</c:v>
                </c:pt>
                <c:pt idx="3355">
                  <c:v>-351536.79</c:v>
                </c:pt>
                <c:pt idx="3356">
                  <c:v>-258542.5</c:v>
                </c:pt>
                <c:pt idx="3357">
                  <c:v>-297045</c:v>
                </c:pt>
                <c:pt idx="3358">
                  <c:v>0</c:v>
                </c:pt>
                <c:pt idx="3359">
                  <c:v>-550000</c:v>
                </c:pt>
                <c:pt idx="3360">
                  <c:v>-1418498.89</c:v>
                </c:pt>
                <c:pt idx="3361">
                  <c:v>-2409620.6</c:v>
                </c:pt>
                <c:pt idx="3362">
                  <c:v>-225000</c:v>
                </c:pt>
                <c:pt idx="3363">
                  <c:v>-578167.4</c:v>
                </c:pt>
                <c:pt idx="3364">
                  <c:v>-282305</c:v>
                </c:pt>
                <c:pt idx="3365">
                  <c:v>-585519.47</c:v>
                </c:pt>
                <c:pt idx="3366">
                  <c:v>-477206.99</c:v>
                </c:pt>
                <c:pt idx="3367">
                  <c:v>-366740.15</c:v>
                </c:pt>
                <c:pt idx="3368">
                  <c:v>-297045</c:v>
                </c:pt>
                <c:pt idx="3369">
                  <c:v>-375728</c:v>
                </c:pt>
                <c:pt idx="3370">
                  <c:v>-541286.99</c:v>
                </c:pt>
                <c:pt idx="3371">
                  <c:v>-1486779</c:v>
                </c:pt>
                <c:pt idx="3372">
                  <c:v>-297045</c:v>
                </c:pt>
                <c:pt idx="3373">
                  <c:v>-297046</c:v>
                </c:pt>
                <c:pt idx="3374">
                  <c:v>-557319</c:v>
                </c:pt>
                <c:pt idx="3375">
                  <c:v>-833592.1</c:v>
                </c:pt>
                <c:pt idx="3376">
                  <c:v>-297950</c:v>
                </c:pt>
                <c:pt idx="3377">
                  <c:v>0</c:v>
                </c:pt>
                <c:pt idx="3378">
                  <c:v>-300438.55</c:v>
                </c:pt>
                <c:pt idx="3379">
                  <c:v>-278030</c:v>
                </c:pt>
                <c:pt idx="3380">
                  <c:v>-354166</c:v>
                </c:pt>
                <c:pt idx="3381">
                  <c:v>-963859.52</c:v>
                </c:pt>
                <c:pt idx="3382">
                  <c:v>-1057967.08</c:v>
                </c:pt>
                <c:pt idx="3383">
                  <c:v>-586234.97</c:v>
                </c:pt>
                <c:pt idx="3384">
                  <c:v>-278030</c:v>
                </c:pt>
                <c:pt idx="3385">
                  <c:v>0</c:v>
                </c:pt>
                <c:pt idx="3386">
                  <c:v>-1377923.86</c:v>
                </c:pt>
                <c:pt idx="3387">
                  <c:v>0</c:v>
                </c:pt>
                <c:pt idx="3388">
                  <c:v>-641830</c:v>
                </c:pt>
                <c:pt idx="3389">
                  <c:v>-467680.51</c:v>
                </c:pt>
                <c:pt idx="3390">
                  <c:v>-572881</c:v>
                </c:pt>
                <c:pt idx="3391">
                  <c:v>-450242.43</c:v>
                </c:pt>
                <c:pt idx="3392">
                  <c:v>-618962.9</c:v>
                </c:pt>
                <c:pt idx="3393">
                  <c:v>-319591</c:v>
                </c:pt>
                <c:pt idx="3394">
                  <c:v>0</c:v>
                </c:pt>
                <c:pt idx="3395">
                  <c:v>-356455</c:v>
                </c:pt>
                <c:pt idx="3396">
                  <c:v>-785855.82</c:v>
                </c:pt>
                <c:pt idx="3397">
                  <c:v>-420000</c:v>
                </c:pt>
                <c:pt idx="3398">
                  <c:v>0</c:v>
                </c:pt>
                <c:pt idx="3399">
                  <c:v>-297139</c:v>
                </c:pt>
                <c:pt idx="3400">
                  <c:v>-175000</c:v>
                </c:pt>
                <c:pt idx="3401">
                  <c:v>-299647</c:v>
                </c:pt>
                <c:pt idx="3402">
                  <c:v>-1202402.74</c:v>
                </c:pt>
                <c:pt idx="3403">
                  <c:v>-264929.65999999997</c:v>
                </c:pt>
                <c:pt idx="3404">
                  <c:v>-623902.14</c:v>
                </c:pt>
                <c:pt idx="3405">
                  <c:v>-425046</c:v>
                </c:pt>
                <c:pt idx="3406">
                  <c:v>-420375</c:v>
                </c:pt>
                <c:pt idx="3407">
                  <c:v>-1429399.25</c:v>
                </c:pt>
                <c:pt idx="3408">
                  <c:v>-640789.43999999994</c:v>
                </c:pt>
                <c:pt idx="3409">
                  <c:v>-394800</c:v>
                </c:pt>
                <c:pt idx="3410">
                  <c:v>-16858742</c:v>
                </c:pt>
                <c:pt idx="3411">
                  <c:v>-485025.35</c:v>
                </c:pt>
                <c:pt idx="3412">
                  <c:v>0</c:v>
                </c:pt>
                <c:pt idx="3413">
                  <c:v>-362773</c:v>
                </c:pt>
                <c:pt idx="3414">
                  <c:v>-4006214.55</c:v>
                </c:pt>
                <c:pt idx="3415">
                  <c:v>-476556.35</c:v>
                </c:pt>
                <c:pt idx="3416">
                  <c:v>-672285.72</c:v>
                </c:pt>
                <c:pt idx="3417">
                  <c:v>-501333.33</c:v>
                </c:pt>
                <c:pt idx="3418">
                  <c:v>-1038075</c:v>
                </c:pt>
                <c:pt idx="3419">
                  <c:v>0</c:v>
                </c:pt>
                <c:pt idx="3420">
                  <c:v>0</c:v>
                </c:pt>
                <c:pt idx="3421">
                  <c:v>0</c:v>
                </c:pt>
                <c:pt idx="3422">
                  <c:v>-400000</c:v>
                </c:pt>
                <c:pt idx="3423">
                  <c:v>-675000</c:v>
                </c:pt>
                <c:pt idx="3424">
                  <c:v>-277828.07</c:v>
                </c:pt>
                <c:pt idx="3425">
                  <c:v>-270000</c:v>
                </c:pt>
                <c:pt idx="3426">
                  <c:v>-514380</c:v>
                </c:pt>
                <c:pt idx="3427">
                  <c:v>-995069.79</c:v>
                </c:pt>
                <c:pt idx="3428">
                  <c:v>-278500</c:v>
                </c:pt>
                <c:pt idx="3429">
                  <c:v>-368282</c:v>
                </c:pt>
                <c:pt idx="3430">
                  <c:v>0</c:v>
                </c:pt>
                <c:pt idx="3431">
                  <c:v>-690000</c:v>
                </c:pt>
                <c:pt idx="3432">
                  <c:v>-404463</c:v>
                </c:pt>
                <c:pt idx="3433">
                  <c:v>-873081</c:v>
                </c:pt>
                <c:pt idx="3434">
                  <c:v>-298186</c:v>
                </c:pt>
                <c:pt idx="3435">
                  <c:v>-1088763.67</c:v>
                </c:pt>
                <c:pt idx="3436">
                  <c:v>-300000</c:v>
                </c:pt>
                <c:pt idx="3437">
                  <c:v>-934810.14</c:v>
                </c:pt>
                <c:pt idx="3438">
                  <c:v>-278030</c:v>
                </c:pt>
                <c:pt idx="3439">
                  <c:v>-765893.37</c:v>
                </c:pt>
                <c:pt idx="3440">
                  <c:v>-425426.15</c:v>
                </c:pt>
                <c:pt idx="3441">
                  <c:v>-655560</c:v>
                </c:pt>
                <c:pt idx="3442">
                  <c:v>-106848</c:v>
                </c:pt>
                <c:pt idx="3443">
                  <c:v>-1492130.65</c:v>
                </c:pt>
                <c:pt idx="3444">
                  <c:v>-175130</c:v>
                </c:pt>
                <c:pt idx="3445">
                  <c:v>-516452.8</c:v>
                </c:pt>
                <c:pt idx="3446">
                  <c:v>-11292323.83</c:v>
                </c:pt>
                <c:pt idx="3447">
                  <c:v>-815000</c:v>
                </c:pt>
                <c:pt idx="3448">
                  <c:v>-1450033.3</c:v>
                </c:pt>
                <c:pt idx="3449">
                  <c:v>-439415.1</c:v>
                </c:pt>
                <c:pt idx="3450">
                  <c:v>0</c:v>
                </c:pt>
                <c:pt idx="3451">
                  <c:v>-914285.71</c:v>
                </c:pt>
                <c:pt idx="3452">
                  <c:v>0</c:v>
                </c:pt>
                <c:pt idx="3453">
                  <c:v>-622035.84</c:v>
                </c:pt>
                <c:pt idx="3454">
                  <c:v>-450000</c:v>
                </c:pt>
                <c:pt idx="3455">
                  <c:v>-40000</c:v>
                </c:pt>
                <c:pt idx="3456">
                  <c:v>-925327.23</c:v>
                </c:pt>
                <c:pt idx="3457">
                  <c:v>-647099</c:v>
                </c:pt>
                <c:pt idx="3458">
                  <c:v>-762280</c:v>
                </c:pt>
                <c:pt idx="3459">
                  <c:v>-2000000</c:v>
                </c:pt>
                <c:pt idx="3460">
                  <c:v>-1200000</c:v>
                </c:pt>
                <c:pt idx="3461">
                  <c:v>-299647</c:v>
                </c:pt>
                <c:pt idx="3462">
                  <c:v>-1195224</c:v>
                </c:pt>
                <c:pt idx="3463">
                  <c:v>-4268905.2300000004</c:v>
                </c:pt>
                <c:pt idx="3464">
                  <c:v>-677945.4</c:v>
                </c:pt>
                <c:pt idx="3465">
                  <c:v>-434729</c:v>
                </c:pt>
                <c:pt idx="3466">
                  <c:v>-817963.42</c:v>
                </c:pt>
                <c:pt idx="3467">
                  <c:v>-278030</c:v>
                </c:pt>
                <c:pt idx="3468">
                  <c:v>-400000</c:v>
                </c:pt>
                <c:pt idx="3469">
                  <c:v>-324880</c:v>
                </c:pt>
                <c:pt idx="3470">
                  <c:v>-427070.54</c:v>
                </c:pt>
                <c:pt idx="3471">
                  <c:v>0</c:v>
                </c:pt>
                <c:pt idx="3472">
                  <c:v>-285000</c:v>
                </c:pt>
                <c:pt idx="3473">
                  <c:v>-383254</c:v>
                </c:pt>
                <c:pt idx="3474">
                  <c:v>-299647</c:v>
                </c:pt>
                <c:pt idx="3475">
                  <c:v>-388243.95</c:v>
                </c:pt>
                <c:pt idx="3476">
                  <c:v>-403164.44</c:v>
                </c:pt>
                <c:pt idx="3477">
                  <c:v>-14173194</c:v>
                </c:pt>
                <c:pt idx="3478">
                  <c:v>-295206.84999999998</c:v>
                </c:pt>
                <c:pt idx="3479">
                  <c:v>-1006500</c:v>
                </c:pt>
                <c:pt idx="3480">
                  <c:v>-1314729</c:v>
                </c:pt>
                <c:pt idx="3481">
                  <c:v>-568820</c:v>
                </c:pt>
                <c:pt idx="3482">
                  <c:v>0</c:v>
                </c:pt>
                <c:pt idx="3483">
                  <c:v>-684986</c:v>
                </c:pt>
                <c:pt idx="3484">
                  <c:v>-246000</c:v>
                </c:pt>
                <c:pt idx="3485">
                  <c:v>-337480</c:v>
                </c:pt>
                <c:pt idx="3486">
                  <c:v>-485860</c:v>
                </c:pt>
                <c:pt idx="3487">
                  <c:v>0</c:v>
                </c:pt>
                <c:pt idx="3488">
                  <c:v>0</c:v>
                </c:pt>
                <c:pt idx="3489">
                  <c:v>0</c:v>
                </c:pt>
                <c:pt idx="3490">
                  <c:v>0</c:v>
                </c:pt>
                <c:pt idx="3491">
                  <c:v>-550234.51</c:v>
                </c:pt>
                <c:pt idx="3492">
                  <c:v>-297046</c:v>
                </c:pt>
                <c:pt idx="3493">
                  <c:v>-600000</c:v>
                </c:pt>
                <c:pt idx="3494">
                  <c:v>-512783.28</c:v>
                </c:pt>
                <c:pt idx="3495">
                  <c:v>-84000</c:v>
                </c:pt>
                <c:pt idx="3496">
                  <c:v>-689218.5</c:v>
                </c:pt>
                <c:pt idx="3497">
                  <c:v>-384658.4</c:v>
                </c:pt>
                <c:pt idx="3498">
                  <c:v>-140000</c:v>
                </c:pt>
                <c:pt idx="3499">
                  <c:v>0</c:v>
                </c:pt>
                <c:pt idx="3500">
                  <c:v>-277753.92</c:v>
                </c:pt>
                <c:pt idx="3501">
                  <c:v>-278030</c:v>
                </c:pt>
                <c:pt idx="3502">
                  <c:v>0</c:v>
                </c:pt>
                <c:pt idx="3503">
                  <c:v>-460800</c:v>
                </c:pt>
                <c:pt idx="3504">
                  <c:v>-350402.66</c:v>
                </c:pt>
                <c:pt idx="3505">
                  <c:v>-915119.76</c:v>
                </c:pt>
                <c:pt idx="3506">
                  <c:v>-155242.92000000001</c:v>
                </c:pt>
                <c:pt idx="3507">
                  <c:v>-358973</c:v>
                </c:pt>
                <c:pt idx="3508">
                  <c:v>-15000</c:v>
                </c:pt>
                <c:pt idx="3509">
                  <c:v>-403612.34</c:v>
                </c:pt>
                <c:pt idx="3510">
                  <c:v>-702145.6</c:v>
                </c:pt>
                <c:pt idx="3511">
                  <c:v>-540982.97</c:v>
                </c:pt>
                <c:pt idx="3512">
                  <c:v>-399945.97</c:v>
                </c:pt>
                <c:pt idx="3513">
                  <c:v>-470000</c:v>
                </c:pt>
                <c:pt idx="3514">
                  <c:v>0</c:v>
                </c:pt>
                <c:pt idx="3515">
                  <c:v>-278030</c:v>
                </c:pt>
                <c:pt idx="3516">
                  <c:v>-331181</c:v>
                </c:pt>
                <c:pt idx="3517">
                  <c:v>-1516000</c:v>
                </c:pt>
                <c:pt idx="3518">
                  <c:v>-298821</c:v>
                </c:pt>
                <c:pt idx="3519">
                  <c:v>-550000</c:v>
                </c:pt>
                <c:pt idx="3520">
                  <c:v>-1941122</c:v>
                </c:pt>
                <c:pt idx="3521">
                  <c:v>0</c:v>
                </c:pt>
                <c:pt idx="3522">
                  <c:v>-266312.05</c:v>
                </c:pt>
                <c:pt idx="3523">
                  <c:v>-2743997</c:v>
                </c:pt>
                <c:pt idx="3524">
                  <c:v>-1125734.83</c:v>
                </c:pt>
                <c:pt idx="3525">
                  <c:v>-298270</c:v>
                </c:pt>
                <c:pt idx="3526">
                  <c:v>0</c:v>
                </c:pt>
                <c:pt idx="3527">
                  <c:v>-297046</c:v>
                </c:pt>
                <c:pt idx="3528">
                  <c:v>0</c:v>
                </c:pt>
                <c:pt idx="3529">
                  <c:v>-746762</c:v>
                </c:pt>
                <c:pt idx="3530">
                  <c:v>0</c:v>
                </c:pt>
                <c:pt idx="3531">
                  <c:v>-302470</c:v>
                </c:pt>
                <c:pt idx="3532">
                  <c:v>-242811.62</c:v>
                </c:pt>
                <c:pt idx="3533">
                  <c:v>-510544</c:v>
                </c:pt>
                <c:pt idx="3534">
                  <c:v>-639148</c:v>
                </c:pt>
                <c:pt idx="3535">
                  <c:v>0</c:v>
                </c:pt>
                <c:pt idx="3536">
                  <c:v>-283144</c:v>
                </c:pt>
                <c:pt idx="3537">
                  <c:v>-468729</c:v>
                </c:pt>
                <c:pt idx="3538">
                  <c:v>0</c:v>
                </c:pt>
                <c:pt idx="3539">
                  <c:v>-585136.5</c:v>
                </c:pt>
                <c:pt idx="3540">
                  <c:v>-11900</c:v>
                </c:pt>
                <c:pt idx="3541">
                  <c:v>-371501</c:v>
                </c:pt>
                <c:pt idx="3542">
                  <c:v>0</c:v>
                </c:pt>
                <c:pt idx="3543">
                  <c:v>-707308.6</c:v>
                </c:pt>
                <c:pt idx="3544">
                  <c:v>-573826</c:v>
                </c:pt>
                <c:pt idx="3545">
                  <c:v>-1355000</c:v>
                </c:pt>
                <c:pt idx="3546">
                  <c:v>-1414474</c:v>
                </c:pt>
                <c:pt idx="3547">
                  <c:v>-297280</c:v>
                </c:pt>
                <c:pt idx="3548">
                  <c:v>-542430</c:v>
                </c:pt>
                <c:pt idx="3549">
                  <c:v>-1186247.24</c:v>
                </c:pt>
                <c:pt idx="3550">
                  <c:v>0</c:v>
                </c:pt>
                <c:pt idx="3551">
                  <c:v>0</c:v>
                </c:pt>
                <c:pt idx="3552">
                  <c:v>0</c:v>
                </c:pt>
                <c:pt idx="3553">
                  <c:v>-233615</c:v>
                </c:pt>
                <c:pt idx="3554">
                  <c:v>-540287.05000000005</c:v>
                </c:pt>
                <c:pt idx="3555">
                  <c:v>-862543.82</c:v>
                </c:pt>
                <c:pt idx="3556">
                  <c:v>0</c:v>
                </c:pt>
                <c:pt idx="3557">
                  <c:v>-4805416.75</c:v>
                </c:pt>
                <c:pt idx="3558">
                  <c:v>-857231</c:v>
                </c:pt>
                <c:pt idx="3559">
                  <c:v>0</c:v>
                </c:pt>
                <c:pt idx="3560">
                  <c:v>-541045</c:v>
                </c:pt>
                <c:pt idx="3561">
                  <c:v>-623822</c:v>
                </c:pt>
                <c:pt idx="3562">
                  <c:v>-476987</c:v>
                </c:pt>
                <c:pt idx="3563">
                  <c:v>-1976257</c:v>
                </c:pt>
                <c:pt idx="3564">
                  <c:v>0</c:v>
                </c:pt>
                <c:pt idx="3565">
                  <c:v>-279985.18</c:v>
                </c:pt>
                <c:pt idx="3566">
                  <c:v>-380000</c:v>
                </c:pt>
                <c:pt idx="3567">
                  <c:v>-4102647.12</c:v>
                </c:pt>
                <c:pt idx="3568">
                  <c:v>-413618.8</c:v>
                </c:pt>
                <c:pt idx="3569">
                  <c:v>-295477</c:v>
                </c:pt>
                <c:pt idx="3570">
                  <c:v>-300018</c:v>
                </c:pt>
                <c:pt idx="3571">
                  <c:v>-1700000</c:v>
                </c:pt>
                <c:pt idx="3572">
                  <c:v>-1260977.05</c:v>
                </c:pt>
                <c:pt idx="3573">
                  <c:v>-885053.25</c:v>
                </c:pt>
                <c:pt idx="3574">
                  <c:v>-722010.7</c:v>
                </c:pt>
                <c:pt idx="3575">
                  <c:v>-413166</c:v>
                </c:pt>
                <c:pt idx="3576">
                  <c:v>0</c:v>
                </c:pt>
                <c:pt idx="3577">
                  <c:v>-300000</c:v>
                </c:pt>
                <c:pt idx="3578">
                  <c:v>-1642647</c:v>
                </c:pt>
                <c:pt idx="3579">
                  <c:v>0</c:v>
                </c:pt>
                <c:pt idx="3580">
                  <c:v>-278030</c:v>
                </c:pt>
                <c:pt idx="3581">
                  <c:v>0</c:v>
                </c:pt>
                <c:pt idx="3582">
                  <c:v>-1586732.18</c:v>
                </c:pt>
                <c:pt idx="3583">
                  <c:v>0</c:v>
                </c:pt>
                <c:pt idx="3584">
                  <c:v>-1198242.1599999999</c:v>
                </c:pt>
                <c:pt idx="3585">
                  <c:v>-470162.5</c:v>
                </c:pt>
                <c:pt idx="3586">
                  <c:v>0</c:v>
                </c:pt>
                <c:pt idx="3587">
                  <c:v>0</c:v>
                </c:pt>
                <c:pt idx="3588">
                  <c:v>-278030</c:v>
                </c:pt>
                <c:pt idx="3589">
                  <c:v>-4039119.56</c:v>
                </c:pt>
                <c:pt idx="3590">
                  <c:v>-297046</c:v>
                </c:pt>
                <c:pt idx="3591">
                  <c:v>-9720000</c:v>
                </c:pt>
                <c:pt idx="3592">
                  <c:v>-385347.22</c:v>
                </c:pt>
                <c:pt idx="3593">
                  <c:v>-515000</c:v>
                </c:pt>
                <c:pt idx="3594">
                  <c:v>-952625</c:v>
                </c:pt>
                <c:pt idx="3595">
                  <c:v>-395044.25</c:v>
                </c:pt>
                <c:pt idx="3596">
                  <c:v>-270000</c:v>
                </c:pt>
                <c:pt idx="3597">
                  <c:v>-2586394.5</c:v>
                </c:pt>
                <c:pt idx="3598">
                  <c:v>-302470</c:v>
                </c:pt>
                <c:pt idx="3599">
                  <c:v>0</c:v>
                </c:pt>
                <c:pt idx="3600">
                  <c:v>-239683.08</c:v>
                </c:pt>
                <c:pt idx="3601">
                  <c:v>-278030</c:v>
                </c:pt>
                <c:pt idx="3602">
                  <c:v>-377350.76</c:v>
                </c:pt>
                <c:pt idx="3603">
                  <c:v>0</c:v>
                </c:pt>
                <c:pt idx="3604">
                  <c:v>-297046</c:v>
                </c:pt>
                <c:pt idx="3605">
                  <c:v>-299441</c:v>
                </c:pt>
                <c:pt idx="3606">
                  <c:v>-298390</c:v>
                </c:pt>
                <c:pt idx="3607">
                  <c:v>-774085</c:v>
                </c:pt>
                <c:pt idx="3608">
                  <c:v>-297502</c:v>
                </c:pt>
                <c:pt idx="3609">
                  <c:v>-224002.5</c:v>
                </c:pt>
                <c:pt idx="3610">
                  <c:v>-445567</c:v>
                </c:pt>
                <c:pt idx="3611">
                  <c:v>-297058</c:v>
                </c:pt>
                <c:pt idx="3612">
                  <c:v>-200000</c:v>
                </c:pt>
                <c:pt idx="3613">
                  <c:v>-283803.05</c:v>
                </c:pt>
                <c:pt idx="3614">
                  <c:v>-361590.25</c:v>
                </c:pt>
                <c:pt idx="3615">
                  <c:v>-620412.30000000005</c:v>
                </c:pt>
                <c:pt idx="3616">
                  <c:v>0</c:v>
                </c:pt>
                <c:pt idx="3617">
                  <c:v>-492250.24</c:v>
                </c:pt>
                <c:pt idx="3618">
                  <c:v>0</c:v>
                </c:pt>
                <c:pt idx="3619">
                  <c:v>-1396054.5</c:v>
                </c:pt>
                <c:pt idx="3620">
                  <c:v>-604940</c:v>
                </c:pt>
                <c:pt idx="3621">
                  <c:v>-200000</c:v>
                </c:pt>
                <c:pt idx="3622">
                  <c:v>-592421.67000000004</c:v>
                </c:pt>
                <c:pt idx="3623">
                  <c:v>-419680</c:v>
                </c:pt>
                <c:pt idx="3624">
                  <c:v>0</c:v>
                </c:pt>
                <c:pt idx="3625">
                  <c:v>-241993.84</c:v>
                </c:pt>
                <c:pt idx="3626">
                  <c:v>-671573</c:v>
                </c:pt>
                <c:pt idx="3627">
                  <c:v>-278030.99</c:v>
                </c:pt>
                <c:pt idx="3628">
                  <c:v>0</c:v>
                </c:pt>
                <c:pt idx="3629">
                  <c:v>-320979.96999999997</c:v>
                </c:pt>
                <c:pt idx="3630">
                  <c:v>0</c:v>
                </c:pt>
                <c:pt idx="3631">
                  <c:v>-444011.07</c:v>
                </c:pt>
                <c:pt idx="3632">
                  <c:v>-391531</c:v>
                </c:pt>
                <c:pt idx="3633">
                  <c:v>-1845577.5</c:v>
                </c:pt>
                <c:pt idx="3634">
                  <c:v>-297046</c:v>
                </c:pt>
                <c:pt idx="3635">
                  <c:v>-299784</c:v>
                </c:pt>
                <c:pt idx="3636">
                  <c:v>-668500</c:v>
                </c:pt>
                <c:pt idx="3637">
                  <c:v>-278030</c:v>
                </c:pt>
                <c:pt idx="3638">
                  <c:v>0</c:v>
                </c:pt>
                <c:pt idx="3639">
                  <c:v>-300018</c:v>
                </c:pt>
                <c:pt idx="3640">
                  <c:v>-367500</c:v>
                </c:pt>
                <c:pt idx="3641">
                  <c:v>0</c:v>
                </c:pt>
                <c:pt idx="3642">
                  <c:v>0</c:v>
                </c:pt>
                <c:pt idx="3643">
                  <c:v>-474037</c:v>
                </c:pt>
                <c:pt idx="3644">
                  <c:v>-1494240.1</c:v>
                </c:pt>
                <c:pt idx="3645">
                  <c:v>-386136</c:v>
                </c:pt>
                <c:pt idx="3646">
                  <c:v>-390581.32</c:v>
                </c:pt>
                <c:pt idx="3647">
                  <c:v>-433902.87</c:v>
                </c:pt>
                <c:pt idx="3648">
                  <c:v>-295000</c:v>
                </c:pt>
                <c:pt idx="3649">
                  <c:v>0</c:v>
                </c:pt>
                <c:pt idx="3650">
                  <c:v>-617046.87</c:v>
                </c:pt>
                <c:pt idx="3651">
                  <c:v>-650000</c:v>
                </c:pt>
                <c:pt idx="3652">
                  <c:v>-3394970.65</c:v>
                </c:pt>
                <c:pt idx="3653">
                  <c:v>-30995</c:v>
                </c:pt>
                <c:pt idx="3654">
                  <c:v>-351950.66</c:v>
                </c:pt>
                <c:pt idx="3655">
                  <c:v>-590320</c:v>
                </c:pt>
                <c:pt idx="3656">
                  <c:v>-321054.98</c:v>
                </c:pt>
                <c:pt idx="3657">
                  <c:v>0</c:v>
                </c:pt>
                <c:pt idx="3658">
                  <c:v>-400000</c:v>
                </c:pt>
                <c:pt idx="3659">
                  <c:v>-2345522.5</c:v>
                </c:pt>
                <c:pt idx="3660">
                  <c:v>-480577</c:v>
                </c:pt>
                <c:pt idx="3661">
                  <c:v>-458437</c:v>
                </c:pt>
                <c:pt idx="3662">
                  <c:v>-314569</c:v>
                </c:pt>
                <c:pt idx="3663">
                  <c:v>0</c:v>
                </c:pt>
                <c:pt idx="3664">
                  <c:v>0</c:v>
                </c:pt>
                <c:pt idx="3665">
                  <c:v>-464076.6</c:v>
                </c:pt>
                <c:pt idx="3666">
                  <c:v>-358976.25</c:v>
                </c:pt>
                <c:pt idx="3667">
                  <c:v>-359544.27</c:v>
                </c:pt>
                <c:pt idx="3668">
                  <c:v>-278030</c:v>
                </c:pt>
                <c:pt idx="3669">
                  <c:v>0</c:v>
                </c:pt>
                <c:pt idx="3670">
                  <c:v>-79890</c:v>
                </c:pt>
                <c:pt idx="3671">
                  <c:v>-278030</c:v>
                </c:pt>
                <c:pt idx="3672">
                  <c:v>-630173</c:v>
                </c:pt>
                <c:pt idx="3673">
                  <c:v>0</c:v>
                </c:pt>
                <c:pt idx="3674">
                  <c:v>-440000</c:v>
                </c:pt>
                <c:pt idx="3675">
                  <c:v>-278030</c:v>
                </c:pt>
                <c:pt idx="3676">
                  <c:v>0</c:v>
                </c:pt>
                <c:pt idx="3677">
                  <c:v>-552751.04</c:v>
                </c:pt>
                <c:pt idx="3678">
                  <c:v>-346647.79</c:v>
                </c:pt>
                <c:pt idx="3679">
                  <c:v>-278030</c:v>
                </c:pt>
                <c:pt idx="3680">
                  <c:v>-342027</c:v>
                </c:pt>
                <c:pt idx="3681">
                  <c:v>-405586.5</c:v>
                </c:pt>
                <c:pt idx="3682">
                  <c:v>-299647</c:v>
                </c:pt>
                <c:pt idx="3683">
                  <c:v>-244574.2</c:v>
                </c:pt>
                <c:pt idx="3684">
                  <c:v>-297050</c:v>
                </c:pt>
                <c:pt idx="3685">
                  <c:v>-1529247</c:v>
                </c:pt>
                <c:pt idx="3686">
                  <c:v>0</c:v>
                </c:pt>
                <c:pt idx="3687">
                  <c:v>0</c:v>
                </c:pt>
                <c:pt idx="3688">
                  <c:v>-179772</c:v>
                </c:pt>
                <c:pt idx="3689">
                  <c:v>-1159222.2</c:v>
                </c:pt>
                <c:pt idx="3690">
                  <c:v>-960405.5</c:v>
                </c:pt>
                <c:pt idx="3691">
                  <c:v>-297046</c:v>
                </c:pt>
                <c:pt idx="3692">
                  <c:v>0</c:v>
                </c:pt>
                <c:pt idx="3693">
                  <c:v>-653778.43000000005</c:v>
                </c:pt>
                <c:pt idx="3694">
                  <c:v>-538863.51</c:v>
                </c:pt>
                <c:pt idx="3695">
                  <c:v>0</c:v>
                </c:pt>
                <c:pt idx="3696">
                  <c:v>-359544.27</c:v>
                </c:pt>
                <c:pt idx="3697">
                  <c:v>-960815.8</c:v>
                </c:pt>
                <c:pt idx="3698">
                  <c:v>0</c:v>
                </c:pt>
                <c:pt idx="3699">
                  <c:v>-255659</c:v>
                </c:pt>
                <c:pt idx="3700">
                  <c:v>-2615121.75</c:v>
                </c:pt>
                <c:pt idx="3701">
                  <c:v>-94480</c:v>
                </c:pt>
                <c:pt idx="3702">
                  <c:v>-411667</c:v>
                </c:pt>
                <c:pt idx="3703">
                  <c:v>-101489</c:v>
                </c:pt>
                <c:pt idx="3704">
                  <c:v>-1017560.5</c:v>
                </c:pt>
                <c:pt idx="3705">
                  <c:v>0</c:v>
                </c:pt>
                <c:pt idx="3706">
                  <c:v>0</c:v>
                </c:pt>
                <c:pt idx="3707">
                  <c:v>0</c:v>
                </c:pt>
                <c:pt idx="3708">
                  <c:v>0</c:v>
                </c:pt>
                <c:pt idx="3709">
                  <c:v>-325000</c:v>
                </c:pt>
                <c:pt idx="3710">
                  <c:v>-278030</c:v>
                </c:pt>
                <c:pt idx="3711">
                  <c:v>-979107.34</c:v>
                </c:pt>
                <c:pt idx="3712">
                  <c:v>-297046</c:v>
                </c:pt>
                <c:pt idx="3713">
                  <c:v>-330278</c:v>
                </c:pt>
                <c:pt idx="3714">
                  <c:v>-476355</c:v>
                </c:pt>
                <c:pt idx="3715">
                  <c:v>-420000</c:v>
                </c:pt>
                <c:pt idx="3716">
                  <c:v>-1333402</c:v>
                </c:pt>
                <c:pt idx="3717">
                  <c:v>0</c:v>
                </c:pt>
                <c:pt idx="3718">
                  <c:v>-297046</c:v>
                </c:pt>
                <c:pt idx="3719">
                  <c:v>-239421</c:v>
                </c:pt>
                <c:pt idx="3720">
                  <c:v>-202396.55</c:v>
                </c:pt>
                <c:pt idx="3721">
                  <c:v>0</c:v>
                </c:pt>
                <c:pt idx="3722">
                  <c:v>-858032.05</c:v>
                </c:pt>
                <c:pt idx="3723">
                  <c:v>-2036556.25</c:v>
                </c:pt>
                <c:pt idx="3724">
                  <c:v>-454518</c:v>
                </c:pt>
                <c:pt idx="3725">
                  <c:v>-459616.28</c:v>
                </c:pt>
                <c:pt idx="3726">
                  <c:v>-299744</c:v>
                </c:pt>
                <c:pt idx="3727">
                  <c:v>-2590373.15</c:v>
                </c:pt>
                <c:pt idx="3728">
                  <c:v>-551468.9</c:v>
                </c:pt>
                <c:pt idx="3729">
                  <c:v>-550000</c:v>
                </c:pt>
                <c:pt idx="3730">
                  <c:v>-1182929.8700000001</c:v>
                </c:pt>
                <c:pt idx="3731">
                  <c:v>-728454.02</c:v>
                </c:pt>
                <c:pt idx="3732">
                  <c:v>-533333.32999999996</c:v>
                </c:pt>
                <c:pt idx="3733">
                  <c:v>0</c:v>
                </c:pt>
                <c:pt idx="3734">
                  <c:v>-32956</c:v>
                </c:pt>
                <c:pt idx="3735">
                  <c:v>-450000</c:v>
                </c:pt>
                <c:pt idx="3736">
                  <c:v>0</c:v>
                </c:pt>
                <c:pt idx="3737">
                  <c:v>-1326562</c:v>
                </c:pt>
                <c:pt idx="3738">
                  <c:v>-195000</c:v>
                </c:pt>
                <c:pt idx="3739">
                  <c:v>-297046</c:v>
                </c:pt>
                <c:pt idx="3740">
                  <c:v>-840549</c:v>
                </c:pt>
                <c:pt idx="3741">
                  <c:v>-1343265.5</c:v>
                </c:pt>
                <c:pt idx="3742">
                  <c:v>-600000</c:v>
                </c:pt>
                <c:pt idx="3743">
                  <c:v>-795414</c:v>
                </c:pt>
                <c:pt idx="3744">
                  <c:v>-359545</c:v>
                </c:pt>
                <c:pt idx="3745">
                  <c:v>-351185</c:v>
                </c:pt>
                <c:pt idx="3746">
                  <c:v>-395218.86</c:v>
                </c:pt>
                <c:pt idx="3747">
                  <c:v>-241119</c:v>
                </c:pt>
                <c:pt idx="3748">
                  <c:v>0</c:v>
                </c:pt>
                <c:pt idx="3749">
                  <c:v>-1116779.8400000001</c:v>
                </c:pt>
                <c:pt idx="3750">
                  <c:v>-499958.33</c:v>
                </c:pt>
                <c:pt idx="3751">
                  <c:v>-250000</c:v>
                </c:pt>
                <c:pt idx="3752">
                  <c:v>-314424</c:v>
                </c:pt>
                <c:pt idx="3753">
                  <c:v>0</c:v>
                </c:pt>
                <c:pt idx="3754">
                  <c:v>-361180.29</c:v>
                </c:pt>
                <c:pt idx="3755">
                  <c:v>-330000</c:v>
                </c:pt>
                <c:pt idx="3756">
                  <c:v>-359544.27</c:v>
                </c:pt>
                <c:pt idx="3757">
                  <c:v>0</c:v>
                </c:pt>
                <c:pt idx="3758">
                  <c:v>-553159.81000000006</c:v>
                </c:pt>
                <c:pt idx="3759">
                  <c:v>-370000</c:v>
                </c:pt>
                <c:pt idx="3760">
                  <c:v>-640745.43999999994</c:v>
                </c:pt>
                <c:pt idx="3761">
                  <c:v>-3081665</c:v>
                </c:pt>
                <c:pt idx="3762">
                  <c:v>0</c:v>
                </c:pt>
                <c:pt idx="3763">
                  <c:v>-100900</c:v>
                </c:pt>
                <c:pt idx="3764">
                  <c:v>-158920</c:v>
                </c:pt>
                <c:pt idx="3765">
                  <c:v>-297046</c:v>
                </c:pt>
                <c:pt idx="3766">
                  <c:v>0</c:v>
                </c:pt>
                <c:pt idx="3767">
                  <c:v>-248558.8</c:v>
                </c:pt>
                <c:pt idx="3768">
                  <c:v>-300000</c:v>
                </c:pt>
                <c:pt idx="3769">
                  <c:v>-71904.240000000005</c:v>
                </c:pt>
                <c:pt idx="3770">
                  <c:v>-1450000</c:v>
                </c:pt>
                <c:pt idx="3771">
                  <c:v>-297046</c:v>
                </c:pt>
                <c:pt idx="3772">
                  <c:v>-343798</c:v>
                </c:pt>
                <c:pt idx="3773">
                  <c:v>-927301.89</c:v>
                </c:pt>
                <c:pt idx="3774">
                  <c:v>-670455.76</c:v>
                </c:pt>
                <c:pt idx="3775">
                  <c:v>-559022.46</c:v>
                </c:pt>
                <c:pt idx="3776">
                  <c:v>-581009</c:v>
                </c:pt>
                <c:pt idx="3777">
                  <c:v>-1608290</c:v>
                </c:pt>
                <c:pt idx="3778">
                  <c:v>-1168690</c:v>
                </c:pt>
                <c:pt idx="3779">
                  <c:v>-1109001.29</c:v>
                </c:pt>
                <c:pt idx="3780">
                  <c:v>-409616.24</c:v>
                </c:pt>
                <c:pt idx="3781">
                  <c:v>-184000</c:v>
                </c:pt>
                <c:pt idx="3782">
                  <c:v>-113333</c:v>
                </c:pt>
                <c:pt idx="3783">
                  <c:v>-278030</c:v>
                </c:pt>
                <c:pt idx="3784">
                  <c:v>-297046</c:v>
                </c:pt>
                <c:pt idx="3785">
                  <c:v>-707680.19</c:v>
                </c:pt>
                <c:pt idx="3786">
                  <c:v>-361811</c:v>
                </c:pt>
                <c:pt idx="3787">
                  <c:v>-350158.37</c:v>
                </c:pt>
                <c:pt idx="3788">
                  <c:v>-459101.7</c:v>
                </c:pt>
                <c:pt idx="3789">
                  <c:v>-2369994</c:v>
                </c:pt>
                <c:pt idx="3790">
                  <c:v>0</c:v>
                </c:pt>
                <c:pt idx="3791">
                  <c:v>-284340</c:v>
                </c:pt>
                <c:pt idx="3792">
                  <c:v>-1927866</c:v>
                </c:pt>
                <c:pt idx="3793">
                  <c:v>-465906.4</c:v>
                </c:pt>
                <c:pt idx="3794">
                  <c:v>-297044.99</c:v>
                </c:pt>
                <c:pt idx="3795">
                  <c:v>-400000</c:v>
                </c:pt>
                <c:pt idx="3796">
                  <c:v>-297046</c:v>
                </c:pt>
                <c:pt idx="3797">
                  <c:v>0</c:v>
                </c:pt>
                <c:pt idx="3798">
                  <c:v>-404467</c:v>
                </c:pt>
                <c:pt idx="3799">
                  <c:v>-954415.34</c:v>
                </c:pt>
                <c:pt idx="3800">
                  <c:v>-494792</c:v>
                </c:pt>
                <c:pt idx="3801">
                  <c:v>-405798</c:v>
                </c:pt>
                <c:pt idx="3802">
                  <c:v>-274453.13</c:v>
                </c:pt>
                <c:pt idx="3803">
                  <c:v>-411350</c:v>
                </c:pt>
                <c:pt idx="3804">
                  <c:v>0</c:v>
                </c:pt>
                <c:pt idx="3805">
                  <c:v>-221483.33</c:v>
                </c:pt>
                <c:pt idx="3806">
                  <c:v>-297046</c:v>
                </c:pt>
                <c:pt idx="3807">
                  <c:v>-355311.73</c:v>
                </c:pt>
                <c:pt idx="3808">
                  <c:v>-632709.64</c:v>
                </c:pt>
                <c:pt idx="3809">
                  <c:v>0</c:v>
                </c:pt>
                <c:pt idx="3810">
                  <c:v>0</c:v>
                </c:pt>
                <c:pt idx="3811">
                  <c:v>-461827</c:v>
                </c:pt>
                <c:pt idx="3812">
                  <c:v>0</c:v>
                </c:pt>
                <c:pt idx="3813">
                  <c:v>0</c:v>
                </c:pt>
                <c:pt idx="3814">
                  <c:v>0</c:v>
                </c:pt>
                <c:pt idx="3815">
                  <c:v>-800000</c:v>
                </c:pt>
                <c:pt idx="3816">
                  <c:v>-1725596</c:v>
                </c:pt>
                <c:pt idx="3817">
                  <c:v>0</c:v>
                </c:pt>
                <c:pt idx="3818">
                  <c:v>-1099684.5</c:v>
                </c:pt>
                <c:pt idx="3819">
                  <c:v>-278030</c:v>
                </c:pt>
                <c:pt idx="3820">
                  <c:v>-427677</c:v>
                </c:pt>
                <c:pt idx="3821">
                  <c:v>-408034</c:v>
                </c:pt>
                <c:pt idx="3822">
                  <c:v>-1120000</c:v>
                </c:pt>
                <c:pt idx="3823">
                  <c:v>0</c:v>
                </c:pt>
                <c:pt idx="3824">
                  <c:v>-838750.29</c:v>
                </c:pt>
                <c:pt idx="3825">
                  <c:v>-564821.48</c:v>
                </c:pt>
                <c:pt idx="3826">
                  <c:v>-788174.72</c:v>
                </c:pt>
                <c:pt idx="3827">
                  <c:v>-420405</c:v>
                </c:pt>
                <c:pt idx="3828">
                  <c:v>0</c:v>
                </c:pt>
                <c:pt idx="3829">
                  <c:v>-1454350</c:v>
                </c:pt>
                <c:pt idx="3830">
                  <c:v>-280000</c:v>
                </c:pt>
                <c:pt idx="3831">
                  <c:v>-39884.97</c:v>
                </c:pt>
                <c:pt idx="3832">
                  <c:v>-809513.38</c:v>
                </c:pt>
                <c:pt idx="3833">
                  <c:v>-190140</c:v>
                </c:pt>
                <c:pt idx="3834">
                  <c:v>-297045</c:v>
                </c:pt>
                <c:pt idx="3835">
                  <c:v>-468380.06</c:v>
                </c:pt>
                <c:pt idx="3836">
                  <c:v>-628752.38</c:v>
                </c:pt>
                <c:pt idx="3837">
                  <c:v>-781283.24</c:v>
                </c:pt>
                <c:pt idx="3838">
                  <c:v>-4364464.75</c:v>
                </c:pt>
                <c:pt idx="3839">
                  <c:v>-493736.09</c:v>
                </c:pt>
                <c:pt idx="3840">
                  <c:v>-914000</c:v>
                </c:pt>
                <c:pt idx="3841">
                  <c:v>-278030</c:v>
                </c:pt>
                <c:pt idx="3842">
                  <c:v>-1192788</c:v>
                </c:pt>
                <c:pt idx="3843">
                  <c:v>-1203125</c:v>
                </c:pt>
                <c:pt idx="3844">
                  <c:v>-405871</c:v>
                </c:pt>
                <c:pt idx="3845">
                  <c:v>-641216.5</c:v>
                </c:pt>
                <c:pt idx="3846">
                  <c:v>-310000</c:v>
                </c:pt>
                <c:pt idx="3847">
                  <c:v>-613320</c:v>
                </c:pt>
                <c:pt idx="3848">
                  <c:v>0</c:v>
                </c:pt>
                <c:pt idx="3849">
                  <c:v>-449750</c:v>
                </c:pt>
                <c:pt idx="3850">
                  <c:v>-887689.45</c:v>
                </c:pt>
                <c:pt idx="3851">
                  <c:v>-729230.7</c:v>
                </c:pt>
                <c:pt idx="3852">
                  <c:v>-388492</c:v>
                </c:pt>
                <c:pt idx="3853">
                  <c:v>-396286</c:v>
                </c:pt>
                <c:pt idx="3854">
                  <c:v>-1386388</c:v>
                </c:pt>
                <c:pt idx="3855">
                  <c:v>-983308</c:v>
                </c:pt>
                <c:pt idx="3856">
                  <c:v>-1007583</c:v>
                </c:pt>
                <c:pt idx="3857">
                  <c:v>-1104599</c:v>
                </c:pt>
                <c:pt idx="3858">
                  <c:v>-350605.15</c:v>
                </c:pt>
                <c:pt idx="3859">
                  <c:v>-348749.4</c:v>
                </c:pt>
                <c:pt idx="3860">
                  <c:v>-299784</c:v>
                </c:pt>
                <c:pt idx="3861">
                  <c:v>0</c:v>
                </c:pt>
                <c:pt idx="3862">
                  <c:v>-991228.7</c:v>
                </c:pt>
                <c:pt idx="3863">
                  <c:v>-278030</c:v>
                </c:pt>
                <c:pt idx="3864">
                  <c:v>0</c:v>
                </c:pt>
                <c:pt idx="3865">
                  <c:v>-639121.35</c:v>
                </c:pt>
                <c:pt idx="3866">
                  <c:v>-422514.14</c:v>
                </c:pt>
                <c:pt idx="3867">
                  <c:v>-639148</c:v>
                </c:pt>
                <c:pt idx="3868">
                  <c:v>0</c:v>
                </c:pt>
                <c:pt idx="3869">
                  <c:v>-940646.55</c:v>
                </c:pt>
                <c:pt idx="3870">
                  <c:v>-298248.25</c:v>
                </c:pt>
                <c:pt idx="3871">
                  <c:v>-450513.01</c:v>
                </c:pt>
                <c:pt idx="3872">
                  <c:v>-1213949</c:v>
                </c:pt>
                <c:pt idx="3873">
                  <c:v>-377729.94</c:v>
                </c:pt>
                <c:pt idx="3874">
                  <c:v>-1605450</c:v>
                </c:pt>
                <c:pt idx="3875">
                  <c:v>0</c:v>
                </c:pt>
                <c:pt idx="3876">
                  <c:v>-391637.5</c:v>
                </c:pt>
                <c:pt idx="3877">
                  <c:v>-317719</c:v>
                </c:pt>
                <c:pt idx="3878">
                  <c:v>-1161829.5</c:v>
                </c:pt>
                <c:pt idx="3879">
                  <c:v>-297050</c:v>
                </c:pt>
                <c:pt idx="3880">
                  <c:v>-1117420.3</c:v>
                </c:pt>
                <c:pt idx="3881">
                  <c:v>-472721.91999999998</c:v>
                </c:pt>
                <c:pt idx="3882">
                  <c:v>-300018</c:v>
                </c:pt>
                <c:pt idx="3883">
                  <c:v>0</c:v>
                </c:pt>
                <c:pt idx="3884">
                  <c:v>-180000</c:v>
                </c:pt>
                <c:pt idx="3885">
                  <c:v>-639148</c:v>
                </c:pt>
                <c:pt idx="3886">
                  <c:v>-1461535</c:v>
                </c:pt>
                <c:pt idx="3887">
                  <c:v>-297046</c:v>
                </c:pt>
                <c:pt idx="3888">
                  <c:v>-208067.25</c:v>
                </c:pt>
                <c:pt idx="3889">
                  <c:v>-260000</c:v>
                </c:pt>
                <c:pt idx="3890">
                  <c:v>-274969.43</c:v>
                </c:pt>
                <c:pt idx="3891">
                  <c:v>-1392687.83</c:v>
                </c:pt>
                <c:pt idx="3892">
                  <c:v>0</c:v>
                </c:pt>
                <c:pt idx="3893">
                  <c:v>-297046</c:v>
                </c:pt>
                <c:pt idx="3894">
                  <c:v>-459260</c:v>
                </c:pt>
                <c:pt idx="3895">
                  <c:v>-721709.3</c:v>
                </c:pt>
                <c:pt idx="3896">
                  <c:v>0</c:v>
                </c:pt>
                <c:pt idx="3897">
                  <c:v>0</c:v>
                </c:pt>
                <c:pt idx="3898">
                  <c:v>-2658295.4300000002</c:v>
                </c:pt>
                <c:pt idx="3899">
                  <c:v>-583221.81999999995</c:v>
                </c:pt>
                <c:pt idx="3900">
                  <c:v>-297046</c:v>
                </c:pt>
                <c:pt idx="3901">
                  <c:v>-572000</c:v>
                </c:pt>
                <c:pt idx="3902">
                  <c:v>-705100</c:v>
                </c:pt>
                <c:pt idx="3903">
                  <c:v>-366181.5</c:v>
                </c:pt>
                <c:pt idx="3904">
                  <c:v>0</c:v>
                </c:pt>
                <c:pt idx="3905">
                  <c:v>-883100</c:v>
                </c:pt>
                <c:pt idx="3906">
                  <c:v>-634458.85</c:v>
                </c:pt>
                <c:pt idx="3907">
                  <c:v>-700000</c:v>
                </c:pt>
                <c:pt idx="3908">
                  <c:v>-583859.75</c:v>
                </c:pt>
                <c:pt idx="3909">
                  <c:v>-649238.17000000004</c:v>
                </c:pt>
                <c:pt idx="3910">
                  <c:v>-1341939</c:v>
                </c:pt>
                <c:pt idx="3911">
                  <c:v>-170248</c:v>
                </c:pt>
                <c:pt idx="3912">
                  <c:v>0</c:v>
                </c:pt>
                <c:pt idx="3913">
                  <c:v>0</c:v>
                </c:pt>
                <c:pt idx="3914">
                  <c:v>-260561</c:v>
                </c:pt>
                <c:pt idx="3915">
                  <c:v>-478496</c:v>
                </c:pt>
                <c:pt idx="3916">
                  <c:v>-297046</c:v>
                </c:pt>
                <c:pt idx="3917">
                  <c:v>-360000</c:v>
                </c:pt>
                <c:pt idx="3918">
                  <c:v>-297046</c:v>
                </c:pt>
                <c:pt idx="3919">
                  <c:v>-10</c:v>
                </c:pt>
                <c:pt idx="3920">
                  <c:v>0</c:v>
                </c:pt>
                <c:pt idx="3921">
                  <c:v>-148800</c:v>
                </c:pt>
                <c:pt idx="3922">
                  <c:v>0</c:v>
                </c:pt>
                <c:pt idx="3923">
                  <c:v>0</c:v>
                </c:pt>
                <c:pt idx="3924">
                  <c:v>-297046</c:v>
                </c:pt>
                <c:pt idx="3925">
                  <c:v>-1481119.18</c:v>
                </c:pt>
                <c:pt idx="3926">
                  <c:v>-220000</c:v>
                </c:pt>
                <c:pt idx="3927">
                  <c:v>-856546</c:v>
                </c:pt>
                <c:pt idx="3928">
                  <c:v>0</c:v>
                </c:pt>
                <c:pt idx="3929">
                  <c:v>-345000</c:v>
                </c:pt>
                <c:pt idx="3930">
                  <c:v>-292400</c:v>
                </c:pt>
                <c:pt idx="3931">
                  <c:v>0</c:v>
                </c:pt>
                <c:pt idx="3932">
                  <c:v>-300000</c:v>
                </c:pt>
                <c:pt idx="3933">
                  <c:v>-343391</c:v>
                </c:pt>
                <c:pt idx="3934">
                  <c:v>-64275.12</c:v>
                </c:pt>
                <c:pt idx="3935">
                  <c:v>-278030</c:v>
                </c:pt>
                <c:pt idx="3936">
                  <c:v>0</c:v>
                </c:pt>
                <c:pt idx="3937">
                  <c:v>-508158.5</c:v>
                </c:pt>
                <c:pt idx="3938">
                  <c:v>0</c:v>
                </c:pt>
                <c:pt idx="3939">
                  <c:v>-53261.99</c:v>
                </c:pt>
                <c:pt idx="3940">
                  <c:v>-1787275</c:v>
                </c:pt>
                <c:pt idx="3941">
                  <c:v>0</c:v>
                </c:pt>
                <c:pt idx="3942">
                  <c:v>0</c:v>
                </c:pt>
                <c:pt idx="3943">
                  <c:v>-4348062</c:v>
                </c:pt>
                <c:pt idx="3944">
                  <c:v>-278030</c:v>
                </c:pt>
                <c:pt idx="3945">
                  <c:v>-278030</c:v>
                </c:pt>
                <c:pt idx="3946">
                  <c:v>0</c:v>
                </c:pt>
                <c:pt idx="3947">
                  <c:v>0</c:v>
                </c:pt>
                <c:pt idx="3948">
                  <c:v>-220000</c:v>
                </c:pt>
                <c:pt idx="3949">
                  <c:v>0</c:v>
                </c:pt>
                <c:pt idx="3950">
                  <c:v>-721233.92000000004</c:v>
                </c:pt>
                <c:pt idx="3951">
                  <c:v>-255000</c:v>
                </c:pt>
                <c:pt idx="3952">
                  <c:v>-728571.8</c:v>
                </c:pt>
                <c:pt idx="3953">
                  <c:v>-950000</c:v>
                </c:pt>
                <c:pt idx="3954">
                  <c:v>-964738.22</c:v>
                </c:pt>
                <c:pt idx="3955">
                  <c:v>-510415.15</c:v>
                </c:pt>
                <c:pt idx="3956">
                  <c:v>-183865</c:v>
                </c:pt>
                <c:pt idx="3957">
                  <c:v>0</c:v>
                </c:pt>
                <c:pt idx="3958">
                  <c:v>-200000</c:v>
                </c:pt>
                <c:pt idx="3959">
                  <c:v>-344981</c:v>
                </c:pt>
                <c:pt idx="3960">
                  <c:v>0</c:v>
                </c:pt>
                <c:pt idx="3961">
                  <c:v>-612532.43999999994</c:v>
                </c:pt>
                <c:pt idx="3962">
                  <c:v>-355145</c:v>
                </c:pt>
                <c:pt idx="3963">
                  <c:v>0</c:v>
                </c:pt>
                <c:pt idx="3964">
                  <c:v>-2380634</c:v>
                </c:pt>
                <c:pt idx="3965">
                  <c:v>-366350</c:v>
                </c:pt>
                <c:pt idx="3966">
                  <c:v>-420716.74</c:v>
                </c:pt>
                <c:pt idx="3967">
                  <c:v>0</c:v>
                </c:pt>
                <c:pt idx="3968">
                  <c:v>-278030.99</c:v>
                </c:pt>
                <c:pt idx="3969">
                  <c:v>-971125</c:v>
                </c:pt>
                <c:pt idx="3970">
                  <c:v>-190413.08</c:v>
                </c:pt>
                <c:pt idx="3971">
                  <c:v>0</c:v>
                </c:pt>
                <c:pt idx="3972">
                  <c:v>-483156.54</c:v>
                </c:pt>
                <c:pt idx="3973">
                  <c:v>0</c:v>
                </c:pt>
                <c:pt idx="3974">
                  <c:v>-216627</c:v>
                </c:pt>
                <c:pt idx="3975">
                  <c:v>-297045</c:v>
                </c:pt>
                <c:pt idx="3976">
                  <c:v>-833130.24</c:v>
                </c:pt>
                <c:pt idx="3977">
                  <c:v>-278030</c:v>
                </c:pt>
                <c:pt idx="3978">
                  <c:v>-326749</c:v>
                </c:pt>
                <c:pt idx="3979">
                  <c:v>0</c:v>
                </c:pt>
                <c:pt idx="3980">
                  <c:v>-1011737</c:v>
                </c:pt>
                <c:pt idx="3981">
                  <c:v>-595614.09</c:v>
                </c:pt>
                <c:pt idx="3982">
                  <c:v>-736585.85</c:v>
                </c:pt>
                <c:pt idx="3983">
                  <c:v>-477796.63</c:v>
                </c:pt>
                <c:pt idx="3984">
                  <c:v>0</c:v>
                </c:pt>
                <c:pt idx="3985">
                  <c:v>-284281</c:v>
                </c:pt>
                <c:pt idx="3986">
                  <c:v>-3591705.08</c:v>
                </c:pt>
                <c:pt idx="3987">
                  <c:v>-358246.66</c:v>
                </c:pt>
                <c:pt idx="3988">
                  <c:v>-297163</c:v>
                </c:pt>
                <c:pt idx="3989">
                  <c:v>-360000</c:v>
                </c:pt>
                <c:pt idx="3990">
                  <c:v>-30000</c:v>
                </c:pt>
                <c:pt idx="3991">
                  <c:v>-164853.32999999999</c:v>
                </c:pt>
                <c:pt idx="3992">
                  <c:v>-867373.5</c:v>
                </c:pt>
                <c:pt idx="3993">
                  <c:v>-1301692.07</c:v>
                </c:pt>
                <c:pt idx="3994">
                  <c:v>-382400</c:v>
                </c:pt>
                <c:pt idx="3995">
                  <c:v>-423687.09</c:v>
                </c:pt>
                <c:pt idx="3996">
                  <c:v>-342028</c:v>
                </c:pt>
                <c:pt idx="3997">
                  <c:v>0</c:v>
                </c:pt>
                <c:pt idx="3998">
                  <c:v>-981847.5</c:v>
                </c:pt>
                <c:pt idx="3999">
                  <c:v>-602132.81000000006</c:v>
                </c:pt>
                <c:pt idx="4000">
                  <c:v>-357501.47</c:v>
                </c:pt>
                <c:pt idx="4001">
                  <c:v>-278030</c:v>
                </c:pt>
                <c:pt idx="4002">
                  <c:v>-396946.3</c:v>
                </c:pt>
                <c:pt idx="4003">
                  <c:v>-550668.84</c:v>
                </c:pt>
                <c:pt idx="4004">
                  <c:v>0</c:v>
                </c:pt>
                <c:pt idx="4005">
                  <c:v>-359809.91</c:v>
                </c:pt>
                <c:pt idx="4006">
                  <c:v>0</c:v>
                </c:pt>
                <c:pt idx="4007">
                  <c:v>-300018</c:v>
                </c:pt>
                <c:pt idx="4008">
                  <c:v>-200518.6</c:v>
                </c:pt>
                <c:pt idx="4009">
                  <c:v>-1690006.94</c:v>
                </c:pt>
                <c:pt idx="4010">
                  <c:v>-297046</c:v>
                </c:pt>
                <c:pt idx="4011">
                  <c:v>-1739958</c:v>
                </c:pt>
                <c:pt idx="4012">
                  <c:v>-420359.27</c:v>
                </c:pt>
                <c:pt idx="4013">
                  <c:v>-841178</c:v>
                </c:pt>
                <c:pt idx="4014">
                  <c:v>-1778646</c:v>
                </c:pt>
                <c:pt idx="4015">
                  <c:v>-979284</c:v>
                </c:pt>
                <c:pt idx="4016">
                  <c:v>-206000</c:v>
                </c:pt>
                <c:pt idx="4017">
                  <c:v>0</c:v>
                </c:pt>
                <c:pt idx="4018">
                  <c:v>-378297</c:v>
                </c:pt>
                <c:pt idx="4019">
                  <c:v>0</c:v>
                </c:pt>
                <c:pt idx="4020">
                  <c:v>-278030</c:v>
                </c:pt>
                <c:pt idx="4021">
                  <c:v>-500000</c:v>
                </c:pt>
                <c:pt idx="4022">
                  <c:v>-516550</c:v>
                </c:pt>
                <c:pt idx="4023">
                  <c:v>-406045.76</c:v>
                </c:pt>
                <c:pt idx="4024">
                  <c:v>-7214352.2000000002</c:v>
                </c:pt>
                <c:pt idx="4025">
                  <c:v>-423168</c:v>
                </c:pt>
                <c:pt idx="4026">
                  <c:v>-278030.99</c:v>
                </c:pt>
                <c:pt idx="4027">
                  <c:v>-284460.38</c:v>
                </c:pt>
                <c:pt idx="4028">
                  <c:v>-510949.44</c:v>
                </c:pt>
                <c:pt idx="4029">
                  <c:v>-622677.26</c:v>
                </c:pt>
                <c:pt idx="4030">
                  <c:v>-578406.36</c:v>
                </c:pt>
                <c:pt idx="4031">
                  <c:v>-383231</c:v>
                </c:pt>
                <c:pt idx="4032">
                  <c:v>-415668.65</c:v>
                </c:pt>
                <c:pt idx="4033">
                  <c:v>0</c:v>
                </c:pt>
                <c:pt idx="4034">
                  <c:v>-343391</c:v>
                </c:pt>
                <c:pt idx="4035">
                  <c:v>-320000</c:v>
                </c:pt>
                <c:pt idx="4036">
                  <c:v>-840000</c:v>
                </c:pt>
                <c:pt idx="4037">
                  <c:v>-371173.26</c:v>
                </c:pt>
                <c:pt idx="4038">
                  <c:v>-570368</c:v>
                </c:pt>
                <c:pt idx="4039">
                  <c:v>-1206489.07</c:v>
                </c:pt>
                <c:pt idx="4040">
                  <c:v>-143537.5</c:v>
                </c:pt>
                <c:pt idx="4041">
                  <c:v>-450000</c:v>
                </c:pt>
                <c:pt idx="4042">
                  <c:v>-297046</c:v>
                </c:pt>
                <c:pt idx="4043">
                  <c:v>-45500</c:v>
                </c:pt>
                <c:pt idx="4044">
                  <c:v>-310740</c:v>
                </c:pt>
                <c:pt idx="4045">
                  <c:v>-1739889.52</c:v>
                </c:pt>
                <c:pt idx="4046">
                  <c:v>-4453.22</c:v>
                </c:pt>
                <c:pt idx="4047">
                  <c:v>-845279</c:v>
                </c:pt>
                <c:pt idx="4048">
                  <c:v>-222000</c:v>
                </c:pt>
                <c:pt idx="4049">
                  <c:v>-350672.26</c:v>
                </c:pt>
                <c:pt idx="4050">
                  <c:v>-782348.4</c:v>
                </c:pt>
                <c:pt idx="4051">
                  <c:v>-278030</c:v>
                </c:pt>
                <c:pt idx="4052">
                  <c:v>-269309.07</c:v>
                </c:pt>
                <c:pt idx="4053">
                  <c:v>-742483</c:v>
                </c:pt>
                <c:pt idx="4054">
                  <c:v>0</c:v>
                </c:pt>
                <c:pt idx="4055">
                  <c:v>-816719</c:v>
                </c:pt>
                <c:pt idx="4056">
                  <c:v>-818075.21</c:v>
                </c:pt>
                <c:pt idx="4057">
                  <c:v>-312500</c:v>
                </c:pt>
                <c:pt idx="4058">
                  <c:v>-278030</c:v>
                </c:pt>
                <c:pt idx="4059">
                  <c:v>-354060.87</c:v>
                </c:pt>
                <c:pt idx="4060">
                  <c:v>-585035.6</c:v>
                </c:pt>
                <c:pt idx="4061">
                  <c:v>-120498.44</c:v>
                </c:pt>
                <c:pt idx="4062">
                  <c:v>-728961.19</c:v>
                </c:pt>
                <c:pt idx="4063">
                  <c:v>-787001</c:v>
                </c:pt>
                <c:pt idx="4064">
                  <c:v>-589997</c:v>
                </c:pt>
                <c:pt idx="4065">
                  <c:v>-278031</c:v>
                </c:pt>
                <c:pt idx="4066">
                  <c:v>-450368.88</c:v>
                </c:pt>
                <c:pt idx="4067">
                  <c:v>-800000</c:v>
                </c:pt>
                <c:pt idx="4068">
                  <c:v>0</c:v>
                </c:pt>
                <c:pt idx="4069">
                  <c:v>0</c:v>
                </c:pt>
                <c:pt idx="4070">
                  <c:v>-381127</c:v>
                </c:pt>
                <c:pt idx="4071">
                  <c:v>-674607.4</c:v>
                </c:pt>
                <c:pt idx="4072">
                  <c:v>0</c:v>
                </c:pt>
                <c:pt idx="4073">
                  <c:v>-278030</c:v>
                </c:pt>
                <c:pt idx="4074">
                  <c:v>-594092</c:v>
                </c:pt>
                <c:pt idx="4075">
                  <c:v>-438521</c:v>
                </c:pt>
                <c:pt idx="4076">
                  <c:v>-527053.81999999995</c:v>
                </c:pt>
                <c:pt idx="4077">
                  <c:v>-528600.52</c:v>
                </c:pt>
                <c:pt idx="4078">
                  <c:v>-447030.7</c:v>
                </c:pt>
                <c:pt idx="4079">
                  <c:v>-67307.199999999997</c:v>
                </c:pt>
                <c:pt idx="4080">
                  <c:v>-2849858.1</c:v>
                </c:pt>
                <c:pt idx="4081">
                  <c:v>-701516.48</c:v>
                </c:pt>
                <c:pt idx="4082">
                  <c:v>-278030</c:v>
                </c:pt>
                <c:pt idx="4083">
                  <c:v>-114590</c:v>
                </c:pt>
                <c:pt idx="4084">
                  <c:v>-586357</c:v>
                </c:pt>
                <c:pt idx="4085">
                  <c:v>-41860.550000000003</c:v>
                </c:pt>
                <c:pt idx="4086">
                  <c:v>-385000</c:v>
                </c:pt>
                <c:pt idx="4087">
                  <c:v>-373320</c:v>
                </c:pt>
                <c:pt idx="4088">
                  <c:v>0</c:v>
                </c:pt>
                <c:pt idx="4089">
                  <c:v>-383932.5</c:v>
                </c:pt>
                <c:pt idx="4090">
                  <c:v>-432394.93</c:v>
                </c:pt>
                <c:pt idx="4091">
                  <c:v>-347675</c:v>
                </c:pt>
                <c:pt idx="4092">
                  <c:v>-297045</c:v>
                </c:pt>
                <c:pt idx="4093">
                  <c:v>-305704</c:v>
                </c:pt>
                <c:pt idx="4094">
                  <c:v>-2586422</c:v>
                </c:pt>
                <c:pt idx="4095">
                  <c:v>-106000</c:v>
                </c:pt>
                <c:pt idx="4096">
                  <c:v>-201666.67</c:v>
                </c:pt>
                <c:pt idx="4097">
                  <c:v>-523886</c:v>
                </c:pt>
                <c:pt idx="4098">
                  <c:v>-329720</c:v>
                </c:pt>
                <c:pt idx="4099">
                  <c:v>-623672</c:v>
                </c:pt>
                <c:pt idx="4100">
                  <c:v>-2389642.9</c:v>
                </c:pt>
                <c:pt idx="4101">
                  <c:v>0</c:v>
                </c:pt>
                <c:pt idx="4102">
                  <c:v>-299206</c:v>
                </c:pt>
                <c:pt idx="4103">
                  <c:v>-445761.76</c:v>
                </c:pt>
                <c:pt idx="4104">
                  <c:v>-297046</c:v>
                </c:pt>
                <c:pt idx="4105">
                  <c:v>-390833.33</c:v>
                </c:pt>
                <c:pt idx="4106">
                  <c:v>-29700</c:v>
                </c:pt>
                <c:pt idx="4107">
                  <c:v>-1186398.1599999999</c:v>
                </c:pt>
                <c:pt idx="4108">
                  <c:v>-839613</c:v>
                </c:pt>
                <c:pt idx="4109">
                  <c:v>0</c:v>
                </c:pt>
                <c:pt idx="4110">
                  <c:v>0</c:v>
                </c:pt>
                <c:pt idx="4111">
                  <c:v>-403983</c:v>
                </c:pt>
                <c:pt idx="4112">
                  <c:v>0</c:v>
                </c:pt>
                <c:pt idx="4113">
                  <c:v>-1221960.4099999999</c:v>
                </c:pt>
                <c:pt idx="4114">
                  <c:v>0</c:v>
                </c:pt>
                <c:pt idx="4115">
                  <c:v>-205570</c:v>
                </c:pt>
                <c:pt idx="4116">
                  <c:v>-300018</c:v>
                </c:pt>
                <c:pt idx="4117">
                  <c:v>0</c:v>
                </c:pt>
                <c:pt idx="4118">
                  <c:v>-144000</c:v>
                </c:pt>
                <c:pt idx="4119">
                  <c:v>0</c:v>
                </c:pt>
                <c:pt idx="4120">
                  <c:v>0</c:v>
                </c:pt>
                <c:pt idx="4121">
                  <c:v>-280000</c:v>
                </c:pt>
                <c:pt idx="4122">
                  <c:v>-350000</c:v>
                </c:pt>
                <c:pt idx="4123">
                  <c:v>-382000</c:v>
                </c:pt>
                <c:pt idx="4124">
                  <c:v>-933124</c:v>
                </c:pt>
                <c:pt idx="4125">
                  <c:v>-865457.02</c:v>
                </c:pt>
                <c:pt idx="4126">
                  <c:v>-399967</c:v>
                </c:pt>
                <c:pt idx="4127">
                  <c:v>-436800</c:v>
                </c:pt>
                <c:pt idx="4128">
                  <c:v>-437896</c:v>
                </c:pt>
                <c:pt idx="4129">
                  <c:v>-297046</c:v>
                </c:pt>
                <c:pt idx="4130">
                  <c:v>-720408.6</c:v>
                </c:pt>
                <c:pt idx="4131">
                  <c:v>-301184</c:v>
                </c:pt>
                <c:pt idx="4132">
                  <c:v>0</c:v>
                </c:pt>
                <c:pt idx="4133">
                  <c:v>-639148</c:v>
                </c:pt>
                <c:pt idx="4134">
                  <c:v>0</c:v>
                </c:pt>
                <c:pt idx="4135">
                  <c:v>-298482</c:v>
                </c:pt>
                <c:pt idx="4136">
                  <c:v>-294661.86</c:v>
                </c:pt>
                <c:pt idx="4137">
                  <c:v>-431178</c:v>
                </c:pt>
                <c:pt idx="4138">
                  <c:v>-278035</c:v>
                </c:pt>
                <c:pt idx="4139">
                  <c:v>-628333</c:v>
                </c:pt>
                <c:pt idx="4140">
                  <c:v>-526107.13</c:v>
                </c:pt>
                <c:pt idx="4141">
                  <c:v>-278030</c:v>
                </c:pt>
                <c:pt idx="4142">
                  <c:v>0</c:v>
                </c:pt>
                <c:pt idx="4143">
                  <c:v>-1416053</c:v>
                </c:pt>
                <c:pt idx="4144">
                  <c:v>-1017377.98</c:v>
                </c:pt>
                <c:pt idx="4145">
                  <c:v>-159787.23000000001</c:v>
                </c:pt>
                <c:pt idx="4146">
                  <c:v>0</c:v>
                </c:pt>
                <c:pt idx="4147">
                  <c:v>-500000</c:v>
                </c:pt>
                <c:pt idx="4148">
                  <c:v>-895921</c:v>
                </c:pt>
                <c:pt idx="4149">
                  <c:v>-278030</c:v>
                </c:pt>
                <c:pt idx="4150">
                  <c:v>0</c:v>
                </c:pt>
                <c:pt idx="4151">
                  <c:v>0</c:v>
                </c:pt>
                <c:pt idx="4152">
                  <c:v>-359544.27</c:v>
                </c:pt>
                <c:pt idx="4153">
                  <c:v>0</c:v>
                </c:pt>
                <c:pt idx="4154">
                  <c:v>-1226666.67</c:v>
                </c:pt>
                <c:pt idx="4155">
                  <c:v>-750000</c:v>
                </c:pt>
                <c:pt idx="4156">
                  <c:v>-433710</c:v>
                </c:pt>
                <c:pt idx="4157">
                  <c:v>0</c:v>
                </c:pt>
                <c:pt idx="4158">
                  <c:v>-575195.69999999995</c:v>
                </c:pt>
                <c:pt idx="4159">
                  <c:v>-660110</c:v>
                </c:pt>
                <c:pt idx="4160">
                  <c:v>-344000</c:v>
                </c:pt>
                <c:pt idx="4161">
                  <c:v>-1201546.2</c:v>
                </c:pt>
                <c:pt idx="4162">
                  <c:v>-429500</c:v>
                </c:pt>
                <c:pt idx="4163">
                  <c:v>0</c:v>
                </c:pt>
                <c:pt idx="4164">
                  <c:v>-318620</c:v>
                </c:pt>
                <c:pt idx="4165">
                  <c:v>-326035</c:v>
                </c:pt>
                <c:pt idx="4166">
                  <c:v>-73502.649999999994</c:v>
                </c:pt>
                <c:pt idx="4167">
                  <c:v>0</c:v>
                </c:pt>
                <c:pt idx="4168">
                  <c:v>-104226</c:v>
                </c:pt>
                <c:pt idx="4169">
                  <c:v>-316043</c:v>
                </c:pt>
                <c:pt idx="4170">
                  <c:v>-829677.14</c:v>
                </c:pt>
                <c:pt idx="4171">
                  <c:v>-522807.1</c:v>
                </c:pt>
                <c:pt idx="4172">
                  <c:v>-299441</c:v>
                </c:pt>
                <c:pt idx="4173">
                  <c:v>-1594950</c:v>
                </c:pt>
                <c:pt idx="4174">
                  <c:v>-417317.4</c:v>
                </c:pt>
                <c:pt idx="4175">
                  <c:v>-428852.94</c:v>
                </c:pt>
                <c:pt idx="4176">
                  <c:v>-359544.27</c:v>
                </c:pt>
                <c:pt idx="4177">
                  <c:v>-141509.48000000001</c:v>
                </c:pt>
                <c:pt idx="4178">
                  <c:v>-480445</c:v>
                </c:pt>
                <c:pt idx="4179">
                  <c:v>0</c:v>
                </c:pt>
                <c:pt idx="4180">
                  <c:v>-417493.72</c:v>
                </c:pt>
                <c:pt idx="4181">
                  <c:v>0</c:v>
                </c:pt>
                <c:pt idx="4182">
                  <c:v>-999555</c:v>
                </c:pt>
                <c:pt idx="4183">
                  <c:v>-546926.74</c:v>
                </c:pt>
                <c:pt idx="4184">
                  <c:v>-2000000</c:v>
                </c:pt>
                <c:pt idx="4185">
                  <c:v>-674614</c:v>
                </c:pt>
                <c:pt idx="4186">
                  <c:v>-358876</c:v>
                </c:pt>
                <c:pt idx="4187">
                  <c:v>-886478.2</c:v>
                </c:pt>
                <c:pt idx="4188">
                  <c:v>0</c:v>
                </c:pt>
                <c:pt idx="4189">
                  <c:v>-483037.91</c:v>
                </c:pt>
                <c:pt idx="4190">
                  <c:v>-385548</c:v>
                </c:pt>
                <c:pt idx="4191">
                  <c:v>-2870715.1</c:v>
                </c:pt>
                <c:pt idx="4192">
                  <c:v>-297044</c:v>
                </c:pt>
                <c:pt idx="4193">
                  <c:v>-302470</c:v>
                </c:pt>
                <c:pt idx="4194">
                  <c:v>-297045</c:v>
                </c:pt>
                <c:pt idx="4195">
                  <c:v>-441000</c:v>
                </c:pt>
                <c:pt idx="4196">
                  <c:v>-181917</c:v>
                </c:pt>
                <c:pt idx="4197">
                  <c:v>-297045</c:v>
                </c:pt>
                <c:pt idx="4198">
                  <c:v>-486648.56</c:v>
                </c:pt>
                <c:pt idx="4199">
                  <c:v>-359544.27</c:v>
                </c:pt>
                <c:pt idx="4200">
                  <c:v>-346897.4</c:v>
                </c:pt>
                <c:pt idx="4201">
                  <c:v>-278030</c:v>
                </c:pt>
                <c:pt idx="4202">
                  <c:v>-846723.45</c:v>
                </c:pt>
                <c:pt idx="4203">
                  <c:v>-300018</c:v>
                </c:pt>
                <c:pt idx="4204">
                  <c:v>-169507</c:v>
                </c:pt>
                <c:pt idx="4205">
                  <c:v>-302982</c:v>
                </c:pt>
                <c:pt idx="4206">
                  <c:v>-428571.43</c:v>
                </c:pt>
                <c:pt idx="4207">
                  <c:v>-418466</c:v>
                </c:pt>
                <c:pt idx="4208">
                  <c:v>-407937</c:v>
                </c:pt>
                <c:pt idx="4209">
                  <c:v>-461380</c:v>
                </c:pt>
                <c:pt idx="4210">
                  <c:v>-746235</c:v>
                </c:pt>
                <c:pt idx="4211">
                  <c:v>-1041833.32</c:v>
                </c:pt>
                <c:pt idx="4212">
                  <c:v>-324047</c:v>
                </c:pt>
                <c:pt idx="4213">
                  <c:v>0</c:v>
                </c:pt>
                <c:pt idx="4214">
                  <c:v>-620245</c:v>
                </c:pt>
                <c:pt idx="4215">
                  <c:v>0</c:v>
                </c:pt>
                <c:pt idx="4216">
                  <c:v>0</c:v>
                </c:pt>
                <c:pt idx="4217">
                  <c:v>-1810740.4</c:v>
                </c:pt>
                <c:pt idx="4218">
                  <c:v>-8850000</c:v>
                </c:pt>
                <c:pt idx="4219">
                  <c:v>-955676</c:v>
                </c:pt>
                <c:pt idx="4220">
                  <c:v>-278030</c:v>
                </c:pt>
                <c:pt idx="4221">
                  <c:v>-301502.2</c:v>
                </c:pt>
                <c:pt idx="4222">
                  <c:v>-1331200</c:v>
                </c:pt>
                <c:pt idx="4223">
                  <c:v>-368052.97</c:v>
                </c:pt>
                <c:pt idx="4224">
                  <c:v>-65000</c:v>
                </c:pt>
                <c:pt idx="4225">
                  <c:v>-4770580</c:v>
                </c:pt>
                <c:pt idx="4226">
                  <c:v>-1320594.4099999999</c:v>
                </c:pt>
                <c:pt idx="4227">
                  <c:v>-349825</c:v>
                </c:pt>
                <c:pt idx="4228">
                  <c:v>-410881.45</c:v>
                </c:pt>
                <c:pt idx="4229">
                  <c:v>0</c:v>
                </c:pt>
                <c:pt idx="4230">
                  <c:v>-631000</c:v>
                </c:pt>
                <c:pt idx="4231">
                  <c:v>-1873201.89</c:v>
                </c:pt>
                <c:pt idx="4232">
                  <c:v>-875386</c:v>
                </c:pt>
                <c:pt idx="4233">
                  <c:v>-325000</c:v>
                </c:pt>
                <c:pt idx="4234">
                  <c:v>-300018</c:v>
                </c:pt>
                <c:pt idx="4235">
                  <c:v>0</c:v>
                </c:pt>
                <c:pt idx="4236">
                  <c:v>-355310.4</c:v>
                </c:pt>
                <c:pt idx="4237">
                  <c:v>-278030</c:v>
                </c:pt>
                <c:pt idx="4238">
                  <c:v>-2471513.6</c:v>
                </c:pt>
                <c:pt idx="4239">
                  <c:v>0</c:v>
                </c:pt>
                <c:pt idx="4240">
                  <c:v>-300018</c:v>
                </c:pt>
                <c:pt idx="4241">
                  <c:v>0</c:v>
                </c:pt>
                <c:pt idx="4242">
                  <c:v>-348503</c:v>
                </c:pt>
                <c:pt idx="4243">
                  <c:v>-642383</c:v>
                </c:pt>
                <c:pt idx="4244">
                  <c:v>0</c:v>
                </c:pt>
                <c:pt idx="4245">
                  <c:v>-650000.12</c:v>
                </c:pt>
                <c:pt idx="4246">
                  <c:v>0</c:v>
                </c:pt>
                <c:pt idx="4247">
                  <c:v>-100000</c:v>
                </c:pt>
                <c:pt idx="4248">
                  <c:v>-171013.5</c:v>
                </c:pt>
                <c:pt idx="4249">
                  <c:v>-999660.5</c:v>
                </c:pt>
                <c:pt idx="4250">
                  <c:v>-370517.81</c:v>
                </c:pt>
                <c:pt idx="4251">
                  <c:v>-478473.57</c:v>
                </c:pt>
                <c:pt idx="4252">
                  <c:v>-488864.43</c:v>
                </c:pt>
                <c:pt idx="4253">
                  <c:v>-440625</c:v>
                </c:pt>
                <c:pt idx="4254">
                  <c:v>-323266.27</c:v>
                </c:pt>
                <c:pt idx="4255">
                  <c:v>-525000</c:v>
                </c:pt>
                <c:pt idx="4256">
                  <c:v>-297045</c:v>
                </c:pt>
                <c:pt idx="4257">
                  <c:v>-366445.56</c:v>
                </c:pt>
                <c:pt idx="4258">
                  <c:v>-297586</c:v>
                </c:pt>
                <c:pt idx="4259">
                  <c:v>0</c:v>
                </c:pt>
                <c:pt idx="4260">
                  <c:v>-575208.32999999996</c:v>
                </c:pt>
                <c:pt idx="4261">
                  <c:v>-297046</c:v>
                </c:pt>
                <c:pt idx="4262">
                  <c:v>-705273</c:v>
                </c:pt>
                <c:pt idx="4263">
                  <c:v>-889687.5</c:v>
                </c:pt>
                <c:pt idx="4264">
                  <c:v>-452193</c:v>
                </c:pt>
                <c:pt idx="4265">
                  <c:v>-367748</c:v>
                </c:pt>
                <c:pt idx="4266">
                  <c:v>-336000</c:v>
                </c:pt>
                <c:pt idx="4267">
                  <c:v>-419817.69</c:v>
                </c:pt>
                <c:pt idx="4268">
                  <c:v>-404468.75</c:v>
                </c:pt>
                <c:pt idx="4269">
                  <c:v>-279111</c:v>
                </c:pt>
                <c:pt idx="4270">
                  <c:v>-778719</c:v>
                </c:pt>
                <c:pt idx="4271">
                  <c:v>-600000</c:v>
                </c:pt>
                <c:pt idx="4272">
                  <c:v>-800000</c:v>
                </c:pt>
                <c:pt idx="4273">
                  <c:v>-439012</c:v>
                </c:pt>
                <c:pt idx="4274">
                  <c:v>-657814.80000000005</c:v>
                </c:pt>
                <c:pt idx="4275">
                  <c:v>-361976.88</c:v>
                </c:pt>
                <c:pt idx="4276">
                  <c:v>-307891.19</c:v>
                </c:pt>
                <c:pt idx="4277">
                  <c:v>-403463</c:v>
                </c:pt>
                <c:pt idx="4278">
                  <c:v>-1632939</c:v>
                </c:pt>
                <c:pt idx="4279">
                  <c:v>-360420</c:v>
                </c:pt>
                <c:pt idx="4280">
                  <c:v>-425043.83</c:v>
                </c:pt>
                <c:pt idx="4281">
                  <c:v>-204000</c:v>
                </c:pt>
                <c:pt idx="4282">
                  <c:v>-330000</c:v>
                </c:pt>
                <c:pt idx="4283">
                  <c:v>-150000</c:v>
                </c:pt>
                <c:pt idx="4284">
                  <c:v>-362274</c:v>
                </c:pt>
                <c:pt idx="4285">
                  <c:v>-79749</c:v>
                </c:pt>
                <c:pt idx="4286">
                  <c:v>-1777096.7</c:v>
                </c:pt>
                <c:pt idx="4287">
                  <c:v>-297045</c:v>
                </c:pt>
                <c:pt idx="4288">
                  <c:v>-1751423.3</c:v>
                </c:pt>
                <c:pt idx="4289">
                  <c:v>-634480</c:v>
                </c:pt>
                <c:pt idx="4290">
                  <c:v>-445567</c:v>
                </c:pt>
                <c:pt idx="4291">
                  <c:v>0</c:v>
                </c:pt>
                <c:pt idx="4292">
                  <c:v>-315617</c:v>
                </c:pt>
                <c:pt idx="4293">
                  <c:v>-182777.43</c:v>
                </c:pt>
                <c:pt idx="4294">
                  <c:v>-338686</c:v>
                </c:pt>
                <c:pt idx="4295">
                  <c:v>0</c:v>
                </c:pt>
                <c:pt idx="4296">
                  <c:v>0</c:v>
                </c:pt>
                <c:pt idx="4297">
                  <c:v>-543582</c:v>
                </c:pt>
                <c:pt idx="4298">
                  <c:v>-1478656</c:v>
                </c:pt>
                <c:pt idx="4299">
                  <c:v>-278030</c:v>
                </c:pt>
                <c:pt idx="4300">
                  <c:v>0</c:v>
                </c:pt>
                <c:pt idx="4301">
                  <c:v>-310124</c:v>
                </c:pt>
                <c:pt idx="4302">
                  <c:v>-525436.96</c:v>
                </c:pt>
                <c:pt idx="4303">
                  <c:v>-406608</c:v>
                </c:pt>
                <c:pt idx="4304">
                  <c:v>-400000</c:v>
                </c:pt>
                <c:pt idx="4305">
                  <c:v>-400398.51</c:v>
                </c:pt>
                <c:pt idx="4306">
                  <c:v>-891182.29</c:v>
                </c:pt>
                <c:pt idx="4307">
                  <c:v>-375988</c:v>
                </c:pt>
                <c:pt idx="4308">
                  <c:v>0</c:v>
                </c:pt>
                <c:pt idx="4309">
                  <c:v>-1474575.5</c:v>
                </c:pt>
                <c:pt idx="4310">
                  <c:v>-363711.95</c:v>
                </c:pt>
                <c:pt idx="4311">
                  <c:v>-490637</c:v>
                </c:pt>
                <c:pt idx="4312">
                  <c:v>-279111</c:v>
                </c:pt>
                <c:pt idx="4313">
                  <c:v>-297050</c:v>
                </c:pt>
                <c:pt idx="4314">
                  <c:v>0</c:v>
                </c:pt>
                <c:pt idx="4315">
                  <c:v>0</c:v>
                </c:pt>
                <c:pt idx="4316">
                  <c:v>-672276</c:v>
                </c:pt>
                <c:pt idx="4317">
                  <c:v>0</c:v>
                </c:pt>
                <c:pt idx="4318">
                  <c:v>-1584055</c:v>
                </c:pt>
                <c:pt idx="4319">
                  <c:v>-323296</c:v>
                </c:pt>
                <c:pt idx="4320">
                  <c:v>-150000</c:v>
                </c:pt>
                <c:pt idx="4321">
                  <c:v>-1155329</c:v>
                </c:pt>
                <c:pt idx="4322">
                  <c:v>-339164.9</c:v>
                </c:pt>
                <c:pt idx="4323">
                  <c:v>-690000</c:v>
                </c:pt>
                <c:pt idx="4324">
                  <c:v>-506617.9</c:v>
                </c:pt>
                <c:pt idx="4325">
                  <c:v>-443270</c:v>
                </c:pt>
                <c:pt idx="4326">
                  <c:v>-963090</c:v>
                </c:pt>
                <c:pt idx="4327">
                  <c:v>-512500</c:v>
                </c:pt>
                <c:pt idx="4328">
                  <c:v>-2100000</c:v>
                </c:pt>
                <c:pt idx="4329">
                  <c:v>-452438</c:v>
                </c:pt>
                <c:pt idx="4330">
                  <c:v>-2190092.7000000002</c:v>
                </c:pt>
                <c:pt idx="4331">
                  <c:v>-772533.23</c:v>
                </c:pt>
                <c:pt idx="4332">
                  <c:v>-378261</c:v>
                </c:pt>
                <c:pt idx="4333">
                  <c:v>-9437618.4600000009</c:v>
                </c:pt>
                <c:pt idx="4334">
                  <c:v>-208220.83</c:v>
                </c:pt>
                <c:pt idx="4335">
                  <c:v>-423276.21</c:v>
                </c:pt>
                <c:pt idx="4336">
                  <c:v>-179230</c:v>
                </c:pt>
                <c:pt idx="4337">
                  <c:v>0</c:v>
                </c:pt>
                <c:pt idx="4338">
                  <c:v>-729260.25</c:v>
                </c:pt>
                <c:pt idx="4339">
                  <c:v>0</c:v>
                </c:pt>
                <c:pt idx="4340">
                  <c:v>0</c:v>
                </c:pt>
                <c:pt idx="4341">
                  <c:v>-2012772</c:v>
                </c:pt>
                <c:pt idx="4342">
                  <c:v>-504535</c:v>
                </c:pt>
                <c:pt idx="4343">
                  <c:v>-900088.68</c:v>
                </c:pt>
                <c:pt idx="4344">
                  <c:v>-430000</c:v>
                </c:pt>
                <c:pt idx="4345">
                  <c:v>-314416.67</c:v>
                </c:pt>
                <c:pt idx="4346">
                  <c:v>-3057059.8</c:v>
                </c:pt>
                <c:pt idx="4347">
                  <c:v>-364892</c:v>
                </c:pt>
                <c:pt idx="4348">
                  <c:v>-138475</c:v>
                </c:pt>
                <c:pt idx="4349">
                  <c:v>-687800</c:v>
                </c:pt>
                <c:pt idx="4350">
                  <c:v>-728392</c:v>
                </c:pt>
                <c:pt idx="4351">
                  <c:v>-2922222.6</c:v>
                </c:pt>
                <c:pt idx="4352">
                  <c:v>-451422</c:v>
                </c:pt>
                <c:pt idx="4353">
                  <c:v>-381331</c:v>
                </c:pt>
                <c:pt idx="4354">
                  <c:v>-369600</c:v>
                </c:pt>
                <c:pt idx="4355">
                  <c:v>-587278</c:v>
                </c:pt>
                <c:pt idx="4356">
                  <c:v>-585255</c:v>
                </c:pt>
                <c:pt idx="4357">
                  <c:v>-301948</c:v>
                </c:pt>
                <c:pt idx="4358">
                  <c:v>-1100000</c:v>
                </c:pt>
                <c:pt idx="4359">
                  <c:v>0</c:v>
                </c:pt>
                <c:pt idx="4360">
                  <c:v>0</c:v>
                </c:pt>
                <c:pt idx="4361">
                  <c:v>0</c:v>
                </c:pt>
                <c:pt idx="4362">
                  <c:v>0</c:v>
                </c:pt>
                <c:pt idx="4363">
                  <c:v>0</c:v>
                </c:pt>
                <c:pt idx="4364">
                  <c:v>0</c:v>
                </c:pt>
                <c:pt idx="4365">
                  <c:v>-969375</c:v>
                </c:pt>
                <c:pt idx="4366">
                  <c:v>-1464318</c:v>
                </c:pt>
                <c:pt idx="4367">
                  <c:v>-127335.61</c:v>
                </c:pt>
                <c:pt idx="4368">
                  <c:v>-355899.18</c:v>
                </c:pt>
                <c:pt idx="4369">
                  <c:v>-760293.64</c:v>
                </c:pt>
                <c:pt idx="4370">
                  <c:v>-902500</c:v>
                </c:pt>
                <c:pt idx="4371">
                  <c:v>-346500</c:v>
                </c:pt>
                <c:pt idx="4372">
                  <c:v>-343000</c:v>
                </c:pt>
                <c:pt idx="4373">
                  <c:v>-297502</c:v>
                </c:pt>
                <c:pt idx="4374">
                  <c:v>-315617</c:v>
                </c:pt>
                <c:pt idx="4375">
                  <c:v>0</c:v>
                </c:pt>
                <c:pt idx="4376">
                  <c:v>0</c:v>
                </c:pt>
                <c:pt idx="4377">
                  <c:v>-292533.03999999998</c:v>
                </c:pt>
                <c:pt idx="4378">
                  <c:v>-297046</c:v>
                </c:pt>
                <c:pt idx="4379">
                  <c:v>0</c:v>
                </c:pt>
                <c:pt idx="4380">
                  <c:v>-48857.39</c:v>
                </c:pt>
                <c:pt idx="4381">
                  <c:v>-550000</c:v>
                </c:pt>
                <c:pt idx="4382">
                  <c:v>-1843614</c:v>
                </c:pt>
                <c:pt idx="4383">
                  <c:v>0</c:v>
                </c:pt>
                <c:pt idx="4384">
                  <c:v>0</c:v>
                </c:pt>
                <c:pt idx="4385">
                  <c:v>-927503.14</c:v>
                </c:pt>
                <c:pt idx="4386">
                  <c:v>0</c:v>
                </c:pt>
                <c:pt idx="4387">
                  <c:v>-967077</c:v>
                </c:pt>
                <c:pt idx="4388">
                  <c:v>0</c:v>
                </c:pt>
                <c:pt idx="4389">
                  <c:v>-5122871.99</c:v>
                </c:pt>
                <c:pt idx="4390">
                  <c:v>-530434.05000000005</c:v>
                </c:pt>
                <c:pt idx="4391">
                  <c:v>-182182</c:v>
                </c:pt>
                <c:pt idx="4392">
                  <c:v>-278030.99</c:v>
                </c:pt>
                <c:pt idx="4393">
                  <c:v>-302470</c:v>
                </c:pt>
                <c:pt idx="4394">
                  <c:v>-347719.55</c:v>
                </c:pt>
                <c:pt idx="4395">
                  <c:v>0</c:v>
                </c:pt>
                <c:pt idx="4396">
                  <c:v>-310124</c:v>
                </c:pt>
                <c:pt idx="4397">
                  <c:v>-297046</c:v>
                </c:pt>
                <c:pt idx="4398">
                  <c:v>-403776</c:v>
                </c:pt>
                <c:pt idx="4399">
                  <c:v>-1101203</c:v>
                </c:pt>
                <c:pt idx="4400">
                  <c:v>-615017.5</c:v>
                </c:pt>
                <c:pt idx="4401">
                  <c:v>-639148</c:v>
                </c:pt>
                <c:pt idx="4402">
                  <c:v>-297046</c:v>
                </c:pt>
                <c:pt idx="4403">
                  <c:v>-150000</c:v>
                </c:pt>
                <c:pt idx="4404">
                  <c:v>-360960</c:v>
                </c:pt>
                <c:pt idx="4405">
                  <c:v>0</c:v>
                </c:pt>
                <c:pt idx="4406">
                  <c:v>-360000</c:v>
                </c:pt>
                <c:pt idx="4407">
                  <c:v>-470000</c:v>
                </c:pt>
                <c:pt idx="4408">
                  <c:v>-418415</c:v>
                </c:pt>
                <c:pt idx="4409">
                  <c:v>-430627.35</c:v>
                </c:pt>
                <c:pt idx="4410">
                  <c:v>-325394.86</c:v>
                </c:pt>
                <c:pt idx="4411">
                  <c:v>-332233.40000000002</c:v>
                </c:pt>
                <c:pt idx="4412">
                  <c:v>-377248.7</c:v>
                </c:pt>
                <c:pt idx="4413">
                  <c:v>-150000</c:v>
                </c:pt>
                <c:pt idx="4414">
                  <c:v>0</c:v>
                </c:pt>
                <c:pt idx="4415">
                  <c:v>-391000</c:v>
                </c:pt>
                <c:pt idx="4416">
                  <c:v>-356455</c:v>
                </c:pt>
                <c:pt idx="4417">
                  <c:v>0</c:v>
                </c:pt>
                <c:pt idx="4418">
                  <c:v>-53466</c:v>
                </c:pt>
                <c:pt idx="4419">
                  <c:v>-423038.54</c:v>
                </c:pt>
                <c:pt idx="4420">
                  <c:v>-332063.19</c:v>
                </c:pt>
                <c:pt idx="4421">
                  <c:v>-491465.63</c:v>
                </c:pt>
                <c:pt idx="4422">
                  <c:v>-633433</c:v>
                </c:pt>
                <c:pt idx="4423">
                  <c:v>-1021562</c:v>
                </c:pt>
                <c:pt idx="4424">
                  <c:v>-307850</c:v>
                </c:pt>
                <c:pt idx="4425">
                  <c:v>-337925.96</c:v>
                </c:pt>
                <c:pt idx="4426">
                  <c:v>-884003.5</c:v>
                </c:pt>
                <c:pt idx="4427">
                  <c:v>-514062</c:v>
                </c:pt>
                <c:pt idx="4428">
                  <c:v>-724000</c:v>
                </c:pt>
                <c:pt idx="4429">
                  <c:v>0</c:v>
                </c:pt>
                <c:pt idx="4430">
                  <c:v>0</c:v>
                </c:pt>
                <c:pt idx="4431">
                  <c:v>-370609.6</c:v>
                </c:pt>
                <c:pt idx="4432">
                  <c:v>-287000</c:v>
                </c:pt>
                <c:pt idx="4433">
                  <c:v>-501367.89</c:v>
                </c:pt>
                <c:pt idx="4434">
                  <c:v>-644894.4</c:v>
                </c:pt>
                <c:pt idx="4435">
                  <c:v>-278030.99</c:v>
                </c:pt>
                <c:pt idx="4436">
                  <c:v>-327716</c:v>
                </c:pt>
                <c:pt idx="4437">
                  <c:v>-1064074.55</c:v>
                </c:pt>
                <c:pt idx="4438">
                  <c:v>-419207.05</c:v>
                </c:pt>
                <c:pt idx="4439">
                  <c:v>-1277200</c:v>
                </c:pt>
                <c:pt idx="4440">
                  <c:v>-1228919.8500000001</c:v>
                </c:pt>
                <c:pt idx="4441">
                  <c:v>-1446221.81</c:v>
                </c:pt>
                <c:pt idx="4442">
                  <c:v>-270900</c:v>
                </c:pt>
                <c:pt idx="4443">
                  <c:v>-561517</c:v>
                </c:pt>
                <c:pt idx="4444">
                  <c:v>0</c:v>
                </c:pt>
                <c:pt idx="4445">
                  <c:v>-278030</c:v>
                </c:pt>
                <c:pt idx="4446">
                  <c:v>-885877.44</c:v>
                </c:pt>
                <c:pt idx="4447">
                  <c:v>-597978</c:v>
                </c:pt>
                <c:pt idx="4448">
                  <c:v>-322634</c:v>
                </c:pt>
                <c:pt idx="4449">
                  <c:v>-680463.53</c:v>
                </c:pt>
                <c:pt idx="4450">
                  <c:v>-358595.15</c:v>
                </c:pt>
                <c:pt idx="4451">
                  <c:v>-358784.06</c:v>
                </c:pt>
                <c:pt idx="4452">
                  <c:v>0</c:v>
                </c:pt>
                <c:pt idx="4453">
                  <c:v>-1428002.29</c:v>
                </c:pt>
                <c:pt idx="4454">
                  <c:v>-297719</c:v>
                </c:pt>
                <c:pt idx="4455">
                  <c:v>-1228568</c:v>
                </c:pt>
                <c:pt idx="4456">
                  <c:v>-764837.91</c:v>
                </c:pt>
                <c:pt idx="4457">
                  <c:v>-647500</c:v>
                </c:pt>
                <c:pt idx="4458">
                  <c:v>0</c:v>
                </c:pt>
                <c:pt idx="4459">
                  <c:v>-407769.25</c:v>
                </c:pt>
                <c:pt idx="4460">
                  <c:v>-372000</c:v>
                </c:pt>
                <c:pt idx="4461">
                  <c:v>-361806.78</c:v>
                </c:pt>
                <c:pt idx="4462">
                  <c:v>-514285.71</c:v>
                </c:pt>
                <c:pt idx="4463">
                  <c:v>0</c:v>
                </c:pt>
                <c:pt idx="4464">
                  <c:v>0</c:v>
                </c:pt>
                <c:pt idx="4465">
                  <c:v>-949839.65</c:v>
                </c:pt>
                <c:pt idx="4466">
                  <c:v>-410480.22</c:v>
                </c:pt>
                <c:pt idx="4467">
                  <c:v>-4677217.59</c:v>
                </c:pt>
                <c:pt idx="4468">
                  <c:v>-466652.81</c:v>
                </c:pt>
                <c:pt idx="4469">
                  <c:v>-400000</c:v>
                </c:pt>
                <c:pt idx="4470">
                  <c:v>-365825</c:v>
                </c:pt>
                <c:pt idx="4471">
                  <c:v>0</c:v>
                </c:pt>
                <c:pt idx="4472">
                  <c:v>-1124365</c:v>
                </c:pt>
                <c:pt idx="4473">
                  <c:v>-456300.02</c:v>
                </c:pt>
                <c:pt idx="4474">
                  <c:v>-214584.3</c:v>
                </c:pt>
                <c:pt idx="4475">
                  <c:v>-361811</c:v>
                </c:pt>
                <c:pt idx="4476">
                  <c:v>0</c:v>
                </c:pt>
                <c:pt idx="4477">
                  <c:v>-1491283.5</c:v>
                </c:pt>
                <c:pt idx="4478">
                  <c:v>-618762.76</c:v>
                </c:pt>
                <c:pt idx="4479">
                  <c:v>0</c:v>
                </c:pt>
                <c:pt idx="4480">
                  <c:v>-297046</c:v>
                </c:pt>
                <c:pt idx="4481">
                  <c:v>0</c:v>
                </c:pt>
                <c:pt idx="4482">
                  <c:v>-1160779</c:v>
                </c:pt>
                <c:pt idx="4483">
                  <c:v>-1034000</c:v>
                </c:pt>
                <c:pt idx="4484">
                  <c:v>-526558</c:v>
                </c:pt>
                <c:pt idx="4485">
                  <c:v>-957698</c:v>
                </c:pt>
                <c:pt idx="4486">
                  <c:v>-243270.86</c:v>
                </c:pt>
                <c:pt idx="4487">
                  <c:v>-709423.79</c:v>
                </c:pt>
                <c:pt idx="4488">
                  <c:v>-297046</c:v>
                </c:pt>
                <c:pt idx="4489">
                  <c:v>-297050</c:v>
                </c:pt>
                <c:pt idx="4490">
                  <c:v>-299647</c:v>
                </c:pt>
                <c:pt idx="4491">
                  <c:v>-372659.25</c:v>
                </c:pt>
                <c:pt idx="4492">
                  <c:v>-297050</c:v>
                </c:pt>
                <c:pt idx="4493">
                  <c:v>-337933.18</c:v>
                </c:pt>
                <c:pt idx="4494">
                  <c:v>-557416</c:v>
                </c:pt>
                <c:pt idx="4495">
                  <c:v>0</c:v>
                </c:pt>
                <c:pt idx="4496">
                  <c:v>-779424.25</c:v>
                </c:pt>
                <c:pt idx="4497">
                  <c:v>-535842.93000000005</c:v>
                </c:pt>
                <c:pt idx="4498">
                  <c:v>-400000</c:v>
                </c:pt>
                <c:pt idx="4499">
                  <c:v>-639148</c:v>
                </c:pt>
                <c:pt idx="4500">
                  <c:v>0</c:v>
                </c:pt>
                <c:pt idx="4501">
                  <c:v>-333320</c:v>
                </c:pt>
                <c:pt idx="4502">
                  <c:v>-452198.21</c:v>
                </c:pt>
                <c:pt idx="4503">
                  <c:v>-1260076.52</c:v>
                </c:pt>
                <c:pt idx="4504">
                  <c:v>-1045500</c:v>
                </c:pt>
                <c:pt idx="4505">
                  <c:v>-1084830.8400000001</c:v>
                </c:pt>
                <c:pt idx="4506">
                  <c:v>-322474</c:v>
                </c:pt>
                <c:pt idx="4507">
                  <c:v>0</c:v>
                </c:pt>
                <c:pt idx="4508">
                  <c:v>-549600</c:v>
                </c:pt>
                <c:pt idx="4509">
                  <c:v>0</c:v>
                </c:pt>
                <c:pt idx="4510">
                  <c:v>-114474</c:v>
                </c:pt>
                <c:pt idx="4511">
                  <c:v>-321509.09000000003</c:v>
                </c:pt>
                <c:pt idx="4512">
                  <c:v>-438418.45</c:v>
                </c:pt>
                <c:pt idx="4513">
                  <c:v>0</c:v>
                </c:pt>
                <c:pt idx="4514">
                  <c:v>-542628</c:v>
                </c:pt>
                <c:pt idx="4515">
                  <c:v>-319070.05</c:v>
                </c:pt>
                <c:pt idx="4516">
                  <c:v>0</c:v>
                </c:pt>
                <c:pt idx="4517">
                  <c:v>-585136.5</c:v>
                </c:pt>
                <c:pt idx="4518">
                  <c:v>0</c:v>
                </c:pt>
                <c:pt idx="4519">
                  <c:v>0</c:v>
                </c:pt>
                <c:pt idx="4520">
                  <c:v>-323500</c:v>
                </c:pt>
                <c:pt idx="4521">
                  <c:v>0</c:v>
                </c:pt>
                <c:pt idx="4522">
                  <c:v>-857753.11</c:v>
                </c:pt>
                <c:pt idx="4523">
                  <c:v>0</c:v>
                </c:pt>
                <c:pt idx="4524">
                  <c:v>-1523214</c:v>
                </c:pt>
                <c:pt idx="4525">
                  <c:v>-810799.74</c:v>
                </c:pt>
                <c:pt idx="4526">
                  <c:v>-1143318.2</c:v>
                </c:pt>
                <c:pt idx="4527">
                  <c:v>-297045</c:v>
                </c:pt>
                <c:pt idx="4528">
                  <c:v>-365464</c:v>
                </c:pt>
                <c:pt idx="4529">
                  <c:v>-1957708.6</c:v>
                </c:pt>
                <c:pt idx="4530">
                  <c:v>-600000</c:v>
                </c:pt>
                <c:pt idx="4531">
                  <c:v>-161084.29999999999</c:v>
                </c:pt>
                <c:pt idx="4532">
                  <c:v>-31927.439999999999</c:v>
                </c:pt>
                <c:pt idx="4533">
                  <c:v>0</c:v>
                </c:pt>
                <c:pt idx="4534">
                  <c:v>-543427.36</c:v>
                </c:pt>
                <c:pt idx="4535">
                  <c:v>-342059.63</c:v>
                </c:pt>
                <c:pt idx="4536">
                  <c:v>-1870704.54</c:v>
                </c:pt>
                <c:pt idx="4537">
                  <c:v>-317000</c:v>
                </c:pt>
                <c:pt idx="4538">
                  <c:v>-403806.82</c:v>
                </c:pt>
                <c:pt idx="4539">
                  <c:v>-1709089.1</c:v>
                </c:pt>
                <c:pt idx="4540">
                  <c:v>-278030</c:v>
                </c:pt>
                <c:pt idx="4541">
                  <c:v>-351531.84</c:v>
                </c:pt>
                <c:pt idx="4542">
                  <c:v>-568492</c:v>
                </c:pt>
                <c:pt idx="4543">
                  <c:v>-353607</c:v>
                </c:pt>
                <c:pt idx="4544">
                  <c:v>-1932000</c:v>
                </c:pt>
                <c:pt idx="4545">
                  <c:v>0</c:v>
                </c:pt>
                <c:pt idx="4546">
                  <c:v>-566297</c:v>
                </c:pt>
                <c:pt idx="4547">
                  <c:v>-133037.29999999999</c:v>
                </c:pt>
                <c:pt idx="4548">
                  <c:v>0</c:v>
                </c:pt>
                <c:pt idx="4549">
                  <c:v>-1624745.95</c:v>
                </c:pt>
                <c:pt idx="4550">
                  <c:v>-693063.36</c:v>
                </c:pt>
                <c:pt idx="4551">
                  <c:v>-476566.67</c:v>
                </c:pt>
                <c:pt idx="4552">
                  <c:v>0</c:v>
                </c:pt>
                <c:pt idx="4553">
                  <c:v>-35530</c:v>
                </c:pt>
                <c:pt idx="4554">
                  <c:v>-476562.94</c:v>
                </c:pt>
                <c:pt idx="4555">
                  <c:v>-297046</c:v>
                </c:pt>
                <c:pt idx="4556">
                  <c:v>-381640</c:v>
                </c:pt>
                <c:pt idx="4557">
                  <c:v>-323296</c:v>
                </c:pt>
                <c:pt idx="4558">
                  <c:v>-1730544</c:v>
                </c:pt>
                <c:pt idx="4559">
                  <c:v>-670740</c:v>
                </c:pt>
                <c:pt idx="4560">
                  <c:v>-290000</c:v>
                </c:pt>
                <c:pt idx="4561">
                  <c:v>-542095.31999999995</c:v>
                </c:pt>
                <c:pt idx="4562">
                  <c:v>-695574.7</c:v>
                </c:pt>
                <c:pt idx="4563">
                  <c:v>-299784</c:v>
                </c:pt>
                <c:pt idx="4564">
                  <c:v>0</c:v>
                </c:pt>
                <c:pt idx="4565">
                  <c:v>0</c:v>
                </c:pt>
                <c:pt idx="4566">
                  <c:v>-524236.19</c:v>
                </c:pt>
                <c:pt idx="4567">
                  <c:v>-298155</c:v>
                </c:pt>
                <c:pt idx="4568">
                  <c:v>-347501.19</c:v>
                </c:pt>
                <c:pt idx="4569">
                  <c:v>-280000</c:v>
                </c:pt>
                <c:pt idx="4570">
                  <c:v>-350112.18</c:v>
                </c:pt>
                <c:pt idx="4571">
                  <c:v>-815000</c:v>
                </c:pt>
                <c:pt idx="4572">
                  <c:v>-1207124</c:v>
                </c:pt>
                <c:pt idx="4573">
                  <c:v>-860750.63</c:v>
                </c:pt>
                <c:pt idx="4574">
                  <c:v>-278030</c:v>
                </c:pt>
                <c:pt idx="4575">
                  <c:v>-297046</c:v>
                </c:pt>
                <c:pt idx="4576">
                  <c:v>-391916.75</c:v>
                </c:pt>
                <c:pt idx="4577">
                  <c:v>-442458</c:v>
                </c:pt>
                <c:pt idx="4578">
                  <c:v>0</c:v>
                </c:pt>
                <c:pt idx="4579">
                  <c:v>-46091.09</c:v>
                </c:pt>
                <c:pt idx="4580">
                  <c:v>0</c:v>
                </c:pt>
                <c:pt idx="4581">
                  <c:v>-301853</c:v>
                </c:pt>
                <c:pt idx="4582">
                  <c:v>-263622.26</c:v>
                </c:pt>
                <c:pt idx="4583">
                  <c:v>-511600</c:v>
                </c:pt>
                <c:pt idx="4584">
                  <c:v>-831771.12</c:v>
                </c:pt>
                <c:pt idx="4585">
                  <c:v>-297045</c:v>
                </c:pt>
                <c:pt idx="4586">
                  <c:v>0</c:v>
                </c:pt>
                <c:pt idx="4587">
                  <c:v>-239200</c:v>
                </c:pt>
                <c:pt idx="4588">
                  <c:v>-445567</c:v>
                </c:pt>
                <c:pt idx="4589">
                  <c:v>-211216</c:v>
                </c:pt>
                <c:pt idx="4590">
                  <c:v>-410000.02</c:v>
                </c:pt>
                <c:pt idx="4591">
                  <c:v>-3325777.9</c:v>
                </c:pt>
                <c:pt idx="4592">
                  <c:v>-306669.62</c:v>
                </c:pt>
                <c:pt idx="4593">
                  <c:v>-405464.55</c:v>
                </c:pt>
                <c:pt idx="4594">
                  <c:v>-560987.56000000006</c:v>
                </c:pt>
                <c:pt idx="4595">
                  <c:v>-374731.55</c:v>
                </c:pt>
                <c:pt idx="4596">
                  <c:v>-650000</c:v>
                </c:pt>
                <c:pt idx="4597">
                  <c:v>-358640</c:v>
                </c:pt>
                <c:pt idx="4598">
                  <c:v>-838786.3</c:v>
                </c:pt>
                <c:pt idx="4599">
                  <c:v>-34458</c:v>
                </c:pt>
                <c:pt idx="4600">
                  <c:v>-640000</c:v>
                </c:pt>
                <c:pt idx="4601">
                  <c:v>-736259</c:v>
                </c:pt>
                <c:pt idx="4602">
                  <c:v>-366300</c:v>
                </c:pt>
                <c:pt idx="4603">
                  <c:v>-989476.56</c:v>
                </c:pt>
                <c:pt idx="4604">
                  <c:v>-664852.56000000006</c:v>
                </c:pt>
                <c:pt idx="4605">
                  <c:v>-355573.78</c:v>
                </c:pt>
                <c:pt idx="4606">
                  <c:v>-353478.67</c:v>
                </c:pt>
                <c:pt idx="4607">
                  <c:v>-308439</c:v>
                </c:pt>
                <c:pt idx="4608">
                  <c:v>-278030</c:v>
                </c:pt>
                <c:pt idx="4609">
                  <c:v>-445567</c:v>
                </c:pt>
                <c:pt idx="4610">
                  <c:v>0</c:v>
                </c:pt>
                <c:pt idx="4611">
                  <c:v>-212000</c:v>
                </c:pt>
                <c:pt idx="4612">
                  <c:v>0</c:v>
                </c:pt>
                <c:pt idx="4613">
                  <c:v>0</c:v>
                </c:pt>
                <c:pt idx="4614">
                  <c:v>0</c:v>
                </c:pt>
                <c:pt idx="4615">
                  <c:v>-392034</c:v>
                </c:pt>
                <c:pt idx="4616">
                  <c:v>-1700000</c:v>
                </c:pt>
                <c:pt idx="4617">
                  <c:v>-674375</c:v>
                </c:pt>
                <c:pt idx="4618">
                  <c:v>-402257.7</c:v>
                </c:pt>
                <c:pt idx="4619">
                  <c:v>-445433</c:v>
                </c:pt>
                <c:pt idx="4620">
                  <c:v>-605498</c:v>
                </c:pt>
                <c:pt idx="4621">
                  <c:v>0</c:v>
                </c:pt>
                <c:pt idx="4622">
                  <c:v>0</c:v>
                </c:pt>
                <c:pt idx="4623">
                  <c:v>-509509</c:v>
                </c:pt>
                <c:pt idx="4624">
                  <c:v>-609986</c:v>
                </c:pt>
                <c:pt idx="4625">
                  <c:v>-775258.33</c:v>
                </c:pt>
                <c:pt idx="4626">
                  <c:v>-541379.75</c:v>
                </c:pt>
                <c:pt idx="4627">
                  <c:v>-426935.93</c:v>
                </c:pt>
                <c:pt idx="4628">
                  <c:v>-13780</c:v>
                </c:pt>
                <c:pt idx="4629">
                  <c:v>0</c:v>
                </c:pt>
                <c:pt idx="4630">
                  <c:v>-1162023.5</c:v>
                </c:pt>
                <c:pt idx="4631">
                  <c:v>-297973.5</c:v>
                </c:pt>
                <c:pt idx="4632">
                  <c:v>-311901.48</c:v>
                </c:pt>
                <c:pt idx="4633">
                  <c:v>-493312.35</c:v>
                </c:pt>
                <c:pt idx="4634">
                  <c:v>-1717983</c:v>
                </c:pt>
                <c:pt idx="4635">
                  <c:v>-343953</c:v>
                </c:pt>
                <c:pt idx="4636">
                  <c:v>-2766444.9</c:v>
                </c:pt>
                <c:pt idx="4637">
                  <c:v>-634886.40000000002</c:v>
                </c:pt>
                <c:pt idx="4638">
                  <c:v>0</c:v>
                </c:pt>
                <c:pt idx="4639">
                  <c:v>-1337734.1000000001</c:v>
                </c:pt>
                <c:pt idx="4640">
                  <c:v>-193905.3</c:v>
                </c:pt>
                <c:pt idx="4641">
                  <c:v>0</c:v>
                </c:pt>
                <c:pt idx="4642">
                  <c:v>-312000</c:v>
                </c:pt>
                <c:pt idx="4643">
                  <c:v>-297045</c:v>
                </c:pt>
                <c:pt idx="4644">
                  <c:v>0</c:v>
                </c:pt>
                <c:pt idx="4645">
                  <c:v>-392686</c:v>
                </c:pt>
                <c:pt idx="4646">
                  <c:v>-1544128</c:v>
                </c:pt>
                <c:pt idx="4647">
                  <c:v>-25000</c:v>
                </c:pt>
                <c:pt idx="4648">
                  <c:v>-589772.12</c:v>
                </c:pt>
                <c:pt idx="4649">
                  <c:v>-297045</c:v>
                </c:pt>
                <c:pt idx="4650">
                  <c:v>-640424.22</c:v>
                </c:pt>
                <c:pt idx="4651">
                  <c:v>0</c:v>
                </c:pt>
                <c:pt idx="4652">
                  <c:v>0</c:v>
                </c:pt>
                <c:pt idx="4653">
                  <c:v>0</c:v>
                </c:pt>
                <c:pt idx="4654">
                  <c:v>-462065</c:v>
                </c:pt>
                <c:pt idx="4655">
                  <c:v>-914169.91</c:v>
                </c:pt>
                <c:pt idx="4656">
                  <c:v>0</c:v>
                </c:pt>
                <c:pt idx="4657">
                  <c:v>-763375.1</c:v>
                </c:pt>
                <c:pt idx="4658">
                  <c:v>-450000</c:v>
                </c:pt>
                <c:pt idx="4659">
                  <c:v>-123924</c:v>
                </c:pt>
                <c:pt idx="4660">
                  <c:v>-391012.95</c:v>
                </c:pt>
                <c:pt idx="4661">
                  <c:v>-364900</c:v>
                </c:pt>
                <c:pt idx="4662">
                  <c:v>-796069</c:v>
                </c:pt>
                <c:pt idx="4663">
                  <c:v>-962757.1</c:v>
                </c:pt>
                <c:pt idx="4664">
                  <c:v>-1453308</c:v>
                </c:pt>
                <c:pt idx="4665">
                  <c:v>-746556.41</c:v>
                </c:pt>
                <c:pt idx="4666">
                  <c:v>-1422542.7</c:v>
                </c:pt>
                <c:pt idx="4667">
                  <c:v>-1417996.5</c:v>
                </c:pt>
                <c:pt idx="4668">
                  <c:v>-375882.38</c:v>
                </c:pt>
                <c:pt idx="4669">
                  <c:v>-348148</c:v>
                </c:pt>
                <c:pt idx="4670">
                  <c:v>-1564419</c:v>
                </c:pt>
                <c:pt idx="4671">
                  <c:v>0</c:v>
                </c:pt>
                <c:pt idx="4672">
                  <c:v>-535643.15</c:v>
                </c:pt>
                <c:pt idx="4673">
                  <c:v>-835000</c:v>
                </c:pt>
                <c:pt idx="4674">
                  <c:v>-297046</c:v>
                </c:pt>
                <c:pt idx="4675">
                  <c:v>-185000</c:v>
                </c:pt>
                <c:pt idx="4676">
                  <c:v>-117100.8</c:v>
                </c:pt>
                <c:pt idx="4677">
                  <c:v>-515840</c:v>
                </c:pt>
                <c:pt idx="4678">
                  <c:v>-817600</c:v>
                </c:pt>
                <c:pt idx="4679">
                  <c:v>-424222</c:v>
                </c:pt>
                <c:pt idx="4680">
                  <c:v>-298548</c:v>
                </c:pt>
                <c:pt idx="4681">
                  <c:v>-408978.27</c:v>
                </c:pt>
                <c:pt idx="4682">
                  <c:v>-445000</c:v>
                </c:pt>
                <c:pt idx="4683">
                  <c:v>0</c:v>
                </c:pt>
                <c:pt idx="4684">
                  <c:v>-544761.14</c:v>
                </c:pt>
                <c:pt idx="4685">
                  <c:v>-360000</c:v>
                </c:pt>
                <c:pt idx="4686">
                  <c:v>-339594</c:v>
                </c:pt>
                <c:pt idx="4687">
                  <c:v>-608956</c:v>
                </c:pt>
                <c:pt idx="4688">
                  <c:v>-149134.75</c:v>
                </c:pt>
                <c:pt idx="4689">
                  <c:v>-603283.5</c:v>
                </c:pt>
                <c:pt idx="4690">
                  <c:v>-897359.35999999999</c:v>
                </c:pt>
                <c:pt idx="4691">
                  <c:v>-297046</c:v>
                </c:pt>
                <c:pt idx="4692">
                  <c:v>-883830.32</c:v>
                </c:pt>
                <c:pt idx="4693">
                  <c:v>-8962309</c:v>
                </c:pt>
                <c:pt idx="4694">
                  <c:v>0</c:v>
                </c:pt>
                <c:pt idx="4695">
                  <c:v>-432301.35</c:v>
                </c:pt>
                <c:pt idx="4696">
                  <c:v>-578941.44999999995</c:v>
                </c:pt>
                <c:pt idx="4697">
                  <c:v>-2923075.5</c:v>
                </c:pt>
                <c:pt idx="4698">
                  <c:v>-540376</c:v>
                </c:pt>
                <c:pt idx="4699">
                  <c:v>0</c:v>
                </c:pt>
                <c:pt idx="4700">
                  <c:v>-297046</c:v>
                </c:pt>
                <c:pt idx="4701">
                  <c:v>-500136.83</c:v>
                </c:pt>
                <c:pt idx="4702">
                  <c:v>-353539</c:v>
                </c:pt>
                <c:pt idx="4703">
                  <c:v>-450677.08</c:v>
                </c:pt>
                <c:pt idx="4704">
                  <c:v>-65449</c:v>
                </c:pt>
                <c:pt idx="4705">
                  <c:v>-505464</c:v>
                </c:pt>
                <c:pt idx="4706">
                  <c:v>-1594555.67</c:v>
                </c:pt>
                <c:pt idx="4707">
                  <c:v>-359544.27</c:v>
                </c:pt>
                <c:pt idx="4708">
                  <c:v>-550000</c:v>
                </c:pt>
                <c:pt idx="4709">
                  <c:v>-1482404.13</c:v>
                </c:pt>
                <c:pt idx="4710">
                  <c:v>-562232.44999999995</c:v>
                </c:pt>
                <c:pt idx="4711">
                  <c:v>-160481</c:v>
                </c:pt>
                <c:pt idx="4712">
                  <c:v>-239681</c:v>
                </c:pt>
                <c:pt idx="4713">
                  <c:v>-331398</c:v>
                </c:pt>
                <c:pt idx="4714">
                  <c:v>-426396.51</c:v>
                </c:pt>
                <c:pt idx="4715">
                  <c:v>-297046</c:v>
                </c:pt>
                <c:pt idx="4716">
                  <c:v>-807660.97</c:v>
                </c:pt>
                <c:pt idx="4717">
                  <c:v>-346508.45</c:v>
                </c:pt>
                <c:pt idx="4718">
                  <c:v>-578500</c:v>
                </c:pt>
                <c:pt idx="4719">
                  <c:v>-278030</c:v>
                </c:pt>
                <c:pt idx="4720">
                  <c:v>-439367.6</c:v>
                </c:pt>
                <c:pt idx="4721">
                  <c:v>-297046</c:v>
                </c:pt>
                <c:pt idx="4722">
                  <c:v>-744485.75</c:v>
                </c:pt>
                <c:pt idx="4723">
                  <c:v>-587429</c:v>
                </c:pt>
                <c:pt idx="4724">
                  <c:v>-297045</c:v>
                </c:pt>
                <c:pt idx="4725">
                  <c:v>-600000</c:v>
                </c:pt>
                <c:pt idx="4726">
                  <c:v>0</c:v>
                </c:pt>
                <c:pt idx="4727">
                  <c:v>-584267</c:v>
                </c:pt>
                <c:pt idx="4728">
                  <c:v>-455696</c:v>
                </c:pt>
                <c:pt idx="4729">
                  <c:v>-508567.57</c:v>
                </c:pt>
                <c:pt idx="4730">
                  <c:v>-780062.6</c:v>
                </c:pt>
                <c:pt idx="4731">
                  <c:v>-299152</c:v>
                </c:pt>
                <c:pt idx="4732">
                  <c:v>-83752.679999999993</c:v>
                </c:pt>
                <c:pt idx="4733">
                  <c:v>-566297</c:v>
                </c:pt>
                <c:pt idx="4734">
                  <c:v>-515703.75</c:v>
                </c:pt>
                <c:pt idx="4735">
                  <c:v>-666888.57999999996</c:v>
                </c:pt>
                <c:pt idx="4736">
                  <c:v>-597692</c:v>
                </c:pt>
                <c:pt idx="4737">
                  <c:v>-377274.53</c:v>
                </c:pt>
                <c:pt idx="4738">
                  <c:v>-426954</c:v>
                </c:pt>
                <c:pt idx="4739">
                  <c:v>-406273.76</c:v>
                </c:pt>
                <c:pt idx="4740">
                  <c:v>-278030</c:v>
                </c:pt>
                <c:pt idx="4741">
                  <c:v>-478916.7</c:v>
                </c:pt>
                <c:pt idx="4742">
                  <c:v>-713217</c:v>
                </c:pt>
                <c:pt idx="4743">
                  <c:v>0</c:v>
                </c:pt>
                <c:pt idx="4744">
                  <c:v>-371789</c:v>
                </c:pt>
                <c:pt idx="4745">
                  <c:v>-409656.48</c:v>
                </c:pt>
                <c:pt idx="4746">
                  <c:v>-297045</c:v>
                </c:pt>
                <c:pt idx="4747">
                  <c:v>-554879.49</c:v>
                </c:pt>
                <c:pt idx="4748">
                  <c:v>-686166</c:v>
                </c:pt>
                <c:pt idx="4749">
                  <c:v>-919460.32</c:v>
                </c:pt>
                <c:pt idx="4750">
                  <c:v>-426614.9</c:v>
                </c:pt>
                <c:pt idx="4751">
                  <c:v>-297046</c:v>
                </c:pt>
                <c:pt idx="4752">
                  <c:v>-54143</c:v>
                </c:pt>
                <c:pt idx="4753">
                  <c:v>-289033.15000000002</c:v>
                </c:pt>
                <c:pt idx="4754">
                  <c:v>0</c:v>
                </c:pt>
                <c:pt idx="4755">
                  <c:v>-349627.57</c:v>
                </c:pt>
                <c:pt idx="4756">
                  <c:v>-173160</c:v>
                </c:pt>
                <c:pt idx="4757">
                  <c:v>-40000</c:v>
                </c:pt>
                <c:pt idx="4758">
                  <c:v>-904989</c:v>
                </c:pt>
                <c:pt idx="4759">
                  <c:v>-648302.5</c:v>
                </c:pt>
                <c:pt idx="4760">
                  <c:v>-278030</c:v>
                </c:pt>
                <c:pt idx="4761">
                  <c:v>0</c:v>
                </c:pt>
                <c:pt idx="4762">
                  <c:v>-488672.53</c:v>
                </c:pt>
                <c:pt idx="4763">
                  <c:v>0</c:v>
                </c:pt>
                <c:pt idx="4764">
                  <c:v>-700000</c:v>
                </c:pt>
                <c:pt idx="4765">
                  <c:v>-1214806</c:v>
                </c:pt>
                <c:pt idx="4766">
                  <c:v>0</c:v>
                </c:pt>
                <c:pt idx="4767">
                  <c:v>-1590894.7</c:v>
                </c:pt>
                <c:pt idx="4768">
                  <c:v>-259227</c:v>
                </c:pt>
                <c:pt idx="4769">
                  <c:v>-756936.6</c:v>
                </c:pt>
                <c:pt idx="4770">
                  <c:v>-1744589.38</c:v>
                </c:pt>
                <c:pt idx="4771">
                  <c:v>-288287</c:v>
                </c:pt>
                <c:pt idx="4772">
                  <c:v>-278031</c:v>
                </c:pt>
                <c:pt idx="4773">
                  <c:v>0</c:v>
                </c:pt>
                <c:pt idx="4774">
                  <c:v>0</c:v>
                </c:pt>
                <c:pt idx="4775">
                  <c:v>-121288.4</c:v>
                </c:pt>
                <c:pt idx="4776">
                  <c:v>-617386</c:v>
                </c:pt>
                <c:pt idx="4777">
                  <c:v>0</c:v>
                </c:pt>
                <c:pt idx="4778">
                  <c:v>-179772.13</c:v>
                </c:pt>
                <c:pt idx="4779">
                  <c:v>0</c:v>
                </c:pt>
                <c:pt idx="4780">
                  <c:v>-410351</c:v>
                </c:pt>
                <c:pt idx="4781">
                  <c:v>-339953</c:v>
                </c:pt>
                <c:pt idx="4782">
                  <c:v>-753198</c:v>
                </c:pt>
                <c:pt idx="4783">
                  <c:v>-697743.71</c:v>
                </c:pt>
                <c:pt idx="4784">
                  <c:v>-445739.84</c:v>
                </c:pt>
                <c:pt idx="4785">
                  <c:v>-660555.53</c:v>
                </c:pt>
                <c:pt idx="4786">
                  <c:v>-278030</c:v>
                </c:pt>
                <c:pt idx="4787">
                  <c:v>-666625.48</c:v>
                </c:pt>
                <c:pt idx="4788">
                  <c:v>-1024313.1</c:v>
                </c:pt>
                <c:pt idx="4789">
                  <c:v>-375000</c:v>
                </c:pt>
                <c:pt idx="4790">
                  <c:v>-445567</c:v>
                </c:pt>
                <c:pt idx="4791">
                  <c:v>-297139</c:v>
                </c:pt>
                <c:pt idx="4792">
                  <c:v>-2250000</c:v>
                </c:pt>
                <c:pt idx="4793">
                  <c:v>-534619.65</c:v>
                </c:pt>
                <c:pt idx="4794">
                  <c:v>-408532</c:v>
                </c:pt>
                <c:pt idx="4795">
                  <c:v>-308439</c:v>
                </c:pt>
                <c:pt idx="4796">
                  <c:v>-489279</c:v>
                </c:pt>
                <c:pt idx="4797">
                  <c:v>-56667</c:v>
                </c:pt>
                <c:pt idx="4798">
                  <c:v>0</c:v>
                </c:pt>
                <c:pt idx="4799">
                  <c:v>-278030</c:v>
                </c:pt>
                <c:pt idx="4800">
                  <c:v>-468369</c:v>
                </c:pt>
                <c:pt idx="4801">
                  <c:v>-559270.94999999995</c:v>
                </c:pt>
                <c:pt idx="4802">
                  <c:v>-352855</c:v>
                </c:pt>
                <c:pt idx="4803">
                  <c:v>-685483.06</c:v>
                </c:pt>
                <c:pt idx="4804">
                  <c:v>-105542.83</c:v>
                </c:pt>
                <c:pt idx="4805">
                  <c:v>-639148</c:v>
                </c:pt>
                <c:pt idx="4806">
                  <c:v>-80000</c:v>
                </c:pt>
                <c:pt idx="4807">
                  <c:v>-2624502</c:v>
                </c:pt>
                <c:pt idx="4808">
                  <c:v>-536035.42000000004</c:v>
                </c:pt>
                <c:pt idx="4809">
                  <c:v>-371041.65</c:v>
                </c:pt>
                <c:pt idx="4810">
                  <c:v>0</c:v>
                </c:pt>
                <c:pt idx="4811">
                  <c:v>-384348.31</c:v>
                </c:pt>
                <c:pt idx="4812">
                  <c:v>-240000</c:v>
                </c:pt>
                <c:pt idx="4813">
                  <c:v>-141509.48000000001</c:v>
                </c:pt>
                <c:pt idx="4814">
                  <c:v>-2803065.68</c:v>
                </c:pt>
                <c:pt idx="4815">
                  <c:v>-806339.27</c:v>
                </c:pt>
                <c:pt idx="4816">
                  <c:v>0</c:v>
                </c:pt>
                <c:pt idx="4817">
                  <c:v>0</c:v>
                </c:pt>
                <c:pt idx="4818">
                  <c:v>-1399635</c:v>
                </c:pt>
                <c:pt idx="4819">
                  <c:v>-336308.54</c:v>
                </c:pt>
                <c:pt idx="4820">
                  <c:v>-388655.68</c:v>
                </c:pt>
                <c:pt idx="4821">
                  <c:v>-458950</c:v>
                </c:pt>
                <c:pt idx="4822">
                  <c:v>-205604.33</c:v>
                </c:pt>
                <c:pt idx="4823">
                  <c:v>-459530.58</c:v>
                </c:pt>
                <c:pt idx="4824">
                  <c:v>0</c:v>
                </c:pt>
                <c:pt idx="4825">
                  <c:v>-302709.55</c:v>
                </c:pt>
                <c:pt idx="4826">
                  <c:v>-430371</c:v>
                </c:pt>
                <c:pt idx="4827">
                  <c:v>-440373</c:v>
                </c:pt>
                <c:pt idx="4828">
                  <c:v>-1871180.58</c:v>
                </c:pt>
                <c:pt idx="4829">
                  <c:v>0</c:v>
                </c:pt>
                <c:pt idx="4830">
                  <c:v>0</c:v>
                </c:pt>
                <c:pt idx="4831">
                  <c:v>0</c:v>
                </c:pt>
                <c:pt idx="4832">
                  <c:v>-665586.97</c:v>
                </c:pt>
                <c:pt idx="4833">
                  <c:v>-317915</c:v>
                </c:pt>
                <c:pt idx="4834">
                  <c:v>-297046</c:v>
                </c:pt>
                <c:pt idx="4835">
                  <c:v>-1182150</c:v>
                </c:pt>
                <c:pt idx="4836">
                  <c:v>-278030</c:v>
                </c:pt>
                <c:pt idx="4837">
                  <c:v>-925292.5</c:v>
                </c:pt>
                <c:pt idx="4838">
                  <c:v>-278030</c:v>
                </c:pt>
                <c:pt idx="4839">
                  <c:v>-411350</c:v>
                </c:pt>
                <c:pt idx="4840">
                  <c:v>-2186234</c:v>
                </c:pt>
                <c:pt idx="4841">
                  <c:v>-2153787.6800000002</c:v>
                </c:pt>
                <c:pt idx="4842">
                  <c:v>-258118.56</c:v>
                </c:pt>
                <c:pt idx="4843">
                  <c:v>0</c:v>
                </c:pt>
                <c:pt idx="4844">
                  <c:v>-734210</c:v>
                </c:pt>
                <c:pt idx="4845">
                  <c:v>-406011</c:v>
                </c:pt>
                <c:pt idx="4846">
                  <c:v>-500000</c:v>
                </c:pt>
                <c:pt idx="4847">
                  <c:v>-81932.259999999995</c:v>
                </c:pt>
                <c:pt idx="4848">
                  <c:v>-316920</c:v>
                </c:pt>
                <c:pt idx="4849">
                  <c:v>-417792.18</c:v>
                </c:pt>
                <c:pt idx="4850">
                  <c:v>-297046</c:v>
                </c:pt>
                <c:pt idx="4851">
                  <c:v>-371296.25</c:v>
                </c:pt>
                <c:pt idx="4852">
                  <c:v>-639148</c:v>
                </c:pt>
                <c:pt idx="4853">
                  <c:v>-453750</c:v>
                </c:pt>
                <c:pt idx="4854">
                  <c:v>-889043.09</c:v>
                </c:pt>
                <c:pt idx="4855">
                  <c:v>-278030</c:v>
                </c:pt>
                <c:pt idx="4856">
                  <c:v>-660392</c:v>
                </c:pt>
                <c:pt idx="4857">
                  <c:v>-491840</c:v>
                </c:pt>
                <c:pt idx="4858">
                  <c:v>-1089300</c:v>
                </c:pt>
                <c:pt idx="4859">
                  <c:v>-352830</c:v>
                </c:pt>
                <c:pt idx="4860">
                  <c:v>-1417056.5</c:v>
                </c:pt>
                <c:pt idx="4861">
                  <c:v>-974906</c:v>
                </c:pt>
                <c:pt idx="4862">
                  <c:v>-430924</c:v>
                </c:pt>
                <c:pt idx="4863">
                  <c:v>0</c:v>
                </c:pt>
                <c:pt idx="4864">
                  <c:v>-459223</c:v>
                </c:pt>
                <c:pt idx="4865">
                  <c:v>-105750</c:v>
                </c:pt>
                <c:pt idx="4866">
                  <c:v>-341002</c:v>
                </c:pt>
                <c:pt idx="4867">
                  <c:v>-497566.22</c:v>
                </c:pt>
                <c:pt idx="4868">
                  <c:v>-407547.36</c:v>
                </c:pt>
                <c:pt idx="4869">
                  <c:v>-1190858.8</c:v>
                </c:pt>
                <c:pt idx="4870">
                  <c:v>0</c:v>
                </c:pt>
                <c:pt idx="4871">
                  <c:v>-199099.7</c:v>
                </c:pt>
                <c:pt idx="4872">
                  <c:v>-368050</c:v>
                </c:pt>
                <c:pt idx="4873">
                  <c:v>-433136</c:v>
                </c:pt>
                <c:pt idx="4874">
                  <c:v>-1295895</c:v>
                </c:pt>
                <c:pt idx="4875">
                  <c:v>-898140</c:v>
                </c:pt>
                <c:pt idx="4876">
                  <c:v>-532775.64</c:v>
                </c:pt>
                <c:pt idx="4877">
                  <c:v>-635080.35</c:v>
                </c:pt>
                <c:pt idx="4878">
                  <c:v>-278030</c:v>
                </c:pt>
                <c:pt idx="4879">
                  <c:v>-3082593.2</c:v>
                </c:pt>
                <c:pt idx="4880">
                  <c:v>-457783.1</c:v>
                </c:pt>
                <c:pt idx="4881">
                  <c:v>-452286.93</c:v>
                </c:pt>
                <c:pt idx="4882">
                  <c:v>-389877.39</c:v>
                </c:pt>
                <c:pt idx="4883">
                  <c:v>-693332.47999999998</c:v>
                </c:pt>
                <c:pt idx="4884">
                  <c:v>-278030</c:v>
                </c:pt>
                <c:pt idx="4885">
                  <c:v>-394319</c:v>
                </c:pt>
                <c:pt idx="4886">
                  <c:v>-351823</c:v>
                </c:pt>
                <c:pt idx="4887">
                  <c:v>-2326097.7000000002</c:v>
                </c:pt>
                <c:pt idx="4888">
                  <c:v>-267520</c:v>
                </c:pt>
                <c:pt idx="4889">
                  <c:v>-1645618</c:v>
                </c:pt>
                <c:pt idx="4890">
                  <c:v>-278030</c:v>
                </c:pt>
                <c:pt idx="4891">
                  <c:v>-38615</c:v>
                </c:pt>
                <c:pt idx="4892">
                  <c:v>-586357</c:v>
                </c:pt>
                <c:pt idx="4893">
                  <c:v>-633542.55000000005</c:v>
                </c:pt>
                <c:pt idx="4894">
                  <c:v>-501669</c:v>
                </c:pt>
                <c:pt idx="4895">
                  <c:v>-787199</c:v>
                </c:pt>
                <c:pt idx="4896">
                  <c:v>-230792.07</c:v>
                </c:pt>
                <c:pt idx="4897">
                  <c:v>-295503</c:v>
                </c:pt>
                <c:pt idx="4898">
                  <c:v>-1220204</c:v>
                </c:pt>
                <c:pt idx="4899">
                  <c:v>0</c:v>
                </c:pt>
                <c:pt idx="4900">
                  <c:v>-898639.65</c:v>
                </c:pt>
                <c:pt idx="4901">
                  <c:v>-278030</c:v>
                </c:pt>
                <c:pt idx="4902">
                  <c:v>-310124</c:v>
                </c:pt>
                <c:pt idx="4903">
                  <c:v>-991376.88</c:v>
                </c:pt>
                <c:pt idx="4904">
                  <c:v>-308921.96000000002</c:v>
                </c:pt>
                <c:pt idx="4905">
                  <c:v>-297046</c:v>
                </c:pt>
                <c:pt idx="4906">
                  <c:v>-347568.48</c:v>
                </c:pt>
                <c:pt idx="4907">
                  <c:v>0</c:v>
                </c:pt>
                <c:pt idx="4908">
                  <c:v>-353906</c:v>
                </c:pt>
                <c:pt idx="4909">
                  <c:v>-77230</c:v>
                </c:pt>
                <c:pt idx="4910">
                  <c:v>-335206</c:v>
                </c:pt>
                <c:pt idx="4911">
                  <c:v>0</c:v>
                </c:pt>
                <c:pt idx="4912">
                  <c:v>0</c:v>
                </c:pt>
                <c:pt idx="4913">
                  <c:v>-2021471.57</c:v>
                </c:pt>
                <c:pt idx="4914">
                  <c:v>-2753365.06</c:v>
                </c:pt>
                <c:pt idx="4915">
                  <c:v>-242000</c:v>
                </c:pt>
                <c:pt idx="4916">
                  <c:v>-278030</c:v>
                </c:pt>
                <c:pt idx="4917">
                  <c:v>-370681.59999999998</c:v>
                </c:pt>
                <c:pt idx="4918">
                  <c:v>-195150</c:v>
                </c:pt>
                <c:pt idx="4919">
                  <c:v>-404463</c:v>
                </c:pt>
                <c:pt idx="4920">
                  <c:v>-581349.26</c:v>
                </c:pt>
                <c:pt idx="4921">
                  <c:v>-903746</c:v>
                </c:pt>
                <c:pt idx="4922">
                  <c:v>-278030</c:v>
                </c:pt>
                <c:pt idx="4923">
                  <c:v>-25000</c:v>
                </c:pt>
                <c:pt idx="4924">
                  <c:v>-1558990</c:v>
                </c:pt>
                <c:pt idx="4925">
                  <c:v>-1177435.8899999999</c:v>
                </c:pt>
                <c:pt idx="4926">
                  <c:v>-199760.73</c:v>
                </c:pt>
                <c:pt idx="4927">
                  <c:v>-827454</c:v>
                </c:pt>
                <c:pt idx="4928">
                  <c:v>-297045</c:v>
                </c:pt>
                <c:pt idx="4929">
                  <c:v>-842792.5</c:v>
                </c:pt>
                <c:pt idx="4930">
                  <c:v>-297046</c:v>
                </c:pt>
                <c:pt idx="4931">
                  <c:v>-268990.86</c:v>
                </c:pt>
                <c:pt idx="4932">
                  <c:v>-953508</c:v>
                </c:pt>
                <c:pt idx="4933">
                  <c:v>-292120</c:v>
                </c:pt>
                <c:pt idx="4934">
                  <c:v>-2417560.34</c:v>
                </c:pt>
                <c:pt idx="4935">
                  <c:v>-5000</c:v>
                </c:pt>
                <c:pt idx="4936">
                  <c:v>-631606.25</c:v>
                </c:pt>
                <c:pt idx="4937">
                  <c:v>-299441</c:v>
                </c:pt>
                <c:pt idx="4938">
                  <c:v>-233740</c:v>
                </c:pt>
                <c:pt idx="4939">
                  <c:v>-297046</c:v>
                </c:pt>
                <c:pt idx="4940">
                  <c:v>-278030</c:v>
                </c:pt>
                <c:pt idx="4941">
                  <c:v>-3670341.6</c:v>
                </c:pt>
                <c:pt idx="4942">
                  <c:v>-350050.88</c:v>
                </c:pt>
                <c:pt idx="4943">
                  <c:v>-1225741</c:v>
                </c:pt>
                <c:pt idx="4944">
                  <c:v>-297045</c:v>
                </c:pt>
                <c:pt idx="4945">
                  <c:v>-278030</c:v>
                </c:pt>
                <c:pt idx="4946">
                  <c:v>-1158417</c:v>
                </c:pt>
                <c:pt idx="4947">
                  <c:v>-297046</c:v>
                </c:pt>
                <c:pt idx="4948">
                  <c:v>-1376386</c:v>
                </c:pt>
                <c:pt idx="4949">
                  <c:v>-4206651</c:v>
                </c:pt>
                <c:pt idx="4950">
                  <c:v>-545415</c:v>
                </c:pt>
                <c:pt idx="4951">
                  <c:v>-330000</c:v>
                </c:pt>
                <c:pt idx="4952">
                  <c:v>-297046</c:v>
                </c:pt>
                <c:pt idx="4953">
                  <c:v>-479252.04</c:v>
                </c:pt>
                <c:pt idx="4954">
                  <c:v>-371690</c:v>
                </c:pt>
                <c:pt idx="4955">
                  <c:v>-1200000</c:v>
                </c:pt>
                <c:pt idx="4956">
                  <c:v>-428960.15</c:v>
                </c:pt>
                <c:pt idx="4957">
                  <c:v>-290000</c:v>
                </c:pt>
                <c:pt idx="4958">
                  <c:v>-543612.26</c:v>
                </c:pt>
                <c:pt idx="4959">
                  <c:v>0</c:v>
                </c:pt>
                <c:pt idx="4960">
                  <c:v>0</c:v>
                </c:pt>
                <c:pt idx="4961">
                  <c:v>-1211650.6299999999</c:v>
                </c:pt>
                <c:pt idx="4962">
                  <c:v>-714152</c:v>
                </c:pt>
                <c:pt idx="4963">
                  <c:v>-298000</c:v>
                </c:pt>
                <c:pt idx="4964">
                  <c:v>0</c:v>
                </c:pt>
                <c:pt idx="4965">
                  <c:v>-297046</c:v>
                </c:pt>
                <c:pt idx="4966">
                  <c:v>-428928.14</c:v>
                </c:pt>
                <c:pt idx="4967">
                  <c:v>0</c:v>
                </c:pt>
                <c:pt idx="4968">
                  <c:v>-968467.27</c:v>
                </c:pt>
                <c:pt idx="4969">
                  <c:v>-302470</c:v>
                </c:pt>
                <c:pt idx="4970">
                  <c:v>-742053.13</c:v>
                </c:pt>
                <c:pt idx="4971">
                  <c:v>-442402.66</c:v>
                </c:pt>
                <c:pt idx="4972">
                  <c:v>-911494.56</c:v>
                </c:pt>
                <c:pt idx="4973">
                  <c:v>-1000000</c:v>
                </c:pt>
                <c:pt idx="4974">
                  <c:v>-415284</c:v>
                </c:pt>
                <c:pt idx="4975">
                  <c:v>0</c:v>
                </c:pt>
                <c:pt idx="4976">
                  <c:v>-346518.97</c:v>
                </c:pt>
                <c:pt idx="4977">
                  <c:v>-1261759.8799999999</c:v>
                </c:pt>
                <c:pt idx="4978">
                  <c:v>-889320.28</c:v>
                </c:pt>
                <c:pt idx="4979">
                  <c:v>0</c:v>
                </c:pt>
                <c:pt idx="4980">
                  <c:v>0</c:v>
                </c:pt>
                <c:pt idx="4981">
                  <c:v>-299647</c:v>
                </c:pt>
                <c:pt idx="4982">
                  <c:v>-324345.28000000003</c:v>
                </c:pt>
                <c:pt idx="4983">
                  <c:v>0</c:v>
                </c:pt>
                <c:pt idx="4984">
                  <c:v>0</c:v>
                </c:pt>
                <c:pt idx="4985">
                  <c:v>-356455</c:v>
                </c:pt>
                <c:pt idx="4986">
                  <c:v>-1912797.11</c:v>
                </c:pt>
                <c:pt idx="4987">
                  <c:v>0</c:v>
                </c:pt>
                <c:pt idx="4988">
                  <c:v>-882417.74</c:v>
                </c:pt>
                <c:pt idx="4989">
                  <c:v>-438889.6</c:v>
                </c:pt>
                <c:pt idx="4990">
                  <c:v>-335860.17</c:v>
                </c:pt>
                <c:pt idx="4991">
                  <c:v>-501500</c:v>
                </c:pt>
                <c:pt idx="4992">
                  <c:v>0</c:v>
                </c:pt>
                <c:pt idx="4993">
                  <c:v>-501040.18</c:v>
                </c:pt>
                <c:pt idx="4994">
                  <c:v>-958367.36</c:v>
                </c:pt>
                <c:pt idx="4995">
                  <c:v>-407579</c:v>
                </c:pt>
                <c:pt idx="4996">
                  <c:v>-400000</c:v>
                </c:pt>
                <c:pt idx="4997">
                  <c:v>0</c:v>
                </c:pt>
                <c:pt idx="4998">
                  <c:v>-1898332.8</c:v>
                </c:pt>
                <c:pt idx="4999">
                  <c:v>-489078.33</c:v>
                </c:pt>
              </c:numCache>
            </c:numRef>
          </c:val>
          <c:extLst>
            <c:ext xmlns:c16="http://schemas.microsoft.com/office/drawing/2014/chart" uri="{C3380CC4-5D6E-409C-BE32-E72D297353CC}">
              <c16:uniqueId val="{00000001-A577-4617-AB81-6885CE966FC7}"/>
            </c:ext>
          </c:extLst>
        </c:ser>
        <c:dLbls>
          <c:showLegendKey val="0"/>
          <c:showVal val="0"/>
          <c:showCatName val="0"/>
          <c:showSerName val="0"/>
          <c:showPercent val="0"/>
          <c:showBubbleSize val="0"/>
        </c:dLbls>
        <c:gapWidth val="219"/>
        <c:axId val="632993799"/>
        <c:axId val="630843911"/>
      </c:barChart>
      <c:valAx>
        <c:axId val="630843911"/>
        <c:scaling>
          <c:orientation val="minMax"/>
          <c:max val="10000000"/>
          <c:min val="-20000000"/>
        </c:scaling>
        <c:delete val="0"/>
        <c:axPos val="t"/>
        <c:majorGridlines>
          <c:spPr>
            <a:ln w="9525" cap="flat" cmpd="sng" algn="ctr">
              <a:solidFill>
                <a:schemeClr val="tx1">
                  <a:lumMod val="15000"/>
                  <a:lumOff val="85000"/>
                </a:schemeClr>
              </a:solidFill>
              <a:round/>
            </a:ln>
            <a:effectLst/>
          </c:spPr>
        </c:majorGridlines>
        <c:numFmt formatCode="#,##0_ ;#,##0\ " sourceLinked="0"/>
        <c:majorTickMark val="none"/>
        <c:minorTickMark val="none"/>
        <c:tickLblPos val="low"/>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32993799"/>
        <c:crosses val="max"/>
        <c:crossBetween val="between"/>
      </c:valAx>
      <c:catAx>
        <c:axId val="632993799"/>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308439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Morosidad por tipo de aseguracion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{"Morosidad"}</c:f>
              <c:strCache>
                <c:ptCount val="1"/>
                <c:pt idx="0">
                  <c:v>Morosidad</c:v>
                </c:pt>
              </c:strCache>
            </c:strRef>
          </c:tx>
          <c:spPr>
            <a:solidFill>
              <a:srgbClr val="637CEF"/>
            </a:solidFill>
            <a:ln>
              <a:noFill/>
            </a:ln>
            <a:effectLst/>
          </c:spPr>
          <c:invertIfNegative val="0"/>
          <c:cat>
            <c:strRef>
              <c:f>graficos!$Z$2:$Z$7</c:f>
              <c:strCache>
                <c:ptCount val="6"/>
                <c:pt idx="0">
                  <c:v>ASALARIADO</c:v>
                </c:pt>
                <c:pt idx="1">
                  <c:v>PENSIONADOS EN SU PROPIO SISTEMA</c:v>
                </c:pt>
                <c:pt idx="2">
                  <c:v>ASEGURADO VOLUNTARIO</c:v>
                </c:pt>
                <c:pt idx="3">
                  <c:v>TRABAJADOR INDEPENDIENTE</c:v>
                </c:pt>
                <c:pt idx="4">
                  <c:v>CONVENIOS ESPECIALES DE TRABAJADORES INDEPENDIENTES</c:v>
                </c:pt>
                <c:pt idx="5">
                  <c:v>CONVENIOS ESPECIALES DE ASEGURADOS VOLUNTARIOS</c:v>
                </c:pt>
              </c:strCache>
            </c:strRef>
          </c:cat>
          <c:val>
            <c:numRef>
              <c:f>graficos!$AA$2:$AA$7</c:f>
              <c:numCache>
                <c:formatCode>General</c:formatCode>
                <c:ptCount val="6"/>
                <c:pt idx="0">
                  <c:v>414</c:v>
                </c:pt>
                <c:pt idx="1">
                  <c:v>0</c:v>
                </c:pt>
                <c:pt idx="2">
                  <c:v>58</c:v>
                </c:pt>
                <c:pt idx="3">
                  <c:v>393</c:v>
                </c:pt>
                <c:pt idx="4">
                  <c:v>4</c:v>
                </c:pt>
                <c:pt idx="5">
                  <c:v>0</c:v>
                </c:pt>
              </c:numCache>
            </c:numRef>
          </c:val>
          <c:extLst>
            <c:ext xmlns:c16="http://schemas.microsoft.com/office/drawing/2014/chart" uri="{C3380CC4-5D6E-409C-BE32-E72D297353CC}">
              <c16:uniqueId val="{00000012-AA0D-4B3D-B8CF-69F047D7F12E}"/>
            </c:ext>
          </c:extLst>
        </c:ser>
        <c:ser>
          <c:idx val="2"/>
          <c:order val="1"/>
          <c:tx>
            <c:strRef>
              <c:f>{"No morosidad"}</c:f>
              <c:strCache>
                <c:ptCount val="1"/>
                <c:pt idx="0">
                  <c:v>No morosidad</c:v>
                </c:pt>
              </c:strCache>
            </c:strRef>
          </c:tx>
          <c:spPr>
            <a:solidFill>
              <a:srgbClr val="2AA0A4"/>
            </a:solidFill>
            <a:ln>
              <a:noFill/>
            </a:ln>
            <a:effectLst/>
          </c:spPr>
          <c:invertIfNegative val="0"/>
          <c:cat>
            <c:strRef>
              <c:f>graficos!$Z$2:$Z$7</c:f>
              <c:strCache>
                <c:ptCount val="6"/>
                <c:pt idx="0">
                  <c:v>ASALARIADO</c:v>
                </c:pt>
                <c:pt idx="1">
                  <c:v>PENSIONADOS EN SU PROPIO SISTEMA</c:v>
                </c:pt>
                <c:pt idx="2">
                  <c:v>ASEGURADO VOLUNTARIO</c:v>
                </c:pt>
                <c:pt idx="3">
                  <c:v>TRABAJADOR INDEPENDIENTE</c:v>
                </c:pt>
                <c:pt idx="4">
                  <c:v>CONVENIOS ESPECIALES DE TRABAJADORES INDEPENDIENTES</c:v>
                </c:pt>
                <c:pt idx="5">
                  <c:v>CONVENIOS ESPECIALES DE ASEGURADOS VOLUNTARIOS</c:v>
                </c:pt>
              </c:strCache>
            </c:strRef>
          </c:cat>
          <c:val>
            <c:numRef>
              <c:f>graficos!$AC$2:$AC$7</c:f>
              <c:numCache>
                <c:formatCode>General</c:formatCode>
                <c:ptCount val="6"/>
                <c:pt idx="0">
                  <c:v>-3048</c:v>
                </c:pt>
                <c:pt idx="1">
                  <c:v>-212</c:v>
                </c:pt>
                <c:pt idx="2">
                  <c:v>-378</c:v>
                </c:pt>
                <c:pt idx="3">
                  <c:v>-307</c:v>
                </c:pt>
                <c:pt idx="4">
                  <c:v>-153</c:v>
                </c:pt>
                <c:pt idx="5">
                  <c:v>-31</c:v>
                </c:pt>
              </c:numCache>
            </c:numRef>
          </c:val>
          <c:extLst>
            <c:ext xmlns:c16="http://schemas.microsoft.com/office/drawing/2014/chart" uri="{C3380CC4-5D6E-409C-BE32-E72D297353CC}">
              <c16:uniqueId val="{00000016-AA0D-4B3D-B8CF-69F047D7F12E}"/>
            </c:ext>
          </c:extLst>
        </c:ser>
        <c:dLbls>
          <c:showLegendKey val="0"/>
          <c:showVal val="0"/>
          <c:showCatName val="0"/>
          <c:showSerName val="0"/>
          <c:showPercent val="0"/>
          <c:showBubbleSize val="0"/>
        </c:dLbls>
        <c:gapWidth val="219"/>
        <c:axId val="632993799"/>
        <c:axId val="630843911"/>
      </c:barChart>
      <c:valAx>
        <c:axId val="630843911"/>
        <c:scaling>
          <c:orientation val="minMax"/>
          <c:max val="500"/>
          <c:min val="-3400"/>
        </c:scaling>
        <c:delete val="0"/>
        <c:axPos val="t"/>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_ \ ;#,##0\ " sourceLinked="0"/>
        <c:majorTickMark val="none"/>
        <c:minorTickMark val="none"/>
        <c:tickLblPos val="low"/>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32993799"/>
        <c:crosses val="max"/>
        <c:crossBetween val="between"/>
      </c:valAx>
      <c:catAx>
        <c:axId val="632993799"/>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308439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Morosidad por sector laboral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{"Morosidad"}</c:f>
              <c:strCache>
                <c:ptCount val="1"/>
                <c:pt idx="0">
                  <c:v>Morosidad</c:v>
                </c:pt>
              </c:strCache>
            </c:strRef>
          </c:tx>
          <c:spPr>
            <a:solidFill>
              <a:srgbClr val="637CEF"/>
            </a:solidFill>
            <a:ln>
              <a:noFill/>
            </a:ln>
            <a:effectLst/>
          </c:spPr>
          <c:invertIfNegative val="0"/>
          <c:cat>
            <c:strRef>
              <c:f>graficos!X14:X15</c:f>
              <c:strCache>
                <c:ptCount val="2"/>
                <c:pt idx="0">
                  <c:v>SECTOR PUBLICO</c:v>
                </c:pt>
                <c:pt idx="1">
                  <c:v>SECTOR PRIVADO</c:v>
                </c:pt>
              </c:strCache>
            </c:strRef>
          </c:cat>
          <c:val>
            <c:numRef>
              <c:f>graficos!Y14:Y15</c:f>
              <c:numCache>
                <c:formatCode>General</c:formatCode>
                <c:ptCount val="2"/>
                <c:pt idx="0">
                  <c:v>166</c:v>
                </c:pt>
                <c:pt idx="1">
                  <c:v>704</c:v>
                </c:pt>
              </c:numCache>
            </c:numRef>
          </c:val>
          <c:extLst>
            <c:ext xmlns:c16="http://schemas.microsoft.com/office/drawing/2014/chart" uri="{C3380CC4-5D6E-409C-BE32-E72D297353CC}">
              <c16:uniqueId val="{0000000F-66EA-4039-BC5C-7B99892E89F6}"/>
            </c:ext>
          </c:extLst>
        </c:ser>
        <c:ser>
          <c:idx val="1"/>
          <c:order val="1"/>
          <c:tx>
            <c:strRef>
              <c:f>{"No morosidad"}</c:f>
              <c:strCache>
                <c:ptCount val="1"/>
                <c:pt idx="0">
                  <c:v>No morosidad</c:v>
                </c:pt>
              </c:strCache>
            </c:strRef>
          </c:tx>
          <c:spPr>
            <a:solidFill>
              <a:srgbClr val="FF0000"/>
            </a:solidFill>
            <a:ln>
              <a:noFill/>
            </a:ln>
            <a:effectLst/>
          </c:spPr>
          <c:invertIfNegative val="0"/>
          <c:cat>
            <c:strRef>
              <c:f>graficos!X14:X15</c:f>
              <c:strCache>
                <c:ptCount val="2"/>
                <c:pt idx="0">
                  <c:v>SECTOR PUBLICO</c:v>
                </c:pt>
                <c:pt idx="1">
                  <c:v>SECTOR PRIVADO</c:v>
                </c:pt>
              </c:strCache>
            </c:strRef>
          </c:cat>
          <c:val>
            <c:numRef>
              <c:f>graficos!AA14:AA15</c:f>
              <c:numCache>
                <c:formatCode>General</c:formatCode>
                <c:ptCount val="2"/>
                <c:pt idx="0">
                  <c:v>-928</c:v>
                </c:pt>
                <c:pt idx="1">
                  <c:v>-3202</c:v>
                </c:pt>
              </c:numCache>
            </c:numRef>
          </c:val>
          <c:extLst>
            <c:ext xmlns:c16="http://schemas.microsoft.com/office/drawing/2014/chart" uri="{C3380CC4-5D6E-409C-BE32-E72D297353CC}">
              <c16:uniqueId val="{00000013-66EA-4039-BC5C-7B99892E89F6}"/>
            </c:ext>
          </c:extLst>
        </c:ser>
        <c:dLbls>
          <c:showLegendKey val="0"/>
          <c:showVal val="0"/>
          <c:showCatName val="0"/>
          <c:showSerName val="0"/>
          <c:showPercent val="0"/>
          <c:showBubbleSize val="0"/>
        </c:dLbls>
        <c:gapWidth val="219"/>
        <c:axId val="632993799"/>
        <c:axId val="630843911"/>
      </c:barChart>
      <c:valAx>
        <c:axId val="630843911"/>
        <c:scaling>
          <c:orientation val="minMax"/>
        </c:scaling>
        <c:delete val="0"/>
        <c:axPos val="t"/>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_ \ ;#,##0.0\ " sourceLinked="0"/>
        <c:majorTickMark val="none"/>
        <c:minorTickMark val="none"/>
        <c:tickLblPos val="low"/>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32993799"/>
        <c:crosses val="max"/>
        <c:crossBetween val="between"/>
      </c:valAx>
      <c:catAx>
        <c:axId val="632993799"/>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308439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Morosidad por actividad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{"Morosidad"}</c:f>
              <c:strCache>
                <c:ptCount val="1"/>
                <c:pt idx="0">
                  <c:v>Morosidad</c:v>
                </c:pt>
              </c:strCache>
            </c:strRef>
          </c:tx>
          <c:spPr>
            <a:solidFill>
              <a:srgbClr val="637CEF"/>
            </a:solidFill>
            <a:ln>
              <a:noFill/>
            </a:ln>
            <a:effectLst/>
          </c:spPr>
          <c:invertIfNegative val="0"/>
          <c:cat>
            <c:strRef>
              <c:f>graficos!$X$30:$X$31</c:f>
              <c:strCache>
                <c:ptCount val="2"/>
                <c:pt idx="0">
                  <c:v>SI</c:v>
                </c:pt>
                <c:pt idx="1">
                  <c:v>NO</c:v>
                </c:pt>
              </c:strCache>
            </c:strRef>
          </c:cat>
          <c:val>
            <c:numRef>
              <c:f>graficos!$Y$30:$Y$31</c:f>
              <c:numCache>
                <c:formatCode>General</c:formatCode>
                <c:ptCount val="2"/>
                <c:pt idx="0">
                  <c:v>852</c:v>
                </c:pt>
                <c:pt idx="1">
                  <c:v>18</c:v>
                </c:pt>
              </c:numCache>
            </c:numRef>
          </c:val>
          <c:extLst>
            <c:ext xmlns:c16="http://schemas.microsoft.com/office/drawing/2014/chart" uri="{C3380CC4-5D6E-409C-BE32-E72D297353CC}">
              <c16:uniqueId val="{00000001-0AD8-4049-BE20-EB9A62C04A80}"/>
            </c:ext>
          </c:extLst>
        </c:ser>
        <c:ser>
          <c:idx val="1"/>
          <c:order val="1"/>
          <c:tx>
            <c:strRef>
              <c:f>{"No morosidad"}</c:f>
              <c:strCache>
                <c:ptCount val="1"/>
                <c:pt idx="0">
                  <c:v>No morosidad</c:v>
                </c:pt>
              </c:strCache>
            </c:strRef>
          </c:tx>
          <c:spPr>
            <a:solidFill>
              <a:srgbClr val="FF0000"/>
            </a:solidFill>
            <a:ln>
              <a:noFill/>
            </a:ln>
            <a:effectLst/>
          </c:spPr>
          <c:invertIfNegative val="0"/>
          <c:cat>
            <c:strRef>
              <c:f>graficos!$X$30:$X$31</c:f>
              <c:strCache>
                <c:ptCount val="2"/>
                <c:pt idx="0">
                  <c:v>SI</c:v>
                </c:pt>
                <c:pt idx="1">
                  <c:v>NO</c:v>
                </c:pt>
              </c:strCache>
            </c:strRef>
          </c:cat>
          <c:val>
            <c:numRef>
              <c:f>graficos!AA30:AA31</c:f>
              <c:numCache>
                <c:formatCode>General</c:formatCode>
                <c:ptCount val="2"/>
                <c:pt idx="0">
                  <c:v>-4114</c:v>
                </c:pt>
                <c:pt idx="1">
                  <c:v>-16</c:v>
                </c:pt>
              </c:numCache>
            </c:numRef>
          </c:val>
          <c:extLst>
            <c:ext xmlns:c16="http://schemas.microsoft.com/office/drawing/2014/chart" uri="{C3380CC4-5D6E-409C-BE32-E72D297353CC}">
              <c16:uniqueId val="{00000003-0AD8-4049-BE20-EB9A62C04A80}"/>
            </c:ext>
          </c:extLst>
        </c:ser>
        <c:dLbls>
          <c:showLegendKey val="0"/>
          <c:showVal val="0"/>
          <c:showCatName val="0"/>
          <c:showSerName val="0"/>
          <c:showPercent val="0"/>
          <c:showBubbleSize val="0"/>
        </c:dLbls>
        <c:gapWidth val="219"/>
        <c:axId val="632993799"/>
        <c:axId val="630843911"/>
      </c:barChart>
      <c:valAx>
        <c:axId val="630843911"/>
        <c:scaling>
          <c:orientation val="minMax"/>
        </c:scaling>
        <c:delete val="0"/>
        <c:axPos val="t"/>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_ \ ;#,##0.0\ " sourceLinked="0"/>
        <c:majorTickMark val="none"/>
        <c:minorTickMark val="none"/>
        <c:tickLblPos val="low"/>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32993799"/>
        <c:crosses val="max"/>
        <c:crossBetween val="between"/>
      </c:valAx>
      <c:catAx>
        <c:axId val="632993799"/>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308439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Morosidad por extrajeria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{"Morosidad"}</c:f>
              <c:strCache>
                <c:ptCount val="1"/>
                <c:pt idx="0">
                  <c:v>Morosidad</c:v>
                </c:pt>
              </c:strCache>
            </c:strRef>
          </c:tx>
          <c:spPr>
            <a:solidFill>
              <a:srgbClr val="637CEF"/>
            </a:solidFill>
            <a:ln>
              <a:noFill/>
            </a:ln>
            <a:effectLst/>
          </c:spPr>
          <c:invertIfNegative val="0"/>
          <c:cat>
            <c:strRef>
              <c:f>graficos!X47:X48</c:f>
              <c:strCache>
                <c:ptCount val="2"/>
                <c:pt idx="0">
                  <c:v>SI</c:v>
                </c:pt>
                <c:pt idx="1">
                  <c:v>NO</c:v>
                </c:pt>
              </c:strCache>
            </c:strRef>
          </c:cat>
          <c:val>
            <c:numRef>
              <c:f>graficos!$Y$30:$Y$31</c:f>
              <c:numCache>
                <c:formatCode>General</c:formatCode>
                <c:ptCount val="2"/>
                <c:pt idx="0">
                  <c:v>852</c:v>
                </c:pt>
                <c:pt idx="1">
                  <c:v>18</c:v>
                </c:pt>
              </c:numCache>
            </c:numRef>
          </c:val>
          <c:extLst>
            <c:ext xmlns:c16="http://schemas.microsoft.com/office/drawing/2014/chart" uri="{C3380CC4-5D6E-409C-BE32-E72D297353CC}">
              <c16:uniqueId val="{00000000-E02D-40C5-AE96-B7481EC9FA69}"/>
            </c:ext>
          </c:extLst>
        </c:ser>
        <c:ser>
          <c:idx val="1"/>
          <c:order val="1"/>
          <c:tx>
            <c:strRef>
              <c:f>{"No morosidad"}</c:f>
              <c:strCache>
                <c:ptCount val="1"/>
                <c:pt idx="0">
                  <c:v>No morosidad</c:v>
                </c:pt>
              </c:strCache>
            </c:strRef>
          </c:tx>
          <c:spPr>
            <a:solidFill>
              <a:srgbClr val="FF0000"/>
            </a:solidFill>
            <a:ln>
              <a:noFill/>
            </a:ln>
            <a:effectLst/>
          </c:spPr>
          <c:invertIfNegative val="0"/>
          <c:cat>
            <c:strRef>
              <c:f>graficos!X47:X48</c:f>
              <c:strCache>
                <c:ptCount val="2"/>
                <c:pt idx="0">
                  <c:v>SI</c:v>
                </c:pt>
                <c:pt idx="1">
                  <c:v>NO</c:v>
                </c:pt>
              </c:strCache>
            </c:strRef>
          </c:cat>
          <c:val>
            <c:numRef>
              <c:f>graficos!AA47:AA48</c:f>
              <c:numCache>
                <c:formatCode>General</c:formatCode>
                <c:ptCount val="2"/>
                <c:pt idx="0">
                  <c:v>-458</c:v>
                </c:pt>
                <c:pt idx="1">
                  <c:v>-3671</c:v>
                </c:pt>
              </c:numCache>
            </c:numRef>
          </c:val>
          <c:extLst>
            <c:ext xmlns:c16="http://schemas.microsoft.com/office/drawing/2014/chart" uri="{C3380CC4-5D6E-409C-BE32-E72D297353CC}">
              <c16:uniqueId val="{00000001-E02D-40C5-AE96-B7481EC9FA69}"/>
            </c:ext>
          </c:extLst>
        </c:ser>
        <c:dLbls>
          <c:showLegendKey val="0"/>
          <c:showVal val="0"/>
          <c:showCatName val="0"/>
          <c:showSerName val="0"/>
          <c:showPercent val="0"/>
          <c:showBubbleSize val="0"/>
        </c:dLbls>
        <c:gapWidth val="219"/>
        <c:axId val="632993799"/>
        <c:axId val="630843911"/>
      </c:barChart>
      <c:valAx>
        <c:axId val="630843911"/>
        <c:scaling>
          <c:orientation val="minMax"/>
        </c:scaling>
        <c:delete val="0"/>
        <c:axPos val="t"/>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_ \ ;#,##0.0\ " sourceLinked="0"/>
        <c:majorTickMark val="none"/>
        <c:minorTickMark val="none"/>
        <c:tickLblPos val="low"/>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32993799"/>
        <c:crosses val="max"/>
        <c:crossBetween val="between"/>
      </c:valAx>
      <c:catAx>
        <c:axId val="632993799"/>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308439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0.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571500</xdr:colOff>
      <xdr:row>1</xdr:row>
      <xdr:rowOff>0</xdr:rowOff>
    </xdr:from>
    <xdr:to>
      <xdr:col>8</xdr:col>
      <xdr:colOff>266700</xdr:colOff>
      <xdr:row>15</xdr:row>
      <xdr:rowOff>76200</xdr:rowOff>
    </xdr:to>
    <xdr:graphicFrame macro="">
      <xdr:nvGraphicFramePr>
        <xdr:cNvPr id="5" name="Gráfico 4">
          <a:extLst>
            <a:ext uri="{FF2B5EF4-FFF2-40B4-BE49-F238E27FC236}">
              <a16:creationId xmlns:a16="http://schemas.microsoft.com/office/drawing/2014/main" id="{A2896038-CE9C-22DF-EE01-DC4A5AD37F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571500</xdr:colOff>
      <xdr:row>16</xdr:row>
      <xdr:rowOff>180975</xdr:rowOff>
    </xdr:from>
    <xdr:to>
      <xdr:col>12</xdr:col>
      <xdr:colOff>171450</xdr:colOff>
      <xdr:row>36</xdr:row>
      <xdr:rowOff>161925</xdr:rowOff>
    </xdr:to>
    <xdr:graphicFrame macro="">
      <xdr:nvGraphicFramePr>
        <xdr:cNvPr id="9" name="Gráfico 8">
          <a:extLst>
            <a:ext uri="{FF2B5EF4-FFF2-40B4-BE49-F238E27FC236}">
              <a16:creationId xmlns:a16="http://schemas.microsoft.com/office/drawing/2014/main" id="{5014C295-263A-0D47-02E4-F437DB284477}"/>
            </a:ext>
            <a:ext uri="{147F2762-F138-4A5C-976F-8EAC2B608ADB}">
              <a16:predDERef xmlns:a16="http://schemas.microsoft.com/office/drawing/2014/main" pred="{A2896038-CE9C-22DF-EE01-DC4A5AD37F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466725</xdr:colOff>
      <xdr:row>39</xdr:row>
      <xdr:rowOff>0</xdr:rowOff>
    </xdr:from>
    <xdr:to>
      <xdr:col>11</xdr:col>
      <xdr:colOff>590550</xdr:colOff>
      <xdr:row>60</xdr:row>
      <xdr:rowOff>171450</xdr:rowOff>
    </xdr:to>
    <xdr:graphicFrame macro="">
      <xdr:nvGraphicFramePr>
        <xdr:cNvPr id="2" name="Gráfico 1">
          <a:extLst>
            <a:ext uri="{FF2B5EF4-FFF2-40B4-BE49-F238E27FC236}">
              <a16:creationId xmlns:a16="http://schemas.microsoft.com/office/drawing/2014/main" id="{79D9CB0D-F2C6-8CF2-E8BF-D8E407C82B23}"/>
            </a:ext>
            <a:ext uri="{147F2762-F138-4A5C-976F-8EAC2B608ADB}">
              <a16:predDERef xmlns:a16="http://schemas.microsoft.com/office/drawing/2014/main" pred="{5014C295-263A-0D47-02E4-F437DB284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-3790950</xdr:colOff>
      <xdr:row>0</xdr:row>
      <xdr:rowOff>38100</xdr:rowOff>
    </xdr:from>
    <xdr:to>
      <xdr:col>0</xdr:col>
      <xdr:colOff>-3790950</xdr:colOff>
      <xdr:row>0</xdr:row>
      <xdr:rowOff>38100</xdr:rowOff>
    </xdr:to>
    <xdr:graphicFrame macro="">
      <xdr:nvGraphicFramePr>
        <xdr:cNvPr id="6" name="Gráfico 2">
          <a:extLst>
            <a:ext uri="{FF2B5EF4-FFF2-40B4-BE49-F238E27FC236}">
              <a16:creationId xmlns:a16="http://schemas.microsoft.com/office/drawing/2014/main" id="{362A7E0C-6025-9AC0-7862-CBC397338A42}"/>
            </a:ext>
            <a:ext uri="{147F2762-F138-4A5C-976F-8EAC2B608ADB}">
              <a16:predDERef xmlns:a16="http://schemas.microsoft.com/office/drawing/2014/main" pred="{79D9CB0D-F2C6-8CF2-E8BF-D8E407C8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19050</xdr:colOff>
      <xdr:row>63</xdr:row>
      <xdr:rowOff>114300</xdr:rowOff>
    </xdr:from>
    <xdr:to>
      <xdr:col>9</xdr:col>
      <xdr:colOff>447675</xdr:colOff>
      <xdr:row>79</xdr:row>
      <xdr:rowOff>123825</xdr:rowOff>
    </xdr:to>
    <xdr:graphicFrame macro="">
      <xdr:nvGraphicFramePr>
        <xdr:cNvPr id="17" name="Gráfico 6">
          <a:extLst>
            <a:ext uri="{FF2B5EF4-FFF2-40B4-BE49-F238E27FC236}">
              <a16:creationId xmlns:a16="http://schemas.microsoft.com/office/drawing/2014/main" id="{5EDB2519-E19B-0E96-6076-F3886DB85F21}"/>
            </a:ext>
            <a:ext uri="{147F2762-F138-4A5C-976F-8EAC2B608ADB}">
              <a16:predDERef xmlns:a16="http://schemas.microsoft.com/office/drawing/2014/main" pred="{362A7E0C-6025-9AC0-7862-CBC397338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38100</xdr:colOff>
      <xdr:row>83</xdr:row>
      <xdr:rowOff>152400</xdr:rowOff>
    </xdr:from>
    <xdr:to>
      <xdr:col>9</xdr:col>
      <xdr:colOff>495300</xdr:colOff>
      <xdr:row>100</xdr:row>
      <xdr:rowOff>57150</xdr:rowOff>
    </xdr:to>
    <xdr:graphicFrame macro="">
      <xdr:nvGraphicFramePr>
        <xdr:cNvPr id="22" name="Gráfico 7">
          <a:extLst>
            <a:ext uri="{FF2B5EF4-FFF2-40B4-BE49-F238E27FC236}">
              <a16:creationId xmlns:a16="http://schemas.microsoft.com/office/drawing/2014/main" id="{F5EB529A-FBC3-0FDE-F476-1BC1A29F9CE3}"/>
            </a:ext>
            <a:ext uri="{147F2762-F138-4A5C-976F-8EAC2B608ADB}">
              <a16:predDERef xmlns:a16="http://schemas.microsoft.com/office/drawing/2014/main" pred="{5EDB2519-E19B-0E96-6076-F3886DB85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219075</xdr:colOff>
      <xdr:row>101</xdr:row>
      <xdr:rowOff>142875</xdr:rowOff>
    </xdr:from>
    <xdr:to>
      <xdr:col>9</xdr:col>
      <xdr:colOff>590550</xdr:colOff>
      <xdr:row>118</xdr:row>
      <xdr:rowOff>171450</xdr:rowOff>
    </xdr:to>
    <xdr:graphicFrame macro="">
      <xdr:nvGraphicFramePr>
        <xdr:cNvPr id="10" name="Gráfico 9">
          <a:extLst>
            <a:ext uri="{FF2B5EF4-FFF2-40B4-BE49-F238E27FC236}">
              <a16:creationId xmlns:a16="http://schemas.microsoft.com/office/drawing/2014/main" id="{24D1186D-F4F3-F216-D33E-DA151A898008}"/>
            </a:ext>
            <a:ext uri="{147F2762-F138-4A5C-976F-8EAC2B608ADB}">
              <a16:predDERef xmlns:a16="http://schemas.microsoft.com/office/drawing/2014/main" pred="{F5EB529A-FBC3-0FDE-F476-1BC1A29F9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133350</xdr:colOff>
      <xdr:row>122</xdr:row>
      <xdr:rowOff>152400</xdr:rowOff>
    </xdr:from>
    <xdr:to>
      <xdr:col>9</xdr:col>
      <xdr:colOff>542925</xdr:colOff>
      <xdr:row>138</xdr:row>
      <xdr:rowOff>66675</xdr:rowOff>
    </xdr:to>
    <xdr:graphicFrame macro="">
      <xdr:nvGraphicFramePr>
        <xdr:cNvPr id="11" name="Gráfico 10">
          <a:extLst>
            <a:ext uri="{FF2B5EF4-FFF2-40B4-BE49-F238E27FC236}">
              <a16:creationId xmlns:a16="http://schemas.microsoft.com/office/drawing/2014/main" id="{E880C36B-6F80-6B2D-F67B-D2758D0A6BA9}"/>
            </a:ext>
            <a:ext uri="{147F2762-F138-4A5C-976F-8EAC2B608ADB}">
              <a16:predDERef xmlns:a16="http://schemas.microsoft.com/office/drawing/2014/main" pred="{24D1186D-F4F3-F216-D33E-DA151A898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190500</xdr:colOff>
      <xdr:row>141</xdr:row>
      <xdr:rowOff>142875</xdr:rowOff>
    </xdr:from>
    <xdr:to>
      <xdr:col>11</xdr:col>
      <xdr:colOff>371475</xdr:colOff>
      <xdr:row>160</xdr:row>
      <xdr:rowOff>161925</xdr:rowOff>
    </xdr:to>
    <xdr:graphicFrame macro="">
      <xdr:nvGraphicFramePr>
        <xdr:cNvPr id="12" name="Gráfico 11">
          <a:extLst>
            <a:ext uri="{FF2B5EF4-FFF2-40B4-BE49-F238E27FC236}">
              <a16:creationId xmlns:a16="http://schemas.microsoft.com/office/drawing/2014/main" id="{4B553EF1-00A4-2E97-108E-E3ABD9C7E8C3}"/>
            </a:ext>
            <a:ext uri="{147F2762-F138-4A5C-976F-8EAC2B608ADB}">
              <a16:predDERef xmlns:a16="http://schemas.microsoft.com/office/drawing/2014/main" pred="{E880C36B-6F80-6B2D-F67B-D2758D0A6B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390525</xdr:colOff>
      <xdr:row>135</xdr:row>
      <xdr:rowOff>19050</xdr:rowOff>
    </xdr:from>
    <xdr:to>
      <xdr:col>27</xdr:col>
      <xdr:colOff>66675</xdr:colOff>
      <xdr:row>164</xdr:row>
      <xdr:rowOff>0</xdr:rowOff>
    </xdr:to>
    <xdr:graphicFrame macro="">
      <xdr:nvGraphicFramePr>
        <xdr:cNvPr id="4" name="Gráfico 2">
          <a:extLst>
            <a:ext uri="{FF2B5EF4-FFF2-40B4-BE49-F238E27FC236}">
              <a16:creationId xmlns:a16="http://schemas.microsoft.com/office/drawing/2014/main" id="{AE1E9EB7-A88B-A9B6-B568-8B63574D9678}"/>
            </a:ext>
            <a:ext uri="{147F2762-F138-4A5C-976F-8EAC2B608ADB}">
              <a16:predDERef xmlns:a16="http://schemas.microsoft.com/office/drawing/2014/main" pred="{4B553EF1-00A4-2E97-108E-E3ABD9C7E8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523875</xdr:colOff>
      <xdr:row>1</xdr:row>
      <xdr:rowOff>133350</xdr:rowOff>
    </xdr:from>
    <xdr:to>
      <xdr:col>27</xdr:col>
      <xdr:colOff>523875</xdr:colOff>
      <xdr:row>24</xdr:row>
      <xdr:rowOff>28575</xdr:rowOff>
    </xdr:to>
    <xdr:graphicFrame macro="">
      <xdr:nvGraphicFramePr>
        <xdr:cNvPr id="3" name="Gráfico 2">
          <a:extLst>
            <a:ext uri="{FF2B5EF4-FFF2-40B4-BE49-F238E27FC236}">
              <a16:creationId xmlns:a16="http://schemas.microsoft.com/office/drawing/2014/main" id="{AED19B66-1621-4442-8083-815AC7E5D49C}"/>
            </a:ext>
            <a:ext uri="{147F2762-F138-4A5C-976F-8EAC2B608ADB}">
              <a16:predDERef xmlns:a16="http://schemas.microsoft.com/office/drawing/2014/main" pred="{AE1E9EB7-A88B-A9B6-B568-8B63574D9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581025</xdr:colOff>
      <xdr:row>103</xdr:row>
      <xdr:rowOff>0</xdr:rowOff>
    </xdr:from>
    <xdr:to>
      <xdr:col>27</xdr:col>
      <xdr:colOff>257175</xdr:colOff>
      <xdr:row>131</xdr:row>
      <xdr:rowOff>171450</xdr:rowOff>
    </xdr:to>
    <xdr:graphicFrame macro="">
      <xdr:nvGraphicFramePr>
        <xdr:cNvPr id="7" name="Gráfico 6">
          <a:extLst>
            <a:ext uri="{FF2B5EF4-FFF2-40B4-BE49-F238E27FC236}">
              <a16:creationId xmlns:a16="http://schemas.microsoft.com/office/drawing/2014/main" id="{59D7DB69-23B7-4D8F-87BF-EE90B475299F}"/>
            </a:ext>
            <a:ext uri="{147F2762-F138-4A5C-976F-8EAC2B608ADB}">
              <a16:predDERef xmlns:a16="http://schemas.microsoft.com/office/drawing/2014/main" pred="{AED19B66-1621-4442-8083-815AC7E5D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428625</xdr:colOff>
      <xdr:row>53</xdr:row>
      <xdr:rowOff>28575</xdr:rowOff>
    </xdr:from>
    <xdr:to>
      <xdr:col>41</xdr:col>
      <xdr:colOff>428625</xdr:colOff>
      <xdr:row>75</xdr:row>
      <xdr:rowOff>114300</xdr:rowOff>
    </xdr:to>
    <xdr:graphicFrame macro="">
      <xdr:nvGraphicFramePr>
        <xdr:cNvPr id="8" name="Gráfico 7">
          <a:extLst>
            <a:ext uri="{FF2B5EF4-FFF2-40B4-BE49-F238E27FC236}">
              <a16:creationId xmlns:a16="http://schemas.microsoft.com/office/drawing/2014/main" id="{CE1D4A9F-7815-4737-89EA-261630B95D48}"/>
            </a:ext>
            <a:ext uri="{147F2762-F138-4A5C-976F-8EAC2B608ADB}">
              <a16:predDERef xmlns:a16="http://schemas.microsoft.com/office/drawing/2014/main" pred="{59D7DB69-23B7-4D8F-87BF-EE90B4752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571500</xdr:colOff>
      <xdr:row>51</xdr:row>
      <xdr:rowOff>38100</xdr:rowOff>
    </xdr:from>
    <xdr:to>
      <xdr:col>26</xdr:col>
      <xdr:colOff>571500</xdr:colOff>
      <xdr:row>73</xdr:row>
      <xdr:rowOff>123825</xdr:rowOff>
    </xdr:to>
    <xdr:graphicFrame macro="">
      <xdr:nvGraphicFramePr>
        <xdr:cNvPr id="13" name="Gráfico 12">
          <a:extLst>
            <a:ext uri="{FF2B5EF4-FFF2-40B4-BE49-F238E27FC236}">
              <a16:creationId xmlns:a16="http://schemas.microsoft.com/office/drawing/2014/main" id="{3ACF9578-AE7D-4F0B-AC0D-7416678890E2}"/>
            </a:ext>
            <a:ext uri="{147F2762-F138-4A5C-976F-8EAC2B608ADB}">
              <a16:predDERef xmlns:a16="http://schemas.microsoft.com/office/drawing/2014/main" pred="{CE1D4A9F-7815-4737-89EA-261630B95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304800</xdr:colOff>
      <xdr:row>79</xdr:row>
      <xdr:rowOff>180975</xdr:rowOff>
    </xdr:from>
    <xdr:to>
      <xdr:col>26</xdr:col>
      <xdr:colOff>304800</xdr:colOff>
      <xdr:row>102</xdr:row>
      <xdr:rowOff>76200</xdr:rowOff>
    </xdr:to>
    <xdr:graphicFrame macro="">
      <xdr:nvGraphicFramePr>
        <xdr:cNvPr id="14" name="Gráfico 13">
          <a:extLst>
            <a:ext uri="{FF2B5EF4-FFF2-40B4-BE49-F238E27FC236}">
              <a16:creationId xmlns:a16="http://schemas.microsoft.com/office/drawing/2014/main" id="{D007579A-90C4-4AFE-996C-BA05AFFE6A71}"/>
            </a:ext>
            <a:ext uri="{147F2762-F138-4A5C-976F-8EAC2B608ADB}">
              <a16:predDERef xmlns:a16="http://schemas.microsoft.com/office/drawing/2014/main" pred="{3ACF9578-AE7D-4F0B-AC0D-741667889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371475</xdr:colOff>
      <xdr:row>24</xdr:row>
      <xdr:rowOff>152400</xdr:rowOff>
    </xdr:from>
    <xdr:to>
      <xdr:col>27</xdr:col>
      <xdr:colOff>371475</xdr:colOff>
      <xdr:row>47</xdr:row>
      <xdr:rowOff>47625</xdr:rowOff>
    </xdr:to>
    <xdr:graphicFrame macro="">
      <xdr:nvGraphicFramePr>
        <xdr:cNvPr id="15" name="Gráfico 14">
          <a:extLst>
            <a:ext uri="{FF2B5EF4-FFF2-40B4-BE49-F238E27FC236}">
              <a16:creationId xmlns:a16="http://schemas.microsoft.com/office/drawing/2014/main" id="{77E2C265-F64A-4DF6-AB33-4087E3CF6B45}"/>
            </a:ext>
            <a:ext uri="{147F2762-F138-4A5C-976F-8EAC2B608ADB}">
              <a16:predDERef xmlns:a16="http://schemas.microsoft.com/office/drawing/2014/main" pred="{D007579A-90C4-4AFE-996C-BA05AFFE6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27</xdr:col>
      <xdr:colOff>542925</xdr:colOff>
      <xdr:row>97</xdr:row>
      <xdr:rowOff>104775</xdr:rowOff>
    </xdr:from>
    <xdr:to>
      <xdr:col>43</xdr:col>
      <xdr:colOff>590550</xdr:colOff>
      <xdr:row>125</xdr:row>
      <xdr:rowOff>66675</xdr:rowOff>
    </xdr:to>
    <xdr:sp macro="" textlink="">
      <xdr:nvSpPr>
        <xdr:cNvPr id="18" name="CuadroTexto 17">
          <a:extLst>
            <a:ext uri="{FF2B5EF4-FFF2-40B4-BE49-F238E27FC236}">
              <a16:creationId xmlns:a16="http://schemas.microsoft.com/office/drawing/2014/main" id="{33BBE464-F221-89F0-96FC-60127D1A3FC9}"/>
            </a:ext>
            <a:ext uri="{147F2762-F138-4A5C-976F-8EAC2B608ADB}">
              <a16:predDERef xmlns:a16="http://schemas.microsoft.com/office/drawing/2014/main" pred="{77E2C265-F64A-4DF6-AB33-4087E3CF6B45}"/>
            </a:ext>
          </a:extLst>
        </xdr:cNvPr>
        <xdr:cNvSpPr txBox="1"/>
      </xdr:nvSpPr>
      <xdr:spPr>
        <a:xfrm>
          <a:off x="17002125" y="18583275"/>
          <a:ext cx="9801225" cy="5295900"/>
        </a:xfrm>
        <a:prstGeom prst="rect">
          <a:avLst/>
        </a:prstGeom>
        <a:solidFill>
          <a:schemeClr val="lt1"/>
        </a:solidFill>
        <a:ln w="9525" cmpd="sng">
          <a:solidFill>
            <a:schemeClr val="lt1">
              <a:shade val="50000"/>
            </a:schemeClr>
          </a:solidFill>
        </a:ln>
      </xdr:spPr>
      <xdr:txBody>
        <a:bodyPr vertOverflow="clip" horzOverflow="clip" rtlCol="0" anchor="t"/>
        <a:lstStyle/>
        <a:p>
          <a:pPr marL="0" indent="0" algn="l"/>
          <a:r>
            <a:rPr lang="en-US" sz="1400" b="0" i="0" u="none" strike="noStrike">
              <a:solidFill>
                <a:srgbClr val="000000"/>
              </a:solidFill>
              <a:latin typeface="Aptos Narrow" panose="020B0004020202020204" pitchFamily="34" charset="0"/>
            </a:rPr>
            <a:t>La primera gran distincion es la morosidad por genero, la cal se mantiene bastante parecida en proporciones hombre-mujer, con un poco mas de morosidad porcentual por parte de los hombre, pero con una diferencia porcentual muy pequeña. De esta forma es muy dificil tener una conclusion sobre el comportamiento de estos datos.</a:t>
          </a:r>
        </a:p>
        <a:p>
          <a:pPr marL="0" indent="0" algn="l"/>
          <a:endParaRPr lang="en-US" sz="1400" b="0" i="0" u="none" strike="noStrike">
            <a:solidFill>
              <a:srgbClr val="000000"/>
            </a:solidFill>
            <a:latin typeface="Aptos Narrow" panose="020B0004020202020204" pitchFamily="34" charset="0"/>
          </a:endParaRPr>
        </a:p>
        <a:p>
          <a:pPr marL="0" indent="0" algn="l"/>
          <a:r>
            <a:rPr lang="en-US" sz="1400" b="0" i="0" u="none" strike="noStrike">
              <a:solidFill>
                <a:srgbClr val="000000"/>
              </a:solidFill>
              <a:latin typeface="Aptos Narrow" panose="020B0004020202020204" pitchFamily="34" charset="0"/>
            </a:rPr>
            <a:t>Para la parte de extranjeria, se puede notar como la morosidad es exageradamente mayor con respecto a la no morosidad. Bajo un analisis superficial, se podria decir que el problema esta en que los extranjeros se van del pais antes de terminar de pagar el seguro, vienen a trabajar por temporadas como los cafetaleros nicaraguenses . Otra direccion puede deberse a la necesidad de trabajar de los extrangeros y llevar su dinero a su pais local, por lo que ven el pago de seguro como algo no totalmente escencial. Cabe recalcar que un problema es que no se esta seccionando extrangeros por que sector de aseguramiento, lo que no permite una buena conclusion.</a:t>
          </a:r>
        </a:p>
        <a:p>
          <a:pPr marL="0" indent="0" algn="l"/>
          <a:endParaRPr lang="en-US" sz="1400" b="0" i="0" u="none" strike="noStrike">
            <a:solidFill>
              <a:srgbClr val="000000"/>
            </a:solidFill>
            <a:latin typeface="Aptos Narrow" panose="020B0004020202020204" pitchFamily="34" charset="0"/>
          </a:endParaRPr>
        </a:p>
        <a:p>
          <a:pPr marL="0" indent="0" algn="l"/>
          <a:r>
            <a:rPr lang="en-US" sz="1400" b="0" i="0" u="none" strike="noStrike">
              <a:solidFill>
                <a:srgbClr val="000000"/>
              </a:solidFill>
              <a:latin typeface="Aptos Narrow" panose="020B0004020202020204" pitchFamily="34" charset="0"/>
            </a:rPr>
            <a:t>Con respecto a la morosidad en sector privado-publico, la diferencia porcentual en el sector privado con respecto a la morosidad es mucho mas elevado, esto ya es un problema que se viene tratando desde hace años, el trabajo informal, y no solo esto, sino que tambien personas que se cansan de pagar altas cuotas de seguro. Este es un problema no solo a nivel nacional sino a nivel internacional, repitiendose en paises europeos como España.</a:t>
          </a:r>
        </a:p>
        <a:p>
          <a:pPr marL="0" indent="0" algn="l"/>
          <a:endParaRPr lang="en-US" sz="1400" b="0" i="0" u="none" strike="noStrike">
            <a:solidFill>
              <a:srgbClr val="000000"/>
            </a:solidFill>
            <a:latin typeface="Aptos Narrow" panose="020B0004020202020204" pitchFamily="34" charset="0"/>
          </a:endParaRPr>
        </a:p>
        <a:p>
          <a:pPr marL="0" indent="0" algn="l"/>
          <a:r>
            <a:rPr lang="en-US" sz="1400" b="0" i="0" u="none" strike="noStrike">
              <a:solidFill>
                <a:srgbClr val="000000"/>
              </a:solidFill>
              <a:latin typeface="Aptos Narrow" panose="020B0004020202020204" pitchFamily="34" charset="0"/>
            </a:rPr>
            <a:t>Ahora, la morosidad por salarios esta bastante bien con respecto a los salarios a excepcion de algunos, como el salarios de 5 millones con morosidad, claramente a mayor poder adquisitivo, la persona puede darse el lujo pagar tranquilamente su seguro sin preocupacion de no quedar con un buen salario.</a:t>
          </a:r>
        </a:p>
        <a:p>
          <a:pPr marL="0" indent="0" algn="l"/>
          <a:endParaRPr lang="en-US" sz="1400" b="0" i="0" u="none" strike="noStrike">
            <a:solidFill>
              <a:srgbClr val="000000"/>
            </a:solidFill>
            <a:latin typeface="Aptos Narrow" panose="020B0004020202020204" pitchFamily="34" charset="0"/>
          </a:endParaRPr>
        </a:p>
        <a:p>
          <a:pPr marL="0" indent="0" algn="l"/>
          <a:r>
            <a:rPr lang="en-US" sz="1400" b="0" i="0" u="none" strike="noStrike">
              <a:solidFill>
                <a:srgbClr val="000000"/>
              </a:solidFill>
              <a:latin typeface="Aptos Narrow" panose="020B0004020202020204" pitchFamily="34" charset="0"/>
            </a:rPr>
            <a:t> Y el caso por edad es uno de los mas alarmantes, pq se puede ver como no es la poblacion joven la mas morosa, sino las personas entre 30 y 60 años. Este igual es un patron que se repite en los ultimos años, la informalidad de personas ya muy entradas en el mercado laboral, tomando un riesgo mucho mayor debido a su edad ya no tan juvenil. </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E246CB80-BC49-41A6-9A90-EDFE73E3FB8C}" autoFormatId="16" applyNumberFormats="0" applyBorderFormats="0" applyFontFormats="0" applyPatternFormats="0" applyAlignmentFormats="0" applyWidthHeightFormats="0">
  <queryTableRefresh nextId="14" unboundColumnsRight="4">
    <queryTableFields count="13">
      <queryTableField id="1" name="IDENTIFICACION" tableColumnId="1"/>
      <queryTableField id="2" name="SEXO" tableColumnId="2"/>
      <queryTableField id="3" name="SALARIO" tableColumnId="3"/>
      <queryTableField id="4" name="TIPO_ASEGURAMIENTO" tableColumnId="4"/>
      <queryTableField id="5" name="SECTOR" tableColumnId="5"/>
      <queryTableField id="6" name="INDICADOR_ACTIVO" tableColumnId="6"/>
      <queryTableField id="7" name="INDICADOR.EXTRANJERO" tableColumnId="7"/>
      <queryTableField id="8" name="INDICADOR_MOROSO" tableColumnId="8"/>
      <queryTableField id="9" name="EDAD" tableColumnId="9"/>
      <queryTableField id="10" dataBound="0" tableColumnId="10"/>
      <queryTableField id="11" dataBound="0" tableColumnId="11"/>
      <queryTableField id="12" dataBound="0" tableColumnId="12"/>
      <queryTableField id="13" dataBound="0"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315052-438C-41C2-B10F-82BC80072EDC}" name="_5bdd6cd8_dd28_42e3_8574_54f93a2c3948" displayName="_5bdd6cd8_dd28_42e3_8574_54f93a2c3948" ref="A1:M5001" tableType="queryTable" totalsRowShown="0">
  <autoFilter ref="A1:M5001" xr:uid="{2C315052-438C-41C2-B10F-82BC80072EDC}"/>
  <tableColumns count="13">
    <tableColumn id="1" xr3:uid="{6B072F2B-5D90-4C81-8B9C-F3AB3D1795D1}" uniqueName="1" name="NUMERO" queryTableFieldId="1"/>
    <tableColumn id="2" xr3:uid="{DC740120-17D5-4A3A-89BD-86DD8886DE5F}" uniqueName="2" name="SEXO" queryTableFieldId="2" dataDxfId="9"/>
    <tableColumn id="3" xr3:uid="{B9E9E6CF-9760-4E15-BBEA-3FAA162249A4}" uniqueName="3" name="SALARIO" queryTableFieldId="3"/>
    <tableColumn id="4" xr3:uid="{F0750387-7C6E-4D5D-ACCF-3590B728AB4E}" uniqueName="4" name="TIPO_ASEGURAMIENTO" queryTableFieldId="4" dataDxfId="8"/>
    <tableColumn id="5" xr3:uid="{AE037D77-2993-42F4-B268-AC31EDDE56EE}" uniqueName="5" name="SECTOR" queryTableFieldId="5" dataDxfId="7"/>
    <tableColumn id="6" xr3:uid="{C7469049-4FF7-446F-97D5-10ECF08182CB}" uniqueName="6" name="INDICADOR_ACTIVO" queryTableFieldId="6" dataDxfId="6"/>
    <tableColumn id="7" xr3:uid="{DF4F676C-A73F-46D9-9CA0-323CA175F107}" uniqueName="7" name="INDICADOR_EXTRANJERO" queryTableFieldId="7" dataDxfId="5"/>
    <tableColumn id="8" xr3:uid="{F0CD408E-9559-4F60-AFD9-573BBAB48F40}" uniqueName="8" name="INDICADOR_MOROSO" queryTableFieldId="8" dataDxfId="4"/>
    <tableColumn id="9" xr3:uid="{732D5016-D7CC-4498-9EE5-8FB7258DED23}" uniqueName="9" name="EDAD" queryTableFieldId="9"/>
    <tableColumn id="10" xr3:uid="{ABD64980-48DD-453D-B41B-25B6EA7FB209}" uniqueName="10" name="VALOR_ATIPICO_SALARIO" queryTableFieldId="10" dataDxfId="3">
      <calculatedColumnFormula>_5bdd6cd8_dd28_42e3_8574_54f93a2c3948[[#This Row],[SALARIO]]</calculatedColumnFormula>
    </tableColumn>
    <tableColumn id="11" xr3:uid="{7CC2921C-9490-4E4A-8255-BCF9DF3A23A1}" uniqueName="11" name="VALOR_ATIPICO_EDAD" queryTableFieldId="11" dataDxfId="2">
      <calculatedColumnFormula>IFERROR(IF(ABS((I2-resumen!$D$3)/resumen!$D$5) &gt; 1.96, "SI", "NO"), _xleta.NOT)</calculatedColumnFormula>
    </tableColumn>
    <tableColumn id="12" xr3:uid="{94E0A200-D437-4EB1-8B58-7FBB30236412}" uniqueName="12" name="SALARIO_SIN_NA" queryTableFieldId="12" dataDxfId="1">
      <calculatedColumnFormula>IF(ISBLANK(C2), resumen!$D$4, C2)</calculatedColumnFormula>
    </tableColumn>
    <tableColumn id="13" xr3:uid="{70B88D89-FED5-4ACD-B954-06627522ABED}" uniqueName="13" name="Columna1" queryTableFieldId="13" dataDxfId="0">
      <calculatedColumnFormula>IF(ISBLANK(I2), resumen!$E$4, I2)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5B436-D409-436B-8C2A-11B0CCB465AF}">
  <dimension ref="A1:Z5001"/>
  <sheetViews>
    <sheetView topLeftCell="A8" workbookViewId="0"/>
  </sheetViews>
  <sheetFormatPr defaultRowHeight="15"/>
  <cols>
    <col min="1" max="1" width="18.42578125" bestFit="1" customWidth="1"/>
    <col min="2" max="2" width="9" bestFit="1" customWidth="1"/>
    <col min="3" max="3" width="12.5703125" bestFit="1" customWidth="1"/>
    <col min="4" max="4" width="57.140625" bestFit="1" customWidth="1"/>
    <col min="5" max="5" width="16.7109375" bestFit="1" customWidth="1"/>
    <col min="6" max="6" width="21.7109375" bestFit="1" customWidth="1"/>
    <col min="7" max="7" width="26.28515625" bestFit="1" customWidth="1"/>
    <col min="8" max="8" width="23.140625" bestFit="1" customWidth="1"/>
    <col min="9" max="9" width="8.42578125" bestFit="1" customWidth="1"/>
    <col min="10" max="10" width="26.5703125" bestFit="1" customWidth="1"/>
    <col min="11" max="11" width="27.5703125" bestFit="1" customWidth="1"/>
    <col min="12" max="12" width="18.7109375" bestFit="1" customWidth="1"/>
  </cols>
  <sheetData>
    <row r="1" spans="1:13">
      <c r="A1" t="s">
        <v>0</v>
      </c>
      <c r="B1" t="s">
        <v>1</v>
      </c>
      <c r="C1" t="s">
        <v>2</v>
      </c>
      <c r="D1" t="s">
        <v>3</v>
      </c>
      <c r="E1" t="s">
        <v>4</v>
      </c>
      <c r="F1" t="s">
        <v>5</v>
      </c>
      <c r="G1" t="s">
        <v>6</v>
      </c>
      <c r="H1" t="s">
        <v>7</v>
      </c>
      <c r="I1" t="s">
        <v>8</v>
      </c>
      <c r="J1" t="s">
        <v>9</v>
      </c>
      <c r="K1" t="s">
        <v>10</v>
      </c>
      <c r="L1" t="s">
        <v>11</v>
      </c>
      <c r="M1" t="s">
        <v>12</v>
      </c>
    </row>
    <row r="2" spans="1:13">
      <c r="A2">
        <v>1</v>
      </c>
      <c r="B2" t="s">
        <v>13</v>
      </c>
      <c r="C2" s="1"/>
      <c r="D2" t="s">
        <v>14</v>
      </c>
      <c r="E2" t="s">
        <v>15</v>
      </c>
      <c r="F2" t="s">
        <v>16</v>
      </c>
      <c r="G2" t="s">
        <v>17</v>
      </c>
      <c r="H2" t="s">
        <v>17</v>
      </c>
      <c r="I2">
        <v>42</v>
      </c>
      <c r="J2" t="str">
        <f>IFERROR(IF(ABS((C2-resumen!$D$3)/resumen!$D$5) &gt; 1.96, "SI", "NO"), _xleta.NOT)</f>
        <v>NO</v>
      </c>
      <c r="K2" t="str">
        <f>IFERROR(IF(ABS((I2-resumen!$E$3)/resumen!$E$5) &gt; 1.96, "SI", "NO"), _xleta.NOT)</f>
        <v>NO</v>
      </c>
      <c r="L2">
        <f>IF(ISBLANK(C2), resumen!$D$4, C2)</f>
        <v>408495</v>
      </c>
      <c r="M2">
        <f>IF(ISBLANK(I2), resumen!$E$4, I2)</f>
        <v>42</v>
      </c>
    </row>
    <row r="3" spans="1:13">
      <c r="A3">
        <v>2</v>
      </c>
      <c r="B3" t="s">
        <v>13</v>
      </c>
      <c r="C3">
        <v>3315014</v>
      </c>
      <c r="D3" t="s">
        <v>18</v>
      </c>
      <c r="E3" t="s">
        <v>15</v>
      </c>
      <c r="F3" t="s">
        <v>16</v>
      </c>
      <c r="G3" t="s">
        <v>17</v>
      </c>
      <c r="H3" t="s">
        <v>17</v>
      </c>
      <c r="I3">
        <v>77</v>
      </c>
      <c r="J3" t="str">
        <f>IFERROR(IF(ABS((C3-resumen!$D$3)/resumen!$D$5) &gt; 1.96, "SI", "NO"), _xleta.NOT)</f>
        <v>SI</v>
      </c>
      <c r="K3" t="str">
        <f>IFERROR(IF(ABS((I3-resumen!$E$3)/resumen!$E$5) &gt; 1.96, "SI", "NO"), _xleta.NOT)</f>
        <v>SI</v>
      </c>
      <c r="L3">
        <f>IF(ISBLANK(C3), resumen!$D$4, C3)</f>
        <v>3315014</v>
      </c>
      <c r="M3">
        <f>IF(ISBLANK(I3), resumen!$E$4, I3)</f>
        <v>77</v>
      </c>
    </row>
    <row r="4" spans="1:13">
      <c r="A4">
        <v>3</v>
      </c>
      <c r="B4" t="s">
        <v>19</v>
      </c>
      <c r="C4">
        <v>270486.01</v>
      </c>
      <c r="D4" t="s">
        <v>14</v>
      </c>
      <c r="E4" t="s">
        <v>20</v>
      </c>
      <c r="F4" t="s">
        <v>16</v>
      </c>
      <c r="G4" t="s">
        <v>17</v>
      </c>
      <c r="H4" t="s">
        <v>17</v>
      </c>
      <c r="I4">
        <v>45</v>
      </c>
      <c r="J4" t="str">
        <f>IFERROR(IF(ABS((C4-resumen!$D$3)/resumen!$D$5) &gt; 1.96, "SI", "NO"), _xleta.NOT)</f>
        <v>NO</v>
      </c>
      <c r="K4" t="str">
        <f>IFERROR(IF(ABS((I4-resumen!$E$3)/resumen!$E$5) &gt; 1.96, "SI", "NO"), _xleta.NOT)</f>
        <v>NO</v>
      </c>
      <c r="L4">
        <f>IF(ISBLANK(C4), resumen!$D$4, C4)</f>
        <v>270486.01</v>
      </c>
      <c r="M4">
        <f>IF(ISBLANK(I4), resumen!$E$4, I4)</f>
        <v>45</v>
      </c>
    </row>
    <row r="5" spans="1:13">
      <c r="A5">
        <v>4</v>
      </c>
      <c r="B5" t="s">
        <v>19</v>
      </c>
      <c r="C5">
        <v>544949.82999999996</v>
      </c>
      <c r="D5" t="s">
        <v>14</v>
      </c>
      <c r="E5" t="s">
        <v>20</v>
      </c>
      <c r="F5" t="s">
        <v>16</v>
      </c>
      <c r="G5" t="s">
        <v>17</v>
      </c>
      <c r="H5" t="s">
        <v>17</v>
      </c>
      <c r="I5">
        <v>49</v>
      </c>
      <c r="J5" t="str">
        <f>IFERROR(IF(ABS((C5-resumen!$D$3)/resumen!$D$5) &gt; 1.96, "SI", "NO"), _xleta.NOT)</f>
        <v>NO</v>
      </c>
      <c r="K5" t="str">
        <f>IFERROR(IF(ABS((I5-resumen!$E$3)/resumen!$E$5) &gt; 1.96, "SI", "NO"), _xleta.NOT)</f>
        <v>NO</v>
      </c>
      <c r="L5">
        <f>IF(ISBLANK(C5), resumen!$D$4, C5)</f>
        <v>544949.82999999996</v>
      </c>
      <c r="M5">
        <f>IF(ISBLANK(I5), resumen!$E$4, I5)</f>
        <v>49</v>
      </c>
    </row>
    <row r="6" spans="1:13">
      <c r="A6">
        <v>5</v>
      </c>
      <c r="B6" t="s">
        <v>19</v>
      </c>
      <c r="C6">
        <v>210000</v>
      </c>
      <c r="D6" t="s">
        <v>14</v>
      </c>
      <c r="E6" t="s">
        <v>20</v>
      </c>
      <c r="F6" t="s">
        <v>16</v>
      </c>
      <c r="G6" t="s">
        <v>17</v>
      </c>
      <c r="H6" t="s">
        <v>17</v>
      </c>
      <c r="I6">
        <v>42</v>
      </c>
      <c r="J6" t="str">
        <f>IFERROR(IF(ABS((C6-resumen!$D$3)/resumen!$D$5) &gt; 1.96, "SI", "NO"), _xleta.NOT)</f>
        <v>NO</v>
      </c>
      <c r="K6" t="str">
        <f>IFERROR(IF(ABS((I6-resumen!$E$3)/resumen!$E$5) &gt; 1.96, "SI", "NO"), _xleta.NOT)</f>
        <v>NO</v>
      </c>
      <c r="L6">
        <f>IF(ISBLANK(C6), resumen!$D$4, C6)</f>
        <v>210000</v>
      </c>
      <c r="M6">
        <f>IF(ISBLANK(I6), resumen!$E$4, I6)</f>
        <v>42</v>
      </c>
    </row>
    <row r="7" spans="1:13">
      <c r="A7">
        <v>6</v>
      </c>
      <c r="B7" t="s">
        <v>13</v>
      </c>
      <c r="C7">
        <v>397150</v>
      </c>
      <c r="D7" t="s">
        <v>14</v>
      </c>
      <c r="E7" t="s">
        <v>20</v>
      </c>
      <c r="F7" t="s">
        <v>16</v>
      </c>
      <c r="G7" t="s">
        <v>17</v>
      </c>
      <c r="H7" t="s">
        <v>17</v>
      </c>
      <c r="I7">
        <v>44</v>
      </c>
      <c r="J7" t="str">
        <f>IFERROR(IF(ABS((C7-resumen!$D$3)/resumen!$D$5) &gt; 1.96, "SI", "NO"), _xleta.NOT)</f>
        <v>NO</v>
      </c>
      <c r="K7" t="str">
        <f>IFERROR(IF(ABS((I7-resumen!$E$3)/resumen!$E$5) &gt; 1.96, "SI", "NO"), _xleta.NOT)</f>
        <v>NO</v>
      </c>
      <c r="L7">
        <f>IF(ISBLANK(C7), resumen!$D$4, C7)</f>
        <v>397150</v>
      </c>
      <c r="M7">
        <f>IF(ISBLANK(I7), resumen!$E$4, I7)</f>
        <v>44</v>
      </c>
    </row>
    <row r="8" spans="1:13">
      <c r="A8">
        <v>7</v>
      </c>
      <c r="B8" t="s">
        <v>13</v>
      </c>
      <c r="C8">
        <v>854712</v>
      </c>
      <c r="D8" t="s">
        <v>14</v>
      </c>
      <c r="E8" t="s">
        <v>20</v>
      </c>
      <c r="F8" t="s">
        <v>16</v>
      </c>
      <c r="G8" t="s">
        <v>17</v>
      </c>
      <c r="H8" t="s">
        <v>17</v>
      </c>
      <c r="I8">
        <v>38</v>
      </c>
      <c r="J8" t="str">
        <f>IFERROR(IF(ABS((C8-resumen!$D$3)/resumen!$D$5) &gt; 1.96, "SI", "NO"), _xleta.NOT)</f>
        <v>NO</v>
      </c>
      <c r="K8" t="str">
        <f>IFERROR(IF(ABS((I8-resumen!$E$3)/resumen!$E$5) &gt; 1.96, "SI", "NO"), _xleta.NOT)</f>
        <v>NO</v>
      </c>
      <c r="L8">
        <f>IF(ISBLANK(C8), resumen!$D$4, C8)</f>
        <v>854712</v>
      </c>
      <c r="M8">
        <f>IF(ISBLANK(I8), resumen!$E$4, I8)</f>
        <v>38</v>
      </c>
    </row>
    <row r="9" spans="1:13">
      <c r="A9">
        <v>8</v>
      </c>
      <c r="B9" t="s">
        <v>13</v>
      </c>
      <c r="C9">
        <v>401000</v>
      </c>
      <c r="D9" t="s">
        <v>14</v>
      </c>
      <c r="E9" t="s">
        <v>20</v>
      </c>
      <c r="F9" t="s">
        <v>16</v>
      </c>
      <c r="G9" t="s">
        <v>16</v>
      </c>
      <c r="H9" t="s">
        <v>16</v>
      </c>
      <c r="I9">
        <v>36</v>
      </c>
      <c r="J9" t="str">
        <f>IFERROR(IF(ABS((C9-resumen!$D$3)/resumen!$D$5) &gt; 1.96, "SI", "NO"), _xleta.NOT)</f>
        <v>NO</v>
      </c>
      <c r="K9" t="str">
        <f>IFERROR(IF(ABS((I9-resumen!$E$3)/resumen!$E$5) &gt; 1.96, "SI", "NO"), _xleta.NOT)</f>
        <v>NO</v>
      </c>
      <c r="L9">
        <f>IF(ISBLANK(C9), resumen!$D$4, C9)</f>
        <v>401000</v>
      </c>
      <c r="M9">
        <f>IF(ISBLANK(I9), resumen!$E$4, I9)</f>
        <v>36</v>
      </c>
    </row>
    <row r="10" spans="1:13">
      <c r="A10">
        <v>9</v>
      </c>
      <c r="B10" t="s">
        <v>19</v>
      </c>
      <c r="C10">
        <v>264703.96000000002</v>
      </c>
      <c r="D10" t="s">
        <v>14</v>
      </c>
      <c r="E10" t="s">
        <v>20</v>
      </c>
      <c r="F10" t="s">
        <v>16</v>
      </c>
      <c r="G10" t="s">
        <v>17</v>
      </c>
      <c r="H10" t="s">
        <v>17</v>
      </c>
      <c r="I10">
        <v>21</v>
      </c>
      <c r="J10" t="str">
        <f>IFERROR(IF(ABS((C10-resumen!$D$3)/resumen!$D$5) &gt; 1.96, "SI", "NO"), _xleta.NOT)</f>
        <v>NO</v>
      </c>
      <c r="K10" t="str">
        <f>IFERROR(IF(ABS((I10-resumen!$E$3)/resumen!$E$5) &gt; 1.96, "SI", "NO"), _xleta.NOT)</f>
        <v>NO</v>
      </c>
      <c r="L10">
        <f>IF(ISBLANK(C10), resumen!$D$4, C10)</f>
        <v>264703.96000000002</v>
      </c>
      <c r="M10">
        <f>IF(ISBLANK(I10), resumen!$E$4, I10)</f>
        <v>21</v>
      </c>
    </row>
    <row r="11" spans="1:13">
      <c r="A11">
        <v>10</v>
      </c>
      <c r="B11" t="s">
        <v>13</v>
      </c>
      <c r="C11">
        <v>4677126.8499999996</v>
      </c>
      <c r="D11" t="s">
        <v>14</v>
      </c>
      <c r="E11" t="s">
        <v>20</v>
      </c>
      <c r="F11" t="s">
        <v>16</v>
      </c>
      <c r="G11" t="s">
        <v>17</v>
      </c>
      <c r="H11" t="s">
        <v>17</v>
      </c>
      <c r="I11">
        <v>40</v>
      </c>
      <c r="J11" t="str">
        <f>IFERROR(IF(ABS((C11-resumen!$D$3)/resumen!$D$5) &gt; 1.96, "SI", "NO"), _xleta.NOT)</f>
        <v>SI</v>
      </c>
      <c r="K11" t="str">
        <f>IFERROR(IF(ABS((I11-resumen!$E$3)/resumen!$E$5) &gt; 1.96, "SI", "NO"), _xleta.NOT)</f>
        <v>NO</v>
      </c>
      <c r="L11">
        <f>IF(ISBLANK(C11), resumen!$D$4, C11)</f>
        <v>4677126.8499999996</v>
      </c>
      <c r="M11">
        <f>IF(ISBLANK(I11), resumen!$E$4, I11)</f>
        <v>40</v>
      </c>
    </row>
    <row r="12" spans="1:13">
      <c r="A12">
        <v>11</v>
      </c>
      <c r="B12" t="s">
        <v>19</v>
      </c>
      <c r="C12">
        <v>1200000</v>
      </c>
      <c r="D12" t="s">
        <v>14</v>
      </c>
      <c r="E12" t="s">
        <v>20</v>
      </c>
      <c r="F12" t="s">
        <v>16</v>
      </c>
      <c r="G12" t="s">
        <v>17</v>
      </c>
      <c r="H12" t="s">
        <v>17</v>
      </c>
      <c r="I12">
        <v>30</v>
      </c>
      <c r="J12" t="str">
        <f>IFERROR(IF(ABS((C12-resumen!$D$3)/resumen!$D$5) &gt; 1.96, "SI", "NO"), _xleta.NOT)</f>
        <v>NO</v>
      </c>
      <c r="K12" t="str">
        <f>IFERROR(IF(ABS((I12-resumen!$E$3)/resumen!$E$5) &gt; 1.96, "SI", "NO"), _xleta.NOT)</f>
        <v>NO</v>
      </c>
      <c r="L12">
        <f>IF(ISBLANK(C12), resumen!$D$4, C12)</f>
        <v>1200000</v>
      </c>
      <c r="M12">
        <f>IF(ISBLANK(I12), resumen!$E$4, I12)</f>
        <v>30</v>
      </c>
    </row>
    <row r="13" spans="1:13">
      <c r="A13">
        <v>12</v>
      </c>
      <c r="B13" t="s">
        <v>19</v>
      </c>
      <c r="C13">
        <v>1030132</v>
      </c>
      <c r="D13" t="s">
        <v>14</v>
      </c>
      <c r="E13" t="s">
        <v>15</v>
      </c>
      <c r="F13" t="s">
        <v>16</v>
      </c>
      <c r="G13" t="s">
        <v>17</v>
      </c>
      <c r="H13" t="s">
        <v>16</v>
      </c>
      <c r="I13">
        <v>58</v>
      </c>
      <c r="J13" t="str">
        <f>IFERROR(IF(ABS((C13-resumen!$D$3)/resumen!$D$5) &gt; 1.96, "SI", "NO"), _xleta.NOT)</f>
        <v>NO</v>
      </c>
      <c r="K13" t="str">
        <f>IFERROR(IF(ABS((I13-resumen!$E$3)/resumen!$E$5) &gt; 1.96, "SI", "NO"), _xleta.NOT)</f>
        <v>NO</v>
      </c>
      <c r="L13">
        <f>IF(ISBLANK(C13), resumen!$D$4, C13)</f>
        <v>1030132</v>
      </c>
      <c r="M13">
        <f>IF(ISBLANK(I13), resumen!$E$4, I13)</f>
        <v>58</v>
      </c>
    </row>
    <row r="14" spans="1:13">
      <c r="A14">
        <v>13</v>
      </c>
      <c r="B14" t="s">
        <v>13</v>
      </c>
      <c r="C14">
        <v>731287.5</v>
      </c>
      <c r="D14" t="s">
        <v>14</v>
      </c>
      <c r="E14" t="s">
        <v>15</v>
      </c>
      <c r="F14" t="s">
        <v>16</v>
      </c>
      <c r="G14" t="s">
        <v>17</v>
      </c>
      <c r="H14" t="s">
        <v>17</v>
      </c>
      <c r="I14">
        <v>40</v>
      </c>
      <c r="J14" t="str">
        <f>IFERROR(IF(ABS((C14-resumen!$D$3)/resumen!$D$5) &gt; 1.96, "SI", "NO"), _xleta.NOT)</f>
        <v>NO</v>
      </c>
      <c r="K14" t="str">
        <f>IFERROR(IF(ABS((I14-resumen!$E$3)/resumen!$E$5) &gt; 1.96, "SI", "NO"), _xleta.NOT)</f>
        <v>NO</v>
      </c>
      <c r="L14">
        <f>IF(ISBLANK(C14), resumen!$D$4, C14)</f>
        <v>731287.5</v>
      </c>
      <c r="M14">
        <f>IF(ISBLANK(I14), resumen!$E$4, I14)</f>
        <v>40</v>
      </c>
    </row>
    <row r="15" spans="1:13">
      <c r="A15">
        <v>14</v>
      </c>
      <c r="B15" t="s">
        <v>13</v>
      </c>
      <c r="C15">
        <v>282305</v>
      </c>
      <c r="D15" t="s">
        <v>21</v>
      </c>
      <c r="E15" t="s">
        <v>20</v>
      </c>
      <c r="F15" t="s">
        <v>16</v>
      </c>
      <c r="G15" t="s">
        <v>17</v>
      </c>
      <c r="H15" t="s">
        <v>17</v>
      </c>
      <c r="I15">
        <v>51</v>
      </c>
      <c r="J15" t="str">
        <f>IFERROR(IF(ABS((C15-resumen!$D$3)/resumen!$D$5) &gt; 1.96, "SI", "NO"), _xleta.NOT)</f>
        <v>NO</v>
      </c>
      <c r="K15" t="str">
        <f>IFERROR(IF(ABS((I15-resumen!$E$3)/resumen!$E$5) &gt; 1.96, "SI", "NO"), _xleta.NOT)</f>
        <v>NO</v>
      </c>
      <c r="L15">
        <f>IF(ISBLANK(C15), resumen!$D$4, C15)</f>
        <v>282305</v>
      </c>
      <c r="M15">
        <f>IF(ISBLANK(I15), resumen!$E$4, I15)</f>
        <v>51</v>
      </c>
    </row>
    <row r="16" spans="1:13">
      <c r="A16">
        <v>15</v>
      </c>
      <c r="B16" t="s">
        <v>19</v>
      </c>
      <c r="C16">
        <v>343390.86</v>
      </c>
      <c r="D16" t="s">
        <v>22</v>
      </c>
      <c r="E16" t="s">
        <v>20</v>
      </c>
      <c r="F16" t="s">
        <v>16</v>
      </c>
      <c r="G16" t="s">
        <v>17</v>
      </c>
      <c r="H16" t="s">
        <v>17</v>
      </c>
      <c r="I16">
        <v>59</v>
      </c>
      <c r="J16" t="str">
        <f>IFERROR(IF(ABS((C16-resumen!$D$3)/resumen!$D$5) &gt; 1.96, "SI", "NO"), _xleta.NOT)</f>
        <v>NO</v>
      </c>
      <c r="K16" t="str">
        <f>IFERROR(IF(ABS((I16-resumen!$E$3)/resumen!$E$5) &gt; 1.96, "SI", "NO"), _xleta.NOT)</f>
        <v>NO</v>
      </c>
      <c r="L16">
        <f>IF(ISBLANK(C16), resumen!$D$4, C16)</f>
        <v>343390.86</v>
      </c>
      <c r="M16">
        <f>IF(ISBLANK(I16), resumen!$E$4, I16)</f>
        <v>59</v>
      </c>
    </row>
    <row r="17" spans="1:13">
      <c r="A17">
        <v>16</v>
      </c>
      <c r="B17" t="s">
        <v>19</v>
      </c>
      <c r="C17">
        <v>1943489.5</v>
      </c>
      <c r="D17" t="s">
        <v>14</v>
      </c>
      <c r="E17" t="s">
        <v>15</v>
      </c>
      <c r="F17" t="s">
        <v>16</v>
      </c>
      <c r="G17" t="s">
        <v>17</v>
      </c>
      <c r="H17" t="s">
        <v>17</v>
      </c>
      <c r="I17">
        <v>58</v>
      </c>
      <c r="J17" t="str">
        <f>IFERROR(IF(ABS((C17-resumen!$D$3)/resumen!$D$5) &gt; 1.96, "SI", "NO"), _xleta.NOT)</f>
        <v>NO</v>
      </c>
      <c r="K17" t="str">
        <f>IFERROR(IF(ABS((I17-resumen!$E$3)/resumen!$E$5) &gt; 1.96, "SI", "NO"), _xleta.NOT)</f>
        <v>NO</v>
      </c>
      <c r="L17">
        <f>IF(ISBLANK(C17), resumen!$D$4, C17)</f>
        <v>1943489.5</v>
      </c>
      <c r="M17">
        <f>IF(ISBLANK(I17), resumen!$E$4, I17)</f>
        <v>58</v>
      </c>
    </row>
    <row r="18" spans="1:13">
      <c r="A18">
        <v>17</v>
      </c>
      <c r="B18" t="s">
        <v>19</v>
      </c>
      <c r="C18">
        <v>1108980</v>
      </c>
      <c r="D18" t="s">
        <v>14</v>
      </c>
      <c r="E18" t="s">
        <v>15</v>
      </c>
      <c r="F18" t="s">
        <v>16</v>
      </c>
      <c r="G18" t="s">
        <v>17</v>
      </c>
      <c r="H18" t="s">
        <v>16</v>
      </c>
      <c r="I18">
        <v>36</v>
      </c>
      <c r="J18" t="str">
        <f>IFERROR(IF(ABS((C18-resumen!$D$3)/resumen!$D$5) &gt; 1.96, "SI", "NO"), _xleta.NOT)</f>
        <v>NO</v>
      </c>
      <c r="K18" t="str">
        <f>IFERROR(IF(ABS((I18-resumen!$E$3)/resumen!$E$5) &gt; 1.96, "SI", "NO"), _xleta.NOT)</f>
        <v>NO</v>
      </c>
      <c r="L18">
        <f>IF(ISBLANK(C18), resumen!$D$4, C18)</f>
        <v>1108980</v>
      </c>
      <c r="M18">
        <f>IF(ISBLANK(I18), resumen!$E$4, I18)</f>
        <v>36</v>
      </c>
    </row>
    <row r="19" spans="1:13">
      <c r="A19">
        <v>18</v>
      </c>
      <c r="B19" t="s">
        <v>19</v>
      </c>
      <c r="C19">
        <v>133157</v>
      </c>
      <c r="D19" t="s">
        <v>14</v>
      </c>
      <c r="E19" t="s">
        <v>20</v>
      </c>
      <c r="F19" t="s">
        <v>16</v>
      </c>
      <c r="G19" t="s">
        <v>17</v>
      </c>
      <c r="H19" t="s">
        <v>17</v>
      </c>
      <c r="I19">
        <v>39</v>
      </c>
      <c r="J19" t="str">
        <f>IFERROR(IF(ABS((C19-resumen!$D$3)/resumen!$D$5) &gt; 1.96, "SI", "NO"), _xleta.NOT)</f>
        <v>NO</v>
      </c>
      <c r="K19" t="str">
        <f>IFERROR(IF(ABS((I19-resumen!$E$3)/resumen!$E$5) &gt; 1.96, "SI", "NO"), _xleta.NOT)</f>
        <v>NO</v>
      </c>
      <c r="L19">
        <f>IF(ISBLANK(C19), resumen!$D$4, C19)</f>
        <v>133157</v>
      </c>
      <c r="M19">
        <f>IF(ISBLANK(I19), resumen!$E$4, I19)</f>
        <v>39</v>
      </c>
    </row>
    <row r="20" spans="1:13">
      <c r="A20">
        <v>19</v>
      </c>
      <c r="B20" t="s">
        <v>13</v>
      </c>
      <c r="C20">
        <v>553939</v>
      </c>
      <c r="D20" t="s">
        <v>14</v>
      </c>
      <c r="E20" t="s">
        <v>20</v>
      </c>
      <c r="F20" t="s">
        <v>16</v>
      </c>
      <c r="G20" t="s">
        <v>17</v>
      </c>
      <c r="H20" t="s">
        <v>17</v>
      </c>
      <c r="I20">
        <v>45</v>
      </c>
      <c r="J20" t="str">
        <f>IFERROR(IF(ABS((C20-resumen!$D$3)/resumen!$D$5) &gt; 1.96, "SI", "NO"), _xleta.NOT)</f>
        <v>NO</v>
      </c>
      <c r="K20" t="str">
        <f>IFERROR(IF(ABS((I20-resumen!$E$3)/resumen!$E$5) &gt; 1.96, "SI", "NO"), _xleta.NOT)</f>
        <v>NO</v>
      </c>
      <c r="L20">
        <f>IF(ISBLANK(C20), resumen!$D$4, C20)</f>
        <v>553939</v>
      </c>
      <c r="M20">
        <f>IF(ISBLANK(I20), resumen!$E$4, I20)</f>
        <v>45</v>
      </c>
    </row>
    <row r="21" spans="1:13">
      <c r="A21">
        <v>20</v>
      </c>
      <c r="B21" t="s">
        <v>19</v>
      </c>
      <c r="C21">
        <v>309820</v>
      </c>
      <c r="D21" t="s">
        <v>21</v>
      </c>
      <c r="E21" t="s">
        <v>20</v>
      </c>
      <c r="F21" t="s">
        <v>16</v>
      </c>
      <c r="G21" t="s">
        <v>16</v>
      </c>
      <c r="H21" t="s">
        <v>16</v>
      </c>
      <c r="I21">
        <v>52</v>
      </c>
      <c r="J21" t="str">
        <f>IFERROR(IF(ABS((C21-resumen!$D$3)/resumen!$D$5) &gt; 1.96, "SI", "NO"), _xleta.NOT)</f>
        <v>NO</v>
      </c>
      <c r="K21" t="str">
        <f>IFERROR(IF(ABS((I21-resumen!$E$3)/resumen!$E$5) &gt; 1.96, "SI", "NO"), _xleta.NOT)</f>
        <v>NO</v>
      </c>
      <c r="L21">
        <f>IF(ISBLANK(C21), resumen!$D$4, C21)</f>
        <v>309820</v>
      </c>
      <c r="M21">
        <f>IF(ISBLANK(I21), resumen!$E$4, I21)</f>
        <v>52</v>
      </c>
    </row>
    <row r="22" spans="1:13">
      <c r="A22">
        <v>21</v>
      </c>
      <c r="B22" t="s">
        <v>19</v>
      </c>
      <c r="D22" t="s">
        <v>14</v>
      </c>
      <c r="E22" t="s">
        <v>20</v>
      </c>
      <c r="F22" t="s">
        <v>16</v>
      </c>
      <c r="G22" t="s">
        <v>16</v>
      </c>
      <c r="H22" t="s">
        <v>17</v>
      </c>
      <c r="I22">
        <v>28</v>
      </c>
      <c r="J22" t="str">
        <f>IFERROR(IF(ABS((C22-resumen!$D$3)/resumen!$D$5) &gt; 1.96, "SI", "NO"), _xleta.NOT)</f>
        <v>NO</v>
      </c>
      <c r="K22" t="str">
        <f>IFERROR(IF(ABS((I22-resumen!$E$3)/resumen!$E$5) &gt; 1.96, "SI", "NO"), _xleta.NOT)</f>
        <v>NO</v>
      </c>
      <c r="L22">
        <f>IF(ISBLANK(C22), resumen!$D$4, C22)</f>
        <v>408495</v>
      </c>
      <c r="M22">
        <f>IF(ISBLANK(I22), resumen!$E$4, I22)</f>
        <v>28</v>
      </c>
    </row>
    <row r="23" spans="1:13">
      <c r="A23">
        <v>22</v>
      </c>
      <c r="B23" t="s">
        <v>13</v>
      </c>
      <c r="C23">
        <v>278030</v>
      </c>
      <c r="D23" t="s">
        <v>23</v>
      </c>
      <c r="E23" t="s">
        <v>20</v>
      </c>
      <c r="F23" t="s">
        <v>16</v>
      </c>
      <c r="G23" t="s">
        <v>17</v>
      </c>
      <c r="H23" t="s">
        <v>17</v>
      </c>
      <c r="I23">
        <v>59</v>
      </c>
      <c r="J23" t="str">
        <f>IFERROR(IF(ABS((C23-resumen!$D$3)/resumen!$D$5) &gt; 1.96, "SI", "NO"), _xleta.NOT)</f>
        <v>NO</v>
      </c>
      <c r="K23" t="str">
        <f>IFERROR(IF(ABS((I23-resumen!$E$3)/resumen!$E$5) &gt; 1.96, "SI", "NO"), _xleta.NOT)</f>
        <v>NO</v>
      </c>
      <c r="L23">
        <f>IF(ISBLANK(C23), resumen!$D$4, C23)</f>
        <v>278030</v>
      </c>
      <c r="M23">
        <f>IF(ISBLANK(I23), resumen!$E$4, I23)</f>
        <v>59</v>
      </c>
    </row>
    <row r="24" spans="1:13">
      <c r="A24">
        <v>23</v>
      </c>
      <c r="B24" t="s">
        <v>13</v>
      </c>
      <c r="C24">
        <v>2124814</v>
      </c>
      <c r="D24" t="s">
        <v>14</v>
      </c>
      <c r="E24" t="s">
        <v>20</v>
      </c>
      <c r="F24" t="s">
        <v>16</v>
      </c>
      <c r="G24" t="s">
        <v>17</v>
      </c>
      <c r="H24" t="s">
        <v>17</v>
      </c>
      <c r="I24">
        <v>32</v>
      </c>
      <c r="J24" t="str">
        <f>IFERROR(IF(ABS((C24-resumen!$D$3)/resumen!$D$5) &gt; 1.96, "SI", "NO"), _xleta.NOT)</f>
        <v>NO</v>
      </c>
      <c r="K24" t="str">
        <f>IFERROR(IF(ABS((I24-resumen!$E$3)/resumen!$E$5) &gt; 1.96, "SI", "NO"), _xleta.NOT)</f>
        <v>NO</v>
      </c>
      <c r="L24">
        <f>IF(ISBLANK(C24), resumen!$D$4, C24)</f>
        <v>2124814</v>
      </c>
      <c r="M24">
        <f>IF(ISBLANK(I24), resumen!$E$4, I24)</f>
        <v>32</v>
      </c>
    </row>
    <row r="25" spans="1:13">
      <c r="A25">
        <v>24</v>
      </c>
      <c r="B25" t="s">
        <v>13</v>
      </c>
      <c r="C25">
        <v>191744.68</v>
      </c>
      <c r="D25" t="s">
        <v>14</v>
      </c>
      <c r="E25" t="s">
        <v>20</v>
      </c>
      <c r="F25" t="s">
        <v>16</v>
      </c>
      <c r="G25" t="s">
        <v>17</v>
      </c>
      <c r="H25" t="s">
        <v>17</v>
      </c>
      <c r="I25">
        <v>18</v>
      </c>
      <c r="J25" t="str">
        <f>IFERROR(IF(ABS((C25-resumen!$D$3)/resumen!$D$5) &gt; 1.96, "SI", "NO"), _xleta.NOT)</f>
        <v>NO</v>
      </c>
      <c r="K25" t="str">
        <f>IFERROR(IF(ABS((I25-resumen!$E$3)/resumen!$E$5) &gt; 1.96, "SI", "NO"), _xleta.NOT)</f>
        <v>NO</v>
      </c>
      <c r="L25">
        <f>IF(ISBLANK(C25), resumen!$D$4, C25)</f>
        <v>191744.68</v>
      </c>
      <c r="M25">
        <f>IF(ISBLANK(I25), resumen!$E$4, I25)</f>
        <v>18</v>
      </c>
    </row>
    <row r="26" spans="1:13">
      <c r="A26">
        <v>25</v>
      </c>
      <c r="B26" t="s">
        <v>19</v>
      </c>
      <c r="C26">
        <v>1117489</v>
      </c>
      <c r="D26" t="s">
        <v>14</v>
      </c>
      <c r="E26" t="s">
        <v>15</v>
      </c>
      <c r="F26" t="s">
        <v>16</v>
      </c>
      <c r="G26" t="s">
        <v>17</v>
      </c>
      <c r="H26" t="s">
        <v>16</v>
      </c>
      <c r="I26">
        <v>36</v>
      </c>
      <c r="J26" t="str">
        <f>IFERROR(IF(ABS((C26-resumen!$D$3)/resumen!$D$5) &gt; 1.96, "SI", "NO"), _xleta.NOT)</f>
        <v>NO</v>
      </c>
      <c r="K26" t="str">
        <f>IFERROR(IF(ABS((I26-resumen!$E$3)/resumen!$E$5) &gt; 1.96, "SI", "NO"), _xleta.NOT)</f>
        <v>NO</v>
      </c>
      <c r="L26">
        <f>IF(ISBLANK(C26), resumen!$D$4, C26)</f>
        <v>1117489</v>
      </c>
      <c r="M26">
        <f>IF(ISBLANK(I26), resumen!$E$4, I26)</f>
        <v>36</v>
      </c>
    </row>
    <row r="27" spans="1:13">
      <c r="A27">
        <v>26</v>
      </c>
      <c r="B27" t="s">
        <v>13</v>
      </c>
      <c r="C27">
        <v>1451530</v>
      </c>
      <c r="D27" t="s">
        <v>18</v>
      </c>
      <c r="E27" t="s">
        <v>15</v>
      </c>
      <c r="F27" t="s">
        <v>16</v>
      </c>
      <c r="G27" t="s">
        <v>17</v>
      </c>
      <c r="H27" t="s">
        <v>17</v>
      </c>
      <c r="I27">
        <v>62</v>
      </c>
      <c r="J27" t="str">
        <f>IFERROR(IF(ABS((C27-resumen!$D$3)/resumen!$D$5) &gt; 1.96, "SI", "NO"), _xleta.NOT)</f>
        <v>NO</v>
      </c>
      <c r="K27" t="str">
        <f>IFERROR(IF(ABS((I27-resumen!$E$3)/resumen!$E$5) &gt; 1.96, "SI", "NO"), _xleta.NOT)</f>
        <v>NO</v>
      </c>
      <c r="L27">
        <f>IF(ISBLANK(C27), resumen!$D$4, C27)</f>
        <v>1451530</v>
      </c>
      <c r="M27">
        <f>IF(ISBLANK(I27), resumen!$E$4, I27)</f>
        <v>62</v>
      </c>
    </row>
    <row r="28" spans="1:13">
      <c r="A28">
        <v>27</v>
      </c>
      <c r="B28" t="s">
        <v>13</v>
      </c>
      <c r="C28">
        <v>66700</v>
      </c>
      <c r="D28" t="s">
        <v>14</v>
      </c>
      <c r="E28" t="s">
        <v>20</v>
      </c>
      <c r="F28" t="s">
        <v>16</v>
      </c>
      <c r="G28" t="s">
        <v>17</v>
      </c>
      <c r="H28" t="s">
        <v>17</v>
      </c>
      <c r="I28">
        <v>38</v>
      </c>
      <c r="J28" t="str">
        <f>IFERROR(IF(ABS((C28-resumen!$D$3)/resumen!$D$5) &gt; 1.96, "SI", "NO"), _xleta.NOT)</f>
        <v>NO</v>
      </c>
      <c r="K28" t="str">
        <f>IFERROR(IF(ABS((I28-resumen!$E$3)/resumen!$E$5) &gt; 1.96, "SI", "NO"), _xleta.NOT)</f>
        <v>NO</v>
      </c>
      <c r="L28">
        <f>IF(ISBLANK(C28), resumen!$D$4, C28)</f>
        <v>66700</v>
      </c>
      <c r="M28">
        <f>IF(ISBLANK(I28), resumen!$E$4, I28)</f>
        <v>38</v>
      </c>
    </row>
    <row r="29" spans="1:13">
      <c r="A29">
        <v>28</v>
      </c>
      <c r="B29" t="s">
        <v>19</v>
      </c>
      <c r="C29">
        <v>73410</v>
      </c>
      <c r="D29" t="s">
        <v>14</v>
      </c>
      <c r="E29" t="s">
        <v>20</v>
      </c>
      <c r="F29" t="s">
        <v>16</v>
      </c>
      <c r="G29" t="s">
        <v>16</v>
      </c>
      <c r="H29" t="s">
        <v>17</v>
      </c>
      <c r="I29">
        <v>22</v>
      </c>
      <c r="J29" t="str">
        <f>IFERROR(IF(ABS((C29-resumen!$D$3)/resumen!$D$5) &gt; 1.96, "SI", "NO"), _xleta.NOT)</f>
        <v>NO</v>
      </c>
      <c r="K29" t="str">
        <f>IFERROR(IF(ABS((I29-resumen!$E$3)/resumen!$E$5) &gt; 1.96, "SI", "NO"), _xleta.NOT)</f>
        <v>NO</v>
      </c>
      <c r="L29">
        <f>IF(ISBLANK(C29), resumen!$D$4, C29)</f>
        <v>73410</v>
      </c>
      <c r="M29">
        <f>IF(ISBLANK(I29), resumen!$E$4, I29)</f>
        <v>22</v>
      </c>
    </row>
    <row r="30" spans="1:13">
      <c r="A30">
        <v>29</v>
      </c>
      <c r="B30" t="s">
        <v>13</v>
      </c>
      <c r="C30">
        <v>815355.66</v>
      </c>
      <c r="D30" t="s">
        <v>14</v>
      </c>
      <c r="E30" t="s">
        <v>15</v>
      </c>
      <c r="F30" t="s">
        <v>16</v>
      </c>
      <c r="G30" t="s">
        <v>17</v>
      </c>
      <c r="H30" t="s">
        <v>17</v>
      </c>
      <c r="I30">
        <v>42</v>
      </c>
      <c r="J30" t="str">
        <f>IFERROR(IF(ABS((C30-resumen!$D$3)/resumen!$D$5) &gt; 1.96, "SI", "NO"), _xleta.NOT)</f>
        <v>NO</v>
      </c>
      <c r="K30" t="str">
        <f>IFERROR(IF(ABS((I30-resumen!$E$3)/resumen!$E$5) &gt; 1.96, "SI", "NO"), _xleta.NOT)</f>
        <v>NO</v>
      </c>
      <c r="L30">
        <f>IF(ISBLANK(C30), resumen!$D$4, C30)</f>
        <v>815355.66</v>
      </c>
      <c r="M30">
        <f>IF(ISBLANK(I30), resumen!$E$4, I30)</f>
        <v>42</v>
      </c>
    </row>
    <row r="31" spans="1:13">
      <c r="A31">
        <v>30</v>
      </c>
      <c r="B31" t="s">
        <v>13</v>
      </c>
      <c r="C31">
        <v>398125</v>
      </c>
      <c r="D31" t="s">
        <v>14</v>
      </c>
      <c r="E31" t="s">
        <v>20</v>
      </c>
      <c r="F31" t="s">
        <v>16</v>
      </c>
      <c r="G31" t="s">
        <v>17</v>
      </c>
      <c r="H31" t="s">
        <v>17</v>
      </c>
      <c r="I31">
        <v>38</v>
      </c>
      <c r="J31" t="str">
        <f>IFERROR(IF(ABS((C31-resumen!$D$3)/resumen!$D$5) &gt; 1.96, "SI", "NO"), _xleta.NOT)</f>
        <v>NO</v>
      </c>
      <c r="K31" t="str">
        <f>IFERROR(IF(ABS((I31-resumen!$E$3)/resumen!$E$5) &gt; 1.96, "SI", "NO"), _xleta.NOT)</f>
        <v>NO</v>
      </c>
      <c r="L31">
        <f>IF(ISBLANK(C31), resumen!$D$4, C31)</f>
        <v>398125</v>
      </c>
      <c r="M31">
        <f>IF(ISBLANK(I31), resumen!$E$4, I31)</f>
        <v>38</v>
      </c>
    </row>
    <row r="32" spans="1:13">
      <c r="A32">
        <v>31</v>
      </c>
      <c r="B32" t="s">
        <v>13</v>
      </c>
      <c r="C32">
        <v>606763.96</v>
      </c>
      <c r="D32" t="s">
        <v>14</v>
      </c>
      <c r="E32" t="s">
        <v>20</v>
      </c>
      <c r="F32" t="s">
        <v>16</v>
      </c>
      <c r="G32" t="s">
        <v>17</v>
      </c>
      <c r="H32" t="s">
        <v>17</v>
      </c>
      <c r="I32">
        <v>39</v>
      </c>
      <c r="J32" t="str">
        <f>IFERROR(IF(ABS((C32-resumen!$D$3)/resumen!$D$5) &gt; 1.96, "SI", "NO"), _xleta.NOT)</f>
        <v>NO</v>
      </c>
      <c r="K32" t="str">
        <f>IFERROR(IF(ABS((I32-resumen!$E$3)/resumen!$E$5) &gt; 1.96, "SI", "NO"), _xleta.NOT)</f>
        <v>NO</v>
      </c>
      <c r="L32">
        <f>IF(ISBLANK(C32), resumen!$D$4, C32)</f>
        <v>606763.96</v>
      </c>
      <c r="M32">
        <f>IF(ISBLANK(I32), resumen!$E$4, I32)</f>
        <v>39</v>
      </c>
    </row>
    <row r="33" spans="1:13">
      <c r="A33">
        <v>32</v>
      </c>
      <c r="B33" t="s">
        <v>13</v>
      </c>
      <c r="C33">
        <v>360420</v>
      </c>
      <c r="D33" t="s">
        <v>22</v>
      </c>
      <c r="E33" t="s">
        <v>20</v>
      </c>
      <c r="F33" t="s">
        <v>16</v>
      </c>
      <c r="G33" t="s">
        <v>17</v>
      </c>
      <c r="H33" t="s">
        <v>16</v>
      </c>
      <c r="I33">
        <v>53</v>
      </c>
      <c r="J33" t="str">
        <f>IFERROR(IF(ABS((C33-resumen!$D$3)/resumen!$D$5) &gt; 1.96, "SI", "NO"), _xleta.NOT)</f>
        <v>NO</v>
      </c>
      <c r="K33" t="str">
        <f>IFERROR(IF(ABS((I33-resumen!$E$3)/resumen!$E$5) &gt; 1.96, "SI", "NO"), _xleta.NOT)</f>
        <v>NO</v>
      </c>
      <c r="L33">
        <f>IF(ISBLANK(C33), resumen!$D$4, C33)</f>
        <v>360420</v>
      </c>
      <c r="M33">
        <f>IF(ISBLANK(I33), resumen!$E$4, I33)</f>
        <v>53</v>
      </c>
    </row>
    <row r="34" spans="1:13">
      <c r="A34">
        <v>33</v>
      </c>
      <c r="B34" t="s">
        <v>19</v>
      </c>
      <c r="C34">
        <v>297046</v>
      </c>
      <c r="D34" t="s">
        <v>14</v>
      </c>
      <c r="E34" t="s">
        <v>20</v>
      </c>
      <c r="F34" t="s">
        <v>16</v>
      </c>
      <c r="G34" t="s">
        <v>16</v>
      </c>
      <c r="H34" t="s">
        <v>17</v>
      </c>
      <c r="I34">
        <v>41</v>
      </c>
      <c r="J34" t="str">
        <f>IFERROR(IF(ABS((C34-resumen!$D$3)/resumen!$D$5) &gt; 1.96, "SI", "NO"), _xleta.NOT)</f>
        <v>NO</v>
      </c>
      <c r="K34" t="str">
        <f>IFERROR(IF(ABS((I34-resumen!$E$3)/resumen!$E$5) &gt; 1.96, "SI", "NO"), _xleta.NOT)</f>
        <v>NO</v>
      </c>
      <c r="L34">
        <f>IF(ISBLANK(C34), resumen!$D$4, C34)</f>
        <v>297046</v>
      </c>
      <c r="M34">
        <f>IF(ISBLANK(I34), resumen!$E$4, I34)</f>
        <v>41</v>
      </c>
    </row>
    <row r="35" spans="1:13">
      <c r="A35">
        <v>34</v>
      </c>
      <c r="B35" t="s">
        <v>13</v>
      </c>
      <c r="C35">
        <v>558030</v>
      </c>
      <c r="D35" t="s">
        <v>14</v>
      </c>
      <c r="E35" t="s">
        <v>20</v>
      </c>
      <c r="F35" t="s">
        <v>16</v>
      </c>
      <c r="G35" t="s">
        <v>17</v>
      </c>
      <c r="H35" t="s">
        <v>17</v>
      </c>
      <c r="I35">
        <v>28</v>
      </c>
      <c r="J35" t="str">
        <f>IFERROR(IF(ABS((C35-resumen!$D$3)/resumen!$D$5) &gt; 1.96, "SI", "NO"), _xleta.NOT)</f>
        <v>NO</v>
      </c>
      <c r="K35" t="str">
        <f>IFERROR(IF(ABS((I35-resumen!$E$3)/resumen!$E$5) &gt; 1.96, "SI", "NO"), _xleta.NOT)</f>
        <v>NO</v>
      </c>
      <c r="L35">
        <f>IF(ISBLANK(C35), resumen!$D$4, C35)</f>
        <v>558030</v>
      </c>
      <c r="M35">
        <f>IF(ISBLANK(I35), resumen!$E$4, I35)</f>
        <v>28</v>
      </c>
    </row>
    <row r="36" spans="1:13">
      <c r="A36">
        <v>35</v>
      </c>
      <c r="B36" t="s">
        <v>13</v>
      </c>
      <c r="C36">
        <v>68309.03</v>
      </c>
      <c r="D36" t="s">
        <v>14</v>
      </c>
      <c r="E36" t="s">
        <v>20</v>
      </c>
      <c r="F36" t="s">
        <v>16</v>
      </c>
      <c r="G36" t="s">
        <v>17</v>
      </c>
      <c r="H36" t="s">
        <v>17</v>
      </c>
      <c r="I36">
        <v>43</v>
      </c>
      <c r="J36" t="str">
        <f>IFERROR(IF(ABS((C36-resumen!$D$3)/resumen!$D$5) &gt; 1.96, "SI", "NO"), _xleta.NOT)</f>
        <v>NO</v>
      </c>
      <c r="K36" t="str">
        <f>IFERROR(IF(ABS((I36-resumen!$E$3)/resumen!$E$5) &gt; 1.96, "SI", "NO"), _xleta.NOT)</f>
        <v>NO</v>
      </c>
      <c r="L36">
        <f>IF(ISBLANK(C36), resumen!$D$4, C36)</f>
        <v>68309.03</v>
      </c>
      <c r="M36">
        <f>IF(ISBLANK(I36), resumen!$E$4, I36)</f>
        <v>43</v>
      </c>
    </row>
    <row r="37" spans="1:13">
      <c r="A37">
        <v>36</v>
      </c>
      <c r="B37" t="s">
        <v>13</v>
      </c>
      <c r="D37" t="s">
        <v>14</v>
      </c>
      <c r="E37" t="s">
        <v>15</v>
      </c>
      <c r="F37" t="s">
        <v>16</v>
      </c>
      <c r="G37" t="s">
        <v>17</v>
      </c>
      <c r="H37" t="s">
        <v>17</v>
      </c>
      <c r="I37">
        <v>62</v>
      </c>
      <c r="J37" t="str">
        <f>IFERROR(IF(ABS((C37-resumen!$D$3)/resumen!$D$5) &gt; 1.96, "SI", "NO"), _xleta.NOT)</f>
        <v>NO</v>
      </c>
      <c r="K37" t="str">
        <f>IFERROR(IF(ABS((I37-resumen!$E$3)/resumen!$E$5) &gt; 1.96, "SI", "NO"), _xleta.NOT)</f>
        <v>NO</v>
      </c>
      <c r="L37">
        <f>IF(ISBLANK(C37), resumen!$D$4, C37)</f>
        <v>408495</v>
      </c>
      <c r="M37">
        <f>IF(ISBLANK(I37), resumen!$E$4, I37)</f>
        <v>62</v>
      </c>
    </row>
    <row r="38" spans="1:13">
      <c r="A38">
        <v>37</v>
      </c>
      <c r="B38" t="s">
        <v>13</v>
      </c>
      <c r="C38">
        <v>1552307.5</v>
      </c>
      <c r="D38" t="s">
        <v>14</v>
      </c>
      <c r="E38" t="s">
        <v>20</v>
      </c>
      <c r="F38" t="s">
        <v>16</v>
      </c>
      <c r="G38" t="s">
        <v>16</v>
      </c>
      <c r="H38" t="s">
        <v>17</v>
      </c>
      <c r="I38">
        <v>41</v>
      </c>
      <c r="J38" t="str">
        <f>IFERROR(IF(ABS((C38-resumen!$D$3)/resumen!$D$5) &gt; 1.96, "SI", "NO"), _xleta.NOT)</f>
        <v>NO</v>
      </c>
      <c r="K38" t="str">
        <f>IFERROR(IF(ABS((I38-resumen!$E$3)/resumen!$E$5) &gt; 1.96, "SI", "NO"), _xleta.NOT)</f>
        <v>NO</v>
      </c>
      <c r="L38">
        <f>IF(ISBLANK(C38), resumen!$D$4, C38)</f>
        <v>1552307.5</v>
      </c>
      <c r="M38">
        <f>IF(ISBLANK(I38), resumen!$E$4, I38)</f>
        <v>41</v>
      </c>
    </row>
    <row r="39" spans="1:13">
      <c r="A39">
        <v>38</v>
      </c>
      <c r="B39" t="s">
        <v>13</v>
      </c>
      <c r="C39">
        <v>1531575</v>
      </c>
      <c r="D39" t="s">
        <v>21</v>
      </c>
      <c r="E39" t="s">
        <v>20</v>
      </c>
      <c r="F39" t="s">
        <v>16</v>
      </c>
      <c r="G39" t="s">
        <v>16</v>
      </c>
      <c r="H39" t="s">
        <v>17</v>
      </c>
      <c r="I39">
        <v>66</v>
      </c>
      <c r="J39" t="str">
        <f>IFERROR(IF(ABS((C39-resumen!$D$3)/resumen!$D$5) &gt; 1.96, "SI", "NO"), _xleta.NOT)</f>
        <v>NO</v>
      </c>
      <c r="K39" t="str">
        <f>IFERROR(IF(ABS((I39-resumen!$E$3)/resumen!$E$5) &gt; 1.96, "SI", "NO"), _xleta.NOT)</f>
        <v>NO</v>
      </c>
      <c r="L39">
        <f>IF(ISBLANK(C39), resumen!$D$4, C39)</f>
        <v>1531575</v>
      </c>
      <c r="M39">
        <f>IF(ISBLANK(I39), resumen!$E$4, I39)</f>
        <v>66</v>
      </c>
    </row>
    <row r="40" spans="1:13">
      <c r="A40">
        <v>39</v>
      </c>
      <c r="B40" t="s">
        <v>13</v>
      </c>
      <c r="C40">
        <v>3220569.09</v>
      </c>
      <c r="D40" t="s">
        <v>14</v>
      </c>
      <c r="E40" t="s">
        <v>20</v>
      </c>
      <c r="F40" t="s">
        <v>16</v>
      </c>
      <c r="G40" t="s">
        <v>17</v>
      </c>
      <c r="H40" t="s">
        <v>17</v>
      </c>
      <c r="I40">
        <v>48</v>
      </c>
      <c r="J40" t="str">
        <f>IFERROR(IF(ABS((C40-resumen!$D$3)/resumen!$D$5) &gt; 1.96, "SI", "NO"), _xleta.NOT)</f>
        <v>SI</v>
      </c>
      <c r="K40" t="str">
        <f>IFERROR(IF(ABS((I40-resumen!$E$3)/resumen!$E$5) &gt; 1.96, "SI", "NO"), _xleta.NOT)</f>
        <v>NO</v>
      </c>
      <c r="L40">
        <f>IF(ISBLANK(C40), resumen!$D$4, C40)</f>
        <v>3220569.09</v>
      </c>
      <c r="M40">
        <f>IF(ISBLANK(I40), resumen!$E$4, I40)</f>
        <v>48</v>
      </c>
    </row>
    <row r="41" spans="1:13">
      <c r="A41">
        <v>40</v>
      </c>
      <c r="B41" t="s">
        <v>13</v>
      </c>
      <c r="C41">
        <v>658917</v>
      </c>
      <c r="D41" t="s">
        <v>14</v>
      </c>
      <c r="E41" t="s">
        <v>15</v>
      </c>
      <c r="F41" t="s">
        <v>16</v>
      </c>
      <c r="G41" t="s">
        <v>17</v>
      </c>
      <c r="H41" t="s">
        <v>16</v>
      </c>
      <c r="I41">
        <v>56</v>
      </c>
      <c r="J41" t="str">
        <f>IFERROR(IF(ABS((C41-resumen!$D$3)/resumen!$D$5) &gt; 1.96, "SI", "NO"), _xleta.NOT)</f>
        <v>NO</v>
      </c>
      <c r="K41" t="str">
        <f>IFERROR(IF(ABS((I41-resumen!$E$3)/resumen!$E$5) &gt; 1.96, "SI", "NO"), _xleta.NOT)</f>
        <v>NO</v>
      </c>
      <c r="L41">
        <f>IF(ISBLANK(C41), resumen!$D$4, C41)</f>
        <v>658917</v>
      </c>
      <c r="M41">
        <f>IF(ISBLANK(I41), resumen!$E$4, I41)</f>
        <v>56</v>
      </c>
    </row>
    <row r="42" spans="1:13">
      <c r="A42">
        <v>41</v>
      </c>
      <c r="B42" t="s">
        <v>13</v>
      </c>
      <c r="C42">
        <v>631707.6</v>
      </c>
      <c r="D42" t="s">
        <v>14</v>
      </c>
      <c r="E42" t="s">
        <v>20</v>
      </c>
      <c r="F42" t="s">
        <v>16</v>
      </c>
      <c r="G42" t="s">
        <v>17</v>
      </c>
      <c r="H42" t="s">
        <v>17</v>
      </c>
      <c r="I42">
        <v>25</v>
      </c>
      <c r="J42" t="str">
        <f>IFERROR(IF(ABS((C42-resumen!$D$3)/resumen!$D$5) &gt; 1.96, "SI", "NO"), _xleta.NOT)</f>
        <v>NO</v>
      </c>
      <c r="K42" t="str">
        <f>IFERROR(IF(ABS((I42-resumen!$E$3)/resumen!$E$5) &gt; 1.96, "SI", "NO"), _xleta.NOT)</f>
        <v>NO</v>
      </c>
      <c r="L42">
        <f>IF(ISBLANK(C42), resumen!$D$4, C42)</f>
        <v>631707.6</v>
      </c>
      <c r="M42">
        <f>IF(ISBLANK(I42), resumen!$E$4, I42)</f>
        <v>25</v>
      </c>
    </row>
    <row r="43" spans="1:13">
      <c r="A43">
        <v>42</v>
      </c>
      <c r="B43" t="s">
        <v>19</v>
      </c>
      <c r="C43">
        <v>977376</v>
      </c>
      <c r="D43" t="s">
        <v>14</v>
      </c>
      <c r="E43" t="s">
        <v>20</v>
      </c>
      <c r="F43" t="s">
        <v>16</v>
      </c>
      <c r="G43" t="s">
        <v>17</v>
      </c>
      <c r="H43" t="s">
        <v>17</v>
      </c>
      <c r="I43">
        <v>33</v>
      </c>
      <c r="J43" t="str">
        <f>IFERROR(IF(ABS((C43-resumen!$D$3)/resumen!$D$5) &gt; 1.96, "SI", "NO"), _xleta.NOT)</f>
        <v>NO</v>
      </c>
      <c r="K43" t="str">
        <f>IFERROR(IF(ABS((I43-resumen!$E$3)/resumen!$E$5) &gt; 1.96, "SI", "NO"), _xleta.NOT)</f>
        <v>NO</v>
      </c>
      <c r="L43">
        <f>IF(ISBLANK(C43), resumen!$D$4, C43)</f>
        <v>977376</v>
      </c>
      <c r="M43">
        <f>IF(ISBLANK(I43), resumen!$E$4, I43)</f>
        <v>33</v>
      </c>
    </row>
    <row r="44" spans="1:13">
      <c r="A44">
        <v>43</v>
      </c>
      <c r="B44" t="s">
        <v>19</v>
      </c>
      <c r="C44">
        <v>278030</v>
      </c>
      <c r="D44" t="s">
        <v>23</v>
      </c>
      <c r="E44" t="s">
        <v>20</v>
      </c>
      <c r="F44" t="s">
        <v>16</v>
      </c>
      <c r="G44" t="s">
        <v>16</v>
      </c>
      <c r="H44" t="s">
        <v>17</v>
      </c>
      <c r="I44">
        <v>23</v>
      </c>
      <c r="J44" t="str">
        <f>IFERROR(IF(ABS((C44-resumen!$D$3)/resumen!$D$5) &gt; 1.96, "SI", "NO"), _xleta.NOT)</f>
        <v>NO</v>
      </c>
      <c r="K44" t="str">
        <f>IFERROR(IF(ABS((I44-resumen!$E$3)/resumen!$E$5) &gt; 1.96, "SI", "NO"), _xleta.NOT)</f>
        <v>NO</v>
      </c>
      <c r="L44">
        <f>IF(ISBLANK(C44), resumen!$D$4, C44)</f>
        <v>278030</v>
      </c>
      <c r="M44">
        <f>IF(ISBLANK(I44), resumen!$E$4, I44)</f>
        <v>23</v>
      </c>
    </row>
    <row r="45" spans="1:13">
      <c r="A45">
        <v>44</v>
      </c>
      <c r="B45" t="s">
        <v>13</v>
      </c>
      <c r="C45">
        <v>633750</v>
      </c>
      <c r="D45" t="s">
        <v>14</v>
      </c>
      <c r="E45" t="s">
        <v>20</v>
      </c>
      <c r="F45" t="s">
        <v>16</v>
      </c>
      <c r="G45" t="s">
        <v>17</v>
      </c>
      <c r="H45" t="s">
        <v>17</v>
      </c>
      <c r="I45">
        <v>43</v>
      </c>
      <c r="J45" t="str">
        <f>IFERROR(IF(ABS((C45-resumen!$D$3)/resumen!$D$5) &gt; 1.96, "SI", "NO"), _xleta.NOT)</f>
        <v>NO</v>
      </c>
      <c r="K45" t="str">
        <f>IFERROR(IF(ABS((I45-resumen!$E$3)/resumen!$E$5) &gt; 1.96, "SI", "NO"), _xleta.NOT)</f>
        <v>NO</v>
      </c>
      <c r="L45">
        <f>IF(ISBLANK(C45), resumen!$D$4, C45)</f>
        <v>633750</v>
      </c>
      <c r="M45">
        <f>IF(ISBLANK(I45), resumen!$E$4, I45)</f>
        <v>43</v>
      </c>
    </row>
    <row r="46" spans="1:13">
      <c r="A46">
        <v>45</v>
      </c>
      <c r="B46" t="s">
        <v>19</v>
      </c>
      <c r="C46">
        <v>376776</v>
      </c>
      <c r="D46" t="s">
        <v>14</v>
      </c>
      <c r="E46" t="s">
        <v>20</v>
      </c>
      <c r="F46" t="s">
        <v>16</v>
      </c>
      <c r="G46" t="s">
        <v>17</v>
      </c>
      <c r="H46" t="s">
        <v>17</v>
      </c>
      <c r="I46">
        <v>27</v>
      </c>
      <c r="J46" t="str">
        <f>IFERROR(IF(ABS((C46-resumen!$D$3)/resumen!$D$5) &gt; 1.96, "SI", "NO"), _xleta.NOT)</f>
        <v>NO</v>
      </c>
      <c r="K46" t="str">
        <f>IFERROR(IF(ABS((I46-resumen!$E$3)/resumen!$E$5) &gt; 1.96, "SI", "NO"), _xleta.NOT)</f>
        <v>NO</v>
      </c>
      <c r="L46">
        <f>IF(ISBLANK(C46), resumen!$D$4, C46)</f>
        <v>376776</v>
      </c>
      <c r="M46">
        <f>IF(ISBLANK(I46), resumen!$E$4, I46)</f>
        <v>27</v>
      </c>
    </row>
    <row r="47" spans="1:13">
      <c r="A47">
        <v>46</v>
      </c>
      <c r="B47" t="s">
        <v>19</v>
      </c>
      <c r="C47">
        <v>1878386.22</v>
      </c>
      <c r="D47" t="s">
        <v>14</v>
      </c>
      <c r="E47" t="s">
        <v>20</v>
      </c>
      <c r="F47" t="s">
        <v>16</v>
      </c>
      <c r="G47" t="s">
        <v>17</v>
      </c>
      <c r="H47" t="s">
        <v>17</v>
      </c>
      <c r="I47">
        <v>28</v>
      </c>
      <c r="J47" t="str">
        <f>IFERROR(IF(ABS((C47-resumen!$D$3)/resumen!$D$5) &gt; 1.96, "SI", "NO"), _xleta.NOT)</f>
        <v>NO</v>
      </c>
      <c r="K47" t="str">
        <f>IFERROR(IF(ABS((I47-resumen!$E$3)/resumen!$E$5) &gt; 1.96, "SI", "NO"), _xleta.NOT)</f>
        <v>NO</v>
      </c>
      <c r="L47">
        <f>IF(ISBLANK(C47), resumen!$D$4, C47)</f>
        <v>1878386.22</v>
      </c>
      <c r="M47">
        <f>IF(ISBLANK(I47), resumen!$E$4, I47)</f>
        <v>28</v>
      </c>
    </row>
    <row r="48" spans="1:13">
      <c r="A48">
        <v>47</v>
      </c>
      <c r="B48" t="s">
        <v>19</v>
      </c>
      <c r="C48">
        <v>2224883</v>
      </c>
      <c r="D48" t="s">
        <v>14</v>
      </c>
      <c r="E48" t="s">
        <v>20</v>
      </c>
      <c r="F48" t="s">
        <v>16</v>
      </c>
      <c r="G48" t="s">
        <v>17</v>
      </c>
      <c r="H48" t="s">
        <v>17</v>
      </c>
      <c r="I48">
        <v>49</v>
      </c>
      <c r="J48" t="str">
        <f>IFERROR(IF(ABS((C48-resumen!$D$3)/resumen!$D$5) &gt; 1.96, "SI", "NO"), _xleta.NOT)</f>
        <v>NO</v>
      </c>
      <c r="K48" t="str">
        <f>IFERROR(IF(ABS((I48-resumen!$E$3)/resumen!$E$5) &gt; 1.96, "SI", "NO"), _xleta.NOT)</f>
        <v>NO</v>
      </c>
      <c r="L48">
        <f>IF(ISBLANK(C48), resumen!$D$4, C48)</f>
        <v>2224883</v>
      </c>
      <c r="M48">
        <f>IF(ISBLANK(I48), resumen!$E$4, I48)</f>
        <v>49</v>
      </c>
    </row>
    <row r="49" spans="1:13">
      <c r="A49">
        <v>48</v>
      </c>
      <c r="B49" t="s">
        <v>19</v>
      </c>
      <c r="C49">
        <v>349000</v>
      </c>
      <c r="D49" t="s">
        <v>14</v>
      </c>
      <c r="E49" t="s">
        <v>20</v>
      </c>
      <c r="F49" t="s">
        <v>16</v>
      </c>
      <c r="G49" t="s">
        <v>17</v>
      </c>
      <c r="H49" t="s">
        <v>17</v>
      </c>
      <c r="I49">
        <v>36</v>
      </c>
      <c r="J49" t="str">
        <f>IFERROR(IF(ABS((C49-resumen!$D$3)/resumen!$D$5) &gt; 1.96, "SI", "NO"), _xleta.NOT)</f>
        <v>NO</v>
      </c>
      <c r="K49" t="str">
        <f>IFERROR(IF(ABS((I49-resumen!$E$3)/resumen!$E$5) &gt; 1.96, "SI", "NO"), _xleta.NOT)</f>
        <v>NO</v>
      </c>
      <c r="L49">
        <f>IF(ISBLANK(C49), resumen!$D$4, C49)</f>
        <v>349000</v>
      </c>
      <c r="M49">
        <f>IF(ISBLANK(I49), resumen!$E$4, I49)</f>
        <v>36</v>
      </c>
    </row>
    <row r="50" spans="1:13">
      <c r="A50">
        <v>49</v>
      </c>
      <c r="B50" t="s">
        <v>13</v>
      </c>
      <c r="C50">
        <v>675069.69</v>
      </c>
      <c r="D50" t="s">
        <v>14</v>
      </c>
      <c r="E50" t="s">
        <v>20</v>
      </c>
      <c r="F50" t="s">
        <v>16</v>
      </c>
      <c r="G50" t="s">
        <v>17</v>
      </c>
      <c r="H50" t="s">
        <v>17</v>
      </c>
      <c r="I50">
        <v>39</v>
      </c>
      <c r="J50" t="str">
        <f>IFERROR(IF(ABS((C50-resumen!$D$3)/resumen!$D$5) &gt; 1.96, "SI", "NO"), _xleta.NOT)</f>
        <v>NO</v>
      </c>
      <c r="K50" t="str">
        <f>IFERROR(IF(ABS((I50-resumen!$E$3)/resumen!$E$5) &gt; 1.96, "SI", "NO"), _xleta.NOT)</f>
        <v>NO</v>
      </c>
      <c r="L50">
        <f>IF(ISBLANK(C50), resumen!$D$4, C50)</f>
        <v>675069.69</v>
      </c>
      <c r="M50">
        <f>IF(ISBLANK(I50), resumen!$E$4, I50)</f>
        <v>39</v>
      </c>
    </row>
    <row r="51" spans="1:13">
      <c r="A51">
        <v>50</v>
      </c>
      <c r="B51" t="s">
        <v>13</v>
      </c>
      <c r="C51">
        <v>443282</v>
      </c>
      <c r="D51" t="s">
        <v>14</v>
      </c>
      <c r="E51" t="s">
        <v>20</v>
      </c>
      <c r="F51" t="s">
        <v>16</v>
      </c>
      <c r="G51" t="s">
        <v>16</v>
      </c>
      <c r="H51" t="s">
        <v>17</v>
      </c>
      <c r="J51" t="str">
        <f>IFERROR(IF(ABS((C51-resumen!$D$3)/resumen!$D$5) &gt; 1.96, "SI", "NO"), _xleta.NOT)</f>
        <v>NO</v>
      </c>
      <c r="K51" t="str">
        <f>IFERROR(IF(ABS((I51-resumen!$E$3)/resumen!$E$5) &gt; 1.96, "SI", "NO"), _xleta.NOT)</f>
        <v>SI</v>
      </c>
      <c r="L51">
        <f>IF(ISBLANK(C51), resumen!$D$4, C51)</f>
        <v>443282</v>
      </c>
      <c r="M51">
        <f>IF(ISBLANK(I51), resumen!$E$4, I51)</f>
        <v>40</v>
      </c>
    </row>
    <row r="52" spans="1:13">
      <c r="A52">
        <v>51</v>
      </c>
      <c r="B52" t="s">
        <v>13</v>
      </c>
      <c r="C52">
        <v>297044.99</v>
      </c>
      <c r="D52" t="s">
        <v>22</v>
      </c>
      <c r="E52" t="s">
        <v>20</v>
      </c>
      <c r="F52" t="s">
        <v>16</v>
      </c>
      <c r="G52" t="s">
        <v>17</v>
      </c>
      <c r="H52" t="s">
        <v>17</v>
      </c>
      <c r="I52">
        <v>66</v>
      </c>
      <c r="J52" t="str">
        <f>IFERROR(IF(ABS((C52-resumen!$D$3)/resumen!$D$5) &gt; 1.96, "SI", "NO"), _xleta.NOT)</f>
        <v>NO</v>
      </c>
      <c r="K52" t="str">
        <f>IFERROR(IF(ABS((I52-resumen!$E$3)/resumen!$E$5) &gt; 1.96, "SI", "NO"), _xleta.NOT)</f>
        <v>NO</v>
      </c>
      <c r="L52">
        <f>IF(ISBLANK(C52), resumen!$D$4, C52)</f>
        <v>297044.99</v>
      </c>
      <c r="M52">
        <f>IF(ISBLANK(I52), resumen!$E$4, I52)</f>
        <v>66</v>
      </c>
    </row>
    <row r="53" spans="1:13">
      <c r="A53">
        <v>52</v>
      </c>
      <c r="B53" t="s">
        <v>13</v>
      </c>
      <c r="C53">
        <v>1505458.92</v>
      </c>
      <c r="D53" t="s">
        <v>14</v>
      </c>
      <c r="E53" t="s">
        <v>15</v>
      </c>
      <c r="F53" t="s">
        <v>16</v>
      </c>
      <c r="G53" t="s">
        <v>17</v>
      </c>
      <c r="H53" t="s">
        <v>17</v>
      </c>
      <c r="J53" t="str">
        <f>IFERROR(IF(ABS((C53-resumen!$D$3)/resumen!$D$5) &gt; 1.96, "SI", "NO"), _xleta.NOT)</f>
        <v>NO</v>
      </c>
      <c r="K53" t="str">
        <f>IFERROR(IF(ABS((I53-resumen!$E$3)/resumen!$E$5) &gt; 1.96, "SI", "NO"), _xleta.NOT)</f>
        <v>SI</v>
      </c>
      <c r="L53">
        <f>IF(ISBLANK(C53), resumen!$D$4, C53)</f>
        <v>1505458.92</v>
      </c>
      <c r="M53">
        <f>IF(ISBLANK(I53), resumen!$E$4, I53)</f>
        <v>40</v>
      </c>
    </row>
    <row r="54" spans="1:13">
      <c r="A54">
        <v>53</v>
      </c>
      <c r="B54" t="s">
        <v>19</v>
      </c>
      <c r="C54">
        <v>743436</v>
      </c>
      <c r="D54" t="s">
        <v>14</v>
      </c>
      <c r="E54" t="s">
        <v>20</v>
      </c>
      <c r="F54" t="s">
        <v>16</v>
      </c>
      <c r="G54" t="s">
        <v>17</v>
      </c>
      <c r="H54" t="s">
        <v>17</v>
      </c>
      <c r="I54">
        <v>28</v>
      </c>
      <c r="J54" t="str">
        <f>IFERROR(IF(ABS((C54-resumen!$D$3)/resumen!$D$5) &gt; 1.96, "SI", "NO"), _xleta.NOT)</f>
        <v>NO</v>
      </c>
      <c r="K54" t="str">
        <f>IFERROR(IF(ABS((I54-resumen!$E$3)/resumen!$E$5) &gt; 1.96, "SI", "NO"), _xleta.NOT)</f>
        <v>NO</v>
      </c>
      <c r="L54">
        <f>IF(ISBLANK(C54), resumen!$D$4, C54)</f>
        <v>743436</v>
      </c>
      <c r="M54">
        <f>IF(ISBLANK(I54), resumen!$E$4, I54)</f>
        <v>28</v>
      </c>
    </row>
    <row r="55" spans="1:13">
      <c r="A55">
        <v>54</v>
      </c>
      <c r="B55" t="s">
        <v>13</v>
      </c>
      <c r="C55">
        <v>379422</v>
      </c>
      <c r="D55" t="s">
        <v>22</v>
      </c>
      <c r="E55" t="s">
        <v>20</v>
      </c>
      <c r="F55" t="s">
        <v>16</v>
      </c>
      <c r="G55" t="s">
        <v>17</v>
      </c>
      <c r="H55" t="s">
        <v>17</v>
      </c>
      <c r="I55">
        <v>43</v>
      </c>
      <c r="J55" t="str">
        <f>IFERROR(IF(ABS((C55-resumen!$D$3)/resumen!$D$5) &gt; 1.96, "SI", "NO"), _xleta.NOT)</f>
        <v>NO</v>
      </c>
      <c r="K55" t="str">
        <f>IFERROR(IF(ABS((I55-resumen!$E$3)/resumen!$E$5) &gt; 1.96, "SI", "NO"), _xleta.NOT)</f>
        <v>NO</v>
      </c>
      <c r="L55">
        <f>IF(ISBLANK(C55), resumen!$D$4, C55)</f>
        <v>379422</v>
      </c>
      <c r="M55">
        <f>IF(ISBLANK(I55), resumen!$E$4, I55)</f>
        <v>43</v>
      </c>
    </row>
    <row r="56" spans="1:13">
      <c r="A56">
        <v>55</v>
      </c>
      <c r="B56" t="s">
        <v>13</v>
      </c>
      <c r="C56">
        <v>300000</v>
      </c>
      <c r="D56" t="s">
        <v>21</v>
      </c>
      <c r="E56" t="s">
        <v>20</v>
      </c>
      <c r="F56" t="s">
        <v>16</v>
      </c>
      <c r="G56" t="s">
        <v>17</v>
      </c>
      <c r="H56" t="s">
        <v>17</v>
      </c>
      <c r="I56">
        <v>44</v>
      </c>
      <c r="J56" t="str">
        <f>IFERROR(IF(ABS((C56-resumen!$D$3)/resumen!$D$5) &gt; 1.96, "SI", "NO"), _xleta.NOT)</f>
        <v>NO</v>
      </c>
      <c r="K56" t="str">
        <f>IFERROR(IF(ABS((I56-resumen!$E$3)/resumen!$E$5) &gt; 1.96, "SI", "NO"), _xleta.NOT)</f>
        <v>NO</v>
      </c>
      <c r="L56">
        <f>IF(ISBLANK(C56), resumen!$D$4, C56)</f>
        <v>300000</v>
      </c>
      <c r="M56">
        <f>IF(ISBLANK(I56), resumen!$E$4, I56)</f>
        <v>44</v>
      </c>
    </row>
    <row r="57" spans="1:13">
      <c r="A57">
        <v>56</v>
      </c>
      <c r="B57" t="s">
        <v>19</v>
      </c>
      <c r="C57">
        <v>159787.22</v>
      </c>
      <c r="D57" t="s">
        <v>14</v>
      </c>
      <c r="E57" t="s">
        <v>20</v>
      </c>
      <c r="F57" t="s">
        <v>16</v>
      </c>
      <c r="G57" t="s">
        <v>16</v>
      </c>
      <c r="H57" t="s">
        <v>17</v>
      </c>
      <c r="I57">
        <v>44</v>
      </c>
      <c r="J57" t="str">
        <f>IFERROR(IF(ABS((C57-resumen!$D$3)/resumen!$D$5) &gt; 1.96, "SI", "NO"), _xleta.NOT)</f>
        <v>NO</v>
      </c>
      <c r="K57" t="str">
        <f>IFERROR(IF(ABS((I57-resumen!$E$3)/resumen!$E$5) &gt; 1.96, "SI", "NO"), _xleta.NOT)</f>
        <v>NO</v>
      </c>
      <c r="L57">
        <f>IF(ISBLANK(C57), resumen!$D$4, C57)</f>
        <v>159787.22</v>
      </c>
      <c r="M57">
        <f>IF(ISBLANK(I57), resumen!$E$4, I57)</f>
        <v>44</v>
      </c>
    </row>
    <row r="58" spans="1:13">
      <c r="A58">
        <v>57</v>
      </c>
      <c r="B58" t="s">
        <v>19</v>
      </c>
      <c r="C58">
        <v>267741.03999999998</v>
      </c>
      <c r="D58" t="s">
        <v>14</v>
      </c>
      <c r="E58" t="s">
        <v>20</v>
      </c>
      <c r="F58" t="s">
        <v>16</v>
      </c>
      <c r="G58" t="s">
        <v>17</v>
      </c>
      <c r="H58" t="s">
        <v>17</v>
      </c>
      <c r="I58">
        <v>32</v>
      </c>
      <c r="J58" t="str">
        <f>IFERROR(IF(ABS((C58-resumen!$D$3)/resumen!$D$5) &gt; 1.96, "SI", "NO"), _xleta.NOT)</f>
        <v>NO</v>
      </c>
      <c r="K58" t="str">
        <f>IFERROR(IF(ABS((I58-resumen!$E$3)/resumen!$E$5) &gt; 1.96, "SI", "NO"), _xleta.NOT)</f>
        <v>NO</v>
      </c>
      <c r="L58">
        <f>IF(ISBLANK(C58), resumen!$D$4, C58)</f>
        <v>267741.03999999998</v>
      </c>
      <c r="M58">
        <f>IF(ISBLANK(I58), resumen!$E$4, I58)</f>
        <v>32</v>
      </c>
    </row>
    <row r="59" spans="1:13">
      <c r="A59">
        <v>58</v>
      </c>
      <c r="B59" t="s">
        <v>19</v>
      </c>
      <c r="C59">
        <v>376777</v>
      </c>
      <c r="D59" t="s">
        <v>14</v>
      </c>
      <c r="E59" t="s">
        <v>20</v>
      </c>
      <c r="F59" t="s">
        <v>16</v>
      </c>
      <c r="G59" t="s">
        <v>17</v>
      </c>
      <c r="H59" t="s">
        <v>17</v>
      </c>
      <c r="I59">
        <v>43</v>
      </c>
      <c r="J59" t="str">
        <f>IFERROR(IF(ABS((C59-resumen!$D$3)/resumen!$D$5) &gt; 1.96, "SI", "NO"), _xleta.NOT)</f>
        <v>NO</v>
      </c>
      <c r="K59" t="str">
        <f>IFERROR(IF(ABS((I59-resumen!$E$3)/resumen!$E$5) &gt; 1.96, "SI", "NO"), _xleta.NOT)</f>
        <v>NO</v>
      </c>
      <c r="L59">
        <f>IF(ISBLANK(C59), resumen!$D$4, C59)</f>
        <v>376777</v>
      </c>
      <c r="M59">
        <f>IF(ISBLANK(I59), resumen!$E$4, I59)</f>
        <v>43</v>
      </c>
    </row>
    <row r="60" spans="1:13">
      <c r="A60">
        <v>59</v>
      </c>
      <c r="B60" t="s">
        <v>13</v>
      </c>
      <c r="C60">
        <v>386161</v>
      </c>
      <c r="D60" t="s">
        <v>22</v>
      </c>
      <c r="E60" t="s">
        <v>20</v>
      </c>
      <c r="F60" t="s">
        <v>16</v>
      </c>
      <c r="G60" t="s">
        <v>17</v>
      </c>
      <c r="H60" t="s">
        <v>16</v>
      </c>
      <c r="I60">
        <v>45</v>
      </c>
      <c r="J60" t="str">
        <f>IFERROR(IF(ABS((C60-resumen!$D$3)/resumen!$D$5) &gt; 1.96, "SI", "NO"), _xleta.NOT)</f>
        <v>NO</v>
      </c>
      <c r="K60" t="str">
        <f>IFERROR(IF(ABS((I60-resumen!$E$3)/resumen!$E$5) &gt; 1.96, "SI", "NO"), _xleta.NOT)</f>
        <v>NO</v>
      </c>
      <c r="L60">
        <f>IF(ISBLANK(C60), resumen!$D$4, C60)</f>
        <v>386161</v>
      </c>
      <c r="M60">
        <f>IF(ISBLANK(I60), resumen!$E$4, I60)</f>
        <v>45</v>
      </c>
    </row>
    <row r="61" spans="1:13">
      <c r="A61">
        <v>60</v>
      </c>
      <c r="B61" t="s">
        <v>13</v>
      </c>
      <c r="C61">
        <v>278030</v>
      </c>
      <c r="D61" t="s">
        <v>23</v>
      </c>
      <c r="E61" t="s">
        <v>20</v>
      </c>
      <c r="F61" t="s">
        <v>16</v>
      </c>
      <c r="G61" t="s">
        <v>17</v>
      </c>
      <c r="H61" t="s">
        <v>17</v>
      </c>
      <c r="I61">
        <v>22</v>
      </c>
      <c r="J61" t="str">
        <f>IFERROR(IF(ABS((C61-resumen!$D$3)/resumen!$D$5) &gt; 1.96, "SI", "NO"), _xleta.NOT)</f>
        <v>NO</v>
      </c>
      <c r="K61" t="str">
        <f>IFERROR(IF(ABS((I61-resumen!$E$3)/resumen!$E$5) &gt; 1.96, "SI", "NO"), _xleta.NOT)</f>
        <v>NO</v>
      </c>
      <c r="L61">
        <f>IF(ISBLANK(C61), resumen!$D$4, C61)</f>
        <v>278030</v>
      </c>
      <c r="M61">
        <f>IF(ISBLANK(I61), resumen!$E$4, I61)</f>
        <v>22</v>
      </c>
    </row>
    <row r="62" spans="1:13">
      <c r="A62">
        <v>61</v>
      </c>
      <c r="B62" t="s">
        <v>13</v>
      </c>
      <c r="C62">
        <v>1594012.66</v>
      </c>
      <c r="D62" t="s">
        <v>14</v>
      </c>
      <c r="E62" t="s">
        <v>20</v>
      </c>
      <c r="F62" t="s">
        <v>16</v>
      </c>
      <c r="G62" t="s">
        <v>17</v>
      </c>
      <c r="H62" t="s">
        <v>17</v>
      </c>
      <c r="I62">
        <v>32</v>
      </c>
      <c r="J62" t="str">
        <f>IFERROR(IF(ABS((C62-resumen!$D$3)/resumen!$D$5) &gt; 1.96, "SI", "NO"), _xleta.NOT)</f>
        <v>NO</v>
      </c>
      <c r="K62" t="str">
        <f>IFERROR(IF(ABS((I62-resumen!$E$3)/resumen!$E$5) &gt; 1.96, "SI", "NO"), _xleta.NOT)</f>
        <v>NO</v>
      </c>
      <c r="L62">
        <f>IF(ISBLANK(C62), resumen!$D$4, C62)</f>
        <v>1594012.66</v>
      </c>
      <c r="M62">
        <f>IF(ISBLANK(I62), resumen!$E$4, I62)</f>
        <v>32</v>
      </c>
    </row>
    <row r="63" spans="1:13">
      <c r="A63">
        <v>62</v>
      </c>
      <c r="B63" t="s">
        <v>13</v>
      </c>
      <c r="C63">
        <v>1401725.03</v>
      </c>
      <c r="D63" t="s">
        <v>18</v>
      </c>
      <c r="E63" t="s">
        <v>15</v>
      </c>
      <c r="F63" t="s">
        <v>16</v>
      </c>
      <c r="G63" t="s">
        <v>17</v>
      </c>
      <c r="H63" t="s">
        <v>17</v>
      </c>
      <c r="I63">
        <v>85</v>
      </c>
      <c r="J63" t="str">
        <f>IFERROR(IF(ABS((C63-resumen!$D$3)/resumen!$D$5) &gt; 1.96, "SI", "NO"), _xleta.NOT)</f>
        <v>NO</v>
      </c>
      <c r="K63" t="str">
        <f>IFERROR(IF(ABS((I63-resumen!$E$3)/resumen!$E$5) &gt; 1.96, "SI", "NO"), _xleta.NOT)</f>
        <v>SI</v>
      </c>
      <c r="L63">
        <f>IF(ISBLANK(C63), resumen!$D$4, C63)</f>
        <v>1401725.03</v>
      </c>
      <c r="M63">
        <f>IF(ISBLANK(I63), resumen!$E$4, I63)</f>
        <v>85</v>
      </c>
    </row>
    <row r="64" spans="1:13">
      <c r="A64">
        <v>63</v>
      </c>
      <c r="B64" t="s">
        <v>13</v>
      </c>
      <c r="C64">
        <v>366358.49</v>
      </c>
      <c r="D64" t="s">
        <v>14</v>
      </c>
      <c r="E64" t="s">
        <v>20</v>
      </c>
      <c r="F64" t="s">
        <v>16</v>
      </c>
      <c r="G64" t="s">
        <v>17</v>
      </c>
      <c r="H64" t="s">
        <v>17</v>
      </c>
      <c r="I64">
        <v>51</v>
      </c>
      <c r="J64" t="str">
        <f>IFERROR(IF(ABS((C64-resumen!$D$3)/resumen!$D$5) &gt; 1.96, "SI", "NO"), _xleta.NOT)</f>
        <v>NO</v>
      </c>
      <c r="K64" t="str">
        <f>IFERROR(IF(ABS((I64-resumen!$E$3)/resumen!$E$5) &gt; 1.96, "SI", "NO"), _xleta.NOT)</f>
        <v>NO</v>
      </c>
      <c r="L64">
        <f>IF(ISBLANK(C64), resumen!$D$4, C64)</f>
        <v>366358.49</v>
      </c>
      <c r="M64">
        <f>IF(ISBLANK(I64), resumen!$E$4, I64)</f>
        <v>51</v>
      </c>
    </row>
    <row r="65" spans="1:13">
      <c r="A65">
        <v>64</v>
      </c>
      <c r="B65" t="s">
        <v>19</v>
      </c>
      <c r="C65">
        <v>411794</v>
      </c>
      <c r="D65" t="s">
        <v>22</v>
      </c>
      <c r="E65" t="s">
        <v>20</v>
      </c>
      <c r="F65" t="s">
        <v>16</v>
      </c>
      <c r="G65" t="s">
        <v>17</v>
      </c>
      <c r="H65" t="s">
        <v>17</v>
      </c>
      <c r="I65">
        <v>53</v>
      </c>
      <c r="J65" t="str">
        <f>IFERROR(IF(ABS((C65-resumen!$D$3)/resumen!$D$5) &gt; 1.96, "SI", "NO"), _xleta.NOT)</f>
        <v>NO</v>
      </c>
      <c r="K65" t="str">
        <f>IFERROR(IF(ABS((I65-resumen!$E$3)/resumen!$E$5) &gt; 1.96, "SI", "NO"), _xleta.NOT)</f>
        <v>NO</v>
      </c>
      <c r="L65">
        <f>IF(ISBLANK(C65), resumen!$D$4, C65)</f>
        <v>411794</v>
      </c>
      <c r="M65">
        <f>IF(ISBLANK(I65), resumen!$E$4, I65)</f>
        <v>53</v>
      </c>
    </row>
    <row r="66" spans="1:13">
      <c r="A66">
        <v>65</v>
      </c>
      <c r="B66" t="s">
        <v>13</v>
      </c>
      <c r="C66">
        <v>340510.83</v>
      </c>
      <c r="D66" t="s">
        <v>14</v>
      </c>
      <c r="E66" t="s">
        <v>20</v>
      </c>
      <c r="F66" t="s">
        <v>16</v>
      </c>
      <c r="G66" t="s">
        <v>17</v>
      </c>
      <c r="H66" t="s">
        <v>17</v>
      </c>
      <c r="I66">
        <v>40</v>
      </c>
      <c r="J66" t="str">
        <f>IFERROR(IF(ABS((C66-resumen!$D$3)/resumen!$D$5) &gt; 1.96, "SI", "NO"), _xleta.NOT)</f>
        <v>NO</v>
      </c>
      <c r="K66" t="str">
        <f>IFERROR(IF(ABS((I66-resumen!$E$3)/resumen!$E$5) &gt; 1.96, "SI", "NO"), _xleta.NOT)</f>
        <v>NO</v>
      </c>
      <c r="L66">
        <f>IF(ISBLANK(C66), resumen!$D$4, C66)</f>
        <v>340510.83</v>
      </c>
      <c r="M66">
        <f>IF(ISBLANK(I66), resumen!$E$4, I66)</f>
        <v>40</v>
      </c>
    </row>
    <row r="67" spans="1:13">
      <c r="A67">
        <v>66</v>
      </c>
      <c r="B67" t="s">
        <v>13</v>
      </c>
      <c r="C67">
        <v>3217736</v>
      </c>
      <c r="D67" t="s">
        <v>14</v>
      </c>
      <c r="E67" t="s">
        <v>20</v>
      </c>
      <c r="F67" t="s">
        <v>16</v>
      </c>
      <c r="G67" t="s">
        <v>17</v>
      </c>
      <c r="H67" t="s">
        <v>17</v>
      </c>
      <c r="I67">
        <v>32</v>
      </c>
      <c r="J67" t="str">
        <f>IFERROR(IF(ABS((C67-resumen!$D$3)/resumen!$D$5) &gt; 1.96, "SI", "NO"), _xleta.NOT)</f>
        <v>SI</v>
      </c>
      <c r="K67" t="str">
        <f>IFERROR(IF(ABS((I67-resumen!$E$3)/resumen!$E$5) &gt; 1.96, "SI", "NO"), _xleta.NOT)</f>
        <v>NO</v>
      </c>
      <c r="L67">
        <f>IF(ISBLANK(C67), resumen!$D$4, C67)</f>
        <v>3217736</v>
      </c>
      <c r="M67">
        <f>IF(ISBLANK(I67), resumen!$E$4, I67)</f>
        <v>32</v>
      </c>
    </row>
    <row r="68" spans="1:13">
      <c r="A68">
        <v>67</v>
      </c>
      <c r="B68" t="s">
        <v>13</v>
      </c>
      <c r="C68">
        <v>133603.53</v>
      </c>
      <c r="D68" t="s">
        <v>18</v>
      </c>
      <c r="E68" t="s">
        <v>15</v>
      </c>
      <c r="F68" t="s">
        <v>16</v>
      </c>
      <c r="G68" t="s">
        <v>17</v>
      </c>
      <c r="H68" t="s">
        <v>17</v>
      </c>
      <c r="I68">
        <v>72</v>
      </c>
      <c r="J68" t="str">
        <f>IFERROR(IF(ABS((C68-resumen!$D$3)/resumen!$D$5) &gt; 1.96, "SI", "NO"), _xleta.NOT)</f>
        <v>NO</v>
      </c>
      <c r="K68" t="str">
        <f>IFERROR(IF(ABS((I68-resumen!$E$3)/resumen!$E$5) &gt; 1.96, "SI", "NO"), _xleta.NOT)</f>
        <v>SI</v>
      </c>
      <c r="L68">
        <f>IF(ISBLANK(C68), resumen!$D$4, C68)</f>
        <v>133603.53</v>
      </c>
      <c r="M68">
        <f>IF(ISBLANK(I68), resumen!$E$4, I68)</f>
        <v>72</v>
      </c>
    </row>
    <row r="69" spans="1:13">
      <c r="A69">
        <v>68</v>
      </c>
      <c r="B69" t="s">
        <v>13</v>
      </c>
      <c r="C69">
        <v>140435.81</v>
      </c>
      <c r="D69" t="s">
        <v>18</v>
      </c>
      <c r="E69" t="s">
        <v>15</v>
      </c>
      <c r="F69" t="s">
        <v>16</v>
      </c>
      <c r="G69" t="s">
        <v>17</v>
      </c>
      <c r="H69" t="s">
        <v>17</v>
      </c>
      <c r="I69">
        <v>74</v>
      </c>
      <c r="J69" t="str">
        <f>IFERROR(IF(ABS((C69-resumen!$D$3)/resumen!$D$5) &gt; 1.96, "SI", "NO"), _xleta.NOT)</f>
        <v>NO</v>
      </c>
      <c r="K69" t="str">
        <f>IFERROR(IF(ABS((I69-resumen!$E$3)/resumen!$E$5) &gt; 1.96, "SI", "NO"), _xleta.NOT)</f>
        <v>SI</v>
      </c>
      <c r="L69">
        <f>IF(ISBLANK(C69), resumen!$D$4, C69)</f>
        <v>140435.81</v>
      </c>
      <c r="M69">
        <f>IF(ISBLANK(I69), resumen!$E$4, I69)</f>
        <v>74</v>
      </c>
    </row>
    <row r="70" spans="1:13">
      <c r="A70">
        <v>69</v>
      </c>
      <c r="B70" t="s">
        <v>13</v>
      </c>
      <c r="C70">
        <v>1866932.5</v>
      </c>
      <c r="D70" t="s">
        <v>14</v>
      </c>
      <c r="E70" t="s">
        <v>15</v>
      </c>
      <c r="F70" t="s">
        <v>16</v>
      </c>
      <c r="G70" t="s">
        <v>17</v>
      </c>
      <c r="H70" t="s">
        <v>17</v>
      </c>
      <c r="I70">
        <v>57</v>
      </c>
      <c r="J70" t="str">
        <f>IFERROR(IF(ABS((C70-resumen!$D$3)/resumen!$D$5) &gt; 1.96, "SI", "NO"), _xleta.NOT)</f>
        <v>NO</v>
      </c>
      <c r="K70" t="str">
        <f>IFERROR(IF(ABS((I70-resumen!$E$3)/resumen!$E$5) &gt; 1.96, "SI", "NO"), _xleta.NOT)</f>
        <v>NO</v>
      </c>
      <c r="L70">
        <f>IF(ISBLANK(C70), resumen!$D$4, C70)</f>
        <v>1866932.5</v>
      </c>
      <c r="M70">
        <f>IF(ISBLANK(I70), resumen!$E$4, I70)</f>
        <v>57</v>
      </c>
    </row>
    <row r="71" spans="1:13">
      <c r="A71">
        <v>70</v>
      </c>
      <c r="B71" t="s">
        <v>13</v>
      </c>
      <c r="C71">
        <v>299647</v>
      </c>
      <c r="D71" t="s">
        <v>21</v>
      </c>
      <c r="E71" t="s">
        <v>20</v>
      </c>
      <c r="F71" t="s">
        <v>16</v>
      </c>
      <c r="G71" t="s">
        <v>17</v>
      </c>
      <c r="H71" t="s">
        <v>17</v>
      </c>
      <c r="J71" t="str">
        <f>IFERROR(IF(ABS((C71-resumen!$D$3)/resumen!$D$5) &gt; 1.96, "SI", "NO"), _xleta.NOT)</f>
        <v>NO</v>
      </c>
      <c r="K71" t="str">
        <f>IFERROR(IF(ABS((I71-resumen!$E$3)/resumen!$E$5) &gt; 1.96, "SI", "NO"), _xleta.NOT)</f>
        <v>SI</v>
      </c>
      <c r="L71">
        <f>IF(ISBLANK(C71), resumen!$D$4, C71)</f>
        <v>299647</v>
      </c>
      <c r="M71">
        <f>IF(ISBLANK(I71), resumen!$E$4, I71)</f>
        <v>40</v>
      </c>
    </row>
    <row r="72" spans="1:13">
      <c r="A72">
        <v>71</v>
      </c>
      <c r="B72" t="s">
        <v>19</v>
      </c>
      <c r="C72">
        <v>544163.5</v>
      </c>
      <c r="D72" t="s">
        <v>14</v>
      </c>
      <c r="E72" t="s">
        <v>20</v>
      </c>
      <c r="F72" t="s">
        <v>16</v>
      </c>
      <c r="G72" t="s">
        <v>17</v>
      </c>
      <c r="H72" t="s">
        <v>17</v>
      </c>
      <c r="I72">
        <v>24</v>
      </c>
      <c r="J72" t="str">
        <f>IFERROR(IF(ABS((C72-resumen!$D$3)/resumen!$D$5) &gt; 1.96, "SI", "NO"), _xleta.NOT)</f>
        <v>NO</v>
      </c>
      <c r="K72" t="str">
        <f>IFERROR(IF(ABS((I72-resumen!$E$3)/resumen!$E$5) &gt; 1.96, "SI", "NO"), _xleta.NOT)</f>
        <v>NO</v>
      </c>
      <c r="L72">
        <f>IF(ISBLANK(C72), resumen!$D$4, C72)</f>
        <v>544163.5</v>
      </c>
      <c r="M72">
        <f>IF(ISBLANK(I72), resumen!$E$4, I72)</f>
        <v>24</v>
      </c>
    </row>
    <row r="73" spans="1:13">
      <c r="A73">
        <v>72</v>
      </c>
      <c r="B73" t="s">
        <v>19</v>
      </c>
      <c r="C73">
        <v>2128928</v>
      </c>
      <c r="D73" t="s">
        <v>24</v>
      </c>
      <c r="E73" t="s">
        <v>15</v>
      </c>
      <c r="F73" t="s">
        <v>16</v>
      </c>
      <c r="G73" t="s">
        <v>17</v>
      </c>
      <c r="H73" t="s">
        <v>16</v>
      </c>
      <c r="I73">
        <v>42</v>
      </c>
      <c r="J73" t="str">
        <f>IFERROR(IF(ABS((C73-resumen!$D$3)/resumen!$D$5) &gt; 1.96, "SI", "NO"), _xleta.NOT)</f>
        <v>NO</v>
      </c>
      <c r="K73" t="str">
        <f>IFERROR(IF(ABS((I73-resumen!$E$3)/resumen!$E$5) &gt; 1.96, "SI", "NO"), _xleta.NOT)</f>
        <v>NO</v>
      </c>
      <c r="L73">
        <f>IF(ISBLANK(C73), resumen!$D$4, C73)</f>
        <v>2128928</v>
      </c>
      <c r="M73">
        <f>IF(ISBLANK(I73), resumen!$E$4, I73)</f>
        <v>42</v>
      </c>
    </row>
    <row r="74" spans="1:13">
      <c r="A74">
        <v>73</v>
      </c>
      <c r="B74" t="s">
        <v>13</v>
      </c>
      <c r="C74">
        <v>278030</v>
      </c>
      <c r="D74" t="s">
        <v>23</v>
      </c>
      <c r="E74" t="s">
        <v>20</v>
      </c>
      <c r="F74" t="s">
        <v>16</v>
      </c>
      <c r="G74" t="s">
        <v>17</v>
      </c>
      <c r="H74" t="s">
        <v>17</v>
      </c>
      <c r="I74">
        <v>57</v>
      </c>
      <c r="J74" t="str">
        <f>IFERROR(IF(ABS((C74-resumen!$D$3)/resumen!$D$5) &gt; 1.96, "SI", "NO"), _xleta.NOT)</f>
        <v>NO</v>
      </c>
      <c r="K74" t="str">
        <f>IFERROR(IF(ABS((I74-resumen!$E$3)/resumen!$E$5) &gt; 1.96, "SI", "NO"), _xleta.NOT)</f>
        <v>NO</v>
      </c>
      <c r="L74">
        <f>IF(ISBLANK(C74), resumen!$D$4, C74)</f>
        <v>278030</v>
      </c>
      <c r="M74">
        <f>IF(ISBLANK(I74), resumen!$E$4, I74)</f>
        <v>57</v>
      </c>
    </row>
    <row r="75" spans="1:13">
      <c r="A75">
        <v>74</v>
      </c>
      <c r="B75" t="s">
        <v>19</v>
      </c>
      <c r="C75">
        <v>508972.79999999999</v>
      </c>
      <c r="D75" t="s">
        <v>14</v>
      </c>
      <c r="E75" t="s">
        <v>15</v>
      </c>
      <c r="F75" t="s">
        <v>16</v>
      </c>
      <c r="G75" t="s">
        <v>17</v>
      </c>
      <c r="H75" t="s">
        <v>17</v>
      </c>
      <c r="I75">
        <v>46</v>
      </c>
      <c r="J75" t="str">
        <f>IFERROR(IF(ABS((C75-resumen!$D$3)/resumen!$D$5) &gt; 1.96, "SI", "NO"), _xleta.NOT)</f>
        <v>NO</v>
      </c>
      <c r="K75" t="str">
        <f>IFERROR(IF(ABS((I75-resumen!$E$3)/resumen!$E$5) &gt; 1.96, "SI", "NO"), _xleta.NOT)</f>
        <v>NO</v>
      </c>
      <c r="L75">
        <f>IF(ISBLANK(C75), resumen!$D$4, C75)</f>
        <v>508972.79999999999</v>
      </c>
      <c r="M75">
        <f>IF(ISBLANK(I75), resumen!$E$4, I75)</f>
        <v>46</v>
      </c>
    </row>
    <row r="76" spans="1:13">
      <c r="A76">
        <v>75</v>
      </c>
      <c r="B76" t="s">
        <v>13</v>
      </c>
      <c r="C76">
        <v>476424.06</v>
      </c>
      <c r="D76" t="s">
        <v>14</v>
      </c>
      <c r="E76" t="s">
        <v>20</v>
      </c>
      <c r="F76" t="s">
        <v>16</v>
      </c>
      <c r="G76" t="s">
        <v>17</v>
      </c>
      <c r="H76" t="s">
        <v>17</v>
      </c>
      <c r="I76">
        <v>24</v>
      </c>
      <c r="J76" t="str">
        <f>IFERROR(IF(ABS((C76-resumen!$D$3)/resumen!$D$5) &gt; 1.96, "SI", "NO"), _xleta.NOT)</f>
        <v>NO</v>
      </c>
      <c r="K76" t="str">
        <f>IFERROR(IF(ABS((I76-resumen!$E$3)/resumen!$E$5) &gt; 1.96, "SI", "NO"), _xleta.NOT)</f>
        <v>NO</v>
      </c>
      <c r="L76">
        <f>IF(ISBLANK(C76), resumen!$D$4, C76)</f>
        <v>476424.06</v>
      </c>
      <c r="M76">
        <f>IF(ISBLANK(I76), resumen!$E$4, I76)</f>
        <v>24</v>
      </c>
    </row>
    <row r="77" spans="1:13">
      <c r="A77">
        <v>76</v>
      </c>
      <c r="B77" t="s">
        <v>19</v>
      </c>
      <c r="C77">
        <v>278035</v>
      </c>
      <c r="D77" t="s">
        <v>22</v>
      </c>
      <c r="E77" t="s">
        <v>20</v>
      </c>
      <c r="F77" t="s">
        <v>16</v>
      </c>
      <c r="G77" t="s">
        <v>17</v>
      </c>
      <c r="H77" t="s">
        <v>16</v>
      </c>
      <c r="I77">
        <v>27</v>
      </c>
      <c r="J77" t="str">
        <f>IFERROR(IF(ABS((C77-resumen!$D$3)/resumen!$D$5) &gt; 1.96, "SI", "NO"), _xleta.NOT)</f>
        <v>NO</v>
      </c>
      <c r="K77" t="str">
        <f>IFERROR(IF(ABS((I77-resumen!$E$3)/resumen!$E$5) &gt; 1.96, "SI", "NO"), _xleta.NOT)</f>
        <v>NO</v>
      </c>
      <c r="L77">
        <f>IF(ISBLANK(C77), resumen!$D$4, C77)</f>
        <v>278035</v>
      </c>
      <c r="M77">
        <f>IF(ISBLANK(I77), resumen!$E$4, I77)</f>
        <v>27</v>
      </c>
    </row>
    <row r="78" spans="1:13">
      <c r="A78">
        <v>77</v>
      </c>
      <c r="B78" t="s">
        <v>13</v>
      </c>
      <c r="C78">
        <v>297046</v>
      </c>
      <c r="D78" t="s">
        <v>21</v>
      </c>
      <c r="E78" t="s">
        <v>20</v>
      </c>
      <c r="F78" t="s">
        <v>17</v>
      </c>
      <c r="G78" t="s">
        <v>17</v>
      </c>
      <c r="H78" t="s">
        <v>16</v>
      </c>
      <c r="I78">
        <v>29</v>
      </c>
      <c r="J78" t="str">
        <f>IFERROR(IF(ABS((C78-resumen!$D$3)/resumen!$D$5) &gt; 1.96, "SI", "NO"), _xleta.NOT)</f>
        <v>NO</v>
      </c>
      <c r="K78" t="str">
        <f>IFERROR(IF(ABS((I78-resumen!$E$3)/resumen!$E$5) &gt; 1.96, "SI", "NO"), _xleta.NOT)</f>
        <v>NO</v>
      </c>
      <c r="L78">
        <f>IF(ISBLANK(C78), resumen!$D$4, C78)</f>
        <v>297046</v>
      </c>
      <c r="M78">
        <f>IF(ISBLANK(I78), resumen!$E$4, I78)</f>
        <v>29</v>
      </c>
    </row>
    <row r="79" spans="1:13">
      <c r="A79">
        <v>78</v>
      </c>
      <c r="B79" t="s">
        <v>19</v>
      </c>
      <c r="C79">
        <v>643859.19999999995</v>
      </c>
      <c r="D79" t="s">
        <v>14</v>
      </c>
      <c r="E79" t="s">
        <v>15</v>
      </c>
      <c r="F79" t="s">
        <v>16</v>
      </c>
      <c r="G79" t="s">
        <v>17</v>
      </c>
      <c r="H79" t="s">
        <v>17</v>
      </c>
      <c r="I79">
        <v>35</v>
      </c>
      <c r="J79" t="str">
        <f>IFERROR(IF(ABS((C79-resumen!$D$3)/resumen!$D$5) &gt; 1.96, "SI", "NO"), _xleta.NOT)</f>
        <v>NO</v>
      </c>
      <c r="K79" t="str">
        <f>IFERROR(IF(ABS((I79-resumen!$E$3)/resumen!$E$5) &gt; 1.96, "SI", "NO"), _xleta.NOT)</f>
        <v>NO</v>
      </c>
      <c r="L79">
        <f>IF(ISBLANK(C79), resumen!$D$4, C79)</f>
        <v>643859.19999999995</v>
      </c>
      <c r="M79">
        <f>IF(ISBLANK(I79), resumen!$E$4, I79)</f>
        <v>35</v>
      </c>
    </row>
    <row r="80" spans="1:13">
      <c r="A80">
        <v>79</v>
      </c>
      <c r="B80" t="s">
        <v>13</v>
      </c>
      <c r="C80">
        <v>364678.16</v>
      </c>
      <c r="D80" t="s">
        <v>14</v>
      </c>
      <c r="E80" t="s">
        <v>20</v>
      </c>
      <c r="F80" t="s">
        <v>16</v>
      </c>
      <c r="G80" t="s">
        <v>17</v>
      </c>
      <c r="H80" t="s">
        <v>17</v>
      </c>
      <c r="I80">
        <v>28</v>
      </c>
      <c r="J80" t="str">
        <f>IFERROR(IF(ABS((C80-resumen!$D$3)/resumen!$D$5) &gt; 1.96, "SI", "NO"), _xleta.NOT)</f>
        <v>NO</v>
      </c>
      <c r="K80" t="str">
        <f>IFERROR(IF(ABS((I80-resumen!$E$3)/resumen!$E$5) &gt; 1.96, "SI", "NO"), _xleta.NOT)</f>
        <v>NO</v>
      </c>
      <c r="L80">
        <f>IF(ISBLANK(C80), resumen!$D$4, C80)</f>
        <v>364678.16</v>
      </c>
      <c r="M80">
        <f>IF(ISBLANK(I80), resumen!$E$4, I80)</f>
        <v>28</v>
      </c>
    </row>
    <row r="81" spans="1:13">
      <c r="A81">
        <v>80</v>
      </c>
      <c r="B81" t="s">
        <v>19</v>
      </c>
      <c r="C81">
        <v>297046</v>
      </c>
      <c r="D81" t="s">
        <v>21</v>
      </c>
      <c r="E81" t="s">
        <v>20</v>
      </c>
      <c r="F81" t="s">
        <v>16</v>
      </c>
      <c r="G81" t="s">
        <v>17</v>
      </c>
      <c r="H81" t="s">
        <v>17</v>
      </c>
      <c r="I81">
        <v>50</v>
      </c>
      <c r="J81" t="str">
        <f>IFERROR(IF(ABS((C81-resumen!$D$3)/resumen!$D$5) &gt; 1.96, "SI", "NO"), _xleta.NOT)</f>
        <v>NO</v>
      </c>
      <c r="K81" t="str">
        <f>IFERROR(IF(ABS((I81-resumen!$E$3)/resumen!$E$5) &gt; 1.96, "SI", "NO"), _xleta.NOT)</f>
        <v>NO</v>
      </c>
      <c r="L81">
        <f>IF(ISBLANK(C81), resumen!$D$4, C81)</f>
        <v>297046</v>
      </c>
      <c r="M81">
        <f>IF(ISBLANK(I81), resumen!$E$4, I81)</f>
        <v>50</v>
      </c>
    </row>
    <row r="82" spans="1:13">
      <c r="A82">
        <v>81</v>
      </c>
      <c r="B82" t="s">
        <v>19</v>
      </c>
      <c r="C82">
        <v>909000</v>
      </c>
      <c r="D82" t="s">
        <v>14</v>
      </c>
      <c r="E82" t="s">
        <v>20</v>
      </c>
      <c r="F82" t="s">
        <v>16</v>
      </c>
      <c r="G82" t="s">
        <v>17</v>
      </c>
      <c r="H82" t="s">
        <v>16</v>
      </c>
      <c r="I82">
        <v>27</v>
      </c>
      <c r="J82" t="str">
        <f>IFERROR(IF(ABS((C82-resumen!$D$3)/resumen!$D$5) &gt; 1.96, "SI", "NO"), _xleta.NOT)</f>
        <v>NO</v>
      </c>
      <c r="K82" t="str">
        <f>IFERROR(IF(ABS((I82-resumen!$E$3)/resumen!$E$5) &gt; 1.96, "SI", "NO"), _xleta.NOT)</f>
        <v>NO</v>
      </c>
      <c r="L82">
        <f>IF(ISBLANK(C82), resumen!$D$4, C82)</f>
        <v>909000</v>
      </c>
      <c r="M82">
        <f>IF(ISBLANK(I82), resumen!$E$4, I82)</f>
        <v>27</v>
      </c>
    </row>
    <row r="83" spans="1:13">
      <c r="A83">
        <v>82</v>
      </c>
      <c r="B83" t="s">
        <v>19</v>
      </c>
      <c r="C83">
        <v>1769610.96</v>
      </c>
      <c r="D83" t="s">
        <v>14</v>
      </c>
      <c r="E83" t="s">
        <v>15</v>
      </c>
      <c r="F83" t="s">
        <v>16</v>
      </c>
      <c r="G83" t="s">
        <v>17</v>
      </c>
      <c r="H83" t="s">
        <v>17</v>
      </c>
      <c r="I83">
        <v>56</v>
      </c>
      <c r="J83" t="str">
        <f>IFERROR(IF(ABS((C83-resumen!$D$3)/resumen!$D$5) &gt; 1.96, "SI", "NO"), _xleta.NOT)</f>
        <v>NO</v>
      </c>
      <c r="K83" t="str">
        <f>IFERROR(IF(ABS((I83-resumen!$E$3)/resumen!$E$5) &gt; 1.96, "SI", "NO"), _xleta.NOT)</f>
        <v>NO</v>
      </c>
      <c r="L83">
        <f>IF(ISBLANK(C83), resumen!$D$4, C83)</f>
        <v>1769610.96</v>
      </c>
      <c r="M83">
        <f>IF(ISBLANK(I83), resumen!$E$4, I83)</f>
        <v>56</v>
      </c>
    </row>
    <row r="84" spans="1:13">
      <c r="A84">
        <v>83</v>
      </c>
      <c r="B84" t="s">
        <v>13</v>
      </c>
      <c r="C84">
        <v>415861</v>
      </c>
      <c r="D84" t="s">
        <v>22</v>
      </c>
      <c r="E84" t="s">
        <v>20</v>
      </c>
      <c r="F84" t="s">
        <v>16</v>
      </c>
      <c r="G84" t="s">
        <v>17</v>
      </c>
      <c r="H84" t="s">
        <v>16</v>
      </c>
      <c r="I84">
        <v>34</v>
      </c>
      <c r="J84" t="str">
        <f>IFERROR(IF(ABS((C84-resumen!$D$3)/resumen!$D$5) &gt; 1.96, "SI", "NO"), _xleta.NOT)</f>
        <v>NO</v>
      </c>
      <c r="K84" t="str">
        <f>IFERROR(IF(ABS((I84-resumen!$E$3)/resumen!$E$5) &gt; 1.96, "SI", "NO"), _xleta.NOT)</f>
        <v>NO</v>
      </c>
      <c r="L84">
        <f>IF(ISBLANK(C84), resumen!$D$4, C84)</f>
        <v>415861</v>
      </c>
      <c r="M84">
        <f>IF(ISBLANK(I84), resumen!$E$4, I84)</f>
        <v>34</v>
      </c>
    </row>
    <row r="85" spans="1:13">
      <c r="A85">
        <v>84</v>
      </c>
      <c r="B85" t="s">
        <v>19</v>
      </c>
      <c r="C85">
        <v>1404047</v>
      </c>
      <c r="D85" t="s">
        <v>14</v>
      </c>
      <c r="E85" t="s">
        <v>15</v>
      </c>
      <c r="F85" t="s">
        <v>16</v>
      </c>
      <c r="G85" t="s">
        <v>17</v>
      </c>
      <c r="H85" t="s">
        <v>16</v>
      </c>
      <c r="I85">
        <v>53</v>
      </c>
      <c r="J85" t="str">
        <f>IFERROR(IF(ABS((C85-resumen!$D$3)/resumen!$D$5) &gt; 1.96, "SI", "NO"), _xleta.NOT)</f>
        <v>NO</v>
      </c>
      <c r="K85" t="str">
        <f>IFERROR(IF(ABS((I85-resumen!$E$3)/resumen!$E$5) &gt; 1.96, "SI", "NO"), _xleta.NOT)</f>
        <v>NO</v>
      </c>
      <c r="L85">
        <f>IF(ISBLANK(C85), resumen!$D$4, C85)</f>
        <v>1404047</v>
      </c>
      <c r="M85">
        <f>IF(ISBLANK(I85), resumen!$E$4, I85)</f>
        <v>53</v>
      </c>
    </row>
    <row r="86" spans="1:13">
      <c r="A86">
        <v>85</v>
      </c>
      <c r="B86" t="s">
        <v>19</v>
      </c>
      <c r="C86">
        <v>457842.57</v>
      </c>
      <c r="D86" t="s">
        <v>14</v>
      </c>
      <c r="E86" t="s">
        <v>20</v>
      </c>
      <c r="F86" t="s">
        <v>16</v>
      </c>
      <c r="G86" t="s">
        <v>17</v>
      </c>
      <c r="H86" t="s">
        <v>17</v>
      </c>
      <c r="I86">
        <v>50</v>
      </c>
      <c r="J86" t="str">
        <f>IFERROR(IF(ABS((C86-resumen!$D$3)/resumen!$D$5) &gt; 1.96, "SI", "NO"), _xleta.NOT)</f>
        <v>NO</v>
      </c>
      <c r="K86" t="str">
        <f>IFERROR(IF(ABS((I86-resumen!$E$3)/resumen!$E$5) &gt; 1.96, "SI", "NO"), _xleta.NOT)</f>
        <v>NO</v>
      </c>
      <c r="L86">
        <f>IF(ISBLANK(C86), resumen!$D$4, C86)</f>
        <v>457842.57</v>
      </c>
      <c r="M86">
        <f>IF(ISBLANK(I86), resumen!$E$4, I86)</f>
        <v>50</v>
      </c>
    </row>
    <row r="87" spans="1:13">
      <c r="A87">
        <v>86</v>
      </c>
      <c r="B87" t="s">
        <v>19</v>
      </c>
      <c r="C87">
        <v>297046</v>
      </c>
      <c r="D87" t="s">
        <v>21</v>
      </c>
      <c r="E87" t="s">
        <v>20</v>
      </c>
      <c r="F87" t="s">
        <v>16</v>
      </c>
      <c r="G87" t="s">
        <v>17</v>
      </c>
      <c r="H87" t="s">
        <v>17</v>
      </c>
      <c r="I87">
        <v>36</v>
      </c>
      <c r="J87" t="str">
        <f>IFERROR(IF(ABS((C87-resumen!$D$3)/resumen!$D$5) &gt; 1.96, "SI", "NO"), _xleta.NOT)</f>
        <v>NO</v>
      </c>
      <c r="K87" t="str">
        <f>IFERROR(IF(ABS((I87-resumen!$E$3)/resumen!$E$5) &gt; 1.96, "SI", "NO"), _xleta.NOT)</f>
        <v>NO</v>
      </c>
      <c r="L87">
        <f>IF(ISBLANK(C87), resumen!$D$4, C87)</f>
        <v>297046</v>
      </c>
      <c r="M87">
        <f>IF(ISBLANK(I87), resumen!$E$4, I87)</f>
        <v>36</v>
      </c>
    </row>
    <row r="88" spans="1:13">
      <c r="A88">
        <v>87</v>
      </c>
      <c r="B88" t="s">
        <v>13</v>
      </c>
      <c r="C88">
        <v>347356.26</v>
      </c>
      <c r="D88" t="s">
        <v>14</v>
      </c>
      <c r="E88" t="s">
        <v>20</v>
      </c>
      <c r="F88" t="s">
        <v>16</v>
      </c>
      <c r="G88" t="s">
        <v>17</v>
      </c>
      <c r="H88" t="s">
        <v>17</v>
      </c>
      <c r="I88">
        <v>38</v>
      </c>
      <c r="J88" t="str">
        <f>IFERROR(IF(ABS((C88-resumen!$D$3)/resumen!$D$5) &gt; 1.96, "SI", "NO"), _xleta.NOT)</f>
        <v>NO</v>
      </c>
      <c r="K88" t="str">
        <f>IFERROR(IF(ABS((I88-resumen!$E$3)/resumen!$E$5) &gt; 1.96, "SI", "NO"), _xleta.NOT)</f>
        <v>NO</v>
      </c>
      <c r="L88">
        <f>IF(ISBLANK(C88), resumen!$D$4, C88)</f>
        <v>347356.26</v>
      </c>
      <c r="M88">
        <f>IF(ISBLANK(I88), resumen!$E$4, I88)</f>
        <v>38</v>
      </c>
    </row>
    <row r="89" spans="1:13">
      <c r="A89">
        <v>88</v>
      </c>
      <c r="B89" t="s">
        <v>19</v>
      </c>
      <c r="C89">
        <v>432031</v>
      </c>
      <c r="D89" t="s">
        <v>14</v>
      </c>
      <c r="E89" t="s">
        <v>15</v>
      </c>
      <c r="F89" t="s">
        <v>16</v>
      </c>
      <c r="G89" t="s">
        <v>17</v>
      </c>
      <c r="H89" t="s">
        <v>16</v>
      </c>
      <c r="I89">
        <v>31</v>
      </c>
      <c r="J89" t="str">
        <f>IFERROR(IF(ABS((C89-resumen!$D$3)/resumen!$D$5) &gt; 1.96, "SI", "NO"), _xleta.NOT)</f>
        <v>NO</v>
      </c>
      <c r="K89" t="str">
        <f>IFERROR(IF(ABS((I89-resumen!$E$3)/resumen!$E$5) &gt; 1.96, "SI", "NO"), _xleta.NOT)</f>
        <v>NO</v>
      </c>
      <c r="L89">
        <f>IF(ISBLANK(C89), resumen!$D$4, C89)</f>
        <v>432031</v>
      </c>
      <c r="M89">
        <f>IF(ISBLANK(I89), resumen!$E$4, I89)</f>
        <v>31</v>
      </c>
    </row>
    <row r="90" spans="1:13">
      <c r="A90">
        <v>89</v>
      </c>
      <c r="B90" t="s">
        <v>13</v>
      </c>
      <c r="C90">
        <v>419292</v>
      </c>
      <c r="D90" t="s">
        <v>22</v>
      </c>
      <c r="E90" t="s">
        <v>20</v>
      </c>
      <c r="F90" t="s">
        <v>16</v>
      </c>
      <c r="G90" t="s">
        <v>16</v>
      </c>
      <c r="H90" t="s">
        <v>17</v>
      </c>
      <c r="I90">
        <v>36</v>
      </c>
      <c r="J90" t="str">
        <f>IFERROR(IF(ABS((C90-resumen!$D$3)/resumen!$D$5) &gt; 1.96, "SI", "NO"), _xleta.NOT)</f>
        <v>NO</v>
      </c>
      <c r="K90" t="str">
        <f>IFERROR(IF(ABS((I90-resumen!$E$3)/resumen!$E$5) &gt; 1.96, "SI", "NO"), _xleta.NOT)</f>
        <v>NO</v>
      </c>
      <c r="L90">
        <f>IF(ISBLANK(C90), resumen!$D$4, C90)</f>
        <v>419292</v>
      </c>
      <c r="M90">
        <f>IF(ISBLANK(I90), resumen!$E$4, I90)</f>
        <v>36</v>
      </c>
    </row>
    <row r="91" spans="1:13">
      <c r="A91">
        <v>90</v>
      </c>
      <c r="B91" t="s">
        <v>19</v>
      </c>
      <c r="C91">
        <v>622035.81999999995</v>
      </c>
      <c r="D91" t="s">
        <v>14</v>
      </c>
      <c r="E91" t="s">
        <v>15</v>
      </c>
      <c r="F91" t="s">
        <v>16</v>
      </c>
      <c r="G91" t="s">
        <v>17</v>
      </c>
      <c r="H91" t="s">
        <v>17</v>
      </c>
      <c r="I91">
        <v>30</v>
      </c>
      <c r="J91" t="str">
        <f>IFERROR(IF(ABS((C91-resumen!$D$3)/resumen!$D$5) &gt; 1.96, "SI", "NO"), _xleta.NOT)</f>
        <v>NO</v>
      </c>
      <c r="K91" t="str">
        <f>IFERROR(IF(ABS((I91-resumen!$E$3)/resumen!$E$5) &gt; 1.96, "SI", "NO"), _xleta.NOT)</f>
        <v>NO</v>
      </c>
      <c r="L91">
        <f>IF(ISBLANK(C91), resumen!$D$4, C91)</f>
        <v>622035.81999999995</v>
      </c>
      <c r="M91">
        <f>IF(ISBLANK(I91), resumen!$E$4, I91)</f>
        <v>30</v>
      </c>
    </row>
    <row r="92" spans="1:13">
      <c r="A92">
        <v>91</v>
      </c>
      <c r="B92" t="s">
        <v>13</v>
      </c>
      <c r="C92">
        <v>483142.5</v>
      </c>
      <c r="D92" t="s">
        <v>14</v>
      </c>
      <c r="E92" t="s">
        <v>20</v>
      </c>
      <c r="F92" t="s">
        <v>16</v>
      </c>
      <c r="G92" t="s">
        <v>17</v>
      </c>
      <c r="H92" t="s">
        <v>17</v>
      </c>
      <c r="I92">
        <v>33</v>
      </c>
      <c r="J92" t="str">
        <f>IFERROR(IF(ABS((C92-resumen!$D$3)/resumen!$D$5) &gt; 1.96, "SI", "NO"), _xleta.NOT)</f>
        <v>NO</v>
      </c>
      <c r="K92" t="str">
        <f>IFERROR(IF(ABS((I92-resumen!$E$3)/resumen!$E$5) &gt; 1.96, "SI", "NO"), _xleta.NOT)</f>
        <v>NO</v>
      </c>
      <c r="L92">
        <f>IF(ISBLANK(C92), resumen!$D$4, C92)</f>
        <v>483142.5</v>
      </c>
      <c r="M92">
        <f>IF(ISBLANK(I92), resumen!$E$4, I92)</f>
        <v>33</v>
      </c>
    </row>
    <row r="93" spans="1:13">
      <c r="A93">
        <v>92</v>
      </c>
      <c r="B93" t="s">
        <v>13</v>
      </c>
      <c r="C93">
        <v>609320.69999999995</v>
      </c>
      <c r="D93" t="s">
        <v>14</v>
      </c>
      <c r="E93" t="s">
        <v>15</v>
      </c>
      <c r="F93" t="s">
        <v>16</v>
      </c>
      <c r="G93" t="s">
        <v>17</v>
      </c>
      <c r="H93" t="s">
        <v>17</v>
      </c>
      <c r="I93">
        <v>39</v>
      </c>
      <c r="J93" t="str">
        <f>IFERROR(IF(ABS((C93-resumen!$D$3)/resumen!$D$5) &gt; 1.96, "SI", "NO"), _xleta.NOT)</f>
        <v>NO</v>
      </c>
      <c r="K93" t="str">
        <f>IFERROR(IF(ABS((I93-resumen!$E$3)/resumen!$E$5) &gt; 1.96, "SI", "NO"), _xleta.NOT)</f>
        <v>NO</v>
      </c>
      <c r="L93">
        <f>IF(ISBLANK(C93), resumen!$D$4, C93)</f>
        <v>609320.69999999995</v>
      </c>
      <c r="M93">
        <f>IF(ISBLANK(I93), resumen!$E$4, I93)</f>
        <v>39</v>
      </c>
    </row>
    <row r="94" spans="1:13">
      <c r="A94">
        <v>93</v>
      </c>
      <c r="B94" t="s">
        <v>13</v>
      </c>
      <c r="C94">
        <v>982902.8</v>
      </c>
      <c r="D94" t="s">
        <v>14</v>
      </c>
      <c r="E94" t="s">
        <v>15</v>
      </c>
      <c r="F94" t="s">
        <v>16</v>
      </c>
      <c r="G94" t="s">
        <v>17</v>
      </c>
      <c r="H94" t="s">
        <v>17</v>
      </c>
      <c r="I94">
        <v>49</v>
      </c>
      <c r="J94" t="str">
        <f>IFERROR(IF(ABS((C94-resumen!$D$3)/resumen!$D$5) &gt; 1.96, "SI", "NO"), _xleta.NOT)</f>
        <v>NO</v>
      </c>
      <c r="K94" t="str">
        <f>IFERROR(IF(ABS((I94-resumen!$E$3)/resumen!$E$5) &gt; 1.96, "SI", "NO"), _xleta.NOT)</f>
        <v>NO</v>
      </c>
      <c r="L94">
        <f>IF(ISBLANK(C94), resumen!$D$4, C94)</f>
        <v>982902.8</v>
      </c>
      <c r="M94">
        <f>IF(ISBLANK(I94), resumen!$E$4, I94)</f>
        <v>49</v>
      </c>
    </row>
    <row r="95" spans="1:13">
      <c r="A95">
        <v>94</v>
      </c>
      <c r="B95" t="s">
        <v>19</v>
      </c>
      <c r="C95">
        <v>800002</v>
      </c>
      <c r="D95" t="s">
        <v>14</v>
      </c>
      <c r="E95" t="s">
        <v>20</v>
      </c>
      <c r="F95" t="s">
        <v>16</v>
      </c>
      <c r="G95" t="s">
        <v>17</v>
      </c>
      <c r="H95" t="s">
        <v>17</v>
      </c>
      <c r="I95">
        <v>30</v>
      </c>
      <c r="J95" t="str">
        <f>IFERROR(IF(ABS((C95-resumen!$D$3)/resumen!$D$5) &gt; 1.96, "SI", "NO"), _xleta.NOT)</f>
        <v>NO</v>
      </c>
      <c r="K95" t="str">
        <f>IFERROR(IF(ABS((I95-resumen!$E$3)/resumen!$E$5) &gt; 1.96, "SI", "NO"), _xleta.NOT)</f>
        <v>NO</v>
      </c>
      <c r="L95">
        <f>IF(ISBLANK(C95), resumen!$D$4, C95)</f>
        <v>800002</v>
      </c>
      <c r="M95">
        <f>IF(ISBLANK(I95), resumen!$E$4, I95)</f>
        <v>30</v>
      </c>
    </row>
    <row r="96" spans="1:13">
      <c r="A96">
        <v>95</v>
      </c>
      <c r="B96" t="s">
        <v>13</v>
      </c>
      <c r="C96">
        <v>938875</v>
      </c>
      <c r="D96" t="s">
        <v>14</v>
      </c>
      <c r="E96" t="s">
        <v>20</v>
      </c>
      <c r="F96" t="s">
        <v>16</v>
      </c>
      <c r="G96" t="s">
        <v>17</v>
      </c>
      <c r="H96" t="s">
        <v>17</v>
      </c>
      <c r="I96">
        <v>28</v>
      </c>
      <c r="J96" t="str">
        <f>IFERROR(IF(ABS((C96-resumen!$D$3)/resumen!$D$5) &gt; 1.96, "SI", "NO"), _xleta.NOT)</f>
        <v>NO</v>
      </c>
      <c r="K96" t="str">
        <f>IFERROR(IF(ABS((I96-resumen!$E$3)/resumen!$E$5) &gt; 1.96, "SI", "NO"), _xleta.NOT)</f>
        <v>NO</v>
      </c>
      <c r="L96">
        <f>IF(ISBLANK(C96), resumen!$D$4, C96)</f>
        <v>938875</v>
      </c>
      <c r="M96">
        <f>IF(ISBLANK(I96), resumen!$E$4, I96)</f>
        <v>28</v>
      </c>
    </row>
    <row r="97" spans="1:13">
      <c r="A97">
        <v>96</v>
      </c>
      <c r="B97" t="s">
        <v>19</v>
      </c>
      <c r="C97">
        <v>412625.63</v>
      </c>
      <c r="D97" t="s">
        <v>14</v>
      </c>
      <c r="E97" t="s">
        <v>20</v>
      </c>
      <c r="F97" t="s">
        <v>16</v>
      </c>
      <c r="G97" t="s">
        <v>17</v>
      </c>
      <c r="H97" t="s">
        <v>17</v>
      </c>
      <c r="I97">
        <v>26</v>
      </c>
      <c r="J97" t="str">
        <f>IFERROR(IF(ABS((C97-resumen!$D$3)/resumen!$D$5) &gt; 1.96, "SI", "NO"), _xleta.NOT)</f>
        <v>NO</v>
      </c>
      <c r="K97" t="str">
        <f>IFERROR(IF(ABS((I97-resumen!$E$3)/resumen!$E$5) &gt; 1.96, "SI", "NO"), _xleta.NOT)</f>
        <v>NO</v>
      </c>
      <c r="L97">
        <f>IF(ISBLANK(C97), resumen!$D$4, C97)</f>
        <v>412625.63</v>
      </c>
      <c r="M97">
        <f>IF(ISBLANK(I97), resumen!$E$4, I97)</f>
        <v>26</v>
      </c>
    </row>
    <row r="98" spans="1:13">
      <c r="A98">
        <v>97</v>
      </c>
      <c r="B98" t="s">
        <v>13</v>
      </c>
      <c r="C98">
        <v>234334</v>
      </c>
      <c r="D98" t="s">
        <v>14</v>
      </c>
      <c r="E98" t="s">
        <v>20</v>
      </c>
      <c r="F98" t="s">
        <v>16</v>
      </c>
      <c r="G98" t="s">
        <v>17</v>
      </c>
      <c r="H98" t="s">
        <v>17</v>
      </c>
      <c r="I98">
        <v>21</v>
      </c>
      <c r="J98" t="str">
        <f>IFERROR(IF(ABS((C98-resumen!$D$3)/resumen!$D$5) &gt; 1.96, "SI", "NO"), _xleta.NOT)</f>
        <v>NO</v>
      </c>
      <c r="K98" t="str">
        <f>IFERROR(IF(ABS((I98-resumen!$E$3)/resumen!$E$5) &gt; 1.96, "SI", "NO"), _xleta.NOT)</f>
        <v>NO</v>
      </c>
      <c r="L98">
        <f>IF(ISBLANK(C98), resumen!$D$4, C98)</f>
        <v>234334</v>
      </c>
      <c r="M98">
        <f>IF(ISBLANK(I98), resumen!$E$4, I98)</f>
        <v>21</v>
      </c>
    </row>
    <row r="99" spans="1:13">
      <c r="A99">
        <v>98</v>
      </c>
      <c r="B99" t="s">
        <v>19</v>
      </c>
      <c r="C99">
        <v>675720</v>
      </c>
      <c r="D99" t="s">
        <v>14</v>
      </c>
      <c r="E99" t="s">
        <v>15</v>
      </c>
      <c r="F99" t="s">
        <v>16</v>
      </c>
      <c r="G99" t="s">
        <v>17</v>
      </c>
      <c r="H99" t="s">
        <v>17</v>
      </c>
      <c r="I99">
        <v>36</v>
      </c>
      <c r="J99" t="str">
        <f>IFERROR(IF(ABS((C99-resumen!$D$3)/resumen!$D$5) &gt; 1.96, "SI", "NO"), _xleta.NOT)</f>
        <v>NO</v>
      </c>
      <c r="K99" t="str">
        <f>IFERROR(IF(ABS((I99-resumen!$E$3)/resumen!$E$5) &gt; 1.96, "SI", "NO"), _xleta.NOT)</f>
        <v>NO</v>
      </c>
      <c r="L99">
        <f>IF(ISBLANK(C99), resumen!$D$4, C99)</f>
        <v>675720</v>
      </c>
      <c r="M99">
        <f>IF(ISBLANK(I99), resumen!$E$4, I99)</f>
        <v>36</v>
      </c>
    </row>
    <row r="100" spans="1:13">
      <c r="A100">
        <v>99</v>
      </c>
      <c r="B100" t="s">
        <v>19</v>
      </c>
      <c r="C100">
        <v>283745.98</v>
      </c>
      <c r="D100" t="s">
        <v>14</v>
      </c>
      <c r="E100" t="s">
        <v>20</v>
      </c>
      <c r="F100" t="s">
        <v>16</v>
      </c>
      <c r="G100" t="s">
        <v>17</v>
      </c>
      <c r="H100" t="s">
        <v>17</v>
      </c>
      <c r="I100">
        <v>22</v>
      </c>
      <c r="J100" t="str">
        <f>IFERROR(IF(ABS((C100-resumen!$D$3)/resumen!$D$5) &gt; 1.96, "SI", "NO"), _xleta.NOT)</f>
        <v>NO</v>
      </c>
      <c r="K100" t="str">
        <f>IFERROR(IF(ABS((I100-resumen!$E$3)/resumen!$E$5) &gt; 1.96, "SI", "NO"), _xleta.NOT)</f>
        <v>NO</v>
      </c>
      <c r="L100">
        <f>IF(ISBLANK(C100), resumen!$D$4, C100)</f>
        <v>283745.98</v>
      </c>
      <c r="M100">
        <f>IF(ISBLANK(I100), resumen!$E$4, I100)</f>
        <v>22</v>
      </c>
    </row>
    <row r="101" spans="1:13">
      <c r="A101">
        <v>100</v>
      </c>
      <c r="B101" t="s">
        <v>19</v>
      </c>
      <c r="C101">
        <v>3729038.4</v>
      </c>
      <c r="D101" t="s">
        <v>14</v>
      </c>
      <c r="E101" t="s">
        <v>15</v>
      </c>
      <c r="F101" t="s">
        <v>16</v>
      </c>
      <c r="G101" t="s">
        <v>17</v>
      </c>
      <c r="H101" t="s">
        <v>17</v>
      </c>
      <c r="I101">
        <v>50</v>
      </c>
      <c r="J101" t="str">
        <f>IFERROR(IF(ABS((C101-resumen!$D$3)/resumen!$D$5) &gt; 1.96, "SI", "NO"), _xleta.NOT)</f>
        <v>SI</v>
      </c>
      <c r="K101" t="str">
        <f>IFERROR(IF(ABS((I101-resumen!$E$3)/resumen!$E$5) &gt; 1.96, "SI", "NO"), _xleta.NOT)</f>
        <v>NO</v>
      </c>
      <c r="L101">
        <f>IF(ISBLANK(C101), resumen!$D$4, C101)</f>
        <v>3729038.4</v>
      </c>
      <c r="M101">
        <f>IF(ISBLANK(I101), resumen!$E$4, I101)</f>
        <v>50</v>
      </c>
    </row>
    <row r="102" spans="1:13">
      <c r="A102">
        <v>101</v>
      </c>
      <c r="B102" t="s">
        <v>19</v>
      </c>
      <c r="C102">
        <v>300000</v>
      </c>
      <c r="D102" t="s">
        <v>14</v>
      </c>
      <c r="E102" t="s">
        <v>20</v>
      </c>
      <c r="F102" t="s">
        <v>16</v>
      </c>
      <c r="G102" t="s">
        <v>17</v>
      </c>
      <c r="H102" t="s">
        <v>17</v>
      </c>
      <c r="I102">
        <v>33</v>
      </c>
      <c r="J102" t="str">
        <f>IFERROR(IF(ABS((C102-resumen!$D$3)/resumen!$D$5) &gt; 1.96, "SI", "NO"), _xleta.NOT)</f>
        <v>NO</v>
      </c>
      <c r="K102" t="str">
        <f>IFERROR(IF(ABS((I102-resumen!$E$3)/resumen!$E$5) &gt; 1.96, "SI", "NO"), _xleta.NOT)</f>
        <v>NO</v>
      </c>
      <c r="L102">
        <f>IF(ISBLANK(C102), resumen!$D$4, C102)</f>
        <v>300000</v>
      </c>
      <c r="M102">
        <f>IF(ISBLANK(I102), resumen!$E$4, I102)</f>
        <v>33</v>
      </c>
    </row>
    <row r="103" spans="1:13">
      <c r="A103">
        <v>102</v>
      </c>
      <c r="B103" t="s">
        <v>19</v>
      </c>
      <c r="C103">
        <v>377900</v>
      </c>
      <c r="D103" t="s">
        <v>14</v>
      </c>
      <c r="E103" t="s">
        <v>20</v>
      </c>
      <c r="F103" t="s">
        <v>16</v>
      </c>
      <c r="G103" t="s">
        <v>17</v>
      </c>
      <c r="H103" t="s">
        <v>17</v>
      </c>
      <c r="I103">
        <v>57</v>
      </c>
      <c r="J103" t="str">
        <f>IFERROR(IF(ABS((C103-resumen!$D$3)/resumen!$D$5) &gt; 1.96, "SI", "NO"), _xleta.NOT)</f>
        <v>NO</v>
      </c>
      <c r="K103" t="str">
        <f>IFERROR(IF(ABS((I103-resumen!$E$3)/resumen!$E$5) &gt; 1.96, "SI", "NO"), _xleta.NOT)</f>
        <v>NO</v>
      </c>
      <c r="L103">
        <f>IF(ISBLANK(C103), resumen!$D$4, C103)</f>
        <v>377900</v>
      </c>
      <c r="M103">
        <f>IF(ISBLANK(I103), resumen!$E$4, I103)</f>
        <v>57</v>
      </c>
    </row>
    <row r="104" spans="1:13">
      <c r="A104">
        <v>103</v>
      </c>
      <c r="B104" t="s">
        <v>13</v>
      </c>
      <c r="C104">
        <v>300018</v>
      </c>
      <c r="D104" t="s">
        <v>21</v>
      </c>
      <c r="E104" t="s">
        <v>20</v>
      </c>
      <c r="F104" t="s">
        <v>16</v>
      </c>
      <c r="G104" t="s">
        <v>17</v>
      </c>
      <c r="H104" t="s">
        <v>17</v>
      </c>
      <c r="I104">
        <v>63</v>
      </c>
      <c r="J104" t="str">
        <f>IFERROR(IF(ABS((C104-resumen!$D$3)/resumen!$D$5) &gt; 1.96, "SI", "NO"), _xleta.NOT)</f>
        <v>NO</v>
      </c>
      <c r="K104" t="str">
        <f>IFERROR(IF(ABS((I104-resumen!$E$3)/resumen!$E$5) &gt; 1.96, "SI", "NO"), _xleta.NOT)</f>
        <v>NO</v>
      </c>
      <c r="L104">
        <f>IF(ISBLANK(C104), resumen!$D$4, C104)</f>
        <v>300018</v>
      </c>
      <c r="M104">
        <f>IF(ISBLANK(I104), resumen!$E$4, I104)</f>
        <v>63</v>
      </c>
    </row>
    <row r="105" spans="1:13">
      <c r="A105">
        <v>104</v>
      </c>
      <c r="B105" t="s">
        <v>19</v>
      </c>
      <c r="C105">
        <v>306643.32</v>
      </c>
      <c r="D105" t="s">
        <v>14</v>
      </c>
      <c r="E105" t="s">
        <v>20</v>
      </c>
      <c r="F105" t="s">
        <v>16</v>
      </c>
      <c r="G105" t="s">
        <v>17</v>
      </c>
      <c r="H105" t="s">
        <v>17</v>
      </c>
      <c r="I105">
        <v>30</v>
      </c>
      <c r="J105" t="str">
        <f>IFERROR(IF(ABS((C105-resumen!$D$3)/resumen!$D$5) &gt; 1.96, "SI", "NO"), _xleta.NOT)</f>
        <v>NO</v>
      </c>
      <c r="K105" t="str">
        <f>IFERROR(IF(ABS((I105-resumen!$E$3)/resumen!$E$5) &gt; 1.96, "SI", "NO"), _xleta.NOT)</f>
        <v>NO</v>
      </c>
      <c r="L105">
        <f>IF(ISBLANK(C105), resumen!$D$4, C105)</f>
        <v>306643.32</v>
      </c>
      <c r="M105">
        <f>IF(ISBLANK(I105), resumen!$E$4, I105)</f>
        <v>30</v>
      </c>
    </row>
    <row r="106" spans="1:13">
      <c r="A106">
        <v>105</v>
      </c>
      <c r="B106" t="s">
        <v>13</v>
      </c>
      <c r="C106">
        <v>462759</v>
      </c>
      <c r="D106" t="s">
        <v>14</v>
      </c>
      <c r="E106" t="s">
        <v>20</v>
      </c>
      <c r="F106" t="s">
        <v>16</v>
      </c>
      <c r="G106" t="s">
        <v>17</v>
      </c>
      <c r="H106" t="s">
        <v>17</v>
      </c>
      <c r="I106">
        <v>35</v>
      </c>
      <c r="J106" t="str">
        <f>IFERROR(IF(ABS((C106-resumen!$D$3)/resumen!$D$5) &gt; 1.96, "SI", "NO"), _xleta.NOT)</f>
        <v>NO</v>
      </c>
      <c r="K106" t="str">
        <f>IFERROR(IF(ABS((I106-resumen!$E$3)/resumen!$E$5) &gt; 1.96, "SI", "NO"), _xleta.NOT)</f>
        <v>NO</v>
      </c>
      <c r="L106">
        <f>IF(ISBLANK(C106), resumen!$D$4, C106)</f>
        <v>462759</v>
      </c>
      <c r="M106">
        <f>IF(ISBLANK(I106), resumen!$E$4, I106)</f>
        <v>35</v>
      </c>
    </row>
    <row r="107" spans="1:13">
      <c r="A107">
        <v>106</v>
      </c>
      <c r="B107" t="s">
        <v>19</v>
      </c>
      <c r="C107">
        <v>1411236</v>
      </c>
      <c r="D107" t="s">
        <v>14</v>
      </c>
      <c r="E107" t="s">
        <v>15</v>
      </c>
      <c r="F107" t="s">
        <v>16</v>
      </c>
      <c r="G107" t="s">
        <v>17</v>
      </c>
      <c r="H107" t="s">
        <v>17</v>
      </c>
      <c r="I107">
        <v>30</v>
      </c>
      <c r="J107" t="str">
        <f>IFERROR(IF(ABS((C107-resumen!$D$3)/resumen!$D$5) &gt; 1.96, "SI", "NO"), _xleta.NOT)</f>
        <v>NO</v>
      </c>
      <c r="K107" t="str">
        <f>IFERROR(IF(ABS((I107-resumen!$E$3)/resumen!$E$5) &gt; 1.96, "SI", "NO"), _xleta.NOT)</f>
        <v>NO</v>
      </c>
      <c r="L107">
        <f>IF(ISBLANK(C107), resumen!$D$4, C107)</f>
        <v>1411236</v>
      </c>
      <c r="M107">
        <f>IF(ISBLANK(I107), resumen!$E$4, I107)</f>
        <v>30</v>
      </c>
    </row>
    <row r="108" spans="1:13">
      <c r="A108">
        <v>107</v>
      </c>
      <c r="B108" t="s">
        <v>13</v>
      </c>
      <c r="C108">
        <v>310124</v>
      </c>
      <c r="D108" t="s">
        <v>21</v>
      </c>
      <c r="E108" t="s">
        <v>20</v>
      </c>
      <c r="F108" t="s">
        <v>16</v>
      </c>
      <c r="G108" t="s">
        <v>17</v>
      </c>
      <c r="H108" t="s">
        <v>17</v>
      </c>
      <c r="I108">
        <v>51</v>
      </c>
      <c r="J108" t="str">
        <f>IFERROR(IF(ABS((C108-resumen!$D$3)/resumen!$D$5) &gt; 1.96, "SI", "NO"), _xleta.NOT)</f>
        <v>NO</v>
      </c>
      <c r="K108" t="str">
        <f>IFERROR(IF(ABS((I108-resumen!$E$3)/resumen!$E$5) &gt; 1.96, "SI", "NO"), _xleta.NOT)</f>
        <v>NO</v>
      </c>
      <c r="L108">
        <f>IF(ISBLANK(C108), resumen!$D$4, C108)</f>
        <v>310124</v>
      </c>
      <c r="M108">
        <f>IF(ISBLANK(I108), resumen!$E$4, I108)</f>
        <v>51</v>
      </c>
    </row>
    <row r="109" spans="1:13">
      <c r="A109">
        <v>108</v>
      </c>
      <c r="B109" t="s">
        <v>13</v>
      </c>
      <c r="C109">
        <v>505145</v>
      </c>
      <c r="D109" t="s">
        <v>22</v>
      </c>
      <c r="E109" t="s">
        <v>20</v>
      </c>
      <c r="F109" t="s">
        <v>16</v>
      </c>
      <c r="G109" t="s">
        <v>16</v>
      </c>
      <c r="H109" t="s">
        <v>16</v>
      </c>
      <c r="I109">
        <v>30</v>
      </c>
      <c r="J109" t="str">
        <f>IFERROR(IF(ABS((C109-resumen!$D$3)/resumen!$D$5) &gt; 1.96, "SI", "NO"), _xleta.NOT)</f>
        <v>NO</v>
      </c>
      <c r="K109" t="str">
        <f>IFERROR(IF(ABS((I109-resumen!$E$3)/resumen!$E$5) &gt; 1.96, "SI", "NO"), _xleta.NOT)</f>
        <v>NO</v>
      </c>
      <c r="L109">
        <f>IF(ISBLANK(C109), resumen!$D$4, C109)</f>
        <v>505145</v>
      </c>
      <c r="M109">
        <f>IF(ISBLANK(I109), resumen!$E$4, I109)</f>
        <v>30</v>
      </c>
    </row>
    <row r="110" spans="1:13">
      <c r="A110">
        <v>109</v>
      </c>
      <c r="B110" t="s">
        <v>13</v>
      </c>
      <c r="C110">
        <v>386161</v>
      </c>
      <c r="D110" t="s">
        <v>22</v>
      </c>
      <c r="E110" t="s">
        <v>20</v>
      </c>
      <c r="F110" t="s">
        <v>16</v>
      </c>
      <c r="G110" t="s">
        <v>17</v>
      </c>
      <c r="H110" t="s">
        <v>16</v>
      </c>
      <c r="I110">
        <v>44</v>
      </c>
      <c r="J110" t="str">
        <f>IFERROR(IF(ABS((C110-resumen!$D$3)/resumen!$D$5) &gt; 1.96, "SI", "NO"), _xleta.NOT)</f>
        <v>NO</v>
      </c>
      <c r="K110" t="str">
        <f>IFERROR(IF(ABS((I110-resumen!$E$3)/resumen!$E$5) &gt; 1.96, "SI", "NO"), _xleta.NOT)</f>
        <v>NO</v>
      </c>
      <c r="L110">
        <f>IF(ISBLANK(C110), resumen!$D$4, C110)</f>
        <v>386161</v>
      </c>
      <c r="M110">
        <f>IF(ISBLANK(I110), resumen!$E$4, I110)</f>
        <v>44</v>
      </c>
    </row>
    <row r="111" spans="1:13">
      <c r="A111">
        <v>110</v>
      </c>
      <c r="B111" t="s">
        <v>19</v>
      </c>
      <c r="C111">
        <v>297973.5</v>
      </c>
      <c r="D111" t="s">
        <v>14</v>
      </c>
      <c r="E111" t="s">
        <v>15</v>
      </c>
      <c r="F111" t="s">
        <v>16</v>
      </c>
      <c r="G111" t="s">
        <v>17</v>
      </c>
      <c r="H111" t="s">
        <v>17</v>
      </c>
      <c r="I111">
        <v>43</v>
      </c>
      <c r="J111" t="str">
        <f>IFERROR(IF(ABS((C111-resumen!$D$3)/resumen!$D$5) &gt; 1.96, "SI", "NO"), _xleta.NOT)</f>
        <v>NO</v>
      </c>
      <c r="K111" t="str">
        <f>IFERROR(IF(ABS((I111-resumen!$E$3)/resumen!$E$5) &gt; 1.96, "SI", "NO"), _xleta.NOT)</f>
        <v>NO</v>
      </c>
      <c r="L111">
        <f>IF(ISBLANK(C111), resumen!$D$4, C111)</f>
        <v>297973.5</v>
      </c>
      <c r="M111">
        <f>IF(ISBLANK(I111), resumen!$E$4, I111)</f>
        <v>43</v>
      </c>
    </row>
    <row r="112" spans="1:13">
      <c r="A112">
        <v>111</v>
      </c>
      <c r="B112" t="s">
        <v>19</v>
      </c>
      <c r="C112">
        <v>338049.9</v>
      </c>
      <c r="D112" t="s">
        <v>14</v>
      </c>
      <c r="E112" t="s">
        <v>20</v>
      </c>
      <c r="F112" t="s">
        <v>16</v>
      </c>
      <c r="G112" t="s">
        <v>17</v>
      </c>
      <c r="H112" t="s">
        <v>17</v>
      </c>
      <c r="I112">
        <v>43</v>
      </c>
      <c r="J112" t="str">
        <f>IFERROR(IF(ABS((C112-resumen!$D$3)/resumen!$D$5) &gt; 1.96, "SI", "NO"), _xleta.NOT)</f>
        <v>NO</v>
      </c>
      <c r="K112" t="str">
        <f>IFERROR(IF(ABS((I112-resumen!$E$3)/resumen!$E$5) &gt; 1.96, "SI", "NO"), _xleta.NOT)</f>
        <v>NO</v>
      </c>
      <c r="L112">
        <f>IF(ISBLANK(C112), resumen!$D$4, C112)</f>
        <v>338049.9</v>
      </c>
      <c r="M112">
        <f>IF(ISBLANK(I112), resumen!$E$4, I112)</f>
        <v>43</v>
      </c>
    </row>
    <row r="113" spans="1:13">
      <c r="A113">
        <v>112</v>
      </c>
      <c r="B113" t="s">
        <v>19</v>
      </c>
      <c r="C113">
        <v>298155</v>
      </c>
      <c r="D113" t="s">
        <v>21</v>
      </c>
      <c r="E113" t="s">
        <v>20</v>
      </c>
      <c r="F113" t="s">
        <v>16</v>
      </c>
      <c r="G113" t="s">
        <v>17</v>
      </c>
      <c r="H113" t="s">
        <v>17</v>
      </c>
      <c r="I113">
        <v>47</v>
      </c>
      <c r="J113" t="str">
        <f>IFERROR(IF(ABS((C113-resumen!$D$3)/resumen!$D$5) &gt; 1.96, "SI", "NO"), _xleta.NOT)</f>
        <v>NO</v>
      </c>
      <c r="K113" t="str">
        <f>IFERROR(IF(ABS((I113-resumen!$E$3)/resumen!$E$5) &gt; 1.96, "SI", "NO"), _xleta.NOT)</f>
        <v>NO</v>
      </c>
      <c r="L113">
        <f>IF(ISBLANK(C113), resumen!$D$4, C113)</f>
        <v>298155</v>
      </c>
      <c r="M113">
        <f>IF(ISBLANK(I113), resumen!$E$4, I113)</f>
        <v>47</v>
      </c>
    </row>
    <row r="114" spans="1:13">
      <c r="A114">
        <v>113</v>
      </c>
      <c r="B114" t="s">
        <v>19</v>
      </c>
      <c r="C114">
        <v>278030.99</v>
      </c>
      <c r="D114" t="s">
        <v>23</v>
      </c>
      <c r="E114" t="s">
        <v>20</v>
      </c>
      <c r="F114" t="s">
        <v>16</v>
      </c>
      <c r="G114" t="s">
        <v>17</v>
      </c>
      <c r="H114" t="s">
        <v>17</v>
      </c>
      <c r="I114">
        <v>30</v>
      </c>
      <c r="J114" t="str">
        <f>IFERROR(IF(ABS((C114-resumen!$D$3)/resumen!$D$5) &gt; 1.96, "SI", "NO"), _xleta.NOT)</f>
        <v>NO</v>
      </c>
      <c r="K114" t="str">
        <f>IFERROR(IF(ABS((I114-resumen!$E$3)/resumen!$E$5) &gt; 1.96, "SI", "NO"), _xleta.NOT)</f>
        <v>NO</v>
      </c>
      <c r="L114">
        <f>IF(ISBLANK(C114), resumen!$D$4, C114)</f>
        <v>278030.99</v>
      </c>
      <c r="M114">
        <f>IF(ISBLANK(I114), resumen!$E$4, I114)</f>
        <v>30</v>
      </c>
    </row>
    <row r="115" spans="1:13">
      <c r="A115">
        <v>114</v>
      </c>
      <c r="B115" t="s">
        <v>19</v>
      </c>
      <c r="C115">
        <v>382026.4</v>
      </c>
      <c r="D115" t="s">
        <v>14</v>
      </c>
      <c r="E115" t="s">
        <v>20</v>
      </c>
      <c r="F115" t="s">
        <v>16</v>
      </c>
      <c r="G115" t="s">
        <v>17</v>
      </c>
      <c r="H115" t="s">
        <v>17</v>
      </c>
      <c r="I115">
        <v>44</v>
      </c>
      <c r="J115" t="str">
        <f>IFERROR(IF(ABS((C115-resumen!$D$3)/resumen!$D$5) &gt; 1.96, "SI", "NO"), _xleta.NOT)</f>
        <v>NO</v>
      </c>
      <c r="K115" t="str">
        <f>IFERROR(IF(ABS((I115-resumen!$E$3)/resumen!$E$5) &gt; 1.96, "SI", "NO"), _xleta.NOT)</f>
        <v>NO</v>
      </c>
      <c r="L115">
        <f>IF(ISBLANK(C115), resumen!$D$4, C115)</f>
        <v>382026.4</v>
      </c>
      <c r="M115">
        <f>IF(ISBLANK(I115), resumen!$E$4, I115)</f>
        <v>44</v>
      </c>
    </row>
    <row r="116" spans="1:13">
      <c r="A116">
        <v>115</v>
      </c>
      <c r="B116" t="s">
        <v>19</v>
      </c>
      <c r="C116">
        <v>239485.57</v>
      </c>
      <c r="D116" t="s">
        <v>14</v>
      </c>
      <c r="E116" t="s">
        <v>20</v>
      </c>
      <c r="F116" t="s">
        <v>16</v>
      </c>
      <c r="G116" t="s">
        <v>17</v>
      </c>
      <c r="H116" t="s">
        <v>17</v>
      </c>
      <c r="I116">
        <v>21</v>
      </c>
      <c r="J116" t="str">
        <f>IFERROR(IF(ABS((C116-resumen!$D$3)/resumen!$D$5) &gt; 1.96, "SI", "NO"), _xleta.NOT)</f>
        <v>NO</v>
      </c>
      <c r="K116" t="str">
        <f>IFERROR(IF(ABS((I116-resumen!$E$3)/resumen!$E$5) &gt; 1.96, "SI", "NO"), _xleta.NOT)</f>
        <v>NO</v>
      </c>
      <c r="L116">
        <f>IF(ISBLANK(C116), resumen!$D$4, C116)</f>
        <v>239485.57</v>
      </c>
      <c r="M116">
        <f>IF(ISBLANK(I116), resumen!$E$4, I116)</f>
        <v>21</v>
      </c>
    </row>
    <row r="117" spans="1:13">
      <c r="A117">
        <v>116</v>
      </c>
      <c r="B117" t="s">
        <v>13</v>
      </c>
      <c r="C117">
        <v>672873.47</v>
      </c>
      <c r="D117" t="s">
        <v>14</v>
      </c>
      <c r="E117" t="s">
        <v>20</v>
      </c>
      <c r="F117" t="s">
        <v>16</v>
      </c>
      <c r="G117" t="s">
        <v>16</v>
      </c>
      <c r="H117" t="s">
        <v>17</v>
      </c>
      <c r="I117">
        <v>32</v>
      </c>
      <c r="J117" t="str">
        <f>IFERROR(IF(ABS((C117-resumen!$D$3)/resumen!$D$5) &gt; 1.96, "SI", "NO"), _xleta.NOT)</f>
        <v>NO</v>
      </c>
      <c r="K117" t="str">
        <f>IFERROR(IF(ABS((I117-resumen!$E$3)/resumen!$E$5) &gt; 1.96, "SI", "NO"), _xleta.NOT)</f>
        <v>NO</v>
      </c>
      <c r="L117">
        <f>IF(ISBLANK(C117), resumen!$D$4, C117)</f>
        <v>672873.47</v>
      </c>
      <c r="M117">
        <f>IF(ISBLANK(I117), resumen!$E$4, I117)</f>
        <v>32</v>
      </c>
    </row>
    <row r="118" spans="1:13">
      <c r="A118">
        <v>117</v>
      </c>
      <c r="B118" t="s">
        <v>19</v>
      </c>
      <c r="C118">
        <v>995442</v>
      </c>
      <c r="D118" t="s">
        <v>14</v>
      </c>
      <c r="E118" t="s">
        <v>20</v>
      </c>
      <c r="F118" t="s">
        <v>16</v>
      </c>
      <c r="G118" t="s">
        <v>16</v>
      </c>
      <c r="H118" t="s">
        <v>16</v>
      </c>
      <c r="I118">
        <v>52</v>
      </c>
      <c r="J118" t="str">
        <f>IFERROR(IF(ABS((C118-resumen!$D$3)/resumen!$D$5) &gt; 1.96, "SI", "NO"), _xleta.NOT)</f>
        <v>NO</v>
      </c>
      <c r="K118" t="str">
        <f>IFERROR(IF(ABS((I118-resumen!$E$3)/resumen!$E$5) &gt; 1.96, "SI", "NO"), _xleta.NOT)</f>
        <v>NO</v>
      </c>
      <c r="L118">
        <f>IF(ISBLANK(C118), resumen!$D$4, C118)</f>
        <v>995442</v>
      </c>
      <c r="M118">
        <f>IF(ISBLANK(I118), resumen!$E$4, I118)</f>
        <v>52</v>
      </c>
    </row>
    <row r="119" spans="1:13">
      <c r="A119">
        <v>118</v>
      </c>
      <c r="B119" t="s">
        <v>13</v>
      </c>
      <c r="C119">
        <v>659864.57999999996</v>
      </c>
      <c r="D119" t="s">
        <v>14</v>
      </c>
      <c r="E119" t="s">
        <v>20</v>
      </c>
      <c r="F119" t="s">
        <v>16</v>
      </c>
      <c r="G119" t="s">
        <v>17</v>
      </c>
      <c r="H119" t="s">
        <v>17</v>
      </c>
      <c r="I119">
        <v>27</v>
      </c>
      <c r="J119" t="str">
        <f>IFERROR(IF(ABS((C119-resumen!$D$3)/resumen!$D$5) &gt; 1.96, "SI", "NO"), _xleta.NOT)</f>
        <v>NO</v>
      </c>
      <c r="K119" t="str">
        <f>IFERROR(IF(ABS((I119-resumen!$E$3)/resumen!$E$5) &gt; 1.96, "SI", "NO"), _xleta.NOT)</f>
        <v>NO</v>
      </c>
      <c r="L119">
        <f>IF(ISBLANK(C119), resumen!$D$4, C119)</f>
        <v>659864.57999999996</v>
      </c>
      <c r="M119">
        <f>IF(ISBLANK(I119), resumen!$E$4, I119)</f>
        <v>27</v>
      </c>
    </row>
    <row r="120" spans="1:13">
      <c r="A120">
        <v>119</v>
      </c>
      <c r="B120" t="s">
        <v>13</v>
      </c>
      <c r="C120">
        <v>681758.7</v>
      </c>
      <c r="D120" t="s">
        <v>14</v>
      </c>
      <c r="E120" t="s">
        <v>20</v>
      </c>
      <c r="F120" t="s">
        <v>16</v>
      </c>
      <c r="G120" t="s">
        <v>17</v>
      </c>
      <c r="H120" t="s">
        <v>17</v>
      </c>
      <c r="I120">
        <v>30</v>
      </c>
      <c r="J120" t="str">
        <f>IFERROR(IF(ABS((C120-resumen!$D$3)/resumen!$D$5) &gt; 1.96, "SI", "NO"), _xleta.NOT)</f>
        <v>NO</v>
      </c>
      <c r="K120" t="str">
        <f>IFERROR(IF(ABS((I120-resumen!$E$3)/resumen!$E$5) &gt; 1.96, "SI", "NO"), _xleta.NOT)</f>
        <v>NO</v>
      </c>
      <c r="L120">
        <f>IF(ISBLANK(C120), resumen!$D$4, C120)</f>
        <v>681758.7</v>
      </c>
      <c r="M120">
        <f>IF(ISBLANK(I120), resumen!$E$4, I120)</f>
        <v>30</v>
      </c>
    </row>
    <row r="121" spans="1:13">
      <c r="A121">
        <v>120</v>
      </c>
      <c r="B121" t="s">
        <v>19</v>
      </c>
      <c r="C121">
        <v>297046</v>
      </c>
      <c r="D121" t="s">
        <v>21</v>
      </c>
      <c r="E121" t="s">
        <v>20</v>
      </c>
      <c r="F121" t="s">
        <v>16</v>
      </c>
      <c r="G121" t="s">
        <v>16</v>
      </c>
      <c r="H121" t="s">
        <v>16</v>
      </c>
      <c r="I121">
        <v>37</v>
      </c>
      <c r="J121" t="str">
        <f>IFERROR(IF(ABS((C121-resumen!$D$3)/resumen!$D$5) &gt; 1.96, "SI", "NO"), _xleta.NOT)</f>
        <v>NO</v>
      </c>
      <c r="K121" t="str">
        <f>IFERROR(IF(ABS((I121-resumen!$E$3)/resumen!$E$5) &gt; 1.96, "SI", "NO"), _xleta.NOT)</f>
        <v>NO</v>
      </c>
      <c r="L121">
        <f>IF(ISBLANK(C121), resumen!$D$4, C121)</f>
        <v>297046</v>
      </c>
      <c r="M121">
        <f>IF(ISBLANK(I121), resumen!$E$4, I121)</f>
        <v>37</v>
      </c>
    </row>
    <row r="122" spans="1:13">
      <c r="A122">
        <v>121</v>
      </c>
      <c r="B122" t="s">
        <v>19</v>
      </c>
      <c r="C122">
        <v>149929.63</v>
      </c>
      <c r="D122" t="s">
        <v>14</v>
      </c>
      <c r="E122" t="s">
        <v>20</v>
      </c>
      <c r="F122" t="s">
        <v>16</v>
      </c>
      <c r="G122" t="s">
        <v>16</v>
      </c>
      <c r="H122" t="s">
        <v>17</v>
      </c>
      <c r="I122">
        <v>28</v>
      </c>
      <c r="J122" t="str">
        <f>IFERROR(IF(ABS((C122-resumen!$D$3)/resumen!$D$5) &gt; 1.96, "SI", "NO"), _xleta.NOT)</f>
        <v>NO</v>
      </c>
      <c r="K122" t="str">
        <f>IFERROR(IF(ABS((I122-resumen!$E$3)/resumen!$E$5) &gt; 1.96, "SI", "NO"), _xleta.NOT)</f>
        <v>NO</v>
      </c>
      <c r="L122">
        <f>IF(ISBLANK(C122), resumen!$D$4, C122)</f>
        <v>149929.63</v>
      </c>
      <c r="M122">
        <f>IF(ISBLANK(I122), resumen!$E$4, I122)</f>
        <v>28</v>
      </c>
    </row>
    <row r="123" spans="1:13">
      <c r="A123">
        <v>122</v>
      </c>
      <c r="B123" t="s">
        <v>19</v>
      </c>
      <c r="C123">
        <v>297514</v>
      </c>
      <c r="D123" t="s">
        <v>21</v>
      </c>
      <c r="E123" t="s">
        <v>20</v>
      </c>
      <c r="F123" t="s">
        <v>16</v>
      </c>
      <c r="G123" t="s">
        <v>17</v>
      </c>
      <c r="H123" t="s">
        <v>17</v>
      </c>
      <c r="I123">
        <v>45</v>
      </c>
      <c r="J123" t="str">
        <f>IFERROR(IF(ABS((C123-resumen!$D$3)/resumen!$D$5) &gt; 1.96, "SI", "NO"), _xleta.NOT)</f>
        <v>NO</v>
      </c>
      <c r="K123" t="str">
        <f>IFERROR(IF(ABS((I123-resumen!$E$3)/resumen!$E$5) &gt; 1.96, "SI", "NO"), _xleta.NOT)</f>
        <v>NO</v>
      </c>
      <c r="L123">
        <f>IF(ISBLANK(C123), resumen!$D$4, C123)</f>
        <v>297514</v>
      </c>
      <c r="M123">
        <f>IF(ISBLANK(I123), resumen!$E$4, I123)</f>
        <v>45</v>
      </c>
    </row>
    <row r="124" spans="1:13">
      <c r="A124">
        <v>123</v>
      </c>
      <c r="B124" t="s">
        <v>19</v>
      </c>
      <c r="C124">
        <v>297062</v>
      </c>
      <c r="D124" t="s">
        <v>21</v>
      </c>
      <c r="E124" t="s">
        <v>20</v>
      </c>
      <c r="F124" t="s">
        <v>16</v>
      </c>
      <c r="G124" t="s">
        <v>17</v>
      </c>
      <c r="H124" t="s">
        <v>17</v>
      </c>
      <c r="I124">
        <v>40</v>
      </c>
      <c r="J124" t="str">
        <f>IFERROR(IF(ABS((C124-resumen!$D$3)/resumen!$D$5) &gt; 1.96, "SI", "NO"), _xleta.NOT)</f>
        <v>NO</v>
      </c>
      <c r="K124" t="str">
        <f>IFERROR(IF(ABS((I124-resumen!$E$3)/resumen!$E$5) &gt; 1.96, "SI", "NO"), _xleta.NOT)</f>
        <v>NO</v>
      </c>
      <c r="L124">
        <f>IF(ISBLANK(C124), resumen!$D$4, C124)</f>
        <v>297062</v>
      </c>
      <c r="M124">
        <f>IF(ISBLANK(I124), resumen!$E$4, I124)</f>
        <v>40</v>
      </c>
    </row>
    <row r="125" spans="1:13">
      <c r="A125">
        <v>124</v>
      </c>
      <c r="B125" t="s">
        <v>13</v>
      </c>
      <c r="C125">
        <v>1179097</v>
      </c>
      <c r="D125" t="s">
        <v>14</v>
      </c>
      <c r="E125" t="s">
        <v>20</v>
      </c>
      <c r="F125" t="s">
        <v>16</v>
      </c>
      <c r="G125" t="s">
        <v>17</v>
      </c>
      <c r="H125" t="s">
        <v>17</v>
      </c>
      <c r="I125">
        <v>41</v>
      </c>
      <c r="J125" t="str">
        <f>IFERROR(IF(ABS((C125-resumen!$D$3)/resumen!$D$5) &gt; 1.96, "SI", "NO"), _xleta.NOT)</f>
        <v>NO</v>
      </c>
      <c r="K125" t="str">
        <f>IFERROR(IF(ABS((I125-resumen!$E$3)/resumen!$E$5) &gt; 1.96, "SI", "NO"), _xleta.NOT)</f>
        <v>NO</v>
      </c>
      <c r="L125">
        <f>IF(ISBLANK(C125), resumen!$D$4, C125)</f>
        <v>1179097</v>
      </c>
      <c r="M125">
        <f>IF(ISBLANK(I125), resumen!$E$4, I125)</f>
        <v>41</v>
      </c>
    </row>
    <row r="126" spans="1:13">
      <c r="A126">
        <v>125</v>
      </c>
      <c r="B126" t="s">
        <v>13</v>
      </c>
      <c r="C126">
        <v>300018</v>
      </c>
      <c r="D126" t="s">
        <v>21</v>
      </c>
      <c r="E126" t="s">
        <v>20</v>
      </c>
      <c r="F126" t="s">
        <v>16</v>
      </c>
      <c r="G126" t="s">
        <v>17</v>
      </c>
      <c r="H126" t="s">
        <v>17</v>
      </c>
      <c r="I126">
        <v>82</v>
      </c>
      <c r="J126" t="str">
        <f>IFERROR(IF(ABS((C126-resumen!$D$3)/resumen!$D$5) &gt; 1.96, "SI", "NO"), _xleta.NOT)</f>
        <v>NO</v>
      </c>
      <c r="K126" t="str">
        <f>IFERROR(IF(ABS((I126-resumen!$E$3)/resumen!$E$5) &gt; 1.96, "SI", "NO"), _xleta.NOT)</f>
        <v>SI</v>
      </c>
      <c r="L126">
        <f>IF(ISBLANK(C126), resumen!$D$4, C126)</f>
        <v>300018</v>
      </c>
      <c r="M126">
        <f>IF(ISBLANK(I126), resumen!$E$4, I126)</f>
        <v>82</v>
      </c>
    </row>
    <row r="127" spans="1:13">
      <c r="A127">
        <v>126</v>
      </c>
      <c r="B127" t="s">
        <v>19</v>
      </c>
      <c r="C127">
        <v>366996.25</v>
      </c>
      <c r="D127" t="s">
        <v>14</v>
      </c>
      <c r="E127" t="s">
        <v>20</v>
      </c>
      <c r="F127" t="s">
        <v>16</v>
      </c>
      <c r="G127" t="s">
        <v>17</v>
      </c>
      <c r="H127" t="s">
        <v>17</v>
      </c>
      <c r="I127">
        <v>44</v>
      </c>
      <c r="J127" t="str">
        <f>IFERROR(IF(ABS((C127-resumen!$D$3)/resumen!$D$5) &gt; 1.96, "SI", "NO"), _xleta.NOT)</f>
        <v>NO</v>
      </c>
      <c r="K127" t="str">
        <f>IFERROR(IF(ABS((I127-resumen!$E$3)/resumen!$E$5) &gt; 1.96, "SI", "NO"), _xleta.NOT)</f>
        <v>NO</v>
      </c>
      <c r="L127">
        <f>IF(ISBLANK(C127), resumen!$D$4, C127)</f>
        <v>366996.25</v>
      </c>
      <c r="M127">
        <f>IF(ISBLANK(I127), resumen!$E$4, I127)</f>
        <v>44</v>
      </c>
    </row>
    <row r="128" spans="1:13">
      <c r="A128">
        <v>127</v>
      </c>
      <c r="B128" t="s">
        <v>19</v>
      </c>
      <c r="C128">
        <v>976712.18</v>
      </c>
      <c r="D128" t="s">
        <v>14</v>
      </c>
      <c r="E128" t="s">
        <v>20</v>
      </c>
      <c r="F128" t="s">
        <v>16</v>
      </c>
      <c r="G128" t="s">
        <v>17</v>
      </c>
      <c r="H128" t="s">
        <v>17</v>
      </c>
      <c r="I128">
        <v>32</v>
      </c>
      <c r="J128" t="str">
        <f>IFERROR(IF(ABS((C128-resumen!$D$3)/resumen!$D$5) &gt; 1.96, "SI", "NO"), _xleta.NOT)</f>
        <v>NO</v>
      </c>
      <c r="K128" t="str">
        <f>IFERROR(IF(ABS((I128-resumen!$E$3)/resumen!$E$5) &gt; 1.96, "SI", "NO"), _xleta.NOT)</f>
        <v>NO</v>
      </c>
      <c r="L128">
        <f>IF(ISBLANK(C128), resumen!$D$4, C128)</f>
        <v>976712.18</v>
      </c>
      <c r="M128">
        <f>IF(ISBLANK(I128), resumen!$E$4, I128)</f>
        <v>32</v>
      </c>
    </row>
    <row r="129" spans="1:13">
      <c r="A129">
        <v>128</v>
      </c>
      <c r="B129" t="s">
        <v>19</v>
      </c>
      <c r="C129">
        <v>212500</v>
      </c>
      <c r="D129" t="s">
        <v>14</v>
      </c>
      <c r="E129" t="s">
        <v>20</v>
      </c>
      <c r="F129" t="s">
        <v>16</v>
      </c>
      <c r="G129" t="s">
        <v>16</v>
      </c>
      <c r="H129" t="s">
        <v>17</v>
      </c>
      <c r="I129">
        <v>45</v>
      </c>
      <c r="J129" t="str">
        <f>IFERROR(IF(ABS((C129-resumen!$D$3)/resumen!$D$5) &gt; 1.96, "SI", "NO"), _xleta.NOT)</f>
        <v>NO</v>
      </c>
      <c r="K129" t="str">
        <f>IFERROR(IF(ABS((I129-resumen!$E$3)/resumen!$E$5) &gt; 1.96, "SI", "NO"), _xleta.NOT)</f>
        <v>NO</v>
      </c>
      <c r="L129">
        <f>IF(ISBLANK(C129), resumen!$D$4, C129)</f>
        <v>212500</v>
      </c>
      <c r="M129">
        <f>IF(ISBLANK(I129), resumen!$E$4, I129)</f>
        <v>45</v>
      </c>
    </row>
    <row r="130" spans="1:13">
      <c r="A130">
        <v>129</v>
      </c>
      <c r="B130" t="s">
        <v>13</v>
      </c>
      <c r="C130">
        <v>300018</v>
      </c>
      <c r="D130" t="s">
        <v>22</v>
      </c>
      <c r="E130" t="s">
        <v>20</v>
      </c>
      <c r="F130" t="s">
        <v>16</v>
      </c>
      <c r="G130" t="s">
        <v>17</v>
      </c>
      <c r="H130" t="s">
        <v>17</v>
      </c>
      <c r="I130">
        <v>58</v>
      </c>
      <c r="J130" t="str">
        <f>IFERROR(IF(ABS((C130-resumen!$D$3)/resumen!$D$5) &gt; 1.96, "SI", "NO"), _xleta.NOT)</f>
        <v>NO</v>
      </c>
      <c r="K130" t="str">
        <f>IFERROR(IF(ABS((I130-resumen!$E$3)/resumen!$E$5) &gt; 1.96, "SI", "NO"), _xleta.NOT)</f>
        <v>NO</v>
      </c>
      <c r="L130">
        <f>IF(ISBLANK(C130), resumen!$D$4, C130)</f>
        <v>300018</v>
      </c>
      <c r="M130">
        <f>IF(ISBLANK(I130), resumen!$E$4, I130)</f>
        <v>58</v>
      </c>
    </row>
    <row r="131" spans="1:13">
      <c r="A131">
        <v>130</v>
      </c>
      <c r="B131" t="s">
        <v>13</v>
      </c>
      <c r="C131">
        <v>489327</v>
      </c>
      <c r="D131" t="s">
        <v>14</v>
      </c>
      <c r="E131" t="s">
        <v>15</v>
      </c>
      <c r="F131" t="s">
        <v>16</v>
      </c>
      <c r="G131" t="s">
        <v>17</v>
      </c>
      <c r="H131" t="s">
        <v>17</v>
      </c>
      <c r="I131">
        <v>33</v>
      </c>
      <c r="J131" t="str">
        <f>IFERROR(IF(ABS((C131-resumen!$D$3)/resumen!$D$5) &gt; 1.96, "SI", "NO"), _xleta.NOT)</f>
        <v>NO</v>
      </c>
      <c r="K131" t="str">
        <f>IFERROR(IF(ABS((I131-resumen!$E$3)/resumen!$E$5) &gt; 1.96, "SI", "NO"), _xleta.NOT)</f>
        <v>NO</v>
      </c>
      <c r="L131">
        <f>IF(ISBLANK(C131), resumen!$D$4, C131)</f>
        <v>489327</v>
      </c>
      <c r="M131">
        <f>IF(ISBLANK(I131), resumen!$E$4, I131)</f>
        <v>33</v>
      </c>
    </row>
    <row r="132" spans="1:13">
      <c r="A132">
        <v>131</v>
      </c>
      <c r="B132" t="s">
        <v>19</v>
      </c>
      <c r="C132">
        <v>299647</v>
      </c>
      <c r="D132" t="s">
        <v>21</v>
      </c>
      <c r="E132" t="s">
        <v>20</v>
      </c>
      <c r="F132" t="s">
        <v>16</v>
      </c>
      <c r="G132" t="s">
        <v>17</v>
      </c>
      <c r="H132" t="s">
        <v>17</v>
      </c>
      <c r="I132">
        <v>50</v>
      </c>
      <c r="J132" t="str">
        <f>IFERROR(IF(ABS((C132-resumen!$D$3)/resumen!$D$5) &gt; 1.96, "SI", "NO"), _xleta.NOT)</f>
        <v>NO</v>
      </c>
      <c r="K132" t="str">
        <f>IFERROR(IF(ABS((I132-resumen!$E$3)/resumen!$E$5) &gt; 1.96, "SI", "NO"), _xleta.NOT)</f>
        <v>NO</v>
      </c>
      <c r="L132">
        <f>IF(ISBLANK(C132), resumen!$D$4, C132)</f>
        <v>299647</v>
      </c>
      <c r="M132">
        <f>IF(ISBLANK(I132), resumen!$E$4, I132)</f>
        <v>50</v>
      </c>
    </row>
    <row r="133" spans="1:13">
      <c r="A133">
        <v>132</v>
      </c>
      <c r="B133" t="s">
        <v>13</v>
      </c>
      <c r="C133">
        <v>1093666.56</v>
      </c>
      <c r="D133" t="s">
        <v>14</v>
      </c>
      <c r="E133" t="s">
        <v>20</v>
      </c>
      <c r="F133" t="s">
        <v>16</v>
      </c>
      <c r="G133" t="s">
        <v>17</v>
      </c>
      <c r="H133" t="s">
        <v>16</v>
      </c>
      <c r="I133">
        <v>55</v>
      </c>
      <c r="J133" t="str">
        <f>IFERROR(IF(ABS((C133-resumen!$D$3)/resumen!$D$5) &gt; 1.96, "SI", "NO"), _xleta.NOT)</f>
        <v>NO</v>
      </c>
      <c r="K133" t="str">
        <f>IFERROR(IF(ABS((I133-resumen!$E$3)/resumen!$E$5) &gt; 1.96, "SI", "NO"), _xleta.NOT)</f>
        <v>NO</v>
      </c>
      <c r="L133">
        <f>IF(ISBLANK(C133), resumen!$D$4, C133)</f>
        <v>1093666.56</v>
      </c>
      <c r="M133">
        <f>IF(ISBLANK(I133), resumen!$E$4, I133)</f>
        <v>55</v>
      </c>
    </row>
    <row r="134" spans="1:13">
      <c r="A134">
        <v>133</v>
      </c>
      <c r="B134" t="s">
        <v>13</v>
      </c>
      <c r="C134">
        <v>677626.04</v>
      </c>
      <c r="D134" t="s">
        <v>14</v>
      </c>
      <c r="E134" t="s">
        <v>20</v>
      </c>
      <c r="F134" t="s">
        <v>16</v>
      </c>
      <c r="G134" t="s">
        <v>17</v>
      </c>
      <c r="H134" t="s">
        <v>17</v>
      </c>
      <c r="I134">
        <v>57</v>
      </c>
      <c r="J134" t="str">
        <f>IFERROR(IF(ABS((C134-resumen!$D$3)/resumen!$D$5) &gt; 1.96, "SI", "NO"), _xleta.NOT)</f>
        <v>NO</v>
      </c>
      <c r="K134" t="str">
        <f>IFERROR(IF(ABS((I134-resumen!$E$3)/resumen!$E$5) &gt; 1.96, "SI", "NO"), _xleta.NOT)</f>
        <v>NO</v>
      </c>
      <c r="L134">
        <f>IF(ISBLANK(C134), resumen!$D$4, C134)</f>
        <v>677626.04</v>
      </c>
      <c r="M134">
        <f>IF(ISBLANK(I134), resumen!$E$4, I134)</f>
        <v>57</v>
      </c>
    </row>
    <row r="135" spans="1:13">
      <c r="A135">
        <v>134</v>
      </c>
      <c r="B135" t="s">
        <v>13</v>
      </c>
      <c r="C135">
        <v>462063.22</v>
      </c>
      <c r="D135" t="s">
        <v>14</v>
      </c>
      <c r="E135" t="s">
        <v>20</v>
      </c>
      <c r="F135" t="s">
        <v>16</v>
      </c>
      <c r="G135" t="s">
        <v>17</v>
      </c>
      <c r="H135" t="s">
        <v>17</v>
      </c>
      <c r="I135">
        <v>54</v>
      </c>
      <c r="J135" t="str">
        <f>IFERROR(IF(ABS((C135-resumen!$D$3)/resumen!$D$5) &gt; 1.96, "SI", "NO"), _xleta.NOT)</f>
        <v>NO</v>
      </c>
      <c r="K135" t="str">
        <f>IFERROR(IF(ABS((I135-resumen!$E$3)/resumen!$E$5) &gt; 1.96, "SI", "NO"), _xleta.NOT)</f>
        <v>NO</v>
      </c>
      <c r="L135">
        <f>IF(ISBLANK(C135), resumen!$D$4, C135)</f>
        <v>462063.22</v>
      </c>
      <c r="M135">
        <f>IF(ISBLANK(I135), resumen!$E$4, I135)</f>
        <v>54</v>
      </c>
    </row>
    <row r="136" spans="1:13">
      <c r="A136">
        <v>135</v>
      </c>
      <c r="B136" t="s">
        <v>13</v>
      </c>
      <c r="C136">
        <v>966790.5</v>
      </c>
      <c r="D136" t="s">
        <v>14</v>
      </c>
      <c r="E136" t="s">
        <v>15</v>
      </c>
      <c r="F136" t="s">
        <v>16</v>
      </c>
      <c r="G136" t="s">
        <v>17</v>
      </c>
      <c r="H136" t="s">
        <v>17</v>
      </c>
      <c r="I136">
        <v>43</v>
      </c>
      <c r="J136" t="str">
        <f>IFERROR(IF(ABS((C136-resumen!$D$3)/resumen!$D$5) &gt; 1.96, "SI", "NO"), _xleta.NOT)</f>
        <v>NO</v>
      </c>
      <c r="K136" t="str">
        <f>IFERROR(IF(ABS((I136-resumen!$E$3)/resumen!$E$5) &gt; 1.96, "SI", "NO"), _xleta.NOT)</f>
        <v>NO</v>
      </c>
      <c r="L136">
        <f>IF(ISBLANK(C136), resumen!$D$4, C136)</f>
        <v>966790.5</v>
      </c>
      <c r="M136">
        <f>IF(ISBLANK(I136), resumen!$E$4, I136)</f>
        <v>43</v>
      </c>
    </row>
    <row r="137" spans="1:13">
      <c r="A137">
        <v>136</v>
      </c>
      <c r="B137" t="s">
        <v>13</v>
      </c>
      <c r="C137">
        <v>318242.84000000003</v>
      </c>
      <c r="D137" t="s">
        <v>14</v>
      </c>
      <c r="E137" t="s">
        <v>15</v>
      </c>
      <c r="F137" t="s">
        <v>16</v>
      </c>
      <c r="G137" t="s">
        <v>17</v>
      </c>
      <c r="H137" t="s">
        <v>17</v>
      </c>
      <c r="I137">
        <v>59</v>
      </c>
      <c r="J137" t="str">
        <f>IFERROR(IF(ABS((C137-resumen!$D$3)/resumen!$D$5) &gt; 1.96, "SI", "NO"), _xleta.NOT)</f>
        <v>NO</v>
      </c>
      <c r="K137" t="str">
        <f>IFERROR(IF(ABS((I137-resumen!$E$3)/resumen!$E$5) &gt; 1.96, "SI", "NO"), _xleta.NOT)</f>
        <v>NO</v>
      </c>
      <c r="L137">
        <f>IF(ISBLANK(C137), resumen!$D$4, C137)</f>
        <v>318242.84000000003</v>
      </c>
      <c r="M137">
        <f>IF(ISBLANK(I137), resumen!$E$4, I137)</f>
        <v>59</v>
      </c>
    </row>
    <row r="138" spans="1:13">
      <c r="A138">
        <v>137</v>
      </c>
      <c r="B138" t="s">
        <v>13</v>
      </c>
      <c r="C138">
        <v>1411134.97</v>
      </c>
      <c r="D138" t="s">
        <v>14</v>
      </c>
      <c r="E138" t="s">
        <v>20</v>
      </c>
      <c r="F138" t="s">
        <v>16</v>
      </c>
      <c r="G138" t="s">
        <v>17</v>
      </c>
      <c r="H138" t="s">
        <v>17</v>
      </c>
      <c r="I138">
        <v>31</v>
      </c>
      <c r="J138" t="str">
        <f>IFERROR(IF(ABS((C138-resumen!$D$3)/resumen!$D$5) &gt; 1.96, "SI", "NO"), _xleta.NOT)</f>
        <v>NO</v>
      </c>
      <c r="K138" t="str">
        <f>IFERROR(IF(ABS((I138-resumen!$E$3)/resumen!$E$5) &gt; 1.96, "SI", "NO"), _xleta.NOT)</f>
        <v>NO</v>
      </c>
      <c r="L138">
        <f>IF(ISBLANK(C138), resumen!$D$4, C138)</f>
        <v>1411134.97</v>
      </c>
      <c r="M138">
        <f>IF(ISBLANK(I138), resumen!$E$4, I138)</f>
        <v>31</v>
      </c>
    </row>
    <row r="139" spans="1:13">
      <c r="A139">
        <v>138</v>
      </c>
      <c r="B139" t="s">
        <v>19</v>
      </c>
      <c r="C139">
        <v>402904</v>
      </c>
      <c r="D139" t="s">
        <v>25</v>
      </c>
      <c r="E139" t="s">
        <v>20</v>
      </c>
      <c r="F139" t="s">
        <v>16</v>
      </c>
      <c r="G139" t="s">
        <v>16</v>
      </c>
      <c r="H139" t="s">
        <v>17</v>
      </c>
      <c r="I139">
        <v>24</v>
      </c>
      <c r="J139" t="str">
        <f>IFERROR(IF(ABS((C139-resumen!$D$3)/resumen!$D$5) &gt; 1.96, "SI", "NO"), _xleta.NOT)</f>
        <v>NO</v>
      </c>
      <c r="K139" t="str">
        <f>IFERROR(IF(ABS((I139-resumen!$E$3)/resumen!$E$5) &gt; 1.96, "SI", "NO"), _xleta.NOT)</f>
        <v>NO</v>
      </c>
      <c r="L139">
        <f>IF(ISBLANK(C139), resumen!$D$4, C139)</f>
        <v>402904</v>
      </c>
      <c r="M139">
        <f>IF(ISBLANK(I139), resumen!$E$4, I139)</f>
        <v>24</v>
      </c>
    </row>
    <row r="140" spans="1:13">
      <c r="A140">
        <v>139</v>
      </c>
      <c r="B140" t="s">
        <v>13</v>
      </c>
      <c r="C140">
        <v>356903.88</v>
      </c>
      <c r="D140" t="s">
        <v>14</v>
      </c>
      <c r="E140" t="s">
        <v>20</v>
      </c>
      <c r="F140" t="s">
        <v>16</v>
      </c>
      <c r="G140" t="s">
        <v>17</v>
      </c>
      <c r="H140" t="s">
        <v>17</v>
      </c>
      <c r="I140">
        <v>43</v>
      </c>
      <c r="J140" t="str">
        <f>IFERROR(IF(ABS((C140-resumen!$D$3)/resumen!$D$5) &gt; 1.96, "SI", "NO"), _xleta.NOT)</f>
        <v>NO</v>
      </c>
      <c r="K140" t="str">
        <f>IFERROR(IF(ABS((I140-resumen!$E$3)/resumen!$E$5) &gt; 1.96, "SI", "NO"), _xleta.NOT)</f>
        <v>NO</v>
      </c>
      <c r="L140">
        <f>IF(ISBLANK(C140), resumen!$D$4, C140)</f>
        <v>356903.88</v>
      </c>
      <c r="M140">
        <f>IF(ISBLANK(I140), resumen!$E$4, I140)</f>
        <v>43</v>
      </c>
    </row>
    <row r="141" spans="1:13">
      <c r="A141">
        <v>140</v>
      </c>
      <c r="B141" t="s">
        <v>13</v>
      </c>
      <c r="C141">
        <v>278035</v>
      </c>
      <c r="D141" t="s">
        <v>21</v>
      </c>
      <c r="E141" t="s">
        <v>20</v>
      </c>
      <c r="F141" t="s">
        <v>16</v>
      </c>
      <c r="G141" t="s">
        <v>17</v>
      </c>
      <c r="H141" t="s">
        <v>17</v>
      </c>
      <c r="I141">
        <v>41</v>
      </c>
      <c r="J141" t="str">
        <f>IFERROR(IF(ABS((C141-resumen!$D$3)/resumen!$D$5) &gt; 1.96, "SI", "NO"), _xleta.NOT)</f>
        <v>NO</v>
      </c>
      <c r="K141" t="str">
        <f>IFERROR(IF(ABS((I141-resumen!$E$3)/resumen!$E$5) &gt; 1.96, "SI", "NO"), _xleta.NOT)</f>
        <v>NO</v>
      </c>
      <c r="L141">
        <f>IF(ISBLANK(C141), resumen!$D$4, C141)</f>
        <v>278035</v>
      </c>
      <c r="M141">
        <f>IF(ISBLANK(I141), resumen!$E$4, I141)</f>
        <v>41</v>
      </c>
    </row>
    <row r="142" spans="1:13">
      <c r="A142">
        <v>141</v>
      </c>
      <c r="B142" t="s">
        <v>19</v>
      </c>
      <c r="C142">
        <v>297046</v>
      </c>
      <c r="D142" t="s">
        <v>22</v>
      </c>
      <c r="E142" t="s">
        <v>20</v>
      </c>
      <c r="F142" t="s">
        <v>16</v>
      </c>
      <c r="G142" t="s">
        <v>17</v>
      </c>
      <c r="H142" t="s">
        <v>17</v>
      </c>
      <c r="I142">
        <v>65</v>
      </c>
      <c r="J142" t="str">
        <f>IFERROR(IF(ABS((C142-resumen!$D$3)/resumen!$D$5) &gt; 1.96, "SI", "NO"), _xleta.NOT)</f>
        <v>NO</v>
      </c>
      <c r="K142" t="str">
        <f>IFERROR(IF(ABS((I142-resumen!$E$3)/resumen!$E$5) &gt; 1.96, "SI", "NO"), _xleta.NOT)</f>
        <v>NO</v>
      </c>
      <c r="L142">
        <f>IF(ISBLANK(C142), resumen!$D$4, C142)</f>
        <v>297046</v>
      </c>
      <c r="M142">
        <f>IF(ISBLANK(I142), resumen!$E$4, I142)</f>
        <v>65</v>
      </c>
    </row>
    <row r="143" spans="1:13">
      <c r="A143">
        <v>142</v>
      </c>
      <c r="B143" t="s">
        <v>19</v>
      </c>
      <c r="C143">
        <v>400000</v>
      </c>
      <c r="D143" t="s">
        <v>14</v>
      </c>
      <c r="E143" t="s">
        <v>20</v>
      </c>
      <c r="F143" t="s">
        <v>16</v>
      </c>
      <c r="G143" t="s">
        <v>17</v>
      </c>
      <c r="H143" t="s">
        <v>17</v>
      </c>
      <c r="I143">
        <v>46</v>
      </c>
      <c r="J143" t="str">
        <f>IFERROR(IF(ABS((C143-resumen!$D$3)/resumen!$D$5) &gt; 1.96, "SI", "NO"), _xleta.NOT)</f>
        <v>NO</v>
      </c>
      <c r="K143" t="str">
        <f>IFERROR(IF(ABS((I143-resumen!$E$3)/resumen!$E$5) &gt; 1.96, "SI", "NO"), _xleta.NOT)</f>
        <v>NO</v>
      </c>
      <c r="L143">
        <f>IF(ISBLANK(C143), resumen!$D$4, C143)</f>
        <v>400000</v>
      </c>
      <c r="M143">
        <f>IF(ISBLANK(I143), resumen!$E$4, I143)</f>
        <v>46</v>
      </c>
    </row>
    <row r="144" spans="1:13">
      <c r="A144">
        <v>143</v>
      </c>
      <c r="B144" t="s">
        <v>19</v>
      </c>
      <c r="C144">
        <v>497114.36</v>
      </c>
      <c r="D144" t="s">
        <v>14</v>
      </c>
      <c r="E144" t="s">
        <v>15</v>
      </c>
      <c r="F144" t="s">
        <v>16</v>
      </c>
      <c r="G144" t="s">
        <v>17</v>
      </c>
      <c r="H144" t="s">
        <v>17</v>
      </c>
      <c r="I144">
        <v>28</v>
      </c>
      <c r="J144" t="str">
        <f>IFERROR(IF(ABS((C144-resumen!$D$3)/resumen!$D$5) &gt; 1.96, "SI", "NO"), _xleta.NOT)</f>
        <v>NO</v>
      </c>
      <c r="K144" t="str">
        <f>IFERROR(IF(ABS((I144-resumen!$E$3)/resumen!$E$5) &gt; 1.96, "SI", "NO"), _xleta.NOT)</f>
        <v>NO</v>
      </c>
      <c r="L144">
        <f>IF(ISBLANK(C144), resumen!$D$4, C144)</f>
        <v>497114.36</v>
      </c>
      <c r="M144">
        <f>IF(ISBLANK(I144), resumen!$E$4, I144)</f>
        <v>28</v>
      </c>
    </row>
    <row r="145" spans="1:13">
      <c r="A145">
        <v>144</v>
      </c>
      <c r="B145" t="s">
        <v>13</v>
      </c>
      <c r="C145">
        <v>270074</v>
      </c>
      <c r="D145" t="s">
        <v>14</v>
      </c>
      <c r="E145" t="s">
        <v>20</v>
      </c>
      <c r="F145" t="s">
        <v>16</v>
      </c>
      <c r="G145" t="s">
        <v>17</v>
      </c>
      <c r="H145" t="s">
        <v>16</v>
      </c>
      <c r="I145">
        <v>60</v>
      </c>
      <c r="J145" t="str">
        <f>IFERROR(IF(ABS((C145-resumen!$D$3)/resumen!$D$5) &gt; 1.96, "SI", "NO"), _xleta.NOT)</f>
        <v>NO</v>
      </c>
      <c r="K145" t="str">
        <f>IFERROR(IF(ABS((I145-resumen!$E$3)/resumen!$E$5) &gt; 1.96, "SI", "NO"), _xleta.NOT)</f>
        <v>NO</v>
      </c>
      <c r="L145">
        <f>IF(ISBLANK(C145), resumen!$D$4, C145)</f>
        <v>270074</v>
      </c>
      <c r="M145">
        <f>IF(ISBLANK(I145), resumen!$E$4, I145)</f>
        <v>60</v>
      </c>
    </row>
    <row r="146" spans="1:13">
      <c r="A146">
        <v>145</v>
      </c>
      <c r="B146" t="s">
        <v>13</v>
      </c>
      <c r="C146">
        <v>680668.64</v>
      </c>
      <c r="D146" t="s">
        <v>14</v>
      </c>
      <c r="E146" t="s">
        <v>20</v>
      </c>
      <c r="F146" t="s">
        <v>16</v>
      </c>
      <c r="G146" t="s">
        <v>17</v>
      </c>
      <c r="H146" t="s">
        <v>17</v>
      </c>
      <c r="I146">
        <v>37</v>
      </c>
      <c r="J146" t="str">
        <f>IFERROR(IF(ABS((C146-resumen!$D$3)/resumen!$D$5) &gt; 1.96, "SI", "NO"), _xleta.NOT)</f>
        <v>NO</v>
      </c>
      <c r="K146" t="str">
        <f>IFERROR(IF(ABS((I146-resumen!$E$3)/resumen!$E$5) &gt; 1.96, "SI", "NO"), _xleta.NOT)</f>
        <v>NO</v>
      </c>
      <c r="L146">
        <f>IF(ISBLANK(C146), resumen!$D$4, C146)</f>
        <v>680668.64</v>
      </c>
      <c r="M146">
        <f>IF(ISBLANK(I146), resumen!$E$4, I146)</f>
        <v>37</v>
      </c>
    </row>
    <row r="147" spans="1:13">
      <c r="A147">
        <v>146</v>
      </c>
      <c r="B147" t="s">
        <v>19</v>
      </c>
      <c r="C147">
        <v>148500</v>
      </c>
      <c r="D147" t="s">
        <v>14</v>
      </c>
      <c r="E147" t="s">
        <v>20</v>
      </c>
      <c r="F147" t="s">
        <v>16</v>
      </c>
      <c r="G147" t="s">
        <v>17</v>
      </c>
      <c r="H147" t="s">
        <v>17</v>
      </c>
      <c r="I147">
        <v>50</v>
      </c>
      <c r="J147" t="str">
        <f>IFERROR(IF(ABS((C147-resumen!$D$3)/resumen!$D$5) &gt; 1.96, "SI", "NO"), _xleta.NOT)</f>
        <v>NO</v>
      </c>
      <c r="K147" t="str">
        <f>IFERROR(IF(ABS((I147-resumen!$E$3)/resumen!$E$5) &gt; 1.96, "SI", "NO"), _xleta.NOT)</f>
        <v>NO</v>
      </c>
      <c r="L147">
        <f>IF(ISBLANK(C147), resumen!$D$4, C147)</f>
        <v>148500</v>
      </c>
      <c r="M147">
        <f>IF(ISBLANK(I147), resumen!$E$4, I147)</f>
        <v>50</v>
      </c>
    </row>
    <row r="148" spans="1:13">
      <c r="A148">
        <v>147</v>
      </c>
      <c r="B148" t="s">
        <v>19</v>
      </c>
      <c r="C148">
        <v>372323</v>
      </c>
      <c r="D148" t="s">
        <v>14</v>
      </c>
      <c r="E148" t="s">
        <v>15</v>
      </c>
      <c r="F148" t="s">
        <v>16</v>
      </c>
      <c r="G148" t="s">
        <v>17</v>
      </c>
      <c r="H148" t="s">
        <v>17</v>
      </c>
      <c r="I148">
        <v>29</v>
      </c>
      <c r="J148" t="str">
        <f>IFERROR(IF(ABS((C148-resumen!$D$3)/resumen!$D$5) &gt; 1.96, "SI", "NO"), _xleta.NOT)</f>
        <v>NO</v>
      </c>
      <c r="K148" t="str">
        <f>IFERROR(IF(ABS((I148-resumen!$E$3)/resumen!$E$5) &gt; 1.96, "SI", "NO"), _xleta.NOT)</f>
        <v>NO</v>
      </c>
      <c r="L148">
        <f>IF(ISBLANK(C148), resumen!$D$4, C148)</f>
        <v>372323</v>
      </c>
      <c r="M148">
        <f>IF(ISBLANK(I148), resumen!$E$4, I148)</f>
        <v>29</v>
      </c>
    </row>
    <row r="149" spans="1:13">
      <c r="A149">
        <v>148</v>
      </c>
      <c r="B149" t="s">
        <v>19</v>
      </c>
      <c r="C149">
        <v>1069289.8</v>
      </c>
      <c r="D149" t="s">
        <v>18</v>
      </c>
      <c r="E149" t="s">
        <v>15</v>
      </c>
      <c r="F149" t="s">
        <v>16</v>
      </c>
      <c r="G149" t="s">
        <v>17</v>
      </c>
      <c r="H149" t="s">
        <v>17</v>
      </c>
      <c r="I149">
        <v>86</v>
      </c>
      <c r="J149" t="str">
        <f>IFERROR(IF(ABS((C149-resumen!$D$3)/resumen!$D$5) &gt; 1.96, "SI", "NO"), _xleta.NOT)</f>
        <v>NO</v>
      </c>
      <c r="K149" t="str">
        <f>IFERROR(IF(ABS((I149-resumen!$E$3)/resumen!$E$5) &gt; 1.96, "SI", "NO"), _xleta.NOT)</f>
        <v>SI</v>
      </c>
      <c r="L149">
        <f>IF(ISBLANK(C149), resumen!$D$4, C149)</f>
        <v>1069289.8</v>
      </c>
      <c r="M149">
        <f>IF(ISBLANK(I149), resumen!$E$4, I149)</f>
        <v>86</v>
      </c>
    </row>
    <row r="150" spans="1:13">
      <c r="A150">
        <v>149</v>
      </c>
      <c r="B150" t="s">
        <v>19</v>
      </c>
      <c r="C150">
        <v>258000</v>
      </c>
      <c r="D150" t="s">
        <v>14</v>
      </c>
      <c r="E150" t="s">
        <v>20</v>
      </c>
      <c r="F150" t="s">
        <v>16</v>
      </c>
      <c r="G150" t="s">
        <v>17</v>
      </c>
      <c r="H150" t="s">
        <v>17</v>
      </c>
      <c r="I150">
        <v>30</v>
      </c>
      <c r="J150" t="str">
        <f>IFERROR(IF(ABS((C150-resumen!$D$3)/resumen!$D$5) &gt; 1.96, "SI", "NO"), _xleta.NOT)</f>
        <v>NO</v>
      </c>
      <c r="K150" t="str">
        <f>IFERROR(IF(ABS((I150-resumen!$E$3)/resumen!$E$5) &gt; 1.96, "SI", "NO"), _xleta.NOT)</f>
        <v>NO</v>
      </c>
      <c r="L150">
        <f>IF(ISBLANK(C150), resumen!$D$4, C150)</f>
        <v>258000</v>
      </c>
      <c r="M150">
        <f>IF(ISBLANK(I150), resumen!$E$4, I150)</f>
        <v>30</v>
      </c>
    </row>
    <row r="151" spans="1:13">
      <c r="A151">
        <v>150</v>
      </c>
      <c r="B151" t="s">
        <v>19</v>
      </c>
      <c r="C151">
        <v>304345</v>
      </c>
      <c r="D151" t="s">
        <v>21</v>
      </c>
      <c r="E151" t="s">
        <v>20</v>
      </c>
      <c r="F151" t="s">
        <v>16</v>
      </c>
      <c r="G151" t="s">
        <v>17</v>
      </c>
      <c r="H151" t="s">
        <v>17</v>
      </c>
      <c r="I151">
        <v>50</v>
      </c>
      <c r="J151" t="str">
        <f>IFERROR(IF(ABS((C151-resumen!$D$3)/resumen!$D$5) &gt; 1.96, "SI", "NO"), _xleta.NOT)</f>
        <v>NO</v>
      </c>
      <c r="K151" t="str">
        <f>IFERROR(IF(ABS((I151-resumen!$E$3)/resumen!$E$5) &gt; 1.96, "SI", "NO"), _xleta.NOT)</f>
        <v>NO</v>
      </c>
      <c r="L151">
        <f>IF(ISBLANK(C151), resumen!$D$4, C151)</f>
        <v>304345</v>
      </c>
      <c r="M151">
        <f>IF(ISBLANK(I151), resumen!$E$4, I151)</f>
        <v>50</v>
      </c>
    </row>
    <row r="152" spans="1:13">
      <c r="A152">
        <v>151</v>
      </c>
      <c r="B152" t="s">
        <v>19</v>
      </c>
      <c r="C152">
        <v>299647</v>
      </c>
      <c r="D152" t="s">
        <v>24</v>
      </c>
      <c r="E152" t="s">
        <v>20</v>
      </c>
      <c r="F152" t="s">
        <v>16</v>
      </c>
      <c r="G152" t="s">
        <v>17</v>
      </c>
      <c r="H152" t="s">
        <v>17</v>
      </c>
      <c r="I152">
        <v>40</v>
      </c>
      <c r="J152" t="str">
        <f>IFERROR(IF(ABS((C152-resumen!$D$3)/resumen!$D$5) &gt; 1.96, "SI", "NO"), _xleta.NOT)</f>
        <v>NO</v>
      </c>
      <c r="K152" t="str">
        <f>IFERROR(IF(ABS((I152-resumen!$E$3)/resumen!$E$5) &gt; 1.96, "SI", "NO"), _xleta.NOT)</f>
        <v>NO</v>
      </c>
      <c r="L152">
        <f>IF(ISBLANK(C152), resumen!$D$4, C152)</f>
        <v>299647</v>
      </c>
      <c r="M152">
        <f>IF(ISBLANK(I152), resumen!$E$4, I152)</f>
        <v>40</v>
      </c>
    </row>
    <row r="153" spans="1:13">
      <c r="A153">
        <v>152</v>
      </c>
      <c r="B153" t="s">
        <v>13</v>
      </c>
      <c r="C153">
        <v>253472</v>
      </c>
      <c r="D153" t="s">
        <v>14</v>
      </c>
      <c r="E153" t="s">
        <v>20</v>
      </c>
      <c r="F153" t="s">
        <v>16</v>
      </c>
      <c r="G153" t="s">
        <v>16</v>
      </c>
      <c r="H153" t="s">
        <v>17</v>
      </c>
      <c r="I153">
        <v>21</v>
      </c>
      <c r="J153" t="str">
        <f>IFERROR(IF(ABS((C153-resumen!$D$3)/resumen!$D$5) &gt; 1.96, "SI", "NO"), _xleta.NOT)</f>
        <v>NO</v>
      </c>
      <c r="K153" t="str">
        <f>IFERROR(IF(ABS((I153-resumen!$E$3)/resumen!$E$5) &gt; 1.96, "SI", "NO"), _xleta.NOT)</f>
        <v>NO</v>
      </c>
      <c r="L153">
        <f>IF(ISBLANK(C153), resumen!$D$4, C153)</f>
        <v>253472</v>
      </c>
      <c r="M153">
        <f>IF(ISBLANK(I153), resumen!$E$4, I153)</f>
        <v>21</v>
      </c>
    </row>
    <row r="154" spans="1:13">
      <c r="A154">
        <v>153</v>
      </c>
      <c r="B154" t="s">
        <v>13</v>
      </c>
      <c r="C154">
        <v>851079</v>
      </c>
      <c r="D154" t="s">
        <v>14</v>
      </c>
      <c r="E154" t="s">
        <v>20</v>
      </c>
      <c r="F154" t="s">
        <v>16</v>
      </c>
      <c r="G154" t="s">
        <v>17</v>
      </c>
      <c r="H154" t="s">
        <v>17</v>
      </c>
      <c r="I154">
        <v>58</v>
      </c>
      <c r="J154" t="str">
        <f>IFERROR(IF(ABS((C154-resumen!$D$3)/resumen!$D$5) &gt; 1.96, "SI", "NO"), _xleta.NOT)</f>
        <v>NO</v>
      </c>
      <c r="K154" t="str">
        <f>IFERROR(IF(ABS((I154-resumen!$E$3)/resumen!$E$5) &gt; 1.96, "SI", "NO"), _xleta.NOT)</f>
        <v>NO</v>
      </c>
      <c r="L154">
        <f>IF(ISBLANK(C154), resumen!$D$4, C154)</f>
        <v>851079</v>
      </c>
      <c r="M154">
        <f>IF(ISBLANK(I154), resumen!$E$4, I154)</f>
        <v>58</v>
      </c>
    </row>
    <row r="155" spans="1:13">
      <c r="A155">
        <v>154</v>
      </c>
      <c r="B155" t="s">
        <v>19</v>
      </c>
      <c r="C155">
        <v>353911.5</v>
      </c>
      <c r="D155" t="s">
        <v>14</v>
      </c>
      <c r="E155" t="s">
        <v>15</v>
      </c>
      <c r="F155" t="s">
        <v>16</v>
      </c>
      <c r="G155" t="s">
        <v>17</v>
      </c>
      <c r="H155" t="s">
        <v>17</v>
      </c>
      <c r="I155">
        <v>41</v>
      </c>
      <c r="J155" t="str">
        <f>IFERROR(IF(ABS((C155-resumen!$D$3)/resumen!$D$5) &gt; 1.96, "SI", "NO"), _xleta.NOT)</f>
        <v>NO</v>
      </c>
      <c r="K155" t="str">
        <f>IFERROR(IF(ABS((I155-resumen!$E$3)/resumen!$E$5) &gt; 1.96, "SI", "NO"), _xleta.NOT)</f>
        <v>NO</v>
      </c>
      <c r="L155">
        <f>IF(ISBLANK(C155), resumen!$D$4, C155)</f>
        <v>353911.5</v>
      </c>
      <c r="M155">
        <f>IF(ISBLANK(I155), resumen!$E$4, I155)</f>
        <v>41</v>
      </c>
    </row>
    <row r="156" spans="1:13">
      <c r="A156">
        <v>155</v>
      </c>
      <c r="B156" t="s">
        <v>19</v>
      </c>
      <c r="C156">
        <v>513465</v>
      </c>
      <c r="D156" t="s">
        <v>14</v>
      </c>
      <c r="E156" t="s">
        <v>20</v>
      </c>
      <c r="F156" t="s">
        <v>16</v>
      </c>
      <c r="G156" t="s">
        <v>17</v>
      </c>
      <c r="H156" t="s">
        <v>17</v>
      </c>
      <c r="I156">
        <v>49</v>
      </c>
      <c r="J156" t="str">
        <f>IFERROR(IF(ABS((C156-resumen!$D$3)/resumen!$D$5) &gt; 1.96, "SI", "NO"), _xleta.NOT)</f>
        <v>NO</v>
      </c>
      <c r="K156" t="str">
        <f>IFERROR(IF(ABS((I156-resumen!$E$3)/resumen!$E$5) &gt; 1.96, "SI", "NO"), _xleta.NOT)</f>
        <v>NO</v>
      </c>
      <c r="L156">
        <f>IF(ISBLANK(C156), resumen!$D$4, C156)</f>
        <v>513465</v>
      </c>
      <c r="M156">
        <f>IF(ISBLANK(I156), resumen!$E$4, I156)</f>
        <v>49</v>
      </c>
    </row>
    <row r="157" spans="1:13">
      <c r="A157">
        <v>156</v>
      </c>
      <c r="B157" t="s">
        <v>13</v>
      </c>
      <c r="C157">
        <v>300018</v>
      </c>
      <c r="D157" t="s">
        <v>21</v>
      </c>
      <c r="E157" t="s">
        <v>20</v>
      </c>
      <c r="F157" t="s">
        <v>16</v>
      </c>
      <c r="G157" t="s">
        <v>17</v>
      </c>
      <c r="H157" t="s">
        <v>17</v>
      </c>
      <c r="I157">
        <v>57</v>
      </c>
      <c r="J157" t="str">
        <f>IFERROR(IF(ABS((C157-resumen!$D$3)/resumen!$D$5) &gt; 1.96, "SI", "NO"), _xleta.NOT)</f>
        <v>NO</v>
      </c>
      <c r="K157" t="str">
        <f>IFERROR(IF(ABS((I157-resumen!$E$3)/resumen!$E$5) &gt; 1.96, "SI", "NO"), _xleta.NOT)</f>
        <v>NO</v>
      </c>
      <c r="L157">
        <f>IF(ISBLANK(C157), resumen!$D$4, C157)</f>
        <v>300018</v>
      </c>
      <c r="M157">
        <f>IF(ISBLANK(I157), resumen!$E$4, I157)</f>
        <v>57</v>
      </c>
    </row>
    <row r="158" spans="1:13">
      <c r="A158">
        <v>157</v>
      </c>
      <c r="B158" t="s">
        <v>13</v>
      </c>
      <c r="C158">
        <v>659491.07999999996</v>
      </c>
      <c r="D158" t="s">
        <v>14</v>
      </c>
      <c r="E158" t="s">
        <v>20</v>
      </c>
      <c r="F158" t="s">
        <v>16</v>
      </c>
      <c r="G158" t="s">
        <v>17</v>
      </c>
      <c r="H158" t="s">
        <v>17</v>
      </c>
      <c r="I158">
        <v>27</v>
      </c>
      <c r="J158" t="str">
        <f>IFERROR(IF(ABS((C158-resumen!$D$3)/resumen!$D$5) &gt; 1.96, "SI", "NO"), _xleta.NOT)</f>
        <v>NO</v>
      </c>
      <c r="K158" t="str">
        <f>IFERROR(IF(ABS((I158-resumen!$E$3)/resumen!$E$5) &gt; 1.96, "SI", "NO"), _xleta.NOT)</f>
        <v>NO</v>
      </c>
      <c r="L158">
        <f>IF(ISBLANK(C158), resumen!$D$4, C158)</f>
        <v>659491.07999999996</v>
      </c>
      <c r="M158">
        <f>IF(ISBLANK(I158), resumen!$E$4, I158)</f>
        <v>27</v>
      </c>
    </row>
    <row r="159" spans="1:13">
      <c r="A159">
        <v>158</v>
      </c>
      <c r="B159" t="s">
        <v>13</v>
      </c>
      <c r="C159">
        <v>356000</v>
      </c>
      <c r="D159" t="s">
        <v>14</v>
      </c>
      <c r="E159" t="s">
        <v>20</v>
      </c>
      <c r="F159" t="s">
        <v>16</v>
      </c>
      <c r="G159" t="s">
        <v>17</v>
      </c>
      <c r="H159" t="s">
        <v>16</v>
      </c>
      <c r="I159">
        <v>56</v>
      </c>
      <c r="J159" t="str">
        <f>IFERROR(IF(ABS((C159-resumen!$D$3)/resumen!$D$5) &gt; 1.96, "SI", "NO"), _xleta.NOT)</f>
        <v>NO</v>
      </c>
      <c r="K159" t="str">
        <f>IFERROR(IF(ABS((I159-resumen!$E$3)/resumen!$E$5) &gt; 1.96, "SI", "NO"), _xleta.NOT)</f>
        <v>NO</v>
      </c>
      <c r="L159">
        <f>IF(ISBLANK(C159), resumen!$D$4, C159)</f>
        <v>356000</v>
      </c>
      <c r="M159">
        <f>IF(ISBLANK(I159), resumen!$E$4, I159)</f>
        <v>56</v>
      </c>
    </row>
    <row r="160" spans="1:13">
      <c r="A160">
        <v>159</v>
      </c>
      <c r="B160" t="s">
        <v>13</v>
      </c>
      <c r="C160">
        <v>315941</v>
      </c>
      <c r="D160" t="s">
        <v>14</v>
      </c>
      <c r="E160" t="s">
        <v>20</v>
      </c>
      <c r="F160" t="s">
        <v>16</v>
      </c>
      <c r="G160" t="s">
        <v>16</v>
      </c>
      <c r="H160" t="s">
        <v>17</v>
      </c>
      <c r="I160">
        <v>52</v>
      </c>
      <c r="J160" t="str">
        <f>IFERROR(IF(ABS((C160-resumen!$D$3)/resumen!$D$5) &gt; 1.96, "SI", "NO"), _xleta.NOT)</f>
        <v>NO</v>
      </c>
      <c r="K160" t="str">
        <f>IFERROR(IF(ABS((I160-resumen!$E$3)/resumen!$E$5) &gt; 1.96, "SI", "NO"), _xleta.NOT)</f>
        <v>NO</v>
      </c>
      <c r="L160">
        <f>IF(ISBLANK(C160), resumen!$D$4, C160)</f>
        <v>315941</v>
      </c>
      <c r="M160">
        <f>IF(ISBLANK(I160), resumen!$E$4, I160)</f>
        <v>52</v>
      </c>
    </row>
    <row r="161" spans="1:13">
      <c r="A161">
        <v>160</v>
      </c>
      <c r="B161" t="s">
        <v>13</v>
      </c>
      <c r="C161">
        <v>427506.38</v>
      </c>
      <c r="D161" t="s">
        <v>23</v>
      </c>
      <c r="E161" t="s">
        <v>20</v>
      </c>
      <c r="F161" t="s">
        <v>16</v>
      </c>
      <c r="G161" t="s">
        <v>17</v>
      </c>
      <c r="H161" t="s">
        <v>17</v>
      </c>
      <c r="I161">
        <v>28</v>
      </c>
      <c r="J161" t="str">
        <f>IFERROR(IF(ABS((C161-resumen!$D$3)/resumen!$D$5) &gt; 1.96, "SI", "NO"), _xleta.NOT)</f>
        <v>NO</v>
      </c>
      <c r="K161" t="str">
        <f>IFERROR(IF(ABS((I161-resumen!$E$3)/resumen!$E$5) &gt; 1.96, "SI", "NO"), _xleta.NOT)</f>
        <v>NO</v>
      </c>
      <c r="L161">
        <f>IF(ISBLANK(C161), resumen!$D$4, C161)</f>
        <v>427506.38</v>
      </c>
      <c r="M161">
        <f>IF(ISBLANK(I161), resumen!$E$4, I161)</f>
        <v>28</v>
      </c>
    </row>
    <row r="162" spans="1:13">
      <c r="A162">
        <v>161</v>
      </c>
      <c r="B162" t="s">
        <v>13</v>
      </c>
      <c r="C162">
        <v>299441</v>
      </c>
      <c r="D162" t="s">
        <v>22</v>
      </c>
      <c r="E162" t="s">
        <v>20</v>
      </c>
      <c r="F162" t="s">
        <v>16</v>
      </c>
      <c r="G162" t="s">
        <v>17</v>
      </c>
      <c r="H162" t="s">
        <v>17</v>
      </c>
      <c r="I162">
        <v>54</v>
      </c>
      <c r="J162" t="str">
        <f>IFERROR(IF(ABS((C162-resumen!$D$3)/resumen!$D$5) &gt; 1.96, "SI", "NO"), _xleta.NOT)</f>
        <v>NO</v>
      </c>
      <c r="K162" t="str">
        <f>IFERROR(IF(ABS((I162-resumen!$E$3)/resumen!$E$5) &gt; 1.96, "SI", "NO"), _xleta.NOT)</f>
        <v>NO</v>
      </c>
      <c r="L162">
        <f>IF(ISBLANK(C162), resumen!$D$4, C162)</f>
        <v>299441</v>
      </c>
      <c r="M162">
        <f>IF(ISBLANK(I162), resumen!$E$4, I162)</f>
        <v>54</v>
      </c>
    </row>
    <row r="163" spans="1:13">
      <c r="A163">
        <v>162</v>
      </c>
      <c r="B163" t="s">
        <v>13</v>
      </c>
      <c r="C163">
        <v>360458</v>
      </c>
      <c r="D163" t="s">
        <v>14</v>
      </c>
      <c r="E163" t="s">
        <v>15</v>
      </c>
      <c r="F163" t="s">
        <v>16</v>
      </c>
      <c r="G163" t="s">
        <v>17</v>
      </c>
      <c r="H163" t="s">
        <v>17</v>
      </c>
      <c r="I163">
        <v>30</v>
      </c>
      <c r="J163" t="str">
        <f>IFERROR(IF(ABS((C163-resumen!$D$3)/resumen!$D$5) &gt; 1.96, "SI", "NO"), _xleta.NOT)</f>
        <v>NO</v>
      </c>
      <c r="K163" t="str">
        <f>IFERROR(IF(ABS((I163-resumen!$E$3)/resumen!$E$5) &gt; 1.96, "SI", "NO"), _xleta.NOT)</f>
        <v>NO</v>
      </c>
      <c r="L163">
        <f>IF(ISBLANK(C163), resumen!$D$4, C163)</f>
        <v>360458</v>
      </c>
      <c r="M163">
        <f>IF(ISBLANK(I163), resumen!$E$4, I163)</f>
        <v>30</v>
      </c>
    </row>
    <row r="164" spans="1:13">
      <c r="A164">
        <v>163</v>
      </c>
      <c r="B164" t="s">
        <v>13</v>
      </c>
      <c r="C164">
        <v>297050</v>
      </c>
      <c r="D164" t="s">
        <v>22</v>
      </c>
      <c r="E164" t="s">
        <v>20</v>
      </c>
      <c r="F164" t="s">
        <v>16</v>
      </c>
      <c r="G164" t="s">
        <v>17</v>
      </c>
      <c r="H164" t="s">
        <v>17</v>
      </c>
      <c r="I164">
        <v>46</v>
      </c>
      <c r="J164" t="str">
        <f>IFERROR(IF(ABS((C164-resumen!$D$3)/resumen!$D$5) &gt; 1.96, "SI", "NO"), _xleta.NOT)</f>
        <v>NO</v>
      </c>
      <c r="K164" t="str">
        <f>IFERROR(IF(ABS((I164-resumen!$E$3)/resumen!$E$5) &gt; 1.96, "SI", "NO"), _xleta.NOT)</f>
        <v>NO</v>
      </c>
      <c r="L164">
        <f>IF(ISBLANK(C164), resumen!$D$4, C164)</f>
        <v>297050</v>
      </c>
      <c r="M164">
        <f>IF(ISBLANK(I164), resumen!$E$4, I164)</f>
        <v>46</v>
      </c>
    </row>
    <row r="165" spans="1:13">
      <c r="A165">
        <v>164</v>
      </c>
      <c r="B165" t="s">
        <v>13</v>
      </c>
      <c r="C165">
        <v>338659.6</v>
      </c>
      <c r="D165" t="s">
        <v>14</v>
      </c>
      <c r="E165" t="s">
        <v>20</v>
      </c>
      <c r="F165" t="s">
        <v>16</v>
      </c>
      <c r="G165" t="s">
        <v>16</v>
      </c>
      <c r="H165" t="s">
        <v>17</v>
      </c>
      <c r="I165">
        <v>33</v>
      </c>
      <c r="J165" t="str">
        <f>IFERROR(IF(ABS((C165-resumen!$D$3)/resumen!$D$5) &gt; 1.96, "SI", "NO"), _xleta.NOT)</f>
        <v>NO</v>
      </c>
      <c r="K165" t="str">
        <f>IFERROR(IF(ABS((I165-resumen!$E$3)/resumen!$E$5) &gt; 1.96, "SI", "NO"), _xleta.NOT)</f>
        <v>NO</v>
      </c>
      <c r="L165">
        <f>IF(ISBLANK(C165), resumen!$D$4, C165)</f>
        <v>338659.6</v>
      </c>
      <c r="M165">
        <f>IF(ISBLANK(I165), resumen!$E$4, I165)</f>
        <v>33</v>
      </c>
    </row>
    <row r="166" spans="1:13">
      <c r="A166">
        <v>165</v>
      </c>
      <c r="B166" t="s">
        <v>13</v>
      </c>
      <c r="C166">
        <v>4605901.54</v>
      </c>
      <c r="D166" t="s">
        <v>14</v>
      </c>
      <c r="E166" t="s">
        <v>15</v>
      </c>
      <c r="F166" t="s">
        <v>16</v>
      </c>
      <c r="G166" t="s">
        <v>17</v>
      </c>
      <c r="H166" t="s">
        <v>17</v>
      </c>
      <c r="I166">
        <v>68</v>
      </c>
      <c r="J166" t="str">
        <f>IFERROR(IF(ABS((C166-resumen!$D$3)/resumen!$D$5) &gt; 1.96, "SI", "NO"), _xleta.NOT)</f>
        <v>SI</v>
      </c>
      <c r="K166" t="str">
        <f>IFERROR(IF(ABS((I166-resumen!$E$3)/resumen!$E$5) &gt; 1.96, "SI", "NO"), _xleta.NOT)</f>
        <v>NO</v>
      </c>
      <c r="L166">
        <f>IF(ISBLANK(C166), resumen!$D$4, C166)</f>
        <v>4605901.54</v>
      </c>
      <c r="M166">
        <f>IF(ISBLANK(I166), resumen!$E$4, I166)</f>
        <v>68</v>
      </c>
    </row>
    <row r="167" spans="1:13">
      <c r="A167">
        <v>166</v>
      </c>
      <c r="B167" t="s">
        <v>13</v>
      </c>
      <c r="C167">
        <v>299647</v>
      </c>
      <c r="D167" t="s">
        <v>21</v>
      </c>
      <c r="E167" t="s">
        <v>20</v>
      </c>
      <c r="F167" t="s">
        <v>16</v>
      </c>
      <c r="G167" t="s">
        <v>17</v>
      </c>
      <c r="H167" t="s">
        <v>17</v>
      </c>
      <c r="I167">
        <v>68</v>
      </c>
      <c r="J167" t="str">
        <f>IFERROR(IF(ABS((C167-resumen!$D$3)/resumen!$D$5) &gt; 1.96, "SI", "NO"), _xleta.NOT)</f>
        <v>NO</v>
      </c>
      <c r="K167" t="str">
        <f>IFERROR(IF(ABS((I167-resumen!$E$3)/resumen!$E$5) &gt; 1.96, "SI", "NO"), _xleta.NOT)</f>
        <v>NO</v>
      </c>
      <c r="L167">
        <f>IF(ISBLANK(C167), resumen!$D$4, C167)</f>
        <v>299647</v>
      </c>
      <c r="M167">
        <f>IF(ISBLANK(I167), resumen!$E$4, I167)</f>
        <v>68</v>
      </c>
    </row>
    <row r="168" spans="1:13">
      <c r="A168">
        <v>167</v>
      </c>
      <c r="B168" t="s">
        <v>19</v>
      </c>
      <c r="C168">
        <v>111053</v>
      </c>
      <c r="D168" t="s">
        <v>14</v>
      </c>
      <c r="E168" t="s">
        <v>20</v>
      </c>
      <c r="F168" t="s">
        <v>16</v>
      </c>
      <c r="G168" t="s">
        <v>17</v>
      </c>
      <c r="H168" t="s">
        <v>17</v>
      </c>
      <c r="I168">
        <v>54</v>
      </c>
      <c r="J168" t="str">
        <f>IFERROR(IF(ABS((C168-resumen!$D$3)/resumen!$D$5) &gt; 1.96, "SI", "NO"), _xleta.NOT)</f>
        <v>NO</v>
      </c>
      <c r="K168" t="str">
        <f>IFERROR(IF(ABS((I168-resumen!$E$3)/resumen!$E$5) &gt; 1.96, "SI", "NO"), _xleta.NOT)</f>
        <v>NO</v>
      </c>
      <c r="L168">
        <f>IF(ISBLANK(C168), resumen!$D$4, C168)</f>
        <v>111053</v>
      </c>
      <c r="M168">
        <f>IF(ISBLANK(I168), resumen!$E$4, I168)</f>
        <v>54</v>
      </c>
    </row>
    <row r="169" spans="1:13">
      <c r="A169">
        <v>168</v>
      </c>
      <c r="B169" t="s">
        <v>13</v>
      </c>
      <c r="C169">
        <v>371304</v>
      </c>
      <c r="D169" t="s">
        <v>22</v>
      </c>
      <c r="E169" t="s">
        <v>20</v>
      </c>
      <c r="F169" t="s">
        <v>16</v>
      </c>
      <c r="G169" t="s">
        <v>17</v>
      </c>
      <c r="H169" t="s">
        <v>16</v>
      </c>
      <c r="I169">
        <v>46</v>
      </c>
      <c r="J169" t="str">
        <f>IFERROR(IF(ABS((C169-resumen!$D$3)/resumen!$D$5) &gt; 1.96, "SI", "NO"), _xleta.NOT)</f>
        <v>NO</v>
      </c>
      <c r="K169" t="str">
        <f>IFERROR(IF(ABS((I169-resumen!$E$3)/resumen!$E$5) &gt; 1.96, "SI", "NO"), _xleta.NOT)</f>
        <v>NO</v>
      </c>
      <c r="L169">
        <f>IF(ISBLANK(C169), resumen!$D$4, C169)</f>
        <v>371304</v>
      </c>
      <c r="M169">
        <f>IF(ISBLANK(I169), resumen!$E$4, I169)</f>
        <v>46</v>
      </c>
    </row>
    <row r="170" spans="1:13">
      <c r="A170">
        <v>169</v>
      </c>
      <c r="B170" t="s">
        <v>19</v>
      </c>
      <c r="C170">
        <v>672365.54</v>
      </c>
      <c r="D170" t="s">
        <v>14</v>
      </c>
      <c r="E170" t="s">
        <v>20</v>
      </c>
      <c r="F170" t="s">
        <v>16</v>
      </c>
      <c r="G170" t="s">
        <v>17</v>
      </c>
      <c r="H170" t="s">
        <v>17</v>
      </c>
      <c r="I170">
        <v>38</v>
      </c>
      <c r="J170" t="str">
        <f>IFERROR(IF(ABS((C170-resumen!$D$3)/resumen!$D$5) &gt; 1.96, "SI", "NO"), _xleta.NOT)</f>
        <v>NO</v>
      </c>
      <c r="K170" t="str">
        <f>IFERROR(IF(ABS((I170-resumen!$E$3)/resumen!$E$5) &gt; 1.96, "SI", "NO"), _xleta.NOT)</f>
        <v>NO</v>
      </c>
      <c r="L170">
        <f>IF(ISBLANK(C170), resumen!$D$4, C170)</f>
        <v>672365.54</v>
      </c>
      <c r="M170">
        <f>IF(ISBLANK(I170), resumen!$E$4, I170)</f>
        <v>38</v>
      </c>
    </row>
    <row r="171" spans="1:13">
      <c r="A171">
        <v>170</v>
      </c>
      <c r="B171" t="s">
        <v>13</v>
      </c>
      <c r="C171">
        <v>475269</v>
      </c>
      <c r="D171" t="s">
        <v>22</v>
      </c>
      <c r="E171" t="s">
        <v>20</v>
      </c>
      <c r="F171" t="s">
        <v>16</v>
      </c>
      <c r="G171" t="s">
        <v>17</v>
      </c>
      <c r="H171" t="s">
        <v>16</v>
      </c>
      <c r="I171">
        <v>63</v>
      </c>
      <c r="J171" t="str">
        <f>IFERROR(IF(ABS((C171-resumen!$D$3)/resumen!$D$5) &gt; 1.96, "SI", "NO"), _xleta.NOT)</f>
        <v>NO</v>
      </c>
      <c r="K171" t="str">
        <f>IFERROR(IF(ABS((I171-resumen!$E$3)/resumen!$E$5) &gt; 1.96, "SI", "NO"), _xleta.NOT)</f>
        <v>NO</v>
      </c>
      <c r="L171">
        <f>IF(ISBLANK(C171), resumen!$D$4, C171)</f>
        <v>475269</v>
      </c>
      <c r="M171">
        <f>IF(ISBLANK(I171), resumen!$E$4, I171)</f>
        <v>63</v>
      </c>
    </row>
    <row r="172" spans="1:13">
      <c r="A172">
        <v>171</v>
      </c>
      <c r="B172" t="s">
        <v>13</v>
      </c>
      <c r="C172">
        <v>360420</v>
      </c>
      <c r="D172" t="s">
        <v>22</v>
      </c>
      <c r="E172" t="s">
        <v>20</v>
      </c>
      <c r="F172" t="s">
        <v>16</v>
      </c>
      <c r="G172" t="s">
        <v>17</v>
      </c>
      <c r="H172" t="s">
        <v>16</v>
      </c>
      <c r="I172">
        <v>33</v>
      </c>
      <c r="J172" t="str">
        <f>IFERROR(IF(ABS((C172-resumen!$D$3)/resumen!$D$5) &gt; 1.96, "SI", "NO"), _xleta.NOT)</f>
        <v>NO</v>
      </c>
      <c r="K172" t="str">
        <f>IFERROR(IF(ABS((I172-resumen!$E$3)/resumen!$E$5) &gt; 1.96, "SI", "NO"), _xleta.NOT)</f>
        <v>NO</v>
      </c>
      <c r="L172">
        <f>IF(ISBLANK(C172), resumen!$D$4, C172)</f>
        <v>360420</v>
      </c>
      <c r="M172">
        <f>IF(ISBLANK(I172), resumen!$E$4, I172)</f>
        <v>33</v>
      </c>
    </row>
    <row r="173" spans="1:13">
      <c r="A173">
        <v>172</v>
      </c>
      <c r="B173" t="s">
        <v>13</v>
      </c>
      <c r="C173">
        <v>278030</v>
      </c>
      <c r="D173" t="s">
        <v>23</v>
      </c>
      <c r="E173" t="s">
        <v>20</v>
      </c>
      <c r="F173" t="s">
        <v>16</v>
      </c>
      <c r="G173" t="s">
        <v>17</v>
      </c>
      <c r="H173" t="s">
        <v>17</v>
      </c>
      <c r="I173">
        <v>48</v>
      </c>
      <c r="J173" t="str">
        <f>IFERROR(IF(ABS((C173-resumen!$D$3)/resumen!$D$5) &gt; 1.96, "SI", "NO"), _xleta.NOT)</f>
        <v>NO</v>
      </c>
      <c r="K173" t="str">
        <f>IFERROR(IF(ABS((I173-resumen!$E$3)/resumen!$E$5) &gt; 1.96, "SI", "NO"), _xleta.NOT)</f>
        <v>NO</v>
      </c>
      <c r="L173">
        <f>IF(ISBLANK(C173), resumen!$D$4, C173)</f>
        <v>278030</v>
      </c>
      <c r="M173">
        <f>IF(ISBLANK(I173), resumen!$E$4, I173)</f>
        <v>48</v>
      </c>
    </row>
    <row r="174" spans="1:13">
      <c r="A174">
        <v>173</v>
      </c>
      <c r="B174" t="s">
        <v>13</v>
      </c>
      <c r="C174">
        <v>472546.14</v>
      </c>
      <c r="D174" t="s">
        <v>14</v>
      </c>
      <c r="E174" t="s">
        <v>20</v>
      </c>
      <c r="F174" t="s">
        <v>16</v>
      </c>
      <c r="G174" t="s">
        <v>17</v>
      </c>
      <c r="H174" t="s">
        <v>17</v>
      </c>
      <c r="I174">
        <v>28</v>
      </c>
      <c r="J174" t="str">
        <f>IFERROR(IF(ABS((C174-resumen!$D$3)/resumen!$D$5) &gt; 1.96, "SI", "NO"), _xleta.NOT)</f>
        <v>NO</v>
      </c>
      <c r="K174" t="str">
        <f>IFERROR(IF(ABS((I174-resumen!$E$3)/resumen!$E$5) &gt; 1.96, "SI", "NO"), _xleta.NOT)</f>
        <v>NO</v>
      </c>
      <c r="L174">
        <f>IF(ISBLANK(C174), resumen!$D$4, C174)</f>
        <v>472546.14</v>
      </c>
      <c r="M174">
        <f>IF(ISBLANK(I174), resumen!$E$4, I174)</f>
        <v>28</v>
      </c>
    </row>
    <row r="175" spans="1:13">
      <c r="A175">
        <v>174</v>
      </c>
      <c r="B175" t="s">
        <v>13</v>
      </c>
      <c r="C175">
        <v>11102.62</v>
      </c>
      <c r="D175" t="s">
        <v>14</v>
      </c>
      <c r="E175" t="s">
        <v>20</v>
      </c>
      <c r="F175" t="s">
        <v>16</v>
      </c>
      <c r="G175" t="s">
        <v>17</v>
      </c>
      <c r="H175" t="s">
        <v>17</v>
      </c>
      <c r="I175">
        <v>23</v>
      </c>
      <c r="J175" t="str">
        <f>IFERROR(IF(ABS((C175-resumen!$D$3)/resumen!$D$5) &gt; 1.96, "SI", "NO"), _xleta.NOT)</f>
        <v>NO</v>
      </c>
      <c r="K175" t="str">
        <f>IFERROR(IF(ABS((I175-resumen!$E$3)/resumen!$E$5) &gt; 1.96, "SI", "NO"), _xleta.NOT)</f>
        <v>NO</v>
      </c>
      <c r="L175">
        <f>IF(ISBLANK(C175), resumen!$D$4, C175)</f>
        <v>11102.62</v>
      </c>
      <c r="M175">
        <f>IF(ISBLANK(I175), resumen!$E$4, I175)</f>
        <v>23</v>
      </c>
    </row>
    <row r="176" spans="1:13">
      <c r="A176">
        <v>175</v>
      </c>
      <c r="B176" t="s">
        <v>19</v>
      </c>
      <c r="C176">
        <v>444259.2</v>
      </c>
      <c r="D176" t="s">
        <v>14</v>
      </c>
      <c r="E176" t="s">
        <v>20</v>
      </c>
      <c r="F176" t="s">
        <v>16</v>
      </c>
      <c r="G176" t="s">
        <v>17</v>
      </c>
      <c r="H176" t="s">
        <v>17</v>
      </c>
      <c r="I176">
        <v>28</v>
      </c>
      <c r="J176" t="str">
        <f>IFERROR(IF(ABS((C176-resumen!$D$3)/resumen!$D$5) &gt; 1.96, "SI", "NO"), _xleta.NOT)</f>
        <v>NO</v>
      </c>
      <c r="K176" t="str">
        <f>IFERROR(IF(ABS((I176-resumen!$E$3)/resumen!$E$5) &gt; 1.96, "SI", "NO"), _xleta.NOT)</f>
        <v>NO</v>
      </c>
      <c r="L176">
        <f>IF(ISBLANK(C176), resumen!$D$4, C176)</f>
        <v>444259.2</v>
      </c>
      <c r="M176">
        <f>IF(ISBLANK(I176), resumen!$E$4, I176)</f>
        <v>28</v>
      </c>
    </row>
    <row r="177" spans="1:13">
      <c r="A177">
        <v>176</v>
      </c>
      <c r="B177" t="s">
        <v>13</v>
      </c>
      <c r="C177">
        <v>793801.12</v>
      </c>
      <c r="D177" t="s">
        <v>14</v>
      </c>
      <c r="E177" t="s">
        <v>20</v>
      </c>
      <c r="F177" t="s">
        <v>16</v>
      </c>
      <c r="G177" t="s">
        <v>16</v>
      </c>
      <c r="H177" t="s">
        <v>17</v>
      </c>
      <c r="I177">
        <v>36</v>
      </c>
      <c r="J177" t="str">
        <f>IFERROR(IF(ABS((C177-resumen!$D$3)/resumen!$D$5) &gt; 1.96, "SI", "NO"), _xleta.NOT)</f>
        <v>NO</v>
      </c>
      <c r="K177" t="str">
        <f>IFERROR(IF(ABS((I177-resumen!$E$3)/resumen!$E$5) &gt; 1.96, "SI", "NO"), _xleta.NOT)</f>
        <v>NO</v>
      </c>
      <c r="L177">
        <f>IF(ISBLANK(C177), resumen!$D$4, C177)</f>
        <v>793801.12</v>
      </c>
      <c r="M177">
        <f>IF(ISBLANK(I177), resumen!$E$4, I177)</f>
        <v>36</v>
      </c>
    </row>
    <row r="178" spans="1:13">
      <c r="A178">
        <v>177</v>
      </c>
      <c r="B178" t="s">
        <v>19</v>
      </c>
      <c r="C178">
        <v>504963.25</v>
      </c>
      <c r="D178" t="s">
        <v>14</v>
      </c>
      <c r="E178" t="s">
        <v>20</v>
      </c>
      <c r="F178" t="s">
        <v>16</v>
      </c>
      <c r="G178" t="s">
        <v>17</v>
      </c>
      <c r="H178" t="s">
        <v>17</v>
      </c>
      <c r="I178">
        <v>44</v>
      </c>
      <c r="J178" t="str">
        <f>IFERROR(IF(ABS((C178-resumen!$D$3)/resumen!$D$5) &gt; 1.96, "SI", "NO"), _xleta.NOT)</f>
        <v>NO</v>
      </c>
      <c r="K178" t="str">
        <f>IFERROR(IF(ABS((I178-resumen!$E$3)/resumen!$E$5) &gt; 1.96, "SI", "NO"), _xleta.NOT)</f>
        <v>NO</v>
      </c>
      <c r="L178">
        <f>IF(ISBLANK(C178), resumen!$D$4, C178)</f>
        <v>504963.25</v>
      </c>
      <c r="M178">
        <f>IF(ISBLANK(I178), resumen!$E$4, I178)</f>
        <v>44</v>
      </c>
    </row>
    <row r="179" spans="1:13">
      <c r="A179">
        <v>178</v>
      </c>
      <c r="B179" t="s">
        <v>13</v>
      </c>
      <c r="C179">
        <v>345802.5</v>
      </c>
      <c r="D179" t="s">
        <v>14</v>
      </c>
      <c r="E179" t="s">
        <v>20</v>
      </c>
      <c r="F179" t="s">
        <v>16</v>
      </c>
      <c r="G179" t="s">
        <v>17</v>
      </c>
      <c r="H179" t="s">
        <v>17</v>
      </c>
      <c r="I179">
        <v>52</v>
      </c>
      <c r="J179" t="str">
        <f>IFERROR(IF(ABS((C179-resumen!$D$3)/resumen!$D$5) &gt; 1.96, "SI", "NO"), _xleta.NOT)</f>
        <v>NO</v>
      </c>
      <c r="K179" t="str">
        <f>IFERROR(IF(ABS((I179-resumen!$E$3)/resumen!$E$5) &gt; 1.96, "SI", "NO"), _xleta.NOT)</f>
        <v>NO</v>
      </c>
      <c r="L179">
        <f>IF(ISBLANK(C179), resumen!$D$4, C179)</f>
        <v>345802.5</v>
      </c>
      <c r="M179">
        <f>IF(ISBLANK(I179), resumen!$E$4, I179)</f>
        <v>52</v>
      </c>
    </row>
    <row r="180" spans="1:13">
      <c r="A180">
        <v>179</v>
      </c>
      <c r="B180" t="s">
        <v>13</v>
      </c>
      <c r="C180">
        <v>413497</v>
      </c>
      <c r="D180" t="s">
        <v>22</v>
      </c>
      <c r="E180" t="s">
        <v>20</v>
      </c>
      <c r="F180" t="s">
        <v>16</v>
      </c>
      <c r="G180" t="s">
        <v>17</v>
      </c>
      <c r="H180" t="s">
        <v>16</v>
      </c>
      <c r="I180">
        <v>54</v>
      </c>
      <c r="J180" t="str">
        <f>IFERROR(IF(ABS((C180-resumen!$D$3)/resumen!$D$5) &gt; 1.96, "SI", "NO"), _xleta.NOT)</f>
        <v>NO</v>
      </c>
      <c r="K180" t="str">
        <f>IFERROR(IF(ABS((I180-resumen!$E$3)/resumen!$E$5) &gt; 1.96, "SI", "NO"), _xleta.NOT)</f>
        <v>NO</v>
      </c>
      <c r="L180">
        <f>IF(ISBLANK(C180), resumen!$D$4, C180)</f>
        <v>413497</v>
      </c>
      <c r="M180">
        <f>IF(ISBLANK(I180), resumen!$E$4, I180)</f>
        <v>54</v>
      </c>
    </row>
    <row r="181" spans="1:13">
      <c r="A181">
        <v>180</v>
      </c>
      <c r="B181" t="s">
        <v>13</v>
      </c>
      <c r="C181">
        <v>683560</v>
      </c>
      <c r="D181" t="s">
        <v>14</v>
      </c>
      <c r="E181" t="s">
        <v>15</v>
      </c>
      <c r="F181" t="s">
        <v>16</v>
      </c>
      <c r="G181" t="s">
        <v>17</v>
      </c>
      <c r="H181" t="s">
        <v>17</v>
      </c>
      <c r="I181">
        <v>61</v>
      </c>
      <c r="J181" t="str">
        <f>IFERROR(IF(ABS((C181-resumen!$D$3)/resumen!$D$5) &gt; 1.96, "SI", "NO"), _xleta.NOT)</f>
        <v>NO</v>
      </c>
      <c r="K181" t="str">
        <f>IFERROR(IF(ABS((I181-resumen!$E$3)/resumen!$E$5) &gt; 1.96, "SI", "NO"), _xleta.NOT)</f>
        <v>NO</v>
      </c>
      <c r="L181">
        <f>IF(ISBLANK(C181), resumen!$D$4, C181)</f>
        <v>683560</v>
      </c>
      <c r="M181">
        <f>IF(ISBLANK(I181), resumen!$E$4, I181)</f>
        <v>61</v>
      </c>
    </row>
    <row r="182" spans="1:13">
      <c r="A182">
        <v>181</v>
      </c>
      <c r="B182" t="s">
        <v>13</v>
      </c>
      <c r="C182">
        <v>375000</v>
      </c>
      <c r="D182" t="s">
        <v>14</v>
      </c>
      <c r="E182" t="s">
        <v>20</v>
      </c>
      <c r="F182" t="s">
        <v>16</v>
      </c>
      <c r="G182" t="s">
        <v>17</v>
      </c>
      <c r="H182" t="s">
        <v>16</v>
      </c>
      <c r="I182">
        <v>27</v>
      </c>
      <c r="J182" t="str">
        <f>IFERROR(IF(ABS((C182-resumen!$D$3)/resumen!$D$5) &gt; 1.96, "SI", "NO"), _xleta.NOT)</f>
        <v>NO</v>
      </c>
      <c r="K182" t="str">
        <f>IFERROR(IF(ABS((I182-resumen!$E$3)/resumen!$E$5) &gt; 1.96, "SI", "NO"), _xleta.NOT)</f>
        <v>NO</v>
      </c>
      <c r="L182">
        <f>IF(ISBLANK(C182), resumen!$D$4, C182)</f>
        <v>375000</v>
      </c>
      <c r="M182">
        <f>IF(ISBLANK(I182), resumen!$E$4, I182)</f>
        <v>27</v>
      </c>
    </row>
    <row r="183" spans="1:13">
      <c r="A183">
        <v>182</v>
      </c>
      <c r="B183" t="s">
        <v>19</v>
      </c>
      <c r="C183">
        <v>1244526</v>
      </c>
      <c r="D183" t="s">
        <v>14</v>
      </c>
      <c r="E183" t="s">
        <v>20</v>
      </c>
      <c r="F183" t="s">
        <v>16</v>
      </c>
      <c r="G183" t="s">
        <v>17</v>
      </c>
      <c r="H183" t="s">
        <v>17</v>
      </c>
      <c r="I183">
        <v>26</v>
      </c>
      <c r="J183" t="str">
        <f>IFERROR(IF(ABS((C183-resumen!$D$3)/resumen!$D$5) &gt; 1.96, "SI", "NO"), _xleta.NOT)</f>
        <v>NO</v>
      </c>
      <c r="K183" t="str">
        <f>IFERROR(IF(ABS((I183-resumen!$E$3)/resumen!$E$5) &gt; 1.96, "SI", "NO"), _xleta.NOT)</f>
        <v>NO</v>
      </c>
      <c r="L183">
        <f>IF(ISBLANK(C183), resumen!$D$4, C183)</f>
        <v>1244526</v>
      </c>
      <c r="M183">
        <f>IF(ISBLANK(I183), resumen!$E$4, I183)</f>
        <v>26</v>
      </c>
    </row>
    <row r="184" spans="1:13">
      <c r="A184">
        <v>183</v>
      </c>
      <c r="B184" t="s">
        <v>19</v>
      </c>
      <c r="C184">
        <v>1379419</v>
      </c>
      <c r="D184" t="s">
        <v>18</v>
      </c>
      <c r="E184" t="s">
        <v>15</v>
      </c>
      <c r="F184" t="s">
        <v>16</v>
      </c>
      <c r="G184" t="s">
        <v>17</v>
      </c>
      <c r="H184" t="s">
        <v>17</v>
      </c>
      <c r="I184">
        <v>70</v>
      </c>
      <c r="J184" t="str">
        <f>IFERROR(IF(ABS((C184-resumen!$D$3)/resumen!$D$5) &gt; 1.96, "SI", "NO"), _xleta.NOT)</f>
        <v>NO</v>
      </c>
      <c r="K184" t="str">
        <f>IFERROR(IF(ABS((I184-resumen!$E$3)/resumen!$E$5) &gt; 1.96, "SI", "NO"), _xleta.NOT)</f>
        <v>SI</v>
      </c>
      <c r="L184">
        <f>IF(ISBLANK(C184), resumen!$D$4, C184)</f>
        <v>1379419</v>
      </c>
      <c r="M184">
        <f>IF(ISBLANK(I184), resumen!$E$4, I184)</f>
        <v>70</v>
      </c>
    </row>
    <row r="185" spans="1:13">
      <c r="A185">
        <v>184</v>
      </c>
      <c r="B185" t="s">
        <v>19</v>
      </c>
      <c r="C185">
        <v>987935</v>
      </c>
      <c r="D185" t="s">
        <v>14</v>
      </c>
      <c r="E185" t="s">
        <v>15</v>
      </c>
      <c r="F185" t="s">
        <v>16</v>
      </c>
      <c r="G185" t="s">
        <v>17</v>
      </c>
      <c r="H185" t="s">
        <v>17</v>
      </c>
      <c r="I185">
        <v>36</v>
      </c>
      <c r="J185" t="str">
        <f>IFERROR(IF(ABS((C185-resumen!$D$3)/resumen!$D$5) &gt; 1.96, "SI", "NO"), _xleta.NOT)</f>
        <v>NO</v>
      </c>
      <c r="K185" t="str">
        <f>IFERROR(IF(ABS((I185-resumen!$E$3)/resumen!$E$5) &gt; 1.96, "SI", "NO"), _xleta.NOT)</f>
        <v>NO</v>
      </c>
      <c r="L185">
        <f>IF(ISBLANK(C185), resumen!$D$4, C185)</f>
        <v>987935</v>
      </c>
      <c r="M185">
        <f>IF(ISBLANK(I185), resumen!$E$4, I185)</f>
        <v>36</v>
      </c>
    </row>
    <row r="186" spans="1:13">
      <c r="A186">
        <v>185</v>
      </c>
      <c r="B186" t="s">
        <v>13</v>
      </c>
      <c r="C186">
        <v>373465.3</v>
      </c>
      <c r="D186" t="s">
        <v>14</v>
      </c>
      <c r="E186" t="s">
        <v>20</v>
      </c>
      <c r="F186" t="s">
        <v>16</v>
      </c>
      <c r="G186" t="s">
        <v>17</v>
      </c>
      <c r="H186" t="s">
        <v>17</v>
      </c>
      <c r="I186">
        <v>39</v>
      </c>
      <c r="J186" t="str">
        <f>IFERROR(IF(ABS((C186-resumen!$D$3)/resumen!$D$5) &gt; 1.96, "SI", "NO"), _xleta.NOT)</f>
        <v>NO</v>
      </c>
      <c r="K186" t="str">
        <f>IFERROR(IF(ABS((I186-resumen!$E$3)/resumen!$E$5) &gt; 1.96, "SI", "NO"), _xleta.NOT)</f>
        <v>NO</v>
      </c>
      <c r="L186">
        <f>IF(ISBLANK(C186), resumen!$D$4, C186)</f>
        <v>373465.3</v>
      </c>
      <c r="M186">
        <f>IF(ISBLANK(I186), resumen!$E$4, I186)</f>
        <v>39</v>
      </c>
    </row>
    <row r="187" spans="1:13">
      <c r="A187">
        <v>186</v>
      </c>
      <c r="B187" t="s">
        <v>13</v>
      </c>
      <c r="C187">
        <v>165495</v>
      </c>
      <c r="D187" t="s">
        <v>14</v>
      </c>
      <c r="E187" t="s">
        <v>20</v>
      </c>
      <c r="F187" t="s">
        <v>16</v>
      </c>
      <c r="G187" t="s">
        <v>17</v>
      </c>
      <c r="H187" t="s">
        <v>17</v>
      </c>
      <c r="I187">
        <v>59</v>
      </c>
      <c r="J187" t="str">
        <f>IFERROR(IF(ABS((C187-resumen!$D$3)/resumen!$D$5) &gt; 1.96, "SI", "NO"), _xleta.NOT)</f>
        <v>NO</v>
      </c>
      <c r="K187" t="str">
        <f>IFERROR(IF(ABS((I187-resumen!$E$3)/resumen!$E$5) &gt; 1.96, "SI", "NO"), _xleta.NOT)</f>
        <v>NO</v>
      </c>
      <c r="L187">
        <f>IF(ISBLANK(C187), resumen!$D$4, C187)</f>
        <v>165495</v>
      </c>
      <c r="M187">
        <f>IF(ISBLANK(I187), resumen!$E$4, I187)</f>
        <v>59</v>
      </c>
    </row>
    <row r="188" spans="1:13">
      <c r="A188">
        <v>187</v>
      </c>
      <c r="B188" t="s">
        <v>19</v>
      </c>
      <c r="C188">
        <v>297046</v>
      </c>
      <c r="D188" t="s">
        <v>21</v>
      </c>
      <c r="E188" t="s">
        <v>20</v>
      </c>
      <c r="F188" t="s">
        <v>16</v>
      </c>
      <c r="G188" t="s">
        <v>17</v>
      </c>
      <c r="H188" t="s">
        <v>17</v>
      </c>
      <c r="I188">
        <v>64</v>
      </c>
      <c r="J188" t="str">
        <f>IFERROR(IF(ABS((C188-resumen!$D$3)/resumen!$D$5) &gt; 1.96, "SI", "NO"), _xleta.NOT)</f>
        <v>NO</v>
      </c>
      <c r="K188" t="str">
        <f>IFERROR(IF(ABS((I188-resumen!$E$3)/resumen!$E$5) &gt; 1.96, "SI", "NO"), _xleta.NOT)</f>
        <v>NO</v>
      </c>
      <c r="L188">
        <f>IF(ISBLANK(C188), resumen!$D$4, C188)</f>
        <v>297046</v>
      </c>
      <c r="M188">
        <f>IF(ISBLANK(I188), resumen!$E$4, I188)</f>
        <v>64</v>
      </c>
    </row>
    <row r="189" spans="1:13">
      <c r="A189">
        <v>188</v>
      </c>
      <c r="B189" t="s">
        <v>19</v>
      </c>
      <c r="C189">
        <v>2050000</v>
      </c>
      <c r="D189" t="s">
        <v>14</v>
      </c>
      <c r="E189" t="s">
        <v>20</v>
      </c>
      <c r="F189" t="s">
        <v>16</v>
      </c>
      <c r="G189" t="s">
        <v>17</v>
      </c>
      <c r="H189" t="s">
        <v>17</v>
      </c>
      <c r="I189">
        <v>46</v>
      </c>
      <c r="J189" t="str">
        <f>IFERROR(IF(ABS((C189-resumen!$D$3)/resumen!$D$5) &gt; 1.96, "SI", "NO"), _xleta.NOT)</f>
        <v>NO</v>
      </c>
      <c r="K189" t="str">
        <f>IFERROR(IF(ABS((I189-resumen!$E$3)/resumen!$E$5) &gt; 1.96, "SI", "NO"), _xleta.NOT)</f>
        <v>NO</v>
      </c>
      <c r="L189">
        <f>IF(ISBLANK(C189), resumen!$D$4, C189)</f>
        <v>2050000</v>
      </c>
      <c r="M189">
        <f>IF(ISBLANK(I189), resumen!$E$4, I189)</f>
        <v>46</v>
      </c>
    </row>
    <row r="190" spans="1:13">
      <c r="A190">
        <v>189</v>
      </c>
      <c r="B190" t="s">
        <v>19</v>
      </c>
      <c r="C190">
        <v>297045</v>
      </c>
      <c r="D190" t="s">
        <v>22</v>
      </c>
      <c r="E190" t="s">
        <v>20</v>
      </c>
      <c r="F190" t="s">
        <v>16</v>
      </c>
      <c r="G190" t="s">
        <v>17</v>
      </c>
      <c r="H190" t="s">
        <v>16</v>
      </c>
      <c r="I190">
        <v>38</v>
      </c>
      <c r="J190" t="str">
        <f>IFERROR(IF(ABS((C190-resumen!$D$3)/resumen!$D$5) &gt; 1.96, "SI", "NO"), _xleta.NOT)</f>
        <v>NO</v>
      </c>
      <c r="K190" t="str">
        <f>IFERROR(IF(ABS((I190-resumen!$E$3)/resumen!$E$5) &gt; 1.96, "SI", "NO"), _xleta.NOT)</f>
        <v>NO</v>
      </c>
      <c r="L190">
        <f>IF(ISBLANK(C190), resumen!$D$4, C190)</f>
        <v>297045</v>
      </c>
      <c r="M190">
        <f>IF(ISBLANK(I190), resumen!$E$4, I190)</f>
        <v>38</v>
      </c>
    </row>
    <row r="191" spans="1:13">
      <c r="A191">
        <v>190</v>
      </c>
      <c r="B191" t="s">
        <v>19</v>
      </c>
      <c r="C191">
        <v>297045</v>
      </c>
      <c r="D191" t="s">
        <v>22</v>
      </c>
      <c r="E191" t="s">
        <v>20</v>
      </c>
      <c r="F191" t="s">
        <v>17</v>
      </c>
      <c r="G191" t="s">
        <v>17</v>
      </c>
      <c r="H191" t="s">
        <v>16</v>
      </c>
      <c r="I191">
        <v>42</v>
      </c>
      <c r="J191" t="str">
        <f>IFERROR(IF(ABS((C191-resumen!$D$3)/resumen!$D$5) &gt; 1.96, "SI", "NO"), _xleta.NOT)</f>
        <v>NO</v>
      </c>
      <c r="K191" t="str">
        <f>IFERROR(IF(ABS((I191-resumen!$E$3)/resumen!$E$5) &gt; 1.96, "SI", "NO"), _xleta.NOT)</f>
        <v>NO</v>
      </c>
      <c r="L191">
        <f>IF(ISBLANK(C191), resumen!$D$4, C191)</f>
        <v>297045</v>
      </c>
      <c r="M191">
        <f>IF(ISBLANK(I191), resumen!$E$4, I191)</f>
        <v>42</v>
      </c>
    </row>
    <row r="192" spans="1:13">
      <c r="A192">
        <v>191</v>
      </c>
      <c r="B192" t="s">
        <v>19</v>
      </c>
      <c r="C192">
        <v>405063</v>
      </c>
      <c r="D192" t="s">
        <v>22</v>
      </c>
      <c r="E192" t="s">
        <v>20</v>
      </c>
      <c r="F192" t="s">
        <v>16</v>
      </c>
      <c r="G192" t="s">
        <v>17</v>
      </c>
      <c r="H192" t="s">
        <v>16</v>
      </c>
      <c r="I192">
        <v>69</v>
      </c>
      <c r="J192" t="str">
        <f>IFERROR(IF(ABS((C192-resumen!$D$3)/resumen!$D$5) &gt; 1.96, "SI", "NO"), _xleta.NOT)</f>
        <v>NO</v>
      </c>
      <c r="K192" t="str">
        <f>IFERROR(IF(ABS((I192-resumen!$E$3)/resumen!$E$5) &gt; 1.96, "SI", "NO"), _xleta.NOT)</f>
        <v>NO</v>
      </c>
      <c r="L192">
        <f>IF(ISBLANK(C192), resumen!$D$4, C192)</f>
        <v>405063</v>
      </c>
      <c r="M192">
        <f>IF(ISBLANK(I192), resumen!$E$4, I192)</f>
        <v>69</v>
      </c>
    </row>
    <row r="193" spans="1:13">
      <c r="A193">
        <v>192</v>
      </c>
      <c r="B193" t="s">
        <v>19</v>
      </c>
      <c r="C193">
        <v>496208.33</v>
      </c>
      <c r="D193" t="s">
        <v>14</v>
      </c>
      <c r="E193" t="s">
        <v>20</v>
      </c>
      <c r="F193" t="s">
        <v>16</v>
      </c>
      <c r="G193" t="s">
        <v>16</v>
      </c>
      <c r="H193" t="s">
        <v>17</v>
      </c>
      <c r="I193">
        <v>45</v>
      </c>
      <c r="J193" t="str">
        <f>IFERROR(IF(ABS((C193-resumen!$D$3)/resumen!$D$5) &gt; 1.96, "SI", "NO"), _xleta.NOT)</f>
        <v>NO</v>
      </c>
      <c r="K193" t="str">
        <f>IFERROR(IF(ABS((I193-resumen!$E$3)/resumen!$E$5) &gt; 1.96, "SI", "NO"), _xleta.NOT)</f>
        <v>NO</v>
      </c>
      <c r="L193">
        <f>IF(ISBLANK(C193), resumen!$D$4, C193)</f>
        <v>496208.33</v>
      </c>
      <c r="M193">
        <f>IF(ISBLANK(I193), resumen!$E$4, I193)</f>
        <v>45</v>
      </c>
    </row>
    <row r="194" spans="1:13">
      <c r="A194">
        <v>193</v>
      </c>
      <c r="B194" t="s">
        <v>13</v>
      </c>
      <c r="C194">
        <v>2033150.05</v>
      </c>
      <c r="D194" t="s">
        <v>23</v>
      </c>
      <c r="E194" t="s">
        <v>20</v>
      </c>
      <c r="F194" t="s">
        <v>16</v>
      </c>
      <c r="G194" t="s">
        <v>17</v>
      </c>
      <c r="H194" t="s">
        <v>17</v>
      </c>
      <c r="I194">
        <v>46</v>
      </c>
      <c r="J194" t="str">
        <f>IFERROR(IF(ABS((C194-resumen!$D$3)/resumen!$D$5) &gt; 1.96, "SI", "NO"), _xleta.NOT)</f>
        <v>NO</v>
      </c>
      <c r="K194" t="str">
        <f>IFERROR(IF(ABS((I194-resumen!$E$3)/resumen!$E$5) &gt; 1.96, "SI", "NO"), _xleta.NOT)</f>
        <v>NO</v>
      </c>
      <c r="L194">
        <f>IF(ISBLANK(C194), resumen!$D$4, C194)</f>
        <v>2033150.05</v>
      </c>
      <c r="M194">
        <f>IF(ISBLANK(I194), resumen!$E$4, I194)</f>
        <v>46</v>
      </c>
    </row>
    <row r="195" spans="1:13">
      <c r="A195">
        <v>194</v>
      </c>
      <c r="B195" t="s">
        <v>19</v>
      </c>
      <c r="C195">
        <v>155250</v>
      </c>
      <c r="D195" t="s">
        <v>14</v>
      </c>
      <c r="E195" t="s">
        <v>20</v>
      </c>
      <c r="F195" t="s">
        <v>16</v>
      </c>
      <c r="G195" t="s">
        <v>17</v>
      </c>
      <c r="H195" t="s">
        <v>17</v>
      </c>
      <c r="I195">
        <v>36</v>
      </c>
      <c r="J195" t="str">
        <f>IFERROR(IF(ABS((C195-resumen!$D$3)/resumen!$D$5) &gt; 1.96, "SI", "NO"), _xleta.NOT)</f>
        <v>NO</v>
      </c>
      <c r="K195" t="str">
        <f>IFERROR(IF(ABS((I195-resumen!$E$3)/resumen!$E$5) &gt; 1.96, "SI", "NO"), _xleta.NOT)</f>
        <v>NO</v>
      </c>
      <c r="L195">
        <f>IF(ISBLANK(C195), resumen!$D$4, C195)</f>
        <v>155250</v>
      </c>
      <c r="M195">
        <f>IF(ISBLANK(I195), resumen!$E$4, I195)</f>
        <v>36</v>
      </c>
    </row>
    <row r="196" spans="1:13">
      <c r="A196">
        <v>195</v>
      </c>
      <c r="B196" t="s">
        <v>19</v>
      </c>
      <c r="C196">
        <v>278030</v>
      </c>
      <c r="D196" t="s">
        <v>22</v>
      </c>
      <c r="E196" t="s">
        <v>20</v>
      </c>
      <c r="F196" t="s">
        <v>16</v>
      </c>
      <c r="G196" t="s">
        <v>17</v>
      </c>
      <c r="H196" t="s">
        <v>16</v>
      </c>
      <c r="I196">
        <v>56</v>
      </c>
      <c r="J196" t="str">
        <f>IFERROR(IF(ABS((C196-resumen!$D$3)/resumen!$D$5) &gt; 1.96, "SI", "NO"), _xleta.NOT)</f>
        <v>NO</v>
      </c>
      <c r="K196" t="str">
        <f>IFERROR(IF(ABS((I196-resumen!$E$3)/resumen!$E$5) &gt; 1.96, "SI", "NO"), _xleta.NOT)</f>
        <v>NO</v>
      </c>
      <c r="L196">
        <f>IF(ISBLANK(C196), resumen!$D$4, C196)</f>
        <v>278030</v>
      </c>
      <c r="M196">
        <f>IF(ISBLANK(I196), resumen!$E$4, I196)</f>
        <v>56</v>
      </c>
    </row>
    <row r="197" spans="1:13">
      <c r="A197">
        <v>196</v>
      </c>
      <c r="B197" t="s">
        <v>19</v>
      </c>
      <c r="C197">
        <v>846788</v>
      </c>
      <c r="D197" t="s">
        <v>14</v>
      </c>
      <c r="E197" t="s">
        <v>15</v>
      </c>
      <c r="F197" t="s">
        <v>16</v>
      </c>
      <c r="G197" t="s">
        <v>17</v>
      </c>
      <c r="H197" t="s">
        <v>16</v>
      </c>
      <c r="I197">
        <v>31</v>
      </c>
      <c r="J197" t="str">
        <f>IFERROR(IF(ABS((C197-resumen!$D$3)/resumen!$D$5) &gt; 1.96, "SI", "NO"), _xleta.NOT)</f>
        <v>NO</v>
      </c>
      <c r="K197" t="str">
        <f>IFERROR(IF(ABS((I197-resumen!$E$3)/resumen!$E$5) &gt; 1.96, "SI", "NO"), _xleta.NOT)</f>
        <v>NO</v>
      </c>
      <c r="L197">
        <f>IF(ISBLANK(C197), resumen!$D$4, C197)</f>
        <v>846788</v>
      </c>
      <c r="M197">
        <f>IF(ISBLANK(I197), resumen!$E$4, I197)</f>
        <v>31</v>
      </c>
    </row>
    <row r="198" spans="1:13">
      <c r="A198">
        <v>197</v>
      </c>
      <c r="B198" t="s">
        <v>13</v>
      </c>
      <c r="C198">
        <v>300018</v>
      </c>
      <c r="D198" t="s">
        <v>22</v>
      </c>
      <c r="E198" t="s">
        <v>20</v>
      </c>
      <c r="F198" t="s">
        <v>16</v>
      </c>
      <c r="G198" t="s">
        <v>17</v>
      </c>
      <c r="H198" t="s">
        <v>17</v>
      </c>
      <c r="I198">
        <v>32</v>
      </c>
      <c r="J198" t="str">
        <f>IFERROR(IF(ABS((C198-resumen!$D$3)/resumen!$D$5) &gt; 1.96, "SI", "NO"), _xleta.NOT)</f>
        <v>NO</v>
      </c>
      <c r="K198" t="str">
        <f>IFERROR(IF(ABS((I198-resumen!$E$3)/resumen!$E$5) &gt; 1.96, "SI", "NO"), _xleta.NOT)</f>
        <v>NO</v>
      </c>
      <c r="L198">
        <f>IF(ISBLANK(C198), resumen!$D$4, C198)</f>
        <v>300018</v>
      </c>
      <c r="M198">
        <f>IF(ISBLANK(I198), resumen!$E$4, I198)</f>
        <v>32</v>
      </c>
    </row>
    <row r="199" spans="1:13">
      <c r="A199">
        <v>198</v>
      </c>
      <c r="B199" t="s">
        <v>19</v>
      </c>
      <c r="C199">
        <v>1476004</v>
      </c>
      <c r="D199" t="s">
        <v>18</v>
      </c>
      <c r="E199" t="s">
        <v>15</v>
      </c>
      <c r="F199" t="s">
        <v>16</v>
      </c>
      <c r="G199" t="s">
        <v>17</v>
      </c>
      <c r="H199" t="s">
        <v>17</v>
      </c>
      <c r="I199">
        <v>68</v>
      </c>
      <c r="J199" t="str">
        <f>IFERROR(IF(ABS((C199-resumen!$D$3)/resumen!$D$5) &gt; 1.96, "SI", "NO"), _xleta.NOT)</f>
        <v>NO</v>
      </c>
      <c r="K199" t="str">
        <f>IFERROR(IF(ABS((I199-resumen!$E$3)/resumen!$E$5) &gt; 1.96, "SI", "NO"), _xleta.NOT)</f>
        <v>NO</v>
      </c>
      <c r="L199">
        <f>IF(ISBLANK(C199), resumen!$D$4, C199)</f>
        <v>1476004</v>
      </c>
      <c r="M199">
        <f>IF(ISBLANK(I199), resumen!$E$4, I199)</f>
        <v>68</v>
      </c>
    </row>
    <row r="200" spans="1:13">
      <c r="A200">
        <v>199</v>
      </c>
      <c r="B200" t="s">
        <v>13</v>
      </c>
      <c r="C200">
        <v>174167</v>
      </c>
      <c r="D200" t="s">
        <v>14</v>
      </c>
      <c r="E200" t="s">
        <v>20</v>
      </c>
      <c r="F200" t="s">
        <v>16</v>
      </c>
      <c r="G200" t="s">
        <v>16</v>
      </c>
      <c r="H200" t="s">
        <v>17</v>
      </c>
      <c r="I200">
        <v>32</v>
      </c>
      <c r="J200" t="str">
        <f>IFERROR(IF(ABS((C200-resumen!$D$3)/resumen!$D$5) &gt; 1.96, "SI", "NO"), _xleta.NOT)</f>
        <v>NO</v>
      </c>
      <c r="K200" t="str">
        <f>IFERROR(IF(ABS((I200-resumen!$E$3)/resumen!$E$5) &gt; 1.96, "SI", "NO"), _xleta.NOT)</f>
        <v>NO</v>
      </c>
      <c r="L200">
        <f>IF(ISBLANK(C200), resumen!$D$4, C200)</f>
        <v>174167</v>
      </c>
      <c r="M200">
        <f>IF(ISBLANK(I200), resumen!$E$4, I200)</f>
        <v>32</v>
      </c>
    </row>
    <row r="201" spans="1:13">
      <c r="A201">
        <v>200</v>
      </c>
      <c r="B201" t="s">
        <v>13</v>
      </c>
      <c r="C201">
        <v>622035.84</v>
      </c>
      <c r="D201" t="s">
        <v>14</v>
      </c>
      <c r="E201" t="s">
        <v>15</v>
      </c>
      <c r="F201" t="s">
        <v>16</v>
      </c>
      <c r="G201" t="s">
        <v>17</v>
      </c>
      <c r="H201" t="s">
        <v>17</v>
      </c>
      <c r="I201">
        <v>27</v>
      </c>
      <c r="J201" t="str">
        <f>IFERROR(IF(ABS((C201-resumen!$D$3)/resumen!$D$5) &gt; 1.96, "SI", "NO"), _xleta.NOT)</f>
        <v>NO</v>
      </c>
      <c r="K201" t="str">
        <f>IFERROR(IF(ABS((I201-resumen!$E$3)/resumen!$E$5) &gt; 1.96, "SI", "NO"), _xleta.NOT)</f>
        <v>NO</v>
      </c>
      <c r="L201">
        <f>IF(ISBLANK(C201), resumen!$D$4, C201)</f>
        <v>622035.84</v>
      </c>
      <c r="M201">
        <f>IF(ISBLANK(I201), resumen!$E$4, I201)</f>
        <v>27</v>
      </c>
    </row>
    <row r="202" spans="1:13">
      <c r="A202">
        <v>201</v>
      </c>
      <c r="B202" t="s">
        <v>13</v>
      </c>
      <c r="C202">
        <v>563607</v>
      </c>
      <c r="D202" t="s">
        <v>22</v>
      </c>
      <c r="E202" t="s">
        <v>20</v>
      </c>
      <c r="F202" t="s">
        <v>16</v>
      </c>
      <c r="G202" t="s">
        <v>17</v>
      </c>
      <c r="H202" t="s">
        <v>16</v>
      </c>
      <c r="I202">
        <v>72</v>
      </c>
      <c r="J202" t="str">
        <f>IFERROR(IF(ABS((C202-resumen!$D$3)/resumen!$D$5) &gt; 1.96, "SI", "NO"), _xleta.NOT)</f>
        <v>NO</v>
      </c>
      <c r="K202" t="str">
        <f>IFERROR(IF(ABS((I202-resumen!$E$3)/resumen!$E$5) &gt; 1.96, "SI", "NO"), _xleta.NOT)</f>
        <v>SI</v>
      </c>
      <c r="L202">
        <f>IF(ISBLANK(C202), resumen!$D$4, C202)</f>
        <v>563607</v>
      </c>
      <c r="M202">
        <f>IF(ISBLANK(I202), resumen!$E$4, I202)</f>
        <v>72</v>
      </c>
    </row>
    <row r="203" spans="1:13">
      <c r="A203">
        <v>202</v>
      </c>
      <c r="B203" t="s">
        <v>19</v>
      </c>
      <c r="C203">
        <v>386190.46</v>
      </c>
      <c r="D203" t="s">
        <v>14</v>
      </c>
      <c r="E203" t="s">
        <v>20</v>
      </c>
      <c r="F203" t="s">
        <v>16</v>
      </c>
      <c r="G203" t="s">
        <v>17</v>
      </c>
      <c r="H203" t="s">
        <v>17</v>
      </c>
      <c r="I203">
        <v>33</v>
      </c>
      <c r="J203" t="str">
        <f>IFERROR(IF(ABS((C203-resumen!$D$3)/resumen!$D$5) &gt; 1.96, "SI", "NO"), _xleta.NOT)</f>
        <v>NO</v>
      </c>
      <c r="K203" t="str">
        <f>IFERROR(IF(ABS((I203-resumen!$E$3)/resumen!$E$5) &gt; 1.96, "SI", "NO"), _xleta.NOT)</f>
        <v>NO</v>
      </c>
      <c r="L203">
        <f>IF(ISBLANK(C203), resumen!$D$4, C203)</f>
        <v>386190.46</v>
      </c>
      <c r="M203">
        <f>IF(ISBLANK(I203), resumen!$E$4, I203)</f>
        <v>33</v>
      </c>
    </row>
    <row r="204" spans="1:13">
      <c r="A204">
        <v>203</v>
      </c>
      <c r="B204" t="s">
        <v>13</v>
      </c>
      <c r="C204">
        <v>378684</v>
      </c>
      <c r="D204" t="s">
        <v>22</v>
      </c>
      <c r="E204" t="s">
        <v>20</v>
      </c>
      <c r="F204" t="s">
        <v>16</v>
      </c>
      <c r="G204" t="s">
        <v>17</v>
      </c>
      <c r="H204" t="s">
        <v>16</v>
      </c>
      <c r="I204">
        <v>38</v>
      </c>
      <c r="J204" t="str">
        <f>IFERROR(IF(ABS((C204-resumen!$D$3)/resumen!$D$5) &gt; 1.96, "SI", "NO"), _xleta.NOT)</f>
        <v>NO</v>
      </c>
      <c r="K204" t="str">
        <f>IFERROR(IF(ABS((I204-resumen!$E$3)/resumen!$E$5) &gt; 1.96, "SI", "NO"), _xleta.NOT)</f>
        <v>NO</v>
      </c>
      <c r="L204">
        <f>IF(ISBLANK(C204), resumen!$D$4, C204)</f>
        <v>378684</v>
      </c>
      <c r="M204">
        <f>IF(ISBLANK(I204), resumen!$E$4, I204)</f>
        <v>38</v>
      </c>
    </row>
    <row r="205" spans="1:13">
      <c r="A205">
        <v>204</v>
      </c>
      <c r="B205" t="s">
        <v>13</v>
      </c>
      <c r="C205">
        <v>1623057.2</v>
      </c>
      <c r="D205" t="s">
        <v>14</v>
      </c>
      <c r="E205" t="s">
        <v>20</v>
      </c>
      <c r="F205" t="s">
        <v>16</v>
      </c>
      <c r="G205" t="s">
        <v>17</v>
      </c>
      <c r="H205" t="s">
        <v>17</v>
      </c>
      <c r="I205">
        <v>31</v>
      </c>
      <c r="J205" t="str">
        <f>IFERROR(IF(ABS((C205-resumen!$D$3)/resumen!$D$5) &gt; 1.96, "SI", "NO"), _xleta.NOT)</f>
        <v>NO</v>
      </c>
      <c r="K205" t="str">
        <f>IFERROR(IF(ABS((I205-resumen!$E$3)/resumen!$E$5) &gt; 1.96, "SI", "NO"), _xleta.NOT)</f>
        <v>NO</v>
      </c>
      <c r="L205">
        <f>IF(ISBLANK(C205), resumen!$D$4, C205)</f>
        <v>1623057.2</v>
      </c>
      <c r="M205">
        <f>IF(ISBLANK(I205), resumen!$E$4, I205)</f>
        <v>31</v>
      </c>
    </row>
    <row r="206" spans="1:13">
      <c r="A206">
        <v>205</v>
      </c>
      <c r="B206" t="s">
        <v>19</v>
      </c>
      <c r="C206">
        <v>126835.08</v>
      </c>
      <c r="D206" t="s">
        <v>18</v>
      </c>
      <c r="E206" t="s">
        <v>15</v>
      </c>
      <c r="F206" t="s">
        <v>16</v>
      </c>
      <c r="G206" t="s">
        <v>17</v>
      </c>
      <c r="H206" t="s">
        <v>17</v>
      </c>
      <c r="I206">
        <v>67</v>
      </c>
      <c r="J206" t="str">
        <f>IFERROR(IF(ABS((C206-resumen!$D$3)/resumen!$D$5) &gt; 1.96, "SI", "NO"), _xleta.NOT)</f>
        <v>NO</v>
      </c>
      <c r="K206" t="str">
        <f>IFERROR(IF(ABS((I206-resumen!$E$3)/resumen!$E$5) &gt; 1.96, "SI", "NO"), _xleta.NOT)</f>
        <v>NO</v>
      </c>
      <c r="L206">
        <f>IF(ISBLANK(C206), resumen!$D$4, C206)</f>
        <v>126835.08</v>
      </c>
      <c r="M206">
        <f>IF(ISBLANK(I206), resumen!$E$4, I206)</f>
        <v>67</v>
      </c>
    </row>
    <row r="207" spans="1:13">
      <c r="A207">
        <v>206</v>
      </c>
      <c r="B207" t="s">
        <v>13</v>
      </c>
      <c r="C207">
        <v>404467</v>
      </c>
      <c r="D207" t="s">
        <v>21</v>
      </c>
      <c r="E207" t="s">
        <v>20</v>
      </c>
      <c r="F207" t="s">
        <v>16</v>
      </c>
      <c r="G207" t="s">
        <v>17</v>
      </c>
      <c r="H207" t="s">
        <v>17</v>
      </c>
      <c r="I207">
        <v>64</v>
      </c>
      <c r="J207" t="str">
        <f>IFERROR(IF(ABS((C207-resumen!$D$3)/resumen!$D$5) &gt; 1.96, "SI", "NO"), _xleta.NOT)</f>
        <v>NO</v>
      </c>
      <c r="K207" t="str">
        <f>IFERROR(IF(ABS((I207-resumen!$E$3)/resumen!$E$5) &gt; 1.96, "SI", "NO"), _xleta.NOT)</f>
        <v>NO</v>
      </c>
      <c r="L207">
        <f>IF(ISBLANK(C207), resumen!$D$4, C207)</f>
        <v>404467</v>
      </c>
      <c r="M207">
        <f>IF(ISBLANK(I207), resumen!$E$4, I207)</f>
        <v>64</v>
      </c>
    </row>
    <row r="208" spans="1:13">
      <c r="A208">
        <v>207</v>
      </c>
      <c r="B208" t="s">
        <v>13</v>
      </c>
      <c r="C208">
        <v>586511.31000000006</v>
      </c>
      <c r="D208" t="s">
        <v>14</v>
      </c>
      <c r="E208" t="s">
        <v>20</v>
      </c>
      <c r="F208" t="s">
        <v>16</v>
      </c>
      <c r="G208" t="s">
        <v>17</v>
      </c>
      <c r="H208" t="s">
        <v>17</v>
      </c>
      <c r="I208">
        <v>24</v>
      </c>
      <c r="J208" t="str">
        <f>IFERROR(IF(ABS((C208-resumen!$D$3)/resumen!$D$5) &gt; 1.96, "SI", "NO"), _xleta.NOT)</f>
        <v>NO</v>
      </c>
      <c r="K208" t="str">
        <f>IFERROR(IF(ABS((I208-resumen!$E$3)/resumen!$E$5) &gt; 1.96, "SI", "NO"), _xleta.NOT)</f>
        <v>NO</v>
      </c>
      <c r="L208">
        <f>IF(ISBLANK(C208), resumen!$D$4, C208)</f>
        <v>586511.31000000006</v>
      </c>
      <c r="M208">
        <f>IF(ISBLANK(I208), resumen!$E$4, I208)</f>
        <v>24</v>
      </c>
    </row>
    <row r="209" spans="1:13">
      <c r="A209">
        <v>208</v>
      </c>
      <c r="B209" t="s">
        <v>13</v>
      </c>
      <c r="C209">
        <v>808295.5</v>
      </c>
      <c r="D209" t="s">
        <v>14</v>
      </c>
      <c r="E209" t="s">
        <v>15</v>
      </c>
      <c r="F209" t="s">
        <v>16</v>
      </c>
      <c r="G209" t="s">
        <v>17</v>
      </c>
      <c r="H209" t="s">
        <v>17</v>
      </c>
      <c r="I209">
        <v>42</v>
      </c>
      <c r="J209" t="str">
        <f>IFERROR(IF(ABS((C209-resumen!$D$3)/resumen!$D$5) &gt; 1.96, "SI", "NO"), _xleta.NOT)</f>
        <v>NO</v>
      </c>
      <c r="K209" t="str">
        <f>IFERROR(IF(ABS((I209-resumen!$E$3)/resumen!$E$5) &gt; 1.96, "SI", "NO"), _xleta.NOT)</f>
        <v>NO</v>
      </c>
      <c r="L209">
        <f>IF(ISBLANK(C209), resumen!$D$4, C209)</f>
        <v>808295.5</v>
      </c>
      <c r="M209">
        <f>IF(ISBLANK(I209), resumen!$E$4, I209)</f>
        <v>42</v>
      </c>
    </row>
    <row r="210" spans="1:13">
      <c r="A210">
        <v>209</v>
      </c>
      <c r="B210" t="s">
        <v>19</v>
      </c>
      <c r="C210">
        <v>819816.67</v>
      </c>
      <c r="D210" t="s">
        <v>14</v>
      </c>
      <c r="E210" t="s">
        <v>20</v>
      </c>
      <c r="F210" t="s">
        <v>16</v>
      </c>
      <c r="G210" t="s">
        <v>16</v>
      </c>
      <c r="H210" t="s">
        <v>17</v>
      </c>
      <c r="I210">
        <v>32</v>
      </c>
      <c r="J210" t="str">
        <f>IFERROR(IF(ABS((C210-resumen!$D$3)/resumen!$D$5) &gt; 1.96, "SI", "NO"), _xleta.NOT)</f>
        <v>NO</v>
      </c>
      <c r="K210" t="str">
        <f>IFERROR(IF(ABS((I210-resumen!$E$3)/resumen!$E$5) &gt; 1.96, "SI", "NO"), _xleta.NOT)</f>
        <v>NO</v>
      </c>
      <c r="L210">
        <f>IF(ISBLANK(C210), resumen!$D$4, C210)</f>
        <v>819816.67</v>
      </c>
      <c r="M210">
        <f>IF(ISBLANK(I210), resumen!$E$4, I210)</f>
        <v>32</v>
      </c>
    </row>
    <row r="211" spans="1:13">
      <c r="A211">
        <v>210</v>
      </c>
      <c r="B211" t="s">
        <v>13</v>
      </c>
      <c r="C211">
        <v>57724</v>
      </c>
      <c r="D211" t="s">
        <v>14</v>
      </c>
      <c r="E211" t="s">
        <v>20</v>
      </c>
      <c r="F211" t="s">
        <v>16</v>
      </c>
      <c r="G211" t="s">
        <v>17</v>
      </c>
      <c r="H211" t="s">
        <v>16</v>
      </c>
      <c r="I211">
        <v>19</v>
      </c>
      <c r="J211" t="str">
        <f>IFERROR(IF(ABS((C211-resumen!$D$3)/resumen!$D$5) &gt; 1.96, "SI", "NO"), _xleta.NOT)</f>
        <v>NO</v>
      </c>
      <c r="K211" t="str">
        <f>IFERROR(IF(ABS((I211-resumen!$E$3)/resumen!$E$5) &gt; 1.96, "SI", "NO"), _xleta.NOT)</f>
        <v>NO</v>
      </c>
      <c r="L211">
        <f>IF(ISBLANK(C211), resumen!$D$4, C211)</f>
        <v>57724</v>
      </c>
      <c r="M211">
        <f>IF(ISBLANK(I211), resumen!$E$4, I211)</f>
        <v>19</v>
      </c>
    </row>
    <row r="212" spans="1:13">
      <c r="A212">
        <v>211</v>
      </c>
      <c r="B212" t="s">
        <v>19</v>
      </c>
      <c r="C212">
        <v>2230223.4</v>
      </c>
      <c r="D212" t="s">
        <v>14</v>
      </c>
      <c r="E212" t="s">
        <v>15</v>
      </c>
      <c r="F212" t="s">
        <v>16</v>
      </c>
      <c r="G212" t="s">
        <v>17</v>
      </c>
      <c r="H212" t="s">
        <v>17</v>
      </c>
      <c r="I212">
        <v>56</v>
      </c>
      <c r="J212" t="str">
        <f>IFERROR(IF(ABS((C212-resumen!$D$3)/resumen!$D$5) &gt; 1.96, "SI", "NO"), _xleta.NOT)</f>
        <v>NO</v>
      </c>
      <c r="K212" t="str">
        <f>IFERROR(IF(ABS((I212-resumen!$E$3)/resumen!$E$5) &gt; 1.96, "SI", "NO"), _xleta.NOT)</f>
        <v>NO</v>
      </c>
      <c r="L212">
        <f>IF(ISBLANK(C212), resumen!$D$4, C212)</f>
        <v>2230223.4</v>
      </c>
      <c r="M212">
        <f>IF(ISBLANK(I212), resumen!$E$4, I212)</f>
        <v>56</v>
      </c>
    </row>
    <row r="213" spans="1:13">
      <c r="A213">
        <v>212</v>
      </c>
      <c r="B213" t="s">
        <v>13</v>
      </c>
      <c r="C213">
        <v>681656.18</v>
      </c>
      <c r="D213" t="s">
        <v>14</v>
      </c>
      <c r="E213" t="s">
        <v>20</v>
      </c>
      <c r="F213" t="s">
        <v>16</v>
      </c>
      <c r="G213" t="s">
        <v>17</v>
      </c>
      <c r="H213" t="s">
        <v>17</v>
      </c>
      <c r="I213">
        <v>42</v>
      </c>
      <c r="J213" t="str">
        <f>IFERROR(IF(ABS((C213-resumen!$D$3)/resumen!$D$5) &gt; 1.96, "SI", "NO"), _xleta.NOT)</f>
        <v>NO</v>
      </c>
      <c r="K213" t="str">
        <f>IFERROR(IF(ABS((I213-resumen!$E$3)/resumen!$E$5) &gt; 1.96, "SI", "NO"), _xleta.NOT)</f>
        <v>NO</v>
      </c>
      <c r="L213">
        <f>IF(ISBLANK(C213), resumen!$D$4, C213)</f>
        <v>681656.18</v>
      </c>
      <c r="M213">
        <f>IF(ISBLANK(I213), resumen!$E$4, I213)</f>
        <v>42</v>
      </c>
    </row>
    <row r="214" spans="1:13">
      <c r="A214">
        <v>213</v>
      </c>
      <c r="B214" t="s">
        <v>19</v>
      </c>
      <c r="C214">
        <v>1611959.32</v>
      </c>
      <c r="D214" t="s">
        <v>14</v>
      </c>
      <c r="E214" t="s">
        <v>15</v>
      </c>
      <c r="F214" t="s">
        <v>16</v>
      </c>
      <c r="G214" t="s">
        <v>17</v>
      </c>
      <c r="H214" t="s">
        <v>17</v>
      </c>
      <c r="I214">
        <v>47</v>
      </c>
      <c r="J214" t="str">
        <f>IFERROR(IF(ABS((C214-resumen!$D$3)/resumen!$D$5) &gt; 1.96, "SI", "NO"), _xleta.NOT)</f>
        <v>NO</v>
      </c>
      <c r="K214" t="str">
        <f>IFERROR(IF(ABS((I214-resumen!$E$3)/resumen!$E$5) &gt; 1.96, "SI", "NO"), _xleta.NOT)</f>
        <v>NO</v>
      </c>
      <c r="L214">
        <f>IF(ISBLANK(C214), resumen!$D$4, C214)</f>
        <v>1611959.32</v>
      </c>
      <c r="M214">
        <f>IF(ISBLANK(I214), resumen!$E$4, I214)</f>
        <v>47</v>
      </c>
    </row>
    <row r="215" spans="1:13">
      <c r="A215">
        <v>214</v>
      </c>
      <c r="B215" t="s">
        <v>19</v>
      </c>
      <c r="C215">
        <v>1307797.8700000001</v>
      </c>
      <c r="D215" t="s">
        <v>14</v>
      </c>
      <c r="E215" t="s">
        <v>20</v>
      </c>
      <c r="F215" t="s">
        <v>16</v>
      </c>
      <c r="G215" t="s">
        <v>17</v>
      </c>
      <c r="H215" t="s">
        <v>17</v>
      </c>
      <c r="I215">
        <v>30</v>
      </c>
      <c r="J215" t="str">
        <f>IFERROR(IF(ABS((C215-resumen!$D$3)/resumen!$D$5) &gt; 1.96, "SI", "NO"), _xleta.NOT)</f>
        <v>NO</v>
      </c>
      <c r="K215" t="str">
        <f>IFERROR(IF(ABS((I215-resumen!$E$3)/resumen!$E$5) &gt; 1.96, "SI", "NO"), _xleta.NOT)</f>
        <v>NO</v>
      </c>
      <c r="L215">
        <f>IF(ISBLANK(C215), resumen!$D$4, C215)</f>
        <v>1307797.8700000001</v>
      </c>
      <c r="M215">
        <f>IF(ISBLANK(I215), resumen!$E$4, I215)</f>
        <v>30</v>
      </c>
    </row>
    <row r="216" spans="1:13">
      <c r="A216">
        <v>215</v>
      </c>
      <c r="B216" t="s">
        <v>13</v>
      </c>
      <c r="C216">
        <v>366599</v>
      </c>
      <c r="D216" t="s">
        <v>14</v>
      </c>
      <c r="E216" t="s">
        <v>20</v>
      </c>
      <c r="F216" t="s">
        <v>16</v>
      </c>
      <c r="G216" t="s">
        <v>17</v>
      </c>
      <c r="H216" t="s">
        <v>17</v>
      </c>
      <c r="I216">
        <v>53</v>
      </c>
      <c r="J216" t="str">
        <f>IFERROR(IF(ABS((C216-resumen!$D$3)/resumen!$D$5) &gt; 1.96, "SI", "NO"), _xleta.NOT)</f>
        <v>NO</v>
      </c>
      <c r="K216" t="str">
        <f>IFERROR(IF(ABS((I216-resumen!$E$3)/resumen!$E$5) &gt; 1.96, "SI", "NO"), _xleta.NOT)</f>
        <v>NO</v>
      </c>
      <c r="L216">
        <f>IF(ISBLANK(C216), resumen!$D$4, C216)</f>
        <v>366599</v>
      </c>
      <c r="M216">
        <f>IF(ISBLANK(I216), resumen!$E$4, I216)</f>
        <v>53</v>
      </c>
    </row>
    <row r="217" spans="1:13">
      <c r="A217">
        <v>216</v>
      </c>
      <c r="B217" t="s">
        <v>13</v>
      </c>
      <c r="C217">
        <v>462831</v>
      </c>
      <c r="D217" t="s">
        <v>22</v>
      </c>
      <c r="E217" t="s">
        <v>20</v>
      </c>
      <c r="F217" t="s">
        <v>16</v>
      </c>
      <c r="G217" t="s">
        <v>17</v>
      </c>
      <c r="H217" t="s">
        <v>17</v>
      </c>
      <c r="I217">
        <v>32</v>
      </c>
      <c r="J217" t="str">
        <f>IFERROR(IF(ABS((C217-resumen!$D$3)/resumen!$D$5) &gt; 1.96, "SI", "NO"), _xleta.NOT)</f>
        <v>NO</v>
      </c>
      <c r="K217" t="str">
        <f>IFERROR(IF(ABS((I217-resumen!$E$3)/resumen!$E$5) &gt; 1.96, "SI", "NO"), _xleta.NOT)</f>
        <v>NO</v>
      </c>
      <c r="L217">
        <f>IF(ISBLANK(C217), resumen!$D$4, C217)</f>
        <v>462831</v>
      </c>
      <c r="M217">
        <f>IF(ISBLANK(I217), resumen!$E$4, I217)</f>
        <v>32</v>
      </c>
    </row>
    <row r="218" spans="1:13">
      <c r="A218">
        <v>217</v>
      </c>
      <c r="B218" t="s">
        <v>13</v>
      </c>
      <c r="C218">
        <v>639148</v>
      </c>
      <c r="D218" t="s">
        <v>22</v>
      </c>
      <c r="E218" t="s">
        <v>20</v>
      </c>
      <c r="F218" t="s">
        <v>16</v>
      </c>
      <c r="G218" t="s">
        <v>17</v>
      </c>
      <c r="H218" t="s">
        <v>16</v>
      </c>
      <c r="I218">
        <v>41</v>
      </c>
      <c r="J218" t="str">
        <f>IFERROR(IF(ABS((C218-resumen!$D$3)/resumen!$D$5) &gt; 1.96, "SI", "NO"), _xleta.NOT)</f>
        <v>NO</v>
      </c>
      <c r="K218" t="str">
        <f>IFERROR(IF(ABS((I218-resumen!$E$3)/resumen!$E$5) &gt; 1.96, "SI", "NO"), _xleta.NOT)</f>
        <v>NO</v>
      </c>
      <c r="L218">
        <f>IF(ISBLANK(C218), resumen!$D$4, C218)</f>
        <v>639148</v>
      </c>
      <c r="M218">
        <f>IF(ISBLANK(I218), resumen!$E$4, I218)</f>
        <v>41</v>
      </c>
    </row>
    <row r="219" spans="1:13">
      <c r="A219">
        <v>218</v>
      </c>
      <c r="B219" t="s">
        <v>13</v>
      </c>
      <c r="C219">
        <v>310124</v>
      </c>
      <c r="D219" t="s">
        <v>22</v>
      </c>
      <c r="E219" t="s">
        <v>20</v>
      </c>
      <c r="F219" t="s">
        <v>16</v>
      </c>
      <c r="G219" t="s">
        <v>17</v>
      </c>
      <c r="H219" t="s">
        <v>17</v>
      </c>
      <c r="I219">
        <v>34</v>
      </c>
      <c r="J219" t="str">
        <f>IFERROR(IF(ABS((C219-resumen!$D$3)/resumen!$D$5) &gt; 1.96, "SI", "NO"), _xleta.NOT)</f>
        <v>NO</v>
      </c>
      <c r="K219" t="str">
        <f>IFERROR(IF(ABS((I219-resumen!$E$3)/resumen!$E$5) &gt; 1.96, "SI", "NO"), _xleta.NOT)</f>
        <v>NO</v>
      </c>
      <c r="L219">
        <f>IF(ISBLANK(C219), resumen!$D$4, C219)</f>
        <v>310124</v>
      </c>
      <c r="M219">
        <f>IF(ISBLANK(I219), resumen!$E$4, I219)</f>
        <v>34</v>
      </c>
    </row>
    <row r="220" spans="1:13">
      <c r="A220">
        <v>219</v>
      </c>
      <c r="B220" t="s">
        <v>19</v>
      </c>
      <c r="C220">
        <v>800000</v>
      </c>
      <c r="D220" t="s">
        <v>14</v>
      </c>
      <c r="E220" t="s">
        <v>20</v>
      </c>
      <c r="F220" t="s">
        <v>16</v>
      </c>
      <c r="G220" t="s">
        <v>17</v>
      </c>
      <c r="H220" t="s">
        <v>17</v>
      </c>
      <c r="I220">
        <v>30</v>
      </c>
      <c r="J220" t="str">
        <f>IFERROR(IF(ABS((C220-resumen!$D$3)/resumen!$D$5) &gt; 1.96, "SI", "NO"), _xleta.NOT)</f>
        <v>NO</v>
      </c>
      <c r="K220" t="str">
        <f>IFERROR(IF(ABS((I220-resumen!$E$3)/resumen!$E$5) &gt; 1.96, "SI", "NO"), _xleta.NOT)</f>
        <v>NO</v>
      </c>
      <c r="L220">
        <f>IF(ISBLANK(C220), resumen!$D$4, C220)</f>
        <v>800000</v>
      </c>
      <c r="M220">
        <f>IF(ISBLANK(I220), resumen!$E$4, I220)</f>
        <v>30</v>
      </c>
    </row>
    <row r="221" spans="1:13">
      <c r="A221">
        <v>220</v>
      </c>
      <c r="B221" t="s">
        <v>19</v>
      </c>
      <c r="C221">
        <v>1520118</v>
      </c>
      <c r="D221" t="s">
        <v>14</v>
      </c>
      <c r="E221" t="s">
        <v>15</v>
      </c>
      <c r="F221" t="s">
        <v>16</v>
      </c>
      <c r="G221" t="s">
        <v>17</v>
      </c>
      <c r="H221" t="s">
        <v>17</v>
      </c>
      <c r="I221">
        <v>32</v>
      </c>
      <c r="J221" t="str">
        <f>IFERROR(IF(ABS((C221-resumen!$D$3)/resumen!$D$5) &gt; 1.96, "SI", "NO"), _xleta.NOT)</f>
        <v>NO</v>
      </c>
      <c r="K221" t="str">
        <f>IFERROR(IF(ABS((I221-resumen!$E$3)/resumen!$E$5) &gt; 1.96, "SI", "NO"), _xleta.NOT)</f>
        <v>NO</v>
      </c>
      <c r="L221">
        <f>IF(ISBLANK(C221), resumen!$D$4, C221)</f>
        <v>1520118</v>
      </c>
      <c r="M221">
        <f>IF(ISBLANK(I221), resumen!$E$4, I221)</f>
        <v>32</v>
      </c>
    </row>
    <row r="222" spans="1:13">
      <c r="A222">
        <v>221</v>
      </c>
      <c r="B222" t="s">
        <v>19</v>
      </c>
      <c r="C222">
        <v>460000</v>
      </c>
      <c r="D222" t="s">
        <v>14</v>
      </c>
      <c r="E222" t="s">
        <v>20</v>
      </c>
      <c r="F222" t="s">
        <v>16</v>
      </c>
      <c r="G222" t="s">
        <v>17</v>
      </c>
      <c r="H222" t="s">
        <v>17</v>
      </c>
      <c r="I222">
        <v>28</v>
      </c>
      <c r="J222" t="str">
        <f>IFERROR(IF(ABS((C222-resumen!$D$3)/resumen!$D$5) &gt; 1.96, "SI", "NO"), _xleta.NOT)</f>
        <v>NO</v>
      </c>
      <c r="K222" t="str">
        <f>IFERROR(IF(ABS((I222-resumen!$E$3)/resumen!$E$5) &gt; 1.96, "SI", "NO"), _xleta.NOT)</f>
        <v>NO</v>
      </c>
      <c r="L222">
        <f>IF(ISBLANK(C222), resumen!$D$4, C222)</f>
        <v>460000</v>
      </c>
      <c r="M222">
        <f>IF(ISBLANK(I222), resumen!$E$4, I222)</f>
        <v>28</v>
      </c>
    </row>
    <row r="223" spans="1:13">
      <c r="A223">
        <v>222</v>
      </c>
      <c r="B223" t="s">
        <v>19</v>
      </c>
      <c r="C223">
        <v>446964</v>
      </c>
      <c r="D223" t="s">
        <v>14</v>
      </c>
      <c r="E223" t="s">
        <v>20</v>
      </c>
      <c r="F223" t="s">
        <v>16</v>
      </c>
      <c r="G223" t="s">
        <v>17</v>
      </c>
      <c r="H223" t="s">
        <v>17</v>
      </c>
      <c r="I223">
        <v>64</v>
      </c>
      <c r="J223" t="str">
        <f>IFERROR(IF(ABS((C223-resumen!$D$3)/resumen!$D$5) &gt; 1.96, "SI", "NO"), _xleta.NOT)</f>
        <v>NO</v>
      </c>
      <c r="K223" t="str">
        <f>IFERROR(IF(ABS((I223-resumen!$E$3)/resumen!$E$5) &gt; 1.96, "SI", "NO"), _xleta.NOT)</f>
        <v>NO</v>
      </c>
      <c r="L223">
        <f>IF(ISBLANK(C223), resumen!$D$4, C223)</f>
        <v>446964</v>
      </c>
      <c r="M223">
        <f>IF(ISBLANK(I223), resumen!$E$4, I223)</f>
        <v>64</v>
      </c>
    </row>
    <row r="224" spans="1:13">
      <c r="A224">
        <v>223</v>
      </c>
      <c r="B224" t="s">
        <v>19</v>
      </c>
      <c r="C224">
        <v>241000</v>
      </c>
      <c r="D224" t="s">
        <v>14</v>
      </c>
      <c r="E224" t="s">
        <v>20</v>
      </c>
      <c r="F224" t="s">
        <v>16</v>
      </c>
      <c r="G224" t="s">
        <v>16</v>
      </c>
      <c r="H224" t="s">
        <v>17</v>
      </c>
      <c r="I224">
        <v>35</v>
      </c>
      <c r="J224" t="str">
        <f>IFERROR(IF(ABS((C224-resumen!$D$3)/resumen!$D$5) &gt; 1.96, "SI", "NO"), _xleta.NOT)</f>
        <v>NO</v>
      </c>
      <c r="K224" t="str">
        <f>IFERROR(IF(ABS((I224-resumen!$E$3)/resumen!$E$5) &gt; 1.96, "SI", "NO"), _xleta.NOT)</f>
        <v>NO</v>
      </c>
      <c r="L224">
        <f>IF(ISBLANK(C224), resumen!$D$4, C224)</f>
        <v>241000</v>
      </c>
      <c r="M224">
        <f>IF(ISBLANK(I224), resumen!$E$4, I224)</f>
        <v>35</v>
      </c>
    </row>
    <row r="225" spans="1:13">
      <c r="A225">
        <v>224</v>
      </c>
      <c r="B225" t="s">
        <v>13</v>
      </c>
      <c r="C225">
        <v>1254322.1299999999</v>
      </c>
      <c r="D225" t="s">
        <v>14</v>
      </c>
      <c r="E225" t="s">
        <v>20</v>
      </c>
      <c r="F225" t="s">
        <v>16</v>
      </c>
      <c r="G225" t="s">
        <v>17</v>
      </c>
      <c r="H225" t="s">
        <v>17</v>
      </c>
      <c r="I225">
        <v>33</v>
      </c>
      <c r="J225" t="str">
        <f>IFERROR(IF(ABS((C225-resumen!$D$3)/resumen!$D$5) &gt; 1.96, "SI", "NO"), _xleta.NOT)</f>
        <v>NO</v>
      </c>
      <c r="K225" t="str">
        <f>IFERROR(IF(ABS((I225-resumen!$E$3)/resumen!$E$5) &gt; 1.96, "SI", "NO"), _xleta.NOT)</f>
        <v>NO</v>
      </c>
      <c r="L225">
        <f>IF(ISBLANK(C225), resumen!$D$4, C225)</f>
        <v>1254322.1299999999</v>
      </c>
      <c r="M225">
        <f>IF(ISBLANK(I225), resumen!$E$4, I225)</f>
        <v>33</v>
      </c>
    </row>
    <row r="226" spans="1:13">
      <c r="A226">
        <v>225</v>
      </c>
      <c r="B226" t="s">
        <v>13</v>
      </c>
      <c r="C226">
        <v>503396</v>
      </c>
      <c r="D226" t="s">
        <v>14</v>
      </c>
      <c r="E226" t="s">
        <v>15</v>
      </c>
      <c r="F226" t="s">
        <v>16</v>
      </c>
      <c r="G226" t="s">
        <v>17</v>
      </c>
      <c r="H226" t="s">
        <v>17</v>
      </c>
      <c r="I226">
        <v>55</v>
      </c>
      <c r="J226" t="str">
        <f>IFERROR(IF(ABS((C226-resumen!$D$3)/resumen!$D$5) &gt; 1.96, "SI", "NO"), _xleta.NOT)</f>
        <v>NO</v>
      </c>
      <c r="K226" t="str">
        <f>IFERROR(IF(ABS((I226-resumen!$E$3)/resumen!$E$5) &gt; 1.96, "SI", "NO"), _xleta.NOT)</f>
        <v>NO</v>
      </c>
      <c r="L226">
        <f>IF(ISBLANK(C226), resumen!$D$4, C226)</f>
        <v>503396</v>
      </c>
      <c r="M226">
        <f>IF(ISBLANK(I226), resumen!$E$4, I226)</f>
        <v>55</v>
      </c>
    </row>
    <row r="227" spans="1:13">
      <c r="A227">
        <v>226</v>
      </c>
      <c r="B227" t="s">
        <v>13</v>
      </c>
      <c r="C227">
        <v>1845300</v>
      </c>
      <c r="D227" t="s">
        <v>14</v>
      </c>
      <c r="E227" t="s">
        <v>20</v>
      </c>
      <c r="F227" t="s">
        <v>16</v>
      </c>
      <c r="G227" t="s">
        <v>17</v>
      </c>
      <c r="H227" t="s">
        <v>17</v>
      </c>
      <c r="I227">
        <v>37</v>
      </c>
      <c r="J227" t="str">
        <f>IFERROR(IF(ABS((C227-resumen!$D$3)/resumen!$D$5) &gt; 1.96, "SI", "NO"), _xleta.NOT)</f>
        <v>NO</v>
      </c>
      <c r="K227" t="str">
        <f>IFERROR(IF(ABS((I227-resumen!$E$3)/resumen!$E$5) &gt; 1.96, "SI", "NO"), _xleta.NOT)</f>
        <v>NO</v>
      </c>
      <c r="L227">
        <f>IF(ISBLANK(C227), resumen!$D$4, C227)</f>
        <v>1845300</v>
      </c>
      <c r="M227">
        <f>IF(ISBLANK(I227), resumen!$E$4, I227)</f>
        <v>37</v>
      </c>
    </row>
    <row r="228" spans="1:13">
      <c r="A228">
        <v>227</v>
      </c>
      <c r="B228" t="s">
        <v>13</v>
      </c>
      <c r="C228">
        <v>505464</v>
      </c>
      <c r="D228" t="s">
        <v>22</v>
      </c>
      <c r="E228" t="s">
        <v>20</v>
      </c>
      <c r="F228" t="s">
        <v>16</v>
      </c>
      <c r="G228" t="s">
        <v>17</v>
      </c>
      <c r="H228" t="s">
        <v>17</v>
      </c>
      <c r="I228">
        <v>42</v>
      </c>
      <c r="J228" t="str">
        <f>IFERROR(IF(ABS((C228-resumen!$D$3)/resumen!$D$5) &gt; 1.96, "SI", "NO"), _xleta.NOT)</f>
        <v>NO</v>
      </c>
      <c r="K228" t="str">
        <f>IFERROR(IF(ABS((I228-resumen!$E$3)/resumen!$E$5) &gt; 1.96, "SI", "NO"), _xleta.NOT)</f>
        <v>NO</v>
      </c>
      <c r="L228">
        <f>IF(ISBLANK(C228), resumen!$D$4, C228)</f>
        <v>505464</v>
      </c>
      <c r="M228">
        <f>IF(ISBLANK(I228), resumen!$E$4, I228)</f>
        <v>42</v>
      </c>
    </row>
    <row r="229" spans="1:13">
      <c r="A229">
        <v>228</v>
      </c>
      <c r="B229" t="s">
        <v>19</v>
      </c>
      <c r="C229">
        <v>1083593.7</v>
      </c>
      <c r="D229" t="s">
        <v>14</v>
      </c>
      <c r="E229" t="s">
        <v>15</v>
      </c>
      <c r="F229" t="s">
        <v>16</v>
      </c>
      <c r="G229" t="s">
        <v>17</v>
      </c>
      <c r="H229" t="s">
        <v>17</v>
      </c>
      <c r="I229">
        <v>30</v>
      </c>
      <c r="J229" t="str">
        <f>IFERROR(IF(ABS((C229-resumen!$D$3)/resumen!$D$5) &gt; 1.96, "SI", "NO"), _xleta.NOT)</f>
        <v>NO</v>
      </c>
      <c r="K229" t="str">
        <f>IFERROR(IF(ABS((I229-resumen!$E$3)/resumen!$E$5) &gt; 1.96, "SI", "NO"), _xleta.NOT)</f>
        <v>NO</v>
      </c>
      <c r="L229">
        <f>IF(ISBLANK(C229), resumen!$D$4, C229)</f>
        <v>1083593.7</v>
      </c>
      <c r="M229">
        <f>IF(ISBLANK(I229), resumen!$E$4, I229)</f>
        <v>30</v>
      </c>
    </row>
    <row r="230" spans="1:13">
      <c r="A230">
        <v>229</v>
      </c>
      <c r="B230" t="s">
        <v>19</v>
      </c>
      <c r="C230">
        <v>450680</v>
      </c>
      <c r="D230" t="s">
        <v>22</v>
      </c>
      <c r="E230" t="s">
        <v>20</v>
      </c>
      <c r="F230" t="s">
        <v>16</v>
      </c>
      <c r="G230" t="s">
        <v>17</v>
      </c>
      <c r="H230" t="s">
        <v>16</v>
      </c>
      <c r="I230">
        <v>28</v>
      </c>
      <c r="J230" t="str">
        <f>IFERROR(IF(ABS((C230-resumen!$D$3)/resumen!$D$5) &gt; 1.96, "SI", "NO"), _xleta.NOT)</f>
        <v>NO</v>
      </c>
      <c r="K230" t="str">
        <f>IFERROR(IF(ABS((I230-resumen!$E$3)/resumen!$E$5) &gt; 1.96, "SI", "NO"), _xleta.NOT)</f>
        <v>NO</v>
      </c>
      <c r="L230">
        <f>IF(ISBLANK(C230), resumen!$D$4, C230)</f>
        <v>450680</v>
      </c>
      <c r="M230">
        <f>IF(ISBLANK(I230), resumen!$E$4, I230)</f>
        <v>28</v>
      </c>
    </row>
    <row r="231" spans="1:13">
      <c r="A231">
        <v>230</v>
      </c>
      <c r="B231" t="s">
        <v>13</v>
      </c>
      <c r="C231">
        <v>407031</v>
      </c>
      <c r="D231" t="s">
        <v>14</v>
      </c>
      <c r="E231" t="s">
        <v>20</v>
      </c>
      <c r="F231" t="s">
        <v>16</v>
      </c>
      <c r="G231" t="s">
        <v>17</v>
      </c>
      <c r="H231" t="s">
        <v>17</v>
      </c>
      <c r="I231">
        <v>51</v>
      </c>
      <c r="J231" t="str">
        <f>IFERROR(IF(ABS((C231-resumen!$D$3)/resumen!$D$5) &gt; 1.96, "SI", "NO"), _xleta.NOT)</f>
        <v>NO</v>
      </c>
      <c r="K231" t="str">
        <f>IFERROR(IF(ABS((I231-resumen!$E$3)/resumen!$E$5) &gt; 1.96, "SI", "NO"), _xleta.NOT)</f>
        <v>NO</v>
      </c>
      <c r="L231">
        <f>IF(ISBLANK(C231), resumen!$D$4, C231)</f>
        <v>407031</v>
      </c>
      <c r="M231">
        <f>IF(ISBLANK(I231), resumen!$E$4, I231)</f>
        <v>51</v>
      </c>
    </row>
    <row r="232" spans="1:13">
      <c r="A232">
        <v>231</v>
      </c>
      <c r="B232" t="s">
        <v>13</v>
      </c>
      <c r="C232">
        <v>800000</v>
      </c>
      <c r="D232" t="s">
        <v>14</v>
      </c>
      <c r="E232" t="s">
        <v>20</v>
      </c>
      <c r="F232" t="s">
        <v>16</v>
      </c>
      <c r="G232" t="s">
        <v>17</v>
      </c>
      <c r="H232" t="s">
        <v>17</v>
      </c>
      <c r="I232">
        <v>54</v>
      </c>
      <c r="J232" t="str">
        <f>IFERROR(IF(ABS((C232-resumen!$D$3)/resumen!$D$5) &gt; 1.96, "SI", "NO"), _xleta.NOT)</f>
        <v>NO</v>
      </c>
      <c r="K232" t="str">
        <f>IFERROR(IF(ABS((I232-resumen!$E$3)/resumen!$E$5) &gt; 1.96, "SI", "NO"), _xleta.NOT)</f>
        <v>NO</v>
      </c>
      <c r="L232">
        <f>IF(ISBLANK(C232), resumen!$D$4, C232)</f>
        <v>800000</v>
      </c>
      <c r="M232">
        <f>IF(ISBLANK(I232), resumen!$E$4, I232)</f>
        <v>54</v>
      </c>
    </row>
    <row r="233" spans="1:13">
      <c r="A233">
        <v>232</v>
      </c>
      <c r="B233" t="s">
        <v>13</v>
      </c>
      <c r="C233">
        <v>366302.13</v>
      </c>
      <c r="D233" t="s">
        <v>14</v>
      </c>
      <c r="E233" t="s">
        <v>20</v>
      </c>
      <c r="F233" t="s">
        <v>16</v>
      </c>
      <c r="G233" t="s">
        <v>17</v>
      </c>
      <c r="H233" t="s">
        <v>17</v>
      </c>
      <c r="I233">
        <v>52</v>
      </c>
      <c r="J233" t="str">
        <f>IFERROR(IF(ABS((C233-resumen!$D$3)/resumen!$D$5) &gt; 1.96, "SI", "NO"), _xleta.NOT)</f>
        <v>NO</v>
      </c>
      <c r="K233" t="str">
        <f>IFERROR(IF(ABS((I233-resumen!$E$3)/resumen!$E$5) &gt; 1.96, "SI", "NO"), _xleta.NOT)</f>
        <v>NO</v>
      </c>
      <c r="L233">
        <f>IF(ISBLANK(C233), resumen!$D$4, C233)</f>
        <v>366302.13</v>
      </c>
      <c r="M233">
        <f>IF(ISBLANK(I233), resumen!$E$4, I233)</f>
        <v>52</v>
      </c>
    </row>
    <row r="234" spans="1:13">
      <c r="A234">
        <v>233</v>
      </c>
      <c r="B234" t="s">
        <v>19</v>
      </c>
      <c r="C234">
        <v>801100.65</v>
      </c>
      <c r="D234" t="s">
        <v>14</v>
      </c>
      <c r="E234" t="s">
        <v>20</v>
      </c>
      <c r="F234" t="s">
        <v>16</v>
      </c>
      <c r="G234" t="s">
        <v>17</v>
      </c>
      <c r="H234" t="s">
        <v>17</v>
      </c>
      <c r="I234">
        <v>46</v>
      </c>
      <c r="J234" t="str">
        <f>IFERROR(IF(ABS((C234-resumen!$D$3)/resumen!$D$5) &gt; 1.96, "SI", "NO"), _xleta.NOT)</f>
        <v>NO</v>
      </c>
      <c r="K234" t="str">
        <f>IFERROR(IF(ABS((I234-resumen!$E$3)/resumen!$E$5) &gt; 1.96, "SI", "NO"), _xleta.NOT)</f>
        <v>NO</v>
      </c>
      <c r="L234">
        <f>IF(ISBLANK(C234), resumen!$D$4, C234)</f>
        <v>801100.65</v>
      </c>
      <c r="M234">
        <f>IF(ISBLANK(I234), resumen!$E$4, I234)</f>
        <v>46</v>
      </c>
    </row>
    <row r="235" spans="1:13">
      <c r="A235">
        <v>234</v>
      </c>
      <c r="B235" t="s">
        <v>13</v>
      </c>
      <c r="C235">
        <v>278030</v>
      </c>
      <c r="D235" t="s">
        <v>23</v>
      </c>
      <c r="E235" t="s">
        <v>20</v>
      </c>
      <c r="F235" t="s">
        <v>16</v>
      </c>
      <c r="G235" t="s">
        <v>17</v>
      </c>
      <c r="H235" t="s">
        <v>17</v>
      </c>
      <c r="I235">
        <v>37</v>
      </c>
      <c r="J235" t="str">
        <f>IFERROR(IF(ABS((C235-resumen!$D$3)/resumen!$D$5) &gt; 1.96, "SI", "NO"), _xleta.NOT)</f>
        <v>NO</v>
      </c>
      <c r="K235" t="str">
        <f>IFERROR(IF(ABS((I235-resumen!$E$3)/resumen!$E$5) &gt; 1.96, "SI", "NO"), _xleta.NOT)</f>
        <v>NO</v>
      </c>
      <c r="L235">
        <f>IF(ISBLANK(C235), resumen!$D$4, C235)</f>
        <v>278030</v>
      </c>
      <c r="M235">
        <f>IF(ISBLANK(I235), resumen!$E$4, I235)</f>
        <v>37</v>
      </c>
    </row>
    <row r="236" spans="1:13">
      <c r="A236">
        <v>235</v>
      </c>
      <c r="B236" t="s">
        <v>19</v>
      </c>
      <c r="C236">
        <v>300018</v>
      </c>
      <c r="D236" t="s">
        <v>21</v>
      </c>
      <c r="E236" t="s">
        <v>20</v>
      </c>
      <c r="F236" t="s">
        <v>16</v>
      </c>
      <c r="G236" t="s">
        <v>17</v>
      </c>
      <c r="H236" t="s">
        <v>17</v>
      </c>
      <c r="I236">
        <v>56</v>
      </c>
      <c r="J236" t="str">
        <f>IFERROR(IF(ABS((C236-resumen!$D$3)/resumen!$D$5) &gt; 1.96, "SI", "NO"), _xleta.NOT)</f>
        <v>NO</v>
      </c>
      <c r="K236" t="str">
        <f>IFERROR(IF(ABS((I236-resumen!$E$3)/resumen!$E$5) &gt; 1.96, "SI", "NO"), _xleta.NOT)</f>
        <v>NO</v>
      </c>
      <c r="L236">
        <f>IF(ISBLANK(C236), resumen!$D$4, C236)</f>
        <v>300018</v>
      </c>
      <c r="M236">
        <f>IF(ISBLANK(I236), resumen!$E$4, I236)</f>
        <v>56</v>
      </c>
    </row>
    <row r="237" spans="1:13">
      <c r="A237">
        <v>236</v>
      </c>
      <c r="B237" t="s">
        <v>19</v>
      </c>
      <c r="C237">
        <v>1002472.71</v>
      </c>
      <c r="D237" t="s">
        <v>14</v>
      </c>
      <c r="E237" t="s">
        <v>15</v>
      </c>
      <c r="F237" t="s">
        <v>16</v>
      </c>
      <c r="G237" t="s">
        <v>17</v>
      </c>
      <c r="H237" t="s">
        <v>17</v>
      </c>
      <c r="I237">
        <v>51</v>
      </c>
      <c r="J237" t="str">
        <f>IFERROR(IF(ABS((C237-resumen!$D$3)/resumen!$D$5) &gt; 1.96, "SI", "NO"), _xleta.NOT)</f>
        <v>NO</v>
      </c>
      <c r="K237" t="str">
        <f>IFERROR(IF(ABS((I237-resumen!$E$3)/resumen!$E$5) &gt; 1.96, "SI", "NO"), _xleta.NOT)</f>
        <v>NO</v>
      </c>
      <c r="L237">
        <f>IF(ISBLANK(C237), resumen!$D$4, C237)</f>
        <v>1002472.71</v>
      </c>
      <c r="M237">
        <f>IF(ISBLANK(I237), resumen!$E$4, I237)</f>
        <v>51</v>
      </c>
    </row>
    <row r="238" spans="1:13">
      <c r="A238">
        <v>237</v>
      </c>
      <c r="B238" t="s">
        <v>13</v>
      </c>
      <c r="C238">
        <v>904595.72</v>
      </c>
      <c r="D238" t="s">
        <v>14</v>
      </c>
      <c r="E238" t="s">
        <v>20</v>
      </c>
      <c r="F238" t="s">
        <v>16</v>
      </c>
      <c r="G238" t="s">
        <v>17</v>
      </c>
      <c r="H238" t="s">
        <v>17</v>
      </c>
      <c r="I238">
        <v>39</v>
      </c>
      <c r="J238" t="str">
        <f>IFERROR(IF(ABS((C238-resumen!$D$3)/resumen!$D$5) &gt; 1.96, "SI", "NO"), _xleta.NOT)</f>
        <v>NO</v>
      </c>
      <c r="K238" t="str">
        <f>IFERROR(IF(ABS((I238-resumen!$E$3)/resumen!$E$5) &gt; 1.96, "SI", "NO"), _xleta.NOT)</f>
        <v>NO</v>
      </c>
      <c r="L238">
        <f>IF(ISBLANK(C238), resumen!$D$4, C238)</f>
        <v>904595.72</v>
      </c>
      <c r="M238">
        <f>IF(ISBLANK(I238), resumen!$E$4, I238)</f>
        <v>39</v>
      </c>
    </row>
    <row r="239" spans="1:13">
      <c r="A239">
        <v>238</v>
      </c>
      <c r="B239" t="s">
        <v>19</v>
      </c>
      <c r="C239">
        <v>354854</v>
      </c>
      <c r="D239" t="s">
        <v>14</v>
      </c>
      <c r="E239" t="s">
        <v>20</v>
      </c>
      <c r="F239" t="s">
        <v>16</v>
      </c>
      <c r="G239" t="s">
        <v>17</v>
      </c>
      <c r="H239" t="s">
        <v>17</v>
      </c>
      <c r="I239">
        <v>25</v>
      </c>
      <c r="J239" t="str">
        <f>IFERROR(IF(ABS((C239-resumen!$D$3)/resumen!$D$5) &gt; 1.96, "SI", "NO"), _xleta.NOT)</f>
        <v>NO</v>
      </c>
      <c r="K239" t="str">
        <f>IFERROR(IF(ABS((I239-resumen!$E$3)/resumen!$E$5) &gt; 1.96, "SI", "NO"), _xleta.NOT)</f>
        <v>NO</v>
      </c>
      <c r="L239">
        <f>IF(ISBLANK(C239), resumen!$D$4, C239)</f>
        <v>354854</v>
      </c>
      <c r="M239">
        <f>IF(ISBLANK(I239), resumen!$E$4, I239)</f>
        <v>25</v>
      </c>
    </row>
    <row r="240" spans="1:13">
      <c r="A240">
        <v>239</v>
      </c>
      <c r="B240" t="s">
        <v>19</v>
      </c>
      <c r="C240">
        <v>448927.5</v>
      </c>
      <c r="D240" t="s">
        <v>14</v>
      </c>
      <c r="E240" t="s">
        <v>20</v>
      </c>
      <c r="F240" t="s">
        <v>16</v>
      </c>
      <c r="G240" t="s">
        <v>17</v>
      </c>
      <c r="H240" t="s">
        <v>17</v>
      </c>
      <c r="I240">
        <v>45</v>
      </c>
      <c r="J240" t="str">
        <f>IFERROR(IF(ABS((C240-resumen!$D$3)/resumen!$D$5) &gt; 1.96, "SI", "NO"), _xleta.NOT)</f>
        <v>NO</v>
      </c>
      <c r="K240" t="str">
        <f>IFERROR(IF(ABS((I240-resumen!$E$3)/resumen!$E$5) &gt; 1.96, "SI", "NO"), _xleta.NOT)</f>
        <v>NO</v>
      </c>
      <c r="L240">
        <f>IF(ISBLANK(C240), resumen!$D$4, C240)</f>
        <v>448927.5</v>
      </c>
      <c r="M240">
        <f>IF(ISBLANK(I240), resumen!$E$4, I240)</f>
        <v>45</v>
      </c>
    </row>
    <row r="241" spans="1:13">
      <c r="A241">
        <v>240</v>
      </c>
      <c r="B241" t="s">
        <v>19</v>
      </c>
      <c r="C241">
        <v>762579</v>
      </c>
      <c r="D241" t="s">
        <v>14</v>
      </c>
      <c r="E241" t="s">
        <v>20</v>
      </c>
      <c r="F241" t="s">
        <v>16</v>
      </c>
      <c r="G241" t="s">
        <v>17</v>
      </c>
      <c r="H241" t="s">
        <v>17</v>
      </c>
      <c r="I241">
        <v>26</v>
      </c>
      <c r="J241" t="str">
        <f>IFERROR(IF(ABS((C241-resumen!$D$3)/resumen!$D$5) &gt; 1.96, "SI", "NO"), _xleta.NOT)</f>
        <v>NO</v>
      </c>
      <c r="K241" t="str">
        <f>IFERROR(IF(ABS((I241-resumen!$E$3)/resumen!$E$5) &gt; 1.96, "SI", "NO"), _xleta.NOT)</f>
        <v>NO</v>
      </c>
      <c r="L241">
        <f>IF(ISBLANK(C241), resumen!$D$4, C241)</f>
        <v>762579</v>
      </c>
      <c r="M241">
        <f>IF(ISBLANK(I241), resumen!$E$4, I241)</f>
        <v>26</v>
      </c>
    </row>
    <row r="242" spans="1:13">
      <c r="A242">
        <v>241</v>
      </c>
      <c r="B242" t="s">
        <v>13</v>
      </c>
      <c r="C242">
        <v>500000</v>
      </c>
      <c r="D242" t="s">
        <v>14</v>
      </c>
      <c r="E242" t="s">
        <v>20</v>
      </c>
      <c r="F242" t="s">
        <v>16</v>
      </c>
      <c r="G242" t="s">
        <v>17</v>
      </c>
      <c r="H242" t="s">
        <v>16</v>
      </c>
      <c r="I242">
        <v>61</v>
      </c>
      <c r="J242" t="str">
        <f>IFERROR(IF(ABS((C242-resumen!$D$3)/resumen!$D$5) &gt; 1.96, "SI", "NO"), _xleta.NOT)</f>
        <v>NO</v>
      </c>
      <c r="K242" t="str">
        <f>IFERROR(IF(ABS((I242-resumen!$E$3)/resumen!$E$5) &gt; 1.96, "SI", "NO"), _xleta.NOT)</f>
        <v>NO</v>
      </c>
      <c r="L242">
        <f>IF(ISBLANK(C242), resumen!$D$4, C242)</f>
        <v>500000</v>
      </c>
      <c r="M242">
        <f>IF(ISBLANK(I242), resumen!$E$4, I242)</f>
        <v>61</v>
      </c>
    </row>
    <row r="243" spans="1:13">
      <c r="A243">
        <v>242</v>
      </c>
      <c r="B243" t="s">
        <v>13</v>
      </c>
      <c r="C243">
        <v>606345.6</v>
      </c>
      <c r="D243" t="s">
        <v>14</v>
      </c>
      <c r="E243" t="s">
        <v>20</v>
      </c>
      <c r="F243" t="s">
        <v>16</v>
      </c>
      <c r="G243" t="s">
        <v>17</v>
      </c>
      <c r="H243" t="s">
        <v>17</v>
      </c>
      <c r="I243">
        <v>21</v>
      </c>
      <c r="J243" t="str">
        <f>IFERROR(IF(ABS((C243-resumen!$D$3)/resumen!$D$5) &gt; 1.96, "SI", "NO"), _xleta.NOT)</f>
        <v>NO</v>
      </c>
      <c r="K243" t="str">
        <f>IFERROR(IF(ABS((I243-resumen!$E$3)/resumen!$E$5) &gt; 1.96, "SI", "NO"), _xleta.NOT)</f>
        <v>NO</v>
      </c>
      <c r="L243">
        <f>IF(ISBLANK(C243), resumen!$D$4, C243)</f>
        <v>606345.6</v>
      </c>
      <c r="M243">
        <f>IF(ISBLANK(I243), resumen!$E$4, I243)</f>
        <v>21</v>
      </c>
    </row>
    <row r="244" spans="1:13">
      <c r="A244">
        <v>243</v>
      </c>
      <c r="B244" t="s">
        <v>19</v>
      </c>
      <c r="C244">
        <v>411069</v>
      </c>
      <c r="D244" t="s">
        <v>22</v>
      </c>
      <c r="E244" t="s">
        <v>20</v>
      </c>
      <c r="F244" t="s">
        <v>16</v>
      </c>
      <c r="G244" t="s">
        <v>17</v>
      </c>
      <c r="H244" t="s">
        <v>16</v>
      </c>
      <c r="I244">
        <v>56</v>
      </c>
      <c r="J244" t="str">
        <f>IFERROR(IF(ABS((C244-resumen!$D$3)/resumen!$D$5) &gt; 1.96, "SI", "NO"), _xleta.NOT)</f>
        <v>NO</v>
      </c>
      <c r="K244" t="str">
        <f>IFERROR(IF(ABS((I244-resumen!$E$3)/resumen!$E$5) &gt; 1.96, "SI", "NO"), _xleta.NOT)</f>
        <v>NO</v>
      </c>
      <c r="L244">
        <f>IF(ISBLANK(C244), resumen!$D$4, C244)</f>
        <v>411069</v>
      </c>
      <c r="M244">
        <f>IF(ISBLANK(I244), resumen!$E$4, I244)</f>
        <v>56</v>
      </c>
    </row>
    <row r="245" spans="1:13">
      <c r="A245">
        <v>244</v>
      </c>
      <c r="B245" t="s">
        <v>13</v>
      </c>
      <c r="C245">
        <v>636770</v>
      </c>
      <c r="D245" t="s">
        <v>14</v>
      </c>
      <c r="E245" t="s">
        <v>20</v>
      </c>
      <c r="F245" t="s">
        <v>16</v>
      </c>
      <c r="G245" t="s">
        <v>17</v>
      </c>
      <c r="H245" t="s">
        <v>17</v>
      </c>
      <c r="I245">
        <v>37</v>
      </c>
      <c r="J245" t="str">
        <f>IFERROR(IF(ABS((C245-resumen!$D$3)/resumen!$D$5) &gt; 1.96, "SI", "NO"), _xleta.NOT)</f>
        <v>NO</v>
      </c>
      <c r="K245" t="str">
        <f>IFERROR(IF(ABS((I245-resumen!$E$3)/resumen!$E$5) &gt; 1.96, "SI", "NO"), _xleta.NOT)</f>
        <v>NO</v>
      </c>
      <c r="L245">
        <f>IF(ISBLANK(C245), resumen!$D$4, C245)</f>
        <v>636770</v>
      </c>
      <c r="M245">
        <f>IF(ISBLANK(I245), resumen!$E$4, I245)</f>
        <v>37</v>
      </c>
    </row>
    <row r="246" spans="1:13">
      <c r="A246">
        <v>245</v>
      </c>
      <c r="B246" t="s">
        <v>13</v>
      </c>
      <c r="C246">
        <v>299647</v>
      </c>
      <c r="D246" t="s">
        <v>21</v>
      </c>
      <c r="E246" t="s">
        <v>20</v>
      </c>
      <c r="F246" t="s">
        <v>16</v>
      </c>
      <c r="G246" t="s">
        <v>17</v>
      </c>
      <c r="H246" t="s">
        <v>17</v>
      </c>
      <c r="I246">
        <v>42</v>
      </c>
      <c r="J246" t="str">
        <f>IFERROR(IF(ABS((C246-resumen!$D$3)/resumen!$D$5) &gt; 1.96, "SI", "NO"), _xleta.NOT)</f>
        <v>NO</v>
      </c>
      <c r="K246" t="str">
        <f>IFERROR(IF(ABS((I246-resumen!$E$3)/resumen!$E$5) &gt; 1.96, "SI", "NO"), _xleta.NOT)</f>
        <v>NO</v>
      </c>
      <c r="L246">
        <f>IF(ISBLANK(C246), resumen!$D$4, C246)</f>
        <v>299647</v>
      </c>
      <c r="M246">
        <f>IF(ISBLANK(I246), resumen!$E$4, I246)</f>
        <v>42</v>
      </c>
    </row>
    <row r="247" spans="1:13">
      <c r="A247">
        <v>246</v>
      </c>
      <c r="B247" t="s">
        <v>13</v>
      </c>
      <c r="C247">
        <v>435182.43</v>
      </c>
      <c r="D247" t="s">
        <v>14</v>
      </c>
      <c r="E247" t="s">
        <v>20</v>
      </c>
      <c r="F247" t="s">
        <v>16</v>
      </c>
      <c r="G247" t="s">
        <v>17</v>
      </c>
      <c r="H247" t="s">
        <v>17</v>
      </c>
      <c r="I247">
        <v>24</v>
      </c>
      <c r="J247" t="str">
        <f>IFERROR(IF(ABS((C247-resumen!$D$3)/resumen!$D$5) &gt; 1.96, "SI", "NO"), _xleta.NOT)</f>
        <v>NO</v>
      </c>
      <c r="K247" t="str">
        <f>IFERROR(IF(ABS((I247-resumen!$E$3)/resumen!$E$5) &gt; 1.96, "SI", "NO"), _xleta.NOT)</f>
        <v>NO</v>
      </c>
      <c r="L247">
        <f>IF(ISBLANK(C247), resumen!$D$4, C247)</f>
        <v>435182.43</v>
      </c>
      <c r="M247">
        <f>IF(ISBLANK(I247), resumen!$E$4, I247)</f>
        <v>24</v>
      </c>
    </row>
    <row r="248" spans="1:13">
      <c r="A248">
        <v>247</v>
      </c>
      <c r="B248" t="s">
        <v>19</v>
      </c>
      <c r="C248">
        <v>2891000</v>
      </c>
      <c r="D248" t="s">
        <v>14</v>
      </c>
      <c r="E248" t="s">
        <v>20</v>
      </c>
      <c r="F248" t="s">
        <v>16</v>
      </c>
      <c r="G248" t="s">
        <v>17</v>
      </c>
      <c r="H248" t="s">
        <v>17</v>
      </c>
      <c r="I248">
        <v>32</v>
      </c>
      <c r="J248" t="str">
        <f>IFERROR(IF(ABS((C248-resumen!$D$3)/resumen!$D$5) &gt; 1.96, "SI", "NO"), _xleta.NOT)</f>
        <v>SI</v>
      </c>
      <c r="K248" t="str">
        <f>IFERROR(IF(ABS((I248-resumen!$E$3)/resumen!$E$5) &gt; 1.96, "SI", "NO"), _xleta.NOT)</f>
        <v>NO</v>
      </c>
      <c r="L248">
        <f>IF(ISBLANK(C248), resumen!$D$4, C248)</f>
        <v>2891000</v>
      </c>
      <c r="M248">
        <f>IF(ISBLANK(I248), resumen!$E$4, I248)</f>
        <v>32</v>
      </c>
    </row>
    <row r="249" spans="1:13">
      <c r="A249">
        <v>248</v>
      </c>
      <c r="B249" t="s">
        <v>13</v>
      </c>
      <c r="C249">
        <v>409154</v>
      </c>
      <c r="D249" t="s">
        <v>14</v>
      </c>
      <c r="E249" t="s">
        <v>15</v>
      </c>
      <c r="F249" t="s">
        <v>16</v>
      </c>
      <c r="G249" t="s">
        <v>17</v>
      </c>
      <c r="H249" t="s">
        <v>16</v>
      </c>
      <c r="I249">
        <v>36</v>
      </c>
      <c r="J249" t="str">
        <f>IFERROR(IF(ABS((C249-resumen!$D$3)/resumen!$D$5) &gt; 1.96, "SI", "NO"), _xleta.NOT)</f>
        <v>NO</v>
      </c>
      <c r="K249" t="str">
        <f>IFERROR(IF(ABS((I249-resumen!$E$3)/resumen!$E$5) &gt; 1.96, "SI", "NO"), _xleta.NOT)</f>
        <v>NO</v>
      </c>
      <c r="L249">
        <f>IF(ISBLANK(C249), resumen!$D$4, C249)</f>
        <v>409154</v>
      </c>
      <c r="M249">
        <f>IF(ISBLANK(I249), resumen!$E$4, I249)</f>
        <v>36</v>
      </c>
    </row>
    <row r="250" spans="1:13">
      <c r="A250">
        <v>249</v>
      </c>
      <c r="B250" t="s">
        <v>19</v>
      </c>
      <c r="C250">
        <v>556132</v>
      </c>
      <c r="D250" t="s">
        <v>14</v>
      </c>
      <c r="E250" t="s">
        <v>15</v>
      </c>
      <c r="F250" t="s">
        <v>16</v>
      </c>
      <c r="G250" t="s">
        <v>17</v>
      </c>
      <c r="H250" t="s">
        <v>17</v>
      </c>
      <c r="I250">
        <v>51</v>
      </c>
      <c r="J250" t="str">
        <f>IFERROR(IF(ABS((C250-resumen!$D$3)/resumen!$D$5) &gt; 1.96, "SI", "NO"), _xleta.NOT)</f>
        <v>NO</v>
      </c>
      <c r="K250" t="str">
        <f>IFERROR(IF(ABS((I250-resumen!$E$3)/resumen!$E$5) &gt; 1.96, "SI", "NO"), _xleta.NOT)</f>
        <v>NO</v>
      </c>
      <c r="L250">
        <f>IF(ISBLANK(C250), resumen!$D$4, C250)</f>
        <v>556132</v>
      </c>
      <c r="M250">
        <f>IF(ISBLANK(I250), resumen!$E$4, I250)</f>
        <v>51</v>
      </c>
    </row>
    <row r="251" spans="1:13">
      <c r="A251">
        <v>250</v>
      </c>
      <c r="B251" t="s">
        <v>19</v>
      </c>
      <c r="C251">
        <v>173710</v>
      </c>
      <c r="D251" t="s">
        <v>14</v>
      </c>
      <c r="E251" t="s">
        <v>20</v>
      </c>
      <c r="F251" t="s">
        <v>16</v>
      </c>
      <c r="G251" t="s">
        <v>17</v>
      </c>
      <c r="H251" t="s">
        <v>17</v>
      </c>
      <c r="I251">
        <v>20</v>
      </c>
      <c r="J251" t="str">
        <f>IFERROR(IF(ABS((C251-resumen!$D$3)/resumen!$D$5) &gt; 1.96, "SI", "NO"), _xleta.NOT)</f>
        <v>NO</v>
      </c>
      <c r="K251" t="str">
        <f>IFERROR(IF(ABS((I251-resumen!$E$3)/resumen!$E$5) &gt; 1.96, "SI", "NO"), _xleta.NOT)</f>
        <v>NO</v>
      </c>
      <c r="L251">
        <f>IF(ISBLANK(C251), resumen!$D$4, C251)</f>
        <v>173710</v>
      </c>
      <c r="M251">
        <f>IF(ISBLANK(I251), resumen!$E$4, I251)</f>
        <v>20</v>
      </c>
    </row>
    <row r="252" spans="1:13">
      <c r="A252">
        <v>251</v>
      </c>
      <c r="B252" t="s">
        <v>19</v>
      </c>
      <c r="C252">
        <v>601898.22</v>
      </c>
      <c r="D252" t="s">
        <v>14</v>
      </c>
      <c r="E252" t="s">
        <v>15</v>
      </c>
      <c r="F252" t="s">
        <v>16</v>
      </c>
      <c r="G252" t="s">
        <v>17</v>
      </c>
      <c r="H252" t="s">
        <v>17</v>
      </c>
      <c r="I252">
        <v>21</v>
      </c>
      <c r="J252" t="str">
        <f>IFERROR(IF(ABS((C252-resumen!$D$3)/resumen!$D$5) &gt; 1.96, "SI", "NO"), _xleta.NOT)</f>
        <v>NO</v>
      </c>
      <c r="K252" t="str">
        <f>IFERROR(IF(ABS((I252-resumen!$E$3)/resumen!$E$5) &gt; 1.96, "SI", "NO"), _xleta.NOT)</f>
        <v>NO</v>
      </c>
      <c r="L252">
        <f>IF(ISBLANK(C252), resumen!$D$4, C252)</f>
        <v>601898.22</v>
      </c>
      <c r="M252">
        <f>IF(ISBLANK(I252), resumen!$E$4, I252)</f>
        <v>21</v>
      </c>
    </row>
    <row r="253" spans="1:13">
      <c r="A253">
        <v>252</v>
      </c>
      <c r="B253" t="s">
        <v>13</v>
      </c>
      <c r="C253">
        <v>297046</v>
      </c>
      <c r="D253" t="s">
        <v>21</v>
      </c>
      <c r="E253" t="s">
        <v>20</v>
      </c>
      <c r="F253" t="s">
        <v>16</v>
      </c>
      <c r="G253" t="s">
        <v>17</v>
      </c>
      <c r="H253" t="s">
        <v>17</v>
      </c>
      <c r="I253">
        <v>26</v>
      </c>
      <c r="J253" t="str">
        <f>IFERROR(IF(ABS((C253-resumen!$D$3)/resumen!$D$5) &gt; 1.96, "SI", "NO"), _xleta.NOT)</f>
        <v>NO</v>
      </c>
      <c r="K253" t="str">
        <f>IFERROR(IF(ABS((I253-resumen!$E$3)/resumen!$E$5) &gt; 1.96, "SI", "NO"), _xleta.NOT)</f>
        <v>NO</v>
      </c>
      <c r="L253">
        <f>IF(ISBLANK(C253), resumen!$D$4, C253)</f>
        <v>297046</v>
      </c>
      <c r="M253">
        <f>IF(ISBLANK(I253), resumen!$E$4, I253)</f>
        <v>26</v>
      </c>
    </row>
    <row r="254" spans="1:13">
      <c r="A254">
        <v>253</v>
      </c>
      <c r="B254" t="s">
        <v>13</v>
      </c>
      <c r="C254">
        <v>455087.65</v>
      </c>
      <c r="D254" t="s">
        <v>14</v>
      </c>
      <c r="E254" t="s">
        <v>20</v>
      </c>
      <c r="F254" t="s">
        <v>16</v>
      </c>
      <c r="G254" t="s">
        <v>17</v>
      </c>
      <c r="H254" t="s">
        <v>17</v>
      </c>
      <c r="I254">
        <v>58</v>
      </c>
      <c r="J254" t="str">
        <f>IFERROR(IF(ABS((C254-resumen!$D$3)/resumen!$D$5) &gt; 1.96, "SI", "NO"), _xleta.NOT)</f>
        <v>NO</v>
      </c>
      <c r="K254" t="str">
        <f>IFERROR(IF(ABS((I254-resumen!$E$3)/resumen!$E$5) &gt; 1.96, "SI", "NO"), _xleta.NOT)</f>
        <v>NO</v>
      </c>
      <c r="L254">
        <f>IF(ISBLANK(C254), resumen!$D$4, C254)</f>
        <v>455087.65</v>
      </c>
      <c r="M254">
        <f>IF(ISBLANK(I254), resumen!$E$4, I254)</f>
        <v>58</v>
      </c>
    </row>
    <row r="255" spans="1:13">
      <c r="A255">
        <v>254</v>
      </c>
      <c r="B255" t="s">
        <v>13</v>
      </c>
      <c r="C255">
        <v>278030</v>
      </c>
      <c r="D255" t="s">
        <v>23</v>
      </c>
      <c r="E255" t="s">
        <v>20</v>
      </c>
      <c r="F255" t="s">
        <v>16</v>
      </c>
      <c r="G255" t="s">
        <v>17</v>
      </c>
      <c r="H255" t="s">
        <v>16</v>
      </c>
      <c r="I255">
        <v>50</v>
      </c>
      <c r="J255" t="str">
        <f>IFERROR(IF(ABS((C255-resumen!$D$3)/resumen!$D$5) &gt; 1.96, "SI", "NO"), _xleta.NOT)</f>
        <v>NO</v>
      </c>
      <c r="K255" t="str">
        <f>IFERROR(IF(ABS((I255-resumen!$E$3)/resumen!$E$5) &gt; 1.96, "SI", "NO"), _xleta.NOT)</f>
        <v>NO</v>
      </c>
      <c r="L255">
        <f>IF(ISBLANK(C255), resumen!$D$4, C255)</f>
        <v>278030</v>
      </c>
      <c r="M255">
        <f>IF(ISBLANK(I255), resumen!$E$4, I255)</f>
        <v>50</v>
      </c>
    </row>
    <row r="256" spans="1:13">
      <c r="A256">
        <v>255</v>
      </c>
      <c r="B256" t="s">
        <v>19</v>
      </c>
      <c r="C256">
        <v>1198261.6000000001</v>
      </c>
      <c r="D256" t="s">
        <v>14</v>
      </c>
      <c r="E256" t="s">
        <v>15</v>
      </c>
      <c r="F256" t="s">
        <v>16</v>
      </c>
      <c r="G256" t="s">
        <v>17</v>
      </c>
      <c r="H256" t="s">
        <v>17</v>
      </c>
      <c r="I256">
        <v>43</v>
      </c>
      <c r="J256" t="str">
        <f>IFERROR(IF(ABS((C256-resumen!$D$3)/resumen!$D$5) &gt; 1.96, "SI", "NO"), _xleta.NOT)</f>
        <v>NO</v>
      </c>
      <c r="K256" t="str">
        <f>IFERROR(IF(ABS((I256-resumen!$E$3)/resumen!$E$5) &gt; 1.96, "SI", "NO"), _xleta.NOT)</f>
        <v>NO</v>
      </c>
      <c r="L256">
        <f>IF(ISBLANK(C256), resumen!$D$4, C256)</f>
        <v>1198261.6000000001</v>
      </c>
      <c r="M256">
        <f>IF(ISBLANK(I256), resumen!$E$4, I256)</f>
        <v>43</v>
      </c>
    </row>
    <row r="257" spans="1:13">
      <c r="A257">
        <v>256</v>
      </c>
      <c r="B257" t="s">
        <v>19</v>
      </c>
      <c r="C257">
        <v>430147.81</v>
      </c>
      <c r="D257" t="s">
        <v>14</v>
      </c>
      <c r="E257" t="s">
        <v>20</v>
      </c>
      <c r="F257" t="s">
        <v>16</v>
      </c>
      <c r="G257" t="s">
        <v>17</v>
      </c>
      <c r="H257" t="s">
        <v>17</v>
      </c>
      <c r="I257">
        <v>50</v>
      </c>
      <c r="J257" t="str">
        <f>IFERROR(IF(ABS((C257-resumen!$D$3)/resumen!$D$5) &gt; 1.96, "SI", "NO"), _xleta.NOT)</f>
        <v>NO</v>
      </c>
      <c r="K257" t="str">
        <f>IFERROR(IF(ABS((I257-resumen!$E$3)/resumen!$E$5) &gt; 1.96, "SI", "NO"), _xleta.NOT)</f>
        <v>NO</v>
      </c>
      <c r="L257">
        <f>IF(ISBLANK(C257), resumen!$D$4, C257)</f>
        <v>430147.81</v>
      </c>
      <c r="M257">
        <f>IF(ISBLANK(I257), resumen!$E$4, I257)</f>
        <v>50</v>
      </c>
    </row>
    <row r="258" spans="1:13">
      <c r="A258">
        <v>257</v>
      </c>
      <c r="B258" t="s">
        <v>19</v>
      </c>
      <c r="C258">
        <v>500000</v>
      </c>
      <c r="D258" t="s">
        <v>14</v>
      </c>
      <c r="E258" t="s">
        <v>20</v>
      </c>
      <c r="F258" t="s">
        <v>16</v>
      </c>
      <c r="G258" t="s">
        <v>17</v>
      </c>
      <c r="H258" t="s">
        <v>16</v>
      </c>
      <c r="I258">
        <v>23</v>
      </c>
      <c r="J258" t="str">
        <f>IFERROR(IF(ABS((C258-resumen!$D$3)/resumen!$D$5) &gt; 1.96, "SI", "NO"), _xleta.NOT)</f>
        <v>NO</v>
      </c>
      <c r="K258" t="str">
        <f>IFERROR(IF(ABS((I258-resumen!$E$3)/resumen!$E$5) &gt; 1.96, "SI", "NO"), _xleta.NOT)</f>
        <v>NO</v>
      </c>
      <c r="L258">
        <f>IF(ISBLANK(C258), resumen!$D$4, C258)</f>
        <v>500000</v>
      </c>
      <c r="M258">
        <f>IF(ISBLANK(I258), resumen!$E$4, I258)</f>
        <v>23</v>
      </c>
    </row>
    <row r="259" spans="1:13">
      <c r="A259">
        <v>258</v>
      </c>
      <c r="B259" t="s">
        <v>19</v>
      </c>
      <c r="C259">
        <v>1819625.78</v>
      </c>
      <c r="D259" t="s">
        <v>14</v>
      </c>
      <c r="E259" t="s">
        <v>20</v>
      </c>
      <c r="F259" t="s">
        <v>16</v>
      </c>
      <c r="G259" t="s">
        <v>17</v>
      </c>
      <c r="H259" t="s">
        <v>17</v>
      </c>
      <c r="I259">
        <v>38</v>
      </c>
      <c r="J259" t="str">
        <f>IFERROR(IF(ABS((C259-resumen!$D$3)/resumen!$D$5) &gt; 1.96, "SI", "NO"), _xleta.NOT)</f>
        <v>NO</v>
      </c>
      <c r="K259" t="str">
        <f>IFERROR(IF(ABS((I259-resumen!$E$3)/resumen!$E$5) &gt; 1.96, "SI", "NO"), _xleta.NOT)</f>
        <v>NO</v>
      </c>
      <c r="L259">
        <f>IF(ISBLANK(C259), resumen!$D$4, C259)</f>
        <v>1819625.78</v>
      </c>
      <c r="M259">
        <f>IF(ISBLANK(I259), resumen!$E$4, I259)</f>
        <v>38</v>
      </c>
    </row>
    <row r="260" spans="1:13">
      <c r="A260">
        <v>259</v>
      </c>
      <c r="B260" t="s">
        <v>19</v>
      </c>
      <c r="C260">
        <v>355312</v>
      </c>
      <c r="D260" t="s">
        <v>14</v>
      </c>
      <c r="E260" t="s">
        <v>20</v>
      </c>
      <c r="F260" t="s">
        <v>16</v>
      </c>
      <c r="G260" t="s">
        <v>17</v>
      </c>
      <c r="H260" t="s">
        <v>17</v>
      </c>
      <c r="I260">
        <v>56</v>
      </c>
      <c r="J260" t="str">
        <f>IFERROR(IF(ABS((C260-resumen!$D$3)/resumen!$D$5) &gt; 1.96, "SI", "NO"), _xleta.NOT)</f>
        <v>NO</v>
      </c>
      <c r="K260" t="str">
        <f>IFERROR(IF(ABS((I260-resumen!$E$3)/resumen!$E$5) &gt; 1.96, "SI", "NO"), _xleta.NOT)</f>
        <v>NO</v>
      </c>
      <c r="L260">
        <f>IF(ISBLANK(C260), resumen!$D$4, C260)</f>
        <v>355312</v>
      </c>
      <c r="M260">
        <f>IF(ISBLANK(I260), resumen!$E$4, I260)</f>
        <v>56</v>
      </c>
    </row>
    <row r="261" spans="1:13">
      <c r="A261">
        <v>260</v>
      </c>
      <c r="B261" t="s">
        <v>13</v>
      </c>
      <c r="C261">
        <v>262016</v>
      </c>
      <c r="D261" t="s">
        <v>14</v>
      </c>
      <c r="E261" t="s">
        <v>20</v>
      </c>
      <c r="F261" t="s">
        <v>16</v>
      </c>
      <c r="G261" t="s">
        <v>17</v>
      </c>
      <c r="H261" t="s">
        <v>17</v>
      </c>
      <c r="I261">
        <v>40</v>
      </c>
      <c r="J261" t="str">
        <f>IFERROR(IF(ABS((C261-resumen!$D$3)/resumen!$D$5) &gt; 1.96, "SI", "NO"), _xleta.NOT)</f>
        <v>NO</v>
      </c>
      <c r="K261" t="str">
        <f>IFERROR(IF(ABS((I261-resumen!$E$3)/resumen!$E$5) &gt; 1.96, "SI", "NO"), _xleta.NOT)</f>
        <v>NO</v>
      </c>
      <c r="L261">
        <f>IF(ISBLANK(C261), resumen!$D$4, C261)</f>
        <v>262016</v>
      </c>
      <c r="M261">
        <f>IF(ISBLANK(I261), resumen!$E$4, I261)</f>
        <v>40</v>
      </c>
    </row>
    <row r="262" spans="1:13">
      <c r="A262">
        <v>261</v>
      </c>
      <c r="B262" t="s">
        <v>13</v>
      </c>
      <c r="C262">
        <v>507212.75</v>
      </c>
      <c r="D262" t="s">
        <v>14</v>
      </c>
      <c r="E262" t="s">
        <v>15</v>
      </c>
      <c r="F262" t="s">
        <v>16</v>
      </c>
      <c r="G262" t="s">
        <v>17</v>
      </c>
      <c r="H262" t="s">
        <v>17</v>
      </c>
      <c r="I262">
        <v>62</v>
      </c>
      <c r="J262" t="str">
        <f>IFERROR(IF(ABS((C262-resumen!$D$3)/resumen!$D$5) &gt; 1.96, "SI", "NO"), _xleta.NOT)</f>
        <v>NO</v>
      </c>
      <c r="K262" t="str">
        <f>IFERROR(IF(ABS((I262-resumen!$E$3)/resumen!$E$5) &gt; 1.96, "SI", "NO"), _xleta.NOT)</f>
        <v>NO</v>
      </c>
      <c r="L262">
        <f>IF(ISBLANK(C262), resumen!$D$4, C262)</f>
        <v>507212.75</v>
      </c>
      <c r="M262">
        <f>IF(ISBLANK(I262), resumen!$E$4, I262)</f>
        <v>62</v>
      </c>
    </row>
    <row r="263" spans="1:13">
      <c r="A263">
        <v>262</v>
      </c>
      <c r="B263" t="s">
        <v>13</v>
      </c>
      <c r="C263">
        <v>319590</v>
      </c>
      <c r="D263" t="s">
        <v>14</v>
      </c>
      <c r="E263" t="s">
        <v>20</v>
      </c>
      <c r="F263" t="s">
        <v>16</v>
      </c>
      <c r="G263" t="s">
        <v>17</v>
      </c>
      <c r="H263" t="s">
        <v>17</v>
      </c>
      <c r="I263">
        <v>28</v>
      </c>
      <c r="J263" t="str">
        <f>IFERROR(IF(ABS((C263-resumen!$D$3)/resumen!$D$5) &gt; 1.96, "SI", "NO"), _xleta.NOT)</f>
        <v>NO</v>
      </c>
      <c r="K263" t="str">
        <f>IFERROR(IF(ABS((I263-resumen!$E$3)/resumen!$E$5) &gt; 1.96, "SI", "NO"), _xleta.NOT)</f>
        <v>NO</v>
      </c>
      <c r="L263">
        <f>IF(ISBLANK(C263), resumen!$D$4, C263)</f>
        <v>319590</v>
      </c>
      <c r="M263">
        <f>IF(ISBLANK(I263), resumen!$E$4, I263)</f>
        <v>28</v>
      </c>
    </row>
    <row r="264" spans="1:13">
      <c r="A264">
        <v>263</v>
      </c>
      <c r="B264" t="s">
        <v>13</v>
      </c>
      <c r="C264">
        <v>331181</v>
      </c>
      <c r="D264" t="s">
        <v>22</v>
      </c>
      <c r="E264" t="s">
        <v>20</v>
      </c>
      <c r="F264" t="s">
        <v>16</v>
      </c>
      <c r="G264" t="s">
        <v>17</v>
      </c>
      <c r="H264" t="s">
        <v>16</v>
      </c>
      <c r="I264">
        <v>62</v>
      </c>
      <c r="J264" t="str">
        <f>IFERROR(IF(ABS((C264-resumen!$D$3)/resumen!$D$5) &gt; 1.96, "SI", "NO"), _xleta.NOT)</f>
        <v>NO</v>
      </c>
      <c r="K264" t="str">
        <f>IFERROR(IF(ABS((I264-resumen!$E$3)/resumen!$E$5) &gt; 1.96, "SI", "NO"), _xleta.NOT)</f>
        <v>NO</v>
      </c>
      <c r="L264">
        <f>IF(ISBLANK(C264), resumen!$D$4, C264)</f>
        <v>331181</v>
      </c>
      <c r="M264">
        <f>IF(ISBLANK(I264), resumen!$E$4, I264)</f>
        <v>62</v>
      </c>
    </row>
    <row r="265" spans="1:13">
      <c r="A265">
        <v>264</v>
      </c>
      <c r="B265" t="s">
        <v>13</v>
      </c>
      <c r="C265">
        <v>509509</v>
      </c>
      <c r="D265" t="s">
        <v>22</v>
      </c>
      <c r="E265" t="s">
        <v>20</v>
      </c>
      <c r="F265" t="s">
        <v>16</v>
      </c>
      <c r="G265" t="s">
        <v>17</v>
      </c>
      <c r="H265" t="s">
        <v>17</v>
      </c>
      <c r="I265">
        <v>42</v>
      </c>
      <c r="J265" t="str">
        <f>IFERROR(IF(ABS((C265-resumen!$D$3)/resumen!$D$5) &gt; 1.96, "SI", "NO"), _xleta.NOT)</f>
        <v>NO</v>
      </c>
      <c r="K265" t="str">
        <f>IFERROR(IF(ABS((I265-resumen!$E$3)/resumen!$E$5) &gt; 1.96, "SI", "NO"), _xleta.NOT)</f>
        <v>NO</v>
      </c>
      <c r="L265">
        <f>IF(ISBLANK(C265), resumen!$D$4, C265)</f>
        <v>509509</v>
      </c>
      <c r="M265">
        <f>IF(ISBLANK(I265), resumen!$E$4, I265)</f>
        <v>42</v>
      </c>
    </row>
    <row r="266" spans="1:13">
      <c r="A266">
        <v>265</v>
      </c>
      <c r="B266" t="s">
        <v>19</v>
      </c>
      <c r="C266">
        <v>820120</v>
      </c>
      <c r="D266" t="s">
        <v>14</v>
      </c>
      <c r="E266" t="s">
        <v>20</v>
      </c>
      <c r="F266" t="s">
        <v>16</v>
      </c>
      <c r="G266" t="s">
        <v>17</v>
      </c>
      <c r="H266" t="s">
        <v>17</v>
      </c>
      <c r="I266">
        <v>27</v>
      </c>
      <c r="J266" t="str">
        <f>IFERROR(IF(ABS((C266-resumen!$D$3)/resumen!$D$5) &gt; 1.96, "SI", "NO"), _xleta.NOT)</f>
        <v>NO</v>
      </c>
      <c r="K266" t="str">
        <f>IFERROR(IF(ABS((I266-resumen!$E$3)/resumen!$E$5) &gt; 1.96, "SI", "NO"), _xleta.NOT)</f>
        <v>NO</v>
      </c>
      <c r="L266">
        <f>IF(ISBLANK(C266), resumen!$D$4, C266)</f>
        <v>820120</v>
      </c>
      <c r="M266">
        <f>IF(ISBLANK(I266), resumen!$E$4, I266)</f>
        <v>27</v>
      </c>
    </row>
    <row r="267" spans="1:13">
      <c r="A267">
        <v>266</v>
      </c>
      <c r="B267" t="s">
        <v>19</v>
      </c>
      <c r="C267">
        <v>439400</v>
      </c>
      <c r="D267" t="s">
        <v>14</v>
      </c>
      <c r="E267" t="s">
        <v>20</v>
      </c>
      <c r="F267" t="s">
        <v>16</v>
      </c>
      <c r="G267" t="s">
        <v>17</v>
      </c>
      <c r="H267" t="s">
        <v>17</v>
      </c>
      <c r="I267">
        <v>34</v>
      </c>
      <c r="J267" t="str">
        <f>IFERROR(IF(ABS((C267-resumen!$D$3)/resumen!$D$5) &gt; 1.96, "SI", "NO"), _xleta.NOT)</f>
        <v>NO</v>
      </c>
      <c r="K267" t="str">
        <f>IFERROR(IF(ABS((I267-resumen!$E$3)/resumen!$E$5) &gt; 1.96, "SI", "NO"), _xleta.NOT)</f>
        <v>NO</v>
      </c>
      <c r="L267">
        <f>IF(ISBLANK(C267), resumen!$D$4, C267)</f>
        <v>439400</v>
      </c>
      <c r="M267">
        <f>IF(ISBLANK(I267), resumen!$E$4, I267)</f>
        <v>34</v>
      </c>
    </row>
    <row r="268" spans="1:13">
      <c r="A268">
        <v>267</v>
      </c>
      <c r="B268" t="s">
        <v>13</v>
      </c>
      <c r="C268">
        <v>2184000</v>
      </c>
      <c r="D268" t="s">
        <v>14</v>
      </c>
      <c r="E268" t="s">
        <v>20</v>
      </c>
      <c r="F268" t="s">
        <v>16</v>
      </c>
      <c r="G268" t="s">
        <v>17</v>
      </c>
      <c r="H268" t="s">
        <v>17</v>
      </c>
      <c r="I268">
        <v>41</v>
      </c>
      <c r="J268" t="str">
        <f>IFERROR(IF(ABS((C268-resumen!$D$3)/resumen!$D$5) &gt; 1.96, "SI", "NO"), _xleta.NOT)</f>
        <v>NO</v>
      </c>
      <c r="K268" t="str">
        <f>IFERROR(IF(ABS((I268-resumen!$E$3)/resumen!$E$5) &gt; 1.96, "SI", "NO"), _xleta.NOT)</f>
        <v>NO</v>
      </c>
      <c r="L268">
        <f>IF(ISBLANK(C268), resumen!$D$4, C268)</f>
        <v>2184000</v>
      </c>
      <c r="M268">
        <f>IF(ISBLANK(I268), resumen!$E$4, I268)</f>
        <v>41</v>
      </c>
    </row>
    <row r="269" spans="1:13">
      <c r="A269">
        <v>268</v>
      </c>
      <c r="B269" t="s">
        <v>19</v>
      </c>
      <c r="C269">
        <v>110000</v>
      </c>
      <c r="D269" t="s">
        <v>14</v>
      </c>
      <c r="E269" t="s">
        <v>20</v>
      </c>
      <c r="F269" t="s">
        <v>16</v>
      </c>
      <c r="G269" t="s">
        <v>16</v>
      </c>
      <c r="H269" t="s">
        <v>17</v>
      </c>
      <c r="I269">
        <v>28</v>
      </c>
      <c r="J269" t="str">
        <f>IFERROR(IF(ABS((C269-resumen!$D$3)/resumen!$D$5) &gt; 1.96, "SI", "NO"), _xleta.NOT)</f>
        <v>NO</v>
      </c>
      <c r="K269" t="str">
        <f>IFERROR(IF(ABS((I269-resumen!$E$3)/resumen!$E$5) &gt; 1.96, "SI", "NO"), _xleta.NOT)</f>
        <v>NO</v>
      </c>
      <c r="L269">
        <f>IF(ISBLANK(C269), resumen!$D$4, C269)</f>
        <v>110000</v>
      </c>
      <c r="M269">
        <f>IF(ISBLANK(I269), resumen!$E$4, I269)</f>
        <v>28</v>
      </c>
    </row>
    <row r="270" spans="1:13">
      <c r="A270">
        <v>269</v>
      </c>
      <c r="B270" t="s">
        <v>13</v>
      </c>
      <c r="C270">
        <v>180000</v>
      </c>
      <c r="D270" t="s">
        <v>14</v>
      </c>
      <c r="E270" t="s">
        <v>20</v>
      </c>
      <c r="F270" t="s">
        <v>16</v>
      </c>
      <c r="G270" t="s">
        <v>17</v>
      </c>
      <c r="H270" t="s">
        <v>17</v>
      </c>
      <c r="I270">
        <v>45</v>
      </c>
      <c r="J270" t="str">
        <f>IFERROR(IF(ABS((C270-resumen!$D$3)/resumen!$D$5) &gt; 1.96, "SI", "NO"), _xleta.NOT)</f>
        <v>NO</v>
      </c>
      <c r="K270" t="str">
        <f>IFERROR(IF(ABS((I270-resumen!$E$3)/resumen!$E$5) &gt; 1.96, "SI", "NO"), _xleta.NOT)</f>
        <v>NO</v>
      </c>
      <c r="L270">
        <f>IF(ISBLANK(C270), resumen!$D$4, C270)</f>
        <v>180000</v>
      </c>
      <c r="M270">
        <f>IF(ISBLANK(I270), resumen!$E$4, I270)</f>
        <v>45</v>
      </c>
    </row>
    <row r="271" spans="1:13">
      <c r="A271">
        <v>270</v>
      </c>
      <c r="B271" t="s">
        <v>19</v>
      </c>
      <c r="C271">
        <v>350000</v>
      </c>
      <c r="D271" t="s">
        <v>14</v>
      </c>
      <c r="E271" t="s">
        <v>20</v>
      </c>
      <c r="F271" t="s">
        <v>16</v>
      </c>
      <c r="G271" t="s">
        <v>17</v>
      </c>
      <c r="H271" t="s">
        <v>17</v>
      </c>
      <c r="I271">
        <v>29</v>
      </c>
      <c r="J271" t="str">
        <f>IFERROR(IF(ABS((C271-resumen!$D$3)/resumen!$D$5) &gt; 1.96, "SI", "NO"), _xleta.NOT)</f>
        <v>NO</v>
      </c>
      <c r="K271" t="str">
        <f>IFERROR(IF(ABS((I271-resumen!$E$3)/resumen!$E$5) &gt; 1.96, "SI", "NO"), _xleta.NOT)</f>
        <v>NO</v>
      </c>
      <c r="L271">
        <f>IF(ISBLANK(C271), resumen!$D$4, C271)</f>
        <v>350000</v>
      </c>
      <c r="M271">
        <f>IF(ISBLANK(I271), resumen!$E$4, I271)</f>
        <v>29</v>
      </c>
    </row>
    <row r="272" spans="1:13">
      <c r="A272">
        <v>271</v>
      </c>
      <c r="B272" t="s">
        <v>13</v>
      </c>
      <c r="C272">
        <v>281250</v>
      </c>
      <c r="D272" t="s">
        <v>14</v>
      </c>
      <c r="E272" t="s">
        <v>15</v>
      </c>
      <c r="F272" t="s">
        <v>16</v>
      </c>
      <c r="G272" t="s">
        <v>17</v>
      </c>
      <c r="H272" t="s">
        <v>17</v>
      </c>
      <c r="I272">
        <v>58</v>
      </c>
      <c r="J272" t="str">
        <f>IFERROR(IF(ABS((C272-resumen!$D$3)/resumen!$D$5) &gt; 1.96, "SI", "NO"), _xleta.NOT)</f>
        <v>NO</v>
      </c>
      <c r="K272" t="str">
        <f>IFERROR(IF(ABS((I272-resumen!$E$3)/resumen!$E$5) &gt; 1.96, "SI", "NO"), _xleta.NOT)</f>
        <v>NO</v>
      </c>
      <c r="L272">
        <f>IF(ISBLANK(C272), resumen!$D$4, C272)</f>
        <v>281250</v>
      </c>
      <c r="M272">
        <f>IF(ISBLANK(I272), resumen!$E$4, I272)</f>
        <v>58</v>
      </c>
    </row>
    <row r="273" spans="1:13">
      <c r="A273">
        <v>272</v>
      </c>
      <c r="B273" t="s">
        <v>19</v>
      </c>
      <c r="C273">
        <v>829364.58</v>
      </c>
      <c r="D273" t="s">
        <v>14</v>
      </c>
      <c r="E273" t="s">
        <v>20</v>
      </c>
      <c r="F273" t="s">
        <v>16</v>
      </c>
      <c r="G273" t="s">
        <v>17</v>
      </c>
      <c r="H273" t="s">
        <v>17</v>
      </c>
      <c r="I273">
        <v>30</v>
      </c>
      <c r="J273" t="str">
        <f>IFERROR(IF(ABS((C273-resumen!$D$3)/resumen!$D$5) &gt; 1.96, "SI", "NO"), _xleta.NOT)</f>
        <v>NO</v>
      </c>
      <c r="K273" t="str">
        <f>IFERROR(IF(ABS((I273-resumen!$E$3)/resumen!$E$5) &gt; 1.96, "SI", "NO"), _xleta.NOT)</f>
        <v>NO</v>
      </c>
      <c r="L273">
        <f>IF(ISBLANK(C273), resumen!$D$4, C273)</f>
        <v>829364.58</v>
      </c>
      <c r="M273">
        <f>IF(ISBLANK(I273), resumen!$E$4, I273)</f>
        <v>30</v>
      </c>
    </row>
    <row r="274" spans="1:13">
      <c r="A274">
        <v>273</v>
      </c>
      <c r="B274" t="s">
        <v>19</v>
      </c>
      <c r="C274">
        <v>403983</v>
      </c>
      <c r="D274" t="s">
        <v>22</v>
      </c>
      <c r="E274" t="s">
        <v>20</v>
      </c>
      <c r="F274" t="s">
        <v>16</v>
      </c>
      <c r="G274" t="s">
        <v>17</v>
      </c>
      <c r="H274" t="s">
        <v>16</v>
      </c>
      <c r="I274">
        <v>41</v>
      </c>
      <c r="J274" t="str">
        <f>IFERROR(IF(ABS((C274-resumen!$D$3)/resumen!$D$5) &gt; 1.96, "SI", "NO"), _xleta.NOT)</f>
        <v>NO</v>
      </c>
      <c r="K274" t="str">
        <f>IFERROR(IF(ABS((I274-resumen!$E$3)/resumen!$E$5) &gt; 1.96, "SI", "NO"), _xleta.NOT)</f>
        <v>NO</v>
      </c>
      <c r="L274">
        <f>IF(ISBLANK(C274), resumen!$D$4, C274)</f>
        <v>403983</v>
      </c>
      <c r="M274">
        <f>IF(ISBLANK(I274), resumen!$E$4, I274)</f>
        <v>41</v>
      </c>
    </row>
    <row r="275" spans="1:13">
      <c r="A275">
        <v>274</v>
      </c>
      <c r="B275" t="s">
        <v>19</v>
      </c>
      <c r="C275">
        <v>545646</v>
      </c>
      <c r="D275" t="s">
        <v>14</v>
      </c>
      <c r="E275" t="s">
        <v>20</v>
      </c>
      <c r="F275" t="s">
        <v>16</v>
      </c>
      <c r="G275" t="s">
        <v>17</v>
      </c>
      <c r="H275" t="s">
        <v>17</v>
      </c>
      <c r="I275">
        <v>44</v>
      </c>
      <c r="J275" t="str">
        <f>IFERROR(IF(ABS((C275-resumen!$D$3)/resumen!$D$5) &gt; 1.96, "SI", "NO"), _xleta.NOT)</f>
        <v>NO</v>
      </c>
      <c r="K275" t="str">
        <f>IFERROR(IF(ABS((I275-resumen!$E$3)/resumen!$E$5) &gt; 1.96, "SI", "NO"), _xleta.NOT)</f>
        <v>NO</v>
      </c>
      <c r="L275">
        <f>IF(ISBLANK(C275), resumen!$D$4, C275)</f>
        <v>545646</v>
      </c>
      <c r="M275">
        <f>IF(ISBLANK(I275), resumen!$E$4, I275)</f>
        <v>44</v>
      </c>
    </row>
    <row r="276" spans="1:13">
      <c r="A276">
        <v>275</v>
      </c>
      <c r="B276" t="s">
        <v>13</v>
      </c>
      <c r="C276">
        <v>417064</v>
      </c>
      <c r="D276" t="s">
        <v>14</v>
      </c>
      <c r="E276" t="s">
        <v>20</v>
      </c>
      <c r="F276" t="s">
        <v>16</v>
      </c>
      <c r="G276" t="s">
        <v>17</v>
      </c>
      <c r="H276" t="s">
        <v>17</v>
      </c>
      <c r="I276">
        <v>59</v>
      </c>
      <c r="J276" t="str">
        <f>IFERROR(IF(ABS((C276-resumen!$D$3)/resumen!$D$5) &gt; 1.96, "SI", "NO"), _xleta.NOT)</f>
        <v>NO</v>
      </c>
      <c r="K276" t="str">
        <f>IFERROR(IF(ABS((I276-resumen!$E$3)/resumen!$E$5) &gt; 1.96, "SI", "NO"), _xleta.NOT)</f>
        <v>NO</v>
      </c>
      <c r="L276">
        <f>IF(ISBLANK(C276), resumen!$D$4, C276)</f>
        <v>417064</v>
      </c>
      <c r="M276">
        <f>IF(ISBLANK(I276), resumen!$E$4, I276)</f>
        <v>59</v>
      </c>
    </row>
    <row r="277" spans="1:13">
      <c r="A277">
        <v>276</v>
      </c>
      <c r="B277" t="s">
        <v>13</v>
      </c>
      <c r="C277">
        <v>621333.79</v>
      </c>
      <c r="D277" t="s">
        <v>14</v>
      </c>
      <c r="E277" t="s">
        <v>20</v>
      </c>
      <c r="F277" t="s">
        <v>16</v>
      </c>
      <c r="G277" t="s">
        <v>17</v>
      </c>
      <c r="H277" t="s">
        <v>17</v>
      </c>
      <c r="I277">
        <v>47</v>
      </c>
      <c r="J277" t="str">
        <f>IFERROR(IF(ABS((C277-resumen!$D$3)/resumen!$D$5) &gt; 1.96, "SI", "NO"), _xleta.NOT)</f>
        <v>NO</v>
      </c>
      <c r="K277" t="str">
        <f>IFERROR(IF(ABS((I277-resumen!$E$3)/resumen!$E$5) &gt; 1.96, "SI", "NO"), _xleta.NOT)</f>
        <v>NO</v>
      </c>
      <c r="L277">
        <f>IF(ISBLANK(C277), resumen!$D$4, C277)</f>
        <v>621333.79</v>
      </c>
      <c r="M277">
        <f>IF(ISBLANK(I277), resumen!$E$4, I277)</f>
        <v>47</v>
      </c>
    </row>
    <row r="278" spans="1:13">
      <c r="A278">
        <v>277</v>
      </c>
      <c r="B278" t="s">
        <v>13</v>
      </c>
      <c r="C278">
        <v>297046</v>
      </c>
      <c r="D278" t="s">
        <v>21</v>
      </c>
      <c r="E278" t="s">
        <v>20</v>
      </c>
      <c r="F278" t="s">
        <v>16</v>
      </c>
      <c r="G278" t="s">
        <v>17</v>
      </c>
      <c r="H278" t="s">
        <v>17</v>
      </c>
      <c r="I278">
        <v>24</v>
      </c>
      <c r="J278" t="str">
        <f>IFERROR(IF(ABS((C278-resumen!$D$3)/resumen!$D$5) &gt; 1.96, "SI", "NO"), _xleta.NOT)</f>
        <v>NO</v>
      </c>
      <c r="K278" t="str">
        <f>IFERROR(IF(ABS((I278-resumen!$E$3)/resumen!$E$5) &gt; 1.96, "SI", "NO"), _xleta.NOT)</f>
        <v>NO</v>
      </c>
      <c r="L278">
        <f>IF(ISBLANK(C278), resumen!$D$4, C278)</f>
        <v>297046</v>
      </c>
      <c r="M278">
        <f>IF(ISBLANK(I278), resumen!$E$4, I278)</f>
        <v>24</v>
      </c>
    </row>
    <row r="279" spans="1:13">
      <c r="A279">
        <v>278</v>
      </c>
      <c r="B279" t="s">
        <v>19</v>
      </c>
      <c r="C279">
        <v>527824.5</v>
      </c>
      <c r="D279" t="s">
        <v>18</v>
      </c>
      <c r="E279" t="s">
        <v>15</v>
      </c>
      <c r="F279" t="s">
        <v>16</v>
      </c>
      <c r="G279" t="s">
        <v>17</v>
      </c>
      <c r="H279" t="s">
        <v>17</v>
      </c>
      <c r="I279">
        <v>68</v>
      </c>
      <c r="J279" t="str">
        <f>IFERROR(IF(ABS((C279-resumen!$D$3)/resumen!$D$5) &gt; 1.96, "SI", "NO"), _xleta.NOT)</f>
        <v>NO</v>
      </c>
      <c r="K279" t="str">
        <f>IFERROR(IF(ABS((I279-resumen!$E$3)/resumen!$E$5) &gt; 1.96, "SI", "NO"), _xleta.NOT)</f>
        <v>NO</v>
      </c>
      <c r="L279">
        <f>IF(ISBLANK(C279), resumen!$D$4, C279)</f>
        <v>527824.5</v>
      </c>
      <c r="M279">
        <f>IF(ISBLANK(I279), resumen!$E$4, I279)</f>
        <v>68</v>
      </c>
    </row>
    <row r="280" spans="1:13">
      <c r="A280">
        <v>279</v>
      </c>
      <c r="B280" t="s">
        <v>13</v>
      </c>
      <c r="C280">
        <v>278030</v>
      </c>
      <c r="D280" t="s">
        <v>23</v>
      </c>
      <c r="E280" t="s">
        <v>20</v>
      </c>
      <c r="F280" t="s">
        <v>16</v>
      </c>
      <c r="G280" t="s">
        <v>17</v>
      </c>
      <c r="H280" t="s">
        <v>17</v>
      </c>
      <c r="I280">
        <v>43</v>
      </c>
      <c r="J280" t="str">
        <f>IFERROR(IF(ABS((C280-resumen!$D$3)/resumen!$D$5) &gt; 1.96, "SI", "NO"), _xleta.NOT)</f>
        <v>NO</v>
      </c>
      <c r="K280" t="str">
        <f>IFERROR(IF(ABS((I280-resumen!$E$3)/resumen!$E$5) &gt; 1.96, "SI", "NO"), _xleta.NOT)</f>
        <v>NO</v>
      </c>
      <c r="L280">
        <f>IF(ISBLANK(C280), resumen!$D$4, C280)</f>
        <v>278030</v>
      </c>
      <c r="M280">
        <f>IF(ISBLANK(I280), resumen!$E$4, I280)</f>
        <v>43</v>
      </c>
    </row>
    <row r="281" spans="1:13">
      <c r="A281">
        <v>280</v>
      </c>
      <c r="B281" t="s">
        <v>19</v>
      </c>
      <c r="C281">
        <v>300000</v>
      </c>
      <c r="D281" t="s">
        <v>21</v>
      </c>
      <c r="E281" t="s">
        <v>20</v>
      </c>
      <c r="F281" t="s">
        <v>16</v>
      </c>
      <c r="G281" t="s">
        <v>16</v>
      </c>
      <c r="H281" t="s">
        <v>17</v>
      </c>
      <c r="I281">
        <v>57</v>
      </c>
      <c r="J281" t="str">
        <f>IFERROR(IF(ABS((C281-resumen!$D$3)/resumen!$D$5) &gt; 1.96, "SI", "NO"), _xleta.NOT)</f>
        <v>NO</v>
      </c>
      <c r="K281" t="str">
        <f>IFERROR(IF(ABS((I281-resumen!$E$3)/resumen!$E$5) &gt; 1.96, "SI", "NO"), _xleta.NOT)</f>
        <v>NO</v>
      </c>
      <c r="L281">
        <f>IF(ISBLANK(C281), resumen!$D$4, C281)</f>
        <v>300000</v>
      </c>
      <c r="M281">
        <f>IF(ISBLANK(I281), resumen!$E$4, I281)</f>
        <v>57</v>
      </c>
    </row>
    <row r="282" spans="1:13">
      <c r="A282">
        <v>281</v>
      </c>
      <c r="B282" t="s">
        <v>19</v>
      </c>
      <c r="C282">
        <v>453393.84</v>
      </c>
      <c r="D282" t="s">
        <v>14</v>
      </c>
      <c r="E282" t="s">
        <v>20</v>
      </c>
      <c r="F282" t="s">
        <v>16</v>
      </c>
      <c r="G282" t="s">
        <v>17</v>
      </c>
      <c r="H282" t="s">
        <v>17</v>
      </c>
      <c r="I282">
        <v>31</v>
      </c>
      <c r="J282" t="str">
        <f>IFERROR(IF(ABS((C282-resumen!$D$3)/resumen!$D$5) &gt; 1.96, "SI", "NO"), _xleta.NOT)</f>
        <v>NO</v>
      </c>
      <c r="K282" t="str">
        <f>IFERROR(IF(ABS((I282-resumen!$E$3)/resumen!$E$5) &gt; 1.96, "SI", "NO"), _xleta.NOT)</f>
        <v>NO</v>
      </c>
      <c r="L282">
        <f>IF(ISBLANK(C282), resumen!$D$4, C282)</f>
        <v>453393.84</v>
      </c>
      <c r="M282">
        <f>IF(ISBLANK(I282), resumen!$E$4, I282)</f>
        <v>31</v>
      </c>
    </row>
    <row r="283" spans="1:13">
      <c r="A283">
        <v>282</v>
      </c>
      <c r="B283" t="s">
        <v>19</v>
      </c>
      <c r="C283">
        <v>297062</v>
      </c>
      <c r="D283" t="s">
        <v>22</v>
      </c>
      <c r="E283" t="s">
        <v>20</v>
      </c>
      <c r="F283" t="s">
        <v>16</v>
      </c>
      <c r="G283" t="s">
        <v>17</v>
      </c>
      <c r="H283" t="s">
        <v>16</v>
      </c>
      <c r="I283">
        <v>40</v>
      </c>
      <c r="J283" t="str">
        <f>IFERROR(IF(ABS((C283-resumen!$D$3)/resumen!$D$5) &gt; 1.96, "SI", "NO"), _xleta.NOT)</f>
        <v>NO</v>
      </c>
      <c r="K283" t="str">
        <f>IFERROR(IF(ABS((I283-resumen!$E$3)/resumen!$E$5) &gt; 1.96, "SI", "NO"), _xleta.NOT)</f>
        <v>NO</v>
      </c>
      <c r="L283">
        <f>IF(ISBLANK(C283), resumen!$D$4, C283)</f>
        <v>297062</v>
      </c>
      <c r="M283">
        <f>IF(ISBLANK(I283), resumen!$E$4, I283)</f>
        <v>40</v>
      </c>
    </row>
    <row r="284" spans="1:13">
      <c r="A284">
        <v>283</v>
      </c>
      <c r="B284" t="s">
        <v>19</v>
      </c>
      <c r="C284">
        <v>245436.97</v>
      </c>
      <c r="D284" t="s">
        <v>14</v>
      </c>
      <c r="E284" t="s">
        <v>20</v>
      </c>
      <c r="F284" t="s">
        <v>16</v>
      </c>
      <c r="G284" t="s">
        <v>17</v>
      </c>
      <c r="H284" t="s">
        <v>17</v>
      </c>
      <c r="I284">
        <v>27</v>
      </c>
      <c r="J284" t="str">
        <f>IFERROR(IF(ABS((C284-resumen!$D$3)/resumen!$D$5) &gt; 1.96, "SI", "NO"), _xleta.NOT)</f>
        <v>NO</v>
      </c>
      <c r="K284" t="str">
        <f>IFERROR(IF(ABS((I284-resumen!$E$3)/resumen!$E$5) &gt; 1.96, "SI", "NO"), _xleta.NOT)</f>
        <v>NO</v>
      </c>
      <c r="L284">
        <f>IF(ISBLANK(C284), resumen!$D$4, C284)</f>
        <v>245436.97</v>
      </c>
      <c r="M284">
        <f>IF(ISBLANK(I284), resumen!$E$4, I284)</f>
        <v>27</v>
      </c>
    </row>
    <row r="285" spans="1:13">
      <c r="A285">
        <v>284</v>
      </c>
      <c r="B285" t="s">
        <v>13</v>
      </c>
      <c r="C285">
        <v>2005101</v>
      </c>
      <c r="D285" t="s">
        <v>14</v>
      </c>
      <c r="E285" t="s">
        <v>20</v>
      </c>
      <c r="F285" t="s">
        <v>16</v>
      </c>
      <c r="G285" t="s">
        <v>17</v>
      </c>
      <c r="H285" t="s">
        <v>17</v>
      </c>
      <c r="I285">
        <v>32</v>
      </c>
      <c r="J285" t="str">
        <f>IFERROR(IF(ABS((C285-resumen!$D$3)/resumen!$D$5) &gt; 1.96, "SI", "NO"), _xleta.NOT)</f>
        <v>NO</v>
      </c>
      <c r="K285" t="str">
        <f>IFERROR(IF(ABS((I285-resumen!$E$3)/resumen!$E$5) &gt; 1.96, "SI", "NO"), _xleta.NOT)</f>
        <v>NO</v>
      </c>
      <c r="L285">
        <f>IF(ISBLANK(C285), resumen!$D$4, C285)</f>
        <v>2005101</v>
      </c>
      <c r="M285">
        <f>IF(ISBLANK(I285), resumen!$E$4, I285)</f>
        <v>32</v>
      </c>
    </row>
    <row r="286" spans="1:13">
      <c r="A286">
        <v>285</v>
      </c>
      <c r="B286" t="s">
        <v>19</v>
      </c>
      <c r="C286">
        <v>342332</v>
      </c>
      <c r="D286" t="s">
        <v>22</v>
      </c>
      <c r="E286" t="s">
        <v>20</v>
      </c>
      <c r="F286" t="s">
        <v>16</v>
      </c>
      <c r="G286" t="s">
        <v>17</v>
      </c>
      <c r="H286" t="s">
        <v>17</v>
      </c>
      <c r="I286">
        <v>61</v>
      </c>
      <c r="J286" t="str">
        <f>IFERROR(IF(ABS((C286-resumen!$D$3)/resumen!$D$5) &gt; 1.96, "SI", "NO"), _xleta.NOT)</f>
        <v>NO</v>
      </c>
      <c r="K286" t="str">
        <f>IFERROR(IF(ABS((I286-resumen!$E$3)/resumen!$E$5) &gt; 1.96, "SI", "NO"), _xleta.NOT)</f>
        <v>NO</v>
      </c>
      <c r="L286">
        <f>IF(ISBLANK(C286), resumen!$D$4, C286)</f>
        <v>342332</v>
      </c>
      <c r="M286">
        <f>IF(ISBLANK(I286), resumen!$E$4, I286)</f>
        <v>61</v>
      </c>
    </row>
    <row r="287" spans="1:13">
      <c r="A287">
        <v>286</v>
      </c>
      <c r="B287" t="s">
        <v>13</v>
      </c>
      <c r="C287">
        <v>1000000</v>
      </c>
      <c r="D287" t="s">
        <v>14</v>
      </c>
      <c r="E287" t="s">
        <v>20</v>
      </c>
      <c r="F287" t="s">
        <v>16</v>
      </c>
      <c r="G287" t="s">
        <v>17</v>
      </c>
      <c r="H287" t="s">
        <v>16</v>
      </c>
      <c r="I287">
        <v>52</v>
      </c>
      <c r="J287" t="str">
        <f>IFERROR(IF(ABS((C287-resumen!$D$3)/resumen!$D$5) &gt; 1.96, "SI", "NO"), _xleta.NOT)</f>
        <v>NO</v>
      </c>
      <c r="K287" t="str">
        <f>IFERROR(IF(ABS((I287-resumen!$E$3)/resumen!$E$5) &gt; 1.96, "SI", "NO"), _xleta.NOT)</f>
        <v>NO</v>
      </c>
      <c r="L287">
        <f>IF(ISBLANK(C287), resumen!$D$4, C287)</f>
        <v>1000000</v>
      </c>
      <c r="M287">
        <f>IF(ISBLANK(I287), resumen!$E$4, I287)</f>
        <v>52</v>
      </c>
    </row>
    <row r="288" spans="1:13">
      <c r="A288">
        <v>287</v>
      </c>
      <c r="B288" t="s">
        <v>13</v>
      </c>
      <c r="C288">
        <v>347514.23</v>
      </c>
      <c r="D288" t="s">
        <v>14</v>
      </c>
      <c r="E288" t="s">
        <v>20</v>
      </c>
      <c r="F288" t="s">
        <v>16</v>
      </c>
      <c r="G288" t="s">
        <v>17</v>
      </c>
      <c r="H288" t="s">
        <v>17</v>
      </c>
      <c r="I288">
        <v>30</v>
      </c>
      <c r="J288" t="str">
        <f>IFERROR(IF(ABS((C288-resumen!$D$3)/resumen!$D$5) &gt; 1.96, "SI", "NO"), _xleta.NOT)</f>
        <v>NO</v>
      </c>
      <c r="K288" t="str">
        <f>IFERROR(IF(ABS((I288-resumen!$E$3)/resumen!$E$5) &gt; 1.96, "SI", "NO"), _xleta.NOT)</f>
        <v>NO</v>
      </c>
      <c r="L288">
        <f>IF(ISBLANK(C288), resumen!$D$4, C288)</f>
        <v>347514.23</v>
      </c>
      <c r="M288">
        <f>IF(ISBLANK(I288), resumen!$E$4, I288)</f>
        <v>30</v>
      </c>
    </row>
    <row r="289" spans="1:13">
      <c r="A289">
        <v>288</v>
      </c>
      <c r="B289" t="s">
        <v>19</v>
      </c>
      <c r="C289">
        <v>750000</v>
      </c>
      <c r="D289" t="s">
        <v>14</v>
      </c>
      <c r="E289" t="s">
        <v>20</v>
      </c>
      <c r="F289" t="s">
        <v>16</v>
      </c>
      <c r="G289" t="s">
        <v>17</v>
      </c>
      <c r="H289" t="s">
        <v>16</v>
      </c>
      <c r="I289">
        <v>28</v>
      </c>
      <c r="J289" t="str">
        <f>IFERROR(IF(ABS((C289-resumen!$D$3)/resumen!$D$5) &gt; 1.96, "SI", "NO"), _xleta.NOT)</f>
        <v>NO</v>
      </c>
      <c r="K289" t="str">
        <f>IFERROR(IF(ABS((I289-resumen!$E$3)/resumen!$E$5) &gt; 1.96, "SI", "NO"), _xleta.NOT)</f>
        <v>NO</v>
      </c>
      <c r="L289">
        <f>IF(ISBLANK(C289), resumen!$D$4, C289)</f>
        <v>750000</v>
      </c>
      <c r="M289">
        <f>IF(ISBLANK(I289), resumen!$E$4, I289)</f>
        <v>28</v>
      </c>
    </row>
    <row r="290" spans="1:13">
      <c r="A290">
        <v>289</v>
      </c>
      <c r="B290" t="s">
        <v>13</v>
      </c>
      <c r="C290">
        <v>336364.94</v>
      </c>
      <c r="D290" t="s">
        <v>14</v>
      </c>
      <c r="E290" t="s">
        <v>20</v>
      </c>
      <c r="F290" t="s">
        <v>16</v>
      </c>
      <c r="G290" t="s">
        <v>17</v>
      </c>
      <c r="H290" t="s">
        <v>17</v>
      </c>
      <c r="I290">
        <v>24</v>
      </c>
      <c r="J290" t="str">
        <f>IFERROR(IF(ABS((C290-resumen!$D$3)/resumen!$D$5) &gt; 1.96, "SI", "NO"), _xleta.NOT)</f>
        <v>NO</v>
      </c>
      <c r="K290" t="str">
        <f>IFERROR(IF(ABS((I290-resumen!$E$3)/resumen!$E$5) &gt; 1.96, "SI", "NO"), _xleta.NOT)</f>
        <v>NO</v>
      </c>
      <c r="L290">
        <f>IF(ISBLANK(C290), resumen!$D$4, C290)</f>
        <v>336364.94</v>
      </c>
      <c r="M290">
        <f>IF(ISBLANK(I290), resumen!$E$4, I290)</f>
        <v>24</v>
      </c>
    </row>
    <row r="291" spans="1:13">
      <c r="A291">
        <v>290</v>
      </c>
      <c r="B291" t="s">
        <v>13</v>
      </c>
      <c r="C291">
        <v>351055</v>
      </c>
      <c r="D291" t="s">
        <v>22</v>
      </c>
      <c r="E291" t="s">
        <v>20</v>
      </c>
      <c r="F291" t="s">
        <v>16</v>
      </c>
      <c r="G291" t="s">
        <v>17</v>
      </c>
      <c r="H291" t="s">
        <v>16</v>
      </c>
      <c r="I291">
        <v>51</v>
      </c>
      <c r="J291" t="str">
        <f>IFERROR(IF(ABS((C291-resumen!$D$3)/resumen!$D$5) &gt; 1.96, "SI", "NO"), _xleta.NOT)</f>
        <v>NO</v>
      </c>
      <c r="K291" t="str">
        <f>IFERROR(IF(ABS((I291-resumen!$E$3)/resumen!$E$5) &gt; 1.96, "SI", "NO"), _xleta.NOT)</f>
        <v>NO</v>
      </c>
      <c r="L291">
        <f>IF(ISBLANK(C291), resumen!$D$4, C291)</f>
        <v>351055</v>
      </c>
      <c r="M291">
        <f>IF(ISBLANK(I291), resumen!$E$4, I291)</f>
        <v>51</v>
      </c>
    </row>
    <row r="292" spans="1:13">
      <c r="A292">
        <v>291</v>
      </c>
      <c r="B292" t="s">
        <v>13</v>
      </c>
      <c r="C292">
        <v>345385</v>
      </c>
      <c r="D292" t="s">
        <v>14</v>
      </c>
      <c r="E292" t="s">
        <v>20</v>
      </c>
      <c r="F292" t="s">
        <v>16</v>
      </c>
      <c r="G292" t="s">
        <v>17</v>
      </c>
      <c r="H292" t="s">
        <v>17</v>
      </c>
      <c r="I292">
        <v>32</v>
      </c>
      <c r="J292" t="str">
        <f>IFERROR(IF(ABS((C292-resumen!$D$3)/resumen!$D$5) &gt; 1.96, "SI", "NO"), _xleta.NOT)</f>
        <v>NO</v>
      </c>
      <c r="K292" t="str">
        <f>IFERROR(IF(ABS((I292-resumen!$E$3)/resumen!$E$5) &gt; 1.96, "SI", "NO"), _xleta.NOT)</f>
        <v>NO</v>
      </c>
      <c r="L292">
        <f>IF(ISBLANK(C292), resumen!$D$4, C292)</f>
        <v>345385</v>
      </c>
      <c r="M292">
        <f>IF(ISBLANK(I292), resumen!$E$4, I292)</f>
        <v>32</v>
      </c>
    </row>
    <row r="293" spans="1:13">
      <c r="A293">
        <v>292</v>
      </c>
      <c r="B293" t="s">
        <v>13</v>
      </c>
      <c r="C293">
        <v>396805</v>
      </c>
      <c r="D293" t="s">
        <v>14</v>
      </c>
      <c r="E293" t="s">
        <v>20</v>
      </c>
      <c r="F293" t="s">
        <v>16</v>
      </c>
      <c r="G293" t="s">
        <v>17</v>
      </c>
      <c r="H293" t="s">
        <v>17</v>
      </c>
      <c r="I293">
        <v>40</v>
      </c>
      <c r="J293" t="str">
        <f>IFERROR(IF(ABS((C293-resumen!$D$3)/resumen!$D$5) &gt; 1.96, "SI", "NO"), _xleta.NOT)</f>
        <v>NO</v>
      </c>
      <c r="K293" t="str">
        <f>IFERROR(IF(ABS((I293-resumen!$E$3)/resumen!$E$5) &gt; 1.96, "SI", "NO"), _xleta.NOT)</f>
        <v>NO</v>
      </c>
      <c r="L293">
        <f>IF(ISBLANK(C293), resumen!$D$4, C293)</f>
        <v>396805</v>
      </c>
      <c r="M293">
        <f>IF(ISBLANK(I293), resumen!$E$4, I293)</f>
        <v>40</v>
      </c>
    </row>
    <row r="294" spans="1:13">
      <c r="A294">
        <v>293</v>
      </c>
      <c r="B294" t="s">
        <v>19</v>
      </c>
      <c r="C294">
        <v>297045</v>
      </c>
      <c r="D294" t="s">
        <v>22</v>
      </c>
      <c r="E294" t="s">
        <v>20</v>
      </c>
      <c r="F294" t="s">
        <v>16</v>
      </c>
      <c r="G294" t="s">
        <v>17</v>
      </c>
      <c r="H294" t="s">
        <v>16</v>
      </c>
      <c r="I294">
        <v>62</v>
      </c>
      <c r="J294" t="str">
        <f>IFERROR(IF(ABS((C294-resumen!$D$3)/resumen!$D$5) &gt; 1.96, "SI", "NO"), _xleta.NOT)</f>
        <v>NO</v>
      </c>
      <c r="K294" t="str">
        <f>IFERROR(IF(ABS((I294-resumen!$E$3)/resumen!$E$5) &gt; 1.96, "SI", "NO"), _xleta.NOT)</f>
        <v>NO</v>
      </c>
      <c r="L294">
        <f>IF(ISBLANK(C294), resumen!$D$4, C294)</f>
        <v>297045</v>
      </c>
      <c r="M294">
        <f>IF(ISBLANK(I294), resumen!$E$4, I294)</f>
        <v>62</v>
      </c>
    </row>
    <row r="295" spans="1:13">
      <c r="A295">
        <v>294</v>
      </c>
      <c r="B295" t="s">
        <v>13</v>
      </c>
      <c r="C295">
        <v>1313852.97</v>
      </c>
      <c r="D295" t="s">
        <v>14</v>
      </c>
      <c r="E295" t="s">
        <v>20</v>
      </c>
      <c r="F295" t="s">
        <v>16</v>
      </c>
      <c r="G295" t="s">
        <v>17</v>
      </c>
      <c r="H295" t="s">
        <v>17</v>
      </c>
      <c r="I295">
        <v>52</v>
      </c>
      <c r="J295" t="str">
        <f>IFERROR(IF(ABS((C295-resumen!$D$3)/resumen!$D$5) &gt; 1.96, "SI", "NO"), _xleta.NOT)</f>
        <v>NO</v>
      </c>
      <c r="K295" t="str">
        <f>IFERROR(IF(ABS((I295-resumen!$E$3)/resumen!$E$5) &gt; 1.96, "SI", "NO"), _xleta.NOT)</f>
        <v>NO</v>
      </c>
      <c r="L295">
        <f>IF(ISBLANK(C295), resumen!$D$4, C295)</f>
        <v>1313852.97</v>
      </c>
      <c r="M295">
        <f>IF(ISBLANK(I295), resumen!$E$4, I295)</f>
        <v>52</v>
      </c>
    </row>
    <row r="296" spans="1:13">
      <c r="A296">
        <v>295</v>
      </c>
      <c r="B296" t="s">
        <v>13</v>
      </c>
      <c r="C296">
        <v>328192</v>
      </c>
      <c r="D296" t="s">
        <v>22</v>
      </c>
      <c r="E296" t="s">
        <v>20</v>
      </c>
      <c r="F296" t="s">
        <v>16</v>
      </c>
      <c r="G296" t="s">
        <v>16</v>
      </c>
      <c r="H296" t="s">
        <v>16</v>
      </c>
      <c r="I296">
        <v>32</v>
      </c>
      <c r="J296" t="str">
        <f>IFERROR(IF(ABS((C296-resumen!$D$3)/resumen!$D$5) &gt; 1.96, "SI", "NO"), _xleta.NOT)</f>
        <v>NO</v>
      </c>
      <c r="K296" t="str">
        <f>IFERROR(IF(ABS((I296-resumen!$E$3)/resumen!$E$5) &gt; 1.96, "SI", "NO"), _xleta.NOT)</f>
        <v>NO</v>
      </c>
      <c r="L296">
        <f>IF(ISBLANK(C296), resumen!$D$4, C296)</f>
        <v>328192</v>
      </c>
      <c r="M296">
        <f>IF(ISBLANK(I296), resumen!$E$4, I296)</f>
        <v>32</v>
      </c>
    </row>
    <row r="297" spans="1:13">
      <c r="A297">
        <v>296</v>
      </c>
      <c r="B297" t="s">
        <v>19</v>
      </c>
      <c r="C297">
        <v>478452</v>
      </c>
      <c r="D297" t="s">
        <v>22</v>
      </c>
      <c r="E297" t="s">
        <v>20</v>
      </c>
      <c r="F297" t="s">
        <v>16</v>
      </c>
      <c r="G297" t="s">
        <v>17</v>
      </c>
      <c r="H297" t="s">
        <v>16</v>
      </c>
      <c r="I297">
        <v>58</v>
      </c>
      <c r="J297" t="str">
        <f>IFERROR(IF(ABS((C297-resumen!$D$3)/resumen!$D$5) &gt; 1.96, "SI", "NO"), _xleta.NOT)</f>
        <v>NO</v>
      </c>
      <c r="K297" t="str">
        <f>IFERROR(IF(ABS((I297-resumen!$E$3)/resumen!$E$5) &gt; 1.96, "SI", "NO"), _xleta.NOT)</f>
        <v>NO</v>
      </c>
      <c r="L297">
        <f>IF(ISBLANK(C297), resumen!$D$4, C297)</f>
        <v>478452</v>
      </c>
      <c r="M297">
        <f>IF(ISBLANK(I297), resumen!$E$4, I297)</f>
        <v>58</v>
      </c>
    </row>
    <row r="298" spans="1:13">
      <c r="A298">
        <v>297</v>
      </c>
      <c r="B298" t="s">
        <v>13</v>
      </c>
      <c r="C298">
        <v>299647</v>
      </c>
      <c r="D298" t="s">
        <v>22</v>
      </c>
      <c r="E298" t="s">
        <v>20</v>
      </c>
      <c r="F298" t="s">
        <v>16</v>
      </c>
      <c r="G298" t="s">
        <v>17</v>
      </c>
      <c r="H298" t="s">
        <v>16</v>
      </c>
      <c r="I298">
        <v>57</v>
      </c>
      <c r="J298" t="str">
        <f>IFERROR(IF(ABS((C298-resumen!$D$3)/resumen!$D$5) &gt; 1.96, "SI", "NO"), _xleta.NOT)</f>
        <v>NO</v>
      </c>
      <c r="K298" t="str">
        <f>IFERROR(IF(ABS((I298-resumen!$E$3)/resumen!$E$5) &gt; 1.96, "SI", "NO"), _xleta.NOT)</f>
        <v>NO</v>
      </c>
      <c r="L298">
        <f>IF(ISBLANK(C298), resumen!$D$4, C298)</f>
        <v>299647</v>
      </c>
      <c r="M298">
        <f>IF(ISBLANK(I298), resumen!$E$4, I298)</f>
        <v>57</v>
      </c>
    </row>
    <row r="299" spans="1:13">
      <c r="A299">
        <v>298</v>
      </c>
      <c r="B299" t="s">
        <v>13</v>
      </c>
      <c r="C299">
        <v>263360.19</v>
      </c>
      <c r="D299" t="s">
        <v>14</v>
      </c>
      <c r="E299" t="s">
        <v>20</v>
      </c>
      <c r="F299" t="s">
        <v>16</v>
      </c>
      <c r="G299" t="s">
        <v>17</v>
      </c>
      <c r="H299" t="s">
        <v>17</v>
      </c>
      <c r="I299">
        <v>24</v>
      </c>
      <c r="J299" t="str">
        <f>IFERROR(IF(ABS((C299-resumen!$D$3)/resumen!$D$5) &gt; 1.96, "SI", "NO"), _xleta.NOT)</f>
        <v>NO</v>
      </c>
      <c r="K299" t="str">
        <f>IFERROR(IF(ABS((I299-resumen!$E$3)/resumen!$E$5) &gt; 1.96, "SI", "NO"), _xleta.NOT)</f>
        <v>NO</v>
      </c>
      <c r="L299">
        <f>IF(ISBLANK(C299), resumen!$D$4, C299)</f>
        <v>263360.19</v>
      </c>
      <c r="M299">
        <f>IF(ISBLANK(I299), resumen!$E$4, I299)</f>
        <v>24</v>
      </c>
    </row>
    <row r="300" spans="1:13">
      <c r="A300">
        <v>299</v>
      </c>
      <c r="B300" t="s">
        <v>19</v>
      </c>
      <c r="C300">
        <v>2312395</v>
      </c>
      <c r="D300" t="s">
        <v>14</v>
      </c>
      <c r="E300" t="s">
        <v>15</v>
      </c>
      <c r="F300" t="s">
        <v>16</v>
      </c>
      <c r="G300" t="s">
        <v>17</v>
      </c>
      <c r="H300" t="s">
        <v>17</v>
      </c>
      <c r="I300">
        <v>61</v>
      </c>
      <c r="J300" t="str">
        <f>IFERROR(IF(ABS((C300-resumen!$D$3)/resumen!$D$5) &gt; 1.96, "SI", "NO"), _xleta.NOT)</f>
        <v>SI</v>
      </c>
      <c r="K300" t="str">
        <f>IFERROR(IF(ABS((I300-resumen!$E$3)/resumen!$E$5) &gt; 1.96, "SI", "NO"), _xleta.NOT)</f>
        <v>NO</v>
      </c>
      <c r="L300">
        <f>IF(ISBLANK(C300), resumen!$D$4, C300)</f>
        <v>2312395</v>
      </c>
      <c r="M300">
        <f>IF(ISBLANK(I300), resumen!$E$4, I300)</f>
        <v>61</v>
      </c>
    </row>
    <row r="301" spans="1:13">
      <c r="A301">
        <v>300</v>
      </c>
      <c r="B301" t="s">
        <v>13</v>
      </c>
      <c r="C301">
        <v>300000</v>
      </c>
      <c r="D301" t="s">
        <v>14</v>
      </c>
      <c r="E301" t="s">
        <v>20</v>
      </c>
      <c r="F301" t="s">
        <v>16</v>
      </c>
      <c r="G301" t="s">
        <v>17</v>
      </c>
      <c r="H301" t="s">
        <v>17</v>
      </c>
      <c r="I301">
        <v>26</v>
      </c>
      <c r="J301" t="str">
        <f>IFERROR(IF(ABS((C301-resumen!$D$3)/resumen!$D$5) &gt; 1.96, "SI", "NO"), _xleta.NOT)</f>
        <v>NO</v>
      </c>
      <c r="K301" t="str">
        <f>IFERROR(IF(ABS((I301-resumen!$E$3)/resumen!$E$5) &gt; 1.96, "SI", "NO"), _xleta.NOT)</f>
        <v>NO</v>
      </c>
      <c r="L301">
        <f>IF(ISBLANK(C301), resumen!$D$4, C301)</f>
        <v>300000</v>
      </c>
      <c r="M301">
        <f>IF(ISBLANK(I301), resumen!$E$4, I301)</f>
        <v>26</v>
      </c>
    </row>
    <row r="302" spans="1:13">
      <c r="A302">
        <v>301</v>
      </c>
      <c r="B302" t="s">
        <v>13</v>
      </c>
      <c r="C302">
        <v>1819599</v>
      </c>
      <c r="D302" t="s">
        <v>18</v>
      </c>
      <c r="E302" t="s">
        <v>15</v>
      </c>
      <c r="F302" t="s">
        <v>16</v>
      </c>
      <c r="G302" t="s">
        <v>17</v>
      </c>
      <c r="H302" t="s">
        <v>17</v>
      </c>
      <c r="I302">
        <v>80</v>
      </c>
      <c r="J302" t="str">
        <f>IFERROR(IF(ABS((C302-resumen!$D$3)/resumen!$D$5) &gt; 1.96, "SI", "NO"), _xleta.NOT)</f>
        <v>NO</v>
      </c>
      <c r="K302" t="str">
        <f>IFERROR(IF(ABS((I302-resumen!$E$3)/resumen!$E$5) &gt; 1.96, "SI", "NO"), _xleta.NOT)</f>
        <v>SI</v>
      </c>
      <c r="L302">
        <f>IF(ISBLANK(C302), resumen!$D$4, C302)</f>
        <v>1819599</v>
      </c>
      <c r="M302">
        <f>IF(ISBLANK(I302), resumen!$E$4, I302)</f>
        <v>80</v>
      </c>
    </row>
    <row r="303" spans="1:13">
      <c r="A303">
        <v>302</v>
      </c>
      <c r="B303" t="s">
        <v>13</v>
      </c>
      <c r="C303">
        <v>551500</v>
      </c>
      <c r="D303" t="s">
        <v>14</v>
      </c>
      <c r="E303" t="s">
        <v>20</v>
      </c>
      <c r="F303" t="s">
        <v>16</v>
      </c>
      <c r="G303" t="s">
        <v>17</v>
      </c>
      <c r="H303" t="s">
        <v>17</v>
      </c>
      <c r="I303">
        <v>34</v>
      </c>
      <c r="J303" t="str">
        <f>IFERROR(IF(ABS((C303-resumen!$D$3)/resumen!$D$5) &gt; 1.96, "SI", "NO"), _xleta.NOT)</f>
        <v>NO</v>
      </c>
      <c r="K303" t="str">
        <f>IFERROR(IF(ABS((I303-resumen!$E$3)/resumen!$E$5) &gt; 1.96, "SI", "NO"), _xleta.NOT)</f>
        <v>NO</v>
      </c>
      <c r="L303">
        <f>IF(ISBLANK(C303), resumen!$D$4, C303)</f>
        <v>551500</v>
      </c>
      <c r="M303">
        <f>IF(ISBLANK(I303), resumen!$E$4, I303)</f>
        <v>34</v>
      </c>
    </row>
    <row r="304" spans="1:13">
      <c r="A304">
        <v>303</v>
      </c>
      <c r="B304" t="s">
        <v>19</v>
      </c>
      <c r="C304">
        <v>338775.81</v>
      </c>
      <c r="D304" t="s">
        <v>14</v>
      </c>
      <c r="E304" t="s">
        <v>20</v>
      </c>
      <c r="F304" t="s">
        <v>16</v>
      </c>
      <c r="G304" t="s">
        <v>17</v>
      </c>
      <c r="H304" t="s">
        <v>17</v>
      </c>
      <c r="I304">
        <v>46</v>
      </c>
      <c r="J304" t="str">
        <f>IFERROR(IF(ABS((C304-resumen!$D$3)/resumen!$D$5) &gt; 1.96, "SI", "NO"), _xleta.NOT)</f>
        <v>NO</v>
      </c>
      <c r="K304" t="str">
        <f>IFERROR(IF(ABS((I304-resumen!$E$3)/resumen!$E$5) &gt; 1.96, "SI", "NO"), _xleta.NOT)</f>
        <v>NO</v>
      </c>
      <c r="L304">
        <f>IF(ISBLANK(C304), resumen!$D$4, C304)</f>
        <v>338775.81</v>
      </c>
      <c r="M304">
        <f>IF(ISBLANK(I304), resumen!$E$4, I304)</f>
        <v>46</v>
      </c>
    </row>
    <row r="305" spans="1:13">
      <c r="A305">
        <v>304</v>
      </c>
      <c r="B305" t="s">
        <v>19</v>
      </c>
      <c r="C305">
        <v>278030</v>
      </c>
      <c r="D305" t="s">
        <v>23</v>
      </c>
      <c r="E305" t="s">
        <v>20</v>
      </c>
      <c r="F305" t="s">
        <v>16</v>
      </c>
      <c r="G305" t="s">
        <v>17</v>
      </c>
      <c r="H305" t="s">
        <v>17</v>
      </c>
      <c r="I305">
        <v>70</v>
      </c>
      <c r="J305" t="str">
        <f>IFERROR(IF(ABS((C305-resumen!$D$3)/resumen!$D$5) &gt; 1.96, "SI", "NO"), _xleta.NOT)</f>
        <v>NO</v>
      </c>
      <c r="K305" t="str">
        <f>IFERROR(IF(ABS((I305-resumen!$E$3)/resumen!$E$5) &gt; 1.96, "SI", "NO"), _xleta.NOT)</f>
        <v>SI</v>
      </c>
      <c r="L305">
        <f>IF(ISBLANK(C305), resumen!$D$4, C305)</f>
        <v>278030</v>
      </c>
      <c r="M305">
        <f>IF(ISBLANK(I305), resumen!$E$4, I305)</f>
        <v>70</v>
      </c>
    </row>
    <row r="306" spans="1:13">
      <c r="A306">
        <v>305</v>
      </c>
      <c r="B306" t="s">
        <v>19</v>
      </c>
      <c r="C306">
        <v>1068785</v>
      </c>
      <c r="D306" t="s">
        <v>18</v>
      </c>
      <c r="E306" t="s">
        <v>15</v>
      </c>
      <c r="F306" t="s">
        <v>16</v>
      </c>
      <c r="G306" t="s">
        <v>17</v>
      </c>
      <c r="H306" t="s">
        <v>17</v>
      </c>
      <c r="I306">
        <v>63</v>
      </c>
      <c r="J306" t="str">
        <f>IFERROR(IF(ABS((C306-resumen!$D$3)/resumen!$D$5) &gt; 1.96, "SI", "NO"), _xleta.NOT)</f>
        <v>NO</v>
      </c>
      <c r="K306" t="str">
        <f>IFERROR(IF(ABS((I306-resumen!$E$3)/resumen!$E$5) &gt; 1.96, "SI", "NO"), _xleta.NOT)</f>
        <v>NO</v>
      </c>
      <c r="L306">
        <f>IF(ISBLANK(C306), resumen!$D$4, C306)</f>
        <v>1068785</v>
      </c>
      <c r="M306">
        <f>IF(ISBLANK(I306), resumen!$E$4, I306)</f>
        <v>63</v>
      </c>
    </row>
    <row r="307" spans="1:13">
      <c r="A307">
        <v>306</v>
      </c>
      <c r="B307" t="s">
        <v>13</v>
      </c>
      <c r="C307">
        <v>2549958.42</v>
      </c>
      <c r="D307" t="s">
        <v>14</v>
      </c>
      <c r="E307" t="s">
        <v>20</v>
      </c>
      <c r="F307" t="s">
        <v>16</v>
      </c>
      <c r="G307" t="s">
        <v>17</v>
      </c>
      <c r="H307" t="s">
        <v>17</v>
      </c>
      <c r="I307">
        <v>41</v>
      </c>
      <c r="J307" t="str">
        <f>IFERROR(IF(ABS((C307-resumen!$D$3)/resumen!$D$5) &gt; 1.96, "SI", "NO"), _xleta.NOT)</f>
        <v>SI</v>
      </c>
      <c r="K307" t="str">
        <f>IFERROR(IF(ABS((I307-resumen!$E$3)/resumen!$E$5) &gt; 1.96, "SI", "NO"), _xleta.NOT)</f>
        <v>NO</v>
      </c>
      <c r="L307">
        <f>IF(ISBLANK(C307), resumen!$D$4, C307)</f>
        <v>2549958.42</v>
      </c>
      <c r="M307">
        <f>IF(ISBLANK(I307), resumen!$E$4, I307)</f>
        <v>41</v>
      </c>
    </row>
    <row r="308" spans="1:13">
      <c r="A308">
        <v>307</v>
      </c>
      <c r="B308" t="s">
        <v>13</v>
      </c>
      <c r="C308">
        <v>181084</v>
      </c>
      <c r="D308" t="s">
        <v>14</v>
      </c>
      <c r="E308" t="s">
        <v>20</v>
      </c>
      <c r="F308" t="s">
        <v>16</v>
      </c>
      <c r="G308" t="s">
        <v>17</v>
      </c>
      <c r="H308" t="s">
        <v>17</v>
      </c>
      <c r="I308">
        <v>55</v>
      </c>
      <c r="J308" t="str">
        <f>IFERROR(IF(ABS((C308-resumen!$D$3)/resumen!$D$5) &gt; 1.96, "SI", "NO"), _xleta.NOT)</f>
        <v>NO</v>
      </c>
      <c r="K308" t="str">
        <f>IFERROR(IF(ABS((I308-resumen!$E$3)/resumen!$E$5) &gt; 1.96, "SI", "NO"), _xleta.NOT)</f>
        <v>NO</v>
      </c>
      <c r="L308">
        <f>IF(ISBLANK(C308), resumen!$D$4, C308)</f>
        <v>181084</v>
      </c>
      <c r="M308">
        <f>IF(ISBLANK(I308), resumen!$E$4, I308)</f>
        <v>55</v>
      </c>
    </row>
    <row r="309" spans="1:13">
      <c r="A309">
        <v>308</v>
      </c>
      <c r="B309" t="s">
        <v>13</v>
      </c>
      <c r="C309">
        <v>1059381.6000000001</v>
      </c>
      <c r="D309" t="s">
        <v>14</v>
      </c>
      <c r="E309" t="s">
        <v>20</v>
      </c>
      <c r="F309" t="s">
        <v>16</v>
      </c>
      <c r="G309" t="s">
        <v>17</v>
      </c>
      <c r="H309" t="s">
        <v>17</v>
      </c>
      <c r="I309">
        <v>28</v>
      </c>
      <c r="J309" t="str">
        <f>IFERROR(IF(ABS((C309-resumen!$D$3)/resumen!$D$5) &gt; 1.96, "SI", "NO"), _xleta.NOT)</f>
        <v>NO</v>
      </c>
      <c r="K309" t="str">
        <f>IFERROR(IF(ABS((I309-resumen!$E$3)/resumen!$E$5) &gt; 1.96, "SI", "NO"), _xleta.NOT)</f>
        <v>NO</v>
      </c>
      <c r="L309">
        <f>IF(ISBLANK(C309), resumen!$D$4, C309)</f>
        <v>1059381.6000000001</v>
      </c>
      <c r="M309">
        <f>IF(ISBLANK(I309), resumen!$E$4, I309)</f>
        <v>28</v>
      </c>
    </row>
    <row r="310" spans="1:13">
      <c r="A310">
        <v>309</v>
      </c>
      <c r="B310" t="s">
        <v>13</v>
      </c>
      <c r="C310">
        <v>343178</v>
      </c>
      <c r="D310" t="s">
        <v>14</v>
      </c>
      <c r="E310" t="s">
        <v>20</v>
      </c>
      <c r="F310" t="s">
        <v>16</v>
      </c>
      <c r="G310" t="s">
        <v>17</v>
      </c>
      <c r="H310" t="s">
        <v>16</v>
      </c>
      <c r="I310">
        <v>32</v>
      </c>
      <c r="J310" t="str">
        <f>IFERROR(IF(ABS((C310-resumen!$D$3)/resumen!$D$5) &gt; 1.96, "SI", "NO"), _xleta.NOT)</f>
        <v>NO</v>
      </c>
      <c r="K310" t="str">
        <f>IFERROR(IF(ABS((I310-resumen!$E$3)/resumen!$E$5) &gt; 1.96, "SI", "NO"), _xleta.NOT)</f>
        <v>NO</v>
      </c>
      <c r="L310">
        <f>IF(ISBLANK(C310), resumen!$D$4, C310)</f>
        <v>343178</v>
      </c>
      <c r="M310">
        <f>IF(ISBLANK(I310), resumen!$E$4, I310)</f>
        <v>32</v>
      </c>
    </row>
    <row r="311" spans="1:13">
      <c r="A311">
        <v>310</v>
      </c>
      <c r="B311" t="s">
        <v>13</v>
      </c>
      <c r="C311">
        <v>606620</v>
      </c>
      <c r="D311" t="s">
        <v>14</v>
      </c>
      <c r="E311" t="s">
        <v>20</v>
      </c>
      <c r="F311" t="s">
        <v>16</v>
      </c>
      <c r="G311" t="s">
        <v>17</v>
      </c>
      <c r="H311" t="s">
        <v>17</v>
      </c>
      <c r="I311">
        <v>20</v>
      </c>
      <c r="J311" t="str">
        <f>IFERROR(IF(ABS((C311-resumen!$D$3)/resumen!$D$5) &gt; 1.96, "SI", "NO"), _xleta.NOT)</f>
        <v>NO</v>
      </c>
      <c r="K311" t="str">
        <f>IFERROR(IF(ABS((I311-resumen!$E$3)/resumen!$E$5) &gt; 1.96, "SI", "NO"), _xleta.NOT)</f>
        <v>NO</v>
      </c>
      <c r="L311">
        <f>IF(ISBLANK(C311), resumen!$D$4, C311)</f>
        <v>606620</v>
      </c>
      <c r="M311">
        <f>IF(ISBLANK(I311), resumen!$E$4, I311)</f>
        <v>20</v>
      </c>
    </row>
    <row r="312" spans="1:13">
      <c r="A312">
        <v>311</v>
      </c>
      <c r="B312" t="s">
        <v>13</v>
      </c>
      <c r="C312">
        <v>320524.5</v>
      </c>
      <c r="D312" t="s">
        <v>14</v>
      </c>
      <c r="E312" t="s">
        <v>20</v>
      </c>
      <c r="F312" t="s">
        <v>16</v>
      </c>
      <c r="G312" t="s">
        <v>17</v>
      </c>
      <c r="H312" t="s">
        <v>17</v>
      </c>
      <c r="I312">
        <v>29</v>
      </c>
      <c r="J312" t="str">
        <f>IFERROR(IF(ABS((C312-resumen!$D$3)/resumen!$D$5) &gt; 1.96, "SI", "NO"), _xleta.NOT)</f>
        <v>NO</v>
      </c>
      <c r="K312" t="str">
        <f>IFERROR(IF(ABS((I312-resumen!$E$3)/resumen!$E$5) &gt; 1.96, "SI", "NO"), _xleta.NOT)</f>
        <v>NO</v>
      </c>
      <c r="L312">
        <f>IF(ISBLANK(C312), resumen!$D$4, C312)</f>
        <v>320524.5</v>
      </c>
      <c r="M312">
        <f>IF(ISBLANK(I312), resumen!$E$4, I312)</f>
        <v>29</v>
      </c>
    </row>
    <row r="313" spans="1:13">
      <c r="A313">
        <v>312</v>
      </c>
      <c r="B313" t="s">
        <v>19</v>
      </c>
      <c r="C313">
        <v>1171666.67</v>
      </c>
      <c r="D313" t="s">
        <v>14</v>
      </c>
      <c r="E313" t="s">
        <v>20</v>
      </c>
      <c r="F313" t="s">
        <v>16</v>
      </c>
      <c r="G313" t="s">
        <v>17</v>
      </c>
      <c r="H313" t="s">
        <v>17</v>
      </c>
      <c r="I313">
        <v>51</v>
      </c>
      <c r="J313" t="str">
        <f>IFERROR(IF(ABS((C313-resumen!$D$3)/resumen!$D$5) &gt; 1.96, "SI", "NO"), _xleta.NOT)</f>
        <v>NO</v>
      </c>
      <c r="K313" t="str">
        <f>IFERROR(IF(ABS((I313-resumen!$E$3)/resumen!$E$5) &gt; 1.96, "SI", "NO"), _xleta.NOT)</f>
        <v>NO</v>
      </c>
      <c r="L313">
        <f>IF(ISBLANK(C313), resumen!$D$4, C313)</f>
        <v>1171666.67</v>
      </c>
      <c r="M313">
        <f>IF(ISBLANK(I313), resumen!$E$4, I313)</f>
        <v>51</v>
      </c>
    </row>
    <row r="314" spans="1:13">
      <c r="A314">
        <v>313</v>
      </c>
      <c r="B314" t="s">
        <v>19</v>
      </c>
      <c r="C314">
        <v>113848</v>
      </c>
      <c r="D314" t="s">
        <v>14</v>
      </c>
      <c r="E314" t="s">
        <v>20</v>
      </c>
      <c r="F314" t="s">
        <v>16</v>
      </c>
      <c r="G314" t="s">
        <v>17</v>
      </c>
      <c r="H314" t="s">
        <v>17</v>
      </c>
      <c r="I314">
        <v>31</v>
      </c>
      <c r="J314" t="str">
        <f>IFERROR(IF(ABS((C314-resumen!$D$3)/resumen!$D$5) &gt; 1.96, "SI", "NO"), _xleta.NOT)</f>
        <v>NO</v>
      </c>
      <c r="K314" t="str">
        <f>IFERROR(IF(ABS((I314-resumen!$E$3)/resumen!$E$5) &gt; 1.96, "SI", "NO"), _xleta.NOT)</f>
        <v>NO</v>
      </c>
      <c r="L314">
        <f>IF(ISBLANK(C314), resumen!$D$4, C314)</f>
        <v>113848</v>
      </c>
      <c r="M314">
        <f>IF(ISBLANK(I314), resumen!$E$4, I314)</f>
        <v>31</v>
      </c>
    </row>
    <row r="315" spans="1:13">
      <c r="A315">
        <v>314</v>
      </c>
      <c r="B315" t="s">
        <v>13</v>
      </c>
      <c r="C315">
        <v>391476</v>
      </c>
      <c r="D315" t="s">
        <v>14</v>
      </c>
      <c r="E315" t="s">
        <v>15</v>
      </c>
      <c r="F315" t="s">
        <v>16</v>
      </c>
      <c r="G315" t="s">
        <v>17</v>
      </c>
      <c r="H315" t="s">
        <v>17</v>
      </c>
      <c r="I315">
        <v>60</v>
      </c>
      <c r="J315" t="str">
        <f>IFERROR(IF(ABS((C315-resumen!$D$3)/resumen!$D$5) &gt; 1.96, "SI", "NO"), _xleta.NOT)</f>
        <v>NO</v>
      </c>
      <c r="K315" t="str">
        <f>IFERROR(IF(ABS((I315-resumen!$E$3)/resumen!$E$5) &gt; 1.96, "SI", "NO"), _xleta.NOT)</f>
        <v>NO</v>
      </c>
      <c r="L315">
        <f>IF(ISBLANK(C315), resumen!$D$4, C315)</f>
        <v>391476</v>
      </c>
      <c r="M315">
        <f>IF(ISBLANK(I315), resumen!$E$4, I315)</f>
        <v>60</v>
      </c>
    </row>
    <row r="316" spans="1:13">
      <c r="A316">
        <v>315</v>
      </c>
      <c r="B316" t="s">
        <v>19</v>
      </c>
      <c r="C316">
        <v>558250</v>
      </c>
      <c r="D316" t="s">
        <v>14</v>
      </c>
      <c r="E316" t="s">
        <v>20</v>
      </c>
      <c r="F316" t="s">
        <v>16</v>
      </c>
      <c r="G316" t="s">
        <v>17</v>
      </c>
      <c r="H316" t="s">
        <v>17</v>
      </c>
      <c r="I316">
        <v>28</v>
      </c>
      <c r="J316" t="str">
        <f>IFERROR(IF(ABS((C316-resumen!$D$3)/resumen!$D$5) &gt; 1.96, "SI", "NO"), _xleta.NOT)</f>
        <v>NO</v>
      </c>
      <c r="K316" t="str">
        <f>IFERROR(IF(ABS((I316-resumen!$E$3)/resumen!$E$5) &gt; 1.96, "SI", "NO"), _xleta.NOT)</f>
        <v>NO</v>
      </c>
      <c r="L316">
        <f>IF(ISBLANK(C316), resumen!$D$4, C316)</f>
        <v>558250</v>
      </c>
      <c r="M316">
        <f>IF(ISBLANK(I316), resumen!$E$4, I316)</f>
        <v>28</v>
      </c>
    </row>
    <row r="317" spans="1:13">
      <c r="A317">
        <v>316</v>
      </c>
      <c r="B317" t="s">
        <v>13</v>
      </c>
      <c r="C317">
        <v>313164</v>
      </c>
      <c r="D317" t="s">
        <v>14</v>
      </c>
      <c r="E317" t="s">
        <v>20</v>
      </c>
      <c r="F317" t="s">
        <v>16</v>
      </c>
      <c r="G317" t="s">
        <v>17</v>
      </c>
      <c r="H317" t="s">
        <v>17</v>
      </c>
      <c r="I317">
        <v>56</v>
      </c>
      <c r="J317" t="str">
        <f>IFERROR(IF(ABS((C317-resumen!$D$3)/resumen!$D$5) &gt; 1.96, "SI", "NO"), _xleta.NOT)</f>
        <v>NO</v>
      </c>
      <c r="K317" t="str">
        <f>IFERROR(IF(ABS((I317-resumen!$E$3)/resumen!$E$5) &gt; 1.96, "SI", "NO"), _xleta.NOT)</f>
        <v>NO</v>
      </c>
      <c r="L317">
        <f>IF(ISBLANK(C317), resumen!$D$4, C317)</f>
        <v>313164</v>
      </c>
      <c r="M317">
        <f>IF(ISBLANK(I317), resumen!$E$4, I317)</f>
        <v>56</v>
      </c>
    </row>
    <row r="318" spans="1:13">
      <c r="A318">
        <v>317</v>
      </c>
      <c r="B318" t="s">
        <v>13</v>
      </c>
      <c r="C318">
        <v>433000</v>
      </c>
      <c r="D318" t="s">
        <v>14</v>
      </c>
      <c r="E318" t="s">
        <v>20</v>
      </c>
      <c r="F318" t="s">
        <v>16</v>
      </c>
      <c r="G318" t="s">
        <v>17</v>
      </c>
      <c r="H318" t="s">
        <v>17</v>
      </c>
      <c r="I318">
        <v>45</v>
      </c>
      <c r="J318" t="str">
        <f>IFERROR(IF(ABS((C318-resumen!$D$3)/resumen!$D$5) &gt; 1.96, "SI", "NO"), _xleta.NOT)</f>
        <v>NO</v>
      </c>
      <c r="K318" t="str">
        <f>IFERROR(IF(ABS((I318-resumen!$E$3)/resumen!$E$5) &gt; 1.96, "SI", "NO"), _xleta.NOT)</f>
        <v>NO</v>
      </c>
      <c r="L318">
        <f>IF(ISBLANK(C318), resumen!$D$4, C318)</f>
        <v>433000</v>
      </c>
      <c r="M318">
        <f>IF(ISBLANK(I318), resumen!$E$4, I318)</f>
        <v>45</v>
      </c>
    </row>
    <row r="319" spans="1:13">
      <c r="A319">
        <v>318</v>
      </c>
      <c r="B319" t="s">
        <v>13</v>
      </c>
      <c r="C319">
        <v>124453.88</v>
      </c>
      <c r="D319" t="s">
        <v>14</v>
      </c>
      <c r="E319" t="s">
        <v>20</v>
      </c>
      <c r="F319" t="s">
        <v>16</v>
      </c>
      <c r="G319" t="s">
        <v>17</v>
      </c>
      <c r="H319" t="s">
        <v>17</v>
      </c>
      <c r="I319">
        <v>40</v>
      </c>
      <c r="J319" t="str">
        <f>IFERROR(IF(ABS((C319-resumen!$D$3)/resumen!$D$5) &gt; 1.96, "SI", "NO"), _xleta.NOT)</f>
        <v>NO</v>
      </c>
      <c r="K319" t="str">
        <f>IFERROR(IF(ABS((I319-resumen!$E$3)/resumen!$E$5) &gt; 1.96, "SI", "NO"), _xleta.NOT)</f>
        <v>NO</v>
      </c>
      <c r="L319">
        <f>IF(ISBLANK(C319), resumen!$D$4, C319)</f>
        <v>124453.88</v>
      </c>
      <c r="M319">
        <f>IF(ISBLANK(I319), resumen!$E$4, I319)</f>
        <v>40</v>
      </c>
    </row>
    <row r="320" spans="1:13">
      <c r="A320">
        <v>319</v>
      </c>
      <c r="B320" t="s">
        <v>19</v>
      </c>
      <c r="C320">
        <v>382136</v>
      </c>
      <c r="D320" t="s">
        <v>22</v>
      </c>
      <c r="E320" t="s">
        <v>20</v>
      </c>
      <c r="F320" t="s">
        <v>16</v>
      </c>
      <c r="G320" t="s">
        <v>17</v>
      </c>
      <c r="H320" t="s">
        <v>16</v>
      </c>
      <c r="I320">
        <v>42</v>
      </c>
      <c r="J320" t="str">
        <f>IFERROR(IF(ABS((C320-resumen!$D$3)/resumen!$D$5) &gt; 1.96, "SI", "NO"), _xleta.NOT)</f>
        <v>NO</v>
      </c>
      <c r="K320" t="str">
        <f>IFERROR(IF(ABS((I320-resumen!$E$3)/resumen!$E$5) &gt; 1.96, "SI", "NO"), _xleta.NOT)</f>
        <v>NO</v>
      </c>
      <c r="L320">
        <f>IF(ISBLANK(C320), resumen!$D$4, C320)</f>
        <v>382136</v>
      </c>
      <c r="M320">
        <f>IF(ISBLANK(I320), resumen!$E$4, I320)</f>
        <v>42</v>
      </c>
    </row>
    <row r="321" spans="1:13">
      <c r="A321">
        <v>320</v>
      </c>
      <c r="B321" t="s">
        <v>13</v>
      </c>
      <c r="C321">
        <v>297046</v>
      </c>
      <c r="D321" t="s">
        <v>22</v>
      </c>
      <c r="E321" t="s">
        <v>20</v>
      </c>
      <c r="F321" t="s">
        <v>16</v>
      </c>
      <c r="G321" t="s">
        <v>17</v>
      </c>
      <c r="H321" t="s">
        <v>17</v>
      </c>
      <c r="I321">
        <v>50</v>
      </c>
      <c r="J321" t="str">
        <f>IFERROR(IF(ABS((C321-resumen!$D$3)/resumen!$D$5) &gt; 1.96, "SI", "NO"), _xleta.NOT)</f>
        <v>NO</v>
      </c>
      <c r="K321" t="str">
        <f>IFERROR(IF(ABS((I321-resumen!$E$3)/resumen!$E$5) &gt; 1.96, "SI", "NO"), _xleta.NOT)</f>
        <v>NO</v>
      </c>
      <c r="L321">
        <f>IF(ISBLANK(C321), resumen!$D$4, C321)</f>
        <v>297046</v>
      </c>
      <c r="M321">
        <f>IF(ISBLANK(I321), resumen!$E$4, I321)</f>
        <v>50</v>
      </c>
    </row>
    <row r="322" spans="1:13">
      <c r="A322">
        <v>321</v>
      </c>
      <c r="B322" t="s">
        <v>13</v>
      </c>
      <c r="C322">
        <v>401814.2</v>
      </c>
      <c r="D322" t="s">
        <v>14</v>
      </c>
      <c r="E322" t="s">
        <v>20</v>
      </c>
      <c r="F322" t="s">
        <v>16</v>
      </c>
      <c r="G322" t="s">
        <v>17</v>
      </c>
      <c r="H322" t="s">
        <v>17</v>
      </c>
      <c r="I322">
        <v>46</v>
      </c>
      <c r="J322" t="str">
        <f>IFERROR(IF(ABS((C322-resumen!$D$3)/resumen!$D$5) &gt; 1.96, "SI", "NO"), _xleta.NOT)</f>
        <v>NO</v>
      </c>
      <c r="K322" t="str">
        <f>IFERROR(IF(ABS((I322-resumen!$E$3)/resumen!$E$5) &gt; 1.96, "SI", "NO"), _xleta.NOT)</f>
        <v>NO</v>
      </c>
      <c r="L322">
        <f>IF(ISBLANK(C322), resumen!$D$4, C322)</f>
        <v>401814.2</v>
      </c>
      <c r="M322">
        <f>IF(ISBLANK(I322), resumen!$E$4, I322)</f>
        <v>46</v>
      </c>
    </row>
    <row r="323" spans="1:13">
      <c r="A323">
        <v>322</v>
      </c>
      <c r="B323" t="s">
        <v>19</v>
      </c>
      <c r="C323">
        <v>1103954</v>
      </c>
      <c r="D323" t="s">
        <v>14</v>
      </c>
      <c r="E323" t="s">
        <v>15</v>
      </c>
      <c r="F323" t="s">
        <v>16</v>
      </c>
      <c r="G323" t="s">
        <v>17</v>
      </c>
      <c r="H323" t="s">
        <v>16</v>
      </c>
      <c r="I323">
        <v>60</v>
      </c>
      <c r="J323" t="str">
        <f>IFERROR(IF(ABS((C323-resumen!$D$3)/resumen!$D$5) &gt; 1.96, "SI", "NO"), _xleta.NOT)</f>
        <v>NO</v>
      </c>
      <c r="K323" t="str">
        <f>IFERROR(IF(ABS((I323-resumen!$E$3)/resumen!$E$5) &gt; 1.96, "SI", "NO"), _xleta.NOT)</f>
        <v>NO</v>
      </c>
      <c r="L323">
        <f>IF(ISBLANK(C323), resumen!$D$4, C323)</f>
        <v>1103954</v>
      </c>
      <c r="M323">
        <f>IF(ISBLANK(I323), resumen!$E$4, I323)</f>
        <v>60</v>
      </c>
    </row>
    <row r="324" spans="1:13">
      <c r="A324">
        <v>323</v>
      </c>
      <c r="B324" t="s">
        <v>13</v>
      </c>
      <c r="C324">
        <v>207648</v>
      </c>
      <c r="D324" t="s">
        <v>14</v>
      </c>
      <c r="E324" t="s">
        <v>20</v>
      </c>
      <c r="F324" t="s">
        <v>16</v>
      </c>
      <c r="G324" t="s">
        <v>17</v>
      </c>
      <c r="H324" t="s">
        <v>17</v>
      </c>
      <c r="I324">
        <v>28</v>
      </c>
      <c r="J324" t="str">
        <f>IFERROR(IF(ABS((C324-resumen!$D$3)/resumen!$D$5) &gt; 1.96, "SI", "NO"), _xleta.NOT)</f>
        <v>NO</v>
      </c>
      <c r="K324" t="str">
        <f>IFERROR(IF(ABS((I324-resumen!$E$3)/resumen!$E$5) &gt; 1.96, "SI", "NO"), _xleta.NOT)</f>
        <v>NO</v>
      </c>
      <c r="L324">
        <f>IF(ISBLANK(C324), resumen!$D$4, C324)</f>
        <v>207648</v>
      </c>
      <c r="M324">
        <f>IF(ISBLANK(I324), resumen!$E$4, I324)</f>
        <v>28</v>
      </c>
    </row>
    <row r="325" spans="1:13">
      <c r="A325">
        <v>324</v>
      </c>
      <c r="B325" t="s">
        <v>13</v>
      </c>
      <c r="C325">
        <v>719752.5</v>
      </c>
      <c r="D325" t="s">
        <v>14</v>
      </c>
      <c r="E325" t="s">
        <v>15</v>
      </c>
      <c r="F325" t="s">
        <v>16</v>
      </c>
      <c r="G325" t="s">
        <v>17</v>
      </c>
      <c r="H325" t="s">
        <v>17</v>
      </c>
      <c r="I325">
        <v>39</v>
      </c>
      <c r="J325" t="str">
        <f>IFERROR(IF(ABS((C325-resumen!$D$3)/resumen!$D$5) &gt; 1.96, "SI", "NO"), _xleta.NOT)</f>
        <v>NO</v>
      </c>
      <c r="K325" t="str">
        <f>IFERROR(IF(ABS((I325-resumen!$E$3)/resumen!$E$5) &gt; 1.96, "SI", "NO"), _xleta.NOT)</f>
        <v>NO</v>
      </c>
      <c r="L325">
        <f>IF(ISBLANK(C325), resumen!$D$4, C325)</f>
        <v>719752.5</v>
      </c>
      <c r="M325">
        <f>IF(ISBLANK(I325), resumen!$E$4, I325)</f>
        <v>39</v>
      </c>
    </row>
    <row r="326" spans="1:13">
      <c r="A326">
        <v>325</v>
      </c>
      <c r="B326" t="s">
        <v>19</v>
      </c>
      <c r="C326">
        <v>140000</v>
      </c>
      <c r="D326" t="s">
        <v>14</v>
      </c>
      <c r="E326" t="s">
        <v>20</v>
      </c>
      <c r="F326" t="s">
        <v>16</v>
      </c>
      <c r="G326" t="s">
        <v>16</v>
      </c>
      <c r="H326" t="s">
        <v>16</v>
      </c>
      <c r="I326">
        <v>49</v>
      </c>
      <c r="J326" t="str">
        <f>IFERROR(IF(ABS((C326-resumen!$D$3)/resumen!$D$5) &gt; 1.96, "SI", "NO"), _xleta.NOT)</f>
        <v>NO</v>
      </c>
      <c r="K326" t="str">
        <f>IFERROR(IF(ABS((I326-resumen!$E$3)/resumen!$E$5) &gt; 1.96, "SI", "NO"), _xleta.NOT)</f>
        <v>NO</v>
      </c>
      <c r="L326">
        <f>IF(ISBLANK(C326), resumen!$D$4, C326)</f>
        <v>140000</v>
      </c>
      <c r="M326">
        <f>IF(ISBLANK(I326), resumen!$E$4, I326)</f>
        <v>49</v>
      </c>
    </row>
    <row r="327" spans="1:13">
      <c r="A327">
        <v>326</v>
      </c>
      <c r="B327" t="s">
        <v>19</v>
      </c>
      <c r="C327">
        <v>1883093.97</v>
      </c>
      <c r="D327" t="s">
        <v>14</v>
      </c>
      <c r="E327" t="s">
        <v>20</v>
      </c>
      <c r="F327" t="s">
        <v>16</v>
      </c>
      <c r="G327" t="s">
        <v>17</v>
      </c>
      <c r="H327" t="s">
        <v>17</v>
      </c>
      <c r="I327">
        <v>34</v>
      </c>
      <c r="J327" t="str">
        <f>IFERROR(IF(ABS((C327-resumen!$D$3)/resumen!$D$5) &gt; 1.96, "SI", "NO"), _xleta.NOT)</f>
        <v>NO</v>
      </c>
      <c r="K327" t="str">
        <f>IFERROR(IF(ABS((I327-resumen!$E$3)/resumen!$E$5) &gt; 1.96, "SI", "NO"), _xleta.NOT)</f>
        <v>NO</v>
      </c>
      <c r="L327">
        <f>IF(ISBLANK(C327), resumen!$D$4, C327)</f>
        <v>1883093.97</v>
      </c>
      <c r="M327">
        <f>IF(ISBLANK(I327), resumen!$E$4, I327)</f>
        <v>34</v>
      </c>
    </row>
    <row r="328" spans="1:13">
      <c r="A328">
        <v>327</v>
      </c>
      <c r="B328" t="s">
        <v>19</v>
      </c>
      <c r="C328">
        <v>1366089.12</v>
      </c>
      <c r="D328" t="s">
        <v>18</v>
      </c>
      <c r="E328" t="s">
        <v>15</v>
      </c>
      <c r="F328" t="s">
        <v>16</v>
      </c>
      <c r="G328" t="s">
        <v>16</v>
      </c>
      <c r="H328" t="s">
        <v>17</v>
      </c>
      <c r="I328">
        <v>73</v>
      </c>
      <c r="J328" t="str">
        <f>IFERROR(IF(ABS((C328-resumen!$D$3)/resumen!$D$5) &gt; 1.96, "SI", "NO"), _xleta.NOT)</f>
        <v>NO</v>
      </c>
      <c r="K328" t="str">
        <f>IFERROR(IF(ABS((I328-resumen!$E$3)/resumen!$E$5) &gt; 1.96, "SI", "NO"), _xleta.NOT)</f>
        <v>SI</v>
      </c>
      <c r="L328">
        <f>IF(ISBLANK(C328), resumen!$D$4, C328)</f>
        <v>1366089.12</v>
      </c>
      <c r="M328">
        <f>IF(ISBLANK(I328), resumen!$E$4, I328)</f>
        <v>73</v>
      </c>
    </row>
    <row r="329" spans="1:13">
      <c r="A329">
        <v>328</v>
      </c>
      <c r="B329" t="s">
        <v>13</v>
      </c>
      <c r="C329">
        <v>298155</v>
      </c>
      <c r="D329" t="s">
        <v>22</v>
      </c>
      <c r="E329" t="s">
        <v>20</v>
      </c>
      <c r="F329" t="s">
        <v>16</v>
      </c>
      <c r="G329" t="s">
        <v>17</v>
      </c>
      <c r="H329" t="s">
        <v>16</v>
      </c>
      <c r="I329">
        <v>39</v>
      </c>
      <c r="J329" t="str">
        <f>IFERROR(IF(ABS((C329-resumen!$D$3)/resumen!$D$5) &gt; 1.96, "SI", "NO"), _xleta.NOT)</f>
        <v>NO</v>
      </c>
      <c r="K329" t="str">
        <f>IFERROR(IF(ABS((I329-resumen!$E$3)/resumen!$E$5) &gt; 1.96, "SI", "NO"), _xleta.NOT)</f>
        <v>NO</v>
      </c>
      <c r="L329">
        <f>IF(ISBLANK(C329), resumen!$D$4, C329)</f>
        <v>298155</v>
      </c>
      <c r="M329">
        <f>IF(ISBLANK(I329), resumen!$E$4, I329)</f>
        <v>39</v>
      </c>
    </row>
    <row r="330" spans="1:13">
      <c r="A330">
        <v>329</v>
      </c>
      <c r="B330" t="s">
        <v>13</v>
      </c>
      <c r="C330">
        <v>499999</v>
      </c>
      <c r="D330" t="s">
        <v>14</v>
      </c>
      <c r="E330" t="s">
        <v>20</v>
      </c>
      <c r="F330" t="s">
        <v>16</v>
      </c>
      <c r="G330" t="s">
        <v>17</v>
      </c>
      <c r="H330" t="s">
        <v>17</v>
      </c>
      <c r="I330">
        <v>31</v>
      </c>
      <c r="J330" t="str">
        <f>IFERROR(IF(ABS((C330-resumen!$D$3)/resumen!$D$5) &gt; 1.96, "SI", "NO"), _xleta.NOT)</f>
        <v>NO</v>
      </c>
      <c r="K330" t="str">
        <f>IFERROR(IF(ABS((I330-resumen!$E$3)/resumen!$E$5) &gt; 1.96, "SI", "NO"), _xleta.NOT)</f>
        <v>NO</v>
      </c>
      <c r="L330">
        <f>IF(ISBLANK(C330), resumen!$D$4, C330)</f>
        <v>499999</v>
      </c>
      <c r="M330">
        <f>IF(ISBLANK(I330), resumen!$E$4, I330)</f>
        <v>31</v>
      </c>
    </row>
    <row r="331" spans="1:13">
      <c r="A331">
        <v>330</v>
      </c>
      <c r="B331" t="s">
        <v>13</v>
      </c>
      <c r="C331">
        <v>1340908</v>
      </c>
      <c r="D331" t="s">
        <v>14</v>
      </c>
      <c r="E331" t="s">
        <v>15</v>
      </c>
      <c r="F331" t="s">
        <v>16</v>
      </c>
      <c r="G331" t="s">
        <v>17</v>
      </c>
      <c r="H331" t="s">
        <v>17</v>
      </c>
      <c r="I331">
        <v>54</v>
      </c>
      <c r="J331" t="str">
        <f>IFERROR(IF(ABS((C331-resumen!$D$3)/resumen!$D$5) &gt; 1.96, "SI", "NO"), _xleta.NOT)</f>
        <v>NO</v>
      </c>
      <c r="K331" t="str">
        <f>IFERROR(IF(ABS((I331-resumen!$E$3)/resumen!$E$5) &gt; 1.96, "SI", "NO"), _xleta.NOT)</f>
        <v>NO</v>
      </c>
      <c r="L331">
        <f>IF(ISBLANK(C331), resumen!$D$4, C331)</f>
        <v>1340908</v>
      </c>
      <c r="M331">
        <f>IF(ISBLANK(I331), resumen!$E$4, I331)</f>
        <v>54</v>
      </c>
    </row>
    <row r="332" spans="1:13">
      <c r="A332">
        <v>331</v>
      </c>
      <c r="B332" t="s">
        <v>13</v>
      </c>
      <c r="C332">
        <v>300000</v>
      </c>
      <c r="D332" t="s">
        <v>14</v>
      </c>
      <c r="E332" t="s">
        <v>20</v>
      </c>
      <c r="F332" t="s">
        <v>16</v>
      </c>
      <c r="G332" t="s">
        <v>16</v>
      </c>
      <c r="H332" t="s">
        <v>17</v>
      </c>
      <c r="I332">
        <v>28</v>
      </c>
      <c r="J332" t="str">
        <f>IFERROR(IF(ABS((C332-resumen!$D$3)/resumen!$D$5) &gt; 1.96, "SI", "NO"), _xleta.NOT)</f>
        <v>NO</v>
      </c>
      <c r="K332" t="str">
        <f>IFERROR(IF(ABS((I332-resumen!$E$3)/resumen!$E$5) &gt; 1.96, "SI", "NO"), _xleta.NOT)</f>
        <v>NO</v>
      </c>
      <c r="L332">
        <f>IF(ISBLANK(C332), resumen!$D$4, C332)</f>
        <v>300000</v>
      </c>
      <c r="M332">
        <f>IF(ISBLANK(I332), resumen!$E$4, I332)</f>
        <v>28</v>
      </c>
    </row>
    <row r="333" spans="1:13">
      <c r="A333">
        <v>332</v>
      </c>
      <c r="B333" t="s">
        <v>19</v>
      </c>
      <c r="C333">
        <v>297046</v>
      </c>
      <c r="D333" t="s">
        <v>21</v>
      </c>
      <c r="E333" t="s">
        <v>20</v>
      </c>
      <c r="F333" t="s">
        <v>16</v>
      </c>
      <c r="G333" t="s">
        <v>16</v>
      </c>
      <c r="H333" t="s">
        <v>17</v>
      </c>
      <c r="I333">
        <v>27</v>
      </c>
      <c r="J333" t="str">
        <f>IFERROR(IF(ABS((C333-resumen!$D$3)/resumen!$D$5) &gt; 1.96, "SI", "NO"), _xleta.NOT)</f>
        <v>NO</v>
      </c>
      <c r="K333" t="str">
        <f>IFERROR(IF(ABS((I333-resumen!$E$3)/resumen!$E$5) &gt; 1.96, "SI", "NO"), _xleta.NOT)</f>
        <v>NO</v>
      </c>
      <c r="L333">
        <f>IF(ISBLANK(C333), resumen!$D$4, C333)</f>
        <v>297046</v>
      </c>
      <c r="M333">
        <f>IF(ISBLANK(I333), resumen!$E$4, I333)</f>
        <v>27</v>
      </c>
    </row>
    <row r="334" spans="1:13">
      <c r="A334">
        <v>333</v>
      </c>
      <c r="B334" t="s">
        <v>13</v>
      </c>
      <c r="C334">
        <v>304232.90000000002</v>
      </c>
      <c r="D334" t="s">
        <v>14</v>
      </c>
      <c r="E334" t="s">
        <v>20</v>
      </c>
      <c r="F334" t="s">
        <v>16</v>
      </c>
      <c r="G334" t="s">
        <v>16</v>
      </c>
      <c r="H334" t="s">
        <v>17</v>
      </c>
      <c r="I334">
        <v>24</v>
      </c>
      <c r="J334" t="str">
        <f>IFERROR(IF(ABS((C334-resumen!$D$3)/resumen!$D$5) &gt; 1.96, "SI", "NO"), _xleta.NOT)</f>
        <v>NO</v>
      </c>
      <c r="K334" t="str">
        <f>IFERROR(IF(ABS((I334-resumen!$E$3)/resumen!$E$5) &gt; 1.96, "SI", "NO"), _xleta.NOT)</f>
        <v>NO</v>
      </c>
      <c r="L334">
        <f>IF(ISBLANK(C334), resumen!$D$4, C334)</f>
        <v>304232.90000000002</v>
      </c>
      <c r="M334">
        <f>IF(ISBLANK(I334), resumen!$E$4, I334)</f>
        <v>24</v>
      </c>
    </row>
    <row r="335" spans="1:13">
      <c r="A335">
        <v>334</v>
      </c>
      <c r="B335" t="s">
        <v>13</v>
      </c>
      <c r="C335">
        <v>509509</v>
      </c>
      <c r="D335" t="s">
        <v>22</v>
      </c>
      <c r="E335" t="s">
        <v>20</v>
      </c>
      <c r="F335" t="s">
        <v>16</v>
      </c>
      <c r="G335" t="s">
        <v>17</v>
      </c>
      <c r="H335" t="s">
        <v>16</v>
      </c>
      <c r="I335">
        <v>35</v>
      </c>
      <c r="J335" t="str">
        <f>IFERROR(IF(ABS((C335-resumen!$D$3)/resumen!$D$5) &gt; 1.96, "SI", "NO"), _xleta.NOT)</f>
        <v>NO</v>
      </c>
      <c r="K335" t="str">
        <f>IFERROR(IF(ABS((I335-resumen!$E$3)/resumen!$E$5) &gt; 1.96, "SI", "NO"), _xleta.NOT)</f>
        <v>NO</v>
      </c>
      <c r="L335">
        <f>IF(ISBLANK(C335), resumen!$D$4, C335)</f>
        <v>509509</v>
      </c>
      <c r="M335">
        <f>IF(ISBLANK(I335), resumen!$E$4, I335)</f>
        <v>35</v>
      </c>
    </row>
    <row r="336" spans="1:13">
      <c r="A336">
        <v>335</v>
      </c>
      <c r="B336" t="s">
        <v>13</v>
      </c>
      <c r="C336">
        <v>1202425</v>
      </c>
      <c r="D336" t="s">
        <v>14</v>
      </c>
      <c r="E336" t="s">
        <v>15</v>
      </c>
      <c r="F336" t="s">
        <v>16</v>
      </c>
      <c r="G336" t="s">
        <v>17</v>
      </c>
      <c r="H336" t="s">
        <v>17</v>
      </c>
      <c r="I336">
        <v>40</v>
      </c>
      <c r="J336" t="str">
        <f>IFERROR(IF(ABS((C336-resumen!$D$3)/resumen!$D$5) &gt; 1.96, "SI", "NO"), _xleta.NOT)</f>
        <v>NO</v>
      </c>
      <c r="K336" t="str">
        <f>IFERROR(IF(ABS((I336-resumen!$E$3)/resumen!$E$5) &gt; 1.96, "SI", "NO"), _xleta.NOT)</f>
        <v>NO</v>
      </c>
      <c r="L336">
        <f>IF(ISBLANK(C336), resumen!$D$4, C336)</f>
        <v>1202425</v>
      </c>
      <c r="M336">
        <f>IF(ISBLANK(I336), resumen!$E$4, I336)</f>
        <v>40</v>
      </c>
    </row>
    <row r="337" spans="1:13">
      <c r="A337">
        <v>336</v>
      </c>
      <c r="B337" t="s">
        <v>13</v>
      </c>
      <c r="C337">
        <v>591445.27</v>
      </c>
      <c r="D337" t="s">
        <v>14</v>
      </c>
      <c r="E337" t="s">
        <v>20</v>
      </c>
      <c r="F337" t="s">
        <v>16</v>
      </c>
      <c r="G337" t="s">
        <v>17</v>
      </c>
      <c r="H337" t="s">
        <v>17</v>
      </c>
      <c r="I337">
        <v>30</v>
      </c>
      <c r="J337" t="str">
        <f>IFERROR(IF(ABS((C337-resumen!$D$3)/resumen!$D$5) &gt; 1.96, "SI", "NO"), _xleta.NOT)</f>
        <v>NO</v>
      </c>
      <c r="K337" t="str">
        <f>IFERROR(IF(ABS((I337-resumen!$E$3)/resumen!$E$5) &gt; 1.96, "SI", "NO"), _xleta.NOT)</f>
        <v>NO</v>
      </c>
      <c r="L337">
        <f>IF(ISBLANK(C337), resumen!$D$4, C337)</f>
        <v>591445.27</v>
      </c>
      <c r="M337">
        <f>IF(ISBLANK(I337), resumen!$E$4, I337)</f>
        <v>30</v>
      </c>
    </row>
    <row r="338" spans="1:13">
      <c r="A338">
        <v>337</v>
      </c>
      <c r="B338" t="s">
        <v>19</v>
      </c>
      <c r="C338">
        <v>1953183.27</v>
      </c>
      <c r="D338" t="s">
        <v>14</v>
      </c>
      <c r="E338" t="s">
        <v>20</v>
      </c>
      <c r="F338" t="s">
        <v>16</v>
      </c>
      <c r="G338" t="s">
        <v>17</v>
      </c>
      <c r="H338" t="s">
        <v>17</v>
      </c>
      <c r="I338">
        <v>36</v>
      </c>
      <c r="J338" t="str">
        <f>IFERROR(IF(ABS((C338-resumen!$D$3)/resumen!$D$5) &gt; 1.96, "SI", "NO"), _xleta.NOT)</f>
        <v>NO</v>
      </c>
      <c r="K338" t="str">
        <f>IFERROR(IF(ABS((I338-resumen!$E$3)/resumen!$E$5) &gt; 1.96, "SI", "NO"), _xleta.NOT)</f>
        <v>NO</v>
      </c>
      <c r="L338">
        <f>IF(ISBLANK(C338), resumen!$D$4, C338)</f>
        <v>1953183.27</v>
      </c>
      <c r="M338">
        <f>IF(ISBLANK(I338), resumen!$E$4, I338)</f>
        <v>36</v>
      </c>
    </row>
    <row r="339" spans="1:13">
      <c r="A339">
        <v>338</v>
      </c>
      <c r="B339" t="s">
        <v>19</v>
      </c>
      <c r="C339">
        <v>570798.64</v>
      </c>
      <c r="D339" t="s">
        <v>14</v>
      </c>
      <c r="E339" t="s">
        <v>20</v>
      </c>
      <c r="F339" t="s">
        <v>16</v>
      </c>
      <c r="G339" t="s">
        <v>17</v>
      </c>
      <c r="H339" t="s">
        <v>17</v>
      </c>
      <c r="I339">
        <v>26</v>
      </c>
      <c r="J339" t="str">
        <f>IFERROR(IF(ABS((C339-resumen!$D$3)/resumen!$D$5) &gt; 1.96, "SI", "NO"), _xleta.NOT)</f>
        <v>NO</v>
      </c>
      <c r="K339" t="str">
        <f>IFERROR(IF(ABS((I339-resumen!$E$3)/resumen!$E$5) &gt; 1.96, "SI", "NO"), _xleta.NOT)</f>
        <v>NO</v>
      </c>
      <c r="L339">
        <f>IF(ISBLANK(C339), resumen!$D$4, C339)</f>
        <v>570798.64</v>
      </c>
      <c r="M339">
        <f>IF(ISBLANK(I339), resumen!$E$4, I339)</f>
        <v>26</v>
      </c>
    </row>
    <row r="340" spans="1:13">
      <c r="A340">
        <v>339</v>
      </c>
      <c r="B340" t="s">
        <v>19</v>
      </c>
      <c r="C340">
        <v>539203</v>
      </c>
      <c r="D340" t="s">
        <v>14</v>
      </c>
      <c r="E340" t="s">
        <v>20</v>
      </c>
      <c r="F340" t="s">
        <v>16</v>
      </c>
      <c r="G340" t="s">
        <v>17</v>
      </c>
      <c r="H340" t="s">
        <v>17</v>
      </c>
      <c r="I340">
        <v>29</v>
      </c>
      <c r="J340" t="str">
        <f>IFERROR(IF(ABS((C340-resumen!$D$3)/resumen!$D$5) &gt; 1.96, "SI", "NO"), _xleta.NOT)</f>
        <v>NO</v>
      </c>
      <c r="K340" t="str">
        <f>IFERROR(IF(ABS((I340-resumen!$E$3)/resumen!$E$5) &gt; 1.96, "SI", "NO"), _xleta.NOT)</f>
        <v>NO</v>
      </c>
      <c r="L340">
        <f>IF(ISBLANK(C340), resumen!$D$4, C340)</f>
        <v>539203</v>
      </c>
      <c r="M340">
        <f>IF(ISBLANK(I340), resumen!$E$4, I340)</f>
        <v>29</v>
      </c>
    </row>
    <row r="341" spans="1:13">
      <c r="A341">
        <v>340</v>
      </c>
      <c r="B341" t="s">
        <v>19</v>
      </c>
      <c r="C341">
        <v>359544.27</v>
      </c>
      <c r="D341" t="s">
        <v>25</v>
      </c>
      <c r="E341" t="s">
        <v>20</v>
      </c>
      <c r="F341" t="s">
        <v>16</v>
      </c>
      <c r="G341" t="s">
        <v>16</v>
      </c>
      <c r="H341" t="s">
        <v>17</v>
      </c>
      <c r="I341">
        <v>32</v>
      </c>
      <c r="J341" t="str">
        <f>IFERROR(IF(ABS((C341-resumen!$D$3)/resumen!$D$5) &gt; 1.96, "SI", "NO"), _xleta.NOT)</f>
        <v>NO</v>
      </c>
      <c r="K341" t="str">
        <f>IFERROR(IF(ABS((I341-resumen!$E$3)/resumen!$E$5) &gt; 1.96, "SI", "NO"), _xleta.NOT)</f>
        <v>NO</v>
      </c>
      <c r="L341">
        <f>IF(ISBLANK(C341), resumen!$D$4, C341)</f>
        <v>359544.27</v>
      </c>
      <c r="M341">
        <f>IF(ISBLANK(I341), resumen!$E$4, I341)</f>
        <v>32</v>
      </c>
    </row>
    <row r="342" spans="1:13">
      <c r="A342">
        <v>341</v>
      </c>
      <c r="B342" t="s">
        <v>19</v>
      </c>
      <c r="C342">
        <v>516446.5</v>
      </c>
      <c r="D342" t="s">
        <v>14</v>
      </c>
      <c r="E342" t="s">
        <v>15</v>
      </c>
      <c r="F342" t="s">
        <v>16</v>
      </c>
      <c r="G342" t="s">
        <v>17</v>
      </c>
      <c r="H342" t="s">
        <v>17</v>
      </c>
      <c r="I342">
        <v>33</v>
      </c>
      <c r="J342" t="str">
        <f>IFERROR(IF(ABS((C342-resumen!$D$3)/resumen!$D$5) &gt; 1.96, "SI", "NO"), _xleta.NOT)</f>
        <v>NO</v>
      </c>
      <c r="K342" t="str">
        <f>IFERROR(IF(ABS((I342-resumen!$E$3)/resumen!$E$5) &gt; 1.96, "SI", "NO"), _xleta.NOT)</f>
        <v>NO</v>
      </c>
      <c r="L342">
        <f>IF(ISBLANK(C342), resumen!$D$4, C342)</f>
        <v>516446.5</v>
      </c>
      <c r="M342">
        <f>IF(ISBLANK(I342), resumen!$E$4, I342)</f>
        <v>33</v>
      </c>
    </row>
    <row r="343" spans="1:13">
      <c r="A343">
        <v>342</v>
      </c>
      <c r="B343" t="s">
        <v>19</v>
      </c>
      <c r="C343">
        <v>378355</v>
      </c>
      <c r="D343" t="s">
        <v>14</v>
      </c>
      <c r="E343" t="s">
        <v>20</v>
      </c>
      <c r="F343" t="s">
        <v>16</v>
      </c>
      <c r="G343" t="s">
        <v>16</v>
      </c>
      <c r="H343" t="s">
        <v>17</v>
      </c>
      <c r="I343">
        <v>62</v>
      </c>
      <c r="J343" t="str">
        <f>IFERROR(IF(ABS((C343-resumen!$D$3)/resumen!$D$5) &gt; 1.96, "SI", "NO"), _xleta.NOT)</f>
        <v>NO</v>
      </c>
      <c r="K343" t="str">
        <f>IFERROR(IF(ABS((I343-resumen!$E$3)/resumen!$E$5) &gt; 1.96, "SI", "NO"), _xleta.NOT)</f>
        <v>NO</v>
      </c>
      <c r="L343">
        <f>IF(ISBLANK(C343), resumen!$D$4, C343)</f>
        <v>378355</v>
      </c>
      <c r="M343">
        <f>IF(ISBLANK(I343), resumen!$E$4, I343)</f>
        <v>62</v>
      </c>
    </row>
    <row r="344" spans="1:13">
      <c r="A344">
        <v>343</v>
      </c>
      <c r="B344" t="s">
        <v>13</v>
      </c>
      <c r="C344">
        <v>454558.2</v>
      </c>
      <c r="D344" t="s">
        <v>14</v>
      </c>
      <c r="E344" t="s">
        <v>15</v>
      </c>
      <c r="F344" t="s">
        <v>16</v>
      </c>
      <c r="G344" t="s">
        <v>17</v>
      </c>
      <c r="H344" t="s">
        <v>17</v>
      </c>
      <c r="I344">
        <v>34</v>
      </c>
      <c r="J344" t="str">
        <f>IFERROR(IF(ABS((C344-resumen!$D$3)/resumen!$D$5) &gt; 1.96, "SI", "NO"), _xleta.NOT)</f>
        <v>NO</v>
      </c>
      <c r="K344" t="str">
        <f>IFERROR(IF(ABS((I344-resumen!$E$3)/resumen!$E$5) &gt; 1.96, "SI", "NO"), _xleta.NOT)</f>
        <v>NO</v>
      </c>
      <c r="L344">
        <f>IF(ISBLANK(C344), resumen!$D$4, C344)</f>
        <v>454558.2</v>
      </c>
      <c r="M344">
        <f>IF(ISBLANK(I344), resumen!$E$4, I344)</f>
        <v>34</v>
      </c>
    </row>
    <row r="345" spans="1:13">
      <c r="A345">
        <v>344</v>
      </c>
      <c r="B345" t="s">
        <v>19</v>
      </c>
      <c r="C345">
        <v>403983</v>
      </c>
      <c r="D345" t="s">
        <v>22</v>
      </c>
      <c r="E345" t="s">
        <v>20</v>
      </c>
      <c r="F345" t="s">
        <v>16</v>
      </c>
      <c r="G345" t="s">
        <v>17</v>
      </c>
      <c r="H345" t="s">
        <v>16</v>
      </c>
      <c r="I345">
        <v>67</v>
      </c>
      <c r="J345" t="str">
        <f>IFERROR(IF(ABS((C345-resumen!$D$3)/resumen!$D$5) &gt; 1.96, "SI", "NO"), _xleta.NOT)</f>
        <v>NO</v>
      </c>
      <c r="K345" t="str">
        <f>IFERROR(IF(ABS((I345-resumen!$E$3)/resumen!$E$5) &gt; 1.96, "SI", "NO"), _xleta.NOT)</f>
        <v>NO</v>
      </c>
      <c r="L345">
        <f>IF(ISBLANK(C345), resumen!$D$4, C345)</f>
        <v>403983</v>
      </c>
      <c r="M345">
        <f>IF(ISBLANK(I345), resumen!$E$4, I345)</f>
        <v>67</v>
      </c>
    </row>
    <row r="346" spans="1:13">
      <c r="A346">
        <v>345</v>
      </c>
      <c r="B346" t="s">
        <v>19</v>
      </c>
      <c r="C346">
        <v>1544187.5</v>
      </c>
      <c r="D346" t="s">
        <v>14</v>
      </c>
      <c r="E346" t="s">
        <v>20</v>
      </c>
      <c r="F346" t="s">
        <v>16</v>
      </c>
      <c r="G346" t="s">
        <v>16</v>
      </c>
      <c r="H346" t="s">
        <v>17</v>
      </c>
      <c r="I346">
        <v>28</v>
      </c>
      <c r="J346" t="str">
        <f>IFERROR(IF(ABS((C346-resumen!$D$3)/resumen!$D$5) &gt; 1.96, "SI", "NO"), _xleta.NOT)</f>
        <v>NO</v>
      </c>
      <c r="K346" t="str">
        <f>IFERROR(IF(ABS((I346-resumen!$E$3)/resumen!$E$5) &gt; 1.96, "SI", "NO"), _xleta.NOT)</f>
        <v>NO</v>
      </c>
      <c r="L346">
        <f>IF(ISBLANK(C346), resumen!$D$4, C346)</f>
        <v>1544187.5</v>
      </c>
      <c r="M346">
        <f>IF(ISBLANK(I346), resumen!$E$4, I346)</f>
        <v>28</v>
      </c>
    </row>
    <row r="347" spans="1:13">
      <c r="A347">
        <v>346</v>
      </c>
      <c r="B347" t="s">
        <v>13</v>
      </c>
      <c r="C347">
        <v>328196</v>
      </c>
      <c r="D347" t="s">
        <v>22</v>
      </c>
      <c r="E347" t="s">
        <v>20</v>
      </c>
      <c r="F347" t="s">
        <v>16</v>
      </c>
      <c r="G347" t="s">
        <v>16</v>
      </c>
      <c r="H347" t="s">
        <v>16</v>
      </c>
      <c r="I347">
        <v>27</v>
      </c>
      <c r="J347" t="str">
        <f>IFERROR(IF(ABS((C347-resumen!$D$3)/resumen!$D$5) &gt; 1.96, "SI", "NO"), _xleta.NOT)</f>
        <v>NO</v>
      </c>
      <c r="K347" t="str">
        <f>IFERROR(IF(ABS((I347-resumen!$E$3)/resumen!$E$5) &gt; 1.96, "SI", "NO"), _xleta.NOT)</f>
        <v>NO</v>
      </c>
      <c r="L347">
        <f>IF(ISBLANK(C347), resumen!$D$4, C347)</f>
        <v>328196</v>
      </c>
      <c r="M347">
        <f>IF(ISBLANK(I347), resumen!$E$4, I347)</f>
        <v>27</v>
      </c>
    </row>
    <row r="348" spans="1:13">
      <c r="A348">
        <v>347</v>
      </c>
      <c r="B348" t="s">
        <v>13</v>
      </c>
      <c r="C348">
        <v>574094.44999999995</v>
      </c>
      <c r="D348" t="s">
        <v>14</v>
      </c>
      <c r="E348" t="s">
        <v>20</v>
      </c>
      <c r="F348" t="s">
        <v>16</v>
      </c>
      <c r="G348" t="s">
        <v>17</v>
      </c>
      <c r="H348" t="s">
        <v>17</v>
      </c>
      <c r="I348">
        <v>57</v>
      </c>
      <c r="J348" t="str">
        <f>IFERROR(IF(ABS((C348-resumen!$D$3)/resumen!$D$5) &gt; 1.96, "SI", "NO"), _xleta.NOT)</f>
        <v>NO</v>
      </c>
      <c r="K348" t="str">
        <f>IFERROR(IF(ABS((I348-resumen!$E$3)/resumen!$E$5) &gt; 1.96, "SI", "NO"), _xleta.NOT)</f>
        <v>NO</v>
      </c>
      <c r="L348">
        <f>IF(ISBLANK(C348), resumen!$D$4, C348)</f>
        <v>574094.44999999995</v>
      </c>
      <c r="M348">
        <f>IF(ISBLANK(I348), resumen!$E$4, I348)</f>
        <v>57</v>
      </c>
    </row>
    <row r="349" spans="1:13">
      <c r="A349">
        <v>348</v>
      </c>
      <c r="B349" t="s">
        <v>19</v>
      </c>
      <c r="C349">
        <v>1320518.73</v>
      </c>
      <c r="D349" t="s">
        <v>14</v>
      </c>
      <c r="E349" t="s">
        <v>15</v>
      </c>
      <c r="F349" t="s">
        <v>16</v>
      </c>
      <c r="G349" t="s">
        <v>17</v>
      </c>
      <c r="H349" t="s">
        <v>17</v>
      </c>
      <c r="I349">
        <v>34</v>
      </c>
      <c r="J349" t="str">
        <f>IFERROR(IF(ABS((C349-resumen!$D$3)/resumen!$D$5) &gt; 1.96, "SI", "NO"), _xleta.NOT)</f>
        <v>NO</v>
      </c>
      <c r="K349" t="str">
        <f>IFERROR(IF(ABS((I349-resumen!$E$3)/resumen!$E$5) &gt; 1.96, "SI", "NO"), _xleta.NOT)</f>
        <v>NO</v>
      </c>
      <c r="L349">
        <f>IF(ISBLANK(C349), resumen!$D$4, C349)</f>
        <v>1320518.73</v>
      </c>
      <c r="M349">
        <f>IF(ISBLANK(I349), resumen!$E$4, I349)</f>
        <v>34</v>
      </c>
    </row>
    <row r="350" spans="1:13">
      <c r="A350">
        <v>349</v>
      </c>
      <c r="B350" t="s">
        <v>13</v>
      </c>
      <c r="C350">
        <v>356455</v>
      </c>
      <c r="D350" t="s">
        <v>22</v>
      </c>
      <c r="E350" t="s">
        <v>20</v>
      </c>
      <c r="F350" t="s">
        <v>16</v>
      </c>
      <c r="G350" t="s">
        <v>17</v>
      </c>
      <c r="H350" t="s">
        <v>16</v>
      </c>
      <c r="I350">
        <v>40</v>
      </c>
      <c r="J350" t="str">
        <f>IFERROR(IF(ABS((C350-resumen!$D$3)/resumen!$D$5) &gt; 1.96, "SI", "NO"), _xleta.NOT)</f>
        <v>NO</v>
      </c>
      <c r="K350" t="str">
        <f>IFERROR(IF(ABS((I350-resumen!$E$3)/resumen!$E$5) &gt; 1.96, "SI", "NO"), _xleta.NOT)</f>
        <v>NO</v>
      </c>
      <c r="L350">
        <f>IF(ISBLANK(C350), resumen!$D$4, C350)</f>
        <v>356455</v>
      </c>
      <c r="M350">
        <f>IF(ISBLANK(I350), resumen!$E$4, I350)</f>
        <v>40</v>
      </c>
    </row>
    <row r="351" spans="1:13">
      <c r="A351">
        <v>350</v>
      </c>
      <c r="B351" t="s">
        <v>13</v>
      </c>
      <c r="C351">
        <v>297046</v>
      </c>
      <c r="D351" t="s">
        <v>22</v>
      </c>
      <c r="E351" t="s">
        <v>20</v>
      </c>
      <c r="F351" t="s">
        <v>16</v>
      </c>
      <c r="G351" t="s">
        <v>17</v>
      </c>
      <c r="H351" t="s">
        <v>17</v>
      </c>
      <c r="I351">
        <v>42</v>
      </c>
      <c r="J351" t="str">
        <f>IFERROR(IF(ABS((C351-resumen!$D$3)/resumen!$D$5) &gt; 1.96, "SI", "NO"), _xleta.NOT)</f>
        <v>NO</v>
      </c>
      <c r="K351" t="str">
        <f>IFERROR(IF(ABS((I351-resumen!$E$3)/resumen!$E$5) &gt; 1.96, "SI", "NO"), _xleta.NOT)</f>
        <v>NO</v>
      </c>
      <c r="L351">
        <f>IF(ISBLANK(C351), resumen!$D$4, C351)</f>
        <v>297046</v>
      </c>
      <c r="M351">
        <f>IF(ISBLANK(I351), resumen!$E$4, I351)</f>
        <v>42</v>
      </c>
    </row>
    <row r="352" spans="1:13">
      <c r="A352">
        <v>351</v>
      </c>
      <c r="B352" t="s">
        <v>13</v>
      </c>
      <c r="C352">
        <v>505686.39</v>
      </c>
      <c r="D352" t="s">
        <v>14</v>
      </c>
      <c r="E352" t="s">
        <v>20</v>
      </c>
      <c r="F352" t="s">
        <v>16</v>
      </c>
      <c r="G352" t="s">
        <v>17</v>
      </c>
      <c r="H352" t="s">
        <v>17</v>
      </c>
      <c r="I352">
        <v>22</v>
      </c>
      <c r="J352" t="str">
        <f>IFERROR(IF(ABS((C352-resumen!$D$3)/resumen!$D$5) &gt; 1.96, "SI", "NO"), _xleta.NOT)</f>
        <v>NO</v>
      </c>
      <c r="K352" t="str">
        <f>IFERROR(IF(ABS((I352-resumen!$E$3)/resumen!$E$5) &gt; 1.96, "SI", "NO"), _xleta.NOT)</f>
        <v>NO</v>
      </c>
      <c r="L352">
        <f>IF(ISBLANK(C352), resumen!$D$4, C352)</f>
        <v>505686.39</v>
      </c>
      <c r="M352">
        <f>IF(ISBLANK(I352), resumen!$E$4, I352)</f>
        <v>22</v>
      </c>
    </row>
    <row r="353" spans="1:13">
      <c r="A353">
        <v>352</v>
      </c>
      <c r="B353" t="s">
        <v>19</v>
      </c>
      <c r="C353">
        <v>511789.2</v>
      </c>
      <c r="D353" t="s">
        <v>14</v>
      </c>
      <c r="E353" t="s">
        <v>20</v>
      </c>
      <c r="F353" t="s">
        <v>16</v>
      </c>
      <c r="G353" t="s">
        <v>17</v>
      </c>
      <c r="H353" t="s">
        <v>17</v>
      </c>
      <c r="I353">
        <v>29</v>
      </c>
      <c r="J353" t="str">
        <f>IFERROR(IF(ABS((C353-resumen!$D$3)/resumen!$D$5) &gt; 1.96, "SI", "NO"), _xleta.NOT)</f>
        <v>NO</v>
      </c>
      <c r="K353" t="str">
        <f>IFERROR(IF(ABS((I353-resumen!$E$3)/resumen!$E$5) &gt; 1.96, "SI", "NO"), _xleta.NOT)</f>
        <v>NO</v>
      </c>
      <c r="L353">
        <f>IF(ISBLANK(C353), resumen!$D$4, C353)</f>
        <v>511789.2</v>
      </c>
      <c r="M353">
        <f>IF(ISBLANK(I353), resumen!$E$4, I353)</f>
        <v>29</v>
      </c>
    </row>
    <row r="354" spans="1:13">
      <c r="A354">
        <v>353</v>
      </c>
      <c r="B354" t="s">
        <v>19</v>
      </c>
      <c r="C354">
        <v>333094.01</v>
      </c>
      <c r="D354" t="s">
        <v>14</v>
      </c>
      <c r="E354" t="s">
        <v>20</v>
      </c>
      <c r="F354" t="s">
        <v>16</v>
      </c>
      <c r="G354" t="s">
        <v>17</v>
      </c>
      <c r="H354" t="s">
        <v>17</v>
      </c>
      <c r="I354">
        <v>32</v>
      </c>
      <c r="J354" t="str">
        <f>IFERROR(IF(ABS((C354-resumen!$D$3)/resumen!$D$5) &gt; 1.96, "SI", "NO"), _xleta.NOT)</f>
        <v>NO</v>
      </c>
      <c r="K354" t="str">
        <f>IFERROR(IF(ABS((I354-resumen!$E$3)/resumen!$E$5) &gt; 1.96, "SI", "NO"), _xleta.NOT)</f>
        <v>NO</v>
      </c>
      <c r="L354">
        <f>IF(ISBLANK(C354), resumen!$D$4, C354)</f>
        <v>333094.01</v>
      </c>
      <c r="M354">
        <f>IF(ISBLANK(I354), resumen!$E$4, I354)</f>
        <v>32</v>
      </c>
    </row>
    <row r="355" spans="1:13">
      <c r="A355">
        <v>354</v>
      </c>
      <c r="B355" t="s">
        <v>19</v>
      </c>
      <c r="C355">
        <v>419608</v>
      </c>
      <c r="D355" t="s">
        <v>22</v>
      </c>
      <c r="E355" t="s">
        <v>20</v>
      </c>
      <c r="F355" t="s">
        <v>16</v>
      </c>
      <c r="G355" t="s">
        <v>17</v>
      </c>
      <c r="H355" t="s">
        <v>17</v>
      </c>
      <c r="I355">
        <v>43</v>
      </c>
      <c r="J355" t="str">
        <f>IFERROR(IF(ABS((C355-resumen!$D$3)/resumen!$D$5) &gt; 1.96, "SI", "NO"), _xleta.NOT)</f>
        <v>NO</v>
      </c>
      <c r="K355" t="str">
        <f>IFERROR(IF(ABS((I355-resumen!$E$3)/resumen!$E$5) &gt; 1.96, "SI", "NO"), _xleta.NOT)</f>
        <v>NO</v>
      </c>
      <c r="L355">
        <f>IF(ISBLANK(C355), resumen!$D$4, C355)</f>
        <v>419608</v>
      </c>
      <c r="M355">
        <f>IF(ISBLANK(I355), resumen!$E$4, I355)</f>
        <v>43</v>
      </c>
    </row>
    <row r="356" spans="1:13">
      <c r="A356">
        <v>355</v>
      </c>
      <c r="B356" t="s">
        <v>19</v>
      </c>
      <c r="C356">
        <v>297046</v>
      </c>
      <c r="D356" t="s">
        <v>22</v>
      </c>
      <c r="E356" t="s">
        <v>20</v>
      </c>
      <c r="F356" t="s">
        <v>16</v>
      </c>
      <c r="G356" t="s">
        <v>17</v>
      </c>
      <c r="H356" t="s">
        <v>16</v>
      </c>
      <c r="I356">
        <v>28</v>
      </c>
      <c r="J356" t="str">
        <f>IFERROR(IF(ABS((C356-resumen!$D$3)/resumen!$D$5) &gt; 1.96, "SI", "NO"), _xleta.NOT)</f>
        <v>NO</v>
      </c>
      <c r="K356" t="str">
        <f>IFERROR(IF(ABS((I356-resumen!$E$3)/resumen!$E$5) &gt; 1.96, "SI", "NO"), _xleta.NOT)</f>
        <v>NO</v>
      </c>
      <c r="L356">
        <f>IF(ISBLANK(C356), resumen!$D$4, C356)</f>
        <v>297046</v>
      </c>
      <c r="M356">
        <f>IF(ISBLANK(I356), resumen!$E$4, I356)</f>
        <v>28</v>
      </c>
    </row>
    <row r="357" spans="1:13">
      <c r="A357">
        <v>356</v>
      </c>
      <c r="B357" t="s">
        <v>13</v>
      </c>
      <c r="C357">
        <v>297046</v>
      </c>
      <c r="D357" t="s">
        <v>22</v>
      </c>
      <c r="E357" t="s">
        <v>20</v>
      </c>
      <c r="F357" t="s">
        <v>16</v>
      </c>
      <c r="G357" t="s">
        <v>17</v>
      </c>
      <c r="H357" t="s">
        <v>16</v>
      </c>
      <c r="I357">
        <v>39</v>
      </c>
      <c r="J357" t="str">
        <f>IFERROR(IF(ABS((C357-resumen!$D$3)/resumen!$D$5) &gt; 1.96, "SI", "NO"), _xleta.NOT)</f>
        <v>NO</v>
      </c>
      <c r="K357" t="str">
        <f>IFERROR(IF(ABS((I357-resumen!$E$3)/resumen!$E$5) &gt; 1.96, "SI", "NO"), _xleta.NOT)</f>
        <v>NO</v>
      </c>
      <c r="L357">
        <f>IF(ISBLANK(C357), resumen!$D$4, C357)</f>
        <v>297046</v>
      </c>
      <c r="M357">
        <f>IF(ISBLANK(I357), resumen!$E$4, I357)</f>
        <v>39</v>
      </c>
    </row>
    <row r="358" spans="1:13">
      <c r="A358">
        <v>357</v>
      </c>
      <c r="B358" t="s">
        <v>13</v>
      </c>
      <c r="C358">
        <v>1540950</v>
      </c>
      <c r="D358" t="s">
        <v>21</v>
      </c>
      <c r="E358" t="s">
        <v>20</v>
      </c>
      <c r="F358" t="s">
        <v>16</v>
      </c>
      <c r="G358" t="s">
        <v>16</v>
      </c>
      <c r="H358" t="s">
        <v>17</v>
      </c>
      <c r="I358">
        <v>63</v>
      </c>
      <c r="J358" t="str">
        <f>IFERROR(IF(ABS((C358-resumen!$D$3)/resumen!$D$5) &gt; 1.96, "SI", "NO"), _xleta.NOT)</f>
        <v>NO</v>
      </c>
      <c r="K358" t="str">
        <f>IFERROR(IF(ABS((I358-resumen!$E$3)/resumen!$E$5) &gt; 1.96, "SI", "NO"), _xleta.NOT)</f>
        <v>NO</v>
      </c>
      <c r="L358">
        <f>IF(ISBLANK(C358), resumen!$D$4, C358)</f>
        <v>1540950</v>
      </c>
      <c r="M358">
        <f>IF(ISBLANK(I358), resumen!$E$4, I358)</f>
        <v>63</v>
      </c>
    </row>
    <row r="359" spans="1:13">
      <c r="A359">
        <v>358</v>
      </c>
      <c r="B359" t="s">
        <v>19</v>
      </c>
      <c r="C359">
        <v>416150</v>
      </c>
      <c r="D359" t="s">
        <v>14</v>
      </c>
      <c r="E359" t="s">
        <v>20</v>
      </c>
      <c r="F359" t="s">
        <v>16</v>
      </c>
      <c r="G359" t="s">
        <v>16</v>
      </c>
      <c r="H359" t="s">
        <v>17</v>
      </c>
      <c r="I359">
        <v>30</v>
      </c>
      <c r="J359" t="str">
        <f>IFERROR(IF(ABS((C359-resumen!$D$3)/resumen!$D$5) &gt; 1.96, "SI", "NO"), _xleta.NOT)</f>
        <v>NO</v>
      </c>
      <c r="K359" t="str">
        <f>IFERROR(IF(ABS((I359-resumen!$E$3)/resumen!$E$5) &gt; 1.96, "SI", "NO"), _xleta.NOT)</f>
        <v>NO</v>
      </c>
      <c r="L359">
        <f>IF(ISBLANK(C359), resumen!$D$4, C359)</f>
        <v>416150</v>
      </c>
      <c r="M359">
        <f>IF(ISBLANK(I359), resumen!$E$4, I359)</f>
        <v>30</v>
      </c>
    </row>
    <row r="360" spans="1:13">
      <c r="A360">
        <v>359</v>
      </c>
      <c r="B360" t="s">
        <v>13</v>
      </c>
      <c r="C360">
        <v>400353</v>
      </c>
      <c r="D360" t="s">
        <v>22</v>
      </c>
      <c r="E360" t="s">
        <v>20</v>
      </c>
      <c r="F360" t="s">
        <v>16</v>
      </c>
      <c r="G360" t="s">
        <v>17</v>
      </c>
      <c r="H360" t="s">
        <v>17</v>
      </c>
      <c r="I360">
        <v>30</v>
      </c>
      <c r="J360" t="str">
        <f>IFERROR(IF(ABS((C360-resumen!$D$3)/resumen!$D$5) &gt; 1.96, "SI", "NO"), _xleta.NOT)</f>
        <v>NO</v>
      </c>
      <c r="K360" t="str">
        <f>IFERROR(IF(ABS((I360-resumen!$E$3)/resumen!$E$5) &gt; 1.96, "SI", "NO"), _xleta.NOT)</f>
        <v>NO</v>
      </c>
      <c r="L360">
        <f>IF(ISBLANK(C360), resumen!$D$4, C360)</f>
        <v>400353</v>
      </c>
      <c r="M360">
        <f>IF(ISBLANK(I360), resumen!$E$4, I360)</f>
        <v>30</v>
      </c>
    </row>
    <row r="361" spans="1:13">
      <c r="A361">
        <v>360</v>
      </c>
      <c r="B361" t="s">
        <v>13</v>
      </c>
      <c r="C361">
        <v>323296</v>
      </c>
      <c r="D361" t="s">
        <v>22</v>
      </c>
      <c r="E361" t="s">
        <v>20</v>
      </c>
      <c r="F361" t="s">
        <v>16</v>
      </c>
      <c r="G361" t="s">
        <v>16</v>
      </c>
      <c r="H361" t="s">
        <v>16</v>
      </c>
      <c r="I361">
        <v>67</v>
      </c>
      <c r="J361" t="str">
        <f>IFERROR(IF(ABS((C361-resumen!$D$3)/resumen!$D$5) &gt; 1.96, "SI", "NO"), _xleta.NOT)</f>
        <v>NO</v>
      </c>
      <c r="K361" t="str">
        <f>IFERROR(IF(ABS((I361-resumen!$E$3)/resumen!$E$5) &gt; 1.96, "SI", "NO"), _xleta.NOT)</f>
        <v>NO</v>
      </c>
      <c r="L361">
        <f>IF(ISBLANK(C361), resumen!$D$4, C361)</f>
        <v>323296</v>
      </c>
      <c r="M361">
        <f>IF(ISBLANK(I361), resumen!$E$4, I361)</f>
        <v>67</v>
      </c>
    </row>
    <row r="362" spans="1:13">
      <c r="A362">
        <v>361</v>
      </c>
      <c r="B362" t="s">
        <v>19</v>
      </c>
      <c r="C362">
        <v>159000</v>
      </c>
      <c r="D362" t="s">
        <v>14</v>
      </c>
      <c r="E362" t="s">
        <v>20</v>
      </c>
      <c r="F362" t="s">
        <v>16</v>
      </c>
      <c r="G362" t="s">
        <v>17</v>
      </c>
      <c r="H362" t="s">
        <v>17</v>
      </c>
      <c r="I362">
        <v>49</v>
      </c>
      <c r="J362" t="str">
        <f>IFERROR(IF(ABS((C362-resumen!$D$3)/resumen!$D$5) &gt; 1.96, "SI", "NO"), _xleta.NOT)</f>
        <v>NO</v>
      </c>
      <c r="K362" t="str">
        <f>IFERROR(IF(ABS((I362-resumen!$E$3)/resumen!$E$5) &gt; 1.96, "SI", "NO"), _xleta.NOT)</f>
        <v>NO</v>
      </c>
      <c r="L362">
        <f>IF(ISBLANK(C362), resumen!$D$4, C362)</f>
        <v>159000</v>
      </c>
      <c r="M362">
        <f>IF(ISBLANK(I362), resumen!$E$4, I362)</f>
        <v>49</v>
      </c>
    </row>
    <row r="363" spans="1:13">
      <c r="A363">
        <v>362</v>
      </c>
      <c r="B363" t="s">
        <v>19</v>
      </c>
      <c r="C363">
        <v>172428.6</v>
      </c>
      <c r="D363" t="s">
        <v>14</v>
      </c>
      <c r="E363" t="s">
        <v>20</v>
      </c>
      <c r="F363" t="s">
        <v>16</v>
      </c>
      <c r="G363" t="s">
        <v>17</v>
      </c>
      <c r="H363" t="s">
        <v>17</v>
      </c>
      <c r="I363">
        <v>27</v>
      </c>
      <c r="J363" t="str">
        <f>IFERROR(IF(ABS((C363-resumen!$D$3)/resumen!$D$5) &gt; 1.96, "SI", "NO"), _xleta.NOT)</f>
        <v>NO</v>
      </c>
      <c r="K363" t="str">
        <f>IFERROR(IF(ABS((I363-resumen!$E$3)/resumen!$E$5) &gt; 1.96, "SI", "NO"), _xleta.NOT)</f>
        <v>NO</v>
      </c>
      <c r="L363">
        <f>IF(ISBLANK(C363), resumen!$D$4, C363)</f>
        <v>172428.6</v>
      </c>
      <c r="M363">
        <f>IF(ISBLANK(I363), resumen!$E$4, I363)</f>
        <v>27</v>
      </c>
    </row>
    <row r="364" spans="1:13">
      <c r="A364">
        <v>363</v>
      </c>
      <c r="B364" t="s">
        <v>19</v>
      </c>
      <c r="C364">
        <v>1331904</v>
      </c>
      <c r="D364" t="s">
        <v>14</v>
      </c>
      <c r="E364" t="s">
        <v>15</v>
      </c>
      <c r="F364" t="s">
        <v>16</v>
      </c>
      <c r="G364" t="s">
        <v>17</v>
      </c>
      <c r="H364" t="s">
        <v>17</v>
      </c>
      <c r="I364">
        <v>42</v>
      </c>
      <c r="J364" t="str">
        <f>IFERROR(IF(ABS((C364-resumen!$D$3)/resumen!$D$5) &gt; 1.96, "SI", "NO"), _xleta.NOT)</f>
        <v>NO</v>
      </c>
      <c r="K364" t="str">
        <f>IFERROR(IF(ABS((I364-resumen!$E$3)/resumen!$E$5) &gt; 1.96, "SI", "NO"), _xleta.NOT)</f>
        <v>NO</v>
      </c>
      <c r="L364">
        <f>IF(ISBLANK(C364), resumen!$D$4, C364)</f>
        <v>1331904</v>
      </c>
      <c r="M364">
        <f>IF(ISBLANK(I364), resumen!$E$4, I364)</f>
        <v>42</v>
      </c>
    </row>
    <row r="365" spans="1:13">
      <c r="A365">
        <v>364</v>
      </c>
      <c r="B365" t="s">
        <v>13</v>
      </c>
      <c r="C365">
        <v>339750</v>
      </c>
      <c r="D365" t="s">
        <v>21</v>
      </c>
      <c r="E365" t="s">
        <v>20</v>
      </c>
      <c r="F365" t="s">
        <v>16</v>
      </c>
      <c r="G365" t="s">
        <v>16</v>
      </c>
      <c r="H365" t="s">
        <v>17</v>
      </c>
      <c r="I365">
        <v>30</v>
      </c>
      <c r="J365" t="str">
        <f>IFERROR(IF(ABS((C365-resumen!$D$3)/resumen!$D$5) &gt; 1.96, "SI", "NO"), _xleta.NOT)</f>
        <v>NO</v>
      </c>
      <c r="K365" t="str">
        <f>IFERROR(IF(ABS((I365-resumen!$E$3)/resumen!$E$5) &gt; 1.96, "SI", "NO"), _xleta.NOT)</f>
        <v>NO</v>
      </c>
      <c r="L365">
        <f>IF(ISBLANK(C365), resumen!$D$4, C365)</f>
        <v>339750</v>
      </c>
      <c r="M365">
        <f>IF(ISBLANK(I365), resumen!$E$4, I365)</f>
        <v>30</v>
      </c>
    </row>
    <row r="366" spans="1:13">
      <c r="A366">
        <v>365</v>
      </c>
      <c r="B366" t="s">
        <v>13</v>
      </c>
      <c r="C366">
        <v>445567</v>
      </c>
      <c r="D366" t="s">
        <v>22</v>
      </c>
      <c r="E366" t="s">
        <v>20</v>
      </c>
      <c r="F366" t="s">
        <v>16</v>
      </c>
      <c r="G366" t="s">
        <v>17</v>
      </c>
      <c r="H366" t="s">
        <v>16</v>
      </c>
      <c r="I366">
        <v>74</v>
      </c>
      <c r="J366" t="str">
        <f>IFERROR(IF(ABS((C366-resumen!$D$3)/resumen!$D$5) &gt; 1.96, "SI", "NO"), _xleta.NOT)</f>
        <v>NO</v>
      </c>
      <c r="K366" t="str">
        <f>IFERROR(IF(ABS((I366-resumen!$E$3)/resumen!$E$5) &gt; 1.96, "SI", "NO"), _xleta.NOT)</f>
        <v>SI</v>
      </c>
      <c r="L366">
        <f>IF(ISBLANK(C366), resumen!$D$4, C366)</f>
        <v>445567</v>
      </c>
      <c r="M366">
        <f>IF(ISBLANK(I366), resumen!$E$4, I366)</f>
        <v>74</v>
      </c>
    </row>
    <row r="367" spans="1:13">
      <c r="A367">
        <v>366</v>
      </c>
      <c r="B367" t="s">
        <v>13</v>
      </c>
      <c r="C367">
        <v>1076127.4099999999</v>
      </c>
      <c r="D367" t="s">
        <v>14</v>
      </c>
      <c r="E367" t="s">
        <v>20</v>
      </c>
      <c r="F367" t="s">
        <v>16</v>
      </c>
      <c r="G367" t="s">
        <v>17</v>
      </c>
      <c r="H367" t="s">
        <v>17</v>
      </c>
      <c r="I367">
        <v>48</v>
      </c>
      <c r="J367" t="str">
        <f>IFERROR(IF(ABS((C367-resumen!$D$3)/resumen!$D$5) &gt; 1.96, "SI", "NO"), _xleta.NOT)</f>
        <v>NO</v>
      </c>
      <c r="K367" t="str">
        <f>IFERROR(IF(ABS((I367-resumen!$E$3)/resumen!$E$5) &gt; 1.96, "SI", "NO"), _xleta.NOT)</f>
        <v>NO</v>
      </c>
      <c r="L367">
        <f>IF(ISBLANK(C367), resumen!$D$4, C367)</f>
        <v>1076127.4099999999</v>
      </c>
      <c r="M367">
        <f>IF(ISBLANK(I367), resumen!$E$4, I367)</f>
        <v>48</v>
      </c>
    </row>
    <row r="368" spans="1:13">
      <c r="A368">
        <v>367</v>
      </c>
      <c r="B368" t="s">
        <v>13</v>
      </c>
      <c r="C368">
        <v>597379.25</v>
      </c>
      <c r="D368" t="s">
        <v>14</v>
      </c>
      <c r="E368" t="s">
        <v>20</v>
      </c>
      <c r="F368" t="s">
        <v>16</v>
      </c>
      <c r="G368" t="s">
        <v>17</v>
      </c>
      <c r="H368" t="s">
        <v>17</v>
      </c>
      <c r="I368">
        <v>36</v>
      </c>
      <c r="J368" t="str">
        <f>IFERROR(IF(ABS((C368-resumen!$D$3)/resumen!$D$5) &gt; 1.96, "SI", "NO"), _xleta.NOT)</f>
        <v>NO</v>
      </c>
      <c r="K368" t="str">
        <f>IFERROR(IF(ABS((I368-resumen!$E$3)/resumen!$E$5) &gt; 1.96, "SI", "NO"), _xleta.NOT)</f>
        <v>NO</v>
      </c>
      <c r="L368">
        <f>IF(ISBLANK(C368), resumen!$D$4, C368)</f>
        <v>597379.25</v>
      </c>
      <c r="M368">
        <f>IF(ISBLANK(I368), resumen!$E$4, I368)</f>
        <v>36</v>
      </c>
    </row>
    <row r="369" spans="1:13">
      <c r="A369">
        <v>368</v>
      </c>
      <c r="B369" t="s">
        <v>13</v>
      </c>
      <c r="C369">
        <v>400000</v>
      </c>
      <c r="D369" t="s">
        <v>14</v>
      </c>
      <c r="E369" t="s">
        <v>20</v>
      </c>
      <c r="F369" t="s">
        <v>16</v>
      </c>
      <c r="G369" t="s">
        <v>16</v>
      </c>
      <c r="H369" t="s">
        <v>17</v>
      </c>
      <c r="I369">
        <v>34</v>
      </c>
      <c r="J369" t="str">
        <f>IFERROR(IF(ABS((C369-resumen!$D$3)/resumen!$D$5) &gt; 1.96, "SI", "NO"), _xleta.NOT)</f>
        <v>NO</v>
      </c>
      <c r="K369" t="str">
        <f>IFERROR(IF(ABS((I369-resumen!$E$3)/resumen!$E$5) &gt; 1.96, "SI", "NO"), _xleta.NOT)</f>
        <v>NO</v>
      </c>
      <c r="L369">
        <f>IF(ISBLANK(C369), resumen!$D$4, C369)</f>
        <v>400000</v>
      </c>
      <c r="M369">
        <f>IF(ISBLANK(I369), resumen!$E$4, I369)</f>
        <v>34</v>
      </c>
    </row>
    <row r="370" spans="1:13">
      <c r="A370">
        <v>369</v>
      </c>
      <c r="B370" t="s">
        <v>13</v>
      </c>
      <c r="C370">
        <v>10652</v>
      </c>
      <c r="D370" t="s">
        <v>14</v>
      </c>
      <c r="E370" t="s">
        <v>20</v>
      </c>
      <c r="F370" t="s">
        <v>16</v>
      </c>
      <c r="G370" t="s">
        <v>16</v>
      </c>
      <c r="H370" t="s">
        <v>17</v>
      </c>
      <c r="I370">
        <v>42</v>
      </c>
      <c r="J370" t="str">
        <f>IFERROR(IF(ABS((C370-resumen!$D$3)/resumen!$D$5) &gt; 1.96, "SI", "NO"), _xleta.NOT)</f>
        <v>NO</v>
      </c>
      <c r="K370" t="str">
        <f>IFERROR(IF(ABS((I370-resumen!$E$3)/resumen!$E$5) &gt; 1.96, "SI", "NO"), _xleta.NOT)</f>
        <v>NO</v>
      </c>
      <c r="L370">
        <f>IF(ISBLANK(C370), resumen!$D$4, C370)</f>
        <v>10652</v>
      </c>
      <c r="M370">
        <f>IF(ISBLANK(I370), resumen!$E$4, I370)</f>
        <v>42</v>
      </c>
    </row>
    <row r="371" spans="1:13">
      <c r="A371">
        <v>370</v>
      </c>
      <c r="B371" t="s">
        <v>19</v>
      </c>
      <c r="C371">
        <v>474509.98</v>
      </c>
      <c r="D371" t="s">
        <v>14</v>
      </c>
      <c r="E371" t="s">
        <v>20</v>
      </c>
      <c r="F371" t="s">
        <v>16</v>
      </c>
      <c r="G371" t="s">
        <v>17</v>
      </c>
      <c r="H371" t="s">
        <v>17</v>
      </c>
      <c r="I371">
        <v>28</v>
      </c>
      <c r="J371" t="str">
        <f>IFERROR(IF(ABS((C371-resumen!$D$3)/resumen!$D$5) &gt; 1.96, "SI", "NO"), _xleta.NOT)</f>
        <v>NO</v>
      </c>
      <c r="K371" t="str">
        <f>IFERROR(IF(ABS((I371-resumen!$E$3)/resumen!$E$5) &gt; 1.96, "SI", "NO"), _xleta.NOT)</f>
        <v>NO</v>
      </c>
      <c r="L371">
        <f>IF(ISBLANK(C371), resumen!$D$4, C371)</f>
        <v>474509.98</v>
      </c>
      <c r="M371">
        <f>IF(ISBLANK(I371), resumen!$E$4, I371)</f>
        <v>28</v>
      </c>
    </row>
    <row r="372" spans="1:13">
      <c r="A372">
        <v>371</v>
      </c>
      <c r="B372" t="s">
        <v>19</v>
      </c>
      <c r="C372">
        <v>3053247.24</v>
      </c>
      <c r="D372" t="s">
        <v>18</v>
      </c>
      <c r="E372" t="s">
        <v>15</v>
      </c>
      <c r="F372" t="s">
        <v>16</v>
      </c>
      <c r="G372" t="s">
        <v>17</v>
      </c>
      <c r="H372" t="s">
        <v>17</v>
      </c>
      <c r="I372">
        <v>99</v>
      </c>
      <c r="J372" t="str">
        <f>IFERROR(IF(ABS((C372-resumen!$D$3)/resumen!$D$5) &gt; 1.96, "SI", "NO"), _xleta.NOT)</f>
        <v>SI</v>
      </c>
      <c r="K372" t="str">
        <f>IFERROR(IF(ABS((I372-resumen!$E$3)/resumen!$E$5) &gt; 1.96, "SI", "NO"), _xleta.NOT)</f>
        <v>SI</v>
      </c>
      <c r="L372">
        <f>IF(ISBLANK(C372), resumen!$D$4, C372)</f>
        <v>3053247.24</v>
      </c>
      <c r="M372">
        <f>IF(ISBLANK(I372), resumen!$E$4, I372)</f>
        <v>99</v>
      </c>
    </row>
    <row r="373" spans="1:13">
      <c r="A373">
        <v>372</v>
      </c>
      <c r="B373" t="s">
        <v>13</v>
      </c>
      <c r="C373">
        <v>1233060.23</v>
      </c>
      <c r="D373" t="s">
        <v>14</v>
      </c>
      <c r="E373" t="s">
        <v>20</v>
      </c>
      <c r="F373" t="s">
        <v>16</v>
      </c>
      <c r="G373" t="s">
        <v>17</v>
      </c>
      <c r="H373" t="s">
        <v>17</v>
      </c>
      <c r="I373">
        <v>30</v>
      </c>
      <c r="J373" t="str">
        <f>IFERROR(IF(ABS((C373-resumen!$D$3)/resumen!$D$5) &gt; 1.96, "SI", "NO"), _xleta.NOT)</f>
        <v>NO</v>
      </c>
      <c r="K373" t="str">
        <f>IFERROR(IF(ABS((I373-resumen!$E$3)/resumen!$E$5) &gt; 1.96, "SI", "NO"), _xleta.NOT)</f>
        <v>NO</v>
      </c>
      <c r="L373">
        <f>IF(ISBLANK(C373), resumen!$D$4, C373)</f>
        <v>1233060.23</v>
      </c>
      <c r="M373">
        <f>IF(ISBLANK(I373), resumen!$E$4, I373)</f>
        <v>30</v>
      </c>
    </row>
    <row r="374" spans="1:13">
      <c r="A374">
        <v>373</v>
      </c>
      <c r="B374" t="s">
        <v>19</v>
      </c>
      <c r="C374">
        <v>529014.48</v>
      </c>
      <c r="D374" t="s">
        <v>14</v>
      </c>
      <c r="E374" t="s">
        <v>20</v>
      </c>
      <c r="F374" t="s">
        <v>16</v>
      </c>
      <c r="G374" t="s">
        <v>17</v>
      </c>
      <c r="H374" t="s">
        <v>17</v>
      </c>
      <c r="I374">
        <v>29</v>
      </c>
      <c r="J374" t="str">
        <f>IFERROR(IF(ABS((C374-resumen!$D$3)/resumen!$D$5) &gt; 1.96, "SI", "NO"), _xleta.NOT)</f>
        <v>NO</v>
      </c>
      <c r="K374" t="str">
        <f>IFERROR(IF(ABS((I374-resumen!$E$3)/resumen!$E$5) &gt; 1.96, "SI", "NO"), _xleta.NOT)</f>
        <v>NO</v>
      </c>
      <c r="L374">
        <f>IF(ISBLANK(C374), resumen!$D$4, C374)</f>
        <v>529014.48</v>
      </c>
      <c r="M374">
        <f>IF(ISBLANK(I374), resumen!$E$4, I374)</f>
        <v>29</v>
      </c>
    </row>
    <row r="375" spans="1:13">
      <c r="A375">
        <v>374</v>
      </c>
      <c r="B375" t="s">
        <v>13</v>
      </c>
      <c r="C375">
        <v>297000</v>
      </c>
      <c r="D375" t="s">
        <v>22</v>
      </c>
      <c r="E375" t="s">
        <v>20</v>
      </c>
      <c r="F375" t="s">
        <v>16</v>
      </c>
      <c r="G375" t="s">
        <v>17</v>
      </c>
      <c r="H375" t="s">
        <v>17</v>
      </c>
      <c r="I375">
        <v>21</v>
      </c>
      <c r="J375" t="str">
        <f>IFERROR(IF(ABS((C375-resumen!$D$3)/resumen!$D$5) &gt; 1.96, "SI", "NO"), _xleta.NOT)</f>
        <v>NO</v>
      </c>
      <c r="K375" t="str">
        <f>IFERROR(IF(ABS((I375-resumen!$E$3)/resumen!$E$5) &gt; 1.96, "SI", "NO"), _xleta.NOT)</f>
        <v>NO</v>
      </c>
      <c r="L375">
        <f>IF(ISBLANK(C375), resumen!$D$4, C375)</f>
        <v>297000</v>
      </c>
      <c r="M375">
        <f>IF(ISBLANK(I375), resumen!$E$4, I375)</f>
        <v>21</v>
      </c>
    </row>
    <row r="376" spans="1:13">
      <c r="A376">
        <v>375</v>
      </c>
      <c r="B376" t="s">
        <v>13</v>
      </c>
      <c r="C376">
        <v>711457.86</v>
      </c>
      <c r="D376" t="s">
        <v>14</v>
      </c>
      <c r="E376" t="s">
        <v>20</v>
      </c>
      <c r="F376" t="s">
        <v>16</v>
      </c>
      <c r="G376" t="s">
        <v>16</v>
      </c>
      <c r="H376" t="s">
        <v>17</v>
      </c>
      <c r="I376">
        <v>44</v>
      </c>
      <c r="J376" t="str">
        <f>IFERROR(IF(ABS((C376-resumen!$D$3)/resumen!$D$5) &gt; 1.96, "SI", "NO"), _xleta.NOT)</f>
        <v>NO</v>
      </c>
      <c r="K376" t="str">
        <f>IFERROR(IF(ABS((I376-resumen!$E$3)/resumen!$E$5) &gt; 1.96, "SI", "NO"), _xleta.NOT)</f>
        <v>NO</v>
      </c>
      <c r="L376">
        <f>IF(ISBLANK(C376), resumen!$D$4, C376)</f>
        <v>711457.86</v>
      </c>
      <c r="M376">
        <f>IF(ISBLANK(I376), resumen!$E$4, I376)</f>
        <v>44</v>
      </c>
    </row>
    <row r="377" spans="1:13">
      <c r="A377">
        <v>376</v>
      </c>
      <c r="B377" t="s">
        <v>13</v>
      </c>
      <c r="C377">
        <v>765532.1</v>
      </c>
      <c r="D377" t="s">
        <v>14</v>
      </c>
      <c r="E377" t="s">
        <v>20</v>
      </c>
      <c r="F377" t="s">
        <v>16</v>
      </c>
      <c r="G377" t="s">
        <v>16</v>
      </c>
      <c r="H377" t="s">
        <v>17</v>
      </c>
      <c r="I377">
        <v>43</v>
      </c>
      <c r="J377" t="str">
        <f>IFERROR(IF(ABS((C377-resumen!$D$3)/resumen!$D$5) &gt; 1.96, "SI", "NO"), _xleta.NOT)</f>
        <v>NO</v>
      </c>
      <c r="K377" t="str">
        <f>IFERROR(IF(ABS((I377-resumen!$E$3)/resumen!$E$5) &gt; 1.96, "SI", "NO"), _xleta.NOT)</f>
        <v>NO</v>
      </c>
      <c r="L377">
        <f>IF(ISBLANK(C377), resumen!$D$4, C377)</f>
        <v>765532.1</v>
      </c>
      <c r="M377">
        <f>IF(ISBLANK(I377), resumen!$E$4, I377)</f>
        <v>43</v>
      </c>
    </row>
    <row r="378" spans="1:13">
      <c r="A378">
        <v>377</v>
      </c>
      <c r="B378" t="s">
        <v>19</v>
      </c>
      <c r="C378">
        <v>300018</v>
      </c>
      <c r="D378" t="s">
        <v>22</v>
      </c>
      <c r="E378" t="s">
        <v>20</v>
      </c>
      <c r="F378" t="s">
        <v>16</v>
      </c>
      <c r="G378" t="s">
        <v>17</v>
      </c>
      <c r="H378" t="s">
        <v>17</v>
      </c>
      <c r="I378">
        <v>55</v>
      </c>
      <c r="J378" t="str">
        <f>IFERROR(IF(ABS((C378-resumen!$D$3)/resumen!$D$5) &gt; 1.96, "SI", "NO"), _xleta.NOT)</f>
        <v>NO</v>
      </c>
      <c r="K378" t="str">
        <f>IFERROR(IF(ABS((I378-resumen!$E$3)/resumen!$E$5) &gt; 1.96, "SI", "NO"), _xleta.NOT)</f>
        <v>NO</v>
      </c>
      <c r="L378">
        <f>IF(ISBLANK(C378), resumen!$D$4, C378)</f>
        <v>300018</v>
      </c>
      <c r="M378">
        <f>IF(ISBLANK(I378), resumen!$E$4, I378)</f>
        <v>55</v>
      </c>
    </row>
    <row r="379" spans="1:13">
      <c r="A379">
        <v>378</v>
      </c>
      <c r="B379" t="s">
        <v>13</v>
      </c>
      <c r="C379">
        <v>594092</v>
      </c>
      <c r="D379" t="s">
        <v>22</v>
      </c>
      <c r="E379" t="s">
        <v>20</v>
      </c>
      <c r="F379" t="s">
        <v>16</v>
      </c>
      <c r="G379" t="s">
        <v>17</v>
      </c>
      <c r="H379" t="s">
        <v>16</v>
      </c>
      <c r="I379">
        <v>53</v>
      </c>
      <c r="J379" t="str">
        <f>IFERROR(IF(ABS((C379-resumen!$D$3)/resumen!$D$5) &gt; 1.96, "SI", "NO"), _xleta.NOT)</f>
        <v>NO</v>
      </c>
      <c r="K379" t="str">
        <f>IFERROR(IF(ABS((I379-resumen!$E$3)/resumen!$E$5) &gt; 1.96, "SI", "NO"), _xleta.NOT)</f>
        <v>NO</v>
      </c>
      <c r="L379">
        <f>IF(ISBLANK(C379), resumen!$D$4, C379)</f>
        <v>594092</v>
      </c>
      <c r="M379">
        <f>IF(ISBLANK(I379), resumen!$E$4, I379)</f>
        <v>53</v>
      </c>
    </row>
    <row r="380" spans="1:13">
      <c r="A380">
        <v>379</v>
      </c>
      <c r="B380" t="s">
        <v>19</v>
      </c>
      <c r="C380">
        <v>943396.65</v>
      </c>
      <c r="D380" t="s">
        <v>14</v>
      </c>
      <c r="E380" t="s">
        <v>15</v>
      </c>
      <c r="F380" t="s">
        <v>16</v>
      </c>
      <c r="G380" t="s">
        <v>17</v>
      </c>
      <c r="H380" t="s">
        <v>17</v>
      </c>
      <c r="I380">
        <v>38</v>
      </c>
      <c r="J380" t="str">
        <f>IFERROR(IF(ABS((C380-resumen!$D$3)/resumen!$D$5) &gt; 1.96, "SI", "NO"), _xleta.NOT)</f>
        <v>NO</v>
      </c>
      <c r="K380" t="str">
        <f>IFERROR(IF(ABS((I380-resumen!$E$3)/resumen!$E$5) &gt; 1.96, "SI", "NO"), _xleta.NOT)</f>
        <v>NO</v>
      </c>
      <c r="L380">
        <f>IF(ISBLANK(C380), resumen!$D$4, C380)</f>
        <v>943396.65</v>
      </c>
      <c r="M380">
        <f>IF(ISBLANK(I380), resumen!$E$4, I380)</f>
        <v>38</v>
      </c>
    </row>
    <row r="381" spans="1:13">
      <c r="A381">
        <v>380</v>
      </c>
      <c r="B381" t="s">
        <v>13</v>
      </c>
      <c r="C381">
        <v>280000</v>
      </c>
      <c r="D381" t="s">
        <v>14</v>
      </c>
      <c r="E381" t="s">
        <v>20</v>
      </c>
      <c r="F381" t="s">
        <v>16</v>
      </c>
      <c r="G381" t="s">
        <v>17</v>
      </c>
      <c r="H381" t="s">
        <v>17</v>
      </c>
      <c r="I381">
        <v>33</v>
      </c>
      <c r="J381" t="str">
        <f>IFERROR(IF(ABS((C381-resumen!$D$3)/resumen!$D$5) &gt; 1.96, "SI", "NO"), _xleta.NOT)</f>
        <v>NO</v>
      </c>
      <c r="K381" t="str">
        <f>IFERROR(IF(ABS((I381-resumen!$E$3)/resumen!$E$5) &gt; 1.96, "SI", "NO"), _xleta.NOT)</f>
        <v>NO</v>
      </c>
      <c r="L381">
        <f>IF(ISBLANK(C381), resumen!$D$4, C381)</f>
        <v>280000</v>
      </c>
      <c r="M381">
        <f>IF(ISBLANK(I381), resumen!$E$4, I381)</f>
        <v>33</v>
      </c>
    </row>
    <row r="382" spans="1:13">
      <c r="A382">
        <v>381</v>
      </c>
      <c r="B382" t="s">
        <v>13</v>
      </c>
      <c r="C382">
        <v>1414130.5</v>
      </c>
      <c r="D382" t="s">
        <v>14</v>
      </c>
      <c r="E382" t="s">
        <v>15</v>
      </c>
      <c r="F382" t="s">
        <v>16</v>
      </c>
      <c r="G382" t="s">
        <v>17</v>
      </c>
      <c r="H382" t="s">
        <v>17</v>
      </c>
      <c r="I382">
        <v>34</v>
      </c>
      <c r="J382" t="str">
        <f>IFERROR(IF(ABS((C382-resumen!$D$3)/resumen!$D$5) &gt; 1.96, "SI", "NO"), _xleta.NOT)</f>
        <v>NO</v>
      </c>
      <c r="K382" t="str">
        <f>IFERROR(IF(ABS((I382-resumen!$E$3)/resumen!$E$5) &gt; 1.96, "SI", "NO"), _xleta.NOT)</f>
        <v>NO</v>
      </c>
      <c r="L382">
        <f>IF(ISBLANK(C382), resumen!$D$4, C382)</f>
        <v>1414130.5</v>
      </c>
      <c r="M382">
        <f>IF(ISBLANK(I382), resumen!$E$4, I382)</f>
        <v>34</v>
      </c>
    </row>
    <row r="383" spans="1:13">
      <c r="A383">
        <v>382</v>
      </c>
      <c r="B383" t="s">
        <v>19</v>
      </c>
      <c r="C383">
        <v>300018</v>
      </c>
      <c r="D383" t="s">
        <v>22</v>
      </c>
      <c r="E383" t="s">
        <v>20</v>
      </c>
      <c r="F383" t="s">
        <v>16</v>
      </c>
      <c r="G383" t="s">
        <v>17</v>
      </c>
      <c r="H383" t="s">
        <v>16</v>
      </c>
      <c r="I383">
        <v>32</v>
      </c>
      <c r="J383" t="str">
        <f>IFERROR(IF(ABS((C383-resumen!$D$3)/resumen!$D$5) &gt; 1.96, "SI", "NO"), _xleta.NOT)</f>
        <v>NO</v>
      </c>
      <c r="K383" t="str">
        <f>IFERROR(IF(ABS((I383-resumen!$E$3)/resumen!$E$5) &gt; 1.96, "SI", "NO"), _xleta.NOT)</f>
        <v>NO</v>
      </c>
      <c r="L383">
        <f>IF(ISBLANK(C383), resumen!$D$4, C383)</f>
        <v>300018</v>
      </c>
      <c r="M383">
        <f>IF(ISBLANK(I383), resumen!$E$4, I383)</f>
        <v>32</v>
      </c>
    </row>
    <row r="384" spans="1:13">
      <c r="A384">
        <v>383</v>
      </c>
      <c r="B384" t="s">
        <v>13</v>
      </c>
      <c r="C384">
        <v>695508.19</v>
      </c>
      <c r="D384" t="s">
        <v>14</v>
      </c>
      <c r="E384" t="s">
        <v>20</v>
      </c>
      <c r="F384" t="s">
        <v>16</v>
      </c>
      <c r="G384" t="s">
        <v>17</v>
      </c>
      <c r="H384" t="s">
        <v>17</v>
      </c>
      <c r="I384">
        <v>36</v>
      </c>
      <c r="J384" t="str">
        <f>IFERROR(IF(ABS((C384-resumen!$D$3)/resumen!$D$5) &gt; 1.96, "SI", "NO"), _xleta.NOT)</f>
        <v>NO</v>
      </c>
      <c r="K384" t="str">
        <f>IFERROR(IF(ABS((I384-resumen!$E$3)/resumen!$E$5) &gt; 1.96, "SI", "NO"), _xleta.NOT)</f>
        <v>NO</v>
      </c>
      <c r="L384">
        <f>IF(ISBLANK(C384), resumen!$D$4, C384)</f>
        <v>695508.19</v>
      </c>
      <c r="M384">
        <f>IF(ISBLANK(I384), resumen!$E$4, I384)</f>
        <v>36</v>
      </c>
    </row>
    <row r="385" spans="1:13">
      <c r="A385">
        <v>384</v>
      </c>
      <c r="B385" t="s">
        <v>13</v>
      </c>
      <c r="C385">
        <v>343811</v>
      </c>
      <c r="D385" t="s">
        <v>22</v>
      </c>
      <c r="E385" t="s">
        <v>20</v>
      </c>
      <c r="F385" t="s">
        <v>16</v>
      </c>
      <c r="G385" t="s">
        <v>17</v>
      </c>
      <c r="H385" t="s">
        <v>17</v>
      </c>
      <c r="I385">
        <v>64</v>
      </c>
      <c r="J385" t="str">
        <f>IFERROR(IF(ABS((C385-resumen!$D$3)/resumen!$D$5) &gt; 1.96, "SI", "NO"), _xleta.NOT)</f>
        <v>NO</v>
      </c>
      <c r="K385" t="str">
        <f>IFERROR(IF(ABS((I385-resumen!$E$3)/resumen!$E$5) &gt; 1.96, "SI", "NO"), _xleta.NOT)</f>
        <v>NO</v>
      </c>
      <c r="L385">
        <f>IF(ISBLANK(C385), resumen!$D$4, C385)</f>
        <v>343811</v>
      </c>
      <c r="M385">
        <f>IF(ISBLANK(I385), resumen!$E$4, I385)</f>
        <v>64</v>
      </c>
    </row>
    <row r="386" spans="1:13">
      <c r="A386">
        <v>385</v>
      </c>
      <c r="B386" t="s">
        <v>13</v>
      </c>
      <c r="C386">
        <v>356858</v>
      </c>
      <c r="D386" t="s">
        <v>22</v>
      </c>
      <c r="E386" t="s">
        <v>20</v>
      </c>
      <c r="F386" t="s">
        <v>16</v>
      </c>
      <c r="G386" t="s">
        <v>17</v>
      </c>
      <c r="H386" t="s">
        <v>17</v>
      </c>
      <c r="I386">
        <v>57</v>
      </c>
      <c r="J386" t="str">
        <f>IFERROR(IF(ABS((C386-resumen!$D$3)/resumen!$D$5) &gt; 1.96, "SI", "NO"), _xleta.NOT)</f>
        <v>NO</v>
      </c>
      <c r="K386" t="str">
        <f>IFERROR(IF(ABS((I386-resumen!$E$3)/resumen!$E$5) &gt; 1.96, "SI", "NO"), _xleta.NOT)</f>
        <v>NO</v>
      </c>
      <c r="L386">
        <f>IF(ISBLANK(C386), resumen!$D$4, C386)</f>
        <v>356858</v>
      </c>
      <c r="M386">
        <f>IF(ISBLANK(I386), resumen!$E$4, I386)</f>
        <v>57</v>
      </c>
    </row>
    <row r="387" spans="1:13">
      <c r="A387">
        <v>386</v>
      </c>
      <c r="B387" t="s">
        <v>19</v>
      </c>
      <c r="C387">
        <v>1314924.8600000001</v>
      </c>
      <c r="D387" t="s">
        <v>14</v>
      </c>
      <c r="E387" t="s">
        <v>20</v>
      </c>
      <c r="F387" t="s">
        <v>16</v>
      </c>
      <c r="G387" t="s">
        <v>17</v>
      </c>
      <c r="H387" t="s">
        <v>17</v>
      </c>
      <c r="I387">
        <v>37</v>
      </c>
      <c r="J387" t="str">
        <f>IFERROR(IF(ABS((C387-resumen!$D$3)/resumen!$D$5) &gt; 1.96, "SI", "NO"), _xleta.NOT)</f>
        <v>NO</v>
      </c>
      <c r="K387" t="str">
        <f>IFERROR(IF(ABS((I387-resumen!$E$3)/resumen!$E$5) &gt; 1.96, "SI", "NO"), _xleta.NOT)</f>
        <v>NO</v>
      </c>
      <c r="L387">
        <f>IF(ISBLANK(C387), resumen!$D$4, C387)</f>
        <v>1314924.8600000001</v>
      </c>
      <c r="M387">
        <f>IF(ISBLANK(I387), resumen!$E$4, I387)</f>
        <v>37</v>
      </c>
    </row>
    <row r="388" spans="1:13">
      <c r="A388">
        <v>387</v>
      </c>
      <c r="B388" t="s">
        <v>13</v>
      </c>
      <c r="C388">
        <v>652872.57999999996</v>
      </c>
      <c r="D388" t="s">
        <v>14</v>
      </c>
      <c r="E388" t="s">
        <v>20</v>
      </c>
      <c r="F388" t="s">
        <v>16</v>
      </c>
      <c r="G388" t="s">
        <v>16</v>
      </c>
      <c r="H388" t="s">
        <v>17</v>
      </c>
      <c r="I388">
        <v>54</v>
      </c>
      <c r="J388" t="str">
        <f>IFERROR(IF(ABS((C388-resumen!$D$3)/resumen!$D$5) &gt; 1.96, "SI", "NO"), _xleta.NOT)</f>
        <v>NO</v>
      </c>
      <c r="K388" t="str">
        <f>IFERROR(IF(ABS((I388-resumen!$E$3)/resumen!$E$5) &gt; 1.96, "SI", "NO"), _xleta.NOT)</f>
        <v>NO</v>
      </c>
      <c r="L388">
        <f>IF(ISBLANK(C388), resumen!$D$4, C388)</f>
        <v>652872.57999999996</v>
      </c>
      <c r="M388">
        <f>IF(ISBLANK(I388), resumen!$E$4, I388)</f>
        <v>54</v>
      </c>
    </row>
    <row r="389" spans="1:13">
      <c r="A389">
        <v>388</v>
      </c>
      <c r="B389" t="s">
        <v>13</v>
      </c>
      <c r="C389">
        <v>297045</v>
      </c>
      <c r="D389" t="s">
        <v>21</v>
      </c>
      <c r="E389" t="s">
        <v>20</v>
      </c>
      <c r="F389" t="s">
        <v>16</v>
      </c>
      <c r="G389" t="s">
        <v>17</v>
      </c>
      <c r="H389" t="s">
        <v>17</v>
      </c>
      <c r="I389">
        <v>44</v>
      </c>
      <c r="J389" t="str">
        <f>IFERROR(IF(ABS((C389-resumen!$D$3)/resumen!$D$5) &gt; 1.96, "SI", "NO"), _xleta.NOT)</f>
        <v>NO</v>
      </c>
      <c r="K389" t="str">
        <f>IFERROR(IF(ABS((I389-resumen!$E$3)/resumen!$E$5) &gt; 1.96, "SI", "NO"), _xleta.NOT)</f>
        <v>NO</v>
      </c>
      <c r="L389">
        <f>IF(ISBLANK(C389), resumen!$D$4, C389)</f>
        <v>297045</v>
      </c>
      <c r="M389">
        <f>IF(ISBLANK(I389), resumen!$E$4, I389)</f>
        <v>44</v>
      </c>
    </row>
    <row r="390" spans="1:13">
      <c r="A390">
        <v>389</v>
      </c>
      <c r="B390" t="s">
        <v>13</v>
      </c>
      <c r="C390">
        <v>463313.7</v>
      </c>
      <c r="D390" t="s">
        <v>14</v>
      </c>
      <c r="E390" t="s">
        <v>15</v>
      </c>
      <c r="F390" t="s">
        <v>16</v>
      </c>
      <c r="G390" t="s">
        <v>17</v>
      </c>
      <c r="H390" t="s">
        <v>17</v>
      </c>
      <c r="I390">
        <v>36</v>
      </c>
      <c r="J390" t="str">
        <f>IFERROR(IF(ABS((C390-resumen!$D$3)/resumen!$D$5) &gt; 1.96, "SI", "NO"), _xleta.NOT)</f>
        <v>NO</v>
      </c>
      <c r="K390" t="str">
        <f>IFERROR(IF(ABS((I390-resumen!$E$3)/resumen!$E$5) &gt; 1.96, "SI", "NO"), _xleta.NOT)</f>
        <v>NO</v>
      </c>
      <c r="L390">
        <f>IF(ISBLANK(C390), resumen!$D$4, C390)</f>
        <v>463313.7</v>
      </c>
      <c r="M390">
        <f>IF(ISBLANK(I390), resumen!$E$4, I390)</f>
        <v>36</v>
      </c>
    </row>
    <row r="391" spans="1:13">
      <c r="A391">
        <v>390</v>
      </c>
      <c r="B391" t="s">
        <v>19</v>
      </c>
      <c r="C391">
        <v>144000</v>
      </c>
      <c r="D391" t="s">
        <v>14</v>
      </c>
      <c r="E391" t="s">
        <v>20</v>
      </c>
      <c r="F391" t="s">
        <v>16</v>
      </c>
      <c r="G391" t="s">
        <v>17</v>
      </c>
      <c r="H391" t="s">
        <v>17</v>
      </c>
      <c r="I391">
        <v>20</v>
      </c>
      <c r="J391" t="str">
        <f>IFERROR(IF(ABS((C391-resumen!$D$3)/resumen!$D$5) &gt; 1.96, "SI", "NO"), _xleta.NOT)</f>
        <v>NO</v>
      </c>
      <c r="K391" t="str">
        <f>IFERROR(IF(ABS((I391-resumen!$E$3)/resumen!$E$5) &gt; 1.96, "SI", "NO"), _xleta.NOT)</f>
        <v>NO</v>
      </c>
      <c r="L391">
        <f>IF(ISBLANK(C391), resumen!$D$4, C391)</f>
        <v>144000</v>
      </c>
      <c r="M391">
        <f>IF(ISBLANK(I391), resumen!$E$4, I391)</f>
        <v>20</v>
      </c>
    </row>
    <row r="392" spans="1:13">
      <c r="A392">
        <v>391</v>
      </c>
      <c r="B392" t="s">
        <v>13</v>
      </c>
      <c r="C392">
        <v>610513</v>
      </c>
      <c r="D392" t="s">
        <v>22</v>
      </c>
      <c r="E392" t="s">
        <v>20</v>
      </c>
      <c r="F392" t="s">
        <v>16</v>
      </c>
      <c r="G392" t="s">
        <v>17</v>
      </c>
      <c r="H392" t="s">
        <v>16</v>
      </c>
      <c r="I392">
        <v>34</v>
      </c>
      <c r="J392" t="str">
        <f>IFERROR(IF(ABS((C392-resumen!$D$3)/resumen!$D$5) &gt; 1.96, "SI", "NO"), _xleta.NOT)</f>
        <v>NO</v>
      </c>
      <c r="K392" t="str">
        <f>IFERROR(IF(ABS((I392-resumen!$E$3)/resumen!$E$5) &gt; 1.96, "SI", "NO"), _xleta.NOT)</f>
        <v>NO</v>
      </c>
      <c r="L392">
        <f>IF(ISBLANK(C392), resumen!$D$4, C392)</f>
        <v>610513</v>
      </c>
      <c r="M392">
        <f>IF(ISBLANK(I392), resumen!$E$4, I392)</f>
        <v>34</v>
      </c>
    </row>
    <row r="393" spans="1:13">
      <c r="A393">
        <v>392</v>
      </c>
      <c r="B393" t="s">
        <v>19</v>
      </c>
      <c r="C393">
        <v>950292</v>
      </c>
      <c r="D393" t="s">
        <v>14</v>
      </c>
      <c r="E393" t="s">
        <v>20</v>
      </c>
      <c r="F393" t="s">
        <v>16</v>
      </c>
      <c r="G393" t="s">
        <v>17</v>
      </c>
      <c r="H393" t="s">
        <v>17</v>
      </c>
      <c r="I393">
        <v>38</v>
      </c>
      <c r="J393" t="str">
        <f>IFERROR(IF(ABS((C393-resumen!$D$3)/resumen!$D$5) &gt; 1.96, "SI", "NO"), _xleta.NOT)</f>
        <v>NO</v>
      </c>
      <c r="K393" t="str">
        <f>IFERROR(IF(ABS((I393-resumen!$E$3)/resumen!$E$5) &gt; 1.96, "SI", "NO"), _xleta.NOT)</f>
        <v>NO</v>
      </c>
      <c r="L393">
        <f>IF(ISBLANK(C393), resumen!$D$4, C393)</f>
        <v>950292</v>
      </c>
      <c r="M393">
        <f>IF(ISBLANK(I393), resumen!$E$4, I393)</f>
        <v>38</v>
      </c>
    </row>
    <row r="394" spans="1:13">
      <c r="A394">
        <v>393</v>
      </c>
      <c r="B394" t="s">
        <v>13</v>
      </c>
      <c r="C394">
        <v>798210</v>
      </c>
      <c r="D394" t="s">
        <v>14</v>
      </c>
      <c r="E394" t="s">
        <v>15</v>
      </c>
      <c r="F394" t="s">
        <v>16</v>
      </c>
      <c r="G394" t="s">
        <v>17</v>
      </c>
      <c r="H394" t="s">
        <v>17</v>
      </c>
      <c r="I394">
        <v>39</v>
      </c>
      <c r="J394" t="str">
        <f>IFERROR(IF(ABS((C394-resumen!$D$3)/resumen!$D$5) &gt; 1.96, "SI", "NO"), _xleta.NOT)</f>
        <v>NO</v>
      </c>
      <c r="K394" t="str">
        <f>IFERROR(IF(ABS((I394-resumen!$E$3)/resumen!$E$5) &gt; 1.96, "SI", "NO"), _xleta.NOT)</f>
        <v>NO</v>
      </c>
      <c r="L394">
        <f>IF(ISBLANK(C394), resumen!$D$4, C394)</f>
        <v>798210</v>
      </c>
      <c r="M394">
        <f>IF(ISBLANK(I394), resumen!$E$4, I394)</f>
        <v>39</v>
      </c>
    </row>
    <row r="395" spans="1:13">
      <c r="A395">
        <v>394</v>
      </c>
      <c r="B395" t="s">
        <v>13</v>
      </c>
      <c r="C395">
        <v>783125</v>
      </c>
      <c r="D395" t="s">
        <v>14</v>
      </c>
      <c r="E395" t="s">
        <v>20</v>
      </c>
      <c r="F395" t="s">
        <v>16</v>
      </c>
      <c r="G395" t="s">
        <v>17</v>
      </c>
      <c r="H395" t="s">
        <v>16</v>
      </c>
      <c r="I395">
        <v>32</v>
      </c>
      <c r="J395" t="str">
        <f>IFERROR(IF(ABS((C395-resumen!$D$3)/resumen!$D$5) &gt; 1.96, "SI", "NO"), _xleta.NOT)</f>
        <v>NO</v>
      </c>
      <c r="K395" t="str">
        <f>IFERROR(IF(ABS((I395-resumen!$E$3)/resumen!$E$5) &gt; 1.96, "SI", "NO"), _xleta.NOT)</f>
        <v>NO</v>
      </c>
      <c r="L395">
        <f>IF(ISBLANK(C395), resumen!$D$4, C395)</f>
        <v>783125</v>
      </c>
      <c r="M395">
        <f>IF(ISBLANK(I395), resumen!$E$4, I395)</f>
        <v>32</v>
      </c>
    </row>
    <row r="396" spans="1:13">
      <c r="A396">
        <v>395</v>
      </c>
      <c r="B396" t="s">
        <v>13</v>
      </c>
      <c r="C396">
        <v>466553.21</v>
      </c>
      <c r="D396" t="s">
        <v>14</v>
      </c>
      <c r="E396" t="s">
        <v>20</v>
      </c>
      <c r="F396" t="s">
        <v>16</v>
      </c>
      <c r="G396" t="s">
        <v>17</v>
      </c>
      <c r="H396" t="s">
        <v>17</v>
      </c>
      <c r="I396">
        <v>36</v>
      </c>
      <c r="J396" t="str">
        <f>IFERROR(IF(ABS((C396-resumen!$D$3)/resumen!$D$5) &gt; 1.96, "SI", "NO"), _xleta.NOT)</f>
        <v>NO</v>
      </c>
      <c r="K396" t="str">
        <f>IFERROR(IF(ABS((I396-resumen!$E$3)/resumen!$E$5) &gt; 1.96, "SI", "NO"), _xleta.NOT)</f>
        <v>NO</v>
      </c>
      <c r="L396">
        <f>IF(ISBLANK(C396), resumen!$D$4, C396)</f>
        <v>466553.21</v>
      </c>
      <c r="M396">
        <f>IF(ISBLANK(I396), resumen!$E$4, I396)</f>
        <v>36</v>
      </c>
    </row>
    <row r="397" spans="1:13">
      <c r="A397">
        <v>396</v>
      </c>
      <c r="B397" t="s">
        <v>13</v>
      </c>
      <c r="C397">
        <v>14290</v>
      </c>
      <c r="D397" t="s">
        <v>14</v>
      </c>
      <c r="E397" t="s">
        <v>20</v>
      </c>
      <c r="F397" t="s">
        <v>16</v>
      </c>
      <c r="G397" t="s">
        <v>17</v>
      </c>
      <c r="H397" t="s">
        <v>17</v>
      </c>
      <c r="I397">
        <v>57</v>
      </c>
      <c r="J397" t="str">
        <f>IFERROR(IF(ABS((C397-resumen!$D$3)/resumen!$D$5) &gt; 1.96, "SI", "NO"), _xleta.NOT)</f>
        <v>NO</v>
      </c>
      <c r="K397" t="str">
        <f>IFERROR(IF(ABS((I397-resumen!$E$3)/resumen!$E$5) &gt; 1.96, "SI", "NO"), _xleta.NOT)</f>
        <v>NO</v>
      </c>
      <c r="L397">
        <f>IF(ISBLANK(C397), resumen!$D$4, C397)</f>
        <v>14290</v>
      </c>
      <c r="M397">
        <f>IF(ISBLANK(I397), resumen!$E$4, I397)</f>
        <v>57</v>
      </c>
    </row>
    <row r="398" spans="1:13">
      <c r="A398">
        <v>397</v>
      </c>
      <c r="B398" t="s">
        <v>13</v>
      </c>
      <c r="C398">
        <v>289448</v>
      </c>
      <c r="D398" t="s">
        <v>22</v>
      </c>
      <c r="E398" t="s">
        <v>20</v>
      </c>
      <c r="F398" t="s">
        <v>16</v>
      </c>
      <c r="G398" t="s">
        <v>17</v>
      </c>
      <c r="H398" t="s">
        <v>17</v>
      </c>
      <c r="I398">
        <v>52</v>
      </c>
      <c r="J398" t="str">
        <f>IFERROR(IF(ABS((C398-resumen!$D$3)/resumen!$D$5) &gt; 1.96, "SI", "NO"), _xleta.NOT)</f>
        <v>NO</v>
      </c>
      <c r="K398" t="str">
        <f>IFERROR(IF(ABS((I398-resumen!$E$3)/resumen!$E$5) &gt; 1.96, "SI", "NO"), _xleta.NOT)</f>
        <v>NO</v>
      </c>
      <c r="L398">
        <f>IF(ISBLANK(C398), resumen!$D$4, C398)</f>
        <v>289448</v>
      </c>
      <c r="M398">
        <f>IF(ISBLANK(I398), resumen!$E$4, I398)</f>
        <v>52</v>
      </c>
    </row>
    <row r="399" spans="1:13">
      <c r="A399">
        <v>398</v>
      </c>
      <c r="B399" t="s">
        <v>13</v>
      </c>
      <c r="C399">
        <v>323432.7</v>
      </c>
      <c r="D399" t="s">
        <v>14</v>
      </c>
      <c r="E399" t="s">
        <v>20</v>
      </c>
      <c r="F399" t="s">
        <v>16</v>
      </c>
      <c r="G399" t="s">
        <v>16</v>
      </c>
      <c r="H399" t="s">
        <v>17</v>
      </c>
      <c r="I399">
        <v>50</v>
      </c>
      <c r="J399" t="str">
        <f>IFERROR(IF(ABS((C399-resumen!$D$3)/resumen!$D$5) &gt; 1.96, "SI", "NO"), _xleta.NOT)</f>
        <v>NO</v>
      </c>
      <c r="K399" t="str">
        <f>IFERROR(IF(ABS((I399-resumen!$E$3)/resumen!$E$5) &gt; 1.96, "SI", "NO"), _xleta.NOT)</f>
        <v>NO</v>
      </c>
      <c r="L399">
        <f>IF(ISBLANK(C399), resumen!$D$4, C399)</f>
        <v>323432.7</v>
      </c>
      <c r="M399">
        <f>IF(ISBLANK(I399), resumen!$E$4, I399)</f>
        <v>50</v>
      </c>
    </row>
    <row r="400" spans="1:13">
      <c r="A400">
        <v>399</v>
      </c>
      <c r="B400" t="s">
        <v>19</v>
      </c>
      <c r="C400">
        <v>577151</v>
      </c>
      <c r="D400" t="s">
        <v>14</v>
      </c>
      <c r="E400" t="s">
        <v>15</v>
      </c>
      <c r="F400" t="s">
        <v>16</v>
      </c>
      <c r="G400" t="s">
        <v>17</v>
      </c>
      <c r="H400" t="s">
        <v>17</v>
      </c>
      <c r="I400">
        <v>34</v>
      </c>
      <c r="J400" t="str">
        <f>IFERROR(IF(ABS((C400-resumen!$D$3)/resumen!$D$5) &gt; 1.96, "SI", "NO"), _xleta.NOT)</f>
        <v>NO</v>
      </c>
      <c r="K400" t="str">
        <f>IFERROR(IF(ABS((I400-resumen!$E$3)/resumen!$E$5) &gt; 1.96, "SI", "NO"), _xleta.NOT)</f>
        <v>NO</v>
      </c>
      <c r="L400">
        <f>IF(ISBLANK(C400), resumen!$D$4, C400)</f>
        <v>577151</v>
      </c>
      <c r="M400">
        <f>IF(ISBLANK(I400), resumen!$E$4, I400)</f>
        <v>34</v>
      </c>
    </row>
    <row r="401" spans="1:13">
      <c r="A401">
        <v>400</v>
      </c>
      <c r="B401" t="s">
        <v>13</v>
      </c>
      <c r="C401">
        <v>622335.6</v>
      </c>
      <c r="D401" t="s">
        <v>14</v>
      </c>
      <c r="E401" t="s">
        <v>20</v>
      </c>
      <c r="F401" t="s">
        <v>16</v>
      </c>
      <c r="G401" t="s">
        <v>17</v>
      </c>
      <c r="H401" t="s">
        <v>17</v>
      </c>
      <c r="I401">
        <v>50</v>
      </c>
      <c r="J401" t="str">
        <f>IFERROR(IF(ABS((C401-resumen!$D$3)/resumen!$D$5) &gt; 1.96, "SI", "NO"), _xleta.NOT)</f>
        <v>NO</v>
      </c>
      <c r="K401" t="str">
        <f>IFERROR(IF(ABS((I401-resumen!$E$3)/resumen!$E$5) &gt; 1.96, "SI", "NO"), _xleta.NOT)</f>
        <v>NO</v>
      </c>
      <c r="L401">
        <f>IF(ISBLANK(C401), resumen!$D$4, C401)</f>
        <v>622335.6</v>
      </c>
      <c r="M401">
        <f>IF(ISBLANK(I401), resumen!$E$4, I401)</f>
        <v>50</v>
      </c>
    </row>
    <row r="402" spans="1:13">
      <c r="A402">
        <v>401</v>
      </c>
      <c r="B402" t="s">
        <v>19</v>
      </c>
      <c r="C402">
        <v>205048</v>
      </c>
      <c r="D402" t="s">
        <v>14</v>
      </c>
      <c r="E402" t="s">
        <v>20</v>
      </c>
      <c r="F402" t="s">
        <v>16</v>
      </c>
      <c r="G402" t="s">
        <v>16</v>
      </c>
      <c r="H402" t="s">
        <v>17</v>
      </c>
      <c r="I402">
        <v>36</v>
      </c>
      <c r="J402" t="str">
        <f>IFERROR(IF(ABS((C402-resumen!$D$3)/resumen!$D$5) &gt; 1.96, "SI", "NO"), _xleta.NOT)</f>
        <v>NO</v>
      </c>
      <c r="K402" t="str">
        <f>IFERROR(IF(ABS((I402-resumen!$E$3)/resumen!$E$5) &gt; 1.96, "SI", "NO"), _xleta.NOT)</f>
        <v>NO</v>
      </c>
      <c r="L402">
        <f>IF(ISBLANK(C402), resumen!$D$4, C402)</f>
        <v>205048</v>
      </c>
      <c r="M402">
        <f>IF(ISBLANK(I402), resumen!$E$4, I402)</f>
        <v>36</v>
      </c>
    </row>
    <row r="403" spans="1:13">
      <c r="A403">
        <v>402</v>
      </c>
      <c r="B403" t="s">
        <v>13</v>
      </c>
      <c r="C403">
        <v>278030.99</v>
      </c>
      <c r="D403" t="s">
        <v>23</v>
      </c>
      <c r="E403" t="s">
        <v>20</v>
      </c>
      <c r="F403" t="s">
        <v>16</v>
      </c>
      <c r="G403" t="s">
        <v>17</v>
      </c>
      <c r="H403" t="s">
        <v>17</v>
      </c>
      <c r="I403">
        <v>52</v>
      </c>
      <c r="J403" t="str">
        <f>IFERROR(IF(ABS((C403-resumen!$D$3)/resumen!$D$5) &gt; 1.96, "SI", "NO"), _xleta.NOT)</f>
        <v>NO</v>
      </c>
      <c r="K403" t="str">
        <f>IFERROR(IF(ABS((I403-resumen!$E$3)/resumen!$E$5) &gt; 1.96, "SI", "NO"), _xleta.NOT)</f>
        <v>NO</v>
      </c>
      <c r="L403">
        <f>IF(ISBLANK(C403), resumen!$D$4, C403)</f>
        <v>278030.99</v>
      </c>
      <c r="M403">
        <f>IF(ISBLANK(I403), resumen!$E$4, I403)</f>
        <v>52</v>
      </c>
    </row>
    <row r="404" spans="1:13">
      <c r="A404">
        <v>403</v>
      </c>
      <c r="B404" t="s">
        <v>13</v>
      </c>
      <c r="C404">
        <v>425699.65</v>
      </c>
      <c r="D404" t="s">
        <v>14</v>
      </c>
      <c r="E404" t="s">
        <v>20</v>
      </c>
      <c r="F404" t="s">
        <v>16</v>
      </c>
      <c r="G404" t="s">
        <v>17</v>
      </c>
      <c r="H404" t="s">
        <v>17</v>
      </c>
      <c r="I404">
        <v>42</v>
      </c>
      <c r="J404" t="str">
        <f>IFERROR(IF(ABS((C404-resumen!$D$3)/resumen!$D$5) &gt; 1.96, "SI", "NO"), _xleta.NOT)</f>
        <v>NO</v>
      </c>
      <c r="K404" t="str">
        <f>IFERROR(IF(ABS((I404-resumen!$E$3)/resumen!$E$5) &gt; 1.96, "SI", "NO"), _xleta.NOT)</f>
        <v>NO</v>
      </c>
      <c r="L404">
        <f>IF(ISBLANK(C404), resumen!$D$4, C404)</f>
        <v>425699.65</v>
      </c>
      <c r="M404">
        <f>IF(ISBLANK(I404), resumen!$E$4, I404)</f>
        <v>42</v>
      </c>
    </row>
    <row r="405" spans="1:13">
      <c r="A405">
        <v>404</v>
      </c>
      <c r="B405" t="s">
        <v>13</v>
      </c>
      <c r="C405">
        <v>74118.77</v>
      </c>
      <c r="D405" t="s">
        <v>14</v>
      </c>
      <c r="E405" t="s">
        <v>15</v>
      </c>
      <c r="F405" t="s">
        <v>16</v>
      </c>
      <c r="G405" t="s">
        <v>17</v>
      </c>
      <c r="H405" t="s">
        <v>17</v>
      </c>
      <c r="I405">
        <v>22</v>
      </c>
      <c r="J405" t="str">
        <f>IFERROR(IF(ABS((C405-resumen!$D$3)/resumen!$D$5) &gt; 1.96, "SI", "NO"), _xleta.NOT)</f>
        <v>NO</v>
      </c>
      <c r="K405" t="str">
        <f>IFERROR(IF(ABS((I405-resumen!$E$3)/resumen!$E$5) &gt; 1.96, "SI", "NO"), _xleta.NOT)</f>
        <v>NO</v>
      </c>
      <c r="L405">
        <f>IF(ISBLANK(C405), resumen!$D$4, C405)</f>
        <v>74118.77</v>
      </c>
      <c r="M405">
        <f>IF(ISBLANK(I405), resumen!$E$4, I405)</f>
        <v>22</v>
      </c>
    </row>
    <row r="406" spans="1:13">
      <c r="A406">
        <v>405</v>
      </c>
      <c r="B406" t="s">
        <v>13</v>
      </c>
      <c r="C406">
        <v>1063180</v>
      </c>
      <c r="D406" t="s">
        <v>14</v>
      </c>
      <c r="E406" t="s">
        <v>20</v>
      </c>
      <c r="F406" t="s">
        <v>16</v>
      </c>
      <c r="G406" t="s">
        <v>17</v>
      </c>
      <c r="H406" t="s">
        <v>17</v>
      </c>
      <c r="I406">
        <v>55</v>
      </c>
      <c r="J406" t="str">
        <f>IFERROR(IF(ABS((C406-resumen!$D$3)/resumen!$D$5) &gt; 1.96, "SI", "NO"), _xleta.NOT)</f>
        <v>NO</v>
      </c>
      <c r="K406" t="str">
        <f>IFERROR(IF(ABS((I406-resumen!$E$3)/resumen!$E$5) &gt; 1.96, "SI", "NO"), _xleta.NOT)</f>
        <v>NO</v>
      </c>
      <c r="L406">
        <f>IF(ISBLANK(C406), resumen!$D$4, C406)</f>
        <v>1063180</v>
      </c>
      <c r="M406">
        <f>IF(ISBLANK(I406), resumen!$E$4, I406)</f>
        <v>55</v>
      </c>
    </row>
    <row r="407" spans="1:13">
      <c r="A407">
        <v>406</v>
      </c>
      <c r="B407" t="s">
        <v>13</v>
      </c>
      <c r="C407">
        <v>614527</v>
      </c>
      <c r="D407" t="s">
        <v>14</v>
      </c>
      <c r="E407" t="s">
        <v>20</v>
      </c>
      <c r="F407" t="s">
        <v>16</v>
      </c>
      <c r="G407" t="s">
        <v>17</v>
      </c>
      <c r="H407" t="s">
        <v>17</v>
      </c>
      <c r="I407">
        <v>38</v>
      </c>
      <c r="J407" t="str">
        <f>IFERROR(IF(ABS((C407-resumen!$D$3)/resumen!$D$5) &gt; 1.96, "SI", "NO"), _xleta.NOT)</f>
        <v>NO</v>
      </c>
      <c r="K407" t="str">
        <f>IFERROR(IF(ABS((I407-resumen!$E$3)/resumen!$E$5) &gt; 1.96, "SI", "NO"), _xleta.NOT)</f>
        <v>NO</v>
      </c>
      <c r="L407">
        <f>IF(ISBLANK(C407), resumen!$D$4, C407)</f>
        <v>614527</v>
      </c>
      <c r="M407">
        <f>IF(ISBLANK(I407), resumen!$E$4, I407)</f>
        <v>38</v>
      </c>
    </row>
    <row r="408" spans="1:13">
      <c r="A408">
        <v>407</v>
      </c>
      <c r="B408" t="s">
        <v>13</v>
      </c>
      <c r="C408">
        <v>278030</v>
      </c>
      <c r="D408" t="s">
        <v>23</v>
      </c>
      <c r="E408" t="s">
        <v>20</v>
      </c>
      <c r="F408" t="s">
        <v>16</v>
      </c>
      <c r="G408" t="s">
        <v>17</v>
      </c>
      <c r="H408" t="s">
        <v>17</v>
      </c>
      <c r="I408">
        <v>42</v>
      </c>
      <c r="J408" t="str">
        <f>IFERROR(IF(ABS((C408-resumen!$D$3)/resumen!$D$5) &gt; 1.96, "SI", "NO"), _xleta.NOT)</f>
        <v>NO</v>
      </c>
      <c r="K408" t="str">
        <f>IFERROR(IF(ABS((I408-resumen!$E$3)/resumen!$E$5) &gt; 1.96, "SI", "NO"), _xleta.NOT)</f>
        <v>NO</v>
      </c>
      <c r="L408">
        <f>IF(ISBLANK(C408), resumen!$D$4, C408)</f>
        <v>278030</v>
      </c>
      <c r="M408">
        <f>IF(ISBLANK(I408), resumen!$E$4, I408)</f>
        <v>42</v>
      </c>
    </row>
    <row r="409" spans="1:13">
      <c r="A409">
        <v>408</v>
      </c>
      <c r="B409" t="s">
        <v>19</v>
      </c>
      <c r="C409">
        <v>398320</v>
      </c>
      <c r="D409" t="s">
        <v>14</v>
      </c>
      <c r="E409" t="s">
        <v>15</v>
      </c>
      <c r="F409" t="s">
        <v>16</v>
      </c>
      <c r="G409" t="s">
        <v>17</v>
      </c>
      <c r="H409" t="s">
        <v>16</v>
      </c>
      <c r="I409">
        <v>62</v>
      </c>
      <c r="J409" t="str">
        <f>IFERROR(IF(ABS((C409-resumen!$D$3)/resumen!$D$5) &gt; 1.96, "SI", "NO"), _xleta.NOT)</f>
        <v>NO</v>
      </c>
      <c r="K409" t="str">
        <f>IFERROR(IF(ABS((I409-resumen!$E$3)/resumen!$E$5) &gt; 1.96, "SI", "NO"), _xleta.NOT)</f>
        <v>NO</v>
      </c>
      <c r="L409">
        <f>IF(ISBLANK(C409), resumen!$D$4, C409)</f>
        <v>398320</v>
      </c>
      <c r="M409">
        <f>IF(ISBLANK(I409), resumen!$E$4, I409)</f>
        <v>62</v>
      </c>
    </row>
    <row r="410" spans="1:13">
      <c r="A410">
        <v>409</v>
      </c>
      <c r="B410" t="s">
        <v>13</v>
      </c>
      <c r="C410">
        <v>302188</v>
      </c>
      <c r="D410" t="s">
        <v>21</v>
      </c>
      <c r="E410" t="s">
        <v>20</v>
      </c>
      <c r="F410" t="s">
        <v>16</v>
      </c>
      <c r="G410" t="s">
        <v>17</v>
      </c>
      <c r="H410" t="s">
        <v>17</v>
      </c>
      <c r="I410">
        <v>36</v>
      </c>
      <c r="J410" t="str">
        <f>IFERROR(IF(ABS((C410-resumen!$D$3)/resumen!$D$5) &gt; 1.96, "SI", "NO"), _xleta.NOT)</f>
        <v>NO</v>
      </c>
      <c r="K410" t="str">
        <f>IFERROR(IF(ABS((I410-resumen!$E$3)/resumen!$E$5) &gt; 1.96, "SI", "NO"), _xleta.NOT)</f>
        <v>NO</v>
      </c>
      <c r="L410">
        <f>IF(ISBLANK(C410), resumen!$D$4, C410)</f>
        <v>302188</v>
      </c>
      <c r="M410">
        <f>IF(ISBLANK(I410), resumen!$E$4, I410)</f>
        <v>36</v>
      </c>
    </row>
    <row r="411" spans="1:13">
      <c r="A411">
        <v>410</v>
      </c>
      <c r="B411" t="s">
        <v>13</v>
      </c>
      <c r="C411">
        <v>500000</v>
      </c>
      <c r="D411" t="s">
        <v>14</v>
      </c>
      <c r="E411" t="s">
        <v>20</v>
      </c>
      <c r="F411" t="s">
        <v>16</v>
      </c>
      <c r="G411" t="s">
        <v>17</v>
      </c>
      <c r="H411" t="s">
        <v>17</v>
      </c>
      <c r="I411">
        <v>22</v>
      </c>
      <c r="J411" t="str">
        <f>IFERROR(IF(ABS((C411-resumen!$D$3)/resumen!$D$5) &gt; 1.96, "SI", "NO"), _xleta.NOT)</f>
        <v>NO</v>
      </c>
      <c r="K411" t="str">
        <f>IFERROR(IF(ABS((I411-resumen!$E$3)/resumen!$E$5) &gt; 1.96, "SI", "NO"), _xleta.NOT)</f>
        <v>NO</v>
      </c>
      <c r="L411">
        <f>IF(ISBLANK(C411), resumen!$D$4, C411)</f>
        <v>500000</v>
      </c>
      <c r="M411">
        <f>IF(ISBLANK(I411), resumen!$E$4, I411)</f>
        <v>22</v>
      </c>
    </row>
    <row r="412" spans="1:13">
      <c r="A412">
        <v>411</v>
      </c>
      <c r="B412" t="s">
        <v>19</v>
      </c>
      <c r="C412">
        <v>594092</v>
      </c>
      <c r="D412" t="s">
        <v>22</v>
      </c>
      <c r="E412" t="s">
        <v>20</v>
      </c>
      <c r="F412" t="s">
        <v>16</v>
      </c>
      <c r="G412" t="s">
        <v>17</v>
      </c>
      <c r="H412" t="s">
        <v>17</v>
      </c>
      <c r="I412">
        <v>55</v>
      </c>
      <c r="J412" t="str">
        <f>IFERROR(IF(ABS((C412-resumen!$D$3)/resumen!$D$5) &gt; 1.96, "SI", "NO"), _xleta.NOT)</f>
        <v>NO</v>
      </c>
      <c r="K412" t="str">
        <f>IFERROR(IF(ABS((I412-resumen!$E$3)/resumen!$E$5) &gt; 1.96, "SI", "NO"), _xleta.NOT)</f>
        <v>NO</v>
      </c>
      <c r="L412">
        <f>IF(ISBLANK(C412), resumen!$D$4, C412)</f>
        <v>594092</v>
      </c>
      <c r="M412">
        <f>IF(ISBLANK(I412), resumen!$E$4, I412)</f>
        <v>55</v>
      </c>
    </row>
    <row r="413" spans="1:13">
      <c r="A413">
        <v>412</v>
      </c>
      <c r="B413" t="s">
        <v>13</v>
      </c>
      <c r="C413">
        <v>639148</v>
      </c>
      <c r="D413" t="s">
        <v>22</v>
      </c>
      <c r="E413" t="s">
        <v>20</v>
      </c>
      <c r="F413" t="s">
        <v>16</v>
      </c>
      <c r="G413" t="s">
        <v>16</v>
      </c>
      <c r="H413" t="s">
        <v>16</v>
      </c>
      <c r="I413">
        <v>49</v>
      </c>
      <c r="J413" t="str">
        <f>IFERROR(IF(ABS((C413-resumen!$D$3)/resumen!$D$5) &gt; 1.96, "SI", "NO"), _xleta.NOT)</f>
        <v>NO</v>
      </c>
      <c r="K413" t="str">
        <f>IFERROR(IF(ABS((I413-resumen!$E$3)/resumen!$E$5) &gt; 1.96, "SI", "NO"), _xleta.NOT)</f>
        <v>NO</v>
      </c>
      <c r="L413">
        <f>IF(ISBLANK(C413), resumen!$D$4, C413)</f>
        <v>639148</v>
      </c>
      <c r="M413">
        <f>IF(ISBLANK(I413), resumen!$E$4, I413)</f>
        <v>49</v>
      </c>
    </row>
    <row r="414" spans="1:13">
      <c r="A414">
        <v>413</v>
      </c>
      <c r="B414" t="s">
        <v>13</v>
      </c>
      <c r="C414">
        <v>415861</v>
      </c>
      <c r="D414" t="s">
        <v>22</v>
      </c>
      <c r="E414" t="s">
        <v>20</v>
      </c>
      <c r="F414" t="s">
        <v>16</v>
      </c>
      <c r="G414" t="s">
        <v>16</v>
      </c>
      <c r="H414" t="s">
        <v>16</v>
      </c>
      <c r="I414">
        <v>45</v>
      </c>
      <c r="J414" t="str">
        <f>IFERROR(IF(ABS((C414-resumen!$D$3)/resumen!$D$5) &gt; 1.96, "SI", "NO"), _xleta.NOT)</f>
        <v>NO</v>
      </c>
      <c r="K414" t="str">
        <f>IFERROR(IF(ABS((I414-resumen!$E$3)/resumen!$E$5) &gt; 1.96, "SI", "NO"), _xleta.NOT)</f>
        <v>NO</v>
      </c>
      <c r="L414">
        <f>IF(ISBLANK(C414), resumen!$D$4, C414)</f>
        <v>415861</v>
      </c>
      <c r="M414">
        <f>IF(ISBLANK(I414), resumen!$E$4, I414)</f>
        <v>45</v>
      </c>
    </row>
    <row r="415" spans="1:13">
      <c r="A415">
        <v>414</v>
      </c>
      <c r="B415" t="s">
        <v>13</v>
      </c>
      <c r="C415">
        <v>854328.45</v>
      </c>
      <c r="D415" t="s">
        <v>14</v>
      </c>
      <c r="E415" t="s">
        <v>15</v>
      </c>
      <c r="F415" t="s">
        <v>16</v>
      </c>
      <c r="G415" t="s">
        <v>17</v>
      </c>
      <c r="H415" t="s">
        <v>17</v>
      </c>
      <c r="I415">
        <v>50</v>
      </c>
      <c r="J415" t="str">
        <f>IFERROR(IF(ABS((C415-resumen!$D$3)/resumen!$D$5) &gt; 1.96, "SI", "NO"), _xleta.NOT)</f>
        <v>NO</v>
      </c>
      <c r="K415" t="str">
        <f>IFERROR(IF(ABS((I415-resumen!$E$3)/resumen!$E$5) &gt; 1.96, "SI", "NO"), _xleta.NOT)</f>
        <v>NO</v>
      </c>
      <c r="L415">
        <f>IF(ISBLANK(C415), resumen!$D$4, C415)</f>
        <v>854328.45</v>
      </c>
      <c r="M415">
        <f>IF(ISBLANK(I415), resumen!$E$4, I415)</f>
        <v>50</v>
      </c>
    </row>
    <row r="416" spans="1:13">
      <c r="A416">
        <v>415</v>
      </c>
      <c r="B416" t="s">
        <v>13</v>
      </c>
      <c r="C416">
        <v>293000</v>
      </c>
      <c r="D416" t="s">
        <v>14</v>
      </c>
      <c r="E416" t="s">
        <v>20</v>
      </c>
      <c r="F416" t="s">
        <v>16</v>
      </c>
      <c r="G416" t="s">
        <v>17</v>
      </c>
      <c r="H416" t="s">
        <v>17</v>
      </c>
      <c r="I416">
        <v>38</v>
      </c>
      <c r="J416" t="str">
        <f>IFERROR(IF(ABS((C416-resumen!$D$3)/resumen!$D$5) &gt; 1.96, "SI", "NO"), _xleta.NOT)</f>
        <v>NO</v>
      </c>
      <c r="K416" t="str">
        <f>IFERROR(IF(ABS((I416-resumen!$E$3)/resumen!$E$5) &gt; 1.96, "SI", "NO"), _xleta.NOT)</f>
        <v>NO</v>
      </c>
      <c r="L416">
        <f>IF(ISBLANK(C416), resumen!$D$4, C416)</f>
        <v>293000</v>
      </c>
      <c r="M416">
        <f>IF(ISBLANK(I416), resumen!$E$4, I416)</f>
        <v>38</v>
      </c>
    </row>
    <row r="417" spans="1:13">
      <c r="A417">
        <v>416</v>
      </c>
      <c r="B417" t="s">
        <v>13</v>
      </c>
      <c r="C417">
        <v>213192</v>
      </c>
      <c r="D417" t="s">
        <v>14</v>
      </c>
      <c r="E417" t="s">
        <v>20</v>
      </c>
      <c r="F417" t="s">
        <v>16</v>
      </c>
      <c r="G417" t="s">
        <v>17</v>
      </c>
      <c r="H417" t="s">
        <v>17</v>
      </c>
      <c r="I417">
        <v>30</v>
      </c>
      <c r="J417" t="str">
        <f>IFERROR(IF(ABS((C417-resumen!$D$3)/resumen!$D$5) &gt; 1.96, "SI", "NO"), _xleta.NOT)</f>
        <v>NO</v>
      </c>
      <c r="K417" t="str">
        <f>IFERROR(IF(ABS((I417-resumen!$E$3)/resumen!$E$5) &gt; 1.96, "SI", "NO"), _xleta.NOT)</f>
        <v>NO</v>
      </c>
      <c r="L417">
        <f>IF(ISBLANK(C417), resumen!$D$4, C417)</f>
        <v>213192</v>
      </c>
      <c r="M417">
        <f>IF(ISBLANK(I417), resumen!$E$4, I417)</f>
        <v>30</v>
      </c>
    </row>
    <row r="418" spans="1:13">
      <c r="A418">
        <v>417</v>
      </c>
      <c r="B418" t="s">
        <v>19</v>
      </c>
      <c r="C418">
        <v>5063660</v>
      </c>
      <c r="D418" t="s">
        <v>14</v>
      </c>
      <c r="E418" t="s">
        <v>15</v>
      </c>
      <c r="F418" t="s">
        <v>16</v>
      </c>
      <c r="G418" t="s">
        <v>17</v>
      </c>
      <c r="H418" t="s">
        <v>16</v>
      </c>
      <c r="I418">
        <v>40</v>
      </c>
      <c r="J418" t="str">
        <f>IFERROR(IF(ABS((C418-resumen!$D$3)/resumen!$D$5) &gt; 1.96, "SI", "NO"), _xleta.NOT)</f>
        <v>SI</v>
      </c>
      <c r="K418" t="str">
        <f>IFERROR(IF(ABS((I418-resumen!$E$3)/resumen!$E$5) &gt; 1.96, "SI", "NO"), _xleta.NOT)</f>
        <v>NO</v>
      </c>
      <c r="L418">
        <f>IF(ISBLANK(C418), resumen!$D$4, C418)</f>
        <v>5063660</v>
      </c>
      <c r="M418">
        <f>IF(ISBLANK(I418), resumen!$E$4, I418)</f>
        <v>40</v>
      </c>
    </row>
    <row r="419" spans="1:13">
      <c r="A419">
        <v>418</v>
      </c>
      <c r="B419" t="s">
        <v>19</v>
      </c>
      <c r="C419">
        <v>736280</v>
      </c>
      <c r="D419" t="s">
        <v>14</v>
      </c>
      <c r="E419" t="s">
        <v>20</v>
      </c>
      <c r="F419" t="s">
        <v>16</v>
      </c>
      <c r="G419" t="s">
        <v>17</v>
      </c>
      <c r="H419" t="s">
        <v>17</v>
      </c>
      <c r="I419">
        <v>33</v>
      </c>
      <c r="J419" t="str">
        <f>IFERROR(IF(ABS((C419-resumen!$D$3)/resumen!$D$5) &gt; 1.96, "SI", "NO"), _xleta.NOT)</f>
        <v>NO</v>
      </c>
      <c r="K419" t="str">
        <f>IFERROR(IF(ABS((I419-resumen!$E$3)/resumen!$E$5) &gt; 1.96, "SI", "NO"), _xleta.NOT)</f>
        <v>NO</v>
      </c>
      <c r="L419">
        <f>IF(ISBLANK(C419), resumen!$D$4, C419)</f>
        <v>736280</v>
      </c>
      <c r="M419">
        <f>IF(ISBLANK(I419), resumen!$E$4, I419)</f>
        <v>33</v>
      </c>
    </row>
    <row r="420" spans="1:13">
      <c r="A420">
        <v>419</v>
      </c>
      <c r="B420" t="s">
        <v>13</v>
      </c>
      <c r="C420">
        <v>200000</v>
      </c>
      <c r="D420" t="s">
        <v>14</v>
      </c>
      <c r="E420" t="s">
        <v>20</v>
      </c>
      <c r="F420" t="s">
        <v>16</v>
      </c>
      <c r="G420" t="s">
        <v>17</v>
      </c>
      <c r="H420" t="s">
        <v>17</v>
      </c>
      <c r="I420">
        <v>46</v>
      </c>
      <c r="J420" t="str">
        <f>IFERROR(IF(ABS((C420-resumen!$D$3)/resumen!$D$5) &gt; 1.96, "SI", "NO"), _xleta.NOT)</f>
        <v>NO</v>
      </c>
      <c r="K420" t="str">
        <f>IFERROR(IF(ABS((I420-resumen!$E$3)/resumen!$E$5) &gt; 1.96, "SI", "NO"), _xleta.NOT)</f>
        <v>NO</v>
      </c>
      <c r="L420">
        <f>IF(ISBLANK(C420), resumen!$D$4, C420)</f>
        <v>200000</v>
      </c>
      <c r="M420">
        <f>IF(ISBLANK(I420), resumen!$E$4, I420)</f>
        <v>46</v>
      </c>
    </row>
    <row r="421" spans="1:13">
      <c r="A421">
        <v>420</v>
      </c>
      <c r="B421" t="s">
        <v>13</v>
      </c>
      <c r="C421">
        <v>92670</v>
      </c>
      <c r="D421" t="s">
        <v>14</v>
      </c>
      <c r="E421" t="s">
        <v>20</v>
      </c>
      <c r="F421" t="s">
        <v>16</v>
      </c>
      <c r="G421" t="s">
        <v>17</v>
      </c>
      <c r="H421" t="s">
        <v>17</v>
      </c>
      <c r="I421">
        <v>22</v>
      </c>
      <c r="J421" t="str">
        <f>IFERROR(IF(ABS((C421-resumen!$D$3)/resumen!$D$5) &gt; 1.96, "SI", "NO"), _xleta.NOT)</f>
        <v>NO</v>
      </c>
      <c r="K421" t="str">
        <f>IFERROR(IF(ABS((I421-resumen!$E$3)/resumen!$E$5) &gt; 1.96, "SI", "NO"), _xleta.NOT)</f>
        <v>NO</v>
      </c>
      <c r="L421">
        <f>IF(ISBLANK(C421), resumen!$D$4, C421)</f>
        <v>92670</v>
      </c>
      <c r="M421">
        <f>IF(ISBLANK(I421), resumen!$E$4, I421)</f>
        <v>22</v>
      </c>
    </row>
    <row r="422" spans="1:13">
      <c r="A422">
        <v>421</v>
      </c>
      <c r="B422" t="s">
        <v>13</v>
      </c>
      <c r="C422">
        <v>492739.1</v>
      </c>
      <c r="D422" t="s">
        <v>14</v>
      </c>
      <c r="E422" t="s">
        <v>20</v>
      </c>
      <c r="F422" t="s">
        <v>16</v>
      </c>
      <c r="G422" t="s">
        <v>16</v>
      </c>
      <c r="H422" t="s">
        <v>17</v>
      </c>
      <c r="I422">
        <v>45</v>
      </c>
      <c r="J422" t="str">
        <f>IFERROR(IF(ABS((C422-resumen!$D$3)/resumen!$D$5) &gt; 1.96, "SI", "NO"), _xleta.NOT)</f>
        <v>NO</v>
      </c>
      <c r="K422" t="str">
        <f>IFERROR(IF(ABS((I422-resumen!$E$3)/resumen!$E$5) &gt; 1.96, "SI", "NO"), _xleta.NOT)</f>
        <v>NO</v>
      </c>
      <c r="L422">
        <f>IF(ISBLANK(C422), resumen!$D$4, C422)</f>
        <v>492739.1</v>
      </c>
      <c r="M422">
        <f>IF(ISBLANK(I422), resumen!$E$4, I422)</f>
        <v>45</v>
      </c>
    </row>
    <row r="423" spans="1:13">
      <c r="A423">
        <v>422</v>
      </c>
      <c r="B423" t="s">
        <v>13</v>
      </c>
      <c r="C423">
        <v>136224.42000000001</v>
      </c>
      <c r="D423" t="s">
        <v>14</v>
      </c>
      <c r="E423" t="s">
        <v>20</v>
      </c>
      <c r="F423" t="s">
        <v>16</v>
      </c>
      <c r="G423" t="s">
        <v>17</v>
      </c>
      <c r="H423" t="s">
        <v>17</v>
      </c>
      <c r="I423">
        <v>30</v>
      </c>
      <c r="J423" t="str">
        <f>IFERROR(IF(ABS((C423-resumen!$D$3)/resumen!$D$5) &gt; 1.96, "SI", "NO"), _xleta.NOT)</f>
        <v>NO</v>
      </c>
      <c r="K423" t="str">
        <f>IFERROR(IF(ABS((I423-resumen!$E$3)/resumen!$E$5) &gt; 1.96, "SI", "NO"), _xleta.NOT)</f>
        <v>NO</v>
      </c>
      <c r="L423">
        <f>IF(ISBLANK(C423), resumen!$D$4, C423)</f>
        <v>136224.42000000001</v>
      </c>
      <c r="M423">
        <f>IF(ISBLANK(I423), resumen!$E$4, I423)</f>
        <v>30</v>
      </c>
    </row>
    <row r="424" spans="1:13">
      <c r="A424">
        <v>423</v>
      </c>
      <c r="B424" t="s">
        <v>13</v>
      </c>
      <c r="C424">
        <v>1189549</v>
      </c>
      <c r="D424" t="s">
        <v>22</v>
      </c>
      <c r="E424" t="s">
        <v>20</v>
      </c>
      <c r="F424" t="s">
        <v>16</v>
      </c>
      <c r="G424" t="s">
        <v>17</v>
      </c>
      <c r="H424" t="s">
        <v>17</v>
      </c>
      <c r="I424">
        <v>50</v>
      </c>
      <c r="J424" t="str">
        <f>IFERROR(IF(ABS((C424-resumen!$D$3)/resumen!$D$5) &gt; 1.96, "SI", "NO"), _xleta.NOT)</f>
        <v>NO</v>
      </c>
      <c r="K424" t="str">
        <f>IFERROR(IF(ABS((I424-resumen!$E$3)/resumen!$E$5) &gt; 1.96, "SI", "NO"), _xleta.NOT)</f>
        <v>NO</v>
      </c>
      <c r="L424">
        <f>IF(ISBLANK(C424), resumen!$D$4, C424)</f>
        <v>1189549</v>
      </c>
      <c r="M424">
        <f>IF(ISBLANK(I424), resumen!$E$4, I424)</f>
        <v>50</v>
      </c>
    </row>
    <row r="425" spans="1:13">
      <c r="A425">
        <v>424</v>
      </c>
      <c r="B425" t="s">
        <v>19</v>
      </c>
      <c r="C425">
        <v>339035</v>
      </c>
      <c r="D425" t="s">
        <v>14</v>
      </c>
      <c r="E425" t="s">
        <v>20</v>
      </c>
      <c r="F425" t="s">
        <v>16</v>
      </c>
      <c r="G425" t="s">
        <v>17</v>
      </c>
      <c r="H425" t="s">
        <v>17</v>
      </c>
      <c r="I425">
        <v>40</v>
      </c>
      <c r="J425" t="str">
        <f>IFERROR(IF(ABS((C425-resumen!$D$3)/resumen!$D$5) &gt; 1.96, "SI", "NO"), _xleta.NOT)</f>
        <v>NO</v>
      </c>
      <c r="K425" t="str">
        <f>IFERROR(IF(ABS((I425-resumen!$E$3)/resumen!$E$5) &gt; 1.96, "SI", "NO"), _xleta.NOT)</f>
        <v>NO</v>
      </c>
      <c r="L425">
        <f>IF(ISBLANK(C425), resumen!$D$4, C425)</f>
        <v>339035</v>
      </c>
      <c r="M425">
        <f>IF(ISBLANK(I425), resumen!$E$4, I425)</f>
        <v>40</v>
      </c>
    </row>
    <row r="426" spans="1:13">
      <c r="A426">
        <v>425</v>
      </c>
      <c r="B426" t="s">
        <v>13</v>
      </c>
      <c r="C426">
        <v>581850</v>
      </c>
      <c r="D426" t="s">
        <v>14</v>
      </c>
      <c r="E426" t="s">
        <v>20</v>
      </c>
      <c r="F426" t="s">
        <v>16</v>
      </c>
      <c r="G426" t="s">
        <v>17</v>
      </c>
      <c r="H426" t="s">
        <v>17</v>
      </c>
      <c r="I426">
        <v>32</v>
      </c>
      <c r="J426" t="str">
        <f>IFERROR(IF(ABS((C426-resumen!$D$3)/resumen!$D$5) &gt; 1.96, "SI", "NO"), _xleta.NOT)</f>
        <v>NO</v>
      </c>
      <c r="K426" t="str">
        <f>IFERROR(IF(ABS((I426-resumen!$E$3)/resumen!$E$5) &gt; 1.96, "SI", "NO"), _xleta.NOT)</f>
        <v>NO</v>
      </c>
      <c r="L426">
        <f>IF(ISBLANK(C426), resumen!$D$4, C426)</f>
        <v>581850</v>
      </c>
      <c r="M426">
        <f>IF(ISBLANK(I426), resumen!$E$4, I426)</f>
        <v>32</v>
      </c>
    </row>
    <row r="427" spans="1:13">
      <c r="A427">
        <v>426</v>
      </c>
      <c r="B427" t="s">
        <v>13</v>
      </c>
      <c r="C427">
        <v>425737</v>
      </c>
      <c r="D427" t="s">
        <v>22</v>
      </c>
      <c r="E427" t="s">
        <v>20</v>
      </c>
      <c r="F427" t="s">
        <v>16</v>
      </c>
      <c r="G427" t="s">
        <v>17</v>
      </c>
      <c r="H427" t="s">
        <v>16</v>
      </c>
      <c r="I427">
        <v>52</v>
      </c>
      <c r="J427" t="str">
        <f>IFERROR(IF(ABS((C427-resumen!$D$3)/resumen!$D$5) &gt; 1.96, "SI", "NO"), _xleta.NOT)</f>
        <v>NO</v>
      </c>
      <c r="K427" t="str">
        <f>IFERROR(IF(ABS((I427-resumen!$E$3)/resumen!$E$5) &gt; 1.96, "SI", "NO"), _xleta.NOT)</f>
        <v>NO</v>
      </c>
      <c r="L427">
        <f>IF(ISBLANK(C427), resumen!$D$4, C427)</f>
        <v>425737</v>
      </c>
      <c r="M427">
        <f>IF(ISBLANK(I427), resumen!$E$4, I427)</f>
        <v>52</v>
      </c>
    </row>
    <row r="428" spans="1:13">
      <c r="A428">
        <v>427</v>
      </c>
      <c r="B428" t="s">
        <v>19</v>
      </c>
      <c r="C428">
        <v>622188</v>
      </c>
      <c r="D428" t="s">
        <v>14</v>
      </c>
      <c r="E428" t="s">
        <v>20</v>
      </c>
      <c r="F428" t="s">
        <v>16</v>
      </c>
      <c r="G428" t="s">
        <v>17</v>
      </c>
      <c r="H428" t="s">
        <v>17</v>
      </c>
      <c r="I428">
        <v>31</v>
      </c>
      <c r="J428" t="str">
        <f>IFERROR(IF(ABS((C428-resumen!$D$3)/resumen!$D$5) &gt; 1.96, "SI", "NO"), _xleta.NOT)</f>
        <v>NO</v>
      </c>
      <c r="K428" t="str">
        <f>IFERROR(IF(ABS((I428-resumen!$E$3)/resumen!$E$5) &gt; 1.96, "SI", "NO"), _xleta.NOT)</f>
        <v>NO</v>
      </c>
      <c r="L428">
        <f>IF(ISBLANK(C428), resumen!$D$4, C428)</f>
        <v>622188</v>
      </c>
      <c r="M428">
        <f>IF(ISBLANK(I428), resumen!$E$4, I428)</f>
        <v>31</v>
      </c>
    </row>
    <row r="429" spans="1:13">
      <c r="A429">
        <v>428</v>
      </c>
      <c r="B429" t="s">
        <v>19</v>
      </c>
      <c r="C429">
        <v>519825</v>
      </c>
      <c r="D429" t="s">
        <v>22</v>
      </c>
      <c r="E429" t="s">
        <v>20</v>
      </c>
      <c r="F429" t="s">
        <v>16</v>
      </c>
      <c r="G429" t="s">
        <v>17</v>
      </c>
      <c r="H429" t="s">
        <v>16</v>
      </c>
      <c r="I429">
        <v>52</v>
      </c>
      <c r="J429" t="str">
        <f>IFERROR(IF(ABS((C429-resumen!$D$3)/resumen!$D$5) &gt; 1.96, "SI", "NO"), _xleta.NOT)</f>
        <v>NO</v>
      </c>
      <c r="K429" t="str">
        <f>IFERROR(IF(ABS((I429-resumen!$E$3)/resumen!$E$5) &gt; 1.96, "SI", "NO"), _xleta.NOT)</f>
        <v>NO</v>
      </c>
      <c r="L429">
        <f>IF(ISBLANK(C429), resumen!$D$4, C429)</f>
        <v>519825</v>
      </c>
      <c r="M429">
        <f>IF(ISBLANK(I429), resumen!$E$4, I429)</f>
        <v>52</v>
      </c>
    </row>
    <row r="430" spans="1:13">
      <c r="A430">
        <v>429</v>
      </c>
      <c r="B430" t="s">
        <v>19</v>
      </c>
      <c r="C430">
        <v>651555</v>
      </c>
      <c r="D430" t="s">
        <v>14</v>
      </c>
      <c r="E430" t="s">
        <v>20</v>
      </c>
      <c r="F430" t="s">
        <v>16</v>
      </c>
      <c r="G430" t="s">
        <v>17</v>
      </c>
      <c r="H430" t="s">
        <v>17</v>
      </c>
      <c r="I430">
        <v>39</v>
      </c>
      <c r="J430" t="str">
        <f>IFERROR(IF(ABS((C430-resumen!$D$3)/resumen!$D$5) &gt; 1.96, "SI", "NO"), _xleta.NOT)</f>
        <v>NO</v>
      </c>
      <c r="K430" t="str">
        <f>IFERROR(IF(ABS((I430-resumen!$E$3)/resumen!$E$5) &gt; 1.96, "SI", "NO"), _xleta.NOT)</f>
        <v>NO</v>
      </c>
      <c r="L430">
        <f>IF(ISBLANK(C430), resumen!$D$4, C430)</f>
        <v>651555</v>
      </c>
      <c r="M430">
        <f>IF(ISBLANK(I430), resumen!$E$4, I430)</f>
        <v>39</v>
      </c>
    </row>
    <row r="431" spans="1:13">
      <c r="A431">
        <v>430</v>
      </c>
      <c r="B431" t="s">
        <v>13</v>
      </c>
      <c r="C431">
        <v>432667</v>
      </c>
      <c r="D431" t="s">
        <v>14</v>
      </c>
      <c r="E431" t="s">
        <v>20</v>
      </c>
      <c r="F431" t="s">
        <v>16</v>
      </c>
      <c r="G431" t="s">
        <v>17</v>
      </c>
      <c r="H431" t="s">
        <v>17</v>
      </c>
      <c r="I431">
        <v>23</v>
      </c>
      <c r="J431" t="str">
        <f>IFERROR(IF(ABS((C431-resumen!$D$3)/resumen!$D$5) &gt; 1.96, "SI", "NO"), _xleta.NOT)</f>
        <v>NO</v>
      </c>
      <c r="K431" t="str">
        <f>IFERROR(IF(ABS((I431-resumen!$E$3)/resumen!$E$5) &gt; 1.96, "SI", "NO"), _xleta.NOT)</f>
        <v>NO</v>
      </c>
      <c r="L431">
        <f>IF(ISBLANK(C431), resumen!$D$4, C431)</f>
        <v>432667</v>
      </c>
      <c r="M431">
        <f>IF(ISBLANK(I431), resumen!$E$4, I431)</f>
        <v>23</v>
      </c>
    </row>
    <row r="432" spans="1:13">
      <c r="A432">
        <v>431</v>
      </c>
      <c r="B432" t="s">
        <v>19</v>
      </c>
      <c r="C432">
        <v>575270</v>
      </c>
      <c r="D432" t="s">
        <v>14</v>
      </c>
      <c r="E432" t="s">
        <v>20</v>
      </c>
      <c r="F432" t="s">
        <v>16</v>
      </c>
      <c r="G432" t="s">
        <v>17</v>
      </c>
      <c r="H432" t="s">
        <v>17</v>
      </c>
      <c r="I432">
        <v>54</v>
      </c>
      <c r="J432" t="str">
        <f>IFERROR(IF(ABS((C432-resumen!$D$3)/resumen!$D$5) &gt; 1.96, "SI", "NO"), _xleta.NOT)</f>
        <v>NO</v>
      </c>
      <c r="K432" t="str">
        <f>IFERROR(IF(ABS((I432-resumen!$E$3)/resumen!$E$5) &gt; 1.96, "SI", "NO"), _xleta.NOT)</f>
        <v>NO</v>
      </c>
      <c r="L432">
        <f>IF(ISBLANK(C432), resumen!$D$4, C432)</f>
        <v>575270</v>
      </c>
      <c r="M432">
        <f>IF(ISBLANK(I432), resumen!$E$4, I432)</f>
        <v>54</v>
      </c>
    </row>
    <row r="433" spans="1:13">
      <c r="A433">
        <v>432</v>
      </c>
      <c r="B433" t="s">
        <v>19</v>
      </c>
      <c r="C433">
        <v>297046</v>
      </c>
      <c r="D433" t="s">
        <v>21</v>
      </c>
      <c r="E433" t="s">
        <v>20</v>
      </c>
      <c r="F433" t="s">
        <v>16</v>
      </c>
      <c r="G433" t="s">
        <v>17</v>
      </c>
      <c r="H433" t="s">
        <v>17</v>
      </c>
      <c r="I433">
        <v>54</v>
      </c>
      <c r="J433" t="str">
        <f>IFERROR(IF(ABS((C433-resumen!$D$3)/resumen!$D$5) &gt; 1.96, "SI", "NO"), _xleta.NOT)</f>
        <v>NO</v>
      </c>
      <c r="K433" t="str">
        <f>IFERROR(IF(ABS((I433-resumen!$E$3)/resumen!$E$5) &gt; 1.96, "SI", "NO"), _xleta.NOT)</f>
        <v>NO</v>
      </c>
      <c r="L433">
        <f>IF(ISBLANK(C433), resumen!$D$4, C433)</f>
        <v>297046</v>
      </c>
      <c r="M433">
        <f>IF(ISBLANK(I433), resumen!$E$4, I433)</f>
        <v>54</v>
      </c>
    </row>
    <row r="434" spans="1:13">
      <c r="A434">
        <v>433</v>
      </c>
      <c r="B434" t="s">
        <v>13</v>
      </c>
      <c r="C434">
        <v>107146.67</v>
      </c>
      <c r="D434" t="s">
        <v>14</v>
      </c>
      <c r="E434" t="s">
        <v>20</v>
      </c>
      <c r="F434" t="s">
        <v>16</v>
      </c>
      <c r="G434" t="s">
        <v>16</v>
      </c>
      <c r="H434" t="s">
        <v>17</v>
      </c>
      <c r="I434">
        <v>34</v>
      </c>
      <c r="J434" t="str">
        <f>IFERROR(IF(ABS((C434-resumen!$D$3)/resumen!$D$5) &gt; 1.96, "SI", "NO"), _xleta.NOT)</f>
        <v>NO</v>
      </c>
      <c r="K434" t="str">
        <f>IFERROR(IF(ABS((I434-resumen!$E$3)/resumen!$E$5) &gt; 1.96, "SI", "NO"), _xleta.NOT)</f>
        <v>NO</v>
      </c>
      <c r="L434">
        <f>IF(ISBLANK(C434), resumen!$D$4, C434)</f>
        <v>107146.67</v>
      </c>
      <c r="M434">
        <f>IF(ISBLANK(I434), resumen!$E$4, I434)</f>
        <v>34</v>
      </c>
    </row>
    <row r="435" spans="1:13">
      <c r="A435">
        <v>434</v>
      </c>
      <c r="B435" t="s">
        <v>19</v>
      </c>
      <c r="C435">
        <v>389357</v>
      </c>
      <c r="D435" t="s">
        <v>14</v>
      </c>
      <c r="E435" t="s">
        <v>20</v>
      </c>
      <c r="F435" t="s">
        <v>16</v>
      </c>
      <c r="G435" t="s">
        <v>17</v>
      </c>
      <c r="H435" t="s">
        <v>16</v>
      </c>
      <c r="I435">
        <v>51</v>
      </c>
      <c r="J435" t="str">
        <f>IFERROR(IF(ABS((C435-resumen!$D$3)/resumen!$D$5) &gt; 1.96, "SI", "NO"), _xleta.NOT)</f>
        <v>NO</v>
      </c>
      <c r="K435" t="str">
        <f>IFERROR(IF(ABS((I435-resumen!$E$3)/resumen!$E$5) &gt; 1.96, "SI", "NO"), _xleta.NOT)</f>
        <v>NO</v>
      </c>
      <c r="L435">
        <f>IF(ISBLANK(C435), resumen!$D$4, C435)</f>
        <v>389357</v>
      </c>
      <c r="M435">
        <f>IF(ISBLANK(I435), resumen!$E$4, I435)</f>
        <v>51</v>
      </c>
    </row>
    <row r="436" spans="1:13">
      <c r="A436">
        <v>435</v>
      </c>
      <c r="B436" t="s">
        <v>13</v>
      </c>
      <c r="C436">
        <v>408495</v>
      </c>
      <c r="D436" t="s">
        <v>14</v>
      </c>
      <c r="E436" t="s">
        <v>20</v>
      </c>
      <c r="F436" t="s">
        <v>16</v>
      </c>
      <c r="G436" t="s">
        <v>17</v>
      </c>
      <c r="H436" t="s">
        <v>17</v>
      </c>
      <c r="I436">
        <v>49</v>
      </c>
      <c r="J436" t="str">
        <f>IFERROR(IF(ABS((C436-resumen!$D$3)/resumen!$D$5) &gt; 1.96, "SI", "NO"), _xleta.NOT)</f>
        <v>NO</v>
      </c>
      <c r="K436" t="str">
        <f>IFERROR(IF(ABS((I436-resumen!$E$3)/resumen!$E$5) &gt; 1.96, "SI", "NO"), _xleta.NOT)</f>
        <v>NO</v>
      </c>
      <c r="L436">
        <f>IF(ISBLANK(C436), resumen!$D$4, C436)</f>
        <v>408495</v>
      </c>
      <c r="M436">
        <f>IF(ISBLANK(I436), resumen!$E$4, I436)</f>
        <v>49</v>
      </c>
    </row>
    <row r="437" spans="1:13">
      <c r="A437">
        <v>436</v>
      </c>
      <c r="B437" t="s">
        <v>13</v>
      </c>
      <c r="C437">
        <v>150222</v>
      </c>
      <c r="D437" t="s">
        <v>14</v>
      </c>
      <c r="E437" t="s">
        <v>20</v>
      </c>
      <c r="F437" t="s">
        <v>16</v>
      </c>
      <c r="G437" t="s">
        <v>17</v>
      </c>
      <c r="H437" t="s">
        <v>17</v>
      </c>
      <c r="I437">
        <v>56</v>
      </c>
      <c r="J437" t="str">
        <f>IFERROR(IF(ABS((C437-resumen!$D$3)/resumen!$D$5) &gt; 1.96, "SI", "NO"), _xleta.NOT)</f>
        <v>NO</v>
      </c>
      <c r="K437" t="str">
        <f>IFERROR(IF(ABS((I437-resumen!$E$3)/resumen!$E$5) &gt; 1.96, "SI", "NO"), _xleta.NOT)</f>
        <v>NO</v>
      </c>
      <c r="L437">
        <f>IF(ISBLANK(C437), resumen!$D$4, C437)</f>
        <v>150222</v>
      </c>
      <c r="M437">
        <f>IF(ISBLANK(I437), resumen!$E$4, I437)</f>
        <v>56</v>
      </c>
    </row>
    <row r="438" spans="1:13">
      <c r="A438">
        <v>437</v>
      </c>
      <c r="B438" t="s">
        <v>19</v>
      </c>
      <c r="C438">
        <v>297046</v>
      </c>
      <c r="D438" t="s">
        <v>21</v>
      </c>
      <c r="E438" t="s">
        <v>20</v>
      </c>
      <c r="F438" t="s">
        <v>16</v>
      </c>
      <c r="G438" t="s">
        <v>16</v>
      </c>
      <c r="H438" t="s">
        <v>17</v>
      </c>
      <c r="I438">
        <v>47</v>
      </c>
      <c r="J438" t="str">
        <f>IFERROR(IF(ABS((C438-resumen!$D$3)/resumen!$D$5) &gt; 1.96, "SI", "NO"), _xleta.NOT)</f>
        <v>NO</v>
      </c>
      <c r="K438" t="str">
        <f>IFERROR(IF(ABS((I438-resumen!$E$3)/resumen!$E$5) &gt; 1.96, "SI", "NO"), _xleta.NOT)</f>
        <v>NO</v>
      </c>
      <c r="L438">
        <f>IF(ISBLANK(C438), resumen!$D$4, C438)</f>
        <v>297046</v>
      </c>
      <c r="M438">
        <f>IF(ISBLANK(I438), resumen!$E$4, I438)</f>
        <v>47</v>
      </c>
    </row>
    <row r="439" spans="1:13">
      <c r="A439">
        <v>438</v>
      </c>
      <c r="B439" t="s">
        <v>13</v>
      </c>
      <c r="C439">
        <v>1042254.3</v>
      </c>
      <c r="D439" t="s">
        <v>14</v>
      </c>
      <c r="E439" t="s">
        <v>20</v>
      </c>
      <c r="F439" t="s">
        <v>16</v>
      </c>
      <c r="G439" t="s">
        <v>17</v>
      </c>
      <c r="H439" t="s">
        <v>17</v>
      </c>
      <c r="I439">
        <v>41</v>
      </c>
      <c r="J439" t="str">
        <f>IFERROR(IF(ABS((C439-resumen!$D$3)/resumen!$D$5) &gt; 1.96, "SI", "NO"), _xleta.NOT)</f>
        <v>NO</v>
      </c>
      <c r="K439" t="str">
        <f>IFERROR(IF(ABS((I439-resumen!$E$3)/resumen!$E$5) &gt; 1.96, "SI", "NO"), _xleta.NOT)</f>
        <v>NO</v>
      </c>
      <c r="L439">
        <f>IF(ISBLANK(C439), resumen!$D$4, C439)</f>
        <v>1042254.3</v>
      </c>
      <c r="M439">
        <f>IF(ISBLANK(I439), resumen!$E$4, I439)</f>
        <v>41</v>
      </c>
    </row>
    <row r="440" spans="1:13">
      <c r="A440">
        <v>439</v>
      </c>
      <c r="B440" t="s">
        <v>13</v>
      </c>
      <c r="C440">
        <v>685221</v>
      </c>
      <c r="D440" t="s">
        <v>18</v>
      </c>
      <c r="E440" t="s">
        <v>15</v>
      </c>
      <c r="F440" t="s">
        <v>16</v>
      </c>
      <c r="G440" t="s">
        <v>17</v>
      </c>
      <c r="H440" t="s">
        <v>17</v>
      </c>
      <c r="I440">
        <v>81</v>
      </c>
      <c r="J440" t="str">
        <f>IFERROR(IF(ABS((C440-resumen!$D$3)/resumen!$D$5) &gt; 1.96, "SI", "NO"), _xleta.NOT)</f>
        <v>NO</v>
      </c>
      <c r="K440" t="str">
        <f>IFERROR(IF(ABS((I440-resumen!$E$3)/resumen!$E$5) &gt; 1.96, "SI", "NO"), _xleta.NOT)</f>
        <v>SI</v>
      </c>
      <c r="L440">
        <f>IF(ISBLANK(C440), resumen!$D$4, C440)</f>
        <v>685221</v>
      </c>
      <c r="M440">
        <f>IF(ISBLANK(I440), resumen!$E$4, I440)</f>
        <v>81</v>
      </c>
    </row>
    <row r="441" spans="1:13">
      <c r="A441">
        <v>440</v>
      </c>
      <c r="B441" t="s">
        <v>13</v>
      </c>
      <c r="C441">
        <v>806740.07</v>
      </c>
      <c r="D441" t="s">
        <v>14</v>
      </c>
      <c r="E441" t="s">
        <v>20</v>
      </c>
      <c r="F441" t="s">
        <v>16</v>
      </c>
      <c r="G441" t="s">
        <v>17</v>
      </c>
      <c r="H441" t="s">
        <v>17</v>
      </c>
      <c r="I441">
        <v>23</v>
      </c>
      <c r="J441" t="str">
        <f>IFERROR(IF(ABS((C441-resumen!$D$3)/resumen!$D$5) &gt; 1.96, "SI", "NO"), _xleta.NOT)</f>
        <v>NO</v>
      </c>
      <c r="K441" t="str">
        <f>IFERROR(IF(ABS((I441-resumen!$E$3)/resumen!$E$5) &gt; 1.96, "SI", "NO"), _xleta.NOT)</f>
        <v>NO</v>
      </c>
      <c r="L441">
        <f>IF(ISBLANK(C441), resumen!$D$4, C441)</f>
        <v>806740.07</v>
      </c>
      <c r="M441">
        <f>IF(ISBLANK(I441), resumen!$E$4, I441)</f>
        <v>23</v>
      </c>
    </row>
    <row r="442" spans="1:13">
      <c r="A442">
        <v>441</v>
      </c>
      <c r="B442" t="s">
        <v>19</v>
      </c>
      <c r="C442">
        <v>140000</v>
      </c>
      <c r="D442" t="s">
        <v>14</v>
      </c>
      <c r="E442" t="s">
        <v>20</v>
      </c>
      <c r="F442" t="s">
        <v>16</v>
      </c>
      <c r="G442" t="s">
        <v>16</v>
      </c>
      <c r="H442" t="s">
        <v>17</v>
      </c>
      <c r="I442">
        <v>39</v>
      </c>
      <c r="J442" t="str">
        <f>IFERROR(IF(ABS((C442-resumen!$D$3)/resumen!$D$5) &gt; 1.96, "SI", "NO"), _xleta.NOT)</f>
        <v>NO</v>
      </c>
      <c r="K442" t="str">
        <f>IFERROR(IF(ABS((I442-resumen!$E$3)/resumen!$E$5) &gt; 1.96, "SI", "NO"), _xleta.NOT)</f>
        <v>NO</v>
      </c>
      <c r="L442">
        <f>IF(ISBLANK(C442), resumen!$D$4, C442)</f>
        <v>140000</v>
      </c>
      <c r="M442">
        <f>IF(ISBLANK(I442), resumen!$E$4, I442)</f>
        <v>39</v>
      </c>
    </row>
    <row r="443" spans="1:13">
      <c r="A443">
        <v>442</v>
      </c>
      <c r="B443" t="s">
        <v>19</v>
      </c>
      <c r="C443">
        <v>567930</v>
      </c>
      <c r="D443" t="s">
        <v>22</v>
      </c>
      <c r="E443" t="s">
        <v>20</v>
      </c>
      <c r="F443" t="s">
        <v>16</v>
      </c>
      <c r="G443" t="s">
        <v>17</v>
      </c>
      <c r="H443" t="s">
        <v>16</v>
      </c>
      <c r="I443">
        <v>74</v>
      </c>
      <c r="J443" t="str">
        <f>IFERROR(IF(ABS((C443-resumen!$D$3)/resumen!$D$5) &gt; 1.96, "SI", "NO"), _xleta.NOT)</f>
        <v>NO</v>
      </c>
      <c r="K443" t="str">
        <f>IFERROR(IF(ABS((I443-resumen!$E$3)/resumen!$E$5) &gt; 1.96, "SI", "NO"), _xleta.NOT)</f>
        <v>SI</v>
      </c>
      <c r="L443">
        <f>IF(ISBLANK(C443), resumen!$D$4, C443)</f>
        <v>567930</v>
      </c>
      <c r="M443">
        <f>IF(ISBLANK(I443), resumen!$E$4, I443)</f>
        <v>74</v>
      </c>
    </row>
    <row r="444" spans="1:13">
      <c r="A444">
        <v>443</v>
      </c>
      <c r="B444" t="s">
        <v>13</v>
      </c>
      <c r="C444">
        <v>539324</v>
      </c>
      <c r="D444" t="s">
        <v>14</v>
      </c>
      <c r="E444" t="s">
        <v>15</v>
      </c>
      <c r="F444" t="s">
        <v>16</v>
      </c>
      <c r="G444" t="s">
        <v>17</v>
      </c>
      <c r="H444" t="s">
        <v>17</v>
      </c>
      <c r="I444">
        <v>38</v>
      </c>
      <c r="J444" t="str">
        <f>IFERROR(IF(ABS((C444-resumen!$D$3)/resumen!$D$5) &gt; 1.96, "SI", "NO"), _xleta.NOT)</f>
        <v>NO</v>
      </c>
      <c r="K444" t="str">
        <f>IFERROR(IF(ABS((I444-resumen!$E$3)/resumen!$E$5) &gt; 1.96, "SI", "NO"), _xleta.NOT)</f>
        <v>NO</v>
      </c>
      <c r="L444">
        <f>IF(ISBLANK(C444), resumen!$D$4, C444)</f>
        <v>539324</v>
      </c>
      <c r="M444">
        <f>IF(ISBLANK(I444), resumen!$E$4, I444)</f>
        <v>38</v>
      </c>
    </row>
    <row r="445" spans="1:13">
      <c r="A445">
        <v>444</v>
      </c>
      <c r="B445" t="s">
        <v>19</v>
      </c>
      <c r="C445">
        <v>105633.33</v>
      </c>
      <c r="D445" t="s">
        <v>14</v>
      </c>
      <c r="E445" t="s">
        <v>15</v>
      </c>
      <c r="F445" t="s">
        <v>16</v>
      </c>
      <c r="G445" t="s">
        <v>17</v>
      </c>
      <c r="H445" t="s">
        <v>17</v>
      </c>
      <c r="I445">
        <v>40</v>
      </c>
      <c r="J445" t="str">
        <f>IFERROR(IF(ABS((C445-resumen!$D$3)/resumen!$D$5) &gt; 1.96, "SI", "NO"), _xleta.NOT)</f>
        <v>NO</v>
      </c>
      <c r="K445" t="str">
        <f>IFERROR(IF(ABS((I445-resumen!$E$3)/resumen!$E$5) &gt; 1.96, "SI", "NO"), _xleta.NOT)</f>
        <v>NO</v>
      </c>
      <c r="L445">
        <f>IF(ISBLANK(C445), resumen!$D$4, C445)</f>
        <v>105633.33</v>
      </c>
      <c r="M445">
        <f>IF(ISBLANK(I445), resumen!$E$4, I445)</f>
        <v>40</v>
      </c>
    </row>
    <row r="446" spans="1:13">
      <c r="A446">
        <v>445</v>
      </c>
      <c r="B446" t="s">
        <v>13</v>
      </c>
      <c r="C446">
        <v>310544</v>
      </c>
      <c r="D446" t="s">
        <v>21</v>
      </c>
      <c r="E446" t="s">
        <v>20</v>
      </c>
      <c r="F446" t="s">
        <v>16</v>
      </c>
      <c r="G446" t="s">
        <v>17</v>
      </c>
      <c r="H446" t="s">
        <v>17</v>
      </c>
      <c r="I446">
        <v>58</v>
      </c>
      <c r="J446" t="str">
        <f>IFERROR(IF(ABS((C446-resumen!$D$3)/resumen!$D$5) &gt; 1.96, "SI", "NO"), _xleta.NOT)</f>
        <v>NO</v>
      </c>
      <c r="K446" t="str">
        <f>IFERROR(IF(ABS((I446-resumen!$E$3)/resumen!$E$5) &gt; 1.96, "SI", "NO"), _xleta.NOT)</f>
        <v>NO</v>
      </c>
      <c r="L446">
        <f>IF(ISBLANK(C446), resumen!$D$4, C446)</f>
        <v>310544</v>
      </c>
      <c r="M446">
        <f>IF(ISBLANK(I446), resumen!$E$4, I446)</f>
        <v>58</v>
      </c>
    </row>
    <row r="447" spans="1:13">
      <c r="A447">
        <v>446</v>
      </c>
      <c r="B447" t="s">
        <v>19</v>
      </c>
      <c r="C447">
        <v>375321.53</v>
      </c>
      <c r="D447" t="s">
        <v>14</v>
      </c>
      <c r="E447" t="s">
        <v>20</v>
      </c>
      <c r="F447" t="s">
        <v>16</v>
      </c>
      <c r="G447" t="s">
        <v>17</v>
      </c>
      <c r="H447" t="s">
        <v>16</v>
      </c>
      <c r="I447">
        <v>32</v>
      </c>
      <c r="J447" t="str">
        <f>IFERROR(IF(ABS((C447-resumen!$D$3)/resumen!$D$5) &gt; 1.96, "SI", "NO"), _xleta.NOT)</f>
        <v>NO</v>
      </c>
      <c r="K447" t="str">
        <f>IFERROR(IF(ABS((I447-resumen!$E$3)/resumen!$E$5) &gt; 1.96, "SI", "NO"), _xleta.NOT)</f>
        <v>NO</v>
      </c>
      <c r="L447">
        <f>IF(ISBLANK(C447), resumen!$D$4, C447)</f>
        <v>375321.53</v>
      </c>
      <c r="M447">
        <f>IF(ISBLANK(I447), resumen!$E$4, I447)</f>
        <v>32</v>
      </c>
    </row>
    <row r="448" spans="1:13">
      <c r="A448">
        <v>447</v>
      </c>
      <c r="B448" t="s">
        <v>13</v>
      </c>
      <c r="C448">
        <v>255660</v>
      </c>
      <c r="D448" t="s">
        <v>14</v>
      </c>
      <c r="E448" t="s">
        <v>20</v>
      </c>
      <c r="F448" t="s">
        <v>16</v>
      </c>
      <c r="G448" t="s">
        <v>16</v>
      </c>
      <c r="H448" t="s">
        <v>17</v>
      </c>
      <c r="I448">
        <v>22</v>
      </c>
      <c r="J448" t="str">
        <f>IFERROR(IF(ABS((C448-resumen!$D$3)/resumen!$D$5) &gt; 1.96, "SI", "NO"), _xleta.NOT)</f>
        <v>NO</v>
      </c>
      <c r="K448" t="str">
        <f>IFERROR(IF(ABS((I448-resumen!$E$3)/resumen!$E$5) &gt; 1.96, "SI", "NO"), _xleta.NOT)</f>
        <v>NO</v>
      </c>
      <c r="L448">
        <f>IF(ISBLANK(C448), resumen!$D$4, C448)</f>
        <v>255660</v>
      </c>
      <c r="M448">
        <f>IF(ISBLANK(I448), resumen!$E$4, I448)</f>
        <v>22</v>
      </c>
    </row>
    <row r="449" spans="1:13">
      <c r="A449">
        <v>448</v>
      </c>
      <c r="B449" t="s">
        <v>19</v>
      </c>
      <c r="C449">
        <v>213862.5</v>
      </c>
      <c r="D449" t="s">
        <v>14</v>
      </c>
      <c r="E449" t="s">
        <v>20</v>
      </c>
      <c r="F449" t="s">
        <v>16</v>
      </c>
      <c r="G449" t="s">
        <v>17</v>
      </c>
      <c r="H449" t="s">
        <v>17</v>
      </c>
      <c r="I449">
        <v>32</v>
      </c>
      <c r="J449" t="str">
        <f>IFERROR(IF(ABS((C449-resumen!$D$3)/resumen!$D$5) &gt; 1.96, "SI", "NO"), _xleta.NOT)</f>
        <v>NO</v>
      </c>
      <c r="K449" t="str">
        <f>IFERROR(IF(ABS((I449-resumen!$E$3)/resumen!$E$5) &gt; 1.96, "SI", "NO"), _xleta.NOT)</f>
        <v>NO</v>
      </c>
      <c r="L449">
        <f>IF(ISBLANK(C449), resumen!$D$4, C449)</f>
        <v>213862.5</v>
      </c>
      <c r="M449">
        <f>IF(ISBLANK(I449), resumen!$E$4, I449)</f>
        <v>32</v>
      </c>
    </row>
    <row r="450" spans="1:13">
      <c r="A450">
        <v>449</v>
      </c>
      <c r="B450" t="s">
        <v>19</v>
      </c>
      <c r="C450">
        <v>404463</v>
      </c>
      <c r="D450" t="s">
        <v>22</v>
      </c>
      <c r="E450" t="s">
        <v>20</v>
      </c>
      <c r="F450" t="s">
        <v>16</v>
      </c>
      <c r="G450" t="s">
        <v>17</v>
      </c>
      <c r="H450" t="s">
        <v>16</v>
      </c>
      <c r="I450">
        <v>38</v>
      </c>
      <c r="J450" t="str">
        <f>IFERROR(IF(ABS((C450-resumen!$D$3)/resumen!$D$5) &gt; 1.96, "SI", "NO"), _xleta.NOT)</f>
        <v>NO</v>
      </c>
      <c r="K450" t="str">
        <f>IFERROR(IF(ABS((I450-resumen!$E$3)/resumen!$E$5) &gt; 1.96, "SI", "NO"), _xleta.NOT)</f>
        <v>NO</v>
      </c>
      <c r="L450">
        <f>IF(ISBLANK(C450), resumen!$D$4, C450)</f>
        <v>404463</v>
      </c>
      <c r="M450">
        <f>IF(ISBLANK(I450), resumen!$E$4, I450)</f>
        <v>38</v>
      </c>
    </row>
    <row r="451" spans="1:13">
      <c r="A451">
        <v>450</v>
      </c>
      <c r="B451" t="s">
        <v>13</v>
      </c>
      <c r="C451">
        <v>5712732</v>
      </c>
      <c r="D451" t="s">
        <v>14</v>
      </c>
      <c r="E451" t="s">
        <v>20</v>
      </c>
      <c r="F451" t="s">
        <v>16</v>
      </c>
      <c r="G451" t="s">
        <v>17</v>
      </c>
      <c r="H451" t="s">
        <v>17</v>
      </c>
      <c r="I451">
        <v>37</v>
      </c>
      <c r="J451" t="str">
        <f>IFERROR(IF(ABS((C451-resumen!$D$3)/resumen!$D$5) &gt; 1.96, "SI", "NO"), _xleta.NOT)</f>
        <v>SI</v>
      </c>
      <c r="K451" t="str">
        <f>IFERROR(IF(ABS((I451-resumen!$E$3)/resumen!$E$5) &gt; 1.96, "SI", "NO"), _xleta.NOT)</f>
        <v>NO</v>
      </c>
      <c r="L451">
        <f>IF(ISBLANK(C451), resumen!$D$4, C451)</f>
        <v>5712732</v>
      </c>
      <c r="M451">
        <f>IF(ISBLANK(I451), resumen!$E$4, I451)</f>
        <v>37</v>
      </c>
    </row>
    <row r="452" spans="1:13">
      <c r="A452">
        <v>451</v>
      </c>
      <c r="B452" t="s">
        <v>19</v>
      </c>
      <c r="C452">
        <v>1633023.24</v>
      </c>
      <c r="D452" t="s">
        <v>14</v>
      </c>
      <c r="E452" t="s">
        <v>15</v>
      </c>
      <c r="F452" t="s">
        <v>16</v>
      </c>
      <c r="G452" t="s">
        <v>17</v>
      </c>
      <c r="H452" t="s">
        <v>17</v>
      </c>
      <c r="I452">
        <v>31</v>
      </c>
      <c r="J452" t="str">
        <f>IFERROR(IF(ABS((C452-resumen!$D$3)/resumen!$D$5) &gt; 1.96, "SI", "NO"), _xleta.NOT)</f>
        <v>NO</v>
      </c>
      <c r="K452" t="str">
        <f>IFERROR(IF(ABS((I452-resumen!$E$3)/resumen!$E$5) &gt; 1.96, "SI", "NO"), _xleta.NOT)</f>
        <v>NO</v>
      </c>
      <c r="L452">
        <f>IF(ISBLANK(C452), resumen!$D$4, C452)</f>
        <v>1633023.24</v>
      </c>
      <c r="M452">
        <f>IF(ISBLANK(I452), resumen!$E$4, I452)</f>
        <v>31</v>
      </c>
    </row>
    <row r="453" spans="1:13">
      <c r="A453">
        <v>452</v>
      </c>
      <c r="B453" t="s">
        <v>13</v>
      </c>
      <c r="C453">
        <v>269000</v>
      </c>
      <c r="D453" t="s">
        <v>14</v>
      </c>
      <c r="E453" t="s">
        <v>20</v>
      </c>
      <c r="F453" t="s">
        <v>16</v>
      </c>
      <c r="G453" t="s">
        <v>16</v>
      </c>
      <c r="H453" t="s">
        <v>17</v>
      </c>
      <c r="I453">
        <v>43</v>
      </c>
      <c r="J453" t="str">
        <f>IFERROR(IF(ABS((C453-resumen!$D$3)/resumen!$D$5) &gt; 1.96, "SI", "NO"), _xleta.NOT)</f>
        <v>NO</v>
      </c>
      <c r="K453" t="str">
        <f>IFERROR(IF(ABS((I453-resumen!$E$3)/resumen!$E$5) &gt; 1.96, "SI", "NO"), _xleta.NOT)</f>
        <v>NO</v>
      </c>
      <c r="L453">
        <f>IF(ISBLANK(C453), resumen!$D$4, C453)</f>
        <v>269000</v>
      </c>
      <c r="M453">
        <f>IF(ISBLANK(I453), resumen!$E$4, I453)</f>
        <v>43</v>
      </c>
    </row>
    <row r="454" spans="1:13">
      <c r="A454">
        <v>453</v>
      </c>
      <c r="B454" t="s">
        <v>13</v>
      </c>
      <c r="C454">
        <v>531666.67000000004</v>
      </c>
      <c r="D454" t="s">
        <v>14</v>
      </c>
      <c r="E454" t="s">
        <v>20</v>
      </c>
      <c r="F454" t="s">
        <v>16</v>
      </c>
      <c r="G454" t="s">
        <v>17</v>
      </c>
      <c r="H454" t="s">
        <v>17</v>
      </c>
      <c r="I454">
        <v>29</v>
      </c>
      <c r="J454" t="str">
        <f>IFERROR(IF(ABS((C454-resumen!$D$3)/resumen!$D$5) &gt; 1.96, "SI", "NO"), _xleta.NOT)</f>
        <v>NO</v>
      </c>
      <c r="K454" t="str">
        <f>IFERROR(IF(ABS((I454-resumen!$E$3)/resumen!$E$5) &gt; 1.96, "SI", "NO"), _xleta.NOT)</f>
        <v>NO</v>
      </c>
      <c r="L454">
        <f>IF(ISBLANK(C454), resumen!$D$4, C454)</f>
        <v>531666.67000000004</v>
      </c>
      <c r="M454">
        <f>IF(ISBLANK(I454), resumen!$E$4, I454)</f>
        <v>29</v>
      </c>
    </row>
    <row r="455" spans="1:13">
      <c r="A455">
        <v>454</v>
      </c>
      <c r="B455" t="s">
        <v>19</v>
      </c>
      <c r="C455">
        <v>3263393.64</v>
      </c>
      <c r="D455" t="s">
        <v>14</v>
      </c>
      <c r="E455" t="s">
        <v>15</v>
      </c>
      <c r="F455" t="s">
        <v>16</v>
      </c>
      <c r="G455" t="s">
        <v>17</v>
      </c>
      <c r="H455" t="s">
        <v>17</v>
      </c>
      <c r="I455">
        <v>39</v>
      </c>
      <c r="J455" t="str">
        <f>IFERROR(IF(ABS((C455-resumen!$D$3)/resumen!$D$5) &gt; 1.96, "SI", "NO"), _xleta.NOT)</f>
        <v>SI</v>
      </c>
      <c r="K455" t="str">
        <f>IFERROR(IF(ABS((I455-resumen!$E$3)/resumen!$E$5) &gt; 1.96, "SI", "NO"), _xleta.NOT)</f>
        <v>NO</v>
      </c>
      <c r="L455">
        <f>IF(ISBLANK(C455), resumen!$D$4, C455)</f>
        <v>3263393.64</v>
      </c>
      <c r="M455">
        <f>IF(ISBLANK(I455), resumen!$E$4, I455)</f>
        <v>39</v>
      </c>
    </row>
    <row r="456" spans="1:13">
      <c r="A456">
        <v>455</v>
      </c>
      <c r="B456" t="s">
        <v>13</v>
      </c>
      <c r="C456">
        <v>404950</v>
      </c>
      <c r="D456" t="s">
        <v>14</v>
      </c>
      <c r="E456" t="s">
        <v>20</v>
      </c>
      <c r="F456" t="s">
        <v>16</v>
      </c>
      <c r="G456" t="s">
        <v>16</v>
      </c>
      <c r="H456" t="s">
        <v>17</v>
      </c>
      <c r="I456">
        <v>36</v>
      </c>
      <c r="J456" t="str">
        <f>IFERROR(IF(ABS((C456-resumen!$D$3)/resumen!$D$5) &gt; 1.96, "SI", "NO"), _xleta.NOT)</f>
        <v>NO</v>
      </c>
      <c r="K456" t="str">
        <f>IFERROR(IF(ABS((I456-resumen!$E$3)/resumen!$E$5) &gt; 1.96, "SI", "NO"), _xleta.NOT)</f>
        <v>NO</v>
      </c>
      <c r="L456">
        <f>IF(ISBLANK(C456), resumen!$D$4, C456)</f>
        <v>404950</v>
      </c>
      <c r="M456">
        <f>IF(ISBLANK(I456), resumen!$E$4, I456)</f>
        <v>36</v>
      </c>
    </row>
    <row r="457" spans="1:13">
      <c r="A457">
        <v>456</v>
      </c>
      <c r="B457" t="s">
        <v>13</v>
      </c>
      <c r="C457">
        <v>1549936.32</v>
      </c>
      <c r="D457" t="s">
        <v>14</v>
      </c>
      <c r="E457" t="s">
        <v>20</v>
      </c>
      <c r="F457" t="s">
        <v>16</v>
      </c>
      <c r="G457" t="s">
        <v>17</v>
      </c>
      <c r="H457" t="s">
        <v>17</v>
      </c>
      <c r="I457">
        <v>39</v>
      </c>
      <c r="J457" t="str">
        <f>IFERROR(IF(ABS((C457-resumen!$D$3)/resumen!$D$5) &gt; 1.96, "SI", "NO"), _xleta.NOT)</f>
        <v>NO</v>
      </c>
      <c r="K457" t="str">
        <f>IFERROR(IF(ABS((I457-resumen!$E$3)/resumen!$E$5) &gt; 1.96, "SI", "NO"), _xleta.NOT)</f>
        <v>NO</v>
      </c>
      <c r="L457">
        <f>IF(ISBLANK(C457), resumen!$D$4, C457)</f>
        <v>1549936.32</v>
      </c>
      <c r="M457">
        <f>IF(ISBLANK(I457), resumen!$E$4, I457)</f>
        <v>39</v>
      </c>
    </row>
    <row r="458" spans="1:13">
      <c r="A458">
        <v>457</v>
      </c>
      <c r="B458" t="s">
        <v>19</v>
      </c>
      <c r="C458">
        <v>300018</v>
      </c>
      <c r="D458" t="s">
        <v>22</v>
      </c>
      <c r="E458" t="s">
        <v>20</v>
      </c>
      <c r="F458" t="s">
        <v>16</v>
      </c>
      <c r="G458" t="s">
        <v>17</v>
      </c>
      <c r="H458" t="s">
        <v>17</v>
      </c>
      <c r="I458">
        <v>56</v>
      </c>
      <c r="J458" t="str">
        <f>IFERROR(IF(ABS((C458-resumen!$D$3)/resumen!$D$5) &gt; 1.96, "SI", "NO"), _xleta.NOT)</f>
        <v>NO</v>
      </c>
      <c r="K458" t="str">
        <f>IFERROR(IF(ABS((I458-resumen!$E$3)/resumen!$E$5) &gt; 1.96, "SI", "NO"), _xleta.NOT)</f>
        <v>NO</v>
      </c>
      <c r="L458">
        <f>IF(ISBLANK(C458), resumen!$D$4, C458)</f>
        <v>300018</v>
      </c>
      <c r="M458">
        <f>IF(ISBLANK(I458), resumen!$E$4, I458)</f>
        <v>56</v>
      </c>
    </row>
    <row r="459" spans="1:13">
      <c r="A459">
        <v>458</v>
      </c>
      <c r="B459" t="s">
        <v>19</v>
      </c>
      <c r="C459">
        <v>157790</v>
      </c>
      <c r="D459" t="s">
        <v>14</v>
      </c>
      <c r="E459" t="s">
        <v>20</v>
      </c>
      <c r="F459" t="s">
        <v>16</v>
      </c>
      <c r="G459" t="s">
        <v>17</v>
      </c>
      <c r="H459" t="s">
        <v>17</v>
      </c>
      <c r="I459">
        <v>24</v>
      </c>
      <c r="J459" t="str">
        <f>IFERROR(IF(ABS((C459-resumen!$D$3)/resumen!$D$5) &gt; 1.96, "SI", "NO"), _xleta.NOT)</f>
        <v>NO</v>
      </c>
      <c r="K459" t="str">
        <f>IFERROR(IF(ABS((I459-resumen!$E$3)/resumen!$E$5) &gt; 1.96, "SI", "NO"), _xleta.NOT)</f>
        <v>NO</v>
      </c>
      <c r="L459">
        <f>IF(ISBLANK(C459), resumen!$D$4, C459)</f>
        <v>157790</v>
      </c>
      <c r="M459">
        <f>IF(ISBLANK(I459), resumen!$E$4, I459)</f>
        <v>24</v>
      </c>
    </row>
    <row r="460" spans="1:13">
      <c r="A460">
        <v>459</v>
      </c>
      <c r="B460" t="s">
        <v>13</v>
      </c>
      <c r="C460">
        <v>1642037.78</v>
      </c>
      <c r="D460" t="s">
        <v>18</v>
      </c>
      <c r="E460" t="s">
        <v>15</v>
      </c>
      <c r="F460" t="s">
        <v>16</v>
      </c>
      <c r="G460" t="s">
        <v>17</v>
      </c>
      <c r="H460" t="s">
        <v>17</v>
      </c>
      <c r="I460">
        <v>80</v>
      </c>
      <c r="J460" t="str">
        <f>IFERROR(IF(ABS((C460-resumen!$D$3)/resumen!$D$5) &gt; 1.96, "SI", "NO"), _xleta.NOT)</f>
        <v>NO</v>
      </c>
      <c r="K460" t="str">
        <f>IFERROR(IF(ABS((I460-resumen!$E$3)/resumen!$E$5) &gt; 1.96, "SI", "NO"), _xleta.NOT)</f>
        <v>SI</v>
      </c>
      <c r="L460">
        <f>IF(ISBLANK(C460), resumen!$D$4, C460)</f>
        <v>1642037.78</v>
      </c>
      <c r="M460">
        <f>IF(ISBLANK(I460), resumen!$E$4, I460)</f>
        <v>80</v>
      </c>
    </row>
    <row r="461" spans="1:13">
      <c r="A461">
        <v>460</v>
      </c>
      <c r="B461" t="s">
        <v>13</v>
      </c>
      <c r="C461">
        <v>335205.06</v>
      </c>
      <c r="D461" t="s">
        <v>14</v>
      </c>
      <c r="E461" t="s">
        <v>20</v>
      </c>
      <c r="F461" t="s">
        <v>16</v>
      </c>
      <c r="G461" t="s">
        <v>16</v>
      </c>
      <c r="H461" t="s">
        <v>17</v>
      </c>
      <c r="I461">
        <v>52</v>
      </c>
      <c r="J461" t="str">
        <f>IFERROR(IF(ABS((C461-resumen!$D$3)/resumen!$D$5) &gt; 1.96, "SI", "NO"), _xleta.NOT)</f>
        <v>NO</v>
      </c>
      <c r="K461" t="str">
        <f>IFERROR(IF(ABS((I461-resumen!$E$3)/resumen!$E$5) &gt; 1.96, "SI", "NO"), _xleta.NOT)</f>
        <v>NO</v>
      </c>
      <c r="L461">
        <f>IF(ISBLANK(C461), resumen!$D$4, C461)</f>
        <v>335205.06</v>
      </c>
      <c r="M461">
        <f>IF(ISBLANK(I461), resumen!$E$4, I461)</f>
        <v>52</v>
      </c>
    </row>
    <row r="462" spans="1:13">
      <c r="A462">
        <v>461</v>
      </c>
      <c r="B462" t="s">
        <v>19</v>
      </c>
      <c r="C462">
        <v>639148</v>
      </c>
      <c r="D462" t="s">
        <v>22</v>
      </c>
      <c r="E462" t="s">
        <v>20</v>
      </c>
      <c r="F462" t="s">
        <v>16</v>
      </c>
      <c r="G462" t="s">
        <v>16</v>
      </c>
      <c r="H462" t="s">
        <v>17</v>
      </c>
      <c r="I462">
        <v>44</v>
      </c>
      <c r="J462" t="str">
        <f>IFERROR(IF(ABS((C462-resumen!$D$3)/resumen!$D$5) &gt; 1.96, "SI", "NO"), _xleta.NOT)</f>
        <v>NO</v>
      </c>
      <c r="K462" t="str">
        <f>IFERROR(IF(ABS((I462-resumen!$E$3)/resumen!$E$5) &gt; 1.96, "SI", "NO"), _xleta.NOT)</f>
        <v>NO</v>
      </c>
      <c r="L462">
        <f>IF(ISBLANK(C462), resumen!$D$4, C462)</f>
        <v>639148</v>
      </c>
      <c r="M462">
        <f>IF(ISBLANK(I462), resumen!$E$4, I462)</f>
        <v>44</v>
      </c>
    </row>
    <row r="463" spans="1:13">
      <c r="A463">
        <v>462</v>
      </c>
      <c r="B463" t="s">
        <v>13</v>
      </c>
      <c r="C463">
        <v>316964.69</v>
      </c>
      <c r="D463" t="s">
        <v>14</v>
      </c>
      <c r="E463" t="s">
        <v>20</v>
      </c>
      <c r="F463" t="s">
        <v>16</v>
      </c>
      <c r="G463" t="s">
        <v>16</v>
      </c>
      <c r="H463" t="s">
        <v>17</v>
      </c>
      <c r="I463">
        <v>19</v>
      </c>
      <c r="J463" t="str">
        <f>IFERROR(IF(ABS((C463-resumen!$D$3)/resumen!$D$5) &gt; 1.96, "SI", "NO"), _xleta.NOT)</f>
        <v>NO</v>
      </c>
      <c r="K463" t="str">
        <f>IFERROR(IF(ABS((I463-resumen!$E$3)/resumen!$E$5) &gt; 1.96, "SI", "NO"), _xleta.NOT)</f>
        <v>NO</v>
      </c>
      <c r="L463">
        <f>IF(ISBLANK(C463), resumen!$D$4, C463)</f>
        <v>316964.69</v>
      </c>
      <c r="M463">
        <f>IF(ISBLANK(I463), resumen!$E$4, I463)</f>
        <v>19</v>
      </c>
    </row>
    <row r="464" spans="1:13">
      <c r="A464">
        <v>463</v>
      </c>
      <c r="B464" t="s">
        <v>19</v>
      </c>
      <c r="C464">
        <v>525373.54</v>
      </c>
      <c r="D464" t="s">
        <v>14</v>
      </c>
      <c r="E464" t="s">
        <v>20</v>
      </c>
      <c r="F464" t="s">
        <v>16</v>
      </c>
      <c r="G464" t="s">
        <v>17</v>
      </c>
      <c r="H464" t="s">
        <v>17</v>
      </c>
      <c r="I464">
        <v>27</v>
      </c>
      <c r="J464" t="str">
        <f>IFERROR(IF(ABS((C464-resumen!$D$3)/resumen!$D$5) &gt; 1.96, "SI", "NO"), _xleta.NOT)</f>
        <v>NO</v>
      </c>
      <c r="K464" t="str">
        <f>IFERROR(IF(ABS((I464-resumen!$E$3)/resumen!$E$5) &gt; 1.96, "SI", "NO"), _xleta.NOT)</f>
        <v>NO</v>
      </c>
      <c r="L464">
        <f>IF(ISBLANK(C464), resumen!$D$4, C464)</f>
        <v>525373.54</v>
      </c>
      <c r="M464">
        <f>IF(ISBLANK(I464), resumen!$E$4, I464)</f>
        <v>27</v>
      </c>
    </row>
    <row r="465" spans="1:13">
      <c r="A465">
        <v>464</v>
      </c>
      <c r="B465" t="s">
        <v>19</v>
      </c>
      <c r="C465">
        <v>150000</v>
      </c>
      <c r="D465" t="s">
        <v>14</v>
      </c>
      <c r="E465" t="s">
        <v>20</v>
      </c>
      <c r="F465" t="s">
        <v>16</v>
      </c>
      <c r="G465" t="s">
        <v>17</v>
      </c>
      <c r="H465" t="s">
        <v>17</v>
      </c>
      <c r="I465">
        <v>42</v>
      </c>
      <c r="J465" t="str">
        <f>IFERROR(IF(ABS((C465-resumen!$D$3)/resumen!$D$5) &gt; 1.96, "SI", "NO"), _xleta.NOT)</f>
        <v>NO</v>
      </c>
      <c r="K465" t="str">
        <f>IFERROR(IF(ABS((I465-resumen!$E$3)/resumen!$E$5) &gt; 1.96, "SI", "NO"), _xleta.NOT)</f>
        <v>NO</v>
      </c>
      <c r="L465">
        <f>IF(ISBLANK(C465), resumen!$D$4, C465)</f>
        <v>150000</v>
      </c>
      <c r="M465">
        <f>IF(ISBLANK(I465), resumen!$E$4, I465)</f>
        <v>42</v>
      </c>
    </row>
    <row r="466" spans="1:13">
      <c r="A466">
        <v>465</v>
      </c>
      <c r="B466" t="s">
        <v>19</v>
      </c>
      <c r="C466">
        <v>1346033</v>
      </c>
      <c r="D466" t="s">
        <v>18</v>
      </c>
      <c r="E466" t="s">
        <v>15</v>
      </c>
      <c r="F466" t="s">
        <v>16</v>
      </c>
      <c r="G466" t="s">
        <v>17</v>
      </c>
      <c r="H466" t="s">
        <v>17</v>
      </c>
      <c r="I466">
        <v>55</v>
      </c>
      <c r="J466" t="str">
        <f>IFERROR(IF(ABS((C466-resumen!$D$3)/resumen!$D$5) &gt; 1.96, "SI", "NO"), _xleta.NOT)</f>
        <v>NO</v>
      </c>
      <c r="K466" t="str">
        <f>IFERROR(IF(ABS((I466-resumen!$E$3)/resumen!$E$5) &gt; 1.96, "SI", "NO"), _xleta.NOT)</f>
        <v>NO</v>
      </c>
      <c r="L466">
        <f>IF(ISBLANK(C466), resumen!$D$4, C466)</f>
        <v>1346033</v>
      </c>
      <c r="M466">
        <f>IF(ISBLANK(I466), resumen!$E$4, I466)</f>
        <v>55</v>
      </c>
    </row>
    <row r="467" spans="1:13">
      <c r="A467">
        <v>466</v>
      </c>
      <c r="B467" t="s">
        <v>19</v>
      </c>
      <c r="C467">
        <v>963278.53</v>
      </c>
      <c r="D467" t="s">
        <v>14</v>
      </c>
      <c r="E467" t="s">
        <v>15</v>
      </c>
      <c r="F467" t="s">
        <v>16</v>
      </c>
      <c r="G467" t="s">
        <v>17</v>
      </c>
      <c r="H467" t="s">
        <v>17</v>
      </c>
      <c r="I467">
        <v>57</v>
      </c>
      <c r="J467" t="str">
        <f>IFERROR(IF(ABS((C467-resumen!$D$3)/resumen!$D$5) &gt; 1.96, "SI", "NO"), _xleta.NOT)</f>
        <v>NO</v>
      </c>
      <c r="K467" t="str">
        <f>IFERROR(IF(ABS((I467-resumen!$E$3)/resumen!$E$5) &gt; 1.96, "SI", "NO"), _xleta.NOT)</f>
        <v>NO</v>
      </c>
      <c r="L467">
        <f>IF(ISBLANK(C467), resumen!$D$4, C467)</f>
        <v>963278.53</v>
      </c>
      <c r="M467">
        <f>IF(ISBLANK(I467), resumen!$E$4, I467)</f>
        <v>57</v>
      </c>
    </row>
    <row r="468" spans="1:13">
      <c r="A468">
        <v>467</v>
      </c>
      <c r="B468" t="s">
        <v>13</v>
      </c>
      <c r="C468">
        <v>2172786.41</v>
      </c>
      <c r="D468" t="s">
        <v>14</v>
      </c>
      <c r="E468" t="s">
        <v>15</v>
      </c>
      <c r="F468" t="s">
        <v>16</v>
      </c>
      <c r="G468" t="s">
        <v>17</v>
      </c>
      <c r="H468" t="s">
        <v>17</v>
      </c>
      <c r="I468">
        <v>34</v>
      </c>
      <c r="J468" t="str">
        <f>IFERROR(IF(ABS((C468-resumen!$D$3)/resumen!$D$5) &gt; 1.96, "SI", "NO"), _xleta.NOT)</f>
        <v>NO</v>
      </c>
      <c r="K468" t="str">
        <f>IFERROR(IF(ABS((I468-resumen!$E$3)/resumen!$E$5) &gt; 1.96, "SI", "NO"), _xleta.NOT)</f>
        <v>NO</v>
      </c>
      <c r="L468">
        <f>IF(ISBLANK(C468), resumen!$D$4, C468)</f>
        <v>2172786.41</v>
      </c>
      <c r="M468">
        <f>IF(ISBLANK(I468), resumen!$E$4, I468)</f>
        <v>34</v>
      </c>
    </row>
    <row r="469" spans="1:13">
      <c r="A469">
        <v>468</v>
      </c>
      <c r="B469" t="s">
        <v>13</v>
      </c>
      <c r="C469">
        <v>400000</v>
      </c>
      <c r="D469" t="s">
        <v>14</v>
      </c>
      <c r="E469" t="s">
        <v>20</v>
      </c>
      <c r="F469" t="s">
        <v>16</v>
      </c>
      <c r="G469" t="s">
        <v>17</v>
      </c>
      <c r="H469" t="s">
        <v>17</v>
      </c>
      <c r="I469">
        <v>35</v>
      </c>
      <c r="J469" t="str">
        <f>IFERROR(IF(ABS((C469-resumen!$D$3)/resumen!$D$5) &gt; 1.96, "SI", "NO"), _xleta.NOT)</f>
        <v>NO</v>
      </c>
      <c r="K469" t="str">
        <f>IFERROR(IF(ABS((I469-resumen!$E$3)/resumen!$E$5) &gt; 1.96, "SI", "NO"), _xleta.NOT)</f>
        <v>NO</v>
      </c>
      <c r="L469">
        <f>IF(ISBLANK(C469), resumen!$D$4, C469)</f>
        <v>400000</v>
      </c>
      <c r="M469">
        <f>IF(ISBLANK(I469), resumen!$E$4, I469)</f>
        <v>35</v>
      </c>
    </row>
    <row r="470" spans="1:13">
      <c r="A470">
        <v>469</v>
      </c>
      <c r="B470" t="s">
        <v>19</v>
      </c>
      <c r="C470">
        <v>355252.75</v>
      </c>
      <c r="D470" t="s">
        <v>14</v>
      </c>
      <c r="E470" t="s">
        <v>20</v>
      </c>
      <c r="F470" t="s">
        <v>16</v>
      </c>
      <c r="G470" t="s">
        <v>17</v>
      </c>
      <c r="H470" t="s">
        <v>17</v>
      </c>
      <c r="I470">
        <v>47</v>
      </c>
      <c r="J470" t="str">
        <f>IFERROR(IF(ABS((C470-resumen!$D$3)/resumen!$D$5) &gt; 1.96, "SI", "NO"), _xleta.NOT)</f>
        <v>NO</v>
      </c>
      <c r="K470" t="str">
        <f>IFERROR(IF(ABS((I470-resumen!$E$3)/resumen!$E$5) &gt; 1.96, "SI", "NO"), _xleta.NOT)</f>
        <v>NO</v>
      </c>
      <c r="L470">
        <f>IF(ISBLANK(C470), resumen!$D$4, C470)</f>
        <v>355252.75</v>
      </c>
      <c r="M470">
        <f>IF(ISBLANK(I470), resumen!$E$4, I470)</f>
        <v>47</v>
      </c>
    </row>
    <row r="471" spans="1:13">
      <c r="A471">
        <v>470</v>
      </c>
      <c r="B471" t="s">
        <v>13</v>
      </c>
      <c r="C471">
        <v>451135</v>
      </c>
      <c r="D471" t="s">
        <v>14</v>
      </c>
      <c r="E471" t="s">
        <v>20</v>
      </c>
      <c r="F471" t="s">
        <v>16</v>
      </c>
      <c r="G471" t="s">
        <v>17</v>
      </c>
      <c r="H471" t="s">
        <v>17</v>
      </c>
      <c r="I471">
        <v>28</v>
      </c>
      <c r="J471" t="str">
        <f>IFERROR(IF(ABS((C471-resumen!$D$3)/resumen!$D$5) &gt; 1.96, "SI", "NO"), _xleta.NOT)</f>
        <v>NO</v>
      </c>
      <c r="K471" t="str">
        <f>IFERROR(IF(ABS((I471-resumen!$E$3)/resumen!$E$5) &gt; 1.96, "SI", "NO"), _xleta.NOT)</f>
        <v>NO</v>
      </c>
      <c r="L471">
        <f>IF(ISBLANK(C471), resumen!$D$4, C471)</f>
        <v>451135</v>
      </c>
      <c r="M471">
        <f>IF(ISBLANK(I471), resumen!$E$4, I471)</f>
        <v>28</v>
      </c>
    </row>
    <row r="472" spans="1:13">
      <c r="A472">
        <v>471</v>
      </c>
      <c r="B472" t="s">
        <v>19</v>
      </c>
      <c r="C472">
        <v>1554200</v>
      </c>
      <c r="D472" t="s">
        <v>14</v>
      </c>
      <c r="E472" t="s">
        <v>15</v>
      </c>
      <c r="F472" t="s">
        <v>16</v>
      </c>
      <c r="G472" t="s">
        <v>17</v>
      </c>
      <c r="H472" t="s">
        <v>16</v>
      </c>
      <c r="I472">
        <v>55</v>
      </c>
      <c r="J472" t="str">
        <f>IFERROR(IF(ABS((C472-resumen!$D$3)/resumen!$D$5) &gt; 1.96, "SI", "NO"), _xleta.NOT)</f>
        <v>NO</v>
      </c>
      <c r="K472" t="str">
        <f>IFERROR(IF(ABS((I472-resumen!$E$3)/resumen!$E$5) &gt; 1.96, "SI", "NO"), _xleta.NOT)</f>
        <v>NO</v>
      </c>
      <c r="L472">
        <f>IF(ISBLANK(C472), resumen!$D$4, C472)</f>
        <v>1554200</v>
      </c>
      <c r="M472">
        <f>IF(ISBLANK(I472), resumen!$E$4, I472)</f>
        <v>55</v>
      </c>
    </row>
    <row r="473" spans="1:13">
      <c r="A473">
        <v>472</v>
      </c>
      <c r="B473" t="s">
        <v>19</v>
      </c>
      <c r="C473">
        <v>300000</v>
      </c>
      <c r="D473" t="s">
        <v>22</v>
      </c>
      <c r="E473" t="s">
        <v>20</v>
      </c>
      <c r="F473" t="s">
        <v>16</v>
      </c>
      <c r="G473" t="s">
        <v>17</v>
      </c>
      <c r="H473" t="s">
        <v>17</v>
      </c>
      <c r="I473">
        <v>41</v>
      </c>
      <c r="J473" t="str">
        <f>IFERROR(IF(ABS((C473-resumen!$D$3)/resumen!$D$5) &gt; 1.96, "SI", "NO"), _xleta.NOT)</f>
        <v>NO</v>
      </c>
      <c r="K473" t="str">
        <f>IFERROR(IF(ABS((I473-resumen!$E$3)/resumen!$E$5) &gt; 1.96, "SI", "NO"), _xleta.NOT)</f>
        <v>NO</v>
      </c>
      <c r="L473">
        <f>IF(ISBLANK(C473), resumen!$D$4, C473)</f>
        <v>300000</v>
      </c>
      <c r="M473">
        <f>IF(ISBLANK(I473), resumen!$E$4, I473)</f>
        <v>41</v>
      </c>
    </row>
    <row r="474" spans="1:13">
      <c r="A474">
        <v>473</v>
      </c>
      <c r="B474" t="s">
        <v>13</v>
      </c>
      <c r="C474">
        <v>229799.17</v>
      </c>
      <c r="D474" t="s">
        <v>14</v>
      </c>
      <c r="E474" t="s">
        <v>20</v>
      </c>
      <c r="F474" t="s">
        <v>16</v>
      </c>
      <c r="G474" t="s">
        <v>17</v>
      </c>
      <c r="H474" t="s">
        <v>17</v>
      </c>
      <c r="I474">
        <v>34</v>
      </c>
      <c r="J474" t="str">
        <f>IFERROR(IF(ABS((C474-resumen!$D$3)/resumen!$D$5) &gt; 1.96, "SI", "NO"), _xleta.NOT)</f>
        <v>NO</v>
      </c>
      <c r="K474" t="str">
        <f>IFERROR(IF(ABS((I474-resumen!$E$3)/resumen!$E$5) &gt; 1.96, "SI", "NO"), _xleta.NOT)</f>
        <v>NO</v>
      </c>
      <c r="L474">
        <f>IF(ISBLANK(C474), resumen!$D$4, C474)</f>
        <v>229799.17</v>
      </c>
      <c r="M474">
        <f>IF(ISBLANK(I474), resumen!$E$4, I474)</f>
        <v>34</v>
      </c>
    </row>
    <row r="475" spans="1:13">
      <c r="A475">
        <v>474</v>
      </c>
      <c r="B475" t="s">
        <v>13</v>
      </c>
      <c r="C475">
        <v>202270</v>
      </c>
      <c r="D475" t="s">
        <v>14</v>
      </c>
      <c r="E475" t="s">
        <v>20</v>
      </c>
      <c r="F475" t="s">
        <v>16</v>
      </c>
      <c r="G475" t="s">
        <v>17</v>
      </c>
      <c r="H475" t="s">
        <v>16</v>
      </c>
      <c r="I475">
        <v>27</v>
      </c>
      <c r="J475" t="str">
        <f>IFERROR(IF(ABS((C475-resumen!$D$3)/resumen!$D$5) &gt; 1.96, "SI", "NO"), _xleta.NOT)</f>
        <v>NO</v>
      </c>
      <c r="K475" t="str">
        <f>IFERROR(IF(ABS((I475-resumen!$E$3)/resumen!$E$5) &gt; 1.96, "SI", "NO"), _xleta.NOT)</f>
        <v>NO</v>
      </c>
      <c r="L475">
        <f>IF(ISBLANK(C475), resumen!$D$4, C475)</f>
        <v>202270</v>
      </c>
      <c r="M475">
        <f>IF(ISBLANK(I475), resumen!$E$4, I475)</f>
        <v>27</v>
      </c>
    </row>
    <row r="476" spans="1:13">
      <c r="A476">
        <v>475</v>
      </c>
      <c r="B476" t="s">
        <v>13</v>
      </c>
      <c r="C476">
        <v>278030</v>
      </c>
      <c r="D476" t="s">
        <v>23</v>
      </c>
      <c r="E476" t="s">
        <v>20</v>
      </c>
      <c r="F476" t="s">
        <v>16</v>
      </c>
      <c r="G476" t="s">
        <v>17</v>
      </c>
      <c r="H476" t="s">
        <v>17</v>
      </c>
      <c r="I476">
        <v>43</v>
      </c>
      <c r="J476" t="str">
        <f>IFERROR(IF(ABS((C476-resumen!$D$3)/resumen!$D$5) &gt; 1.96, "SI", "NO"), _xleta.NOT)</f>
        <v>NO</v>
      </c>
      <c r="K476" t="str">
        <f>IFERROR(IF(ABS((I476-resumen!$E$3)/resumen!$E$5) &gt; 1.96, "SI", "NO"), _xleta.NOT)</f>
        <v>NO</v>
      </c>
      <c r="L476">
        <f>IF(ISBLANK(C476), resumen!$D$4, C476)</f>
        <v>278030</v>
      </c>
      <c r="M476">
        <f>IF(ISBLANK(I476), resumen!$E$4, I476)</f>
        <v>43</v>
      </c>
    </row>
    <row r="477" spans="1:13">
      <c r="A477">
        <v>476</v>
      </c>
      <c r="B477" t="s">
        <v>13</v>
      </c>
      <c r="C477">
        <v>298195</v>
      </c>
      <c r="D477" t="s">
        <v>22</v>
      </c>
      <c r="E477" t="s">
        <v>20</v>
      </c>
      <c r="F477" t="s">
        <v>16</v>
      </c>
      <c r="G477" t="s">
        <v>17</v>
      </c>
      <c r="H477" t="s">
        <v>16</v>
      </c>
      <c r="I477">
        <v>40</v>
      </c>
      <c r="J477" t="str">
        <f>IFERROR(IF(ABS((C477-resumen!$D$3)/resumen!$D$5) &gt; 1.96, "SI", "NO"), _xleta.NOT)</f>
        <v>NO</v>
      </c>
      <c r="K477" t="str">
        <f>IFERROR(IF(ABS((I477-resumen!$E$3)/resumen!$E$5) &gt; 1.96, "SI", "NO"), _xleta.NOT)</f>
        <v>NO</v>
      </c>
      <c r="L477">
        <f>IF(ISBLANK(C477), resumen!$D$4, C477)</f>
        <v>298195</v>
      </c>
      <c r="M477">
        <f>IF(ISBLANK(I477), resumen!$E$4, I477)</f>
        <v>40</v>
      </c>
    </row>
    <row r="478" spans="1:13">
      <c r="A478">
        <v>477</v>
      </c>
      <c r="B478" t="s">
        <v>13</v>
      </c>
      <c r="C478">
        <v>297050</v>
      </c>
      <c r="D478" t="s">
        <v>21</v>
      </c>
      <c r="E478" t="s">
        <v>20</v>
      </c>
      <c r="F478" t="s">
        <v>16</v>
      </c>
      <c r="G478" t="s">
        <v>17</v>
      </c>
      <c r="H478" t="s">
        <v>17</v>
      </c>
      <c r="I478">
        <v>48</v>
      </c>
      <c r="J478" t="str">
        <f>IFERROR(IF(ABS((C478-resumen!$D$3)/resumen!$D$5) &gt; 1.96, "SI", "NO"), _xleta.NOT)</f>
        <v>NO</v>
      </c>
      <c r="K478" t="str">
        <f>IFERROR(IF(ABS((I478-resumen!$E$3)/resumen!$E$5) &gt; 1.96, "SI", "NO"), _xleta.NOT)</f>
        <v>NO</v>
      </c>
      <c r="L478">
        <f>IF(ISBLANK(C478), resumen!$D$4, C478)</f>
        <v>297050</v>
      </c>
      <c r="M478">
        <f>IF(ISBLANK(I478), resumen!$E$4, I478)</f>
        <v>48</v>
      </c>
    </row>
    <row r="479" spans="1:13">
      <c r="A479">
        <v>478</v>
      </c>
      <c r="B479" t="s">
        <v>13</v>
      </c>
      <c r="C479">
        <v>5189999.8</v>
      </c>
      <c r="D479" t="s">
        <v>14</v>
      </c>
      <c r="E479" t="s">
        <v>20</v>
      </c>
      <c r="F479" t="s">
        <v>16</v>
      </c>
      <c r="G479" t="s">
        <v>17</v>
      </c>
      <c r="H479" t="s">
        <v>17</v>
      </c>
      <c r="I479">
        <v>49</v>
      </c>
      <c r="J479" t="str">
        <f>IFERROR(IF(ABS((C479-resumen!$D$3)/resumen!$D$5) &gt; 1.96, "SI", "NO"), _xleta.NOT)</f>
        <v>SI</v>
      </c>
      <c r="K479" t="str">
        <f>IFERROR(IF(ABS((I479-resumen!$E$3)/resumen!$E$5) &gt; 1.96, "SI", "NO"), _xleta.NOT)</f>
        <v>NO</v>
      </c>
      <c r="L479">
        <f>IF(ISBLANK(C479), resumen!$D$4, C479)</f>
        <v>5189999.8</v>
      </c>
      <c r="M479">
        <f>IF(ISBLANK(I479), resumen!$E$4, I479)</f>
        <v>49</v>
      </c>
    </row>
    <row r="480" spans="1:13">
      <c r="A480">
        <v>479</v>
      </c>
      <c r="B480" t="s">
        <v>13</v>
      </c>
      <c r="C480">
        <v>3309108</v>
      </c>
      <c r="D480" t="s">
        <v>14</v>
      </c>
      <c r="E480" t="s">
        <v>15</v>
      </c>
      <c r="F480" t="s">
        <v>16</v>
      </c>
      <c r="G480" t="s">
        <v>17</v>
      </c>
      <c r="H480" t="s">
        <v>17</v>
      </c>
      <c r="I480">
        <v>47</v>
      </c>
      <c r="J480" t="str">
        <f>IFERROR(IF(ABS((C480-resumen!$D$3)/resumen!$D$5) &gt; 1.96, "SI", "NO"), _xleta.NOT)</f>
        <v>SI</v>
      </c>
      <c r="K480" t="str">
        <f>IFERROR(IF(ABS((I480-resumen!$E$3)/resumen!$E$5) &gt; 1.96, "SI", "NO"), _xleta.NOT)</f>
        <v>NO</v>
      </c>
      <c r="L480">
        <f>IF(ISBLANK(C480), resumen!$D$4, C480)</f>
        <v>3309108</v>
      </c>
      <c r="M480">
        <f>IF(ISBLANK(I480), resumen!$E$4, I480)</f>
        <v>47</v>
      </c>
    </row>
    <row r="481" spans="1:13">
      <c r="A481">
        <v>480</v>
      </c>
      <c r="B481" t="s">
        <v>13</v>
      </c>
      <c r="C481">
        <v>575846</v>
      </c>
      <c r="D481" t="s">
        <v>22</v>
      </c>
      <c r="E481" t="s">
        <v>20</v>
      </c>
      <c r="F481" t="s">
        <v>16</v>
      </c>
      <c r="G481" t="s">
        <v>16</v>
      </c>
      <c r="H481" t="s">
        <v>16</v>
      </c>
      <c r="I481">
        <v>46</v>
      </c>
      <c r="J481" t="str">
        <f>IFERROR(IF(ABS((C481-resumen!$D$3)/resumen!$D$5) &gt; 1.96, "SI", "NO"), _xleta.NOT)</f>
        <v>NO</v>
      </c>
      <c r="K481" t="str">
        <f>IFERROR(IF(ABS((I481-resumen!$E$3)/resumen!$E$5) &gt; 1.96, "SI", "NO"), _xleta.NOT)</f>
        <v>NO</v>
      </c>
      <c r="L481">
        <f>IF(ISBLANK(C481), resumen!$D$4, C481)</f>
        <v>575846</v>
      </c>
      <c r="M481">
        <f>IF(ISBLANK(I481), resumen!$E$4, I481)</f>
        <v>46</v>
      </c>
    </row>
    <row r="482" spans="1:13">
      <c r="A482">
        <v>481</v>
      </c>
      <c r="B482" t="s">
        <v>13</v>
      </c>
      <c r="C482">
        <v>458557</v>
      </c>
      <c r="D482" t="s">
        <v>22</v>
      </c>
      <c r="E482" t="s">
        <v>20</v>
      </c>
      <c r="F482" t="s">
        <v>16</v>
      </c>
      <c r="G482" t="s">
        <v>17</v>
      </c>
      <c r="H482" t="s">
        <v>16</v>
      </c>
      <c r="I482">
        <v>49</v>
      </c>
      <c r="J482" t="str">
        <f>IFERROR(IF(ABS((C482-resumen!$D$3)/resumen!$D$5) &gt; 1.96, "SI", "NO"), _xleta.NOT)</f>
        <v>NO</v>
      </c>
      <c r="K482" t="str">
        <f>IFERROR(IF(ABS((I482-resumen!$E$3)/resumen!$E$5) &gt; 1.96, "SI", "NO"), _xleta.NOT)</f>
        <v>NO</v>
      </c>
      <c r="L482">
        <f>IF(ISBLANK(C482), resumen!$D$4, C482)</f>
        <v>458557</v>
      </c>
      <c r="M482">
        <f>IF(ISBLANK(I482), resumen!$E$4, I482)</f>
        <v>49</v>
      </c>
    </row>
    <row r="483" spans="1:13">
      <c r="A483">
        <v>482</v>
      </c>
      <c r="B483" t="s">
        <v>13</v>
      </c>
      <c r="C483">
        <v>449214</v>
      </c>
      <c r="D483" t="s">
        <v>14</v>
      </c>
      <c r="E483" t="s">
        <v>20</v>
      </c>
      <c r="F483" t="s">
        <v>16</v>
      </c>
      <c r="G483" t="s">
        <v>16</v>
      </c>
      <c r="H483" t="s">
        <v>17</v>
      </c>
      <c r="I483">
        <v>47</v>
      </c>
      <c r="J483" t="str">
        <f>IFERROR(IF(ABS((C483-resumen!$D$3)/resumen!$D$5) &gt; 1.96, "SI", "NO"), _xleta.NOT)</f>
        <v>NO</v>
      </c>
      <c r="K483" t="str">
        <f>IFERROR(IF(ABS((I483-resumen!$E$3)/resumen!$E$5) &gt; 1.96, "SI", "NO"), _xleta.NOT)</f>
        <v>NO</v>
      </c>
      <c r="L483">
        <f>IF(ISBLANK(C483), resumen!$D$4, C483)</f>
        <v>449214</v>
      </c>
      <c r="M483">
        <f>IF(ISBLANK(I483), resumen!$E$4, I483)</f>
        <v>47</v>
      </c>
    </row>
    <row r="484" spans="1:13">
      <c r="A484">
        <v>483</v>
      </c>
      <c r="B484" t="s">
        <v>13</v>
      </c>
      <c r="C484">
        <v>957595</v>
      </c>
      <c r="D484" t="s">
        <v>14</v>
      </c>
      <c r="E484" t="s">
        <v>20</v>
      </c>
      <c r="F484" t="s">
        <v>16</v>
      </c>
      <c r="G484" t="s">
        <v>17</v>
      </c>
      <c r="H484" t="s">
        <v>17</v>
      </c>
      <c r="I484">
        <v>30</v>
      </c>
      <c r="J484" t="str">
        <f>IFERROR(IF(ABS((C484-resumen!$D$3)/resumen!$D$5) &gt; 1.96, "SI", "NO"), _xleta.NOT)</f>
        <v>NO</v>
      </c>
      <c r="K484" t="str">
        <f>IFERROR(IF(ABS((I484-resumen!$E$3)/resumen!$E$5) &gt; 1.96, "SI", "NO"), _xleta.NOT)</f>
        <v>NO</v>
      </c>
      <c r="L484">
        <f>IF(ISBLANK(C484), resumen!$D$4, C484)</f>
        <v>957595</v>
      </c>
      <c r="M484">
        <f>IF(ISBLANK(I484), resumen!$E$4, I484)</f>
        <v>30</v>
      </c>
    </row>
    <row r="485" spans="1:13">
      <c r="A485">
        <v>484</v>
      </c>
      <c r="B485" t="s">
        <v>13</v>
      </c>
      <c r="C485">
        <v>667314</v>
      </c>
      <c r="D485" t="s">
        <v>14</v>
      </c>
      <c r="E485" t="s">
        <v>15</v>
      </c>
      <c r="F485" t="s">
        <v>16</v>
      </c>
      <c r="G485" t="s">
        <v>17</v>
      </c>
      <c r="H485" t="s">
        <v>17</v>
      </c>
      <c r="I485">
        <v>40</v>
      </c>
      <c r="J485" t="str">
        <f>IFERROR(IF(ABS((C485-resumen!$D$3)/resumen!$D$5) &gt; 1.96, "SI", "NO"), _xleta.NOT)</f>
        <v>NO</v>
      </c>
      <c r="K485" t="str">
        <f>IFERROR(IF(ABS((I485-resumen!$E$3)/resumen!$E$5) &gt; 1.96, "SI", "NO"), _xleta.NOT)</f>
        <v>NO</v>
      </c>
      <c r="L485">
        <f>IF(ISBLANK(C485), resumen!$D$4, C485)</f>
        <v>667314</v>
      </c>
      <c r="M485">
        <f>IF(ISBLANK(I485), resumen!$E$4, I485)</f>
        <v>40</v>
      </c>
    </row>
    <row r="486" spans="1:13">
      <c r="A486">
        <v>485</v>
      </c>
      <c r="B486" t="s">
        <v>19</v>
      </c>
      <c r="C486">
        <v>297046</v>
      </c>
      <c r="D486" t="s">
        <v>21</v>
      </c>
      <c r="E486" t="s">
        <v>20</v>
      </c>
      <c r="F486" t="s">
        <v>16</v>
      </c>
      <c r="G486" t="s">
        <v>17</v>
      </c>
      <c r="H486" t="s">
        <v>17</v>
      </c>
      <c r="I486">
        <v>49</v>
      </c>
      <c r="J486" t="str">
        <f>IFERROR(IF(ABS((C486-resumen!$D$3)/resumen!$D$5) &gt; 1.96, "SI", "NO"), _xleta.NOT)</f>
        <v>NO</v>
      </c>
      <c r="K486" t="str">
        <f>IFERROR(IF(ABS((I486-resumen!$E$3)/resumen!$E$5) &gt; 1.96, "SI", "NO"), _xleta.NOT)</f>
        <v>NO</v>
      </c>
      <c r="L486">
        <f>IF(ISBLANK(C486), resumen!$D$4, C486)</f>
        <v>297046</v>
      </c>
      <c r="M486">
        <f>IF(ISBLANK(I486), resumen!$E$4, I486)</f>
        <v>49</v>
      </c>
    </row>
    <row r="487" spans="1:13">
      <c r="A487">
        <v>486</v>
      </c>
      <c r="B487" t="s">
        <v>19</v>
      </c>
      <c r="C487">
        <v>1476678</v>
      </c>
      <c r="D487" t="s">
        <v>14</v>
      </c>
      <c r="E487" t="s">
        <v>15</v>
      </c>
      <c r="F487" t="s">
        <v>16</v>
      </c>
      <c r="G487" t="s">
        <v>17</v>
      </c>
      <c r="H487" t="s">
        <v>16</v>
      </c>
      <c r="I487">
        <v>54</v>
      </c>
      <c r="J487" t="str">
        <f>IFERROR(IF(ABS((C487-resumen!$D$3)/resumen!$D$5) &gt; 1.96, "SI", "NO"), _xleta.NOT)</f>
        <v>NO</v>
      </c>
      <c r="K487" t="str">
        <f>IFERROR(IF(ABS((I487-resumen!$E$3)/resumen!$E$5) &gt; 1.96, "SI", "NO"), _xleta.NOT)</f>
        <v>NO</v>
      </c>
      <c r="L487">
        <f>IF(ISBLANK(C487), resumen!$D$4, C487)</f>
        <v>1476678</v>
      </c>
      <c r="M487">
        <f>IF(ISBLANK(I487), resumen!$E$4, I487)</f>
        <v>54</v>
      </c>
    </row>
    <row r="488" spans="1:13">
      <c r="A488">
        <v>487</v>
      </c>
      <c r="B488" t="s">
        <v>13</v>
      </c>
      <c r="C488">
        <v>1708336.5</v>
      </c>
      <c r="D488" t="s">
        <v>14</v>
      </c>
      <c r="E488" t="s">
        <v>15</v>
      </c>
      <c r="F488" t="s">
        <v>16</v>
      </c>
      <c r="G488" t="s">
        <v>17</v>
      </c>
      <c r="H488" t="s">
        <v>17</v>
      </c>
      <c r="I488">
        <v>25</v>
      </c>
      <c r="J488" t="str">
        <f>IFERROR(IF(ABS((C488-resumen!$D$3)/resumen!$D$5) &gt; 1.96, "SI", "NO"), _xleta.NOT)</f>
        <v>NO</v>
      </c>
      <c r="K488" t="str">
        <f>IFERROR(IF(ABS((I488-resumen!$E$3)/resumen!$E$5) &gt; 1.96, "SI", "NO"), _xleta.NOT)</f>
        <v>NO</v>
      </c>
      <c r="L488">
        <f>IF(ISBLANK(C488), resumen!$D$4, C488)</f>
        <v>1708336.5</v>
      </c>
      <c r="M488">
        <f>IF(ISBLANK(I488), resumen!$E$4, I488)</f>
        <v>25</v>
      </c>
    </row>
    <row r="489" spans="1:13">
      <c r="A489">
        <v>488</v>
      </c>
      <c r="B489" t="s">
        <v>13</v>
      </c>
      <c r="C489">
        <v>294619</v>
      </c>
      <c r="D489" t="s">
        <v>14</v>
      </c>
      <c r="E489" t="s">
        <v>20</v>
      </c>
      <c r="F489" t="s">
        <v>16</v>
      </c>
      <c r="G489" t="s">
        <v>17</v>
      </c>
      <c r="H489" t="s">
        <v>17</v>
      </c>
      <c r="I489">
        <v>46</v>
      </c>
      <c r="J489" t="str">
        <f>IFERROR(IF(ABS((C489-resumen!$D$3)/resumen!$D$5) &gt; 1.96, "SI", "NO"), _xleta.NOT)</f>
        <v>NO</v>
      </c>
      <c r="K489" t="str">
        <f>IFERROR(IF(ABS((I489-resumen!$E$3)/resumen!$E$5) &gt; 1.96, "SI", "NO"), _xleta.NOT)</f>
        <v>NO</v>
      </c>
      <c r="L489">
        <f>IF(ISBLANK(C489), resumen!$D$4, C489)</f>
        <v>294619</v>
      </c>
      <c r="M489">
        <f>IF(ISBLANK(I489), resumen!$E$4, I489)</f>
        <v>46</v>
      </c>
    </row>
    <row r="490" spans="1:13">
      <c r="A490">
        <v>489</v>
      </c>
      <c r="B490" t="s">
        <v>19</v>
      </c>
      <c r="C490">
        <v>480000</v>
      </c>
      <c r="D490" t="s">
        <v>14</v>
      </c>
      <c r="E490" t="s">
        <v>20</v>
      </c>
      <c r="F490" t="s">
        <v>16</v>
      </c>
      <c r="G490" t="s">
        <v>17</v>
      </c>
      <c r="H490" t="s">
        <v>17</v>
      </c>
      <c r="I490">
        <v>26</v>
      </c>
      <c r="J490" t="str">
        <f>IFERROR(IF(ABS((C490-resumen!$D$3)/resumen!$D$5) &gt; 1.96, "SI", "NO"), _xleta.NOT)</f>
        <v>NO</v>
      </c>
      <c r="K490" t="str">
        <f>IFERROR(IF(ABS((I490-resumen!$E$3)/resumen!$E$5) &gt; 1.96, "SI", "NO"), _xleta.NOT)</f>
        <v>NO</v>
      </c>
      <c r="L490">
        <f>IF(ISBLANK(C490), resumen!$D$4, C490)</f>
        <v>480000</v>
      </c>
      <c r="M490">
        <f>IF(ISBLANK(I490), resumen!$E$4, I490)</f>
        <v>26</v>
      </c>
    </row>
    <row r="491" spans="1:13">
      <c r="A491">
        <v>490</v>
      </c>
      <c r="B491" t="s">
        <v>13</v>
      </c>
      <c r="C491">
        <v>131000</v>
      </c>
      <c r="D491" t="s">
        <v>14</v>
      </c>
      <c r="E491" t="s">
        <v>20</v>
      </c>
      <c r="F491" t="s">
        <v>16</v>
      </c>
      <c r="G491" t="s">
        <v>17</v>
      </c>
      <c r="H491" t="s">
        <v>17</v>
      </c>
      <c r="I491">
        <v>53</v>
      </c>
      <c r="J491" t="str">
        <f>IFERROR(IF(ABS((C491-resumen!$D$3)/resumen!$D$5) &gt; 1.96, "SI", "NO"), _xleta.NOT)</f>
        <v>NO</v>
      </c>
      <c r="K491" t="str">
        <f>IFERROR(IF(ABS((I491-resumen!$E$3)/resumen!$E$5) &gt; 1.96, "SI", "NO"), _xleta.NOT)</f>
        <v>NO</v>
      </c>
      <c r="L491">
        <f>IF(ISBLANK(C491), resumen!$D$4, C491)</f>
        <v>131000</v>
      </c>
      <c r="M491">
        <f>IF(ISBLANK(I491), resumen!$E$4, I491)</f>
        <v>53</v>
      </c>
    </row>
    <row r="492" spans="1:13">
      <c r="A492">
        <v>491</v>
      </c>
      <c r="B492" t="s">
        <v>13</v>
      </c>
      <c r="C492">
        <v>2034486</v>
      </c>
      <c r="D492" t="s">
        <v>14</v>
      </c>
      <c r="E492" t="s">
        <v>20</v>
      </c>
      <c r="F492" t="s">
        <v>16</v>
      </c>
      <c r="G492" t="s">
        <v>17</v>
      </c>
      <c r="H492" t="s">
        <v>17</v>
      </c>
      <c r="I492">
        <v>36</v>
      </c>
      <c r="J492" t="str">
        <f>IFERROR(IF(ABS((C492-resumen!$D$3)/resumen!$D$5) &gt; 1.96, "SI", "NO"), _xleta.NOT)</f>
        <v>NO</v>
      </c>
      <c r="K492" t="str">
        <f>IFERROR(IF(ABS((I492-resumen!$E$3)/resumen!$E$5) &gt; 1.96, "SI", "NO"), _xleta.NOT)</f>
        <v>NO</v>
      </c>
      <c r="L492">
        <f>IF(ISBLANK(C492), resumen!$D$4, C492)</f>
        <v>2034486</v>
      </c>
      <c r="M492">
        <f>IF(ISBLANK(I492), resumen!$E$4, I492)</f>
        <v>36</v>
      </c>
    </row>
    <row r="493" spans="1:13">
      <c r="A493">
        <v>492</v>
      </c>
      <c r="B493" t="s">
        <v>13</v>
      </c>
      <c r="C493">
        <v>450886</v>
      </c>
      <c r="D493" t="s">
        <v>22</v>
      </c>
      <c r="E493" t="s">
        <v>20</v>
      </c>
      <c r="F493" t="s">
        <v>16</v>
      </c>
      <c r="G493" t="s">
        <v>17</v>
      </c>
      <c r="H493" t="s">
        <v>17</v>
      </c>
      <c r="I493">
        <v>42</v>
      </c>
      <c r="J493" t="str">
        <f>IFERROR(IF(ABS((C493-resumen!$D$3)/resumen!$D$5) &gt; 1.96, "SI", "NO"), _xleta.NOT)</f>
        <v>NO</v>
      </c>
      <c r="K493" t="str">
        <f>IFERROR(IF(ABS((I493-resumen!$E$3)/resumen!$E$5) &gt; 1.96, "SI", "NO"), _xleta.NOT)</f>
        <v>NO</v>
      </c>
      <c r="L493">
        <f>IF(ISBLANK(C493), resumen!$D$4, C493)</f>
        <v>450886</v>
      </c>
      <c r="M493">
        <f>IF(ISBLANK(I493), resumen!$E$4, I493)</f>
        <v>42</v>
      </c>
    </row>
    <row r="494" spans="1:13">
      <c r="A494">
        <v>493</v>
      </c>
      <c r="B494" t="s">
        <v>13</v>
      </c>
      <c r="C494">
        <v>911309</v>
      </c>
      <c r="D494" t="s">
        <v>22</v>
      </c>
      <c r="E494" t="s">
        <v>20</v>
      </c>
      <c r="F494" t="s">
        <v>16</v>
      </c>
      <c r="G494" t="s">
        <v>17</v>
      </c>
      <c r="H494" t="s">
        <v>17</v>
      </c>
      <c r="I494">
        <v>51</v>
      </c>
      <c r="J494" t="str">
        <f>IFERROR(IF(ABS((C494-resumen!$D$3)/resumen!$D$5) &gt; 1.96, "SI", "NO"), _xleta.NOT)</f>
        <v>NO</v>
      </c>
      <c r="K494" t="str">
        <f>IFERROR(IF(ABS((I494-resumen!$E$3)/resumen!$E$5) &gt; 1.96, "SI", "NO"), _xleta.NOT)</f>
        <v>NO</v>
      </c>
      <c r="L494">
        <f>IF(ISBLANK(C494), resumen!$D$4, C494)</f>
        <v>911309</v>
      </c>
      <c r="M494">
        <f>IF(ISBLANK(I494), resumen!$E$4, I494)</f>
        <v>51</v>
      </c>
    </row>
    <row r="495" spans="1:13">
      <c r="A495">
        <v>494</v>
      </c>
      <c r="B495" t="s">
        <v>13</v>
      </c>
      <c r="C495">
        <v>297046</v>
      </c>
      <c r="D495" t="s">
        <v>21</v>
      </c>
      <c r="E495" t="s">
        <v>20</v>
      </c>
      <c r="F495" t="s">
        <v>16</v>
      </c>
      <c r="G495" t="s">
        <v>16</v>
      </c>
      <c r="H495" t="s">
        <v>17</v>
      </c>
      <c r="I495">
        <v>36</v>
      </c>
      <c r="J495" t="str">
        <f>IFERROR(IF(ABS((C495-resumen!$D$3)/resumen!$D$5) &gt; 1.96, "SI", "NO"), _xleta.NOT)</f>
        <v>NO</v>
      </c>
      <c r="K495" t="str">
        <f>IFERROR(IF(ABS((I495-resumen!$E$3)/resumen!$E$5) &gt; 1.96, "SI", "NO"), _xleta.NOT)</f>
        <v>NO</v>
      </c>
      <c r="L495">
        <f>IF(ISBLANK(C495), resumen!$D$4, C495)</f>
        <v>297046</v>
      </c>
      <c r="M495">
        <f>IF(ISBLANK(I495), resumen!$E$4, I495)</f>
        <v>36</v>
      </c>
    </row>
    <row r="496" spans="1:13">
      <c r="A496">
        <v>495</v>
      </c>
      <c r="B496" t="s">
        <v>19</v>
      </c>
      <c r="C496">
        <v>570322.28</v>
      </c>
      <c r="D496" t="s">
        <v>14</v>
      </c>
      <c r="E496" t="s">
        <v>20</v>
      </c>
      <c r="F496" t="s">
        <v>16</v>
      </c>
      <c r="G496" t="s">
        <v>16</v>
      </c>
      <c r="H496" t="s">
        <v>17</v>
      </c>
      <c r="I496">
        <v>43</v>
      </c>
      <c r="J496" t="str">
        <f>IFERROR(IF(ABS((C496-resumen!$D$3)/resumen!$D$5) &gt; 1.96, "SI", "NO"), _xleta.NOT)</f>
        <v>NO</v>
      </c>
      <c r="K496" t="str">
        <f>IFERROR(IF(ABS((I496-resumen!$E$3)/resumen!$E$5) &gt; 1.96, "SI", "NO"), _xleta.NOT)</f>
        <v>NO</v>
      </c>
      <c r="L496">
        <f>IF(ISBLANK(C496), resumen!$D$4, C496)</f>
        <v>570322.28</v>
      </c>
      <c r="M496">
        <f>IF(ISBLANK(I496), resumen!$E$4, I496)</f>
        <v>43</v>
      </c>
    </row>
    <row r="497" spans="1:13">
      <c r="A497">
        <v>496</v>
      </c>
      <c r="B497" t="s">
        <v>13</v>
      </c>
      <c r="C497">
        <v>398239.35</v>
      </c>
      <c r="D497" t="s">
        <v>14</v>
      </c>
      <c r="E497" t="s">
        <v>20</v>
      </c>
      <c r="F497" t="s">
        <v>16</v>
      </c>
      <c r="G497" t="s">
        <v>17</v>
      </c>
      <c r="H497" t="s">
        <v>17</v>
      </c>
      <c r="I497">
        <v>20</v>
      </c>
      <c r="J497" t="str">
        <f>IFERROR(IF(ABS((C497-resumen!$D$3)/resumen!$D$5) &gt; 1.96, "SI", "NO"), _xleta.NOT)</f>
        <v>NO</v>
      </c>
      <c r="K497" t="str">
        <f>IFERROR(IF(ABS((I497-resumen!$E$3)/resumen!$E$5) &gt; 1.96, "SI", "NO"), _xleta.NOT)</f>
        <v>NO</v>
      </c>
      <c r="L497">
        <f>IF(ISBLANK(C497), resumen!$D$4, C497)</f>
        <v>398239.35</v>
      </c>
      <c r="M497">
        <f>IF(ISBLANK(I497), resumen!$E$4, I497)</f>
        <v>20</v>
      </c>
    </row>
    <row r="498" spans="1:13">
      <c r="A498">
        <v>497</v>
      </c>
      <c r="B498" t="s">
        <v>13</v>
      </c>
      <c r="C498">
        <v>525200</v>
      </c>
      <c r="D498" t="s">
        <v>14</v>
      </c>
      <c r="E498" t="s">
        <v>20</v>
      </c>
      <c r="F498" t="s">
        <v>16</v>
      </c>
      <c r="G498" t="s">
        <v>17</v>
      </c>
      <c r="H498" t="s">
        <v>17</v>
      </c>
      <c r="I498">
        <v>32</v>
      </c>
      <c r="J498" t="str">
        <f>IFERROR(IF(ABS((C498-resumen!$D$3)/resumen!$D$5) &gt; 1.96, "SI", "NO"), _xleta.NOT)</f>
        <v>NO</v>
      </c>
      <c r="K498" t="str">
        <f>IFERROR(IF(ABS((I498-resumen!$E$3)/resumen!$E$5) &gt; 1.96, "SI", "NO"), _xleta.NOT)</f>
        <v>NO</v>
      </c>
      <c r="L498">
        <f>IF(ISBLANK(C498), resumen!$D$4, C498)</f>
        <v>525200</v>
      </c>
      <c r="M498">
        <f>IF(ISBLANK(I498), resumen!$E$4, I498)</f>
        <v>32</v>
      </c>
    </row>
    <row r="499" spans="1:13">
      <c r="A499">
        <v>498</v>
      </c>
      <c r="B499" t="s">
        <v>19</v>
      </c>
      <c r="C499">
        <v>278030</v>
      </c>
      <c r="D499" t="s">
        <v>23</v>
      </c>
      <c r="E499" t="s">
        <v>20</v>
      </c>
      <c r="F499" t="s">
        <v>16</v>
      </c>
      <c r="G499" t="s">
        <v>17</v>
      </c>
      <c r="H499" t="s">
        <v>17</v>
      </c>
      <c r="I499">
        <v>47</v>
      </c>
      <c r="J499" t="str">
        <f>IFERROR(IF(ABS((C499-resumen!$D$3)/resumen!$D$5) &gt; 1.96, "SI", "NO"), _xleta.NOT)</f>
        <v>NO</v>
      </c>
      <c r="K499" t="str">
        <f>IFERROR(IF(ABS((I499-resumen!$E$3)/resumen!$E$5) &gt; 1.96, "SI", "NO"), _xleta.NOT)</f>
        <v>NO</v>
      </c>
      <c r="L499">
        <f>IF(ISBLANK(C499), resumen!$D$4, C499)</f>
        <v>278030</v>
      </c>
      <c r="M499">
        <f>IF(ISBLANK(I499), resumen!$E$4, I499)</f>
        <v>47</v>
      </c>
    </row>
    <row r="500" spans="1:13">
      <c r="A500">
        <v>499</v>
      </c>
      <c r="B500" t="s">
        <v>13</v>
      </c>
      <c r="C500">
        <v>447826</v>
      </c>
      <c r="D500" t="s">
        <v>22</v>
      </c>
      <c r="E500" t="s">
        <v>20</v>
      </c>
      <c r="F500" t="s">
        <v>16</v>
      </c>
      <c r="G500" t="s">
        <v>17</v>
      </c>
      <c r="H500" t="s">
        <v>16</v>
      </c>
      <c r="I500">
        <v>56</v>
      </c>
      <c r="J500" t="str">
        <f>IFERROR(IF(ABS((C500-resumen!$D$3)/resumen!$D$5) &gt; 1.96, "SI", "NO"), _xleta.NOT)</f>
        <v>NO</v>
      </c>
      <c r="K500" t="str">
        <f>IFERROR(IF(ABS((I500-resumen!$E$3)/resumen!$E$5) &gt; 1.96, "SI", "NO"), _xleta.NOT)</f>
        <v>NO</v>
      </c>
      <c r="L500">
        <f>IF(ISBLANK(C500), resumen!$D$4, C500)</f>
        <v>447826</v>
      </c>
      <c r="M500">
        <f>IF(ISBLANK(I500), resumen!$E$4, I500)</f>
        <v>56</v>
      </c>
    </row>
    <row r="501" spans="1:13">
      <c r="A501">
        <v>500</v>
      </c>
      <c r="B501" t="s">
        <v>19</v>
      </c>
      <c r="C501">
        <v>600000</v>
      </c>
      <c r="D501" t="s">
        <v>14</v>
      </c>
      <c r="E501" t="s">
        <v>20</v>
      </c>
      <c r="F501" t="s">
        <v>16</v>
      </c>
      <c r="G501" t="s">
        <v>17</v>
      </c>
      <c r="H501" t="s">
        <v>17</v>
      </c>
      <c r="I501">
        <v>37</v>
      </c>
      <c r="J501" t="str">
        <f>IFERROR(IF(ABS((C501-resumen!$D$3)/resumen!$D$5) &gt; 1.96, "SI", "NO"), _xleta.NOT)</f>
        <v>NO</v>
      </c>
      <c r="K501" t="str">
        <f>IFERROR(IF(ABS((I501-resumen!$E$3)/resumen!$E$5) &gt; 1.96, "SI", "NO"), _xleta.NOT)</f>
        <v>NO</v>
      </c>
      <c r="L501">
        <f>IF(ISBLANK(C501), resumen!$D$4, C501)</f>
        <v>600000</v>
      </c>
      <c r="M501">
        <f>IF(ISBLANK(I501), resumen!$E$4, I501)</f>
        <v>37</v>
      </c>
    </row>
    <row r="502" spans="1:13">
      <c r="A502">
        <v>501</v>
      </c>
      <c r="B502" t="s">
        <v>13</v>
      </c>
      <c r="C502">
        <v>461711</v>
      </c>
      <c r="D502" t="s">
        <v>22</v>
      </c>
      <c r="E502" t="s">
        <v>20</v>
      </c>
      <c r="F502" t="s">
        <v>16</v>
      </c>
      <c r="G502" t="s">
        <v>16</v>
      </c>
      <c r="H502" t="s">
        <v>16</v>
      </c>
      <c r="I502">
        <v>40</v>
      </c>
      <c r="J502" t="str">
        <f>IFERROR(IF(ABS((C502-resumen!$D$3)/resumen!$D$5) &gt; 1.96, "SI", "NO"), _xleta.NOT)</f>
        <v>NO</v>
      </c>
      <c r="K502" t="str">
        <f>IFERROR(IF(ABS((I502-resumen!$E$3)/resumen!$E$5) &gt; 1.96, "SI", "NO"), _xleta.NOT)</f>
        <v>NO</v>
      </c>
      <c r="L502">
        <f>IF(ISBLANK(C502), resumen!$D$4, C502)</f>
        <v>461711</v>
      </c>
      <c r="M502">
        <f>IF(ISBLANK(I502), resumen!$E$4, I502)</f>
        <v>40</v>
      </c>
    </row>
    <row r="503" spans="1:13">
      <c r="A503">
        <v>502</v>
      </c>
      <c r="B503" t="s">
        <v>13</v>
      </c>
      <c r="C503">
        <v>482134</v>
      </c>
      <c r="D503" t="s">
        <v>22</v>
      </c>
      <c r="E503" t="s">
        <v>20</v>
      </c>
      <c r="F503" t="s">
        <v>16</v>
      </c>
      <c r="G503" t="s">
        <v>17</v>
      </c>
      <c r="H503" t="s">
        <v>17</v>
      </c>
      <c r="I503">
        <v>69</v>
      </c>
      <c r="J503" t="str">
        <f>IFERROR(IF(ABS((C503-resumen!$D$3)/resumen!$D$5) &gt; 1.96, "SI", "NO"), _xleta.NOT)</f>
        <v>NO</v>
      </c>
      <c r="K503" t="str">
        <f>IFERROR(IF(ABS((I503-resumen!$E$3)/resumen!$E$5) &gt; 1.96, "SI", "NO"), _xleta.NOT)</f>
        <v>NO</v>
      </c>
      <c r="L503">
        <f>IF(ISBLANK(C503), resumen!$D$4, C503)</f>
        <v>482134</v>
      </c>
      <c r="M503">
        <f>IF(ISBLANK(I503), resumen!$E$4, I503)</f>
        <v>69</v>
      </c>
    </row>
    <row r="504" spans="1:13">
      <c r="A504">
        <v>503</v>
      </c>
      <c r="B504" t="s">
        <v>19</v>
      </c>
      <c r="C504">
        <v>355157</v>
      </c>
      <c r="D504" t="s">
        <v>14</v>
      </c>
      <c r="E504" t="s">
        <v>20</v>
      </c>
      <c r="F504" t="s">
        <v>16</v>
      </c>
      <c r="G504" t="s">
        <v>17</v>
      </c>
      <c r="H504" t="s">
        <v>17</v>
      </c>
      <c r="I504">
        <v>40</v>
      </c>
      <c r="J504" t="str">
        <f>IFERROR(IF(ABS((C504-resumen!$D$3)/resumen!$D$5) &gt; 1.96, "SI", "NO"), _xleta.NOT)</f>
        <v>NO</v>
      </c>
      <c r="K504" t="str">
        <f>IFERROR(IF(ABS((I504-resumen!$E$3)/resumen!$E$5) &gt; 1.96, "SI", "NO"), _xleta.NOT)</f>
        <v>NO</v>
      </c>
      <c r="L504">
        <f>IF(ISBLANK(C504), resumen!$D$4, C504)</f>
        <v>355157</v>
      </c>
      <c r="M504">
        <f>IF(ISBLANK(I504), resumen!$E$4, I504)</f>
        <v>40</v>
      </c>
    </row>
    <row r="505" spans="1:13">
      <c r="A505">
        <v>504</v>
      </c>
      <c r="B505" t="s">
        <v>13</v>
      </c>
      <c r="C505">
        <v>2029285.16</v>
      </c>
      <c r="D505" t="s">
        <v>14</v>
      </c>
      <c r="E505" t="s">
        <v>20</v>
      </c>
      <c r="F505" t="s">
        <v>16</v>
      </c>
      <c r="G505" t="s">
        <v>17</v>
      </c>
      <c r="H505" t="s">
        <v>17</v>
      </c>
      <c r="I505">
        <v>38</v>
      </c>
      <c r="J505" t="str">
        <f>IFERROR(IF(ABS((C505-resumen!$D$3)/resumen!$D$5) &gt; 1.96, "SI", "NO"), _xleta.NOT)</f>
        <v>NO</v>
      </c>
      <c r="K505" t="str">
        <f>IFERROR(IF(ABS((I505-resumen!$E$3)/resumen!$E$5) &gt; 1.96, "SI", "NO"), _xleta.NOT)</f>
        <v>NO</v>
      </c>
      <c r="L505">
        <f>IF(ISBLANK(C505), resumen!$D$4, C505)</f>
        <v>2029285.16</v>
      </c>
      <c r="M505">
        <f>IF(ISBLANK(I505), resumen!$E$4, I505)</f>
        <v>38</v>
      </c>
    </row>
    <row r="506" spans="1:13">
      <c r="A506">
        <v>505</v>
      </c>
      <c r="B506" t="s">
        <v>13</v>
      </c>
      <c r="C506">
        <v>278030</v>
      </c>
      <c r="D506" t="s">
        <v>23</v>
      </c>
      <c r="E506" t="s">
        <v>20</v>
      </c>
      <c r="F506" t="s">
        <v>16</v>
      </c>
      <c r="G506" t="s">
        <v>17</v>
      </c>
      <c r="H506" t="s">
        <v>17</v>
      </c>
      <c r="I506">
        <v>54</v>
      </c>
      <c r="J506" t="str">
        <f>IFERROR(IF(ABS((C506-resumen!$D$3)/resumen!$D$5) &gt; 1.96, "SI", "NO"), _xleta.NOT)</f>
        <v>NO</v>
      </c>
      <c r="K506" t="str">
        <f>IFERROR(IF(ABS((I506-resumen!$E$3)/resumen!$E$5) &gt; 1.96, "SI", "NO"), _xleta.NOT)</f>
        <v>NO</v>
      </c>
      <c r="L506">
        <f>IF(ISBLANK(C506), resumen!$D$4, C506)</f>
        <v>278030</v>
      </c>
      <c r="M506">
        <f>IF(ISBLANK(I506), resumen!$E$4, I506)</f>
        <v>54</v>
      </c>
    </row>
    <row r="507" spans="1:13">
      <c r="A507">
        <v>506</v>
      </c>
      <c r="B507" t="s">
        <v>13</v>
      </c>
      <c r="C507">
        <v>104180.5</v>
      </c>
      <c r="D507" t="s">
        <v>14</v>
      </c>
      <c r="E507" t="s">
        <v>20</v>
      </c>
      <c r="F507" t="s">
        <v>16</v>
      </c>
      <c r="G507" t="s">
        <v>17</v>
      </c>
      <c r="H507" t="s">
        <v>17</v>
      </c>
      <c r="I507">
        <v>28</v>
      </c>
      <c r="J507" t="str">
        <f>IFERROR(IF(ABS((C507-resumen!$D$3)/resumen!$D$5) &gt; 1.96, "SI", "NO"), _xleta.NOT)</f>
        <v>NO</v>
      </c>
      <c r="K507" t="str">
        <f>IFERROR(IF(ABS((I507-resumen!$E$3)/resumen!$E$5) &gt; 1.96, "SI", "NO"), _xleta.NOT)</f>
        <v>NO</v>
      </c>
      <c r="L507">
        <f>IF(ISBLANK(C507), resumen!$D$4, C507)</f>
        <v>104180.5</v>
      </c>
      <c r="M507">
        <f>IF(ISBLANK(I507), resumen!$E$4, I507)</f>
        <v>28</v>
      </c>
    </row>
    <row r="508" spans="1:13">
      <c r="A508">
        <v>507</v>
      </c>
      <c r="B508" t="s">
        <v>19</v>
      </c>
      <c r="C508">
        <v>450000</v>
      </c>
      <c r="D508" t="s">
        <v>14</v>
      </c>
      <c r="E508" t="s">
        <v>20</v>
      </c>
      <c r="F508" t="s">
        <v>16</v>
      </c>
      <c r="G508" t="s">
        <v>17</v>
      </c>
      <c r="H508" t="s">
        <v>17</v>
      </c>
      <c r="I508">
        <v>54</v>
      </c>
      <c r="J508" t="str">
        <f>IFERROR(IF(ABS((C508-resumen!$D$3)/resumen!$D$5) &gt; 1.96, "SI", "NO"), _xleta.NOT)</f>
        <v>NO</v>
      </c>
      <c r="K508" t="str">
        <f>IFERROR(IF(ABS((I508-resumen!$E$3)/resumen!$E$5) &gt; 1.96, "SI", "NO"), _xleta.NOT)</f>
        <v>NO</v>
      </c>
      <c r="L508">
        <f>IF(ISBLANK(C508), resumen!$D$4, C508)</f>
        <v>450000</v>
      </c>
      <c r="M508">
        <f>IF(ISBLANK(I508), resumen!$E$4, I508)</f>
        <v>54</v>
      </c>
    </row>
    <row r="509" spans="1:13">
      <c r="A509">
        <v>508</v>
      </c>
      <c r="B509" t="s">
        <v>19</v>
      </c>
      <c r="C509">
        <v>300018</v>
      </c>
      <c r="D509" t="s">
        <v>21</v>
      </c>
      <c r="E509" t="s">
        <v>20</v>
      </c>
      <c r="F509" t="s">
        <v>16</v>
      </c>
      <c r="G509" t="s">
        <v>17</v>
      </c>
      <c r="H509" t="s">
        <v>17</v>
      </c>
      <c r="I509">
        <v>55</v>
      </c>
      <c r="J509" t="str">
        <f>IFERROR(IF(ABS((C509-resumen!$D$3)/resumen!$D$5) &gt; 1.96, "SI", "NO"), _xleta.NOT)</f>
        <v>NO</v>
      </c>
      <c r="K509" t="str">
        <f>IFERROR(IF(ABS((I509-resumen!$E$3)/resumen!$E$5) &gt; 1.96, "SI", "NO"), _xleta.NOT)</f>
        <v>NO</v>
      </c>
      <c r="L509">
        <f>IF(ISBLANK(C509), resumen!$D$4, C509)</f>
        <v>300018</v>
      </c>
      <c r="M509">
        <f>IF(ISBLANK(I509), resumen!$E$4, I509)</f>
        <v>55</v>
      </c>
    </row>
    <row r="510" spans="1:13">
      <c r="A510">
        <v>509</v>
      </c>
      <c r="B510" t="s">
        <v>13</v>
      </c>
      <c r="C510">
        <v>562770.44999999995</v>
      </c>
      <c r="D510" t="s">
        <v>14</v>
      </c>
      <c r="E510" t="s">
        <v>20</v>
      </c>
      <c r="F510" t="s">
        <v>16</v>
      </c>
      <c r="G510" t="s">
        <v>17</v>
      </c>
      <c r="H510" t="s">
        <v>17</v>
      </c>
      <c r="I510">
        <v>36</v>
      </c>
      <c r="J510" t="str">
        <f>IFERROR(IF(ABS((C510-resumen!$D$3)/resumen!$D$5) &gt; 1.96, "SI", "NO"), _xleta.NOT)</f>
        <v>NO</v>
      </c>
      <c r="K510" t="str">
        <f>IFERROR(IF(ABS((I510-resumen!$E$3)/resumen!$E$5) &gt; 1.96, "SI", "NO"), _xleta.NOT)</f>
        <v>NO</v>
      </c>
      <c r="L510">
        <f>IF(ISBLANK(C510), resumen!$D$4, C510)</f>
        <v>562770.44999999995</v>
      </c>
      <c r="M510">
        <f>IF(ISBLANK(I510), resumen!$E$4, I510)</f>
        <v>36</v>
      </c>
    </row>
    <row r="511" spans="1:13">
      <c r="A511">
        <v>510</v>
      </c>
      <c r="B511" t="s">
        <v>19</v>
      </c>
      <c r="C511">
        <v>571789</v>
      </c>
      <c r="D511" t="s">
        <v>22</v>
      </c>
      <c r="E511" t="s">
        <v>20</v>
      </c>
      <c r="F511" t="s">
        <v>16</v>
      </c>
      <c r="G511" t="s">
        <v>17</v>
      </c>
      <c r="H511" t="s">
        <v>17</v>
      </c>
      <c r="I511">
        <v>30</v>
      </c>
      <c r="J511" t="str">
        <f>IFERROR(IF(ABS((C511-resumen!$D$3)/resumen!$D$5) &gt; 1.96, "SI", "NO"), _xleta.NOT)</f>
        <v>NO</v>
      </c>
      <c r="K511" t="str">
        <f>IFERROR(IF(ABS((I511-resumen!$E$3)/resumen!$E$5) &gt; 1.96, "SI", "NO"), _xleta.NOT)</f>
        <v>NO</v>
      </c>
      <c r="L511">
        <f>IF(ISBLANK(C511), resumen!$D$4, C511)</f>
        <v>571789</v>
      </c>
      <c r="M511">
        <f>IF(ISBLANK(I511), resumen!$E$4, I511)</f>
        <v>30</v>
      </c>
    </row>
    <row r="512" spans="1:13">
      <c r="A512">
        <v>511</v>
      </c>
      <c r="B512" t="s">
        <v>13</v>
      </c>
      <c r="C512">
        <v>896977</v>
      </c>
      <c r="D512" t="s">
        <v>14</v>
      </c>
      <c r="E512" t="s">
        <v>20</v>
      </c>
      <c r="F512" t="s">
        <v>16</v>
      </c>
      <c r="G512" t="s">
        <v>17</v>
      </c>
      <c r="H512" t="s">
        <v>17</v>
      </c>
      <c r="I512">
        <v>53</v>
      </c>
      <c r="J512" t="str">
        <f>IFERROR(IF(ABS((C512-resumen!$D$3)/resumen!$D$5) &gt; 1.96, "SI", "NO"), _xleta.NOT)</f>
        <v>NO</v>
      </c>
      <c r="K512" t="str">
        <f>IFERROR(IF(ABS((I512-resumen!$E$3)/resumen!$E$5) &gt; 1.96, "SI", "NO"), _xleta.NOT)</f>
        <v>NO</v>
      </c>
      <c r="L512">
        <f>IF(ISBLANK(C512), resumen!$D$4, C512)</f>
        <v>896977</v>
      </c>
      <c r="M512">
        <f>IF(ISBLANK(I512), resumen!$E$4, I512)</f>
        <v>53</v>
      </c>
    </row>
    <row r="513" spans="1:13">
      <c r="A513">
        <v>512</v>
      </c>
      <c r="B513" t="s">
        <v>19</v>
      </c>
      <c r="C513">
        <v>220000</v>
      </c>
      <c r="D513" t="s">
        <v>14</v>
      </c>
      <c r="E513" t="s">
        <v>20</v>
      </c>
      <c r="F513" t="s">
        <v>16</v>
      </c>
      <c r="G513" t="s">
        <v>17</v>
      </c>
      <c r="H513" t="s">
        <v>17</v>
      </c>
      <c r="I513">
        <v>19</v>
      </c>
      <c r="J513" t="str">
        <f>IFERROR(IF(ABS((C513-resumen!$D$3)/resumen!$D$5) &gt; 1.96, "SI", "NO"), _xleta.NOT)</f>
        <v>NO</v>
      </c>
      <c r="K513" t="str">
        <f>IFERROR(IF(ABS((I513-resumen!$E$3)/resumen!$E$5) &gt; 1.96, "SI", "NO"), _xleta.NOT)</f>
        <v>NO</v>
      </c>
      <c r="L513">
        <f>IF(ISBLANK(C513), resumen!$D$4, C513)</f>
        <v>220000</v>
      </c>
      <c r="M513">
        <f>IF(ISBLANK(I513), resumen!$E$4, I513)</f>
        <v>19</v>
      </c>
    </row>
    <row r="514" spans="1:13">
      <c r="A514">
        <v>513</v>
      </c>
      <c r="B514" t="s">
        <v>13</v>
      </c>
      <c r="C514">
        <v>447772</v>
      </c>
      <c r="D514" t="s">
        <v>14</v>
      </c>
      <c r="E514" t="s">
        <v>15</v>
      </c>
      <c r="F514" t="s">
        <v>16</v>
      </c>
      <c r="G514" t="s">
        <v>17</v>
      </c>
      <c r="H514" t="s">
        <v>17</v>
      </c>
      <c r="I514">
        <v>41</v>
      </c>
      <c r="J514" t="str">
        <f>IFERROR(IF(ABS((C514-resumen!$D$3)/resumen!$D$5) &gt; 1.96, "SI", "NO"), _xleta.NOT)</f>
        <v>NO</v>
      </c>
      <c r="K514" t="str">
        <f>IFERROR(IF(ABS((I514-resumen!$E$3)/resumen!$E$5) &gt; 1.96, "SI", "NO"), _xleta.NOT)</f>
        <v>NO</v>
      </c>
      <c r="L514">
        <f>IF(ISBLANK(C514), resumen!$D$4, C514)</f>
        <v>447772</v>
      </c>
      <c r="M514">
        <f>IF(ISBLANK(I514), resumen!$E$4, I514)</f>
        <v>41</v>
      </c>
    </row>
    <row r="515" spans="1:13">
      <c r="A515">
        <v>514</v>
      </c>
      <c r="B515" t="s">
        <v>13</v>
      </c>
      <c r="C515">
        <v>297046</v>
      </c>
      <c r="D515" t="s">
        <v>21</v>
      </c>
      <c r="E515" t="s">
        <v>20</v>
      </c>
      <c r="F515" t="s">
        <v>16</v>
      </c>
      <c r="G515" t="s">
        <v>17</v>
      </c>
      <c r="H515" t="s">
        <v>17</v>
      </c>
      <c r="I515">
        <v>39</v>
      </c>
      <c r="J515" t="str">
        <f>IFERROR(IF(ABS((C515-resumen!$D$3)/resumen!$D$5) &gt; 1.96, "SI", "NO"), _xleta.NOT)</f>
        <v>NO</v>
      </c>
      <c r="K515" t="str">
        <f>IFERROR(IF(ABS((I515-resumen!$E$3)/resumen!$E$5) &gt; 1.96, "SI", "NO"), _xleta.NOT)</f>
        <v>NO</v>
      </c>
      <c r="L515">
        <f>IF(ISBLANK(C515), resumen!$D$4, C515)</f>
        <v>297046</v>
      </c>
      <c r="M515">
        <f>IF(ISBLANK(I515), resumen!$E$4, I515)</f>
        <v>39</v>
      </c>
    </row>
    <row r="516" spans="1:13">
      <c r="A516">
        <v>515</v>
      </c>
      <c r="B516" t="s">
        <v>13</v>
      </c>
      <c r="C516">
        <v>319574.40000000002</v>
      </c>
      <c r="D516" t="s">
        <v>14</v>
      </c>
      <c r="E516" t="s">
        <v>20</v>
      </c>
      <c r="F516" t="s">
        <v>16</v>
      </c>
      <c r="G516" t="s">
        <v>17</v>
      </c>
      <c r="H516" t="s">
        <v>16</v>
      </c>
      <c r="I516">
        <v>52</v>
      </c>
      <c r="J516" t="str">
        <f>IFERROR(IF(ABS((C516-resumen!$D$3)/resumen!$D$5) &gt; 1.96, "SI", "NO"), _xleta.NOT)</f>
        <v>NO</v>
      </c>
      <c r="K516" t="str">
        <f>IFERROR(IF(ABS((I516-resumen!$E$3)/resumen!$E$5) &gt; 1.96, "SI", "NO"), _xleta.NOT)</f>
        <v>NO</v>
      </c>
      <c r="L516">
        <f>IF(ISBLANK(C516), resumen!$D$4, C516)</f>
        <v>319574.40000000002</v>
      </c>
      <c r="M516">
        <f>IF(ISBLANK(I516), resumen!$E$4, I516)</f>
        <v>52</v>
      </c>
    </row>
    <row r="517" spans="1:13">
      <c r="A517">
        <v>516</v>
      </c>
      <c r="B517" t="s">
        <v>13</v>
      </c>
      <c r="C517">
        <v>343390.86</v>
      </c>
      <c r="D517" t="s">
        <v>14</v>
      </c>
      <c r="E517" t="s">
        <v>20</v>
      </c>
      <c r="F517" t="s">
        <v>16</v>
      </c>
      <c r="G517" t="s">
        <v>16</v>
      </c>
      <c r="H517" t="s">
        <v>17</v>
      </c>
      <c r="I517">
        <v>64</v>
      </c>
      <c r="J517" t="str">
        <f>IFERROR(IF(ABS((C517-resumen!$D$3)/resumen!$D$5) &gt; 1.96, "SI", "NO"), _xleta.NOT)</f>
        <v>NO</v>
      </c>
      <c r="K517" t="str">
        <f>IFERROR(IF(ABS((I517-resumen!$E$3)/resumen!$E$5) &gt; 1.96, "SI", "NO"), _xleta.NOT)</f>
        <v>NO</v>
      </c>
      <c r="L517">
        <f>IF(ISBLANK(C517), resumen!$D$4, C517)</f>
        <v>343390.86</v>
      </c>
      <c r="M517">
        <f>IF(ISBLANK(I517), resumen!$E$4, I517)</f>
        <v>64</v>
      </c>
    </row>
    <row r="518" spans="1:13">
      <c r="A518">
        <v>517</v>
      </c>
      <c r="B518" t="s">
        <v>19</v>
      </c>
      <c r="C518">
        <v>184342.85</v>
      </c>
      <c r="D518" t="s">
        <v>14</v>
      </c>
      <c r="E518" t="s">
        <v>20</v>
      </c>
      <c r="F518" t="s">
        <v>16</v>
      </c>
      <c r="G518" t="s">
        <v>17</v>
      </c>
      <c r="H518" t="s">
        <v>17</v>
      </c>
      <c r="I518">
        <v>28</v>
      </c>
      <c r="J518" t="str">
        <f>IFERROR(IF(ABS((C518-resumen!$D$3)/resumen!$D$5) &gt; 1.96, "SI", "NO"), _xleta.NOT)</f>
        <v>NO</v>
      </c>
      <c r="K518" t="str">
        <f>IFERROR(IF(ABS((I518-resumen!$E$3)/resumen!$E$5) &gt; 1.96, "SI", "NO"), _xleta.NOT)</f>
        <v>NO</v>
      </c>
      <c r="L518">
        <f>IF(ISBLANK(C518), resumen!$D$4, C518)</f>
        <v>184342.85</v>
      </c>
      <c r="M518">
        <f>IF(ISBLANK(I518), resumen!$E$4, I518)</f>
        <v>28</v>
      </c>
    </row>
    <row r="519" spans="1:13">
      <c r="A519">
        <v>518</v>
      </c>
      <c r="B519" t="s">
        <v>13</v>
      </c>
      <c r="C519">
        <v>699800</v>
      </c>
      <c r="D519" t="s">
        <v>14</v>
      </c>
      <c r="E519" t="s">
        <v>20</v>
      </c>
      <c r="F519" t="s">
        <v>16</v>
      </c>
      <c r="G519" t="s">
        <v>17</v>
      </c>
      <c r="H519" t="s">
        <v>17</v>
      </c>
      <c r="I519">
        <v>26</v>
      </c>
      <c r="J519" t="str">
        <f>IFERROR(IF(ABS((C519-resumen!$D$3)/resumen!$D$5) &gt; 1.96, "SI", "NO"), _xleta.NOT)</f>
        <v>NO</v>
      </c>
      <c r="K519" t="str">
        <f>IFERROR(IF(ABS((I519-resumen!$E$3)/resumen!$E$5) &gt; 1.96, "SI", "NO"), _xleta.NOT)</f>
        <v>NO</v>
      </c>
      <c r="L519">
        <f>IF(ISBLANK(C519), resumen!$D$4, C519)</f>
        <v>699800</v>
      </c>
      <c r="M519">
        <f>IF(ISBLANK(I519), resumen!$E$4, I519)</f>
        <v>26</v>
      </c>
    </row>
    <row r="520" spans="1:13">
      <c r="A520">
        <v>519</v>
      </c>
      <c r="B520" t="s">
        <v>19</v>
      </c>
      <c r="C520">
        <v>177298.8</v>
      </c>
      <c r="D520" t="s">
        <v>14</v>
      </c>
      <c r="E520" t="s">
        <v>20</v>
      </c>
      <c r="F520" t="s">
        <v>16</v>
      </c>
      <c r="G520" t="s">
        <v>17</v>
      </c>
      <c r="H520" t="s">
        <v>17</v>
      </c>
      <c r="I520">
        <v>33</v>
      </c>
      <c r="J520" t="str">
        <f>IFERROR(IF(ABS((C520-resumen!$D$3)/resumen!$D$5) &gt; 1.96, "SI", "NO"), _xleta.NOT)</f>
        <v>NO</v>
      </c>
      <c r="K520" t="str">
        <f>IFERROR(IF(ABS((I520-resumen!$E$3)/resumen!$E$5) &gt; 1.96, "SI", "NO"), _xleta.NOT)</f>
        <v>NO</v>
      </c>
      <c r="L520">
        <f>IF(ISBLANK(C520), resumen!$D$4, C520)</f>
        <v>177298.8</v>
      </c>
      <c r="M520">
        <f>IF(ISBLANK(I520), resumen!$E$4, I520)</f>
        <v>33</v>
      </c>
    </row>
    <row r="521" spans="1:13">
      <c r="A521">
        <v>520</v>
      </c>
      <c r="B521" t="s">
        <v>13</v>
      </c>
      <c r="C521">
        <v>1599143.96</v>
      </c>
      <c r="D521" t="s">
        <v>14</v>
      </c>
      <c r="E521" t="s">
        <v>15</v>
      </c>
      <c r="F521" t="s">
        <v>16</v>
      </c>
      <c r="G521" t="s">
        <v>17</v>
      </c>
      <c r="H521" t="s">
        <v>17</v>
      </c>
      <c r="I521">
        <v>31</v>
      </c>
      <c r="J521" t="str">
        <f>IFERROR(IF(ABS((C521-resumen!$D$3)/resumen!$D$5) &gt; 1.96, "SI", "NO"), _xleta.NOT)</f>
        <v>NO</v>
      </c>
      <c r="K521" t="str">
        <f>IFERROR(IF(ABS((I521-resumen!$E$3)/resumen!$E$5) &gt; 1.96, "SI", "NO"), _xleta.NOT)</f>
        <v>NO</v>
      </c>
      <c r="L521">
        <f>IF(ISBLANK(C521), resumen!$D$4, C521)</f>
        <v>1599143.96</v>
      </c>
      <c r="M521">
        <f>IF(ISBLANK(I521), resumen!$E$4, I521)</f>
        <v>31</v>
      </c>
    </row>
    <row r="522" spans="1:13">
      <c r="A522">
        <v>521</v>
      </c>
      <c r="B522" t="s">
        <v>13</v>
      </c>
      <c r="C522">
        <v>556296.12</v>
      </c>
      <c r="D522" t="s">
        <v>18</v>
      </c>
      <c r="E522" t="s">
        <v>15</v>
      </c>
      <c r="F522" t="s">
        <v>16</v>
      </c>
      <c r="G522" t="s">
        <v>17</v>
      </c>
      <c r="H522" t="s">
        <v>17</v>
      </c>
      <c r="I522">
        <v>63</v>
      </c>
      <c r="J522" t="str">
        <f>IFERROR(IF(ABS((C522-resumen!$D$3)/resumen!$D$5) &gt; 1.96, "SI", "NO"), _xleta.NOT)</f>
        <v>NO</v>
      </c>
      <c r="K522" t="str">
        <f>IFERROR(IF(ABS((I522-resumen!$E$3)/resumen!$E$5) &gt; 1.96, "SI", "NO"), _xleta.NOT)</f>
        <v>NO</v>
      </c>
      <c r="L522">
        <f>IF(ISBLANK(C522), resumen!$D$4, C522)</f>
        <v>556296.12</v>
      </c>
      <c r="M522">
        <f>IF(ISBLANK(I522), resumen!$E$4, I522)</f>
        <v>63</v>
      </c>
    </row>
    <row r="523" spans="1:13">
      <c r="A523">
        <v>522</v>
      </c>
      <c r="B523" t="s">
        <v>19</v>
      </c>
      <c r="C523">
        <v>206538</v>
      </c>
      <c r="D523" t="s">
        <v>14</v>
      </c>
      <c r="E523" t="s">
        <v>20</v>
      </c>
      <c r="F523" t="s">
        <v>16</v>
      </c>
      <c r="G523" t="s">
        <v>17</v>
      </c>
      <c r="H523" t="s">
        <v>16</v>
      </c>
      <c r="I523">
        <v>56</v>
      </c>
      <c r="J523" t="str">
        <f>IFERROR(IF(ABS((C523-resumen!$D$3)/resumen!$D$5) &gt; 1.96, "SI", "NO"), _xleta.NOT)</f>
        <v>NO</v>
      </c>
      <c r="K523" t="str">
        <f>IFERROR(IF(ABS((I523-resumen!$E$3)/resumen!$E$5) &gt; 1.96, "SI", "NO"), _xleta.NOT)</f>
        <v>NO</v>
      </c>
      <c r="L523">
        <f>IF(ISBLANK(C523), resumen!$D$4, C523)</f>
        <v>206538</v>
      </c>
      <c r="M523">
        <f>IF(ISBLANK(I523), resumen!$E$4, I523)</f>
        <v>56</v>
      </c>
    </row>
    <row r="524" spans="1:13">
      <c r="A524">
        <v>523</v>
      </c>
      <c r="B524" t="s">
        <v>13</v>
      </c>
      <c r="C524">
        <v>436481</v>
      </c>
      <c r="D524" t="s">
        <v>22</v>
      </c>
      <c r="E524" t="s">
        <v>20</v>
      </c>
      <c r="F524" t="s">
        <v>16</v>
      </c>
      <c r="G524" t="s">
        <v>17</v>
      </c>
      <c r="H524" t="s">
        <v>16</v>
      </c>
      <c r="I524">
        <v>51</v>
      </c>
      <c r="J524" t="str">
        <f>IFERROR(IF(ABS((C524-resumen!$D$3)/resumen!$D$5) &gt; 1.96, "SI", "NO"), _xleta.NOT)</f>
        <v>NO</v>
      </c>
      <c r="K524" t="str">
        <f>IFERROR(IF(ABS((I524-resumen!$E$3)/resumen!$E$5) &gt; 1.96, "SI", "NO"), _xleta.NOT)</f>
        <v>NO</v>
      </c>
      <c r="L524">
        <f>IF(ISBLANK(C524), resumen!$D$4, C524)</f>
        <v>436481</v>
      </c>
      <c r="M524">
        <f>IF(ISBLANK(I524), resumen!$E$4, I524)</f>
        <v>51</v>
      </c>
    </row>
    <row r="525" spans="1:13">
      <c r="A525">
        <v>524</v>
      </c>
      <c r="B525" t="s">
        <v>13</v>
      </c>
      <c r="C525">
        <v>318445</v>
      </c>
      <c r="D525" t="s">
        <v>22</v>
      </c>
      <c r="E525" t="s">
        <v>20</v>
      </c>
      <c r="F525" t="s">
        <v>16</v>
      </c>
      <c r="G525" t="s">
        <v>17</v>
      </c>
      <c r="H525" t="s">
        <v>17</v>
      </c>
      <c r="I525">
        <v>47</v>
      </c>
      <c r="J525" t="str">
        <f>IFERROR(IF(ABS((C525-resumen!$D$3)/resumen!$D$5) &gt; 1.96, "SI", "NO"), _xleta.NOT)</f>
        <v>NO</v>
      </c>
      <c r="K525" t="str">
        <f>IFERROR(IF(ABS((I525-resumen!$E$3)/resumen!$E$5) &gt; 1.96, "SI", "NO"), _xleta.NOT)</f>
        <v>NO</v>
      </c>
      <c r="L525">
        <f>IF(ISBLANK(C525), resumen!$D$4, C525)</f>
        <v>318445</v>
      </c>
      <c r="M525">
        <f>IF(ISBLANK(I525), resumen!$E$4, I525)</f>
        <v>47</v>
      </c>
    </row>
    <row r="526" spans="1:13">
      <c r="A526">
        <v>525</v>
      </c>
      <c r="B526" t="s">
        <v>19</v>
      </c>
      <c r="C526">
        <v>280000</v>
      </c>
      <c r="D526" t="s">
        <v>14</v>
      </c>
      <c r="E526" t="s">
        <v>20</v>
      </c>
      <c r="F526" t="s">
        <v>16</v>
      </c>
      <c r="G526" t="s">
        <v>17</v>
      </c>
      <c r="H526" t="s">
        <v>17</v>
      </c>
      <c r="I526">
        <v>27</v>
      </c>
      <c r="J526" t="str">
        <f>IFERROR(IF(ABS((C526-resumen!$D$3)/resumen!$D$5) &gt; 1.96, "SI", "NO"), _xleta.NOT)</f>
        <v>NO</v>
      </c>
      <c r="K526" t="str">
        <f>IFERROR(IF(ABS((I526-resumen!$E$3)/resumen!$E$5) &gt; 1.96, "SI", "NO"), _xleta.NOT)</f>
        <v>NO</v>
      </c>
      <c r="L526">
        <f>IF(ISBLANK(C526), resumen!$D$4, C526)</f>
        <v>280000</v>
      </c>
      <c r="M526">
        <f>IF(ISBLANK(I526), resumen!$E$4, I526)</f>
        <v>27</v>
      </c>
    </row>
    <row r="527" spans="1:13">
      <c r="A527">
        <v>526</v>
      </c>
      <c r="B527" t="s">
        <v>19</v>
      </c>
      <c r="C527">
        <v>250070.75</v>
      </c>
      <c r="D527" t="s">
        <v>14</v>
      </c>
      <c r="E527" t="s">
        <v>20</v>
      </c>
      <c r="F527" t="s">
        <v>16</v>
      </c>
      <c r="G527" t="s">
        <v>17</v>
      </c>
      <c r="H527" t="s">
        <v>17</v>
      </c>
      <c r="I527">
        <v>54</v>
      </c>
      <c r="J527" t="str">
        <f>IFERROR(IF(ABS((C527-resumen!$D$3)/resumen!$D$5) &gt; 1.96, "SI", "NO"), _xleta.NOT)</f>
        <v>NO</v>
      </c>
      <c r="K527" t="str">
        <f>IFERROR(IF(ABS((I527-resumen!$E$3)/resumen!$E$5) &gt; 1.96, "SI", "NO"), _xleta.NOT)</f>
        <v>NO</v>
      </c>
      <c r="L527">
        <f>IF(ISBLANK(C527), resumen!$D$4, C527)</f>
        <v>250070.75</v>
      </c>
      <c r="M527">
        <f>IF(ISBLANK(I527), resumen!$E$4, I527)</f>
        <v>54</v>
      </c>
    </row>
    <row r="528" spans="1:13">
      <c r="A528">
        <v>527</v>
      </c>
      <c r="B528" t="s">
        <v>13</v>
      </c>
      <c r="C528">
        <v>1214203</v>
      </c>
      <c r="D528" t="s">
        <v>14</v>
      </c>
      <c r="E528" t="s">
        <v>15</v>
      </c>
      <c r="F528" t="s">
        <v>16</v>
      </c>
      <c r="G528" t="s">
        <v>17</v>
      </c>
      <c r="H528" t="s">
        <v>17</v>
      </c>
      <c r="I528">
        <v>36</v>
      </c>
      <c r="J528" t="str">
        <f>IFERROR(IF(ABS((C528-resumen!$D$3)/resumen!$D$5) &gt; 1.96, "SI", "NO"), _xleta.NOT)</f>
        <v>NO</v>
      </c>
      <c r="K528" t="str">
        <f>IFERROR(IF(ABS((I528-resumen!$E$3)/resumen!$E$5) &gt; 1.96, "SI", "NO"), _xleta.NOT)</f>
        <v>NO</v>
      </c>
      <c r="L528">
        <f>IF(ISBLANK(C528), resumen!$D$4, C528)</f>
        <v>1214203</v>
      </c>
      <c r="M528">
        <f>IF(ISBLANK(I528), resumen!$E$4, I528)</f>
        <v>36</v>
      </c>
    </row>
    <row r="529" spans="1:13">
      <c r="A529">
        <v>528</v>
      </c>
      <c r="B529" t="s">
        <v>13</v>
      </c>
      <c r="C529">
        <v>430371</v>
      </c>
      <c r="D529" t="s">
        <v>22</v>
      </c>
      <c r="E529" t="s">
        <v>20</v>
      </c>
      <c r="F529" t="s">
        <v>16</v>
      </c>
      <c r="G529" t="s">
        <v>17</v>
      </c>
      <c r="H529" t="s">
        <v>16</v>
      </c>
      <c r="I529">
        <v>34</v>
      </c>
      <c r="J529" t="str">
        <f>IFERROR(IF(ABS((C529-resumen!$D$3)/resumen!$D$5) &gt; 1.96, "SI", "NO"), _xleta.NOT)</f>
        <v>NO</v>
      </c>
      <c r="K529" t="str">
        <f>IFERROR(IF(ABS((I529-resumen!$E$3)/resumen!$E$5) &gt; 1.96, "SI", "NO"), _xleta.NOT)</f>
        <v>NO</v>
      </c>
      <c r="L529">
        <f>IF(ISBLANK(C529), resumen!$D$4, C529)</f>
        <v>430371</v>
      </c>
      <c r="M529">
        <f>IF(ISBLANK(I529), resumen!$E$4, I529)</f>
        <v>34</v>
      </c>
    </row>
    <row r="530" spans="1:13">
      <c r="A530">
        <v>529</v>
      </c>
      <c r="B530" t="s">
        <v>13</v>
      </c>
      <c r="C530">
        <v>558244.5</v>
      </c>
      <c r="D530" t="s">
        <v>14</v>
      </c>
      <c r="E530" t="s">
        <v>20</v>
      </c>
      <c r="F530" t="s">
        <v>16</v>
      </c>
      <c r="G530" t="s">
        <v>17</v>
      </c>
      <c r="H530" t="s">
        <v>17</v>
      </c>
      <c r="I530">
        <v>51</v>
      </c>
      <c r="J530" t="str">
        <f>IFERROR(IF(ABS((C530-resumen!$D$3)/resumen!$D$5) &gt; 1.96, "SI", "NO"), _xleta.NOT)</f>
        <v>NO</v>
      </c>
      <c r="K530" t="str">
        <f>IFERROR(IF(ABS((I530-resumen!$E$3)/resumen!$E$5) &gt; 1.96, "SI", "NO"), _xleta.NOT)</f>
        <v>NO</v>
      </c>
      <c r="L530">
        <f>IF(ISBLANK(C530), resumen!$D$4, C530)</f>
        <v>558244.5</v>
      </c>
      <c r="M530">
        <f>IF(ISBLANK(I530), resumen!$E$4, I530)</f>
        <v>51</v>
      </c>
    </row>
    <row r="531" spans="1:13">
      <c r="A531">
        <v>530</v>
      </c>
      <c r="B531" t="s">
        <v>19</v>
      </c>
      <c r="C531">
        <v>304913</v>
      </c>
      <c r="D531" t="s">
        <v>14</v>
      </c>
      <c r="E531" t="s">
        <v>15</v>
      </c>
      <c r="F531" t="s">
        <v>16</v>
      </c>
      <c r="G531" t="s">
        <v>17</v>
      </c>
      <c r="H531" t="s">
        <v>17</v>
      </c>
      <c r="I531">
        <v>45</v>
      </c>
      <c r="J531" t="str">
        <f>IFERROR(IF(ABS((C531-resumen!$D$3)/resumen!$D$5) &gt; 1.96, "SI", "NO"), _xleta.NOT)</f>
        <v>NO</v>
      </c>
      <c r="K531" t="str">
        <f>IFERROR(IF(ABS((I531-resumen!$E$3)/resumen!$E$5) &gt; 1.96, "SI", "NO"), _xleta.NOT)</f>
        <v>NO</v>
      </c>
      <c r="L531">
        <f>IF(ISBLANK(C531), resumen!$D$4, C531)</f>
        <v>304913</v>
      </c>
      <c r="M531">
        <f>IF(ISBLANK(I531), resumen!$E$4, I531)</f>
        <v>45</v>
      </c>
    </row>
    <row r="532" spans="1:13">
      <c r="A532">
        <v>531</v>
      </c>
      <c r="B532" t="s">
        <v>13</v>
      </c>
      <c r="C532">
        <v>1736277</v>
      </c>
      <c r="D532" t="s">
        <v>14</v>
      </c>
      <c r="E532" t="s">
        <v>15</v>
      </c>
      <c r="F532" t="s">
        <v>16</v>
      </c>
      <c r="G532" t="s">
        <v>17</v>
      </c>
      <c r="H532" t="s">
        <v>17</v>
      </c>
      <c r="I532">
        <v>42</v>
      </c>
      <c r="J532" t="str">
        <f>IFERROR(IF(ABS((C532-resumen!$D$3)/resumen!$D$5) &gt; 1.96, "SI", "NO"), _xleta.NOT)</f>
        <v>NO</v>
      </c>
      <c r="K532" t="str">
        <f>IFERROR(IF(ABS((I532-resumen!$E$3)/resumen!$E$5) &gt; 1.96, "SI", "NO"), _xleta.NOT)</f>
        <v>NO</v>
      </c>
      <c r="L532">
        <f>IF(ISBLANK(C532), resumen!$D$4, C532)</f>
        <v>1736277</v>
      </c>
      <c r="M532">
        <f>IF(ISBLANK(I532), resumen!$E$4, I532)</f>
        <v>42</v>
      </c>
    </row>
    <row r="533" spans="1:13">
      <c r="A533">
        <v>532</v>
      </c>
      <c r="B533" t="s">
        <v>19</v>
      </c>
      <c r="C533">
        <v>934810.14</v>
      </c>
      <c r="D533" t="s">
        <v>14</v>
      </c>
      <c r="E533" t="s">
        <v>15</v>
      </c>
      <c r="F533" t="s">
        <v>16</v>
      </c>
      <c r="G533" t="s">
        <v>17</v>
      </c>
      <c r="H533" t="s">
        <v>17</v>
      </c>
      <c r="I533">
        <v>44</v>
      </c>
      <c r="J533" t="str">
        <f>IFERROR(IF(ABS((C533-resumen!$D$3)/resumen!$D$5) &gt; 1.96, "SI", "NO"), _xleta.NOT)</f>
        <v>NO</v>
      </c>
      <c r="K533" t="str">
        <f>IFERROR(IF(ABS((I533-resumen!$E$3)/resumen!$E$5) &gt; 1.96, "SI", "NO"), _xleta.NOT)</f>
        <v>NO</v>
      </c>
      <c r="L533">
        <f>IF(ISBLANK(C533), resumen!$D$4, C533)</f>
        <v>934810.14</v>
      </c>
      <c r="M533">
        <f>IF(ISBLANK(I533), resumen!$E$4, I533)</f>
        <v>44</v>
      </c>
    </row>
    <row r="534" spans="1:13">
      <c r="A534">
        <v>533</v>
      </c>
      <c r="B534" t="s">
        <v>19</v>
      </c>
      <c r="C534">
        <v>319303</v>
      </c>
      <c r="D534" t="s">
        <v>21</v>
      </c>
      <c r="E534" t="s">
        <v>20</v>
      </c>
      <c r="F534" t="s">
        <v>16</v>
      </c>
      <c r="G534" t="s">
        <v>16</v>
      </c>
      <c r="H534" t="s">
        <v>16</v>
      </c>
      <c r="I534">
        <v>42</v>
      </c>
      <c r="J534" t="str">
        <f>IFERROR(IF(ABS((C534-resumen!$D$3)/resumen!$D$5) &gt; 1.96, "SI", "NO"), _xleta.NOT)</f>
        <v>NO</v>
      </c>
      <c r="K534" t="str">
        <f>IFERROR(IF(ABS((I534-resumen!$E$3)/resumen!$E$5) &gt; 1.96, "SI", "NO"), _xleta.NOT)</f>
        <v>NO</v>
      </c>
      <c r="L534">
        <f>IF(ISBLANK(C534), resumen!$D$4, C534)</f>
        <v>319303</v>
      </c>
      <c r="M534">
        <f>IF(ISBLANK(I534), resumen!$E$4, I534)</f>
        <v>42</v>
      </c>
    </row>
    <row r="535" spans="1:13">
      <c r="A535">
        <v>534</v>
      </c>
      <c r="B535" t="s">
        <v>19</v>
      </c>
      <c r="C535">
        <v>629752</v>
      </c>
      <c r="D535" t="s">
        <v>14</v>
      </c>
      <c r="E535" t="s">
        <v>15</v>
      </c>
      <c r="F535" t="s">
        <v>16</v>
      </c>
      <c r="G535" t="s">
        <v>17</v>
      </c>
      <c r="H535" t="s">
        <v>17</v>
      </c>
      <c r="I535">
        <v>35</v>
      </c>
      <c r="J535" t="str">
        <f>IFERROR(IF(ABS((C535-resumen!$D$3)/resumen!$D$5) &gt; 1.96, "SI", "NO"), _xleta.NOT)</f>
        <v>NO</v>
      </c>
      <c r="K535" t="str">
        <f>IFERROR(IF(ABS((I535-resumen!$E$3)/resumen!$E$5) &gt; 1.96, "SI", "NO"), _xleta.NOT)</f>
        <v>NO</v>
      </c>
      <c r="L535">
        <f>IF(ISBLANK(C535), resumen!$D$4, C535)</f>
        <v>629752</v>
      </c>
      <c r="M535">
        <f>IF(ISBLANK(I535), resumen!$E$4, I535)</f>
        <v>35</v>
      </c>
    </row>
    <row r="536" spans="1:13">
      <c r="A536">
        <v>535</v>
      </c>
      <c r="B536" t="s">
        <v>13</v>
      </c>
      <c r="C536">
        <v>10700</v>
      </c>
      <c r="D536" t="s">
        <v>14</v>
      </c>
      <c r="E536" t="s">
        <v>20</v>
      </c>
      <c r="F536" t="s">
        <v>16</v>
      </c>
      <c r="G536" t="s">
        <v>17</v>
      </c>
      <c r="H536" t="s">
        <v>17</v>
      </c>
      <c r="I536">
        <v>22</v>
      </c>
      <c r="J536" t="str">
        <f>IFERROR(IF(ABS((C536-resumen!$D$3)/resumen!$D$5) &gt; 1.96, "SI", "NO"), _xleta.NOT)</f>
        <v>NO</v>
      </c>
      <c r="K536" t="str">
        <f>IFERROR(IF(ABS((I536-resumen!$E$3)/resumen!$E$5) &gt; 1.96, "SI", "NO"), _xleta.NOT)</f>
        <v>NO</v>
      </c>
      <c r="L536">
        <f>IF(ISBLANK(C536), resumen!$D$4, C536)</f>
        <v>10700</v>
      </c>
      <c r="M536">
        <f>IF(ISBLANK(I536), resumen!$E$4, I536)</f>
        <v>22</v>
      </c>
    </row>
    <row r="537" spans="1:13">
      <c r="A537">
        <v>536</v>
      </c>
      <c r="B537" t="s">
        <v>13</v>
      </c>
      <c r="C537">
        <v>278030</v>
      </c>
      <c r="D537" t="s">
        <v>23</v>
      </c>
      <c r="E537" t="s">
        <v>20</v>
      </c>
      <c r="F537" t="s">
        <v>16</v>
      </c>
      <c r="G537" t="s">
        <v>17</v>
      </c>
      <c r="H537" t="s">
        <v>17</v>
      </c>
      <c r="I537">
        <v>56</v>
      </c>
      <c r="J537" t="str">
        <f>IFERROR(IF(ABS((C537-resumen!$D$3)/resumen!$D$5) &gt; 1.96, "SI", "NO"), _xleta.NOT)</f>
        <v>NO</v>
      </c>
      <c r="K537" t="str">
        <f>IFERROR(IF(ABS((I537-resumen!$E$3)/resumen!$E$5) &gt; 1.96, "SI", "NO"), _xleta.NOT)</f>
        <v>NO</v>
      </c>
      <c r="L537">
        <f>IF(ISBLANK(C537), resumen!$D$4, C537)</f>
        <v>278030</v>
      </c>
      <c r="M537">
        <f>IF(ISBLANK(I537), resumen!$E$4, I537)</f>
        <v>56</v>
      </c>
    </row>
    <row r="538" spans="1:13">
      <c r="A538">
        <v>537</v>
      </c>
      <c r="B538" t="s">
        <v>13</v>
      </c>
      <c r="C538">
        <v>1555300.2</v>
      </c>
      <c r="D538" t="s">
        <v>14</v>
      </c>
      <c r="E538" t="s">
        <v>15</v>
      </c>
      <c r="F538" t="s">
        <v>16</v>
      </c>
      <c r="G538" t="s">
        <v>17</v>
      </c>
      <c r="H538" t="s">
        <v>17</v>
      </c>
      <c r="I538">
        <v>51</v>
      </c>
      <c r="J538" t="str">
        <f>IFERROR(IF(ABS((C538-resumen!$D$3)/resumen!$D$5) &gt; 1.96, "SI", "NO"), _xleta.NOT)</f>
        <v>NO</v>
      </c>
      <c r="K538" t="str">
        <f>IFERROR(IF(ABS((I538-resumen!$E$3)/resumen!$E$5) &gt; 1.96, "SI", "NO"), _xleta.NOT)</f>
        <v>NO</v>
      </c>
      <c r="L538">
        <f>IF(ISBLANK(C538), resumen!$D$4, C538)</f>
        <v>1555300.2</v>
      </c>
      <c r="M538">
        <f>IF(ISBLANK(I538), resumen!$E$4, I538)</f>
        <v>51</v>
      </c>
    </row>
    <row r="539" spans="1:13">
      <c r="A539">
        <v>538</v>
      </c>
      <c r="B539" t="s">
        <v>13</v>
      </c>
      <c r="C539">
        <v>812000</v>
      </c>
      <c r="D539" t="s">
        <v>14</v>
      </c>
      <c r="E539" t="s">
        <v>20</v>
      </c>
      <c r="F539" t="s">
        <v>16</v>
      </c>
      <c r="G539" t="s">
        <v>17</v>
      </c>
      <c r="H539" t="s">
        <v>16</v>
      </c>
      <c r="I539">
        <v>30</v>
      </c>
      <c r="J539" t="str">
        <f>IFERROR(IF(ABS((C539-resumen!$D$3)/resumen!$D$5) &gt; 1.96, "SI", "NO"), _xleta.NOT)</f>
        <v>NO</v>
      </c>
      <c r="K539" t="str">
        <f>IFERROR(IF(ABS((I539-resumen!$E$3)/resumen!$E$5) &gt; 1.96, "SI", "NO"), _xleta.NOT)</f>
        <v>NO</v>
      </c>
      <c r="L539">
        <f>IF(ISBLANK(C539), resumen!$D$4, C539)</f>
        <v>812000</v>
      </c>
      <c r="M539">
        <f>IF(ISBLANK(I539), resumen!$E$4, I539)</f>
        <v>30</v>
      </c>
    </row>
    <row r="540" spans="1:13">
      <c r="A540">
        <v>539</v>
      </c>
      <c r="B540" t="s">
        <v>13</v>
      </c>
      <c r="C540">
        <v>563607</v>
      </c>
      <c r="D540" t="s">
        <v>22</v>
      </c>
      <c r="E540" t="s">
        <v>20</v>
      </c>
      <c r="F540" t="s">
        <v>16</v>
      </c>
      <c r="G540" t="s">
        <v>16</v>
      </c>
      <c r="H540" t="s">
        <v>16</v>
      </c>
      <c r="I540">
        <v>53</v>
      </c>
      <c r="J540" t="str">
        <f>IFERROR(IF(ABS((C540-resumen!$D$3)/resumen!$D$5) &gt; 1.96, "SI", "NO"), _xleta.NOT)</f>
        <v>NO</v>
      </c>
      <c r="K540" t="str">
        <f>IFERROR(IF(ABS((I540-resumen!$E$3)/resumen!$E$5) &gt; 1.96, "SI", "NO"), _xleta.NOT)</f>
        <v>NO</v>
      </c>
      <c r="L540">
        <f>IF(ISBLANK(C540), resumen!$D$4, C540)</f>
        <v>563607</v>
      </c>
      <c r="M540">
        <f>IF(ISBLANK(I540), resumen!$E$4, I540)</f>
        <v>53</v>
      </c>
    </row>
    <row r="541" spans="1:13">
      <c r="A541">
        <v>540</v>
      </c>
      <c r="B541" t="s">
        <v>13</v>
      </c>
      <c r="C541">
        <v>175000</v>
      </c>
      <c r="D541" t="s">
        <v>14</v>
      </c>
      <c r="E541" t="s">
        <v>20</v>
      </c>
      <c r="F541" t="s">
        <v>16</v>
      </c>
      <c r="G541" t="s">
        <v>17</v>
      </c>
      <c r="H541" t="s">
        <v>17</v>
      </c>
      <c r="I541">
        <v>29</v>
      </c>
      <c r="J541" t="str">
        <f>IFERROR(IF(ABS((C541-resumen!$D$3)/resumen!$D$5) &gt; 1.96, "SI", "NO"), _xleta.NOT)</f>
        <v>NO</v>
      </c>
      <c r="K541" t="str">
        <f>IFERROR(IF(ABS((I541-resumen!$E$3)/resumen!$E$5) &gt; 1.96, "SI", "NO"), _xleta.NOT)</f>
        <v>NO</v>
      </c>
      <c r="L541">
        <f>IF(ISBLANK(C541), resumen!$D$4, C541)</f>
        <v>175000</v>
      </c>
      <c r="M541">
        <f>IF(ISBLANK(I541), resumen!$E$4, I541)</f>
        <v>29</v>
      </c>
    </row>
    <row r="542" spans="1:13">
      <c r="A542">
        <v>541</v>
      </c>
      <c r="B542" t="s">
        <v>13</v>
      </c>
      <c r="C542">
        <v>403293</v>
      </c>
      <c r="D542" t="s">
        <v>21</v>
      </c>
      <c r="E542" t="s">
        <v>20</v>
      </c>
      <c r="F542" t="s">
        <v>16</v>
      </c>
      <c r="G542" t="s">
        <v>16</v>
      </c>
      <c r="H542" t="s">
        <v>17</v>
      </c>
      <c r="I542">
        <v>29</v>
      </c>
      <c r="J542" t="str">
        <f>IFERROR(IF(ABS((C542-resumen!$D$3)/resumen!$D$5) &gt; 1.96, "SI", "NO"), _xleta.NOT)</f>
        <v>NO</v>
      </c>
      <c r="K542" t="str">
        <f>IFERROR(IF(ABS((I542-resumen!$E$3)/resumen!$E$5) &gt; 1.96, "SI", "NO"), _xleta.NOT)</f>
        <v>NO</v>
      </c>
      <c r="L542">
        <f>IF(ISBLANK(C542), resumen!$D$4, C542)</f>
        <v>403293</v>
      </c>
      <c r="M542">
        <f>IF(ISBLANK(I542), resumen!$E$4, I542)</f>
        <v>29</v>
      </c>
    </row>
    <row r="543" spans="1:13">
      <c r="A543">
        <v>542</v>
      </c>
      <c r="B543" t="s">
        <v>13</v>
      </c>
      <c r="C543">
        <v>1523795.76</v>
      </c>
      <c r="D543" t="s">
        <v>14</v>
      </c>
      <c r="E543" t="s">
        <v>15</v>
      </c>
      <c r="F543" t="s">
        <v>16</v>
      </c>
      <c r="G543" t="s">
        <v>17</v>
      </c>
      <c r="H543" t="s">
        <v>17</v>
      </c>
      <c r="I543">
        <v>61</v>
      </c>
      <c r="J543" t="str">
        <f>IFERROR(IF(ABS((C543-resumen!$D$3)/resumen!$D$5) &gt; 1.96, "SI", "NO"), _xleta.NOT)</f>
        <v>NO</v>
      </c>
      <c r="K543" t="str">
        <f>IFERROR(IF(ABS((I543-resumen!$E$3)/resumen!$E$5) &gt; 1.96, "SI", "NO"), _xleta.NOT)</f>
        <v>NO</v>
      </c>
      <c r="L543">
        <f>IF(ISBLANK(C543), resumen!$D$4, C543)</f>
        <v>1523795.76</v>
      </c>
      <c r="M543">
        <f>IF(ISBLANK(I543), resumen!$E$4, I543)</f>
        <v>61</v>
      </c>
    </row>
    <row r="544" spans="1:13">
      <c r="A544">
        <v>543</v>
      </c>
      <c r="B544" t="s">
        <v>13</v>
      </c>
      <c r="C544">
        <v>997036</v>
      </c>
      <c r="D544" t="s">
        <v>14</v>
      </c>
      <c r="E544" t="s">
        <v>15</v>
      </c>
      <c r="F544" t="s">
        <v>16</v>
      </c>
      <c r="G544" t="s">
        <v>17</v>
      </c>
      <c r="H544" t="s">
        <v>17</v>
      </c>
      <c r="I544">
        <v>63</v>
      </c>
      <c r="J544" t="str">
        <f>IFERROR(IF(ABS((C544-resumen!$D$3)/resumen!$D$5) &gt; 1.96, "SI", "NO"), _xleta.NOT)</f>
        <v>NO</v>
      </c>
      <c r="K544" t="str">
        <f>IFERROR(IF(ABS((I544-resumen!$E$3)/resumen!$E$5) &gt; 1.96, "SI", "NO"), _xleta.NOT)</f>
        <v>NO</v>
      </c>
      <c r="L544">
        <f>IF(ISBLANK(C544), resumen!$D$4, C544)</f>
        <v>997036</v>
      </c>
      <c r="M544">
        <f>IF(ISBLANK(I544), resumen!$E$4, I544)</f>
        <v>63</v>
      </c>
    </row>
    <row r="545" spans="1:13">
      <c r="A545">
        <v>544</v>
      </c>
      <c r="B545" t="s">
        <v>13</v>
      </c>
      <c r="C545">
        <v>532934.25</v>
      </c>
      <c r="D545" t="s">
        <v>14</v>
      </c>
      <c r="E545" t="s">
        <v>20</v>
      </c>
      <c r="F545" t="s">
        <v>16</v>
      </c>
      <c r="G545" t="s">
        <v>17</v>
      </c>
      <c r="H545" t="s">
        <v>17</v>
      </c>
      <c r="I545">
        <v>36</v>
      </c>
      <c r="J545" t="str">
        <f>IFERROR(IF(ABS((C545-resumen!$D$3)/resumen!$D$5) &gt; 1.96, "SI", "NO"), _xleta.NOT)</f>
        <v>NO</v>
      </c>
      <c r="K545" t="str">
        <f>IFERROR(IF(ABS((I545-resumen!$E$3)/resumen!$E$5) &gt; 1.96, "SI", "NO"), _xleta.NOT)</f>
        <v>NO</v>
      </c>
      <c r="L545">
        <f>IF(ISBLANK(C545), resumen!$D$4, C545)</f>
        <v>532934.25</v>
      </c>
      <c r="M545">
        <f>IF(ISBLANK(I545), resumen!$E$4, I545)</f>
        <v>36</v>
      </c>
    </row>
    <row r="546" spans="1:13">
      <c r="A546">
        <v>545</v>
      </c>
      <c r="B546" t="s">
        <v>13</v>
      </c>
      <c r="C546">
        <v>877312.5</v>
      </c>
      <c r="D546" t="s">
        <v>14</v>
      </c>
      <c r="E546" t="s">
        <v>20</v>
      </c>
      <c r="F546" t="s">
        <v>16</v>
      </c>
      <c r="G546" t="s">
        <v>17</v>
      </c>
      <c r="H546" t="s">
        <v>17</v>
      </c>
      <c r="I546">
        <v>29</v>
      </c>
      <c r="J546" t="str">
        <f>IFERROR(IF(ABS((C546-resumen!$D$3)/resumen!$D$5) &gt; 1.96, "SI", "NO"), _xleta.NOT)</f>
        <v>NO</v>
      </c>
      <c r="K546" t="str">
        <f>IFERROR(IF(ABS((I546-resumen!$E$3)/resumen!$E$5) &gt; 1.96, "SI", "NO"), _xleta.NOT)</f>
        <v>NO</v>
      </c>
      <c r="L546">
        <f>IF(ISBLANK(C546), resumen!$D$4, C546)</f>
        <v>877312.5</v>
      </c>
      <c r="M546">
        <f>IF(ISBLANK(I546), resumen!$E$4, I546)</f>
        <v>29</v>
      </c>
    </row>
    <row r="547" spans="1:13">
      <c r="A547">
        <v>546</v>
      </c>
      <c r="B547" t="s">
        <v>13</v>
      </c>
      <c r="C547">
        <v>1738706</v>
      </c>
      <c r="D547" t="s">
        <v>18</v>
      </c>
      <c r="E547" t="s">
        <v>15</v>
      </c>
      <c r="F547" t="s">
        <v>16</v>
      </c>
      <c r="G547" t="s">
        <v>17</v>
      </c>
      <c r="H547" t="s">
        <v>17</v>
      </c>
      <c r="I547">
        <v>50</v>
      </c>
      <c r="J547" t="str">
        <f>IFERROR(IF(ABS((C547-resumen!$D$3)/resumen!$D$5) &gt; 1.96, "SI", "NO"), _xleta.NOT)</f>
        <v>NO</v>
      </c>
      <c r="K547" t="str">
        <f>IFERROR(IF(ABS((I547-resumen!$E$3)/resumen!$E$5) &gt; 1.96, "SI", "NO"), _xleta.NOT)</f>
        <v>NO</v>
      </c>
      <c r="L547">
        <f>IF(ISBLANK(C547), resumen!$D$4, C547)</f>
        <v>1738706</v>
      </c>
      <c r="M547">
        <f>IF(ISBLANK(I547), resumen!$E$4, I547)</f>
        <v>50</v>
      </c>
    </row>
    <row r="548" spans="1:13">
      <c r="A548">
        <v>547</v>
      </c>
      <c r="B548" t="s">
        <v>13</v>
      </c>
      <c r="C548">
        <v>487592.14</v>
      </c>
      <c r="D548" t="s">
        <v>18</v>
      </c>
      <c r="E548" t="s">
        <v>15</v>
      </c>
      <c r="F548" t="s">
        <v>16</v>
      </c>
      <c r="G548" t="s">
        <v>17</v>
      </c>
      <c r="H548" t="s">
        <v>17</v>
      </c>
      <c r="I548">
        <v>69</v>
      </c>
      <c r="J548" t="str">
        <f>IFERROR(IF(ABS((C548-resumen!$D$3)/resumen!$D$5) &gt; 1.96, "SI", "NO"), _xleta.NOT)</f>
        <v>NO</v>
      </c>
      <c r="K548" t="str">
        <f>IFERROR(IF(ABS((I548-resumen!$E$3)/resumen!$E$5) &gt; 1.96, "SI", "NO"), _xleta.NOT)</f>
        <v>NO</v>
      </c>
      <c r="L548">
        <f>IF(ISBLANK(C548), resumen!$D$4, C548)</f>
        <v>487592.14</v>
      </c>
      <c r="M548">
        <f>IF(ISBLANK(I548), resumen!$E$4, I548)</f>
        <v>69</v>
      </c>
    </row>
    <row r="549" spans="1:13">
      <c r="A549">
        <v>548</v>
      </c>
      <c r="B549" t="s">
        <v>19</v>
      </c>
      <c r="C549">
        <v>772981.75</v>
      </c>
      <c r="D549" t="s">
        <v>14</v>
      </c>
      <c r="E549" t="s">
        <v>20</v>
      </c>
      <c r="F549" t="s">
        <v>16</v>
      </c>
      <c r="G549" t="s">
        <v>17</v>
      </c>
      <c r="H549" t="s">
        <v>17</v>
      </c>
      <c r="I549">
        <v>37</v>
      </c>
      <c r="J549" t="str">
        <f>IFERROR(IF(ABS((C549-resumen!$D$3)/resumen!$D$5) &gt; 1.96, "SI", "NO"), _xleta.NOT)</f>
        <v>NO</v>
      </c>
      <c r="K549" t="str">
        <f>IFERROR(IF(ABS((I549-resumen!$E$3)/resumen!$E$5) &gt; 1.96, "SI", "NO"), _xleta.NOT)</f>
        <v>NO</v>
      </c>
      <c r="L549">
        <f>IF(ISBLANK(C549), resumen!$D$4, C549)</f>
        <v>772981.75</v>
      </c>
      <c r="M549">
        <f>IF(ISBLANK(I549), resumen!$E$4, I549)</f>
        <v>37</v>
      </c>
    </row>
    <row r="550" spans="1:13">
      <c r="A550">
        <v>549</v>
      </c>
      <c r="B550" t="s">
        <v>19</v>
      </c>
      <c r="C550">
        <v>297046</v>
      </c>
      <c r="D550" t="s">
        <v>21</v>
      </c>
      <c r="E550" t="s">
        <v>20</v>
      </c>
      <c r="F550" t="s">
        <v>16</v>
      </c>
      <c r="G550" t="s">
        <v>17</v>
      </c>
      <c r="H550" t="s">
        <v>17</v>
      </c>
      <c r="I550">
        <v>43</v>
      </c>
      <c r="J550" t="str">
        <f>IFERROR(IF(ABS((C550-resumen!$D$3)/resumen!$D$5) &gt; 1.96, "SI", "NO"), _xleta.NOT)</f>
        <v>NO</v>
      </c>
      <c r="K550" t="str">
        <f>IFERROR(IF(ABS((I550-resumen!$E$3)/resumen!$E$5) &gt; 1.96, "SI", "NO"), _xleta.NOT)</f>
        <v>NO</v>
      </c>
      <c r="L550">
        <f>IF(ISBLANK(C550), resumen!$D$4, C550)</f>
        <v>297046</v>
      </c>
      <c r="M550">
        <f>IF(ISBLANK(I550), resumen!$E$4, I550)</f>
        <v>43</v>
      </c>
    </row>
    <row r="551" spans="1:13">
      <c r="A551">
        <v>550</v>
      </c>
      <c r="B551" t="s">
        <v>13</v>
      </c>
      <c r="C551">
        <v>1769790</v>
      </c>
      <c r="D551" t="s">
        <v>14</v>
      </c>
      <c r="E551" t="s">
        <v>20</v>
      </c>
      <c r="F551" t="s">
        <v>16</v>
      </c>
      <c r="G551" t="s">
        <v>17</v>
      </c>
      <c r="H551" t="s">
        <v>17</v>
      </c>
      <c r="I551">
        <v>25</v>
      </c>
      <c r="J551" t="str">
        <f>IFERROR(IF(ABS((C551-resumen!$D$3)/resumen!$D$5) &gt; 1.96, "SI", "NO"), _xleta.NOT)</f>
        <v>NO</v>
      </c>
      <c r="K551" t="str">
        <f>IFERROR(IF(ABS((I551-resumen!$E$3)/resumen!$E$5) &gt; 1.96, "SI", "NO"), _xleta.NOT)</f>
        <v>NO</v>
      </c>
      <c r="L551">
        <f>IF(ISBLANK(C551), resumen!$D$4, C551)</f>
        <v>1769790</v>
      </c>
      <c r="M551">
        <f>IF(ISBLANK(I551), resumen!$E$4, I551)</f>
        <v>25</v>
      </c>
    </row>
    <row r="552" spans="1:13">
      <c r="A552">
        <v>551</v>
      </c>
      <c r="B552" t="s">
        <v>19</v>
      </c>
      <c r="C552">
        <v>561272.5</v>
      </c>
      <c r="D552" t="s">
        <v>14</v>
      </c>
      <c r="E552" t="s">
        <v>15</v>
      </c>
      <c r="F552" t="s">
        <v>16</v>
      </c>
      <c r="G552" t="s">
        <v>17</v>
      </c>
      <c r="H552" t="s">
        <v>17</v>
      </c>
      <c r="I552">
        <v>52</v>
      </c>
      <c r="J552" t="str">
        <f>IFERROR(IF(ABS((C552-resumen!$D$3)/resumen!$D$5) &gt; 1.96, "SI", "NO"), _xleta.NOT)</f>
        <v>NO</v>
      </c>
      <c r="K552" t="str">
        <f>IFERROR(IF(ABS((I552-resumen!$E$3)/resumen!$E$5) &gt; 1.96, "SI", "NO"), _xleta.NOT)</f>
        <v>NO</v>
      </c>
      <c r="L552">
        <f>IF(ISBLANK(C552), resumen!$D$4, C552)</f>
        <v>561272.5</v>
      </c>
      <c r="M552">
        <f>IF(ISBLANK(I552), resumen!$E$4, I552)</f>
        <v>52</v>
      </c>
    </row>
    <row r="553" spans="1:13">
      <c r="A553">
        <v>552</v>
      </c>
      <c r="B553" t="s">
        <v>13</v>
      </c>
      <c r="C553">
        <v>1088603.02</v>
      </c>
      <c r="D553" t="s">
        <v>14</v>
      </c>
      <c r="E553" t="s">
        <v>20</v>
      </c>
      <c r="F553" t="s">
        <v>16</v>
      </c>
      <c r="G553" t="s">
        <v>17</v>
      </c>
      <c r="H553" t="s">
        <v>17</v>
      </c>
      <c r="I553">
        <v>38</v>
      </c>
      <c r="J553" t="str">
        <f>IFERROR(IF(ABS((C553-resumen!$D$3)/resumen!$D$5) &gt; 1.96, "SI", "NO"), _xleta.NOT)</f>
        <v>NO</v>
      </c>
      <c r="K553" t="str">
        <f>IFERROR(IF(ABS((I553-resumen!$E$3)/resumen!$E$5) &gt; 1.96, "SI", "NO"), _xleta.NOT)</f>
        <v>NO</v>
      </c>
      <c r="L553">
        <f>IF(ISBLANK(C553), resumen!$D$4, C553)</f>
        <v>1088603.02</v>
      </c>
      <c r="M553">
        <f>IF(ISBLANK(I553), resumen!$E$4, I553)</f>
        <v>38</v>
      </c>
    </row>
    <row r="554" spans="1:13">
      <c r="A554">
        <v>553</v>
      </c>
      <c r="B554" t="s">
        <v>13</v>
      </c>
      <c r="C554">
        <v>1024300.76</v>
      </c>
      <c r="D554" t="s">
        <v>14</v>
      </c>
      <c r="E554" t="s">
        <v>20</v>
      </c>
      <c r="F554" t="s">
        <v>16</v>
      </c>
      <c r="G554" t="s">
        <v>17</v>
      </c>
      <c r="H554" t="s">
        <v>17</v>
      </c>
      <c r="I554">
        <v>38</v>
      </c>
      <c r="J554" t="str">
        <f>IFERROR(IF(ABS((C554-resumen!$D$3)/resumen!$D$5) &gt; 1.96, "SI", "NO"), _xleta.NOT)</f>
        <v>NO</v>
      </c>
      <c r="K554" t="str">
        <f>IFERROR(IF(ABS((I554-resumen!$E$3)/resumen!$E$5) &gt; 1.96, "SI", "NO"), _xleta.NOT)</f>
        <v>NO</v>
      </c>
      <c r="L554">
        <f>IF(ISBLANK(C554), resumen!$D$4, C554)</f>
        <v>1024300.76</v>
      </c>
      <c r="M554">
        <f>IF(ISBLANK(I554), resumen!$E$4, I554)</f>
        <v>38</v>
      </c>
    </row>
    <row r="555" spans="1:13">
      <c r="A555">
        <v>554</v>
      </c>
      <c r="B555" t="s">
        <v>13</v>
      </c>
      <c r="C555">
        <v>278030</v>
      </c>
      <c r="D555" t="s">
        <v>23</v>
      </c>
      <c r="E555" t="s">
        <v>20</v>
      </c>
      <c r="F555" t="s">
        <v>16</v>
      </c>
      <c r="G555" t="s">
        <v>17</v>
      </c>
      <c r="H555" t="s">
        <v>17</v>
      </c>
      <c r="I555">
        <v>30</v>
      </c>
      <c r="J555" t="str">
        <f>IFERROR(IF(ABS((C555-resumen!$D$3)/resumen!$D$5) &gt; 1.96, "SI", "NO"), _xleta.NOT)</f>
        <v>NO</v>
      </c>
      <c r="K555" t="str">
        <f>IFERROR(IF(ABS((I555-resumen!$E$3)/resumen!$E$5) &gt; 1.96, "SI", "NO"), _xleta.NOT)</f>
        <v>NO</v>
      </c>
      <c r="L555">
        <f>IF(ISBLANK(C555), resumen!$D$4, C555)</f>
        <v>278030</v>
      </c>
      <c r="M555">
        <f>IF(ISBLANK(I555), resumen!$E$4, I555)</f>
        <v>30</v>
      </c>
    </row>
    <row r="556" spans="1:13">
      <c r="A556">
        <v>555</v>
      </c>
      <c r="B556" t="s">
        <v>19</v>
      </c>
      <c r="C556">
        <v>426667</v>
      </c>
      <c r="D556" t="s">
        <v>14</v>
      </c>
      <c r="E556" t="s">
        <v>20</v>
      </c>
      <c r="F556" t="s">
        <v>16</v>
      </c>
      <c r="G556" t="s">
        <v>17</v>
      </c>
      <c r="H556" t="s">
        <v>17</v>
      </c>
      <c r="I556">
        <v>25</v>
      </c>
      <c r="J556" t="str">
        <f>IFERROR(IF(ABS((C556-resumen!$D$3)/resumen!$D$5) &gt; 1.96, "SI", "NO"), _xleta.NOT)</f>
        <v>NO</v>
      </c>
      <c r="K556" t="str">
        <f>IFERROR(IF(ABS((I556-resumen!$E$3)/resumen!$E$5) &gt; 1.96, "SI", "NO"), _xleta.NOT)</f>
        <v>NO</v>
      </c>
      <c r="L556">
        <f>IF(ISBLANK(C556), resumen!$D$4, C556)</f>
        <v>426667</v>
      </c>
      <c r="M556">
        <f>IF(ISBLANK(I556), resumen!$E$4, I556)</f>
        <v>25</v>
      </c>
    </row>
    <row r="557" spans="1:13">
      <c r="A557">
        <v>556</v>
      </c>
      <c r="B557" t="s">
        <v>13</v>
      </c>
      <c r="C557">
        <v>523027</v>
      </c>
      <c r="D557" t="s">
        <v>22</v>
      </c>
      <c r="E557" t="s">
        <v>20</v>
      </c>
      <c r="F557" t="s">
        <v>16</v>
      </c>
      <c r="G557" t="s">
        <v>17</v>
      </c>
      <c r="H557" t="s">
        <v>16</v>
      </c>
      <c r="I557">
        <v>33</v>
      </c>
      <c r="J557" t="str">
        <f>IFERROR(IF(ABS((C557-resumen!$D$3)/resumen!$D$5) &gt; 1.96, "SI", "NO"), _xleta.NOT)</f>
        <v>NO</v>
      </c>
      <c r="K557" t="str">
        <f>IFERROR(IF(ABS((I557-resumen!$E$3)/resumen!$E$5) &gt; 1.96, "SI", "NO"), _xleta.NOT)</f>
        <v>NO</v>
      </c>
      <c r="L557">
        <f>IF(ISBLANK(C557), resumen!$D$4, C557)</f>
        <v>523027</v>
      </c>
      <c r="M557">
        <f>IF(ISBLANK(I557), resumen!$E$4, I557)</f>
        <v>33</v>
      </c>
    </row>
    <row r="558" spans="1:13">
      <c r="A558">
        <v>557</v>
      </c>
      <c r="B558" t="s">
        <v>13</v>
      </c>
      <c r="C558">
        <v>358433</v>
      </c>
      <c r="D558" t="s">
        <v>14</v>
      </c>
      <c r="E558" t="s">
        <v>20</v>
      </c>
      <c r="F558" t="s">
        <v>16</v>
      </c>
      <c r="G558" t="s">
        <v>17</v>
      </c>
      <c r="H558" t="s">
        <v>17</v>
      </c>
      <c r="I558">
        <v>42</v>
      </c>
      <c r="J558" t="str">
        <f>IFERROR(IF(ABS((C558-resumen!$D$3)/resumen!$D$5) &gt; 1.96, "SI", "NO"), _xleta.NOT)</f>
        <v>NO</v>
      </c>
      <c r="K558" t="str">
        <f>IFERROR(IF(ABS((I558-resumen!$E$3)/resumen!$E$5) &gt; 1.96, "SI", "NO"), _xleta.NOT)</f>
        <v>NO</v>
      </c>
      <c r="L558">
        <f>IF(ISBLANK(C558), resumen!$D$4, C558)</f>
        <v>358433</v>
      </c>
      <c r="M558">
        <f>IF(ISBLANK(I558), resumen!$E$4, I558)</f>
        <v>42</v>
      </c>
    </row>
    <row r="559" spans="1:13">
      <c r="A559">
        <v>558</v>
      </c>
      <c r="B559" t="s">
        <v>19</v>
      </c>
      <c r="C559">
        <v>290307.3</v>
      </c>
      <c r="D559" t="s">
        <v>14</v>
      </c>
      <c r="E559" t="s">
        <v>15</v>
      </c>
      <c r="F559" t="s">
        <v>16</v>
      </c>
      <c r="G559" t="s">
        <v>17</v>
      </c>
      <c r="H559" t="s">
        <v>17</v>
      </c>
      <c r="I559">
        <v>25</v>
      </c>
      <c r="J559" t="str">
        <f>IFERROR(IF(ABS((C559-resumen!$D$3)/resumen!$D$5) &gt; 1.96, "SI", "NO"), _xleta.NOT)</f>
        <v>NO</v>
      </c>
      <c r="K559" t="str">
        <f>IFERROR(IF(ABS((I559-resumen!$E$3)/resumen!$E$5) &gt; 1.96, "SI", "NO"), _xleta.NOT)</f>
        <v>NO</v>
      </c>
      <c r="L559">
        <f>IF(ISBLANK(C559), resumen!$D$4, C559)</f>
        <v>290307.3</v>
      </c>
      <c r="M559">
        <f>IF(ISBLANK(I559), resumen!$E$4, I559)</f>
        <v>25</v>
      </c>
    </row>
    <row r="560" spans="1:13">
      <c r="A560">
        <v>559</v>
      </c>
      <c r="B560" t="s">
        <v>13</v>
      </c>
      <c r="C560">
        <v>475208</v>
      </c>
      <c r="D560" t="s">
        <v>14</v>
      </c>
      <c r="E560" t="s">
        <v>15</v>
      </c>
      <c r="F560" t="s">
        <v>16</v>
      </c>
      <c r="G560" t="s">
        <v>17</v>
      </c>
      <c r="H560" t="s">
        <v>17</v>
      </c>
      <c r="I560">
        <v>41</v>
      </c>
      <c r="J560" t="str">
        <f>IFERROR(IF(ABS((C560-resumen!$D$3)/resumen!$D$5) &gt; 1.96, "SI", "NO"), _xleta.NOT)</f>
        <v>NO</v>
      </c>
      <c r="K560" t="str">
        <f>IFERROR(IF(ABS((I560-resumen!$E$3)/resumen!$E$5) &gt; 1.96, "SI", "NO"), _xleta.NOT)</f>
        <v>NO</v>
      </c>
      <c r="L560">
        <f>IF(ISBLANK(C560), resumen!$D$4, C560)</f>
        <v>475208</v>
      </c>
      <c r="M560">
        <f>IF(ISBLANK(I560), resumen!$E$4, I560)</f>
        <v>41</v>
      </c>
    </row>
    <row r="561" spans="1:13">
      <c r="A561">
        <v>560</v>
      </c>
      <c r="B561" t="s">
        <v>13</v>
      </c>
      <c r="C561">
        <v>385702</v>
      </c>
      <c r="D561" t="s">
        <v>21</v>
      </c>
      <c r="E561" t="s">
        <v>20</v>
      </c>
      <c r="F561" t="s">
        <v>16</v>
      </c>
      <c r="G561" t="s">
        <v>17</v>
      </c>
      <c r="H561" t="s">
        <v>17</v>
      </c>
      <c r="I561">
        <v>32</v>
      </c>
      <c r="J561" t="str">
        <f>IFERROR(IF(ABS((C561-resumen!$D$3)/resumen!$D$5) &gt; 1.96, "SI", "NO"), _xleta.NOT)</f>
        <v>NO</v>
      </c>
      <c r="K561" t="str">
        <f>IFERROR(IF(ABS((I561-resumen!$E$3)/resumen!$E$5) &gt; 1.96, "SI", "NO"), _xleta.NOT)</f>
        <v>NO</v>
      </c>
      <c r="L561">
        <f>IF(ISBLANK(C561), resumen!$D$4, C561)</f>
        <v>385702</v>
      </c>
      <c r="M561">
        <f>IF(ISBLANK(I561), resumen!$E$4, I561)</f>
        <v>32</v>
      </c>
    </row>
    <row r="562" spans="1:13">
      <c r="A562">
        <v>561</v>
      </c>
      <c r="B562" t="s">
        <v>13</v>
      </c>
      <c r="C562">
        <v>297046</v>
      </c>
      <c r="D562" t="s">
        <v>22</v>
      </c>
      <c r="E562" t="s">
        <v>20</v>
      </c>
      <c r="F562" t="s">
        <v>16</v>
      </c>
      <c r="G562" t="s">
        <v>17</v>
      </c>
      <c r="H562" t="s">
        <v>17</v>
      </c>
      <c r="I562">
        <v>61</v>
      </c>
      <c r="J562" t="str">
        <f>IFERROR(IF(ABS((C562-resumen!$D$3)/resumen!$D$5) &gt; 1.96, "SI", "NO"), _xleta.NOT)</f>
        <v>NO</v>
      </c>
      <c r="K562" t="str">
        <f>IFERROR(IF(ABS((I562-resumen!$E$3)/resumen!$E$5) &gt; 1.96, "SI", "NO"), _xleta.NOT)</f>
        <v>NO</v>
      </c>
      <c r="L562">
        <f>IF(ISBLANK(C562), resumen!$D$4, C562)</f>
        <v>297046</v>
      </c>
      <c r="M562">
        <f>IF(ISBLANK(I562), resumen!$E$4, I562)</f>
        <v>61</v>
      </c>
    </row>
    <row r="563" spans="1:13">
      <c r="A563">
        <v>562</v>
      </c>
      <c r="B563" t="s">
        <v>19</v>
      </c>
      <c r="C563">
        <v>344000</v>
      </c>
      <c r="D563" t="s">
        <v>14</v>
      </c>
      <c r="E563" t="s">
        <v>20</v>
      </c>
      <c r="F563" t="s">
        <v>16</v>
      </c>
      <c r="G563" t="s">
        <v>17</v>
      </c>
      <c r="H563" t="s">
        <v>17</v>
      </c>
      <c r="I563">
        <v>26</v>
      </c>
      <c r="J563" t="str">
        <f>IFERROR(IF(ABS((C563-resumen!$D$3)/resumen!$D$5) &gt; 1.96, "SI", "NO"), _xleta.NOT)</f>
        <v>NO</v>
      </c>
      <c r="K563" t="str">
        <f>IFERROR(IF(ABS((I563-resumen!$E$3)/resumen!$E$5) &gt; 1.96, "SI", "NO"), _xleta.NOT)</f>
        <v>NO</v>
      </c>
      <c r="L563">
        <f>IF(ISBLANK(C563), resumen!$D$4, C563)</f>
        <v>344000</v>
      </c>
      <c r="M563">
        <f>IF(ISBLANK(I563), resumen!$E$4, I563)</f>
        <v>26</v>
      </c>
    </row>
    <row r="564" spans="1:13">
      <c r="A564">
        <v>563</v>
      </c>
      <c r="B564" t="s">
        <v>19</v>
      </c>
      <c r="C564">
        <v>1302556.5</v>
      </c>
      <c r="D564" t="s">
        <v>14</v>
      </c>
      <c r="E564" t="s">
        <v>15</v>
      </c>
      <c r="F564" t="s">
        <v>16</v>
      </c>
      <c r="G564" t="s">
        <v>17</v>
      </c>
      <c r="H564" t="s">
        <v>17</v>
      </c>
      <c r="I564">
        <v>41</v>
      </c>
      <c r="J564" t="str">
        <f>IFERROR(IF(ABS((C564-resumen!$D$3)/resumen!$D$5) &gt; 1.96, "SI", "NO"), _xleta.NOT)</f>
        <v>NO</v>
      </c>
      <c r="K564" t="str">
        <f>IFERROR(IF(ABS((I564-resumen!$E$3)/resumen!$E$5) &gt; 1.96, "SI", "NO"), _xleta.NOT)</f>
        <v>NO</v>
      </c>
      <c r="L564">
        <f>IF(ISBLANK(C564), resumen!$D$4, C564)</f>
        <v>1302556.5</v>
      </c>
      <c r="M564">
        <f>IF(ISBLANK(I564), resumen!$E$4, I564)</f>
        <v>41</v>
      </c>
    </row>
    <row r="565" spans="1:13">
      <c r="A565">
        <v>564</v>
      </c>
      <c r="B565" t="s">
        <v>19</v>
      </c>
      <c r="C565">
        <v>939461.54</v>
      </c>
      <c r="D565" t="s">
        <v>14</v>
      </c>
      <c r="E565" t="s">
        <v>20</v>
      </c>
      <c r="F565" t="s">
        <v>16</v>
      </c>
      <c r="G565" t="s">
        <v>17</v>
      </c>
      <c r="H565" t="s">
        <v>17</v>
      </c>
      <c r="I565">
        <v>25</v>
      </c>
      <c r="J565" t="str">
        <f>IFERROR(IF(ABS((C565-resumen!$D$3)/resumen!$D$5) &gt; 1.96, "SI", "NO"), _xleta.NOT)</f>
        <v>NO</v>
      </c>
      <c r="K565" t="str">
        <f>IFERROR(IF(ABS((I565-resumen!$E$3)/resumen!$E$5) &gt; 1.96, "SI", "NO"), _xleta.NOT)</f>
        <v>NO</v>
      </c>
      <c r="L565">
        <f>IF(ISBLANK(C565), resumen!$D$4, C565)</f>
        <v>939461.54</v>
      </c>
      <c r="M565">
        <f>IF(ISBLANK(I565), resumen!$E$4, I565)</f>
        <v>25</v>
      </c>
    </row>
    <row r="566" spans="1:13">
      <c r="A566">
        <v>565</v>
      </c>
      <c r="B566" t="s">
        <v>13</v>
      </c>
      <c r="C566">
        <v>402139.4</v>
      </c>
      <c r="D566" t="s">
        <v>14</v>
      </c>
      <c r="E566" t="s">
        <v>20</v>
      </c>
      <c r="F566" t="s">
        <v>16</v>
      </c>
      <c r="G566" t="s">
        <v>17</v>
      </c>
      <c r="H566" t="s">
        <v>17</v>
      </c>
      <c r="I566">
        <v>39</v>
      </c>
      <c r="J566" t="str">
        <f>IFERROR(IF(ABS((C566-resumen!$D$3)/resumen!$D$5) &gt; 1.96, "SI", "NO"), _xleta.NOT)</f>
        <v>NO</v>
      </c>
      <c r="K566" t="str">
        <f>IFERROR(IF(ABS((I566-resumen!$E$3)/resumen!$E$5) &gt; 1.96, "SI", "NO"), _xleta.NOT)</f>
        <v>NO</v>
      </c>
      <c r="L566">
        <f>IF(ISBLANK(C566), resumen!$D$4, C566)</f>
        <v>402139.4</v>
      </c>
      <c r="M566">
        <f>IF(ISBLANK(I566), resumen!$E$4, I566)</f>
        <v>39</v>
      </c>
    </row>
    <row r="567" spans="1:13">
      <c r="A567">
        <v>566</v>
      </c>
      <c r="B567" t="s">
        <v>13</v>
      </c>
      <c r="C567">
        <v>387763</v>
      </c>
      <c r="D567" t="s">
        <v>22</v>
      </c>
      <c r="E567" t="s">
        <v>20</v>
      </c>
      <c r="F567" t="s">
        <v>16</v>
      </c>
      <c r="G567" t="s">
        <v>17</v>
      </c>
      <c r="H567" t="s">
        <v>17</v>
      </c>
      <c r="I567">
        <v>53</v>
      </c>
      <c r="J567" t="str">
        <f>IFERROR(IF(ABS((C567-resumen!$D$3)/resumen!$D$5) &gt; 1.96, "SI", "NO"), _xleta.NOT)</f>
        <v>NO</v>
      </c>
      <c r="K567" t="str">
        <f>IFERROR(IF(ABS((I567-resumen!$E$3)/resumen!$E$5) &gt; 1.96, "SI", "NO"), _xleta.NOT)</f>
        <v>NO</v>
      </c>
      <c r="L567">
        <f>IF(ISBLANK(C567), resumen!$D$4, C567)</f>
        <v>387763</v>
      </c>
      <c r="M567">
        <f>IF(ISBLANK(I567), resumen!$E$4, I567)</f>
        <v>53</v>
      </c>
    </row>
    <row r="568" spans="1:13">
      <c r="A568">
        <v>567</v>
      </c>
      <c r="B568" t="s">
        <v>13</v>
      </c>
      <c r="C568">
        <v>370000</v>
      </c>
      <c r="D568" t="s">
        <v>14</v>
      </c>
      <c r="E568" t="s">
        <v>20</v>
      </c>
      <c r="F568" t="s">
        <v>16</v>
      </c>
      <c r="G568" t="s">
        <v>16</v>
      </c>
      <c r="H568" t="s">
        <v>17</v>
      </c>
      <c r="I568">
        <v>45</v>
      </c>
      <c r="J568" t="str">
        <f>IFERROR(IF(ABS((C568-resumen!$D$3)/resumen!$D$5) &gt; 1.96, "SI", "NO"), _xleta.NOT)</f>
        <v>NO</v>
      </c>
      <c r="K568" t="str">
        <f>IFERROR(IF(ABS((I568-resumen!$E$3)/resumen!$E$5) &gt; 1.96, "SI", "NO"), _xleta.NOT)</f>
        <v>NO</v>
      </c>
      <c r="L568">
        <f>IF(ISBLANK(C568), resumen!$D$4, C568)</f>
        <v>370000</v>
      </c>
      <c r="M568">
        <f>IF(ISBLANK(I568), resumen!$E$4, I568)</f>
        <v>45</v>
      </c>
    </row>
    <row r="569" spans="1:13">
      <c r="A569">
        <v>568</v>
      </c>
      <c r="B569" t="s">
        <v>19</v>
      </c>
      <c r="C569">
        <v>444333.33</v>
      </c>
      <c r="D569" t="s">
        <v>14</v>
      </c>
      <c r="E569" t="s">
        <v>20</v>
      </c>
      <c r="F569" t="s">
        <v>16</v>
      </c>
      <c r="G569" t="s">
        <v>17</v>
      </c>
      <c r="H569" t="s">
        <v>17</v>
      </c>
      <c r="I569">
        <v>23</v>
      </c>
      <c r="J569" t="str">
        <f>IFERROR(IF(ABS((C569-resumen!$D$3)/resumen!$D$5) &gt; 1.96, "SI", "NO"), _xleta.NOT)</f>
        <v>NO</v>
      </c>
      <c r="K569" t="str">
        <f>IFERROR(IF(ABS((I569-resumen!$E$3)/resumen!$E$5) &gt; 1.96, "SI", "NO"), _xleta.NOT)</f>
        <v>NO</v>
      </c>
      <c r="L569">
        <f>IF(ISBLANK(C569), resumen!$D$4, C569)</f>
        <v>444333.33</v>
      </c>
      <c r="M569">
        <f>IF(ISBLANK(I569), resumen!$E$4, I569)</f>
        <v>23</v>
      </c>
    </row>
    <row r="570" spans="1:13">
      <c r="A570">
        <v>569</v>
      </c>
      <c r="B570" t="s">
        <v>13</v>
      </c>
      <c r="C570">
        <v>179344</v>
      </c>
      <c r="D570" t="s">
        <v>14</v>
      </c>
      <c r="E570" t="s">
        <v>20</v>
      </c>
      <c r="F570" t="s">
        <v>16</v>
      </c>
      <c r="G570" t="s">
        <v>17</v>
      </c>
      <c r="H570" t="s">
        <v>17</v>
      </c>
      <c r="I570">
        <v>29</v>
      </c>
      <c r="J570" t="str">
        <f>IFERROR(IF(ABS((C570-resumen!$D$3)/resumen!$D$5) &gt; 1.96, "SI", "NO"), _xleta.NOT)</f>
        <v>NO</v>
      </c>
      <c r="K570" t="str">
        <f>IFERROR(IF(ABS((I570-resumen!$E$3)/resumen!$E$5) &gt; 1.96, "SI", "NO"), _xleta.NOT)</f>
        <v>NO</v>
      </c>
      <c r="L570">
        <f>IF(ISBLANK(C570), resumen!$D$4, C570)</f>
        <v>179344</v>
      </c>
      <c r="M570">
        <f>IF(ISBLANK(I570), resumen!$E$4, I570)</f>
        <v>29</v>
      </c>
    </row>
    <row r="571" spans="1:13">
      <c r="A571">
        <v>570</v>
      </c>
      <c r="B571" t="s">
        <v>19</v>
      </c>
      <c r="C571">
        <v>289448</v>
      </c>
      <c r="D571" t="s">
        <v>22</v>
      </c>
      <c r="E571" t="s">
        <v>20</v>
      </c>
      <c r="F571" t="s">
        <v>16</v>
      </c>
      <c r="G571" t="s">
        <v>17</v>
      </c>
      <c r="H571" t="s">
        <v>17</v>
      </c>
      <c r="I571">
        <v>52</v>
      </c>
      <c r="J571" t="str">
        <f>IFERROR(IF(ABS((C571-resumen!$D$3)/resumen!$D$5) &gt; 1.96, "SI", "NO"), _xleta.NOT)</f>
        <v>NO</v>
      </c>
      <c r="K571" t="str">
        <f>IFERROR(IF(ABS((I571-resumen!$E$3)/resumen!$E$5) &gt; 1.96, "SI", "NO"), _xleta.NOT)</f>
        <v>NO</v>
      </c>
      <c r="L571">
        <f>IF(ISBLANK(C571), resumen!$D$4, C571)</f>
        <v>289448</v>
      </c>
      <c r="M571">
        <f>IF(ISBLANK(I571), resumen!$E$4, I571)</f>
        <v>52</v>
      </c>
    </row>
    <row r="572" spans="1:13">
      <c r="A572">
        <v>571</v>
      </c>
      <c r="B572" t="s">
        <v>13</v>
      </c>
      <c r="C572">
        <v>588210</v>
      </c>
      <c r="D572" t="s">
        <v>14</v>
      </c>
      <c r="E572" t="s">
        <v>15</v>
      </c>
      <c r="F572" t="s">
        <v>16</v>
      </c>
      <c r="G572" t="s">
        <v>17</v>
      </c>
      <c r="H572" t="s">
        <v>16</v>
      </c>
      <c r="I572">
        <v>35</v>
      </c>
      <c r="J572" t="str">
        <f>IFERROR(IF(ABS((C572-resumen!$D$3)/resumen!$D$5) &gt; 1.96, "SI", "NO"), _xleta.NOT)</f>
        <v>NO</v>
      </c>
      <c r="K572" t="str">
        <f>IFERROR(IF(ABS((I572-resumen!$E$3)/resumen!$E$5) &gt; 1.96, "SI", "NO"), _xleta.NOT)</f>
        <v>NO</v>
      </c>
      <c r="L572">
        <f>IF(ISBLANK(C572), resumen!$D$4, C572)</f>
        <v>588210</v>
      </c>
      <c r="M572">
        <f>IF(ISBLANK(I572), resumen!$E$4, I572)</f>
        <v>35</v>
      </c>
    </row>
    <row r="573" spans="1:13">
      <c r="A573">
        <v>572</v>
      </c>
      <c r="B573" t="s">
        <v>13</v>
      </c>
      <c r="C573">
        <v>336000</v>
      </c>
      <c r="D573" t="s">
        <v>14</v>
      </c>
      <c r="E573" t="s">
        <v>20</v>
      </c>
      <c r="F573" t="s">
        <v>16</v>
      </c>
      <c r="G573" t="s">
        <v>17</v>
      </c>
      <c r="H573" t="s">
        <v>17</v>
      </c>
      <c r="I573">
        <v>53</v>
      </c>
      <c r="J573" t="str">
        <f>IFERROR(IF(ABS((C573-resumen!$D$3)/resumen!$D$5) &gt; 1.96, "SI", "NO"), _xleta.NOT)</f>
        <v>NO</v>
      </c>
      <c r="K573" t="str">
        <f>IFERROR(IF(ABS((I573-resumen!$E$3)/resumen!$E$5) &gt; 1.96, "SI", "NO"), _xleta.NOT)</f>
        <v>NO</v>
      </c>
      <c r="L573">
        <f>IF(ISBLANK(C573), resumen!$D$4, C573)</f>
        <v>336000</v>
      </c>
      <c r="M573">
        <f>IF(ISBLANK(I573), resumen!$E$4, I573)</f>
        <v>53</v>
      </c>
    </row>
    <row r="574" spans="1:13">
      <c r="A574">
        <v>573</v>
      </c>
      <c r="B574" t="s">
        <v>13</v>
      </c>
      <c r="C574">
        <v>452192.8</v>
      </c>
      <c r="D574" t="s">
        <v>14</v>
      </c>
      <c r="E574" t="s">
        <v>20</v>
      </c>
      <c r="F574" t="s">
        <v>16</v>
      </c>
      <c r="G574" t="s">
        <v>17</v>
      </c>
      <c r="H574" t="s">
        <v>17</v>
      </c>
      <c r="I574">
        <v>49</v>
      </c>
      <c r="J574" t="str">
        <f>IFERROR(IF(ABS((C574-resumen!$D$3)/resumen!$D$5) &gt; 1.96, "SI", "NO"), _xleta.NOT)</f>
        <v>NO</v>
      </c>
      <c r="K574" t="str">
        <f>IFERROR(IF(ABS((I574-resumen!$E$3)/resumen!$E$5) &gt; 1.96, "SI", "NO"), _xleta.NOT)</f>
        <v>NO</v>
      </c>
      <c r="L574">
        <f>IF(ISBLANK(C574), resumen!$D$4, C574)</f>
        <v>452192.8</v>
      </c>
      <c r="M574">
        <f>IF(ISBLANK(I574), resumen!$E$4, I574)</f>
        <v>49</v>
      </c>
    </row>
    <row r="575" spans="1:13">
      <c r="A575">
        <v>574</v>
      </c>
      <c r="B575" t="s">
        <v>13</v>
      </c>
      <c r="C575">
        <v>360000</v>
      </c>
      <c r="D575" t="s">
        <v>14</v>
      </c>
      <c r="E575" t="s">
        <v>20</v>
      </c>
      <c r="F575" t="s">
        <v>16</v>
      </c>
      <c r="G575" t="s">
        <v>17</v>
      </c>
      <c r="H575" t="s">
        <v>17</v>
      </c>
      <c r="I575">
        <v>36</v>
      </c>
      <c r="J575" t="str">
        <f>IFERROR(IF(ABS((C575-resumen!$D$3)/resumen!$D$5) &gt; 1.96, "SI", "NO"), _xleta.NOT)</f>
        <v>NO</v>
      </c>
      <c r="K575" t="str">
        <f>IFERROR(IF(ABS((I575-resumen!$E$3)/resumen!$E$5) &gt; 1.96, "SI", "NO"), _xleta.NOT)</f>
        <v>NO</v>
      </c>
      <c r="L575">
        <f>IF(ISBLANK(C575), resumen!$D$4, C575)</f>
        <v>360000</v>
      </c>
      <c r="M575">
        <f>IF(ISBLANK(I575), resumen!$E$4, I575)</f>
        <v>36</v>
      </c>
    </row>
    <row r="576" spans="1:13">
      <c r="A576">
        <v>575</v>
      </c>
      <c r="B576" t="s">
        <v>19</v>
      </c>
      <c r="C576">
        <v>3033354.29</v>
      </c>
      <c r="D576" t="s">
        <v>14</v>
      </c>
      <c r="E576" t="s">
        <v>15</v>
      </c>
      <c r="F576" t="s">
        <v>16</v>
      </c>
      <c r="G576" t="s">
        <v>17</v>
      </c>
      <c r="H576" t="s">
        <v>17</v>
      </c>
      <c r="I576">
        <v>27</v>
      </c>
      <c r="J576" t="str">
        <f>IFERROR(IF(ABS((C576-resumen!$D$3)/resumen!$D$5) &gt; 1.96, "SI", "NO"), _xleta.NOT)</f>
        <v>SI</v>
      </c>
      <c r="K576" t="str">
        <f>IFERROR(IF(ABS((I576-resumen!$E$3)/resumen!$E$5) &gt; 1.96, "SI", "NO"), _xleta.NOT)</f>
        <v>NO</v>
      </c>
      <c r="L576">
        <f>IF(ISBLANK(C576), resumen!$D$4, C576)</f>
        <v>3033354.29</v>
      </c>
      <c r="M576">
        <f>IF(ISBLANK(I576), resumen!$E$4, I576)</f>
        <v>27</v>
      </c>
    </row>
    <row r="577" spans="1:13">
      <c r="A577">
        <v>576</v>
      </c>
      <c r="B577" t="s">
        <v>19</v>
      </c>
      <c r="C577">
        <v>1176797.18</v>
      </c>
      <c r="D577" t="s">
        <v>14</v>
      </c>
      <c r="E577" t="s">
        <v>20</v>
      </c>
      <c r="F577" t="s">
        <v>16</v>
      </c>
      <c r="G577" t="s">
        <v>17</v>
      </c>
      <c r="H577" t="s">
        <v>17</v>
      </c>
      <c r="I577">
        <v>60</v>
      </c>
      <c r="J577" t="str">
        <f>IFERROR(IF(ABS((C577-resumen!$D$3)/resumen!$D$5) &gt; 1.96, "SI", "NO"), _xleta.NOT)</f>
        <v>NO</v>
      </c>
      <c r="K577" t="str">
        <f>IFERROR(IF(ABS((I577-resumen!$E$3)/resumen!$E$5) &gt; 1.96, "SI", "NO"), _xleta.NOT)</f>
        <v>NO</v>
      </c>
      <c r="L577">
        <f>IF(ISBLANK(C577), resumen!$D$4, C577)</f>
        <v>1176797.18</v>
      </c>
      <c r="M577">
        <f>IF(ISBLANK(I577), resumen!$E$4, I577)</f>
        <v>60</v>
      </c>
    </row>
    <row r="578" spans="1:13">
      <c r="A578">
        <v>577</v>
      </c>
      <c r="B578" t="s">
        <v>13</v>
      </c>
      <c r="C578">
        <v>293293</v>
      </c>
      <c r="D578" t="s">
        <v>14</v>
      </c>
      <c r="E578" t="s">
        <v>20</v>
      </c>
      <c r="F578" t="s">
        <v>16</v>
      </c>
      <c r="G578" t="s">
        <v>17</v>
      </c>
      <c r="H578" t="s">
        <v>17</v>
      </c>
      <c r="I578">
        <v>51</v>
      </c>
      <c r="J578" t="str">
        <f>IFERROR(IF(ABS((C578-resumen!$D$3)/resumen!$D$5) &gt; 1.96, "SI", "NO"), _xleta.NOT)</f>
        <v>NO</v>
      </c>
      <c r="K578" t="str">
        <f>IFERROR(IF(ABS((I578-resumen!$E$3)/resumen!$E$5) &gt; 1.96, "SI", "NO"), _xleta.NOT)</f>
        <v>NO</v>
      </c>
      <c r="L578">
        <f>IF(ISBLANK(C578), resumen!$D$4, C578)</f>
        <v>293293</v>
      </c>
      <c r="M578">
        <f>IF(ISBLANK(I578), resumen!$E$4, I578)</f>
        <v>51</v>
      </c>
    </row>
    <row r="579" spans="1:13">
      <c r="A579">
        <v>578</v>
      </c>
      <c r="B579" t="s">
        <v>13</v>
      </c>
      <c r="C579">
        <v>297046</v>
      </c>
      <c r="D579" t="s">
        <v>21</v>
      </c>
      <c r="E579" t="s">
        <v>20</v>
      </c>
      <c r="F579" t="s">
        <v>16</v>
      </c>
      <c r="G579" t="s">
        <v>17</v>
      </c>
      <c r="H579" t="s">
        <v>17</v>
      </c>
      <c r="I579">
        <v>30</v>
      </c>
      <c r="J579" t="str">
        <f>IFERROR(IF(ABS((C579-resumen!$D$3)/resumen!$D$5) &gt; 1.96, "SI", "NO"), _xleta.NOT)</f>
        <v>NO</v>
      </c>
      <c r="K579" t="str">
        <f>IFERROR(IF(ABS((I579-resumen!$E$3)/resumen!$E$5) &gt; 1.96, "SI", "NO"), _xleta.NOT)</f>
        <v>NO</v>
      </c>
      <c r="L579">
        <f>IF(ISBLANK(C579), resumen!$D$4, C579)</f>
        <v>297046</v>
      </c>
      <c r="M579">
        <f>IF(ISBLANK(I579), resumen!$E$4, I579)</f>
        <v>30</v>
      </c>
    </row>
    <row r="580" spans="1:13">
      <c r="A580">
        <v>579</v>
      </c>
      <c r="B580" t="s">
        <v>19</v>
      </c>
      <c r="C580">
        <v>962128.4</v>
      </c>
      <c r="D580" t="s">
        <v>14</v>
      </c>
      <c r="E580" t="s">
        <v>20</v>
      </c>
      <c r="F580" t="s">
        <v>16</v>
      </c>
      <c r="G580" t="s">
        <v>17</v>
      </c>
      <c r="H580" t="s">
        <v>17</v>
      </c>
      <c r="I580">
        <v>32</v>
      </c>
      <c r="J580" t="str">
        <f>IFERROR(IF(ABS((C580-resumen!$D$3)/resumen!$D$5) &gt; 1.96, "SI", "NO"), _xleta.NOT)</f>
        <v>NO</v>
      </c>
      <c r="K580" t="str">
        <f>IFERROR(IF(ABS((I580-resumen!$E$3)/resumen!$E$5) &gt; 1.96, "SI", "NO"), _xleta.NOT)</f>
        <v>NO</v>
      </c>
      <c r="L580">
        <f>IF(ISBLANK(C580), resumen!$D$4, C580)</f>
        <v>962128.4</v>
      </c>
      <c r="M580">
        <f>IF(ISBLANK(I580), resumen!$E$4, I580)</f>
        <v>32</v>
      </c>
    </row>
    <row r="581" spans="1:13">
      <c r="A581">
        <v>580</v>
      </c>
      <c r="B581" t="s">
        <v>13</v>
      </c>
      <c r="C581">
        <v>800945.46</v>
      </c>
      <c r="D581" t="s">
        <v>14</v>
      </c>
      <c r="E581" t="s">
        <v>20</v>
      </c>
      <c r="F581" t="s">
        <v>16</v>
      </c>
      <c r="G581" t="s">
        <v>17</v>
      </c>
      <c r="H581" t="s">
        <v>17</v>
      </c>
      <c r="I581">
        <v>46</v>
      </c>
      <c r="J581" t="str">
        <f>IFERROR(IF(ABS((C581-resumen!$D$3)/resumen!$D$5) &gt; 1.96, "SI", "NO"), _xleta.NOT)</f>
        <v>NO</v>
      </c>
      <c r="K581" t="str">
        <f>IFERROR(IF(ABS((I581-resumen!$E$3)/resumen!$E$5) &gt; 1.96, "SI", "NO"), _xleta.NOT)</f>
        <v>NO</v>
      </c>
      <c r="L581">
        <f>IF(ISBLANK(C581), resumen!$D$4, C581)</f>
        <v>800945.46</v>
      </c>
      <c r="M581">
        <f>IF(ISBLANK(I581), resumen!$E$4, I581)</f>
        <v>46</v>
      </c>
    </row>
    <row r="582" spans="1:13">
      <c r="A582">
        <v>581</v>
      </c>
      <c r="B582" t="s">
        <v>13</v>
      </c>
      <c r="C582">
        <v>445567</v>
      </c>
      <c r="D582" t="s">
        <v>22</v>
      </c>
      <c r="E582" t="s">
        <v>20</v>
      </c>
      <c r="F582" t="s">
        <v>16</v>
      </c>
      <c r="G582" t="s">
        <v>17</v>
      </c>
      <c r="H582" t="s">
        <v>16</v>
      </c>
      <c r="I582">
        <v>56</v>
      </c>
      <c r="J582" t="str">
        <f>IFERROR(IF(ABS((C582-resumen!$D$3)/resumen!$D$5) &gt; 1.96, "SI", "NO"), _xleta.NOT)</f>
        <v>NO</v>
      </c>
      <c r="K582" t="str">
        <f>IFERROR(IF(ABS((I582-resumen!$E$3)/resumen!$E$5) &gt; 1.96, "SI", "NO"), _xleta.NOT)</f>
        <v>NO</v>
      </c>
      <c r="L582">
        <f>IF(ISBLANK(C582), resumen!$D$4, C582)</f>
        <v>445567</v>
      </c>
      <c r="M582">
        <f>IF(ISBLANK(I582), resumen!$E$4, I582)</f>
        <v>56</v>
      </c>
    </row>
    <row r="583" spans="1:13">
      <c r="A583">
        <v>582</v>
      </c>
      <c r="B583" t="s">
        <v>13</v>
      </c>
      <c r="C583">
        <v>130000</v>
      </c>
      <c r="D583" t="s">
        <v>14</v>
      </c>
      <c r="E583" t="s">
        <v>20</v>
      </c>
      <c r="F583" t="s">
        <v>16</v>
      </c>
      <c r="G583" t="s">
        <v>17</v>
      </c>
      <c r="H583" t="s">
        <v>17</v>
      </c>
      <c r="I583">
        <v>26</v>
      </c>
      <c r="J583" t="str">
        <f>IFERROR(IF(ABS((C583-resumen!$D$3)/resumen!$D$5) &gt; 1.96, "SI", "NO"), _xleta.NOT)</f>
        <v>NO</v>
      </c>
      <c r="K583" t="str">
        <f>IFERROR(IF(ABS((I583-resumen!$E$3)/resumen!$E$5) &gt; 1.96, "SI", "NO"), _xleta.NOT)</f>
        <v>NO</v>
      </c>
      <c r="L583">
        <f>IF(ISBLANK(C583), resumen!$D$4, C583)</f>
        <v>130000</v>
      </c>
      <c r="M583">
        <f>IF(ISBLANK(I583), resumen!$E$4, I583)</f>
        <v>26</v>
      </c>
    </row>
    <row r="584" spans="1:13">
      <c r="A584">
        <v>583</v>
      </c>
      <c r="B584" t="s">
        <v>13</v>
      </c>
      <c r="C584">
        <v>753130.72</v>
      </c>
      <c r="D584" t="s">
        <v>14</v>
      </c>
      <c r="E584" t="s">
        <v>20</v>
      </c>
      <c r="F584" t="s">
        <v>16</v>
      </c>
      <c r="G584" t="s">
        <v>17</v>
      </c>
      <c r="H584" t="s">
        <v>17</v>
      </c>
      <c r="I584">
        <v>22</v>
      </c>
      <c r="J584" t="str">
        <f>IFERROR(IF(ABS((C584-resumen!$D$3)/resumen!$D$5) &gt; 1.96, "SI", "NO"), _xleta.NOT)</f>
        <v>NO</v>
      </c>
      <c r="K584" t="str">
        <f>IFERROR(IF(ABS((I584-resumen!$E$3)/resumen!$E$5) &gt; 1.96, "SI", "NO"), _xleta.NOT)</f>
        <v>NO</v>
      </c>
      <c r="L584">
        <f>IF(ISBLANK(C584), resumen!$D$4, C584)</f>
        <v>753130.72</v>
      </c>
      <c r="M584">
        <f>IF(ISBLANK(I584), resumen!$E$4, I584)</f>
        <v>22</v>
      </c>
    </row>
    <row r="585" spans="1:13">
      <c r="A585">
        <v>584</v>
      </c>
      <c r="B585" t="s">
        <v>13</v>
      </c>
      <c r="C585">
        <v>180000</v>
      </c>
      <c r="D585" t="s">
        <v>14</v>
      </c>
      <c r="E585" t="s">
        <v>20</v>
      </c>
      <c r="F585" t="s">
        <v>16</v>
      </c>
      <c r="G585" t="s">
        <v>17</v>
      </c>
      <c r="H585" t="s">
        <v>17</v>
      </c>
      <c r="I585">
        <v>28</v>
      </c>
      <c r="J585" t="str">
        <f>IFERROR(IF(ABS((C585-resumen!$D$3)/resumen!$D$5) &gt; 1.96, "SI", "NO"), _xleta.NOT)</f>
        <v>NO</v>
      </c>
      <c r="K585" t="str">
        <f>IFERROR(IF(ABS((I585-resumen!$E$3)/resumen!$E$5) &gt; 1.96, "SI", "NO"), _xleta.NOT)</f>
        <v>NO</v>
      </c>
      <c r="L585">
        <f>IF(ISBLANK(C585), resumen!$D$4, C585)</f>
        <v>180000</v>
      </c>
      <c r="M585">
        <f>IF(ISBLANK(I585), resumen!$E$4, I585)</f>
        <v>28</v>
      </c>
    </row>
    <row r="586" spans="1:13">
      <c r="A586">
        <v>585</v>
      </c>
      <c r="B586" t="s">
        <v>13</v>
      </c>
      <c r="C586">
        <v>377035</v>
      </c>
      <c r="D586" t="s">
        <v>22</v>
      </c>
      <c r="E586" t="s">
        <v>20</v>
      </c>
      <c r="F586" t="s">
        <v>16</v>
      </c>
      <c r="G586" t="s">
        <v>17</v>
      </c>
      <c r="H586" t="s">
        <v>16</v>
      </c>
      <c r="I586">
        <v>49</v>
      </c>
      <c r="J586" t="str">
        <f>IFERROR(IF(ABS((C586-resumen!$D$3)/resumen!$D$5) &gt; 1.96, "SI", "NO"), _xleta.NOT)</f>
        <v>NO</v>
      </c>
      <c r="K586" t="str">
        <f>IFERROR(IF(ABS((I586-resumen!$E$3)/resumen!$E$5) &gt; 1.96, "SI", "NO"), _xleta.NOT)</f>
        <v>NO</v>
      </c>
      <c r="L586">
        <f>IF(ISBLANK(C586), resumen!$D$4, C586)</f>
        <v>377035</v>
      </c>
      <c r="M586">
        <f>IF(ISBLANK(I586), resumen!$E$4, I586)</f>
        <v>49</v>
      </c>
    </row>
    <row r="587" spans="1:13">
      <c r="A587">
        <v>586</v>
      </c>
      <c r="B587" t="s">
        <v>19</v>
      </c>
      <c r="C587">
        <v>308874</v>
      </c>
      <c r="D587" t="s">
        <v>14</v>
      </c>
      <c r="E587" t="s">
        <v>15</v>
      </c>
      <c r="F587" t="s">
        <v>16</v>
      </c>
      <c r="G587" t="s">
        <v>17</v>
      </c>
      <c r="H587" t="s">
        <v>16</v>
      </c>
      <c r="I587">
        <v>57</v>
      </c>
      <c r="J587" t="str">
        <f>IFERROR(IF(ABS((C587-resumen!$D$3)/resumen!$D$5) &gt; 1.96, "SI", "NO"), _xleta.NOT)</f>
        <v>NO</v>
      </c>
      <c r="K587" t="str">
        <f>IFERROR(IF(ABS((I587-resumen!$E$3)/resumen!$E$5) &gt; 1.96, "SI", "NO"), _xleta.NOT)</f>
        <v>NO</v>
      </c>
      <c r="L587">
        <f>IF(ISBLANK(C587), resumen!$D$4, C587)</f>
        <v>308874</v>
      </c>
      <c r="M587">
        <f>IF(ISBLANK(I587), resumen!$E$4, I587)</f>
        <v>57</v>
      </c>
    </row>
    <row r="588" spans="1:13">
      <c r="A588">
        <v>587</v>
      </c>
      <c r="B588" t="s">
        <v>19</v>
      </c>
      <c r="C588">
        <v>1591051.5</v>
      </c>
      <c r="D588" t="s">
        <v>14</v>
      </c>
      <c r="E588" t="s">
        <v>15</v>
      </c>
      <c r="F588" t="s">
        <v>16</v>
      </c>
      <c r="G588" t="s">
        <v>17</v>
      </c>
      <c r="H588" t="s">
        <v>17</v>
      </c>
      <c r="I588">
        <v>62</v>
      </c>
      <c r="J588" t="str">
        <f>IFERROR(IF(ABS((C588-resumen!$D$3)/resumen!$D$5) &gt; 1.96, "SI", "NO"), _xleta.NOT)</f>
        <v>NO</v>
      </c>
      <c r="K588" t="str">
        <f>IFERROR(IF(ABS((I588-resumen!$E$3)/resumen!$E$5) &gt; 1.96, "SI", "NO"), _xleta.NOT)</f>
        <v>NO</v>
      </c>
      <c r="L588">
        <f>IF(ISBLANK(C588), resumen!$D$4, C588)</f>
        <v>1591051.5</v>
      </c>
      <c r="M588">
        <f>IF(ISBLANK(I588), resumen!$E$4, I588)</f>
        <v>62</v>
      </c>
    </row>
    <row r="589" spans="1:13">
      <c r="A589">
        <v>588</v>
      </c>
      <c r="B589" t="s">
        <v>13</v>
      </c>
      <c r="C589">
        <v>415503</v>
      </c>
      <c r="D589" t="s">
        <v>14</v>
      </c>
      <c r="E589" t="s">
        <v>20</v>
      </c>
      <c r="F589" t="s">
        <v>16</v>
      </c>
      <c r="G589" t="s">
        <v>17</v>
      </c>
      <c r="H589" t="s">
        <v>17</v>
      </c>
      <c r="I589">
        <v>52</v>
      </c>
      <c r="J589" t="str">
        <f>IFERROR(IF(ABS((C589-resumen!$D$3)/resumen!$D$5) &gt; 1.96, "SI", "NO"), _xleta.NOT)</f>
        <v>NO</v>
      </c>
      <c r="K589" t="str">
        <f>IFERROR(IF(ABS((I589-resumen!$E$3)/resumen!$E$5) &gt; 1.96, "SI", "NO"), _xleta.NOT)</f>
        <v>NO</v>
      </c>
      <c r="L589">
        <f>IF(ISBLANK(C589), resumen!$D$4, C589)</f>
        <v>415503</v>
      </c>
      <c r="M589">
        <f>IF(ISBLANK(I589), resumen!$E$4, I589)</f>
        <v>52</v>
      </c>
    </row>
    <row r="590" spans="1:13">
      <c r="A590">
        <v>589</v>
      </c>
      <c r="B590" t="s">
        <v>19</v>
      </c>
      <c r="C590">
        <v>397559.9</v>
      </c>
      <c r="D590" t="s">
        <v>14</v>
      </c>
      <c r="E590" t="s">
        <v>20</v>
      </c>
      <c r="F590" t="s">
        <v>16</v>
      </c>
      <c r="G590" t="s">
        <v>17</v>
      </c>
      <c r="H590" t="s">
        <v>17</v>
      </c>
      <c r="I590">
        <v>21</v>
      </c>
      <c r="J590" t="str">
        <f>IFERROR(IF(ABS((C590-resumen!$D$3)/resumen!$D$5) &gt; 1.96, "SI", "NO"), _xleta.NOT)</f>
        <v>NO</v>
      </c>
      <c r="K590" t="str">
        <f>IFERROR(IF(ABS((I590-resumen!$E$3)/resumen!$E$5) &gt; 1.96, "SI", "NO"), _xleta.NOT)</f>
        <v>NO</v>
      </c>
      <c r="L590">
        <f>IF(ISBLANK(C590), resumen!$D$4, C590)</f>
        <v>397559.9</v>
      </c>
      <c r="M590">
        <f>IF(ISBLANK(I590), resumen!$E$4, I590)</f>
        <v>21</v>
      </c>
    </row>
    <row r="591" spans="1:13">
      <c r="A591">
        <v>590</v>
      </c>
      <c r="B591" t="s">
        <v>19</v>
      </c>
      <c r="C591">
        <v>1422244</v>
      </c>
      <c r="D591" t="s">
        <v>18</v>
      </c>
      <c r="E591" t="s">
        <v>15</v>
      </c>
      <c r="F591" t="s">
        <v>16</v>
      </c>
      <c r="G591" t="s">
        <v>17</v>
      </c>
      <c r="H591" t="s">
        <v>17</v>
      </c>
      <c r="I591">
        <v>77</v>
      </c>
      <c r="J591" t="str">
        <f>IFERROR(IF(ABS((C591-resumen!$D$3)/resumen!$D$5) &gt; 1.96, "SI", "NO"), _xleta.NOT)</f>
        <v>NO</v>
      </c>
      <c r="K591" t="str">
        <f>IFERROR(IF(ABS((I591-resumen!$E$3)/resumen!$E$5) &gt; 1.96, "SI", "NO"), _xleta.NOT)</f>
        <v>SI</v>
      </c>
      <c r="L591">
        <f>IF(ISBLANK(C591), resumen!$D$4, C591)</f>
        <v>1422244</v>
      </c>
      <c r="M591">
        <f>IF(ISBLANK(I591), resumen!$E$4, I591)</f>
        <v>77</v>
      </c>
    </row>
    <row r="592" spans="1:13">
      <c r="A592">
        <v>591</v>
      </c>
      <c r="B592" t="s">
        <v>19</v>
      </c>
      <c r="C592">
        <v>297046</v>
      </c>
      <c r="D592" t="s">
        <v>21</v>
      </c>
      <c r="E592" t="s">
        <v>20</v>
      </c>
      <c r="F592" t="s">
        <v>16</v>
      </c>
      <c r="G592" t="s">
        <v>17</v>
      </c>
      <c r="H592" t="s">
        <v>17</v>
      </c>
      <c r="I592">
        <v>26</v>
      </c>
      <c r="J592" t="str">
        <f>IFERROR(IF(ABS((C592-resumen!$D$3)/resumen!$D$5) &gt; 1.96, "SI", "NO"), _xleta.NOT)</f>
        <v>NO</v>
      </c>
      <c r="K592" t="str">
        <f>IFERROR(IF(ABS((I592-resumen!$E$3)/resumen!$E$5) &gt; 1.96, "SI", "NO"), _xleta.NOT)</f>
        <v>NO</v>
      </c>
      <c r="L592">
        <f>IF(ISBLANK(C592), resumen!$D$4, C592)</f>
        <v>297046</v>
      </c>
      <c r="M592">
        <f>IF(ISBLANK(I592), resumen!$E$4, I592)</f>
        <v>26</v>
      </c>
    </row>
    <row r="593" spans="1:13">
      <c r="A593">
        <v>592</v>
      </c>
      <c r="B593" t="s">
        <v>19</v>
      </c>
      <c r="C593">
        <v>1039384</v>
      </c>
      <c r="D593" t="s">
        <v>14</v>
      </c>
      <c r="E593" t="s">
        <v>15</v>
      </c>
      <c r="F593" t="s">
        <v>16</v>
      </c>
      <c r="G593" t="s">
        <v>17</v>
      </c>
      <c r="H593" t="s">
        <v>16</v>
      </c>
      <c r="I593">
        <v>43</v>
      </c>
      <c r="J593" t="str">
        <f>IFERROR(IF(ABS((C593-resumen!$D$3)/resumen!$D$5) &gt; 1.96, "SI", "NO"), _xleta.NOT)</f>
        <v>NO</v>
      </c>
      <c r="K593" t="str">
        <f>IFERROR(IF(ABS((I593-resumen!$E$3)/resumen!$E$5) &gt; 1.96, "SI", "NO"), _xleta.NOT)</f>
        <v>NO</v>
      </c>
      <c r="L593">
        <f>IF(ISBLANK(C593), resumen!$D$4, C593)</f>
        <v>1039384</v>
      </c>
      <c r="M593">
        <f>IF(ISBLANK(I593), resumen!$E$4, I593)</f>
        <v>43</v>
      </c>
    </row>
    <row r="594" spans="1:13">
      <c r="A594">
        <v>593</v>
      </c>
      <c r="B594" t="s">
        <v>13</v>
      </c>
      <c r="C594">
        <v>310363</v>
      </c>
      <c r="D594" t="s">
        <v>21</v>
      </c>
      <c r="E594" t="s">
        <v>20</v>
      </c>
      <c r="F594" t="s">
        <v>16</v>
      </c>
      <c r="G594" t="s">
        <v>17</v>
      </c>
      <c r="H594" t="s">
        <v>17</v>
      </c>
      <c r="I594">
        <v>60</v>
      </c>
      <c r="J594" t="str">
        <f>IFERROR(IF(ABS((C594-resumen!$D$3)/resumen!$D$5) &gt; 1.96, "SI", "NO"), _xleta.NOT)</f>
        <v>NO</v>
      </c>
      <c r="K594" t="str">
        <f>IFERROR(IF(ABS((I594-resumen!$E$3)/resumen!$E$5) &gt; 1.96, "SI", "NO"), _xleta.NOT)</f>
        <v>NO</v>
      </c>
      <c r="L594">
        <f>IF(ISBLANK(C594), resumen!$D$4, C594)</f>
        <v>310363</v>
      </c>
      <c r="M594">
        <f>IF(ISBLANK(I594), resumen!$E$4, I594)</f>
        <v>60</v>
      </c>
    </row>
    <row r="595" spans="1:13">
      <c r="A595">
        <v>594</v>
      </c>
      <c r="B595" t="s">
        <v>13</v>
      </c>
      <c r="C595">
        <v>1150000</v>
      </c>
      <c r="D595" t="s">
        <v>14</v>
      </c>
      <c r="E595" t="s">
        <v>20</v>
      </c>
      <c r="F595" t="s">
        <v>16</v>
      </c>
      <c r="G595" t="s">
        <v>17</v>
      </c>
      <c r="H595" t="s">
        <v>17</v>
      </c>
      <c r="I595">
        <v>37</v>
      </c>
      <c r="J595" t="str">
        <f>IFERROR(IF(ABS((C595-resumen!$D$3)/resumen!$D$5) &gt; 1.96, "SI", "NO"), _xleta.NOT)</f>
        <v>NO</v>
      </c>
      <c r="K595" t="str">
        <f>IFERROR(IF(ABS((I595-resumen!$E$3)/resumen!$E$5) &gt; 1.96, "SI", "NO"), _xleta.NOT)</f>
        <v>NO</v>
      </c>
      <c r="L595">
        <f>IF(ISBLANK(C595), resumen!$D$4, C595)</f>
        <v>1150000</v>
      </c>
      <c r="M595">
        <f>IF(ISBLANK(I595), resumen!$E$4, I595)</f>
        <v>37</v>
      </c>
    </row>
    <row r="596" spans="1:13">
      <c r="A596">
        <v>595</v>
      </c>
      <c r="B596" t="s">
        <v>19</v>
      </c>
      <c r="C596">
        <v>360191</v>
      </c>
      <c r="D596" t="s">
        <v>14</v>
      </c>
      <c r="E596" t="s">
        <v>15</v>
      </c>
      <c r="F596" t="s">
        <v>16</v>
      </c>
      <c r="G596" t="s">
        <v>17</v>
      </c>
      <c r="H596" t="s">
        <v>16</v>
      </c>
      <c r="I596">
        <v>42</v>
      </c>
      <c r="J596" t="str">
        <f>IFERROR(IF(ABS((C596-resumen!$D$3)/resumen!$D$5) &gt; 1.96, "SI", "NO"), _xleta.NOT)</f>
        <v>NO</v>
      </c>
      <c r="K596" t="str">
        <f>IFERROR(IF(ABS((I596-resumen!$E$3)/resumen!$E$5) &gt; 1.96, "SI", "NO"), _xleta.NOT)</f>
        <v>NO</v>
      </c>
      <c r="L596">
        <f>IF(ISBLANK(C596), resumen!$D$4, C596)</f>
        <v>360191</v>
      </c>
      <c r="M596">
        <f>IF(ISBLANK(I596), resumen!$E$4, I596)</f>
        <v>42</v>
      </c>
    </row>
    <row r="597" spans="1:13">
      <c r="A597">
        <v>596</v>
      </c>
      <c r="B597" t="s">
        <v>13</v>
      </c>
      <c r="C597">
        <v>2183437.7799999998</v>
      </c>
      <c r="D597" t="s">
        <v>14</v>
      </c>
      <c r="E597" t="s">
        <v>15</v>
      </c>
      <c r="F597" t="s">
        <v>16</v>
      </c>
      <c r="G597" t="s">
        <v>17</v>
      </c>
      <c r="H597" t="s">
        <v>17</v>
      </c>
      <c r="I597">
        <v>43</v>
      </c>
      <c r="J597" t="str">
        <f>IFERROR(IF(ABS((C597-resumen!$D$3)/resumen!$D$5) &gt; 1.96, "SI", "NO"), _xleta.NOT)</f>
        <v>NO</v>
      </c>
      <c r="K597" t="str">
        <f>IFERROR(IF(ABS((I597-resumen!$E$3)/resumen!$E$5) &gt; 1.96, "SI", "NO"), _xleta.NOT)</f>
        <v>NO</v>
      </c>
      <c r="L597">
        <f>IF(ISBLANK(C597), resumen!$D$4, C597)</f>
        <v>2183437.7799999998</v>
      </c>
      <c r="M597">
        <f>IF(ISBLANK(I597), resumen!$E$4, I597)</f>
        <v>43</v>
      </c>
    </row>
    <row r="598" spans="1:13">
      <c r="A598">
        <v>597</v>
      </c>
      <c r="B598" t="s">
        <v>13</v>
      </c>
      <c r="C598">
        <v>278030</v>
      </c>
      <c r="D598" t="s">
        <v>23</v>
      </c>
      <c r="E598" t="s">
        <v>20</v>
      </c>
      <c r="F598" t="s">
        <v>16</v>
      </c>
      <c r="G598" t="s">
        <v>17</v>
      </c>
      <c r="H598" t="s">
        <v>17</v>
      </c>
      <c r="I598">
        <v>53</v>
      </c>
      <c r="J598" t="str">
        <f>IFERROR(IF(ABS((C598-resumen!$D$3)/resumen!$D$5) &gt; 1.96, "SI", "NO"), _xleta.NOT)</f>
        <v>NO</v>
      </c>
      <c r="K598" t="str">
        <f>IFERROR(IF(ABS((I598-resumen!$E$3)/resumen!$E$5) &gt; 1.96, "SI", "NO"), _xleta.NOT)</f>
        <v>NO</v>
      </c>
      <c r="L598">
        <f>IF(ISBLANK(C598), resumen!$D$4, C598)</f>
        <v>278030</v>
      </c>
      <c r="M598">
        <f>IF(ISBLANK(I598), resumen!$E$4, I598)</f>
        <v>53</v>
      </c>
    </row>
    <row r="599" spans="1:13">
      <c r="A599">
        <v>598</v>
      </c>
      <c r="B599" t="s">
        <v>19</v>
      </c>
      <c r="C599">
        <v>518073.51</v>
      </c>
      <c r="D599" t="s">
        <v>14</v>
      </c>
      <c r="E599" t="s">
        <v>20</v>
      </c>
      <c r="F599" t="s">
        <v>16</v>
      </c>
      <c r="G599" t="s">
        <v>17</v>
      </c>
      <c r="H599" t="s">
        <v>17</v>
      </c>
      <c r="I599">
        <v>46</v>
      </c>
      <c r="J599" t="str">
        <f>IFERROR(IF(ABS((C599-resumen!$D$3)/resumen!$D$5) &gt; 1.96, "SI", "NO"), _xleta.NOT)</f>
        <v>NO</v>
      </c>
      <c r="K599" t="str">
        <f>IFERROR(IF(ABS((I599-resumen!$E$3)/resumen!$E$5) &gt; 1.96, "SI", "NO"), _xleta.NOT)</f>
        <v>NO</v>
      </c>
      <c r="L599">
        <f>IF(ISBLANK(C599), resumen!$D$4, C599)</f>
        <v>518073.51</v>
      </c>
      <c r="M599">
        <f>IF(ISBLANK(I599), resumen!$E$4, I599)</f>
        <v>46</v>
      </c>
    </row>
    <row r="600" spans="1:13">
      <c r="A600">
        <v>599</v>
      </c>
      <c r="B600" t="s">
        <v>13</v>
      </c>
      <c r="C600">
        <v>390486.2</v>
      </c>
      <c r="D600" t="s">
        <v>14</v>
      </c>
      <c r="E600" t="s">
        <v>15</v>
      </c>
      <c r="F600" t="s">
        <v>16</v>
      </c>
      <c r="G600" t="s">
        <v>17</v>
      </c>
      <c r="H600" t="s">
        <v>17</v>
      </c>
      <c r="I600">
        <v>51</v>
      </c>
      <c r="J600" t="str">
        <f>IFERROR(IF(ABS((C600-resumen!$D$3)/resumen!$D$5) &gt; 1.96, "SI", "NO"), _xleta.NOT)</f>
        <v>NO</v>
      </c>
      <c r="K600" t="str">
        <f>IFERROR(IF(ABS((I600-resumen!$E$3)/resumen!$E$5) &gt; 1.96, "SI", "NO"), _xleta.NOT)</f>
        <v>NO</v>
      </c>
      <c r="L600">
        <f>IF(ISBLANK(C600), resumen!$D$4, C600)</f>
        <v>390486.2</v>
      </c>
      <c r="M600">
        <f>IF(ISBLANK(I600), resumen!$E$4, I600)</f>
        <v>51</v>
      </c>
    </row>
    <row r="601" spans="1:13">
      <c r="A601">
        <v>600</v>
      </c>
      <c r="B601" t="s">
        <v>13</v>
      </c>
      <c r="C601">
        <v>2170393.56</v>
      </c>
      <c r="D601" t="s">
        <v>14</v>
      </c>
      <c r="E601" t="s">
        <v>15</v>
      </c>
      <c r="F601" t="s">
        <v>16</v>
      </c>
      <c r="G601" t="s">
        <v>17</v>
      </c>
      <c r="H601" t="s">
        <v>17</v>
      </c>
      <c r="I601">
        <v>41</v>
      </c>
      <c r="J601" t="str">
        <f>IFERROR(IF(ABS((C601-resumen!$D$3)/resumen!$D$5) &gt; 1.96, "SI", "NO"), _xleta.NOT)</f>
        <v>NO</v>
      </c>
      <c r="K601" t="str">
        <f>IFERROR(IF(ABS((I601-resumen!$E$3)/resumen!$E$5) &gt; 1.96, "SI", "NO"), _xleta.NOT)</f>
        <v>NO</v>
      </c>
      <c r="L601">
        <f>IF(ISBLANK(C601), resumen!$D$4, C601)</f>
        <v>2170393.56</v>
      </c>
      <c r="M601">
        <f>IF(ISBLANK(I601), resumen!$E$4, I601)</f>
        <v>41</v>
      </c>
    </row>
    <row r="602" spans="1:13">
      <c r="A602">
        <v>601</v>
      </c>
      <c r="B602" t="s">
        <v>13</v>
      </c>
      <c r="C602">
        <v>299825</v>
      </c>
      <c r="D602" t="s">
        <v>22</v>
      </c>
      <c r="E602" t="s">
        <v>20</v>
      </c>
      <c r="F602" t="s">
        <v>16</v>
      </c>
      <c r="G602" t="s">
        <v>16</v>
      </c>
      <c r="H602" t="s">
        <v>16</v>
      </c>
      <c r="I602">
        <v>36</v>
      </c>
      <c r="J602" t="str">
        <f>IFERROR(IF(ABS((C602-resumen!$D$3)/resumen!$D$5) &gt; 1.96, "SI", "NO"), _xleta.NOT)</f>
        <v>NO</v>
      </c>
      <c r="K602" t="str">
        <f>IFERROR(IF(ABS((I602-resumen!$E$3)/resumen!$E$5) &gt; 1.96, "SI", "NO"), _xleta.NOT)</f>
        <v>NO</v>
      </c>
      <c r="L602">
        <f>IF(ISBLANK(C602), resumen!$D$4, C602)</f>
        <v>299825</v>
      </c>
      <c r="M602">
        <f>IF(ISBLANK(I602), resumen!$E$4, I602)</f>
        <v>36</v>
      </c>
    </row>
    <row r="603" spans="1:13">
      <c r="A603">
        <v>602</v>
      </c>
      <c r="B603" t="s">
        <v>19</v>
      </c>
      <c r="C603">
        <v>273601</v>
      </c>
      <c r="D603" t="s">
        <v>14</v>
      </c>
      <c r="E603" t="s">
        <v>20</v>
      </c>
      <c r="F603" t="s">
        <v>16</v>
      </c>
      <c r="G603" t="s">
        <v>16</v>
      </c>
      <c r="H603" t="s">
        <v>17</v>
      </c>
      <c r="I603">
        <v>39</v>
      </c>
      <c r="J603" t="str">
        <f>IFERROR(IF(ABS((C603-resumen!$D$3)/resumen!$D$5) &gt; 1.96, "SI", "NO"), _xleta.NOT)</f>
        <v>NO</v>
      </c>
      <c r="K603" t="str">
        <f>IFERROR(IF(ABS((I603-resumen!$E$3)/resumen!$E$5) &gt; 1.96, "SI", "NO"), _xleta.NOT)</f>
        <v>NO</v>
      </c>
      <c r="L603">
        <f>IF(ISBLANK(C603), resumen!$D$4, C603)</f>
        <v>273601</v>
      </c>
      <c r="M603">
        <f>IF(ISBLANK(I603), resumen!$E$4, I603)</f>
        <v>39</v>
      </c>
    </row>
    <row r="604" spans="1:13">
      <c r="A604">
        <v>603</v>
      </c>
      <c r="B604" t="s">
        <v>13</v>
      </c>
      <c r="C604">
        <v>751546.8</v>
      </c>
      <c r="D604" t="s">
        <v>14</v>
      </c>
      <c r="E604" t="s">
        <v>20</v>
      </c>
      <c r="F604" t="s">
        <v>16</v>
      </c>
      <c r="G604" t="s">
        <v>17</v>
      </c>
      <c r="H604" t="s">
        <v>17</v>
      </c>
      <c r="I604">
        <v>29</v>
      </c>
      <c r="J604" t="str">
        <f>IFERROR(IF(ABS((C604-resumen!$D$3)/resumen!$D$5) &gt; 1.96, "SI", "NO"), _xleta.NOT)</f>
        <v>NO</v>
      </c>
      <c r="K604" t="str">
        <f>IFERROR(IF(ABS((I604-resumen!$E$3)/resumen!$E$5) &gt; 1.96, "SI", "NO"), _xleta.NOT)</f>
        <v>NO</v>
      </c>
      <c r="L604">
        <f>IF(ISBLANK(C604), resumen!$D$4, C604)</f>
        <v>751546.8</v>
      </c>
      <c r="M604">
        <f>IF(ISBLANK(I604), resumen!$E$4, I604)</f>
        <v>29</v>
      </c>
    </row>
    <row r="605" spans="1:13">
      <c r="A605">
        <v>604</v>
      </c>
      <c r="B605" t="s">
        <v>13</v>
      </c>
      <c r="C605">
        <v>839652</v>
      </c>
      <c r="D605" t="s">
        <v>22</v>
      </c>
      <c r="E605" t="s">
        <v>20</v>
      </c>
      <c r="F605" t="s">
        <v>16</v>
      </c>
      <c r="G605" t="s">
        <v>17</v>
      </c>
      <c r="H605" t="s">
        <v>16</v>
      </c>
      <c r="I605">
        <v>77</v>
      </c>
      <c r="J605" t="str">
        <f>IFERROR(IF(ABS((C605-resumen!$D$3)/resumen!$D$5) &gt; 1.96, "SI", "NO"), _xleta.NOT)</f>
        <v>NO</v>
      </c>
      <c r="K605" t="str">
        <f>IFERROR(IF(ABS((I605-resumen!$E$3)/resumen!$E$5) &gt; 1.96, "SI", "NO"), _xleta.NOT)</f>
        <v>SI</v>
      </c>
      <c r="L605">
        <f>IF(ISBLANK(C605), resumen!$D$4, C605)</f>
        <v>839652</v>
      </c>
      <c r="M605">
        <f>IF(ISBLANK(I605), resumen!$E$4, I605)</f>
        <v>77</v>
      </c>
    </row>
    <row r="606" spans="1:13">
      <c r="A606">
        <v>605</v>
      </c>
      <c r="B606" t="s">
        <v>19</v>
      </c>
      <c r="C606">
        <v>1742394.77</v>
      </c>
      <c r="D606" t="s">
        <v>14</v>
      </c>
      <c r="E606" t="s">
        <v>20</v>
      </c>
      <c r="F606" t="s">
        <v>16</v>
      </c>
      <c r="G606" t="s">
        <v>17</v>
      </c>
      <c r="H606" t="s">
        <v>17</v>
      </c>
      <c r="I606">
        <v>39</v>
      </c>
      <c r="J606" t="str">
        <f>IFERROR(IF(ABS((C606-resumen!$D$3)/resumen!$D$5) &gt; 1.96, "SI", "NO"), _xleta.NOT)</f>
        <v>NO</v>
      </c>
      <c r="K606" t="str">
        <f>IFERROR(IF(ABS((I606-resumen!$E$3)/resumen!$E$5) &gt; 1.96, "SI", "NO"), _xleta.NOT)</f>
        <v>NO</v>
      </c>
      <c r="L606">
        <f>IF(ISBLANK(C606), resumen!$D$4, C606)</f>
        <v>1742394.77</v>
      </c>
      <c r="M606">
        <f>IF(ISBLANK(I606), resumen!$E$4, I606)</f>
        <v>39</v>
      </c>
    </row>
    <row r="607" spans="1:13">
      <c r="A607">
        <v>606</v>
      </c>
      <c r="B607" t="s">
        <v>13</v>
      </c>
      <c r="C607">
        <v>1008778</v>
      </c>
      <c r="D607" t="s">
        <v>18</v>
      </c>
      <c r="E607" t="s">
        <v>15</v>
      </c>
      <c r="F607" t="s">
        <v>16</v>
      </c>
      <c r="G607" t="s">
        <v>17</v>
      </c>
      <c r="H607" t="s">
        <v>17</v>
      </c>
      <c r="I607">
        <v>75</v>
      </c>
      <c r="J607" t="str">
        <f>IFERROR(IF(ABS((C607-resumen!$D$3)/resumen!$D$5) &gt; 1.96, "SI", "NO"), _xleta.NOT)</f>
        <v>NO</v>
      </c>
      <c r="K607" t="str">
        <f>IFERROR(IF(ABS((I607-resumen!$E$3)/resumen!$E$5) &gt; 1.96, "SI", "NO"), _xleta.NOT)</f>
        <v>SI</v>
      </c>
      <c r="L607">
        <f>IF(ISBLANK(C607), resumen!$D$4, C607)</f>
        <v>1008778</v>
      </c>
      <c r="M607">
        <f>IF(ISBLANK(I607), resumen!$E$4, I607)</f>
        <v>75</v>
      </c>
    </row>
    <row r="608" spans="1:13">
      <c r="A608">
        <v>607</v>
      </c>
      <c r="B608" t="s">
        <v>13</v>
      </c>
      <c r="C608">
        <v>587551.63</v>
      </c>
      <c r="D608" t="s">
        <v>18</v>
      </c>
      <c r="E608" t="s">
        <v>15</v>
      </c>
      <c r="F608" t="s">
        <v>16</v>
      </c>
      <c r="G608" t="s">
        <v>17</v>
      </c>
      <c r="H608" t="s">
        <v>17</v>
      </c>
      <c r="I608">
        <v>68</v>
      </c>
      <c r="J608" t="str">
        <f>IFERROR(IF(ABS((C608-resumen!$D$3)/resumen!$D$5) &gt; 1.96, "SI", "NO"), _xleta.NOT)</f>
        <v>NO</v>
      </c>
      <c r="K608" t="str">
        <f>IFERROR(IF(ABS((I608-resumen!$E$3)/resumen!$E$5) &gt; 1.96, "SI", "NO"), _xleta.NOT)</f>
        <v>NO</v>
      </c>
      <c r="L608">
        <f>IF(ISBLANK(C608), resumen!$D$4, C608)</f>
        <v>587551.63</v>
      </c>
      <c r="M608">
        <f>IF(ISBLANK(I608), resumen!$E$4, I608)</f>
        <v>68</v>
      </c>
    </row>
    <row r="609" spans="1:13">
      <c r="A609">
        <v>608</v>
      </c>
      <c r="B609" t="s">
        <v>19</v>
      </c>
      <c r="C609">
        <v>112200</v>
      </c>
      <c r="D609" t="s">
        <v>14</v>
      </c>
      <c r="E609" t="s">
        <v>20</v>
      </c>
      <c r="F609" t="s">
        <v>16</v>
      </c>
      <c r="G609" t="s">
        <v>17</v>
      </c>
      <c r="H609" t="s">
        <v>17</v>
      </c>
      <c r="I609">
        <v>53</v>
      </c>
      <c r="J609" t="str">
        <f>IFERROR(IF(ABS((C609-resumen!$D$3)/resumen!$D$5) &gt; 1.96, "SI", "NO"), _xleta.NOT)</f>
        <v>NO</v>
      </c>
      <c r="K609" t="str">
        <f>IFERROR(IF(ABS((I609-resumen!$E$3)/resumen!$E$5) &gt; 1.96, "SI", "NO"), _xleta.NOT)</f>
        <v>NO</v>
      </c>
      <c r="L609">
        <f>IF(ISBLANK(C609), resumen!$D$4, C609)</f>
        <v>112200</v>
      </c>
      <c r="M609">
        <f>IF(ISBLANK(I609), resumen!$E$4, I609)</f>
        <v>53</v>
      </c>
    </row>
    <row r="610" spans="1:13">
      <c r="A610">
        <v>609</v>
      </c>
      <c r="B610" t="s">
        <v>19</v>
      </c>
      <c r="C610">
        <v>927718</v>
      </c>
      <c r="D610" t="s">
        <v>14</v>
      </c>
      <c r="E610" t="s">
        <v>15</v>
      </c>
      <c r="F610" t="s">
        <v>16</v>
      </c>
      <c r="G610" t="s">
        <v>17</v>
      </c>
      <c r="H610" t="s">
        <v>16</v>
      </c>
      <c r="I610">
        <v>29</v>
      </c>
      <c r="J610" t="str">
        <f>IFERROR(IF(ABS((C610-resumen!$D$3)/resumen!$D$5) &gt; 1.96, "SI", "NO"), _xleta.NOT)</f>
        <v>NO</v>
      </c>
      <c r="K610" t="str">
        <f>IFERROR(IF(ABS((I610-resumen!$E$3)/resumen!$E$5) &gt; 1.96, "SI", "NO"), _xleta.NOT)</f>
        <v>NO</v>
      </c>
      <c r="L610">
        <f>IF(ISBLANK(C610), resumen!$D$4, C610)</f>
        <v>927718</v>
      </c>
      <c r="M610">
        <f>IF(ISBLANK(I610), resumen!$E$4, I610)</f>
        <v>29</v>
      </c>
    </row>
    <row r="611" spans="1:13">
      <c r="A611">
        <v>610</v>
      </c>
      <c r="B611" t="s">
        <v>13</v>
      </c>
      <c r="C611">
        <v>400166.55</v>
      </c>
      <c r="D611" t="s">
        <v>14</v>
      </c>
      <c r="E611" t="s">
        <v>20</v>
      </c>
      <c r="F611" t="s">
        <v>16</v>
      </c>
      <c r="G611" t="s">
        <v>16</v>
      </c>
      <c r="H611" t="s">
        <v>17</v>
      </c>
      <c r="I611">
        <v>31</v>
      </c>
      <c r="J611" t="str">
        <f>IFERROR(IF(ABS((C611-resumen!$D$3)/resumen!$D$5) &gt; 1.96, "SI", "NO"), _xleta.NOT)</f>
        <v>NO</v>
      </c>
      <c r="K611" t="str">
        <f>IFERROR(IF(ABS((I611-resumen!$E$3)/resumen!$E$5) &gt; 1.96, "SI", "NO"), _xleta.NOT)</f>
        <v>NO</v>
      </c>
      <c r="L611">
        <f>IF(ISBLANK(C611), resumen!$D$4, C611)</f>
        <v>400166.55</v>
      </c>
      <c r="M611">
        <f>IF(ISBLANK(I611), resumen!$E$4, I611)</f>
        <v>31</v>
      </c>
    </row>
    <row r="612" spans="1:13">
      <c r="A612">
        <v>611</v>
      </c>
      <c r="B612" t="s">
        <v>19</v>
      </c>
      <c r="C612">
        <v>1173695</v>
      </c>
      <c r="D612" t="s">
        <v>18</v>
      </c>
      <c r="E612" t="s">
        <v>15</v>
      </c>
      <c r="F612" t="s">
        <v>16</v>
      </c>
      <c r="G612" t="s">
        <v>17</v>
      </c>
      <c r="H612" t="s">
        <v>17</v>
      </c>
      <c r="I612">
        <v>71</v>
      </c>
      <c r="J612" t="str">
        <f>IFERROR(IF(ABS((C612-resumen!$D$3)/resumen!$D$5) &gt; 1.96, "SI", "NO"), _xleta.NOT)</f>
        <v>NO</v>
      </c>
      <c r="K612" t="str">
        <f>IFERROR(IF(ABS((I612-resumen!$E$3)/resumen!$E$5) &gt; 1.96, "SI", "NO"), _xleta.NOT)</f>
        <v>SI</v>
      </c>
      <c r="L612">
        <f>IF(ISBLANK(C612), resumen!$D$4, C612)</f>
        <v>1173695</v>
      </c>
      <c r="M612">
        <f>IF(ISBLANK(I612), resumen!$E$4, I612)</f>
        <v>71</v>
      </c>
    </row>
    <row r="613" spans="1:13">
      <c r="A613">
        <v>612</v>
      </c>
      <c r="B613" t="s">
        <v>19</v>
      </c>
      <c r="C613">
        <v>317000</v>
      </c>
      <c r="D613" t="s">
        <v>14</v>
      </c>
      <c r="E613" t="s">
        <v>20</v>
      </c>
      <c r="F613" t="s">
        <v>16</v>
      </c>
      <c r="G613" t="s">
        <v>17</v>
      </c>
      <c r="H613" t="s">
        <v>16</v>
      </c>
      <c r="I613">
        <v>39</v>
      </c>
      <c r="J613" t="str">
        <f>IFERROR(IF(ABS((C613-resumen!$D$3)/resumen!$D$5) &gt; 1.96, "SI", "NO"), _xleta.NOT)</f>
        <v>NO</v>
      </c>
      <c r="K613" t="str">
        <f>IFERROR(IF(ABS((I613-resumen!$E$3)/resumen!$E$5) &gt; 1.96, "SI", "NO"), _xleta.NOT)</f>
        <v>NO</v>
      </c>
      <c r="L613">
        <f>IF(ISBLANK(C613), resumen!$D$4, C613)</f>
        <v>317000</v>
      </c>
      <c r="M613">
        <f>IF(ISBLANK(I613), resumen!$E$4, I613)</f>
        <v>39</v>
      </c>
    </row>
    <row r="614" spans="1:13">
      <c r="A614">
        <v>613</v>
      </c>
      <c r="B614" t="s">
        <v>13</v>
      </c>
      <c r="C614">
        <v>369367.93</v>
      </c>
      <c r="D614" t="s">
        <v>14</v>
      </c>
      <c r="E614" t="s">
        <v>15</v>
      </c>
      <c r="F614" t="s">
        <v>16</v>
      </c>
      <c r="G614" t="s">
        <v>17</v>
      </c>
      <c r="H614" t="s">
        <v>17</v>
      </c>
      <c r="I614">
        <v>35</v>
      </c>
      <c r="J614" t="str">
        <f>IFERROR(IF(ABS((C614-resumen!$D$3)/resumen!$D$5) &gt; 1.96, "SI", "NO"), _xleta.NOT)</f>
        <v>NO</v>
      </c>
      <c r="K614" t="str">
        <f>IFERROR(IF(ABS((I614-resumen!$E$3)/resumen!$E$5) &gt; 1.96, "SI", "NO"), _xleta.NOT)</f>
        <v>NO</v>
      </c>
      <c r="L614">
        <f>IF(ISBLANK(C614), resumen!$D$4, C614)</f>
        <v>369367.93</v>
      </c>
      <c r="M614">
        <f>IF(ISBLANK(I614), resumen!$E$4, I614)</f>
        <v>35</v>
      </c>
    </row>
    <row r="615" spans="1:13">
      <c r="A615">
        <v>614</v>
      </c>
      <c r="B615" t="s">
        <v>19</v>
      </c>
      <c r="C615">
        <v>453746</v>
      </c>
      <c r="D615" t="s">
        <v>18</v>
      </c>
      <c r="E615" t="s">
        <v>15</v>
      </c>
      <c r="F615" t="s">
        <v>16</v>
      </c>
      <c r="G615" t="s">
        <v>17</v>
      </c>
      <c r="H615" t="s">
        <v>17</v>
      </c>
      <c r="I615">
        <v>81</v>
      </c>
      <c r="J615" t="str">
        <f>IFERROR(IF(ABS((C615-resumen!$D$3)/resumen!$D$5) &gt; 1.96, "SI", "NO"), _xleta.NOT)</f>
        <v>NO</v>
      </c>
      <c r="K615" t="str">
        <f>IFERROR(IF(ABS((I615-resumen!$E$3)/resumen!$E$5) &gt; 1.96, "SI", "NO"), _xleta.NOT)</f>
        <v>SI</v>
      </c>
      <c r="L615">
        <f>IF(ISBLANK(C615), resumen!$D$4, C615)</f>
        <v>453746</v>
      </c>
      <c r="M615">
        <f>IF(ISBLANK(I615), resumen!$E$4, I615)</f>
        <v>81</v>
      </c>
    </row>
    <row r="616" spans="1:13">
      <c r="A616">
        <v>615</v>
      </c>
      <c r="B616" t="s">
        <v>13</v>
      </c>
      <c r="C616">
        <v>319572</v>
      </c>
      <c r="D616" t="s">
        <v>14</v>
      </c>
      <c r="E616" t="s">
        <v>20</v>
      </c>
      <c r="F616" t="s">
        <v>16</v>
      </c>
      <c r="G616" t="s">
        <v>16</v>
      </c>
      <c r="H616" t="s">
        <v>17</v>
      </c>
      <c r="I616">
        <v>43</v>
      </c>
      <c r="J616" t="str">
        <f>IFERROR(IF(ABS((C616-resumen!$D$3)/resumen!$D$5) &gt; 1.96, "SI", "NO"), _xleta.NOT)</f>
        <v>NO</v>
      </c>
      <c r="K616" t="str">
        <f>IFERROR(IF(ABS((I616-resumen!$E$3)/resumen!$E$5) &gt; 1.96, "SI", "NO"), _xleta.NOT)</f>
        <v>NO</v>
      </c>
      <c r="L616">
        <f>IF(ISBLANK(C616), resumen!$D$4, C616)</f>
        <v>319572</v>
      </c>
      <c r="M616">
        <f>IF(ISBLANK(I616), resumen!$E$4, I616)</f>
        <v>43</v>
      </c>
    </row>
    <row r="617" spans="1:13">
      <c r="A617">
        <v>616</v>
      </c>
      <c r="B617" t="s">
        <v>13</v>
      </c>
      <c r="C617">
        <v>1486691</v>
      </c>
      <c r="D617" t="s">
        <v>14</v>
      </c>
      <c r="E617" t="s">
        <v>15</v>
      </c>
      <c r="F617" t="s">
        <v>16</v>
      </c>
      <c r="G617" t="s">
        <v>17</v>
      </c>
      <c r="H617" t="s">
        <v>16</v>
      </c>
      <c r="I617">
        <v>31</v>
      </c>
      <c r="J617" t="str">
        <f>IFERROR(IF(ABS((C617-resumen!$D$3)/resumen!$D$5) &gt; 1.96, "SI", "NO"), _xleta.NOT)</f>
        <v>NO</v>
      </c>
      <c r="K617" t="str">
        <f>IFERROR(IF(ABS((I617-resumen!$E$3)/resumen!$E$5) &gt; 1.96, "SI", "NO"), _xleta.NOT)</f>
        <v>NO</v>
      </c>
      <c r="L617">
        <f>IF(ISBLANK(C617), resumen!$D$4, C617)</f>
        <v>1486691</v>
      </c>
      <c r="M617">
        <f>IF(ISBLANK(I617), resumen!$E$4, I617)</f>
        <v>31</v>
      </c>
    </row>
    <row r="618" spans="1:13">
      <c r="A618">
        <v>617</v>
      </c>
      <c r="B618" t="s">
        <v>13</v>
      </c>
      <c r="C618">
        <v>352881</v>
      </c>
      <c r="D618" t="s">
        <v>22</v>
      </c>
      <c r="E618" t="s">
        <v>20</v>
      </c>
      <c r="F618" t="s">
        <v>16</v>
      </c>
      <c r="G618" t="s">
        <v>17</v>
      </c>
      <c r="H618" t="s">
        <v>17</v>
      </c>
      <c r="I618">
        <v>53</v>
      </c>
      <c r="J618" t="str">
        <f>IFERROR(IF(ABS((C618-resumen!$D$3)/resumen!$D$5) &gt; 1.96, "SI", "NO"), _xleta.NOT)</f>
        <v>NO</v>
      </c>
      <c r="K618" t="str">
        <f>IFERROR(IF(ABS((I618-resumen!$E$3)/resumen!$E$5) &gt; 1.96, "SI", "NO"), _xleta.NOT)</f>
        <v>NO</v>
      </c>
      <c r="L618">
        <f>IF(ISBLANK(C618), resumen!$D$4, C618)</f>
        <v>352881</v>
      </c>
      <c r="M618">
        <f>IF(ISBLANK(I618), resumen!$E$4, I618)</f>
        <v>53</v>
      </c>
    </row>
    <row r="619" spans="1:13">
      <c r="A619">
        <v>618</v>
      </c>
      <c r="B619" t="s">
        <v>19</v>
      </c>
      <c r="C619">
        <v>352852</v>
      </c>
      <c r="D619" t="s">
        <v>14</v>
      </c>
      <c r="E619" t="s">
        <v>15</v>
      </c>
      <c r="F619" t="s">
        <v>16</v>
      </c>
      <c r="G619" t="s">
        <v>17</v>
      </c>
      <c r="H619" t="s">
        <v>17</v>
      </c>
      <c r="I619">
        <v>53</v>
      </c>
      <c r="J619" t="str">
        <f>IFERROR(IF(ABS((C619-resumen!$D$3)/resumen!$D$5) &gt; 1.96, "SI", "NO"), _xleta.NOT)</f>
        <v>NO</v>
      </c>
      <c r="K619" t="str">
        <f>IFERROR(IF(ABS((I619-resumen!$E$3)/resumen!$E$5) &gt; 1.96, "SI", "NO"), _xleta.NOT)</f>
        <v>NO</v>
      </c>
      <c r="L619">
        <f>IF(ISBLANK(C619), resumen!$D$4, C619)</f>
        <v>352852</v>
      </c>
      <c r="M619">
        <f>IF(ISBLANK(I619), resumen!$E$4, I619)</f>
        <v>53</v>
      </c>
    </row>
    <row r="620" spans="1:13">
      <c r="A620">
        <v>619</v>
      </c>
      <c r="B620" t="s">
        <v>13</v>
      </c>
      <c r="C620">
        <v>223463</v>
      </c>
      <c r="D620" t="s">
        <v>14</v>
      </c>
      <c r="E620" t="s">
        <v>20</v>
      </c>
      <c r="F620" t="s">
        <v>16</v>
      </c>
      <c r="G620" t="s">
        <v>16</v>
      </c>
      <c r="H620" t="s">
        <v>17</v>
      </c>
      <c r="I620">
        <v>20</v>
      </c>
      <c r="J620" t="str">
        <f>IFERROR(IF(ABS((C620-resumen!$D$3)/resumen!$D$5) &gt; 1.96, "SI", "NO"), _xleta.NOT)</f>
        <v>NO</v>
      </c>
      <c r="K620" t="str">
        <f>IFERROR(IF(ABS((I620-resumen!$E$3)/resumen!$E$5) &gt; 1.96, "SI", "NO"), _xleta.NOT)</f>
        <v>NO</v>
      </c>
      <c r="L620">
        <f>IF(ISBLANK(C620), resumen!$D$4, C620)</f>
        <v>223463</v>
      </c>
      <c r="M620">
        <f>IF(ISBLANK(I620), resumen!$E$4, I620)</f>
        <v>20</v>
      </c>
    </row>
    <row r="621" spans="1:13">
      <c r="A621">
        <v>620</v>
      </c>
      <c r="B621" t="s">
        <v>13</v>
      </c>
      <c r="C621">
        <v>573400</v>
      </c>
      <c r="D621" t="s">
        <v>14</v>
      </c>
      <c r="E621" t="s">
        <v>20</v>
      </c>
      <c r="F621" t="s">
        <v>16</v>
      </c>
      <c r="G621" t="s">
        <v>17</v>
      </c>
      <c r="H621" t="s">
        <v>17</v>
      </c>
      <c r="I621">
        <v>23</v>
      </c>
      <c r="J621" t="str">
        <f>IFERROR(IF(ABS((C621-resumen!$D$3)/resumen!$D$5) &gt; 1.96, "SI", "NO"), _xleta.NOT)</f>
        <v>NO</v>
      </c>
      <c r="K621" t="str">
        <f>IFERROR(IF(ABS((I621-resumen!$E$3)/resumen!$E$5) &gt; 1.96, "SI", "NO"), _xleta.NOT)</f>
        <v>NO</v>
      </c>
      <c r="L621">
        <f>IF(ISBLANK(C621), resumen!$D$4, C621)</f>
        <v>573400</v>
      </c>
      <c r="M621">
        <f>IF(ISBLANK(I621), resumen!$E$4, I621)</f>
        <v>23</v>
      </c>
    </row>
    <row r="622" spans="1:13">
      <c r="A622">
        <v>621</v>
      </c>
      <c r="B622" t="s">
        <v>13</v>
      </c>
      <c r="C622">
        <v>278030</v>
      </c>
      <c r="D622" t="s">
        <v>23</v>
      </c>
      <c r="E622" t="s">
        <v>20</v>
      </c>
      <c r="F622" t="s">
        <v>16</v>
      </c>
      <c r="G622" t="s">
        <v>17</v>
      </c>
      <c r="H622" t="s">
        <v>17</v>
      </c>
      <c r="I622">
        <v>78</v>
      </c>
      <c r="J622" t="str">
        <f>IFERROR(IF(ABS((C622-resumen!$D$3)/resumen!$D$5) &gt; 1.96, "SI", "NO"), _xleta.NOT)</f>
        <v>NO</v>
      </c>
      <c r="K622" t="str">
        <f>IFERROR(IF(ABS((I622-resumen!$E$3)/resumen!$E$5) &gt; 1.96, "SI", "NO"), _xleta.NOT)</f>
        <v>SI</v>
      </c>
      <c r="L622">
        <f>IF(ISBLANK(C622), resumen!$D$4, C622)</f>
        <v>278030</v>
      </c>
      <c r="M622">
        <f>IF(ISBLANK(I622), resumen!$E$4, I622)</f>
        <v>78</v>
      </c>
    </row>
    <row r="623" spans="1:13">
      <c r="A623">
        <v>622</v>
      </c>
      <c r="B623" t="s">
        <v>19</v>
      </c>
      <c r="C623">
        <v>502100</v>
      </c>
      <c r="D623" t="s">
        <v>22</v>
      </c>
      <c r="E623" t="s">
        <v>20</v>
      </c>
      <c r="F623" t="s">
        <v>16</v>
      </c>
      <c r="G623" t="s">
        <v>17</v>
      </c>
      <c r="H623" t="s">
        <v>17</v>
      </c>
      <c r="I623">
        <v>48</v>
      </c>
      <c r="J623" t="str">
        <f>IFERROR(IF(ABS((C623-resumen!$D$3)/resumen!$D$5) &gt; 1.96, "SI", "NO"), _xleta.NOT)</f>
        <v>NO</v>
      </c>
      <c r="K623" t="str">
        <f>IFERROR(IF(ABS((I623-resumen!$E$3)/resumen!$E$5) &gt; 1.96, "SI", "NO"), _xleta.NOT)</f>
        <v>NO</v>
      </c>
      <c r="L623">
        <f>IF(ISBLANK(C623), resumen!$D$4, C623)</f>
        <v>502100</v>
      </c>
      <c r="M623">
        <f>IF(ISBLANK(I623), resumen!$E$4, I623)</f>
        <v>48</v>
      </c>
    </row>
    <row r="624" spans="1:13">
      <c r="A624">
        <v>623</v>
      </c>
      <c r="B624" t="s">
        <v>13</v>
      </c>
      <c r="C624">
        <v>215000</v>
      </c>
      <c r="D624" t="s">
        <v>14</v>
      </c>
      <c r="E624" t="s">
        <v>20</v>
      </c>
      <c r="F624" t="s">
        <v>16</v>
      </c>
      <c r="G624" t="s">
        <v>17</v>
      </c>
      <c r="H624" t="s">
        <v>17</v>
      </c>
      <c r="I624">
        <v>60</v>
      </c>
      <c r="J624" t="str">
        <f>IFERROR(IF(ABS((C624-resumen!$D$3)/resumen!$D$5) &gt; 1.96, "SI", "NO"), _xleta.NOT)</f>
        <v>NO</v>
      </c>
      <c r="K624" t="str">
        <f>IFERROR(IF(ABS((I624-resumen!$E$3)/resumen!$E$5) &gt; 1.96, "SI", "NO"), _xleta.NOT)</f>
        <v>NO</v>
      </c>
      <c r="L624">
        <f>IF(ISBLANK(C624), resumen!$D$4, C624)</f>
        <v>215000</v>
      </c>
      <c r="M624">
        <f>IF(ISBLANK(I624), resumen!$E$4, I624)</f>
        <v>60</v>
      </c>
    </row>
    <row r="625" spans="1:13">
      <c r="A625">
        <v>624</v>
      </c>
      <c r="B625" t="s">
        <v>13</v>
      </c>
      <c r="C625">
        <v>367392</v>
      </c>
      <c r="D625" t="s">
        <v>14</v>
      </c>
      <c r="E625" t="s">
        <v>20</v>
      </c>
      <c r="F625" t="s">
        <v>16</v>
      </c>
      <c r="G625" t="s">
        <v>17</v>
      </c>
      <c r="H625" t="s">
        <v>17</v>
      </c>
      <c r="I625">
        <v>24</v>
      </c>
      <c r="J625" t="str">
        <f>IFERROR(IF(ABS((C625-resumen!$D$3)/resumen!$D$5) &gt; 1.96, "SI", "NO"), _xleta.NOT)</f>
        <v>NO</v>
      </c>
      <c r="K625" t="str">
        <f>IFERROR(IF(ABS((I625-resumen!$E$3)/resumen!$E$5) &gt; 1.96, "SI", "NO"), _xleta.NOT)</f>
        <v>NO</v>
      </c>
      <c r="L625">
        <f>IF(ISBLANK(C625), resumen!$D$4, C625)</f>
        <v>367392</v>
      </c>
      <c r="M625">
        <f>IF(ISBLANK(I625), resumen!$E$4, I625)</f>
        <v>24</v>
      </c>
    </row>
    <row r="626" spans="1:13">
      <c r="A626">
        <v>625</v>
      </c>
      <c r="B626" t="s">
        <v>19</v>
      </c>
      <c r="C626">
        <v>150000</v>
      </c>
      <c r="D626" t="s">
        <v>14</v>
      </c>
      <c r="E626" t="s">
        <v>20</v>
      </c>
      <c r="F626" t="s">
        <v>16</v>
      </c>
      <c r="G626" t="s">
        <v>17</v>
      </c>
      <c r="H626" t="s">
        <v>17</v>
      </c>
      <c r="I626">
        <v>44</v>
      </c>
      <c r="J626" t="str">
        <f>IFERROR(IF(ABS((C626-resumen!$D$3)/resumen!$D$5) &gt; 1.96, "SI", "NO"), _xleta.NOT)</f>
        <v>NO</v>
      </c>
      <c r="K626" t="str">
        <f>IFERROR(IF(ABS((I626-resumen!$E$3)/resumen!$E$5) &gt; 1.96, "SI", "NO"), _xleta.NOT)</f>
        <v>NO</v>
      </c>
      <c r="L626">
        <f>IF(ISBLANK(C626), resumen!$D$4, C626)</f>
        <v>150000</v>
      </c>
      <c r="M626">
        <f>IF(ISBLANK(I626), resumen!$E$4, I626)</f>
        <v>44</v>
      </c>
    </row>
    <row r="627" spans="1:13">
      <c r="A627">
        <v>626</v>
      </c>
      <c r="B627" t="s">
        <v>13</v>
      </c>
      <c r="C627">
        <v>679660.62</v>
      </c>
      <c r="D627" t="s">
        <v>14</v>
      </c>
      <c r="E627" t="s">
        <v>20</v>
      </c>
      <c r="F627" t="s">
        <v>16</v>
      </c>
      <c r="G627" t="s">
        <v>17</v>
      </c>
      <c r="H627" t="s">
        <v>17</v>
      </c>
      <c r="I627">
        <v>21</v>
      </c>
      <c r="J627" t="str">
        <f>IFERROR(IF(ABS((C627-resumen!$D$3)/resumen!$D$5) &gt; 1.96, "SI", "NO"), _xleta.NOT)</f>
        <v>NO</v>
      </c>
      <c r="K627" t="str">
        <f>IFERROR(IF(ABS((I627-resumen!$E$3)/resumen!$E$5) &gt; 1.96, "SI", "NO"), _xleta.NOT)</f>
        <v>NO</v>
      </c>
      <c r="L627">
        <f>IF(ISBLANK(C627), resumen!$D$4, C627)</f>
        <v>679660.62</v>
      </c>
      <c r="M627">
        <f>IF(ISBLANK(I627), resumen!$E$4, I627)</f>
        <v>21</v>
      </c>
    </row>
    <row r="628" spans="1:13">
      <c r="A628">
        <v>627</v>
      </c>
      <c r="B628" t="s">
        <v>13</v>
      </c>
      <c r="C628">
        <v>2796475</v>
      </c>
      <c r="D628" t="s">
        <v>14</v>
      </c>
      <c r="E628" t="s">
        <v>15</v>
      </c>
      <c r="F628" t="s">
        <v>16</v>
      </c>
      <c r="G628" t="s">
        <v>17</v>
      </c>
      <c r="H628" t="s">
        <v>16</v>
      </c>
      <c r="I628">
        <v>52</v>
      </c>
      <c r="J628" t="str">
        <f>IFERROR(IF(ABS((C628-resumen!$D$3)/resumen!$D$5) &gt; 1.96, "SI", "NO"), _xleta.NOT)</f>
        <v>SI</v>
      </c>
      <c r="K628" t="str">
        <f>IFERROR(IF(ABS((I628-resumen!$E$3)/resumen!$E$5) &gt; 1.96, "SI", "NO"), _xleta.NOT)</f>
        <v>NO</v>
      </c>
      <c r="L628">
        <f>IF(ISBLANK(C628), resumen!$D$4, C628)</f>
        <v>2796475</v>
      </c>
      <c r="M628">
        <f>IF(ISBLANK(I628), resumen!$E$4, I628)</f>
        <v>52</v>
      </c>
    </row>
    <row r="629" spans="1:13">
      <c r="A629">
        <v>628</v>
      </c>
      <c r="B629" t="s">
        <v>19</v>
      </c>
      <c r="C629">
        <v>359544.27</v>
      </c>
      <c r="D629" t="s">
        <v>25</v>
      </c>
      <c r="E629" t="s">
        <v>20</v>
      </c>
      <c r="F629" t="s">
        <v>16</v>
      </c>
      <c r="G629" t="s">
        <v>16</v>
      </c>
      <c r="H629" t="s">
        <v>17</v>
      </c>
      <c r="I629">
        <v>46</v>
      </c>
      <c r="J629" t="str">
        <f>IFERROR(IF(ABS((C629-resumen!$D$3)/resumen!$D$5) &gt; 1.96, "SI", "NO"), _xleta.NOT)</f>
        <v>NO</v>
      </c>
      <c r="K629" t="str">
        <f>IFERROR(IF(ABS((I629-resumen!$E$3)/resumen!$E$5) &gt; 1.96, "SI", "NO"), _xleta.NOT)</f>
        <v>NO</v>
      </c>
      <c r="L629">
        <f>IF(ISBLANK(C629), resumen!$D$4, C629)</f>
        <v>359544.27</v>
      </c>
      <c r="M629">
        <f>IF(ISBLANK(I629), resumen!$E$4, I629)</f>
        <v>46</v>
      </c>
    </row>
    <row r="630" spans="1:13">
      <c r="A630">
        <v>629</v>
      </c>
      <c r="B630" t="s">
        <v>13</v>
      </c>
      <c r="C630">
        <v>298018</v>
      </c>
      <c r="D630" t="s">
        <v>21</v>
      </c>
      <c r="E630" t="s">
        <v>20</v>
      </c>
      <c r="F630" t="s">
        <v>16</v>
      </c>
      <c r="G630" t="s">
        <v>17</v>
      </c>
      <c r="H630" t="s">
        <v>17</v>
      </c>
      <c r="I630">
        <v>36</v>
      </c>
      <c r="J630" t="str">
        <f>IFERROR(IF(ABS((C630-resumen!$D$3)/resumen!$D$5) &gt; 1.96, "SI", "NO"), _xleta.NOT)</f>
        <v>NO</v>
      </c>
      <c r="K630" t="str">
        <f>IFERROR(IF(ABS((I630-resumen!$E$3)/resumen!$E$5) &gt; 1.96, "SI", "NO"), _xleta.NOT)</f>
        <v>NO</v>
      </c>
      <c r="L630">
        <f>IF(ISBLANK(C630), resumen!$D$4, C630)</f>
        <v>298018</v>
      </c>
      <c r="M630">
        <f>IF(ISBLANK(I630), resumen!$E$4, I630)</f>
        <v>36</v>
      </c>
    </row>
    <row r="631" spans="1:13">
      <c r="A631">
        <v>630</v>
      </c>
      <c r="B631" t="s">
        <v>19</v>
      </c>
      <c r="C631">
        <v>382136</v>
      </c>
      <c r="D631" t="s">
        <v>22</v>
      </c>
      <c r="E631" t="s">
        <v>20</v>
      </c>
      <c r="F631" t="s">
        <v>16</v>
      </c>
      <c r="G631" t="s">
        <v>17</v>
      </c>
      <c r="H631" t="s">
        <v>17</v>
      </c>
      <c r="I631">
        <v>53</v>
      </c>
      <c r="J631" t="str">
        <f>IFERROR(IF(ABS((C631-resumen!$D$3)/resumen!$D$5) &gt; 1.96, "SI", "NO"), _xleta.NOT)</f>
        <v>NO</v>
      </c>
      <c r="K631" t="str">
        <f>IFERROR(IF(ABS((I631-resumen!$E$3)/resumen!$E$5) &gt; 1.96, "SI", "NO"), _xleta.NOT)</f>
        <v>NO</v>
      </c>
      <c r="L631">
        <f>IF(ISBLANK(C631), resumen!$D$4, C631)</f>
        <v>382136</v>
      </c>
      <c r="M631">
        <f>IF(ISBLANK(I631), resumen!$E$4, I631)</f>
        <v>53</v>
      </c>
    </row>
    <row r="632" spans="1:13">
      <c r="A632">
        <v>631</v>
      </c>
      <c r="B632" t="s">
        <v>19</v>
      </c>
      <c r="C632">
        <v>297046</v>
      </c>
      <c r="D632" t="s">
        <v>21</v>
      </c>
      <c r="E632" t="s">
        <v>20</v>
      </c>
      <c r="F632" t="s">
        <v>16</v>
      </c>
      <c r="G632" t="s">
        <v>17</v>
      </c>
      <c r="H632" t="s">
        <v>16</v>
      </c>
      <c r="I632">
        <v>35</v>
      </c>
      <c r="J632" t="str">
        <f>IFERROR(IF(ABS((C632-resumen!$D$3)/resumen!$D$5) &gt; 1.96, "SI", "NO"), _xleta.NOT)</f>
        <v>NO</v>
      </c>
      <c r="K632" t="str">
        <f>IFERROR(IF(ABS((I632-resumen!$E$3)/resumen!$E$5) &gt; 1.96, "SI", "NO"), _xleta.NOT)</f>
        <v>NO</v>
      </c>
      <c r="L632">
        <f>IF(ISBLANK(C632), resumen!$D$4, C632)</f>
        <v>297046</v>
      </c>
      <c r="M632">
        <f>IF(ISBLANK(I632), resumen!$E$4, I632)</f>
        <v>35</v>
      </c>
    </row>
    <row r="633" spans="1:13">
      <c r="A633">
        <v>632</v>
      </c>
      <c r="B633" t="s">
        <v>13</v>
      </c>
      <c r="C633">
        <v>297046</v>
      </c>
      <c r="D633" t="s">
        <v>21</v>
      </c>
      <c r="E633" t="s">
        <v>20</v>
      </c>
      <c r="F633" t="s">
        <v>16</v>
      </c>
      <c r="G633" t="s">
        <v>17</v>
      </c>
      <c r="H633" t="s">
        <v>17</v>
      </c>
      <c r="I633">
        <v>39</v>
      </c>
      <c r="J633" t="str">
        <f>IFERROR(IF(ABS((C633-resumen!$D$3)/resumen!$D$5) &gt; 1.96, "SI", "NO"), _xleta.NOT)</f>
        <v>NO</v>
      </c>
      <c r="K633" t="str">
        <f>IFERROR(IF(ABS((I633-resumen!$E$3)/resumen!$E$5) &gt; 1.96, "SI", "NO"), _xleta.NOT)</f>
        <v>NO</v>
      </c>
      <c r="L633">
        <f>IF(ISBLANK(C633), resumen!$D$4, C633)</f>
        <v>297046</v>
      </c>
      <c r="M633">
        <f>IF(ISBLANK(I633), resumen!$E$4, I633)</f>
        <v>39</v>
      </c>
    </row>
    <row r="634" spans="1:13">
      <c r="A634">
        <v>633</v>
      </c>
      <c r="B634" t="s">
        <v>19</v>
      </c>
      <c r="C634">
        <v>347615</v>
      </c>
      <c r="D634" t="s">
        <v>22</v>
      </c>
      <c r="E634" t="s">
        <v>20</v>
      </c>
      <c r="F634" t="s">
        <v>16</v>
      </c>
      <c r="G634" t="s">
        <v>17</v>
      </c>
      <c r="H634" t="s">
        <v>17</v>
      </c>
      <c r="I634">
        <v>36</v>
      </c>
      <c r="J634" t="str">
        <f>IFERROR(IF(ABS((C634-resumen!$D$3)/resumen!$D$5) &gt; 1.96, "SI", "NO"), _xleta.NOT)</f>
        <v>NO</v>
      </c>
      <c r="K634" t="str">
        <f>IFERROR(IF(ABS((I634-resumen!$E$3)/resumen!$E$5) &gt; 1.96, "SI", "NO"), _xleta.NOT)</f>
        <v>NO</v>
      </c>
      <c r="L634">
        <f>IF(ISBLANK(C634), resumen!$D$4, C634)</f>
        <v>347615</v>
      </c>
      <c r="M634">
        <f>IF(ISBLANK(I634), resumen!$E$4, I634)</f>
        <v>36</v>
      </c>
    </row>
    <row r="635" spans="1:13">
      <c r="A635">
        <v>634</v>
      </c>
      <c r="B635" t="s">
        <v>19</v>
      </c>
      <c r="C635">
        <v>297044</v>
      </c>
      <c r="D635" t="s">
        <v>21</v>
      </c>
      <c r="E635" t="s">
        <v>20</v>
      </c>
      <c r="F635" t="s">
        <v>16</v>
      </c>
      <c r="G635" t="s">
        <v>17</v>
      </c>
      <c r="H635" t="s">
        <v>17</v>
      </c>
      <c r="I635">
        <v>19</v>
      </c>
      <c r="J635" t="str">
        <f>IFERROR(IF(ABS((C635-resumen!$D$3)/resumen!$D$5) &gt; 1.96, "SI", "NO"), _xleta.NOT)</f>
        <v>NO</v>
      </c>
      <c r="K635" t="str">
        <f>IFERROR(IF(ABS((I635-resumen!$E$3)/resumen!$E$5) &gt; 1.96, "SI", "NO"), _xleta.NOT)</f>
        <v>NO</v>
      </c>
      <c r="L635">
        <f>IF(ISBLANK(C635), resumen!$D$4, C635)</f>
        <v>297044</v>
      </c>
      <c r="M635">
        <f>IF(ISBLANK(I635), resumen!$E$4, I635)</f>
        <v>19</v>
      </c>
    </row>
    <row r="636" spans="1:13">
      <c r="A636">
        <v>635</v>
      </c>
      <c r="B636" t="s">
        <v>19</v>
      </c>
      <c r="C636">
        <v>297046</v>
      </c>
      <c r="D636" t="s">
        <v>21</v>
      </c>
      <c r="E636" t="s">
        <v>20</v>
      </c>
      <c r="F636" t="s">
        <v>16</v>
      </c>
      <c r="G636" t="s">
        <v>17</v>
      </c>
      <c r="H636" t="s">
        <v>17</v>
      </c>
      <c r="I636">
        <v>31</v>
      </c>
      <c r="J636" t="str">
        <f>IFERROR(IF(ABS((C636-resumen!$D$3)/resumen!$D$5) &gt; 1.96, "SI", "NO"), _xleta.NOT)</f>
        <v>NO</v>
      </c>
      <c r="K636" t="str">
        <f>IFERROR(IF(ABS((I636-resumen!$E$3)/resumen!$E$5) &gt; 1.96, "SI", "NO"), _xleta.NOT)</f>
        <v>NO</v>
      </c>
      <c r="L636">
        <f>IF(ISBLANK(C636), resumen!$D$4, C636)</f>
        <v>297046</v>
      </c>
      <c r="M636">
        <f>IF(ISBLANK(I636), resumen!$E$4, I636)</f>
        <v>31</v>
      </c>
    </row>
    <row r="637" spans="1:13">
      <c r="A637">
        <v>636</v>
      </c>
      <c r="B637" t="s">
        <v>13</v>
      </c>
      <c r="C637">
        <v>1169887</v>
      </c>
      <c r="D637" t="s">
        <v>14</v>
      </c>
      <c r="E637" t="s">
        <v>15</v>
      </c>
      <c r="F637" t="s">
        <v>16</v>
      </c>
      <c r="G637" t="s">
        <v>17</v>
      </c>
      <c r="H637" t="s">
        <v>17</v>
      </c>
      <c r="I637">
        <v>45</v>
      </c>
      <c r="J637" t="str">
        <f>IFERROR(IF(ABS((C637-resumen!$D$3)/resumen!$D$5) &gt; 1.96, "SI", "NO"), _xleta.NOT)</f>
        <v>NO</v>
      </c>
      <c r="K637" t="str">
        <f>IFERROR(IF(ABS((I637-resumen!$E$3)/resumen!$E$5) &gt; 1.96, "SI", "NO"), _xleta.NOT)</f>
        <v>NO</v>
      </c>
      <c r="L637">
        <f>IF(ISBLANK(C637), resumen!$D$4, C637)</f>
        <v>1169887</v>
      </c>
      <c r="M637">
        <f>IF(ISBLANK(I637), resumen!$E$4, I637)</f>
        <v>45</v>
      </c>
    </row>
    <row r="638" spans="1:13">
      <c r="A638">
        <v>637</v>
      </c>
      <c r="B638" t="s">
        <v>13</v>
      </c>
      <c r="C638">
        <v>1253145.82</v>
      </c>
      <c r="D638" t="s">
        <v>14</v>
      </c>
      <c r="E638" t="s">
        <v>15</v>
      </c>
      <c r="F638" t="s">
        <v>16</v>
      </c>
      <c r="G638" t="s">
        <v>17</v>
      </c>
      <c r="H638" t="s">
        <v>17</v>
      </c>
      <c r="I638">
        <v>34</v>
      </c>
      <c r="J638" t="str">
        <f>IFERROR(IF(ABS((C638-resumen!$D$3)/resumen!$D$5) &gt; 1.96, "SI", "NO"), _xleta.NOT)</f>
        <v>NO</v>
      </c>
      <c r="K638" t="str">
        <f>IFERROR(IF(ABS((I638-resumen!$E$3)/resumen!$E$5) &gt; 1.96, "SI", "NO"), _xleta.NOT)</f>
        <v>NO</v>
      </c>
      <c r="L638">
        <f>IF(ISBLANK(C638), resumen!$D$4, C638)</f>
        <v>1253145.82</v>
      </c>
      <c r="M638">
        <f>IF(ISBLANK(I638), resumen!$E$4, I638)</f>
        <v>34</v>
      </c>
    </row>
    <row r="639" spans="1:13">
      <c r="A639">
        <v>638</v>
      </c>
      <c r="B639" t="s">
        <v>13</v>
      </c>
      <c r="C639">
        <v>577032.5</v>
      </c>
      <c r="D639" t="s">
        <v>14</v>
      </c>
      <c r="E639" t="s">
        <v>20</v>
      </c>
      <c r="F639" t="s">
        <v>16</v>
      </c>
      <c r="G639" t="s">
        <v>17</v>
      </c>
      <c r="H639" t="s">
        <v>17</v>
      </c>
      <c r="I639">
        <v>53</v>
      </c>
      <c r="J639" t="str">
        <f>IFERROR(IF(ABS((C639-resumen!$D$3)/resumen!$D$5) &gt; 1.96, "SI", "NO"), _xleta.NOT)</f>
        <v>NO</v>
      </c>
      <c r="K639" t="str">
        <f>IFERROR(IF(ABS((I639-resumen!$E$3)/resumen!$E$5) &gt; 1.96, "SI", "NO"), _xleta.NOT)</f>
        <v>NO</v>
      </c>
      <c r="L639">
        <f>IF(ISBLANK(C639), resumen!$D$4, C639)</f>
        <v>577032.5</v>
      </c>
      <c r="M639">
        <f>IF(ISBLANK(I639), resumen!$E$4, I639)</f>
        <v>53</v>
      </c>
    </row>
    <row r="640" spans="1:13">
      <c r="A640">
        <v>639</v>
      </c>
      <c r="B640" t="s">
        <v>13</v>
      </c>
      <c r="C640">
        <v>305704</v>
      </c>
      <c r="D640" t="s">
        <v>22</v>
      </c>
      <c r="E640" t="s">
        <v>20</v>
      </c>
      <c r="F640" t="s">
        <v>16</v>
      </c>
      <c r="G640" t="s">
        <v>17</v>
      </c>
      <c r="H640" t="s">
        <v>17</v>
      </c>
      <c r="I640">
        <v>68</v>
      </c>
      <c r="J640" t="str">
        <f>IFERROR(IF(ABS((C640-resumen!$D$3)/resumen!$D$5) &gt; 1.96, "SI", "NO"), _xleta.NOT)</f>
        <v>NO</v>
      </c>
      <c r="K640" t="str">
        <f>IFERROR(IF(ABS((I640-resumen!$E$3)/resumen!$E$5) &gt; 1.96, "SI", "NO"), _xleta.NOT)</f>
        <v>NO</v>
      </c>
      <c r="L640">
        <f>IF(ISBLANK(C640), resumen!$D$4, C640)</f>
        <v>305704</v>
      </c>
      <c r="M640">
        <f>IF(ISBLANK(I640), resumen!$E$4, I640)</f>
        <v>68</v>
      </c>
    </row>
    <row r="641" spans="1:13">
      <c r="A641">
        <v>640</v>
      </c>
      <c r="B641" t="s">
        <v>19</v>
      </c>
      <c r="C641">
        <v>297045</v>
      </c>
      <c r="D641" t="s">
        <v>21</v>
      </c>
      <c r="E641" t="s">
        <v>20</v>
      </c>
      <c r="F641" t="s">
        <v>16</v>
      </c>
      <c r="G641" t="s">
        <v>17</v>
      </c>
      <c r="H641" t="s">
        <v>17</v>
      </c>
      <c r="I641">
        <v>30</v>
      </c>
      <c r="J641" t="str">
        <f>IFERROR(IF(ABS((C641-resumen!$D$3)/resumen!$D$5) &gt; 1.96, "SI", "NO"), _xleta.NOT)</f>
        <v>NO</v>
      </c>
      <c r="K641" t="str">
        <f>IFERROR(IF(ABS((I641-resumen!$E$3)/resumen!$E$5) &gt; 1.96, "SI", "NO"), _xleta.NOT)</f>
        <v>NO</v>
      </c>
      <c r="L641">
        <f>IF(ISBLANK(C641), resumen!$D$4, C641)</f>
        <v>297045</v>
      </c>
      <c r="M641">
        <f>IF(ISBLANK(I641), resumen!$E$4, I641)</f>
        <v>30</v>
      </c>
    </row>
    <row r="642" spans="1:13">
      <c r="A642">
        <v>641</v>
      </c>
      <c r="B642" t="s">
        <v>19</v>
      </c>
      <c r="C642">
        <v>697711</v>
      </c>
      <c r="D642" t="s">
        <v>18</v>
      </c>
      <c r="E642" t="s">
        <v>15</v>
      </c>
      <c r="F642" t="s">
        <v>16</v>
      </c>
      <c r="G642" t="s">
        <v>17</v>
      </c>
      <c r="H642" t="s">
        <v>17</v>
      </c>
      <c r="I642">
        <v>76</v>
      </c>
      <c r="J642" t="str">
        <f>IFERROR(IF(ABS((C642-resumen!$D$3)/resumen!$D$5) &gt; 1.96, "SI", "NO"), _xleta.NOT)</f>
        <v>NO</v>
      </c>
      <c r="K642" t="str">
        <f>IFERROR(IF(ABS((I642-resumen!$E$3)/resumen!$E$5) &gt; 1.96, "SI", "NO"), _xleta.NOT)</f>
        <v>SI</v>
      </c>
      <c r="L642">
        <f>IF(ISBLANK(C642), resumen!$D$4, C642)</f>
        <v>697711</v>
      </c>
      <c r="M642">
        <f>IF(ISBLANK(I642), resumen!$E$4, I642)</f>
        <v>76</v>
      </c>
    </row>
    <row r="643" spans="1:13">
      <c r="A643">
        <v>642</v>
      </c>
      <c r="B643" t="s">
        <v>13</v>
      </c>
      <c r="C643">
        <v>1611056.5</v>
      </c>
      <c r="D643" t="s">
        <v>14</v>
      </c>
      <c r="E643" t="s">
        <v>15</v>
      </c>
      <c r="F643" t="s">
        <v>16</v>
      </c>
      <c r="G643" t="s">
        <v>17</v>
      </c>
      <c r="H643" t="s">
        <v>17</v>
      </c>
      <c r="I643">
        <v>55</v>
      </c>
      <c r="J643" t="str">
        <f>IFERROR(IF(ABS((C643-resumen!$D$3)/resumen!$D$5) &gt; 1.96, "SI", "NO"), _xleta.NOT)</f>
        <v>NO</v>
      </c>
      <c r="K643" t="str">
        <f>IFERROR(IF(ABS((I643-resumen!$E$3)/resumen!$E$5) &gt; 1.96, "SI", "NO"), _xleta.NOT)</f>
        <v>NO</v>
      </c>
      <c r="L643">
        <f>IF(ISBLANK(C643), resumen!$D$4, C643)</f>
        <v>1611056.5</v>
      </c>
      <c r="M643">
        <f>IF(ISBLANK(I643), resumen!$E$4, I643)</f>
        <v>55</v>
      </c>
    </row>
    <row r="644" spans="1:13">
      <c r="A644">
        <v>643</v>
      </c>
      <c r="B644" t="s">
        <v>13</v>
      </c>
      <c r="C644">
        <v>278030</v>
      </c>
      <c r="D644" t="s">
        <v>23</v>
      </c>
      <c r="E644" t="s">
        <v>20</v>
      </c>
      <c r="F644" t="s">
        <v>16</v>
      </c>
      <c r="G644" t="s">
        <v>17</v>
      </c>
      <c r="H644" t="s">
        <v>17</v>
      </c>
      <c r="I644">
        <v>26</v>
      </c>
      <c r="J644" t="str">
        <f>IFERROR(IF(ABS((C644-resumen!$D$3)/resumen!$D$5) &gt; 1.96, "SI", "NO"), _xleta.NOT)</f>
        <v>NO</v>
      </c>
      <c r="K644" t="str">
        <f>IFERROR(IF(ABS((I644-resumen!$E$3)/resumen!$E$5) &gt; 1.96, "SI", "NO"), _xleta.NOT)</f>
        <v>NO</v>
      </c>
      <c r="L644">
        <f>IF(ISBLANK(C644), resumen!$D$4, C644)</f>
        <v>278030</v>
      </c>
      <c r="M644">
        <f>IF(ISBLANK(I644), resumen!$E$4, I644)</f>
        <v>26</v>
      </c>
    </row>
    <row r="645" spans="1:13">
      <c r="A645">
        <v>644</v>
      </c>
      <c r="B645" t="s">
        <v>19</v>
      </c>
      <c r="C645">
        <v>970360</v>
      </c>
      <c r="D645" t="s">
        <v>14</v>
      </c>
      <c r="E645" t="s">
        <v>15</v>
      </c>
      <c r="F645" t="s">
        <v>16</v>
      </c>
      <c r="G645" t="s">
        <v>17</v>
      </c>
      <c r="H645" t="s">
        <v>17</v>
      </c>
      <c r="I645">
        <v>41</v>
      </c>
      <c r="J645" t="str">
        <f>IFERROR(IF(ABS((C645-resumen!$D$3)/resumen!$D$5) &gt; 1.96, "SI", "NO"), _xleta.NOT)</f>
        <v>NO</v>
      </c>
      <c r="K645" t="str">
        <f>IFERROR(IF(ABS((I645-resumen!$E$3)/resumen!$E$5) &gt; 1.96, "SI", "NO"), _xleta.NOT)</f>
        <v>NO</v>
      </c>
      <c r="L645">
        <f>IF(ISBLANK(C645), resumen!$D$4, C645)</f>
        <v>970360</v>
      </c>
      <c r="M645">
        <f>IF(ISBLANK(I645), resumen!$E$4, I645)</f>
        <v>41</v>
      </c>
    </row>
    <row r="646" spans="1:13">
      <c r="A646">
        <v>645</v>
      </c>
      <c r="B646" t="s">
        <v>19</v>
      </c>
      <c r="C646">
        <v>159787.23000000001</v>
      </c>
      <c r="D646" t="s">
        <v>14</v>
      </c>
      <c r="E646" t="s">
        <v>20</v>
      </c>
      <c r="F646" t="s">
        <v>16</v>
      </c>
      <c r="G646" t="s">
        <v>17</v>
      </c>
      <c r="H646" t="s">
        <v>17</v>
      </c>
      <c r="I646">
        <v>36</v>
      </c>
      <c r="J646" t="str">
        <f>IFERROR(IF(ABS((C646-resumen!$D$3)/resumen!$D$5) &gt; 1.96, "SI", "NO"), _xleta.NOT)</f>
        <v>NO</v>
      </c>
      <c r="K646" t="str">
        <f>IFERROR(IF(ABS((I646-resumen!$E$3)/resumen!$E$5) &gt; 1.96, "SI", "NO"), _xleta.NOT)</f>
        <v>NO</v>
      </c>
      <c r="L646">
        <f>IF(ISBLANK(C646), resumen!$D$4, C646)</f>
        <v>159787.23000000001</v>
      </c>
      <c r="M646">
        <f>IF(ISBLANK(I646), resumen!$E$4, I646)</f>
        <v>36</v>
      </c>
    </row>
    <row r="647" spans="1:13">
      <c r="A647">
        <v>646</v>
      </c>
      <c r="B647" t="s">
        <v>13</v>
      </c>
      <c r="C647">
        <v>680400</v>
      </c>
      <c r="D647" t="s">
        <v>14</v>
      </c>
      <c r="E647" t="s">
        <v>20</v>
      </c>
      <c r="F647" t="s">
        <v>16</v>
      </c>
      <c r="G647" t="s">
        <v>17</v>
      </c>
      <c r="H647" t="s">
        <v>17</v>
      </c>
      <c r="I647">
        <v>63</v>
      </c>
      <c r="J647" t="str">
        <f>IFERROR(IF(ABS((C647-resumen!$D$3)/resumen!$D$5) &gt; 1.96, "SI", "NO"), _xleta.NOT)</f>
        <v>NO</v>
      </c>
      <c r="K647" t="str">
        <f>IFERROR(IF(ABS((I647-resumen!$E$3)/resumen!$E$5) &gt; 1.96, "SI", "NO"), _xleta.NOT)</f>
        <v>NO</v>
      </c>
      <c r="L647">
        <f>IF(ISBLANK(C647), resumen!$D$4, C647)</f>
        <v>680400</v>
      </c>
      <c r="M647">
        <f>IF(ISBLANK(I647), resumen!$E$4, I647)</f>
        <v>63</v>
      </c>
    </row>
    <row r="648" spans="1:13">
      <c r="A648">
        <v>647</v>
      </c>
      <c r="B648" t="s">
        <v>19</v>
      </c>
      <c r="C648">
        <v>1556653.39</v>
      </c>
      <c r="D648" t="s">
        <v>14</v>
      </c>
      <c r="E648" t="s">
        <v>20</v>
      </c>
      <c r="F648" t="s">
        <v>16</v>
      </c>
      <c r="G648" t="s">
        <v>17</v>
      </c>
      <c r="H648" t="s">
        <v>17</v>
      </c>
      <c r="I648">
        <v>44</v>
      </c>
      <c r="J648" t="str">
        <f>IFERROR(IF(ABS((C648-resumen!$D$3)/resumen!$D$5) &gt; 1.96, "SI", "NO"), _xleta.NOT)</f>
        <v>NO</v>
      </c>
      <c r="K648" t="str">
        <f>IFERROR(IF(ABS((I648-resumen!$E$3)/resumen!$E$5) &gt; 1.96, "SI", "NO"), _xleta.NOT)</f>
        <v>NO</v>
      </c>
      <c r="L648">
        <f>IF(ISBLANK(C648), resumen!$D$4, C648)</f>
        <v>1556653.39</v>
      </c>
      <c r="M648">
        <f>IF(ISBLANK(I648), resumen!$E$4, I648)</f>
        <v>44</v>
      </c>
    </row>
    <row r="649" spans="1:13">
      <c r="A649">
        <v>648</v>
      </c>
      <c r="B649" t="s">
        <v>19</v>
      </c>
      <c r="C649">
        <v>280000</v>
      </c>
      <c r="D649" t="s">
        <v>14</v>
      </c>
      <c r="E649" t="s">
        <v>20</v>
      </c>
      <c r="F649" t="s">
        <v>16</v>
      </c>
      <c r="G649" t="s">
        <v>16</v>
      </c>
      <c r="H649" t="s">
        <v>17</v>
      </c>
      <c r="I649">
        <v>59</v>
      </c>
      <c r="J649" t="str">
        <f>IFERROR(IF(ABS((C649-resumen!$D$3)/resumen!$D$5) &gt; 1.96, "SI", "NO"), _xleta.NOT)</f>
        <v>NO</v>
      </c>
      <c r="K649" t="str">
        <f>IFERROR(IF(ABS((I649-resumen!$E$3)/resumen!$E$5) &gt; 1.96, "SI", "NO"), _xleta.NOT)</f>
        <v>NO</v>
      </c>
      <c r="L649">
        <f>IF(ISBLANK(C649), resumen!$D$4, C649)</f>
        <v>280000</v>
      </c>
      <c r="M649">
        <f>IF(ISBLANK(I649), resumen!$E$4, I649)</f>
        <v>59</v>
      </c>
    </row>
    <row r="650" spans="1:13">
      <c r="A650">
        <v>649</v>
      </c>
      <c r="B650" t="s">
        <v>13</v>
      </c>
      <c r="C650">
        <v>311895</v>
      </c>
      <c r="D650" t="s">
        <v>22</v>
      </c>
      <c r="E650" t="s">
        <v>20</v>
      </c>
      <c r="F650" t="s">
        <v>16</v>
      </c>
      <c r="G650" t="s">
        <v>17</v>
      </c>
      <c r="H650" t="s">
        <v>16</v>
      </c>
      <c r="I650">
        <v>41</v>
      </c>
      <c r="J650" t="str">
        <f>IFERROR(IF(ABS((C650-resumen!$D$3)/resumen!$D$5) &gt; 1.96, "SI", "NO"), _xleta.NOT)</f>
        <v>NO</v>
      </c>
      <c r="K650" t="str">
        <f>IFERROR(IF(ABS((I650-resumen!$E$3)/resumen!$E$5) &gt; 1.96, "SI", "NO"), _xleta.NOT)</f>
        <v>NO</v>
      </c>
      <c r="L650">
        <f>IF(ISBLANK(C650), resumen!$D$4, C650)</f>
        <v>311895</v>
      </c>
      <c r="M650">
        <f>IF(ISBLANK(I650), resumen!$E$4, I650)</f>
        <v>41</v>
      </c>
    </row>
    <row r="651" spans="1:13">
      <c r="A651">
        <v>650</v>
      </c>
      <c r="B651" t="s">
        <v>13</v>
      </c>
      <c r="C651">
        <v>297046</v>
      </c>
      <c r="D651" t="s">
        <v>21</v>
      </c>
      <c r="E651" t="s">
        <v>20</v>
      </c>
      <c r="F651" t="s">
        <v>17</v>
      </c>
      <c r="G651" t="s">
        <v>16</v>
      </c>
      <c r="H651" t="s">
        <v>17</v>
      </c>
      <c r="I651">
        <v>71</v>
      </c>
      <c r="J651" t="str">
        <f>IFERROR(IF(ABS((C651-resumen!$D$3)/resumen!$D$5) &gt; 1.96, "SI", "NO"), _xleta.NOT)</f>
        <v>NO</v>
      </c>
      <c r="K651" t="str">
        <f>IFERROR(IF(ABS((I651-resumen!$E$3)/resumen!$E$5) &gt; 1.96, "SI", "NO"), _xleta.NOT)</f>
        <v>SI</v>
      </c>
      <c r="L651">
        <f>IF(ISBLANK(C651), resumen!$D$4, C651)</f>
        <v>297046</v>
      </c>
      <c r="M651">
        <f>IF(ISBLANK(I651), resumen!$E$4, I651)</f>
        <v>71</v>
      </c>
    </row>
    <row r="652" spans="1:13">
      <c r="A652">
        <v>651</v>
      </c>
      <c r="B652" t="s">
        <v>19</v>
      </c>
      <c r="C652">
        <v>540000</v>
      </c>
      <c r="D652" t="s">
        <v>14</v>
      </c>
      <c r="E652" t="s">
        <v>20</v>
      </c>
      <c r="F652" t="s">
        <v>16</v>
      </c>
      <c r="G652" t="s">
        <v>17</v>
      </c>
      <c r="H652" t="s">
        <v>17</v>
      </c>
      <c r="I652">
        <v>26</v>
      </c>
      <c r="J652" t="str">
        <f>IFERROR(IF(ABS((C652-resumen!$D$3)/resumen!$D$5) &gt; 1.96, "SI", "NO"), _xleta.NOT)</f>
        <v>NO</v>
      </c>
      <c r="K652" t="str">
        <f>IFERROR(IF(ABS((I652-resumen!$E$3)/resumen!$E$5) &gt; 1.96, "SI", "NO"), _xleta.NOT)</f>
        <v>NO</v>
      </c>
      <c r="L652">
        <f>IF(ISBLANK(C652), resumen!$D$4, C652)</f>
        <v>540000</v>
      </c>
      <c r="M652">
        <f>IF(ISBLANK(I652), resumen!$E$4, I652)</f>
        <v>26</v>
      </c>
    </row>
    <row r="653" spans="1:13">
      <c r="A653">
        <v>652</v>
      </c>
      <c r="B653" t="s">
        <v>19</v>
      </c>
      <c r="C653">
        <v>312690</v>
      </c>
      <c r="D653" t="s">
        <v>14</v>
      </c>
      <c r="E653" t="s">
        <v>15</v>
      </c>
      <c r="F653" t="s">
        <v>16</v>
      </c>
      <c r="G653" t="s">
        <v>17</v>
      </c>
      <c r="H653" t="s">
        <v>17</v>
      </c>
      <c r="I653">
        <v>57</v>
      </c>
      <c r="J653" t="str">
        <f>IFERROR(IF(ABS((C653-resumen!$D$3)/resumen!$D$5) &gt; 1.96, "SI", "NO"), _xleta.NOT)</f>
        <v>NO</v>
      </c>
      <c r="K653" t="str">
        <f>IFERROR(IF(ABS((I653-resumen!$E$3)/resumen!$E$5) &gt; 1.96, "SI", "NO"), _xleta.NOT)</f>
        <v>NO</v>
      </c>
      <c r="L653">
        <f>IF(ISBLANK(C653), resumen!$D$4, C653)</f>
        <v>312690</v>
      </c>
      <c r="M653">
        <f>IF(ISBLANK(I653), resumen!$E$4, I653)</f>
        <v>57</v>
      </c>
    </row>
    <row r="654" spans="1:13">
      <c r="A654">
        <v>653</v>
      </c>
      <c r="B654" t="s">
        <v>13</v>
      </c>
      <c r="C654">
        <v>216975</v>
      </c>
      <c r="D654" t="s">
        <v>14</v>
      </c>
      <c r="E654" t="s">
        <v>20</v>
      </c>
      <c r="F654" t="s">
        <v>16</v>
      </c>
      <c r="G654" t="s">
        <v>17</v>
      </c>
      <c r="H654" t="s">
        <v>17</v>
      </c>
      <c r="I654">
        <v>32</v>
      </c>
      <c r="J654" t="str">
        <f>IFERROR(IF(ABS((C654-resumen!$D$3)/resumen!$D$5) &gt; 1.96, "SI", "NO"), _xleta.NOT)</f>
        <v>NO</v>
      </c>
      <c r="K654" t="str">
        <f>IFERROR(IF(ABS((I654-resumen!$E$3)/resumen!$E$5) &gt; 1.96, "SI", "NO"), _xleta.NOT)</f>
        <v>NO</v>
      </c>
      <c r="L654">
        <f>IF(ISBLANK(C654), resumen!$D$4, C654)</f>
        <v>216975</v>
      </c>
      <c r="M654">
        <f>IF(ISBLANK(I654), resumen!$E$4, I654)</f>
        <v>32</v>
      </c>
    </row>
    <row r="655" spans="1:13">
      <c r="A655">
        <v>654</v>
      </c>
      <c r="B655" t="s">
        <v>13</v>
      </c>
      <c r="C655">
        <v>254494.92</v>
      </c>
      <c r="D655" t="s">
        <v>14</v>
      </c>
      <c r="E655" t="s">
        <v>15</v>
      </c>
      <c r="F655" t="s">
        <v>16</v>
      </c>
      <c r="G655" t="s">
        <v>17</v>
      </c>
      <c r="H655" t="s">
        <v>17</v>
      </c>
      <c r="I655">
        <v>31</v>
      </c>
      <c r="J655" t="str">
        <f>IFERROR(IF(ABS((C655-resumen!$D$3)/resumen!$D$5) &gt; 1.96, "SI", "NO"), _xleta.NOT)</f>
        <v>NO</v>
      </c>
      <c r="K655" t="str">
        <f>IFERROR(IF(ABS((I655-resumen!$E$3)/resumen!$E$5) &gt; 1.96, "SI", "NO"), _xleta.NOT)</f>
        <v>NO</v>
      </c>
      <c r="L655">
        <f>IF(ISBLANK(C655), resumen!$D$4, C655)</f>
        <v>254494.92</v>
      </c>
      <c r="M655">
        <f>IF(ISBLANK(I655), resumen!$E$4, I655)</f>
        <v>31</v>
      </c>
    </row>
    <row r="656" spans="1:13">
      <c r="A656">
        <v>655</v>
      </c>
      <c r="B656" t="s">
        <v>13</v>
      </c>
      <c r="C656">
        <v>278030</v>
      </c>
      <c r="D656" t="s">
        <v>23</v>
      </c>
      <c r="E656" t="s">
        <v>20</v>
      </c>
      <c r="F656" t="s">
        <v>16</v>
      </c>
      <c r="G656" t="s">
        <v>16</v>
      </c>
      <c r="H656" t="s">
        <v>17</v>
      </c>
      <c r="I656">
        <v>38</v>
      </c>
      <c r="J656" t="str">
        <f>IFERROR(IF(ABS((C656-resumen!$D$3)/resumen!$D$5) &gt; 1.96, "SI", "NO"), _xleta.NOT)</f>
        <v>NO</v>
      </c>
      <c r="K656" t="str">
        <f>IFERROR(IF(ABS((I656-resumen!$E$3)/resumen!$E$5) &gt; 1.96, "SI", "NO"), _xleta.NOT)</f>
        <v>NO</v>
      </c>
      <c r="L656">
        <f>IF(ISBLANK(C656), resumen!$D$4, C656)</f>
        <v>278030</v>
      </c>
      <c r="M656">
        <f>IF(ISBLANK(I656), resumen!$E$4, I656)</f>
        <v>38</v>
      </c>
    </row>
    <row r="657" spans="1:13">
      <c r="A657">
        <v>656</v>
      </c>
      <c r="B657" t="s">
        <v>13</v>
      </c>
      <c r="C657">
        <v>291178.01</v>
      </c>
      <c r="D657" t="s">
        <v>14</v>
      </c>
      <c r="E657" t="s">
        <v>20</v>
      </c>
      <c r="F657" t="s">
        <v>16</v>
      </c>
      <c r="G657" t="s">
        <v>17</v>
      </c>
      <c r="H657" t="s">
        <v>17</v>
      </c>
      <c r="I657">
        <v>34</v>
      </c>
      <c r="J657" t="str">
        <f>IFERROR(IF(ABS((C657-resumen!$D$3)/resumen!$D$5) &gt; 1.96, "SI", "NO"), _xleta.NOT)</f>
        <v>NO</v>
      </c>
      <c r="K657" t="str">
        <f>IFERROR(IF(ABS((I657-resumen!$E$3)/resumen!$E$5) &gt; 1.96, "SI", "NO"), _xleta.NOT)</f>
        <v>NO</v>
      </c>
      <c r="L657">
        <f>IF(ISBLANK(C657), resumen!$D$4, C657)</f>
        <v>291178.01</v>
      </c>
      <c r="M657">
        <f>IF(ISBLANK(I657), resumen!$E$4, I657)</f>
        <v>34</v>
      </c>
    </row>
    <row r="658" spans="1:13">
      <c r="A658">
        <v>657</v>
      </c>
      <c r="B658" t="s">
        <v>13</v>
      </c>
      <c r="C658">
        <v>1181901</v>
      </c>
      <c r="D658" t="s">
        <v>14</v>
      </c>
      <c r="E658" t="s">
        <v>15</v>
      </c>
      <c r="F658" t="s">
        <v>16</v>
      </c>
      <c r="G658" t="s">
        <v>17</v>
      </c>
      <c r="H658" t="s">
        <v>17</v>
      </c>
      <c r="I658">
        <v>55</v>
      </c>
      <c r="J658" t="str">
        <f>IFERROR(IF(ABS((C658-resumen!$D$3)/resumen!$D$5) &gt; 1.96, "SI", "NO"), _xleta.NOT)</f>
        <v>NO</v>
      </c>
      <c r="K658" t="str">
        <f>IFERROR(IF(ABS((I658-resumen!$E$3)/resumen!$E$5) &gt; 1.96, "SI", "NO"), _xleta.NOT)</f>
        <v>NO</v>
      </c>
      <c r="L658">
        <f>IF(ISBLANK(C658), resumen!$D$4, C658)</f>
        <v>1181901</v>
      </c>
      <c r="M658">
        <f>IF(ISBLANK(I658), resumen!$E$4, I658)</f>
        <v>55</v>
      </c>
    </row>
    <row r="659" spans="1:13">
      <c r="A659">
        <v>658</v>
      </c>
      <c r="B659" t="s">
        <v>13</v>
      </c>
      <c r="C659">
        <v>494539.06</v>
      </c>
      <c r="D659" t="s">
        <v>14</v>
      </c>
      <c r="E659" t="s">
        <v>20</v>
      </c>
      <c r="F659" t="s">
        <v>16</v>
      </c>
      <c r="G659" t="s">
        <v>16</v>
      </c>
      <c r="H659" t="s">
        <v>17</v>
      </c>
      <c r="I659">
        <v>39</v>
      </c>
      <c r="J659" t="str">
        <f>IFERROR(IF(ABS((C659-resumen!$D$3)/resumen!$D$5) &gt; 1.96, "SI", "NO"), _xleta.NOT)</f>
        <v>NO</v>
      </c>
      <c r="K659" t="str">
        <f>IFERROR(IF(ABS((I659-resumen!$E$3)/resumen!$E$5) &gt; 1.96, "SI", "NO"), _xleta.NOT)</f>
        <v>NO</v>
      </c>
      <c r="L659">
        <f>IF(ISBLANK(C659), resumen!$D$4, C659)</f>
        <v>494539.06</v>
      </c>
      <c r="M659">
        <f>IF(ISBLANK(I659), resumen!$E$4, I659)</f>
        <v>39</v>
      </c>
    </row>
    <row r="660" spans="1:13">
      <c r="A660">
        <v>659</v>
      </c>
      <c r="B660" t="s">
        <v>19</v>
      </c>
      <c r="C660">
        <v>299647</v>
      </c>
      <c r="D660" t="s">
        <v>21</v>
      </c>
      <c r="E660" t="s">
        <v>20</v>
      </c>
      <c r="F660" t="s">
        <v>16</v>
      </c>
      <c r="G660" t="s">
        <v>17</v>
      </c>
      <c r="H660" t="s">
        <v>17</v>
      </c>
      <c r="I660">
        <v>51</v>
      </c>
      <c r="J660" t="str">
        <f>IFERROR(IF(ABS((C660-resumen!$D$3)/resumen!$D$5) &gt; 1.96, "SI", "NO"), _xleta.NOT)</f>
        <v>NO</v>
      </c>
      <c r="K660" t="str">
        <f>IFERROR(IF(ABS((I660-resumen!$E$3)/resumen!$E$5) &gt; 1.96, "SI", "NO"), _xleta.NOT)</f>
        <v>NO</v>
      </c>
      <c r="L660">
        <f>IF(ISBLANK(C660), resumen!$D$4, C660)</f>
        <v>299647</v>
      </c>
      <c r="M660">
        <f>IF(ISBLANK(I660), resumen!$E$4, I660)</f>
        <v>51</v>
      </c>
    </row>
    <row r="661" spans="1:13">
      <c r="A661">
        <v>660</v>
      </c>
      <c r="B661" t="s">
        <v>13</v>
      </c>
      <c r="C661">
        <v>386161</v>
      </c>
      <c r="D661" t="s">
        <v>22</v>
      </c>
      <c r="E661" t="s">
        <v>20</v>
      </c>
      <c r="F661" t="s">
        <v>16</v>
      </c>
      <c r="G661" t="s">
        <v>17</v>
      </c>
      <c r="H661" t="s">
        <v>16</v>
      </c>
      <c r="I661">
        <v>49</v>
      </c>
      <c r="J661" t="str">
        <f>IFERROR(IF(ABS((C661-resumen!$D$3)/resumen!$D$5) &gt; 1.96, "SI", "NO"), _xleta.NOT)</f>
        <v>NO</v>
      </c>
      <c r="K661" t="str">
        <f>IFERROR(IF(ABS((I661-resumen!$E$3)/resumen!$E$5) &gt; 1.96, "SI", "NO"), _xleta.NOT)</f>
        <v>NO</v>
      </c>
      <c r="L661">
        <f>IF(ISBLANK(C661), resumen!$D$4, C661)</f>
        <v>386161</v>
      </c>
      <c r="M661">
        <f>IF(ISBLANK(I661), resumen!$E$4, I661)</f>
        <v>49</v>
      </c>
    </row>
    <row r="662" spans="1:13">
      <c r="A662">
        <v>661</v>
      </c>
      <c r="B662" t="s">
        <v>13</v>
      </c>
      <c r="C662">
        <v>300000</v>
      </c>
      <c r="D662" t="s">
        <v>22</v>
      </c>
      <c r="E662" t="s">
        <v>20</v>
      </c>
      <c r="F662" t="s">
        <v>16</v>
      </c>
      <c r="G662" t="s">
        <v>17</v>
      </c>
      <c r="H662" t="s">
        <v>17</v>
      </c>
      <c r="I662">
        <v>30</v>
      </c>
      <c r="J662" t="str">
        <f>IFERROR(IF(ABS((C662-resumen!$D$3)/resumen!$D$5) &gt; 1.96, "SI", "NO"), _xleta.NOT)</f>
        <v>NO</v>
      </c>
      <c r="K662" t="str">
        <f>IFERROR(IF(ABS((I662-resumen!$E$3)/resumen!$E$5) &gt; 1.96, "SI", "NO"), _xleta.NOT)</f>
        <v>NO</v>
      </c>
      <c r="L662">
        <f>IF(ISBLANK(C662), resumen!$D$4, C662)</f>
        <v>300000</v>
      </c>
      <c r="M662">
        <f>IF(ISBLANK(I662), resumen!$E$4, I662)</f>
        <v>30</v>
      </c>
    </row>
    <row r="663" spans="1:13">
      <c r="A663">
        <v>662</v>
      </c>
      <c r="B663" t="s">
        <v>13</v>
      </c>
      <c r="C663">
        <v>2425879.86</v>
      </c>
      <c r="D663" t="s">
        <v>14</v>
      </c>
      <c r="E663" t="s">
        <v>20</v>
      </c>
      <c r="F663" t="s">
        <v>16</v>
      </c>
      <c r="G663" t="s">
        <v>17</v>
      </c>
      <c r="H663" t="s">
        <v>17</v>
      </c>
      <c r="I663">
        <v>31</v>
      </c>
      <c r="J663" t="str">
        <f>IFERROR(IF(ABS((C663-resumen!$D$3)/resumen!$D$5) &gt; 1.96, "SI", "NO"), _xleta.NOT)</f>
        <v>SI</v>
      </c>
      <c r="K663" t="str">
        <f>IFERROR(IF(ABS((I663-resumen!$E$3)/resumen!$E$5) &gt; 1.96, "SI", "NO"), _xleta.NOT)</f>
        <v>NO</v>
      </c>
      <c r="L663">
        <f>IF(ISBLANK(C663), resumen!$D$4, C663)</f>
        <v>2425879.86</v>
      </c>
      <c r="M663">
        <f>IF(ISBLANK(I663), resumen!$E$4, I663)</f>
        <v>31</v>
      </c>
    </row>
    <row r="664" spans="1:13">
      <c r="A664">
        <v>663</v>
      </c>
      <c r="B664" t="s">
        <v>13</v>
      </c>
      <c r="C664">
        <v>552616.01</v>
      </c>
      <c r="D664" t="s">
        <v>14</v>
      </c>
      <c r="E664" t="s">
        <v>20</v>
      </c>
      <c r="F664" t="s">
        <v>16</v>
      </c>
      <c r="G664" t="s">
        <v>17</v>
      </c>
      <c r="H664" t="s">
        <v>17</v>
      </c>
      <c r="I664">
        <v>30</v>
      </c>
      <c r="J664" t="str">
        <f>IFERROR(IF(ABS((C664-resumen!$D$3)/resumen!$D$5) &gt; 1.96, "SI", "NO"), _xleta.NOT)</f>
        <v>NO</v>
      </c>
      <c r="K664" t="str">
        <f>IFERROR(IF(ABS((I664-resumen!$E$3)/resumen!$E$5) &gt; 1.96, "SI", "NO"), _xleta.NOT)</f>
        <v>NO</v>
      </c>
      <c r="L664">
        <f>IF(ISBLANK(C664), resumen!$D$4, C664)</f>
        <v>552616.01</v>
      </c>
      <c r="M664">
        <f>IF(ISBLANK(I664), resumen!$E$4, I664)</f>
        <v>30</v>
      </c>
    </row>
    <row r="665" spans="1:13">
      <c r="A665">
        <v>664</v>
      </c>
      <c r="B665" t="s">
        <v>13</v>
      </c>
      <c r="C665">
        <v>454965.33</v>
      </c>
      <c r="D665" t="s">
        <v>14</v>
      </c>
      <c r="E665" t="s">
        <v>20</v>
      </c>
      <c r="F665" t="s">
        <v>16</v>
      </c>
      <c r="G665" t="s">
        <v>17</v>
      </c>
      <c r="H665" t="s">
        <v>16</v>
      </c>
      <c r="I665">
        <v>48</v>
      </c>
      <c r="J665" t="str">
        <f>IFERROR(IF(ABS((C665-resumen!$D$3)/resumen!$D$5) &gt; 1.96, "SI", "NO"), _xleta.NOT)</f>
        <v>NO</v>
      </c>
      <c r="K665" t="str">
        <f>IFERROR(IF(ABS((I665-resumen!$E$3)/resumen!$E$5) &gt; 1.96, "SI", "NO"), _xleta.NOT)</f>
        <v>NO</v>
      </c>
      <c r="L665">
        <f>IF(ISBLANK(C665), resumen!$D$4, C665)</f>
        <v>454965.33</v>
      </c>
      <c r="M665">
        <f>IF(ISBLANK(I665), resumen!$E$4, I665)</f>
        <v>48</v>
      </c>
    </row>
    <row r="666" spans="1:13">
      <c r="A666">
        <v>665</v>
      </c>
      <c r="B666" t="s">
        <v>19</v>
      </c>
      <c r="C666">
        <v>834260</v>
      </c>
      <c r="D666" t="s">
        <v>14</v>
      </c>
      <c r="E666" t="s">
        <v>15</v>
      </c>
      <c r="F666" t="s">
        <v>16</v>
      </c>
      <c r="G666" t="s">
        <v>17</v>
      </c>
      <c r="H666" t="s">
        <v>16</v>
      </c>
      <c r="I666">
        <v>42</v>
      </c>
      <c r="J666" t="str">
        <f>IFERROR(IF(ABS((C666-resumen!$D$3)/resumen!$D$5) &gt; 1.96, "SI", "NO"), _xleta.NOT)</f>
        <v>NO</v>
      </c>
      <c r="K666" t="str">
        <f>IFERROR(IF(ABS((I666-resumen!$E$3)/resumen!$E$5) &gt; 1.96, "SI", "NO"), _xleta.NOT)</f>
        <v>NO</v>
      </c>
      <c r="L666">
        <f>IF(ISBLANK(C666), resumen!$D$4, C666)</f>
        <v>834260</v>
      </c>
      <c r="M666">
        <f>IF(ISBLANK(I666), resumen!$E$4, I666)</f>
        <v>42</v>
      </c>
    </row>
    <row r="667" spans="1:13">
      <c r="A667">
        <v>666</v>
      </c>
      <c r="B667" t="s">
        <v>13</v>
      </c>
      <c r="C667">
        <v>329950</v>
      </c>
      <c r="D667" t="s">
        <v>22</v>
      </c>
      <c r="E667" t="s">
        <v>20</v>
      </c>
      <c r="F667" t="s">
        <v>16</v>
      </c>
      <c r="G667" t="s">
        <v>17</v>
      </c>
      <c r="H667" t="s">
        <v>16</v>
      </c>
      <c r="I667">
        <v>41</v>
      </c>
      <c r="J667" t="str">
        <f>IFERROR(IF(ABS((C667-resumen!$D$3)/resumen!$D$5) &gt; 1.96, "SI", "NO"), _xleta.NOT)</f>
        <v>NO</v>
      </c>
      <c r="K667" t="str">
        <f>IFERROR(IF(ABS((I667-resumen!$E$3)/resumen!$E$5) &gt; 1.96, "SI", "NO"), _xleta.NOT)</f>
        <v>NO</v>
      </c>
      <c r="L667">
        <f>IF(ISBLANK(C667), resumen!$D$4, C667)</f>
        <v>329950</v>
      </c>
      <c r="M667">
        <f>IF(ISBLANK(I667), resumen!$E$4, I667)</f>
        <v>41</v>
      </c>
    </row>
    <row r="668" spans="1:13">
      <c r="A668">
        <v>667</v>
      </c>
      <c r="B668" t="s">
        <v>13</v>
      </c>
      <c r="C668">
        <v>11.98</v>
      </c>
      <c r="D668" t="s">
        <v>14</v>
      </c>
      <c r="E668" t="s">
        <v>20</v>
      </c>
      <c r="F668" t="s">
        <v>16</v>
      </c>
      <c r="G668" t="s">
        <v>17</v>
      </c>
      <c r="H668" t="s">
        <v>17</v>
      </c>
      <c r="I668">
        <v>25</v>
      </c>
      <c r="J668" t="str">
        <f>IFERROR(IF(ABS((C668-resumen!$D$3)/resumen!$D$5) &gt; 1.96, "SI", "NO"), _xleta.NOT)</f>
        <v>NO</v>
      </c>
      <c r="K668" t="str">
        <f>IFERROR(IF(ABS((I668-resumen!$E$3)/resumen!$E$5) &gt; 1.96, "SI", "NO"), _xleta.NOT)</f>
        <v>NO</v>
      </c>
      <c r="L668">
        <f>IF(ISBLANK(C668), resumen!$D$4, C668)</f>
        <v>11.98</v>
      </c>
      <c r="M668">
        <f>IF(ISBLANK(I668), resumen!$E$4, I668)</f>
        <v>25</v>
      </c>
    </row>
    <row r="669" spans="1:13">
      <c r="A669">
        <v>668</v>
      </c>
      <c r="B669" t="s">
        <v>19</v>
      </c>
      <c r="C669">
        <v>293333.33</v>
      </c>
      <c r="D669" t="s">
        <v>14</v>
      </c>
      <c r="E669" t="s">
        <v>20</v>
      </c>
      <c r="F669" t="s">
        <v>16</v>
      </c>
      <c r="G669" t="s">
        <v>17</v>
      </c>
      <c r="H669" t="s">
        <v>17</v>
      </c>
      <c r="I669">
        <v>24</v>
      </c>
      <c r="J669" t="str">
        <f>IFERROR(IF(ABS((C669-resumen!$D$3)/resumen!$D$5) &gt; 1.96, "SI", "NO"), _xleta.NOT)</f>
        <v>NO</v>
      </c>
      <c r="K669" t="str">
        <f>IFERROR(IF(ABS((I669-resumen!$E$3)/resumen!$E$5) &gt; 1.96, "SI", "NO"), _xleta.NOT)</f>
        <v>NO</v>
      </c>
      <c r="L669">
        <f>IF(ISBLANK(C669), resumen!$D$4, C669)</f>
        <v>293333.33</v>
      </c>
      <c r="M669">
        <f>IF(ISBLANK(I669), resumen!$E$4, I669)</f>
        <v>24</v>
      </c>
    </row>
    <row r="670" spans="1:13">
      <c r="A670">
        <v>669</v>
      </c>
      <c r="B670" t="s">
        <v>13</v>
      </c>
      <c r="C670">
        <v>580000</v>
      </c>
      <c r="D670" t="s">
        <v>14</v>
      </c>
      <c r="E670" t="s">
        <v>20</v>
      </c>
      <c r="F670" t="s">
        <v>16</v>
      </c>
      <c r="G670" t="s">
        <v>17</v>
      </c>
      <c r="H670" t="s">
        <v>17</v>
      </c>
      <c r="I670">
        <v>36</v>
      </c>
      <c r="J670" t="str">
        <f>IFERROR(IF(ABS((C670-resumen!$D$3)/resumen!$D$5) &gt; 1.96, "SI", "NO"), _xleta.NOT)</f>
        <v>NO</v>
      </c>
      <c r="K670" t="str">
        <f>IFERROR(IF(ABS((I670-resumen!$E$3)/resumen!$E$5) &gt; 1.96, "SI", "NO"), _xleta.NOT)</f>
        <v>NO</v>
      </c>
      <c r="L670">
        <f>IF(ISBLANK(C670), resumen!$D$4, C670)</f>
        <v>580000</v>
      </c>
      <c r="M670">
        <f>IF(ISBLANK(I670), resumen!$E$4, I670)</f>
        <v>36</v>
      </c>
    </row>
    <row r="671" spans="1:13">
      <c r="A671">
        <v>670</v>
      </c>
      <c r="B671" t="s">
        <v>19</v>
      </c>
      <c r="C671">
        <v>817600</v>
      </c>
      <c r="D671" t="s">
        <v>14</v>
      </c>
      <c r="E671" t="s">
        <v>20</v>
      </c>
      <c r="F671" t="s">
        <v>16</v>
      </c>
      <c r="G671" t="s">
        <v>17</v>
      </c>
      <c r="H671" t="s">
        <v>17</v>
      </c>
      <c r="I671">
        <v>38</v>
      </c>
      <c r="J671" t="str">
        <f>IFERROR(IF(ABS((C671-resumen!$D$3)/resumen!$D$5) &gt; 1.96, "SI", "NO"), _xleta.NOT)</f>
        <v>NO</v>
      </c>
      <c r="K671" t="str">
        <f>IFERROR(IF(ABS((I671-resumen!$E$3)/resumen!$E$5) &gt; 1.96, "SI", "NO"), _xleta.NOT)</f>
        <v>NO</v>
      </c>
      <c r="L671">
        <f>IF(ISBLANK(C671), resumen!$D$4, C671)</f>
        <v>817600</v>
      </c>
      <c r="M671">
        <f>IF(ISBLANK(I671), resumen!$E$4, I671)</f>
        <v>38</v>
      </c>
    </row>
    <row r="672" spans="1:13">
      <c r="A672">
        <v>671</v>
      </c>
      <c r="B672" t="s">
        <v>19</v>
      </c>
      <c r="C672">
        <v>380590.81</v>
      </c>
      <c r="D672" t="s">
        <v>14</v>
      </c>
      <c r="E672" t="s">
        <v>20</v>
      </c>
      <c r="F672" t="s">
        <v>16</v>
      </c>
      <c r="G672" t="s">
        <v>17</v>
      </c>
      <c r="H672" t="s">
        <v>17</v>
      </c>
      <c r="I672">
        <v>33</v>
      </c>
      <c r="J672" t="str">
        <f>IFERROR(IF(ABS((C672-resumen!$D$3)/resumen!$D$5) &gt; 1.96, "SI", "NO"), _xleta.NOT)</f>
        <v>NO</v>
      </c>
      <c r="K672" t="str">
        <f>IFERROR(IF(ABS((I672-resumen!$E$3)/resumen!$E$5) &gt; 1.96, "SI", "NO"), _xleta.NOT)</f>
        <v>NO</v>
      </c>
      <c r="L672">
        <f>IF(ISBLANK(C672), resumen!$D$4, C672)</f>
        <v>380590.81</v>
      </c>
      <c r="M672">
        <f>IF(ISBLANK(I672), resumen!$E$4, I672)</f>
        <v>33</v>
      </c>
    </row>
    <row r="673" spans="1:13">
      <c r="A673">
        <v>672</v>
      </c>
      <c r="B673" t="s">
        <v>19</v>
      </c>
      <c r="C673">
        <v>278868</v>
      </c>
      <c r="D673" t="s">
        <v>14</v>
      </c>
      <c r="E673" t="s">
        <v>20</v>
      </c>
      <c r="F673" t="s">
        <v>16</v>
      </c>
      <c r="G673" t="s">
        <v>17</v>
      </c>
      <c r="H673" t="s">
        <v>17</v>
      </c>
      <c r="I673">
        <v>22</v>
      </c>
      <c r="J673" t="str">
        <f>IFERROR(IF(ABS((C673-resumen!$D$3)/resumen!$D$5) &gt; 1.96, "SI", "NO"), _xleta.NOT)</f>
        <v>NO</v>
      </c>
      <c r="K673" t="str">
        <f>IFERROR(IF(ABS((I673-resumen!$E$3)/resumen!$E$5) &gt; 1.96, "SI", "NO"), _xleta.NOT)</f>
        <v>NO</v>
      </c>
      <c r="L673">
        <f>IF(ISBLANK(C673), resumen!$D$4, C673)</f>
        <v>278868</v>
      </c>
      <c r="M673">
        <f>IF(ISBLANK(I673), resumen!$E$4, I673)</f>
        <v>22</v>
      </c>
    </row>
    <row r="674" spans="1:13">
      <c r="A674">
        <v>673</v>
      </c>
      <c r="B674" t="s">
        <v>13</v>
      </c>
      <c r="C674">
        <v>600538.5</v>
      </c>
      <c r="D674" t="s">
        <v>14</v>
      </c>
      <c r="E674" t="s">
        <v>20</v>
      </c>
      <c r="F674" t="s">
        <v>16</v>
      </c>
      <c r="G674" t="s">
        <v>17</v>
      </c>
      <c r="H674" t="s">
        <v>17</v>
      </c>
      <c r="I674">
        <v>27</v>
      </c>
      <c r="J674" t="str">
        <f>IFERROR(IF(ABS((C674-resumen!$D$3)/resumen!$D$5) &gt; 1.96, "SI", "NO"), _xleta.NOT)</f>
        <v>NO</v>
      </c>
      <c r="K674" t="str">
        <f>IFERROR(IF(ABS((I674-resumen!$E$3)/resumen!$E$5) &gt; 1.96, "SI", "NO"), _xleta.NOT)</f>
        <v>NO</v>
      </c>
      <c r="L674">
        <f>IF(ISBLANK(C674), resumen!$D$4, C674)</f>
        <v>600538.5</v>
      </c>
      <c r="M674">
        <f>IF(ISBLANK(I674), resumen!$E$4, I674)</f>
        <v>27</v>
      </c>
    </row>
    <row r="675" spans="1:13">
      <c r="A675">
        <v>674</v>
      </c>
      <c r="B675" t="s">
        <v>13</v>
      </c>
      <c r="C675">
        <v>4764816.1399999997</v>
      </c>
      <c r="D675" t="s">
        <v>14</v>
      </c>
      <c r="E675" t="s">
        <v>20</v>
      </c>
      <c r="F675" t="s">
        <v>16</v>
      </c>
      <c r="G675" t="s">
        <v>16</v>
      </c>
      <c r="H675" t="s">
        <v>17</v>
      </c>
      <c r="I675">
        <v>53</v>
      </c>
      <c r="J675" t="str">
        <f>IFERROR(IF(ABS((C675-resumen!$D$3)/resumen!$D$5) &gt; 1.96, "SI", "NO"), _xleta.NOT)</f>
        <v>SI</v>
      </c>
      <c r="K675" t="str">
        <f>IFERROR(IF(ABS((I675-resumen!$E$3)/resumen!$E$5) &gt; 1.96, "SI", "NO"), _xleta.NOT)</f>
        <v>NO</v>
      </c>
      <c r="L675">
        <f>IF(ISBLANK(C675), resumen!$D$4, C675)</f>
        <v>4764816.1399999997</v>
      </c>
      <c r="M675">
        <f>IF(ISBLANK(I675), resumen!$E$4, I675)</f>
        <v>53</v>
      </c>
    </row>
    <row r="676" spans="1:13">
      <c r="A676">
        <v>675</v>
      </c>
      <c r="B676" t="s">
        <v>13</v>
      </c>
      <c r="C676">
        <v>278035</v>
      </c>
      <c r="D676" t="s">
        <v>21</v>
      </c>
      <c r="E676" t="s">
        <v>20</v>
      </c>
      <c r="F676" t="s">
        <v>16</v>
      </c>
      <c r="G676" t="s">
        <v>17</v>
      </c>
      <c r="H676" t="s">
        <v>16</v>
      </c>
      <c r="I676">
        <v>54</v>
      </c>
      <c r="J676" t="str">
        <f>IFERROR(IF(ABS((C676-resumen!$D$3)/resumen!$D$5) &gt; 1.96, "SI", "NO"), _xleta.NOT)</f>
        <v>NO</v>
      </c>
      <c r="K676" t="str">
        <f>IFERROR(IF(ABS((I676-resumen!$E$3)/resumen!$E$5) &gt; 1.96, "SI", "NO"), _xleta.NOT)</f>
        <v>NO</v>
      </c>
      <c r="L676">
        <f>IF(ISBLANK(C676), resumen!$D$4, C676)</f>
        <v>278035</v>
      </c>
      <c r="M676">
        <f>IF(ISBLANK(I676), resumen!$E$4, I676)</f>
        <v>54</v>
      </c>
    </row>
    <row r="677" spans="1:13">
      <c r="A677">
        <v>676</v>
      </c>
      <c r="B677" t="s">
        <v>19</v>
      </c>
      <c r="C677">
        <v>5215081</v>
      </c>
      <c r="D677" t="s">
        <v>14</v>
      </c>
      <c r="E677" t="s">
        <v>15</v>
      </c>
      <c r="F677" t="s">
        <v>16</v>
      </c>
      <c r="G677" t="s">
        <v>17</v>
      </c>
      <c r="H677" t="s">
        <v>17</v>
      </c>
      <c r="I677">
        <v>65</v>
      </c>
      <c r="J677" t="str">
        <f>IFERROR(IF(ABS((C677-resumen!$D$3)/resumen!$D$5) &gt; 1.96, "SI", "NO"), _xleta.NOT)</f>
        <v>SI</v>
      </c>
      <c r="K677" t="str">
        <f>IFERROR(IF(ABS((I677-resumen!$E$3)/resumen!$E$5) &gt; 1.96, "SI", "NO"), _xleta.NOT)</f>
        <v>NO</v>
      </c>
      <c r="L677">
        <f>IF(ISBLANK(C677), resumen!$D$4, C677)</f>
        <v>5215081</v>
      </c>
      <c r="M677">
        <f>IF(ISBLANK(I677), resumen!$E$4, I677)</f>
        <v>65</v>
      </c>
    </row>
    <row r="678" spans="1:13">
      <c r="A678">
        <v>677</v>
      </c>
      <c r="B678" t="s">
        <v>13</v>
      </c>
      <c r="C678">
        <v>319600</v>
      </c>
      <c r="D678" t="s">
        <v>14</v>
      </c>
      <c r="E678" t="s">
        <v>20</v>
      </c>
      <c r="F678" t="s">
        <v>16</v>
      </c>
      <c r="G678" t="s">
        <v>17</v>
      </c>
      <c r="H678" t="s">
        <v>17</v>
      </c>
      <c r="I678">
        <v>61</v>
      </c>
      <c r="J678" t="str">
        <f>IFERROR(IF(ABS((C678-resumen!$D$3)/resumen!$D$5) &gt; 1.96, "SI", "NO"), _xleta.NOT)</f>
        <v>NO</v>
      </c>
      <c r="K678" t="str">
        <f>IFERROR(IF(ABS((I678-resumen!$E$3)/resumen!$E$5) &gt; 1.96, "SI", "NO"), _xleta.NOT)</f>
        <v>NO</v>
      </c>
      <c r="L678">
        <f>IF(ISBLANK(C678), resumen!$D$4, C678)</f>
        <v>319600</v>
      </c>
      <c r="M678">
        <f>IF(ISBLANK(I678), resumen!$E$4, I678)</f>
        <v>61</v>
      </c>
    </row>
    <row r="679" spans="1:13">
      <c r="A679">
        <v>678</v>
      </c>
      <c r="B679" t="s">
        <v>19</v>
      </c>
      <c r="C679">
        <v>152460</v>
      </c>
      <c r="D679" t="s">
        <v>14</v>
      </c>
      <c r="E679" t="s">
        <v>20</v>
      </c>
      <c r="F679" t="s">
        <v>16</v>
      </c>
      <c r="G679" t="s">
        <v>17</v>
      </c>
      <c r="H679" t="s">
        <v>17</v>
      </c>
      <c r="I679">
        <v>65</v>
      </c>
      <c r="J679" t="str">
        <f>IFERROR(IF(ABS((C679-resumen!$D$3)/resumen!$D$5) &gt; 1.96, "SI", "NO"), _xleta.NOT)</f>
        <v>NO</v>
      </c>
      <c r="K679" t="str">
        <f>IFERROR(IF(ABS((I679-resumen!$E$3)/resumen!$E$5) &gt; 1.96, "SI", "NO"), _xleta.NOT)</f>
        <v>NO</v>
      </c>
      <c r="L679">
        <f>IF(ISBLANK(C679), resumen!$D$4, C679)</f>
        <v>152460</v>
      </c>
      <c r="M679">
        <f>IF(ISBLANK(I679), resumen!$E$4, I679)</f>
        <v>65</v>
      </c>
    </row>
    <row r="680" spans="1:13">
      <c r="A680">
        <v>679</v>
      </c>
      <c r="B680" t="s">
        <v>13</v>
      </c>
      <c r="C680">
        <v>608941</v>
      </c>
      <c r="D680" t="s">
        <v>22</v>
      </c>
      <c r="E680" t="s">
        <v>20</v>
      </c>
      <c r="F680" t="s">
        <v>16</v>
      </c>
      <c r="G680" t="s">
        <v>17</v>
      </c>
      <c r="H680" t="s">
        <v>16</v>
      </c>
      <c r="I680">
        <v>45</v>
      </c>
      <c r="J680" t="str">
        <f>IFERROR(IF(ABS((C680-resumen!$D$3)/resumen!$D$5) &gt; 1.96, "SI", "NO"), _xleta.NOT)</f>
        <v>NO</v>
      </c>
      <c r="K680" t="str">
        <f>IFERROR(IF(ABS((I680-resumen!$E$3)/resumen!$E$5) &gt; 1.96, "SI", "NO"), _xleta.NOT)</f>
        <v>NO</v>
      </c>
      <c r="L680">
        <f>IF(ISBLANK(C680), resumen!$D$4, C680)</f>
        <v>608941</v>
      </c>
      <c r="M680">
        <f>IF(ISBLANK(I680), resumen!$E$4, I680)</f>
        <v>45</v>
      </c>
    </row>
    <row r="681" spans="1:13">
      <c r="A681">
        <v>680</v>
      </c>
      <c r="B681" t="s">
        <v>19</v>
      </c>
      <c r="C681">
        <v>454962.33</v>
      </c>
      <c r="D681" t="s">
        <v>14</v>
      </c>
      <c r="E681" t="s">
        <v>20</v>
      </c>
      <c r="F681" t="s">
        <v>16</v>
      </c>
      <c r="G681" t="s">
        <v>17</v>
      </c>
      <c r="H681" t="s">
        <v>17</v>
      </c>
      <c r="I681">
        <v>44</v>
      </c>
      <c r="J681" t="str">
        <f>IFERROR(IF(ABS((C681-resumen!$D$3)/resumen!$D$5) &gt; 1.96, "SI", "NO"), _xleta.NOT)</f>
        <v>NO</v>
      </c>
      <c r="K681" t="str">
        <f>IFERROR(IF(ABS((I681-resumen!$E$3)/resumen!$E$5) &gt; 1.96, "SI", "NO"), _xleta.NOT)</f>
        <v>NO</v>
      </c>
      <c r="L681">
        <f>IF(ISBLANK(C681), resumen!$D$4, C681)</f>
        <v>454962.33</v>
      </c>
      <c r="M681">
        <f>IF(ISBLANK(I681), resumen!$E$4, I681)</f>
        <v>44</v>
      </c>
    </row>
    <row r="682" spans="1:13">
      <c r="A682">
        <v>681</v>
      </c>
      <c r="B682" t="s">
        <v>13</v>
      </c>
      <c r="C682">
        <v>458557</v>
      </c>
      <c r="D682" t="s">
        <v>22</v>
      </c>
      <c r="E682" t="s">
        <v>20</v>
      </c>
      <c r="F682" t="s">
        <v>16</v>
      </c>
      <c r="G682" t="s">
        <v>17</v>
      </c>
      <c r="H682" t="s">
        <v>17</v>
      </c>
      <c r="I682">
        <v>54</v>
      </c>
      <c r="J682" t="str">
        <f>IFERROR(IF(ABS((C682-resumen!$D$3)/resumen!$D$5) &gt; 1.96, "SI", "NO"), _xleta.NOT)</f>
        <v>NO</v>
      </c>
      <c r="K682" t="str">
        <f>IFERROR(IF(ABS((I682-resumen!$E$3)/resumen!$E$5) &gt; 1.96, "SI", "NO"), _xleta.NOT)</f>
        <v>NO</v>
      </c>
      <c r="L682">
        <f>IF(ISBLANK(C682), resumen!$D$4, C682)</f>
        <v>458557</v>
      </c>
      <c r="M682">
        <f>IF(ISBLANK(I682), resumen!$E$4, I682)</f>
        <v>54</v>
      </c>
    </row>
    <row r="683" spans="1:13">
      <c r="A683">
        <v>682</v>
      </c>
      <c r="B683" t="s">
        <v>19</v>
      </c>
      <c r="C683">
        <v>791538.55</v>
      </c>
      <c r="D683" t="s">
        <v>14</v>
      </c>
      <c r="E683" t="s">
        <v>15</v>
      </c>
      <c r="F683" t="s">
        <v>16</v>
      </c>
      <c r="G683" t="s">
        <v>17</v>
      </c>
      <c r="H683" t="s">
        <v>17</v>
      </c>
      <c r="I683">
        <v>40</v>
      </c>
      <c r="J683" t="str">
        <f>IFERROR(IF(ABS((C683-resumen!$D$3)/resumen!$D$5) &gt; 1.96, "SI", "NO"), _xleta.NOT)</f>
        <v>NO</v>
      </c>
      <c r="K683" t="str">
        <f>IFERROR(IF(ABS((I683-resumen!$E$3)/resumen!$E$5) &gt; 1.96, "SI", "NO"), _xleta.NOT)</f>
        <v>NO</v>
      </c>
      <c r="L683">
        <f>IF(ISBLANK(C683), resumen!$D$4, C683)</f>
        <v>791538.55</v>
      </c>
      <c r="M683">
        <f>IF(ISBLANK(I683), resumen!$E$4, I683)</f>
        <v>40</v>
      </c>
    </row>
    <row r="684" spans="1:13">
      <c r="A684">
        <v>683</v>
      </c>
      <c r="B684" t="s">
        <v>13</v>
      </c>
      <c r="C684">
        <v>240000</v>
      </c>
      <c r="D684" t="s">
        <v>14</v>
      </c>
      <c r="E684" t="s">
        <v>20</v>
      </c>
      <c r="F684" t="s">
        <v>16</v>
      </c>
      <c r="G684" t="s">
        <v>17</v>
      </c>
      <c r="H684" t="s">
        <v>17</v>
      </c>
      <c r="I684">
        <v>18</v>
      </c>
      <c r="J684" t="str">
        <f>IFERROR(IF(ABS((C684-resumen!$D$3)/resumen!$D$5) &gt; 1.96, "SI", "NO"), _xleta.NOT)</f>
        <v>NO</v>
      </c>
      <c r="K684" t="str">
        <f>IFERROR(IF(ABS((I684-resumen!$E$3)/resumen!$E$5) &gt; 1.96, "SI", "NO"), _xleta.NOT)</f>
        <v>NO</v>
      </c>
      <c r="L684">
        <f>IF(ISBLANK(C684), resumen!$D$4, C684)</f>
        <v>240000</v>
      </c>
      <c r="M684">
        <f>IF(ISBLANK(I684), resumen!$E$4, I684)</f>
        <v>18</v>
      </c>
    </row>
    <row r="685" spans="1:13">
      <c r="A685">
        <v>684</v>
      </c>
      <c r="B685" t="s">
        <v>13</v>
      </c>
      <c r="C685">
        <v>278030</v>
      </c>
      <c r="D685" t="s">
        <v>23</v>
      </c>
      <c r="E685" t="s">
        <v>20</v>
      </c>
      <c r="F685" t="s">
        <v>16</v>
      </c>
      <c r="G685" t="s">
        <v>17</v>
      </c>
      <c r="H685" t="s">
        <v>17</v>
      </c>
      <c r="I685">
        <v>52</v>
      </c>
      <c r="J685" t="str">
        <f>IFERROR(IF(ABS((C685-resumen!$D$3)/resumen!$D$5) &gt; 1.96, "SI", "NO"), _xleta.NOT)</f>
        <v>NO</v>
      </c>
      <c r="K685" t="str">
        <f>IFERROR(IF(ABS((I685-resumen!$E$3)/resumen!$E$5) &gt; 1.96, "SI", "NO"), _xleta.NOT)</f>
        <v>NO</v>
      </c>
      <c r="L685">
        <f>IF(ISBLANK(C685), resumen!$D$4, C685)</f>
        <v>278030</v>
      </c>
      <c r="M685">
        <f>IF(ISBLANK(I685), resumen!$E$4, I685)</f>
        <v>52</v>
      </c>
    </row>
    <row r="686" spans="1:13">
      <c r="A686">
        <v>685</v>
      </c>
      <c r="B686" t="s">
        <v>19</v>
      </c>
      <c r="C686">
        <v>2115710.04</v>
      </c>
      <c r="D686" t="s">
        <v>14</v>
      </c>
      <c r="E686" t="s">
        <v>15</v>
      </c>
      <c r="F686" t="s">
        <v>16</v>
      </c>
      <c r="G686" t="s">
        <v>17</v>
      </c>
      <c r="H686" t="s">
        <v>17</v>
      </c>
      <c r="I686">
        <v>46</v>
      </c>
      <c r="J686" t="str">
        <f>IFERROR(IF(ABS((C686-resumen!$D$3)/resumen!$D$5) &gt; 1.96, "SI", "NO"), _xleta.NOT)</f>
        <v>NO</v>
      </c>
      <c r="K686" t="str">
        <f>IFERROR(IF(ABS((I686-resumen!$E$3)/resumen!$E$5) &gt; 1.96, "SI", "NO"), _xleta.NOT)</f>
        <v>NO</v>
      </c>
      <c r="L686">
        <f>IF(ISBLANK(C686), resumen!$D$4, C686)</f>
        <v>2115710.04</v>
      </c>
      <c r="M686">
        <f>IF(ISBLANK(I686), resumen!$E$4, I686)</f>
        <v>46</v>
      </c>
    </row>
    <row r="687" spans="1:13">
      <c r="A687">
        <v>686</v>
      </c>
      <c r="B687" t="s">
        <v>19</v>
      </c>
      <c r="C687">
        <v>450000</v>
      </c>
      <c r="D687" t="s">
        <v>14</v>
      </c>
      <c r="E687" t="s">
        <v>20</v>
      </c>
      <c r="F687" t="s">
        <v>16</v>
      </c>
      <c r="G687" t="s">
        <v>17</v>
      </c>
      <c r="H687" t="s">
        <v>17</v>
      </c>
      <c r="I687">
        <v>21</v>
      </c>
      <c r="J687" t="str">
        <f>IFERROR(IF(ABS((C687-resumen!$D$3)/resumen!$D$5) &gt; 1.96, "SI", "NO"), _xleta.NOT)</f>
        <v>NO</v>
      </c>
      <c r="K687" t="str">
        <f>IFERROR(IF(ABS((I687-resumen!$E$3)/resumen!$E$5) &gt; 1.96, "SI", "NO"), _xleta.NOT)</f>
        <v>NO</v>
      </c>
      <c r="L687">
        <f>IF(ISBLANK(C687), resumen!$D$4, C687)</f>
        <v>450000</v>
      </c>
      <c r="M687">
        <f>IF(ISBLANK(I687), resumen!$E$4, I687)</f>
        <v>21</v>
      </c>
    </row>
    <row r="688" spans="1:13">
      <c r="A688">
        <v>687</v>
      </c>
      <c r="B688" t="s">
        <v>13</v>
      </c>
      <c r="C688">
        <v>594527</v>
      </c>
      <c r="D688" t="s">
        <v>22</v>
      </c>
      <c r="E688" t="s">
        <v>20</v>
      </c>
      <c r="F688" t="s">
        <v>16</v>
      </c>
      <c r="G688" t="s">
        <v>17</v>
      </c>
      <c r="H688" t="s">
        <v>16</v>
      </c>
      <c r="I688">
        <v>53</v>
      </c>
      <c r="J688" t="str">
        <f>IFERROR(IF(ABS((C688-resumen!$D$3)/resumen!$D$5) &gt; 1.96, "SI", "NO"), _xleta.NOT)</f>
        <v>NO</v>
      </c>
      <c r="K688" t="str">
        <f>IFERROR(IF(ABS((I688-resumen!$E$3)/resumen!$E$5) &gt; 1.96, "SI", "NO"), _xleta.NOT)</f>
        <v>NO</v>
      </c>
      <c r="L688">
        <f>IF(ISBLANK(C688), resumen!$D$4, C688)</f>
        <v>594527</v>
      </c>
      <c r="M688">
        <f>IF(ISBLANK(I688), resumen!$E$4, I688)</f>
        <v>53</v>
      </c>
    </row>
    <row r="689" spans="1:13">
      <c r="A689">
        <v>688</v>
      </c>
      <c r="B689" t="s">
        <v>13</v>
      </c>
      <c r="C689">
        <v>311895</v>
      </c>
      <c r="D689" t="s">
        <v>22</v>
      </c>
      <c r="E689" t="s">
        <v>20</v>
      </c>
      <c r="F689" t="s">
        <v>16</v>
      </c>
      <c r="G689" t="s">
        <v>17</v>
      </c>
      <c r="H689" t="s">
        <v>16</v>
      </c>
      <c r="I689">
        <v>37</v>
      </c>
      <c r="J689" t="str">
        <f>IFERROR(IF(ABS((C689-resumen!$D$3)/resumen!$D$5) &gt; 1.96, "SI", "NO"), _xleta.NOT)</f>
        <v>NO</v>
      </c>
      <c r="K689" t="str">
        <f>IFERROR(IF(ABS((I689-resumen!$E$3)/resumen!$E$5) &gt; 1.96, "SI", "NO"), _xleta.NOT)</f>
        <v>NO</v>
      </c>
      <c r="L689">
        <f>IF(ISBLANK(C689), resumen!$D$4, C689)</f>
        <v>311895</v>
      </c>
      <c r="M689">
        <f>IF(ISBLANK(I689), resumen!$E$4, I689)</f>
        <v>37</v>
      </c>
    </row>
    <row r="690" spans="1:13">
      <c r="A690">
        <v>689</v>
      </c>
      <c r="B690" t="s">
        <v>19</v>
      </c>
      <c r="C690">
        <v>360000</v>
      </c>
      <c r="D690" t="s">
        <v>14</v>
      </c>
      <c r="E690" t="s">
        <v>20</v>
      </c>
      <c r="F690" t="s">
        <v>16</v>
      </c>
      <c r="G690" t="s">
        <v>17</v>
      </c>
      <c r="H690" t="s">
        <v>17</v>
      </c>
      <c r="I690">
        <v>52</v>
      </c>
      <c r="J690" t="str">
        <f>IFERROR(IF(ABS((C690-resumen!$D$3)/resumen!$D$5) &gt; 1.96, "SI", "NO"), _xleta.NOT)</f>
        <v>NO</v>
      </c>
      <c r="K690" t="str">
        <f>IFERROR(IF(ABS((I690-resumen!$E$3)/resumen!$E$5) &gt; 1.96, "SI", "NO"), _xleta.NOT)</f>
        <v>NO</v>
      </c>
      <c r="L690">
        <f>IF(ISBLANK(C690), resumen!$D$4, C690)</f>
        <v>360000</v>
      </c>
      <c r="M690">
        <f>IF(ISBLANK(I690), resumen!$E$4, I690)</f>
        <v>52</v>
      </c>
    </row>
    <row r="691" spans="1:13">
      <c r="A691">
        <v>690</v>
      </c>
      <c r="B691" t="s">
        <v>19</v>
      </c>
      <c r="C691">
        <v>369131</v>
      </c>
      <c r="D691" t="s">
        <v>22</v>
      </c>
      <c r="E691" t="s">
        <v>20</v>
      </c>
      <c r="F691" t="s">
        <v>16</v>
      </c>
      <c r="G691" t="s">
        <v>17</v>
      </c>
      <c r="H691" t="s">
        <v>17</v>
      </c>
      <c r="I691">
        <v>47</v>
      </c>
      <c r="J691" t="str">
        <f>IFERROR(IF(ABS((C691-resumen!$D$3)/resumen!$D$5) &gt; 1.96, "SI", "NO"), _xleta.NOT)</f>
        <v>NO</v>
      </c>
      <c r="K691" t="str">
        <f>IFERROR(IF(ABS((I691-resumen!$E$3)/resumen!$E$5) &gt; 1.96, "SI", "NO"), _xleta.NOT)</f>
        <v>NO</v>
      </c>
      <c r="L691">
        <f>IF(ISBLANK(C691), resumen!$D$4, C691)</f>
        <v>369131</v>
      </c>
      <c r="M691">
        <f>IF(ISBLANK(I691), resumen!$E$4, I691)</f>
        <v>47</v>
      </c>
    </row>
    <row r="692" spans="1:13">
      <c r="A692">
        <v>691</v>
      </c>
      <c r="B692" t="s">
        <v>19</v>
      </c>
      <c r="C692">
        <v>1041736</v>
      </c>
      <c r="D692" t="s">
        <v>14</v>
      </c>
      <c r="E692" t="s">
        <v>20</v>
      </c>
      <c r="F692" t="s">
        <v>16</v>
      </c>
      <c r="G692" t="s">
        <v>17</v>
      </c>
      <c r="H692" t="s">
        <v>17</v>
      </c>
      <c r="I692">
        <v>24</v>
      </c>
      <c r="J692" t="str">
        <f>IFERROR(IF(ABS((C692-resumen!$D$3)/resumen!$D$5) &gt; 1.96, "SI", "NO"), _xleta.NOT)</f>
        <v>NO</v>
      </c>
      <c r="K692" t="str">
        <f>IFERROR(IF(ABS((I692-resumen!$E$3)/resumen!$E$5) &gt; 1.96, "SI", "NO"), _xleta.NOT)</f>
        <v>NO</v>
      </c>
      <c r="L692">
        <f>IF(ISBLANK(C692), resumen!$D$4, C692)</f>
        <v>1041736</v>
      </c>
      <c r="M692">
        <f>IF(ISBLANK(I692), resumen!$E$4, I692)</f>
        <v>24</v>
      </c>
    </row>
    <row r="693" spans="1:13">
      <c r="A693">
        <v>692</v>
      </c>
      <c r="B693" t="s">
        <v>13</v>
      </c>
      <c r="C693">
        <v>311895</v>
      </c>
      <c r="D693" t="s">
        <v>22</v>
      </c>
      <c r="E693" t="s">
        <v>20</v>
      </c>
      <c r="F693" t="s">
        <v>16</v>
      </c>
      <c r="G693" t="s">
        <v>17</v>
      </c>
      <c r="H693" t="s">
        <v>17</v>
      </c>
      <c r="I693">
        <v>40</v>
      </c>
      <c r="J693" t="str">
        <f>IFERROR(IF(ABS((C693-resumen!$D$3)/resumen!$D$5) &gt; 1.96, "SI", "NO"), _xleta.NOT)</f>
        <v>NO</v>
      </c>
      <c r="K693" t="str">
        <f>IFERROR(IF(ABS((I693-resumen!$E$3)/resumen!$E$5) &gt; 1.96, "SI", "NO"), _xleta.NOT)</f>
        <v>NO</v>
      </c>
      <c r="L693">
        <f>IF(ISBLANK(C693), resumen!$D$4, C693)</f>
        <v>311895</v>
      </c>
      <c r="M693">
        <f>IF(ISBLANK(I693), resumen!$E$4, I693)</f>
        <v>40</v>
      </c>
    </row>
    <row r="694" spans="1:13">
      <c r="A694">
        <v>693</v>
      </c>
      <c r="B694" t="s">
        <v>13</v>
      </c>
      <c r="C694">
        <v>1256604.3</v>
      </c>
      <c r="D694" t="s">
        <v>14</v>
      </c>
      <c r="E694" t="s">
        <v>15</v>
      </c>
      <c r="F694" t="s">
        <v>16</v>
      </c>
      <c r="G694" t="s">
        <v>17</v>
      </c>
      <c r="H694" t="s">
        <v>17</v>
      </c>
      <c r="I694">
        <v>36</v>
      </c>
      <c r="J694" t="str">
        <f>IFERROR(IF(ABS((C694-resumen!$D$3)/resumen!$D$5) &gt; 1.96, "SI", "NO"), _xleta.NOT)</f>
        <v>NO</v>
      </c>
      <c r="K694" t="str">
        <f>IFERROR(IF(ABS((I694-resumen!$E$3)/resumen!$E$5) &gt; 1.96, "SI", "NO"), _xleta.NOT)</f>
        <v>NO</v>
      </c>
      <c r="L694">
        <f>IF(ISBLANK(C694), resumen!$D$4, C694)</f>
        <v>1256604.3</v>
      </c>
      <c r="M694">
        <f>IF(ISBLANK(I694), resumen!$E$4, I694)</f>
        <v>36</v>
      </c>
    </row>
    <row r="695" spans="1:13">
      <c r="A695">
        <v>694</v>
      </c>
      <c r="B695" t="s">
        <v>13</v>
      </c>
      <c r="C695">
        <v>292181.09999999998</v>
      </c>
      <c r="D695" t="s">
        <v>14</v>
      </c>
      <c r="E695" t="s">
        <v>20</v>
      </c>
      <c r="F695" t="s">
        <v>16</v>
      </c>
      <c r="G695" t="s">
        <v>17</v>
      </c>
      <c r="H695" t="s">
        <v>17</v>
      </c>
      <c r="I695">
        <v>42</v>
      </c>
      <c r="J695" t="str">
        <f>IFERROR(IF(ABS((C695-resumen!$D$3)/resumen!$D$5) &gt; 1.96, "SI", "NO"), _xleta.NOT)</f>
        <v>NO</v>
      </c>
      <c r="K695" t="str">
        <f>IFERROR(IF(ABS((I695-resumen!$E$3)/resumen!$E$5) &gt; 1.96, "SI", "NO"), _xleta.NOT)</f>
        <v>NO</v>
      </c>
      <c r="L695">
        <f>IF(ISBLANK(C695), resumen!$D$4, C695)</f>
        <v>292181.09999999998</v>
      </c>
      <c r="M695">
        <f>IF(ISBLANK(I695), resumen!$E$4, I695)</f>
        <v>42</v>
      </c>
    </row>
    <row r="696" spans="1:13">
      <c r="A696">
        <v>695</v>
      </c>
      <c r="B696" t="s">
        <v>13</v>
      </c>
      <c r="C696">
        <v>643426.84</v>
      </c>
      <c r="D696" t="s">
        <v>14</v>
      </c>
      <c r="E696" t="s">
        <v>15</v>
      </c>
      <c r="F696" t="s">
        <v>16</v>
      </c>
      <c r="G696" t="s">
        <v>17</v>
      </c>
      <c r="H696" t="s">
        <v>17</v>
      </c>
      <c r="I696">
        <v>34</v>
      </c>
      <c r="J696" t="str">
        <f>IFERROR(IF(ABS((C696-resumen!$D$3)/resumen!$D$5) &gt; 1.96, "SI", "NO"), _xleta.NOT)</f>
        <v>NO</v>
      </c>
      <c r="K696" t="str">
        <f>IFERROR(IF(ABS((I696-resumen!$E$3)/resumen!$E$5) &gt; 1.96, "SI", "NO"), _xleta.NOT)</f>
        <v>NO</v>
      </c>
      <c r="L696">
        <f>IF(ISBLANK(C696), resumen!$D$4, C696)</f>
        <v>643426.84</v>
      </c>
      <c r="M696">
        <f>IF(ISBLANK(I696), resumen!$E$4, I696)</f>
        <v>34</v>
      </c>
    </row>
    <row r="697" spans="1:13">
      <c r="A697">
        <v>696</v>
      </c>
      <c r="B697" t="s">
        <v>13</v>
      </c>
      <c r="C697">
        <v>377730.1</v>
      </c>
      <c r="D697" t="s">
        <v>14</v>
      </c>
      <c r="E697" t="s">
        <v>20</v>
      </c>
      <c r="F697" t="s">
        <v>16</v>
      </c>
      <c r="G697" t="s">
        <v>17</v>
      </c>
      <c r="H697" t="s">
        <v>17</v>
      </c>
      <c r="I697">
        <v>43</v>
      </c>
      <c r="J697" t="str">
        <f>IFERROR(IF(ABS((C697-resumen!$D$3)/resumen!$D$5) &gt; 1.96, "SI", "NO"), _xleta.NOT)</f>
        <v>NO</v>
      </c>
      <c r="K697" t="str">
        <f>IFERROR(IF(ABS((I697-resumen!$E$3)/resumen!$E$5) &gt; 1.96, "SI", "NO"), _xleta.NOT)</f>
        <v>NO</v>
      </c>
      <c r="L697">
        <f>IF(ISBLANK(C697), resumen!$D$4, C697)</f>
        <v>377730.1</v>
      </c>
      <c r="M697">
        <f>IF(ISBLANK(I697), resumen!$E$4, I697)</f>
        <v>43</v>
      </c>
    </row>
    <row r="698" spans="1:13">
      <c r="A698">
        <v>697</v>
      </c>
      <c r="B698" t="s">
        <v>13</v>
      </c>
      <c r="C698">
        <v>326653</v>
      </c>
      <c r="D698" t="s">
        <v>14</v>
      </c>
      <c r="E698" t="s">
        <v>20</v>
      </c>
      <c r="F698" t="s">
        <v>16</v>
      </c>
      <c r="G698" t="s">
        <v>17</v>
      </c>
      <c r="H698" t="s">
        <v>17</v>
      </c>
      <c r="I698">
        <v>53</v>
      </c>
      <c r="J698" t="str">
        <f>IFERROR(IF(ABS((C698-resumen!$D$3)/resumen!$D$5) &gt; 1.96, "SI", "NO"), _xleta.NOT)</f>
        <v>NO</v>
      </c>
      <c r="K698" t="str">
        <f>IFERROR(IF(ABS((I698-resumen!$E$3)/resumen!$E$5) &gt; 1.96, "SI", "NO"), _xleta.NOT)</f>
        <v>NO</v>
      </c>
      <c r="L698">
        <f>IF(ISBLANK(C698), resumen!$D$4, C698)</f>
        <v>326653</v>
      </c>
      <c r="M698">
        <f>IF(ISBLANK(I698), resumen!$E$4, I698)</f>
        <v>53</v>
      </c>
    </row>
    <row r="699" spans="1:13">
      <c r="A699">
        <v>698</v>
      </c>
      <c r="B699" t="s">
        <v>13</v>
      </c>
      <c r="C699">
        <v>814289.32</v>
      </c>
      <c r="D699" t="s">
        <v>14</v>
      </c>
      <c r="E699" t="s">
        <v>20</v>
      </c>
      <c r="F699" t="s">
        <v>16</v>
      </c>
      <c r="G699" t="s">
        <v>17</v>
      </c>
      <c r="H699" t="s">
        <v>17</v>
      </c>
      <c r="I699">
        <v>36</v>
      </c>
      <c r="J699" t="str">
        <f>IFERROR(IF(ABS((C699-resumen!$D$3)/resumen!$D$5) &gt; 1.96, "SI", "NO"), _xleta.NOT)</f>
        <v>NO</v>
      </c>
      <c r="K699" t="str">
        <f>IFERROR(IF(ABS((I699-resumen!$E$3)/resumen!$E$5) &gt; 1.96, "SI", "NO"), _xleta.NOT)</f>
        <v>NO</v>
      </c>
      <c r="L699">
        <f>IF(ISBLANK(C699), resumen!$D$4, C699)</f>
        <v>814289.32</v>
      </c>
      <c r="M699">
        <f>IF(ISBLANK(I699), resumen!$E$4, I699)</f>
        <v>36</v>
      </c>
    </row>
    <row r="700" spans="1:13">
      <c r="A700">
        <v>699</v>
      </c>
      <c r="B700" t="s">
        <v>13</v>
      </c>
      <c r="C700">
        <v>800000</v>
      </c>
      <c r="D700" t="s">
        <v>14</v>
      </c>
      <c r="E700" t="s">
        <v>20</v>
      </c>
      <c r="F700" t="s">
        <v>16</v>
      </c>
      <c r="G700" t="s">
        <v>17</v>
      </c>
      <c r="H700" t="s">
        <v>17</v>
      </c>
      <c r="I700">
        <v>25</v>
      </c>
      <c r="J700" t="str">
        <f>IFERROR(IF(ABS((C700-resumen!$D$3)/resumen!$D$5) &gt; 1.96, "SI", "NO"), _xleta.NOT)</f>
        <v>NO</v>
      </c>
      <c r="K700" t="str">
        <f>IFERROR(IF(ABS((I700-resumen!$E$3)/resumen!$E$5) &gt; 1.96, "SI", "NO"), _xleta.NOT)</f>
        <v>NO</v>
      </c>
      <c r="L700">
        <f>IF(ISBLANK(C700), resumen!$D$4, C700)</f>
        <v>800000</v>
      </c>
      <c r="M700">
        <f>IF(ISBLANK(I700), resumen!$E$4, I700)</f>
        <v>25</v>
      </c>
    </row>
    <row r="701" spans="1:13">
      <c r="A701">
        <v>700</v>
      </c>
      <c r="B701" t="s">
        <v>13</v>
      </c>
      <c r="C701">
        <v>127421.77</v>
      </c>
      <c r="D701" t="s">
        <v>14</v>
      </c>
      <c r="E701" t="s">
        <v>20</v>
      </c>
      <c r="F701" t="s">
        <v>16</v>
      </c>
      <c r="G701" t="s">
        <v>17</v>
      </c>
      <c r="H701" t="s">
        <v>17</v>
      </c>
      <c r="I701">
        <v>49</v>
      </c>
      <c r="J701" t="str">
        <f>IFERROR(IF(ABS((C701-resumen!$D$3)/resumen!$D$5) &gt; 1.96, "SI", "NO"), _xleta.NOT)</f>
        <v>NO</v>
      </c>
      <c r="K701" t="str">
        <f>IFERROR(IF(ABS((I701-resumen!$E$3)/resumen!$E$5) &gt; 1.96, "SI", "NO"), _xleta.NOT)</f>
        <v>NO</v>
      </c>
      <c r="L701">
        <f>IF(ISBLANK(C701), resumen!$D$4, C701)</f>
        <v>127421.77</v>
      </c>
      <c r="M701">
        <f>IF(ISBLANK(I701), resumen!$E$4, I701)</f>
        <v>49</v>
      </c>
    </row>
    <row r="702" spans="1:13">
      <c r="A702">
        <v>701</v>
      </c>
      <c r="B702" t="s">
        <v>13</v>
      </c>
      <c r="C702">
        <v>278030</v>
      </c>
      <c r="D702" t="s">
        <v>23</v>
      </c>
      <c r="E702" t="s">
        <v>20</v>
      </c>
      <c r="F702" t="s">
        <v>16</v>
      </c>
      <c r="G702" t="s">
        <v>17</v>
      </c>
      <c r="H702" t="s">
        <v>17</v>
      </c>
      <c r="I702">
        <v>40</v>
      </c>
      <c r="J702" t="str">
        <f>IFERROR(IF(ABS((C702-resumen!$D$3)/resumen!$D$5) &gt; 1.96, "SI", "NO"), _xleta.NOT)</f>
        <v>NO</v>
      </c>
      <c r="K702" t="str">
        <f>IFERROR(IF(ABS((I702-resumen!$E$3)/resumen!$E$5) &gt; 1.96, "SI", "NO"), _xleta.NOT)</f>
        <v>NO</v>
      </c>
      <c r="L702">
        <f>IF(ISBLANK(C702), resumen!$D$4, C702)</f>
        <v>278030</v>
      </c>
      <c r="M702">
        <f>IF(ISBLANK(I702), resumen!$E$4, I702)</f>
        <v>40</v>
      </c>
    </row>
    <row r="703" spans="1:13">
      <c r="A703">
        <v>702</v>
      </c>
      <c r="B703" t="s">
        <v>13</v>
      </c>
      <c r="C703">
        <v>1120849.99</v>
      </c>
      <c r="D703" t="s">
        <v>18</v>
      </c>
      <c r="E703" t="s">
        <v>15</v>
      </c>
      <c r="F703" t="s">
        <v>16</v>
      </c>
      <c r="G703" t="s">
        <v>17</v>
      </c>
      <c r="H703" t="s">
        <v>17</v>
      </c>
      <c r="I703">
        <v>63</v>
      </c>
      <c r="J703" t="str">
        <f>IFERROR(IF(ABS((C703-resumen!$D$3)/resumen!$D$5) &gt; 1.96, "SI", "NO"), _xleta.NOT)</f>
        <v>NO</v>
      </c>
      <c r="K703" t="str">
        <f>IFERROR(IF(ABS((I703-resumen!$E$3)/resumen!$E$5) &gt; 1.96, "SI", "NO"), _xleta.NOT)</f>
        <v>NO</v>
      </c>
      <c r="L703">
        <f>IF(ISBLANK(C703), resumen!$D$4, C703)</f>
        <v>1120849.99</v>
      </c>
      <c r="M703">
        <f>IF(ISBLANK(I703), resumen!$E$4, I703)</f>
        <v>63</v>
      </c>
    </row>
    <row r="704" spans="1:13">
      <c r="A704">
        <v>703</v>
      </c>
      <c r="B704" t="s">
        <v>19</v>
      </c>
      <c r="C704">
        <v>297078</v>
      </c>
      <c r="D704" t="s">
        <v>14</v>
      </c>
      <c r="E704" t="s">
        <v>20</v>
      </c>
      <c r="F704" t="s">
        <v>16</v>
      </c>
      <c r="G704" t="s">
        <v>17</v>
      </c>
      <c r="H704" t="s">
        <v>17</v>
      </c>
      <c r="I704">
        <v>26</v>
      </c>
      <c r="J704" t="str">
        <f>IFERROR(IF(ABS((C704-resumen!$D$3)/resumen!$D$5) &gt; 1.96, "SI", "NO"), _xleta.NOT)</f>
        <v>NO</v>
      </c>
      <c r="K704" t="str">
        <f>IFERROR(IF(ABS((I704-resumen!$E$3)/resumen!$E$5) &gt; 1.96, "SI", "NO"), _xleta.NOT)</f>
        <v>NO</v>
      </c>
      <c r="L704">
        <f>IF(ISBLANK(C704), resumen!$D$4, C704)</f>
        <v>297078</v>
      </c>
      <c r="M704">
        <f>IF(ISBLANK(I704), resumen!$E$4, I704)</f>
        <v>26</v>
      </c>
    </row>
    <row r="705" spans="1:13">
      <c r="A705">
        <v>704</v>
      </c>
      <c r="B705" t="s">
        <v>19</v>
      </c>
      <c r="C705">
        <v>890323</v>
      </c>
      <c r="D705" t="s">
        <v>14</v>
      </c>
      <c r="E705" t="s">
        <v>15</v>
      </c>
      <c r="F705" t="s">
        <v>16</v>
      </c>
      <c r="G705" t="s">
        <v>17</v>
      </c>
      <c r="H705" t="s">
        <v>17</v>
      </c>
      <c r="I705">
        <v>39</v>
      </c>
      <c r="J705" t="str">
        <f>IFERROR(IF(ABS((C705-resumen!$D$3)/resumen!$D$5) &gt; 1.96, "SI", "NO"), _xleta.NOT)</f>
        <v>NO</v>
      </c>
      <c r="K705" t="str">
        <f>IFERROR(IF(ABS((I705-resumen!$E$3)/resumen!$E$5) &gt; 1.96, "SI", "NO"), _xleta.NOT)</f>
        <v>NO</v>
      </c>
      <c r="L705">
        <f>IF(ISBLANK(C705), resumen!$D$4, C705)</f>
        <v>890323</v>
      </c>
      <c r="M705">
        <f>IF(ISBLANK(I705), resumen!$E$4, I705)</f>
        <v>39</v>
      </c>
    </row>
    <row r="706" spans="1:13">
      <c r="A706">
        <v>705</v>
      </c>
      <c r="B706" t="s">
        <v>13</v>
      </c>
      <c r="C706">
        <v>387953</v>
      </c>
      <c r="D706" t="s">
        <v>22</v>
      </c>
      <c r="E706" t="s">
        <v>20</v>
      </c>
      <c r="F706" t="s">
        <v>16</v>
      </c>
      <c r="G706" t="s">
        <v>16</v>
      </c>
      <c r="H706" t="s">
        <v>16</v>
      </c>
      <c r="I706">
        <v>39</v>
      </c>
      <c r="J706" t="str">
        <f>IFERROR(IF(ABS((C706-resumen!$D$3)/resumen!$D$5) &gt; 1.96, "SI", "NO"), _xleta.NOT)</f>
        <v>NO</v>
      </c>
      <c r="K706" t="str">
        <f>IFERROR(IF(ABS((I706-resumen!$E$3)/resumen!$E$5) &gt; 1.96, "SI", "NO"), _xleta.NOT)</f>
        <v>NO</v>
      </c>
      <c r="L706">
        <f>IF(ISBLANK(C706), resumen!$D$4, C706)</f>
        <v>387953</v>
      </c>
      <c r="M706">
        <f>IF(ISBLANK(I706), resumen!$E$4, I706)</f>
        <v>39</v>
      </c>
    </row>
    <row r="707" spans="1:13">
      <c r="A707">
        <v>706</v>
      </c>
      <c r="B707" t="s">
        <v>13</v>
      </c>
      <c r="C707">
        <v>148360</v>
      </c>
      <c r="D707" t="s">
        <v>14</v>
      </c>
      <c r="E707" t="s">
        <v>20</v>
      </c>
      <c r="F707" t="s">
        <v>16</v>
      </c>
      <c r="G707" t="s">
        <v>17</v>
      </c>
      <c r="H707" t="s">
        <v>17</v>
      </c>
      <c r="I707">
        <v>58</v>
      </c>
      <c r="J707" t="str">
        <f>IFERROR(IF(ABS((C707-resumen!$D$3)/resumen!$D$5) &gt; 1.96, "SI", "NO"), _xleta.NOT)</f>
        <v>NO</v>
      </c>
      <c r="K707" t="str">
        <f>IFERROR(IF(ABS((I707-resumen!$E$3)/resumen!$E$5) &gt; 1.96, "SI", "NO"), _xleta.NOT)</f>
        <v>NO</v>
      </c>
      <c r="L707">
        <f>IF(ISBLANK(C707), resumen!$D$4, C707)</f>
        <v>148360</v>
      </c>
      <c r="M707">
        <f>IF(ISBLANK(I707), resumen!$E$4, I707)</f>
        <v>58</v>
      </c>
    </row>
    <row r="708" spans="1:13">
      <c r="A708">
        <v>707</v>
      </c>
      <c r="B708" t="s">
        <v>19</v>
      </c>
      <c r="C708">
        <v>337511.75</v>
      </c>
      <c r="D708" t="s">
        <v>14</v>
      </c>
      <c r="E708" t="s">
        <v>15</v>
      </c>
      <c r="F708" t="s">
        <v>16</v>
      </c>
      <c r="G708" t="s">
        <v>17</v>
      </c>
      <c r="H708" t="s">
        <v>17</v>
      </c>
      <c r="I708">
        <v>30</v>
      </c>
      <c r="J708" t="str">
        <f>IFERROR(IF(ABS((C708-resumen!$D$3)/resumen!$D$5) &gt; 1.96, "SI", "NO"), _xleta.NOT)</f>
        <v>NO</v>
      </c>
      <c r="K708" t="str">
        <f>IFERROR(IF(ABS((I708-resumen!$E$3)/resumen!$E$5) &gt; 1.96, "SI", "NO"), _xleta.NOT)</f>
        <v>NO</v>
      </c>
      <c r="L708">
        <f>IF(ISBLANK(C708), resumen!$D$4, C708)</f>
        <v>337511.75</v>
      </c>
      <c r="M708">
        <f>IF(ISBLANK(I708), resumen!$E$4, I708)</f>
        <v>30</v>
      </c>
    </row>
    <row r="709" spans="1:13">
      <c r="A709">
        <v>708</v>
      </c>
      <c r="B709" t="s">
        <v>19</v>
      </c>
      <c r="C709">
        <v>223874</v>
      </c>
      <c r="D709" t="s">
        <v>14</v>
      </c>
      <c r="E709" t="s">
        <v>20</v>
      </c>
      <c r="F709" t="s">
        <v>16</v>
      </c>
      <c r="G709" t="s">
        <v>17</v>
      </c>
      <c r="H709" t="s">
        <v>17</v>
      </c>
      <c r="I709">
        <v>58</v>
      </c>
      <c r="J709" t="str">
        <f>IFERROR(IF(ABS((C709-resumen!$D$3)/resumen!$D$5) &gt; 1.96, "SI", "NO"), _xleta.NOT)</f>
        <v>NO</v>
      </c>
      <c r="K709" t="str">
        <f>IFERROR(IF(ABS((I709-resumen!$E$3)/resumen!$E$5) &gt; 1.96, "SI", "NO"), _xleta.NOT)</f>
        <v>NO</v>
      </c>
      <c r="L709">
        <f>IF(ISBLANK(C709), resumen!$D$4, C709)</f>
        <v>223874</v>
      </c>
      <c r="M709">
        <f>IF(ISBLANK(I709), resumen!$E$4, I709)</f>
        <v>58</v>
      </c>
    </row>
    <row r="710" spans="1:13">
      <c r="A710">
        <v>709</v>
      </c>
      <c r="B710" t="s">
        <v>13</v>
      </c>
      <c r="C710">
        <v>351531.84</v>
      </c>
      <c r="D710" t="s">
        <v>14</v>
      </c>
      <c r="E710" t="s">
        <v>20</v>
      </c>
      <c r="F710" t="s">
        <v>16</v>
      </c>
      <c r="G710" t="s">
        <v>17</v>
      </c>
      <c r="H710" t="s">
        <v>17</v>
      </c>
      <c r="I710">
        <v>26</v>
      </c>
      <c r="J710" t="str">
        <f>IFERROR(IF(ABS((C710-resumen!$D$3)/resumen!$D$5) &gt; 1.96, "SI", "NO"), _xleta.NOT)</f>
        <v>NO</v>
      </c>
      <c r="K710" t="str">
        <f>IFERROR(IF(ABS((I710-resumen!$E$3)/resumen!$E$5) &gt; 1.96, "SI", "NO"), _xleta.NOT)</f>
        <v>NO</v>
      </c>
      <c r="L710">
        <f>IF(ISBLANK(C710), resumen!$D$4, C710)</f>
        <v>351531.84</v>
      </c>
      <c r="M710">
        <f>IF(ISBLANK(I710), resumen!$E$4, I710)</f>
        <v>26</v>
      </c>
    </row>
    <row r="711" spans="1:13">
      <c r="A711">
        <v>710</v>
      </c>
      <c r="B711" t="s">
        <v>19</v>
      </c>
      <c r="C711">
        <v>300018</v>
      </c>
      <c r="D711" t="s">
        <v>22</v>
      </c>
      <c r="E711" t="s">
        <v>20</v>
      </c>
      <c r="F711" t="s">
        <v>16</v>
      </c>
      <c r="G711" t="s">
        <v>16</v>
      </c>
      <c r="H711" t="s">
        <v>16</v>
      </c>
      <c r="I711">
        <v>38</v>
      </c>
      <c r="J711" t="str">
        <f>IFERROR(IF(ABS((C711-resumen!$D$3)/resumen!$D$5) &gt; 1.96, "SI", "NO"), _xleta.NOT)</f>
        <v>NO</v>
      </c>
      <c r="K711" t="str">
        <f>IFERROR(IF(ABS((I711-resumen!$E$3)/resumen!$E$5) &gt; 1.96, "SI", "NO"), _xleta.NOT)</f>
        <v>NO</v>
      </c>
      <c r="L711">
        <f>IF(ISBLANK(C711), resumen!$D$4, C711)</f>
        <v>300018</v>
      </c>
      <c r="M711">
        <f>IF(ISBLANK(I711), resumen!$E$4, I711)</f>
        <v>38</v>
      </c>
    </row>
    <row r="712" spans="1:13">
      <c r="A712">
        <v>711</v>
      </c>
      <c r="B712" t="s">
        <v>13</v>
      </c>
      <c r="C712">
        <v>8081401.7800000003</v>
      </c>
      <c r="D712" t="s">
        <v>14</v>
      </c>
      <c r="E712" t="s">
        <v>20</v>
      </c>
      <c r="F712" t="s">
        <v>16</v>
      </c>
      <c r="G712" t="s">
        <v>17</v>
      </c>
      <c r="H712" t="s">
        <v>17</v>
      </c>
      <c r="I712">
        <v>34</v>
      </c>
      <c r="J712" t="str">
        <f>IFERROR(IF(ABS((C712-resumen!$D$3)/resumen!$D$5) &gt; 1.96, "SI", "NO"), _xleta.NOT)</f>
        <v>SI</v>
      </c>
      <c r="K712" t="str">
        <f>IFERROR(IF(ABS((I712-resumen!$E$3)/resumen!$E$5) &gt; 1.96, "SI", "NO"), _xleta.NOT)</f>
        <v>NO</v>
      </c>
      <c r="L712">
        <f>IF(ISBLANK(C712), resumen!$D$4, C712)</f>
        <v>8081401.7800000003</v>
      </c>
      <c r="M712">
        <f>IF(ISBLANK(I712), resumen!$E$4, I712)</f>
        <v>34</v>
      </c>
    </row>
    <row r="713" spans="1:13">
      <c r="A713">
        <v>712</v>
      </c>
      <c r="B713" t="s">
        <v>19</v>
      </c>
      <c r="C713">
        <v>244860</v>
      </c>
      <c r="D713" t="s">
        <v>14</v>
      </c>
      <c r="E713" t="s">
        <v>20</v>
      </c>
      <c r="F713" t="s">
        <v>16</v>
      </c>
      <c r="G713" t="s">
        <v>17</v>
      </c>
      <c r="H713" t="s">
        <v>17</v>
      </c>
      <c r="I713">
        <v>56</v>
      </c>
      <c r="J713" t="str">
        <f>IFERROR(IF(ABS((C713-resumen!$D$3)/resumen!$D$5) &gt; 1.96, "SI", "NO"), _xleta.NOT)</f>
        <v>NO</v>
      </c>
      <c r="K713" t="str">
        <f>IFERROR(IF(ABS((I713-resumen!$E$3)/resumen!$E$5) &gt; 1.96, "SI", "NO"), _xleta.NOT)</f>
        <v>NO</v>
      </c>
      <c r="L713">
        <f>IF(ISBLANK(C713), resumen!$D$4, C713)</f>
        <v>244860</v>
      </c>
      <c r="M713">
        <f>IF(ISBLANK(I713), resumen!$E$4, I713)</f>
        <v>56</v>
      </c>
    </row>
    <row r="714" spans="1:13">
      <c r="A714">
        <v>713</v>
      </c>
      <c r="B714" t="s">
        <v>13</v>
      </c>
      <c r="C714">
        <v>278030.99</v>
      </c>
      <c r="D714" t="s">
        <v>23</v>
      </c>
      <c r="E714" t="s">
        <v>20</v>
      </c>
      <c r="F714" t="s">
        <v>16</v>
      </c>
      <c r="G714" t="s">
        <v>17</v>
      </c>
      <c r="H714" t="s">
        <v>17</v>
      </c>
      <c r="I714">
        <v>73</v>
      </c>
      <c r="J714" t="str">
        <f>IFERROR(IF(ABS((C714-resumen!$D$3)/resumen!$D$5) &gt; 1.96, "SI", "NO"), _xleta.NOT)</f>
        <v>NO</v>
      </c>
      <c r="K714" t="str">
        <f>IFERROR(IF(ABS((I714-resumen!$E$3)/resumen!$E$5) &gt; 1.96, "SI", "NO"), _xleta.NOT)</f>
        <v>SI</v>
      </c>
      <c r="L714">
        <f>IF(ISBLANK(C714), resumen!$D$4, C714)</f>
        <v>278030.99</v>
      </c>
      <c r="M714">
        <f>IF(ISBLANK(I714), resumen!$E$4, I714)</f>
        <v>73</v>
      </c>
    </row>
    <row r="715" spans="1:13">
      <c r="A715">
        <v>714</v>
      </c>
      <c r="B715" t="s">
        <v>19</v>
      </c>
      <c r="C715">
        <v>141509.48000000001</v>
      </c>
      <c r="D715" t="s">
        <v>18</v>
      </c>
      <c r="E715" t="s">
        <v>15</v>
      </c>
      <c r="F715" t="s">
        <v>16</v>
      </c>
      <c r="G715" t="s">
        <v>17</v>
      </c>
      <c r="H715" t="s">
        <v>17</v>
      </c>
      <c r="I715">
        <v>89</v>
      </c>
      <c r="J715" t="str">
        <f>IFERROR(IF(ABS((C715-resumen!$D$3)/resumen!$D$5) &gt; 1.96, "SI", "NO"), _xleta.NOT)</f>
        <v>NO</v>
      </c>
      <c r="K715" t="str">
        <f>IFERROR(IF(ABS((I715-resumen!$E$3)/resumen!$E$5) &gt; 1.96, "SI", "NO"), _xleta.NOT)</f>
        <v>SI</v>
      </c>
      <c r="L715">
        <f>IF(ISBLANK(C715), resumen!$D$4, C715)</f>
        <v>141509.48000000001</v>
      </c>
      <c r="M715">
        <f>IF(ISBLANK(I715), resumen!$E$4, I715)</f>
        <v>89</v>
      </c>
    </row>
    <row r="716" spans="1:13">
      <c r="A716">
        <v>715</v>
      </c>
      <c r="B716" t="s">
        <v>13</v>
      </c>
      <c r="C716">
        <v>806281.31</v>
      </c>
      <c r="D716" t="s">
        <v>14</v>
      </c>
      <c r="E716" t="s">
        <v>20</v>
      </c>
      <c r="F716" t="s">
        <v>16</v>
      </c>
      <c r="G716" t="s">
        <v>17</v>
      </c>
      <c r="H716" t="s">
        <v>17</v>
      </c>
      <c r="I716">
        <v>41</v>
      </c>
      <c r="J716" t="str">
        <f>IFERROR(IF(ABS((C716-resumen!$D$3)/resumen!$D$5) &gt; 1.96, "SI", "NO"), _xleta.NOT)</f>
        <v>NO</v>
      </c>
      <c r="K716" t="str">
        <f>IFERROR(IF(ABS((I716-resumen!$E$3)/resumen!$E$5) &gt; 1.96, "SI", "NO"), _xleta.NOT)</f>
        <v>NO</v>
      </c>
      <c r="L716">
        <f>IF(ISBLANK(C716), resumen!$D$4, C716)</f>
        <v>806281.31</v>
      </c>
      <c r="M716">
        <f>IF(ISBLANK(I716), resumen!$E$4, I716)</f>
        <v>41</v>
      </c>
    </row>
    <row r="717" spans="1:13">
      <c r="A717">
        <v>716</v>
      </c>
      <c r="B717" t="s">
        <v>13</v>
      </c>
      <c r="C717">
        <v>360561</v>
      </c>
      <c r="D717" t="s">
        <v>14</v>
      </c>
      <c r="E717" t="s">
        <v>20</v>
      </c>
      <c r="F717" t="s">
        <v>16</v>
      </c>
      <c r="G717" t="s">
        <v>17</v>
      </c>
      <c r="H717" t="s">
        <v>17</v>
      </c>
      <c r="I717">
        <v>28</v>
      </c>
      <c r="J717" t="str">
        <f>IFERROR(IF(ABS((C717-resumen!$D$3)/resumen!$D$5) &gt; 1.96, "SI", "NO"), _xleta.NOT)</f>
        <v>NO</v>
      </c>
      <c r="K717" t="str">
        <f>IFERROR(IF(ABS((I717-resumen!$E$3)/resumen!$E$5) &gt; 1.96, "SI", "NO"), _xleta.NOT)</f>
        <v>NO</v>
      </c>
      <c r="L717">
        <f>IF(ISBLANK(C717), resumen!$D$4, C717)</f>
        <v>360561</v>
      </c>
      <c r="M717">
        <f>IF(ISBLANK(I717), resumen!$E$4, I717)</f>
        <v>28</v>
      </c>
    </row>
    <row r="718" spans="1:13">
      <c r="A718">
        <v>717</v>
      </c>
      <c r="B718" t="s">
        <v>19</v>
      </c>
      <c r="C718">
        <v>593749.30000000005</v>
      </c>
      <c r="D718" t="s">
        <v>14</v>
      </c>
      <c r="E718" t="s">
        <v>20</v>
      </c>
      <c r="F718" t="s">
        <v>16</v>
      </c>
      <c r="G718" t="s">
        <v>17</v>
      </c>
      <c r="H718" t="s">
        <v>17</v>
      </c>
      <c r="I718">
        <v>27</v>
      </c>
      <c r="J718" t="str">
        <f>IFERROR(IF(ABS((C718-resumen!$D$3)/resumen!$D$5) &gt; 1.96, "SI", "NO"), _xleta.NOT)</f>
        <v>NO</v>
      </c>
      <c r="K718" t="str">
        <f>IFERROR(IF(ABS((I718-resumen!$E$3)/resumen!$E$5) &gt; 1.96, "SI", "NO"), _xleta.NOT)</f>
        <v>NO</v>
      </c>
      <c r="L718">
        <f>IF(ISBLANK(C718), resumen!$D$4, C718)</f>
        <v>593749.30000000005</v>
      </c>
      <c r="M718">
        <f>IF(ISBLANK(I718), resumen!$E$4, I718)</f>
        <v>27</v>
      </c>
    </row>
    <row r="719" spans="1:13">
      <c r="A719">
        <v>718</v>
      </c>
      <c r="B719" t="s">
        <v>19</v>
      </c>
      <c r="C719">
        <v>2992612.3</v>
      </c>
      <c r="D719" t="s">
        <v>14</v>
      </c>
      <c r="E719" t="s">
        <v>15</v>
      </c>
      <c r="F719" t="s">
        <v>16</v>
      </c>
      <c r="G719" t="s">
        <v>17</v>
      </c>
      <c r="H719" t="s">
        <v>17</v>
      </c>
      <c r="I719">
        <v>44</v>
      </c>
      <c r="J719" t="str">
        <f>IFERROR(IF(ABS((C719-resumen!$D$3)/resumen!$D$5) &gt; 1.96, "SI", "NO"), _xleta.NOT)</f>
        <v>SI</v>
      </c>
      <c r="K719" t="str">
        <f>IFERROR(IF(ABS((I719-resumen!$E$3)/resumen!$E$5) &gt; 1.96, "SI", "NO"), _xleta.NOT)</f>
        <v>NO</v>
      </c>
      <c r="L719">
        <f>IF(ISBLANK(C719), resumen!$D$4, C719)</f>
        <v>2992612.3</v>
      </c>
      <c r="M719">
        <f>IF(ISBLANK(I719), resumen!$E$4, I719)</f>
        <v>44</v>
      </c>
    </row>
    <row r="720" spans="1:13">
      <c r="A720">
        <v>719</v>
      </c>
      <c r="B720" t="s">
        <v>13</v>
      </c>
      <c r="C720">
        <v>2269748.2000000002</v>
      </c>
      <c r="D720" t="s">
        <v>14</v>
      </c>
      <c r="E720" t="s">
        <v>20</v>
      </c>
      <c r="F720" t="s">
        <v>16</v>
      </c>
      <c r="G720" t="s">
        <v>17</v>
      </c>
      <c r="H720" t="s">
        <v>17</v>
      </c>
      <c r="I720">
        <v>31</v>
      </c>
      <c r="J720" t="str">
        <f>IFERROR(IF(ABS((C720-resumen!$D$3)/resumen!$D$5) &gt; 1.96, "SI", "NO"), _xleta.NOT)</f>
        <v>SI</v>
      </c>
      <c r="K720" t="str">
        <f>IFERROR(IF(ABS((I720-resumen!$E$3)/resumen!$E$5) &gt; 1.96, "SI", "NO"), _xleta.NOT)</f>
        <v>NO</v>
      </c>
      <c r="L720">
        <f>IF(ISBLANK(C720), resumen!$D$4, C720)</f>
        <v>2269748.2000000002</v>
      </c>
      <c r="M720">
        <f>IF(ISBLANK(I720), resumen!$E$4, I720)</f>
        <v>31</v>
      </c>
    </row>
    <row r="721" spans="1:13">
      <c r="A721">
        <v>720</v>
      </c>
      <c r="B721" t="s">
        <v>13</v>
      </c>
      <c r="C721">
        <v>380825</v>
      </c>
      <c r="D721" t="s">
        <v>18</v>
      </c>
      <c r="E721" t="s">
        <v>15</v>
      </c>
      <c r="F721" t="s">
        <v>16</v>
      </c>
      <c r="G721" t="s">
        <v>17</v>
      </c>
      <c r="H721" t="s">
        <v>17</v>
      </c>
      <c r="I721">
        <v>68</v>
      </c>
      <c r="J721" t="str">
        <f>IFERROR(IF(ABS((C721-resumen!$D$3)/resumen!$D$5) &gt; 1.96, "SI", "NO"), _xleta.NOT)</f>
        <v>NO</v>
      </c>
      <c r="K721" t="str">
        <f>IFERROR(IF(ABS((I721-resumen!$E$3)/resumen!$E$5) &gt; 1.96, "SI", "NO"), _xleta.NOT)</f>
        <v>NO</v>
      </c>
      <c r="L721">
        <f>IF(ISBLANK(C721), resumen!$D$4, C721)</f>
        <v>380825</v>
      </c>
      <c r="M721">
        <f>IF(ISBLANK(I721), resumen!$E$4, I721)</f>
        <v>68</v>
      </c>
    </row>
    <row r="722" spans="1:13">
      <c r="A722">
        <v>721</v>
      </c>
      <c r="B722" t="s">
        <v>13</v>
      </c>
      <c r="C722">
        <v>403092</v>
      </c>
      <c r="D722" t="s">
        <v>22</v>
      </c>
      <c r="E722" t="s">
        <v>20</v>
      </c>
      <c r="F722" t="s">
        <v>16</v>
      </c>
      <c r="G722" t="s">
        <v>17</v>
      </c>
      <c r="H722" t="s">
        <v>16</v>
      </c>
      <c r="I722">
        <v>55</v>
      </c>
      <c r="J722" t="str">
        <f>IFERROR(IF(ABS((C722-resumen!$D$3)/resumen!$D$5) &gt; 1.96, "SI", "NO"), _xleta.NOT)</f>
        <v>NO</v>
      </c>
      <c r="K722" t="str">
        <f>IFERROR(IF(ABS((I722-resumen!$E$3)/resumen!$E$5) &gt; 1.96, "SI", "NO"), _xleta.NOT)</f>
        <v>NO</v>
      </c>
      <c r="L722">
        <f>IF(ISBLANK(C722), resumen!$D$4, C722)</f>
        <v>403092</v>
      </c>
      <c r="M722">
        <f>IF(ISBLANK(I722), resumen!$E$4, I722)</f>
        <v>55</v>
      </c>
    </row>
    <row r="723" spans="1:13">
      <c r="A723">
        <v>722</v>
      </c>
      <c r="B723" t="s">
        <v>13</v>
      </c>
      <c r="C723">
        <v>408100</v>
      </c>
      <c r="D723" t="s">
        <v>14</v>
      </c>
      <c r="E723" t="s">
        <v>20</v>
      </c>
      <c r="F723" t="s">
        <v>16</v>
      </c>
      <c r="G723" t="s">
        <v>16</v>
      </c>
      <c r="H723" t="s">
        <v>17</v>
      </c>
      <c r="I723">
        <v>50</v>
      </c>
      <c r="J723" t="str">
        <f>IFERROR(IF(ABS((C723-resumen!$D$3)/resumen!$D$5) &gt; 1.96, "SI", "NO"), _xleta.NOT)</f>
        <v>NO</v>
      </c>
      <c r="K723" t="str">
        <f>IFERROR(IF(ABS((I723-resumen!$E$3)/resumen!$E$5) &gt; 1.96, "SI", "NO"), _xleta.NOT)</f>
        <v>NO</v>
      </c>
      <c r="L723">
        <f>IF(ISBLANK(C723), resumen!$D$4, C723)</f>
        <v>408100</v>
      </c>
      <c r="M723">
        <f>IF(ISBLANK(I723), resumen!$E$4, I723)</f>
        <v>50</v>
      </c>
    </row>
    <row r="724" spans="1:13">
      <c r="A724">
        <v>723</v>
      </c>
      <c r="B724" t="s">
        <v>13</v>
      </c>
      <c r="C724">
        <v>463260.61</v>
      </c>
      <c r="D724" t="s">
        <v>14</v>
      </c>
      <c r="E724" t="s">
        <v>20</v>
      </c>
      <c r="F724" t="s">
        <v>16</v>
      </c>
      <c r="G724" t="s">
        <v>17</v>
      </c>
      <c r="H724" t="s">
        <v>17</v>
      </c>
      <c r="I724">
        <v>21</v>
      </c>
      <c r="J724" t="str">
        <f>IFERROR(IF(ABS((C724-resumen!$D$3)/resumen!$D$5) &gt; 1.96, "SI", "NO"), _xleta.NOT)</f>
        <v>NO</v>
      </c>
      <c r="K724" t="str">
        <f>IFERROR(IF(ABS((I724-resumen!$E$3)/resumen!$E$5) &gt; 1.96, "SI", "NO"), _xleta.NOT)</f>
        <v>NO</v>
      </c>
      <c r="L724">
        <f>IF(ISBLANK(C724), resumen!$D$4, C724)</f>
        <v>463260.61</v>
      </c>
      <c r="M724">
        <f>IF(ISBLANK(I724), resumen!$E$4, I724)</f>
        <v>21</v>
      </c>
    </row>
    <row r="725" spans="1:13">
      <c r="A725">
        <v>724</v>
      </c>
      <c r="B725" t="s">
        <v>13</v>
      </c>
      <c r="C725">
        <v>377506.13</v>
      </c>
      <c r="D725" t="s">
        <v>14</v>
      </c>
      <c r="E725" t="s">
        <v>20</v>
      </c>
      <c r="F725" t="s">
        <v>16</v>
      </c>
      <c r="G725" t="s">
        <v>17</v>
      </c>
      <c r="H725" t="s">
        <v>16</v>
      </c>
      <c r="I725">
        <v>23</v>
      </c>
      <c r="J725" t="str">
        <f>IFERROR(IF(ABS((C725-resumen!$D$3)/resumen!$D$5) &gt; 1.96, "SI", "NO"), _xleta.NOT)</f>
        <v>NO</v>
      </c>
      <c r="K725" t="str">
        <f>IFERROR(IF(ABS((I725-resumen!$E$3)/resumen!$E$5) &gt; 1.96, "SI", "NO"), _xleta.NOT)</f>
        <v>NO</v>
      </c>
      <c r="L725">
        <f>IF(ISBLANK(C725), resumen!$D$4, C725)</f>
        <v>377506.13</v>
      </c>
      <c r="M725">
        <f>IF(ISBLANK(I725), resumen!$E$4, I725)</f>
        <v>23</v>
      </c>
    </row>
    <row r="726" spans="1:13">
      <c r="A726">
        <v>725</v>
      </c>
      <c r="B726" t="s">
        <v>19</v>
      </c>
      <c r="C726">
        <v>297045</v>
      </c>
      <c r="D726" t="s">
        <v>22</v>
      </c>
      <c r="E726" t="s">
        <v>20</v>
      </c>
      <c r="F726" t="s">
        <v>16</v>
      </c>
      <c r="G726" t="s">
        <v>16</v>
      </c>
      <c r="H726" t="s">
        <v>16</v>
      </c>
      <c r="I726">
        <v>43</v>
      </c>
      <c r="J726" t="str">
        <f>IFERROR(IF(ABS((C726-resumen!$D$3)/resumen!$D$5) &gt; 1.96, "SI", "NO"), _xleta.NOT)</f>
        <v>NO</v>
      </c>
      <c r="K726" t="str">
        <f>IFERROR(IF(ABS((I726-resumen!$E$3)/resumen!$E$5) &gt; 1.96, "SI", "NO"), _xleta.NOT)</f>
        <v>NO</v>
      </c>
      <c r="L726">
        <f>IF(ISBLANK(C726), resumen!$D$4, C726)</f>
        <v>297045</v>
      </c>
      <c r="M726">
        <f>IF(ISBLANK(I726), resumen!$E$4, I726)</f>
        <v>43</v>
      </c>
    </row>
    <row r="727" spans="1:13">
      <c r="A727">
        <v>726</v>
      </c>
      <c r="B727" t="s">
        <v>13</v>
      </c>
      <c r="C727">
        <v>48602</v>
      </c>
      <c r="D727" t="s">
        <v>14</v>
      </c>
      <c r="E727" t="s">
        <v>20</v>
      </c>
      <c r="F727" t="s">
        <v>16</v>
      </c>
      <c r="G727" t="s">
        <v>17</v>
      </c>
      <c r="H727" t="s">
        <v>17</v>
      </c>
      <c r="I727">
        <v>33</v>
      </c>
      <c r="J727" t="str">
        <f>IFERROR(IF(ABS((C727-resumen!$D$3)/resumen!$D$5) &gt; 1.96, "SI", "NO"), _xleta.NOT)</f>
        <v>NO</v>
      </c>
      <c r="K727" t="str">
        <f>IFERROR(IF(ABS((I727-resumen!$E$3)/resumen!$E$5) &gt; 1.96, "SI", "NO"), _xleta.NOT)</f>
        <v>NO</v>
      </c>
      <c r="L727">
        <f>IF(ISBLANK(C727), resumen!$D$4, C727)</f>
        <v>48602</v>
      </c>
      <c r="M727">
        <f>IF(ISBLANK(I727), resumen!$E$4, I727)</f>
        <v>33</v>
      </c>
    </row>
    <row r="728" spans="1:13">
      <c r="A728">
        <v>727</v>
      </c>
      <c r="B728" t="s">
        <v>19</v>
      </c>
      <c r="C728">
        <v>375000</v>
      </c>
      <c r="D728" t="s">
        <v>14</v>
      </c>
      <c r="E728" t="s">
        <v>20</v>
      </c>
      <c r="F728" t="s">
        <v>16</v>
      </c>
      <c r="G728" t="s">
        <v>17</v>
      </c>
      <c r="H728" t="s">
        <v>17</v>
      </c>
      <c r="I728">
        <v>36</v>
      </c>
      <c r="J728" t="str">
        <f>IFERROR(IF(ABS((C728-resumen!$D$3)/resumen!$D$5) &gt; 1.96, "SI", "NO"), _xleta.NOT)</f>
        <v>NO</v>
      </c>
      <c r="K728" t="str">
        <f>IFERROR(IF(ABS((I728-resumen!$E$3)/resumen!$E$5) &gt; 1.96, "SI", "NO"), _xleta.NOT)</f>
        <v>NO</v>
      </c>
      <c r="L728">
        <f>IF(ISBLANK(C728), resumen!$D$4, C728)</f>
        <v>375000</v>
      </c>
      <c r="M728">
        <f>IF(ISBLANK(I728), resumen!$E$4, I728)</f>
        <v>36</v>
      </c>
    </row>
    <row r="729" spans="1:13">
      <c r="A729">
        <v>728</v>
      </c>
      <c r="B729" t="s">
        <v>13</v>
      </c>
      <c r="C729">
        <v>630761.15</v>
      </c>
      <c r="D729" t="s">
        <v>14</v>
      </c>
      <c r="E729" t="s">
        <v>20</v>
      </c>
      <c r="F729" t="s">
        <v>16</v>
      </c>
      <c r="G729" t="s">
        <v>17</v>
      </c>
      <c r="H729" t="s">
        <v>17</v>
      </c>
      <c r="I729">
        <v>20</v>
      </c>
      <c r="J729" t="str">
        <f>IFERROR(IF(ABS((C729-resumen!$D$3)/resumen!$D$5) &gt; 1.96, "SI", "NO"), _xleta.NOT)</f>
        <v>NO</v>
      </c>
      <c r="K729" t="str">
        <f>IFERROR(IF(ABS((I729-resumen!$E$3)/resumen!$E$5) &gt; 1.96, "SI", "NO"), _xleta.NOT)</f>
        <v>NO</v>
      </c>
      <c r="L729">
        <f>IF(ISBLANK(C729), resumen!$D$4, C729)</f>
        <v>630761.15</v>
      </c>
      <c r="M729">
        <f>IF(ISBLANK(I729), resumen!$E$4, I729)</f>
        <v>20</v>
      </c>
    </row>
    <row r="730" spans="1:13">
      <c r="A730">
        <v>729</v>
      </c>
      <c r="B730" t="s">
        <v>19</v>
      </c>
      <c r="C730">
        <v>195874.42</v>
      </c>
      <c r="D730" t="s">
        <v>18</v>
      </c>
      <c r="E730" t="s">
        <v>15</v>
      </c>
      <c r="F730" t="s">
        <v>16</v>
      </c>
      <c r="G730" t="s">
        <v>17</v>
      </c>
      <c r="H730" t="s">
        <v>17</v>
      </c>
      <c r="I730">
        <v>67</v>
      </c>
      <c r="J730" t="str">
        <f>IFERROR(IF(ABS((C730-resumen!$D$3)/resumen!$D$5) &gt; 1.96, "SI", "NO"), _xleta.NOT)</f>
        <v>NO</v>
      </c>
      <c r="K730" t="str">
        <f>IFERROR(IF(ABS((I730-resumen!$E$3)/resumen!$E$5) &gt; 1.96, "SI", "NO"), _xleta.NOT)</f>
        <v>NO</v>
      </c>
      <c r="L730">
        <f>IF(ISBLANK(C730), resumen!$D$4, C730)</f>
        <v>195874.42</v>
      </c>
      <c r="M730">
        <f>IF(ISBLANK(I730), resumen!$E$4, I730)</f>
        <v>67</v>
      </c>
    </row>
    <row r="731" spans="1:13">
      <c r="A731">
        <v>730</v>
      </c>
      <c r="B731" t="s">
        <v>19</v>
      </c>
      <c r="C731">
        <v>650000</v>
      </c>
      <c r="D731" t="s">
        <v>14</v>
      </c>
      <c r="E731" t="s">
        <v>20</v>
      </c>
      <c r="F731" t="s">
        <v>16</v>
      </c>
      <c r="G731" t="s">
        <v>17</v>
      </c>
      <c r="H731" t="s">
        <v>17</v>
      </c>
      <c r="I731">
        <v>39</v>
      </c>
      <c r="J731" t="str">
        <f>IFERROR(IF(ABS((C731-resumen!$D$3)/resumen!$D$5) &gt; 1.96, "SI", "NO"), _xleta.NOT)</f>
        <v>NO</v>
      </c>
      <c r="K731" t="str">
        <f>IFERROR(IF(ABS((I731-resumen!$E$3)/resumen!$E$5) &gt; 1.96, "SI", "NO"), _xleta.NOT)</f>
        <v>NO</v>
      </c>
      <c r="L731">
        <f>IF(ISBLANK(C731), resumen!$D$4, C731)</f>
        <v>650000</v>
      </c>
      <c r="M731">
        <f>IF(ISBLANK(I731), resumen!$E$4, I731)</f>
        <v>39</v>
      </c>
    </row>
    <row r="732" spans="1:13">
      <c r="A732">
        <v>731</v>
      </c>
      <c r="B732" t="s">
        <v>13</v>
      </c>
      <c r="C732">
        <v>1005435.78</v>
      </c>
      <c r="D732" t="s">
        <v>18</v>
      </c>
      <c r="E732" t="s">
        <v>15</v>
      </c>
      <c r="F732" t="s">
        <v>16</v>
      </c>
      <c r="G732" t="s">
        <v>17</v>
      </c>
      <c r="H732" t="s">
        <v>17</v>
      </c>
      <c r="I732">
        <v>60</v>
      </c>
      <c r="J732" t="str">
        <f>IFERROR(IF(ABS((C732-resumen!$D$3)/resumen!$D$5) &gt; 1.96, "SI", "NO"), _xleta.NOT)</f>
        <v>NO</v>
      </c>
      <c r="K732" t="str">
        <f>IFERROR(IF(ABS((I732-resumen!$E$3)/resumen!$E$5) &gt; 1.96, "SI", "NO"), _xleta.NOT)</f>
        <v>NO</v>
      </c>
      <c r="L732">
        <f>IF(ISBLANK(C732), resumen!$D$4, C732)</f>
        <v>1005435.78</v>
      </c>
      <c r="M732">
        <f>IF(ISBLANK(I732), resumen!$E$4, I732)</f>
        <v>60</v>
      </c>
    </row>
    <row r="733" spans="1:13">
      <c r="A733">
        <v>732</v>
      </c>
      <c r="B733" t="s">
        <v>19</v>
      </c>
      <c r="C733">
        <v>639148</v>
      </c>
      <c r="D733" t="s">
        <v>22</v>
      </c>
      <c r="E733" t="s">
        <v>20</v>
      </c>
      <c r="F733" t="s">
        <v>16</v>
      </c>
      <c r="G733" t="s">
        <v>16</v>
      </c>
      <c r="H733" t="s">
        <v>16</v>
      </c>
      <c r="I733">
        <v>49</v>
      </c>
      <c r="J733" t="str">
        <f>IFERROR(IF(ABS((C733-resumen!$D$3)/resumen!$D$5) &gt; 1.96, "SI", "NO"), _xleta.NOT)</f>
        <v>NO</v>
      </c>
      <c r="K733" t="str">
        <f>IFERROR(IF(ABS((I733-resumen!$E$3)/resumen!$E$5) &gt; 1.96, "SI", "NO"), _xleta.NOT)</f>
        <v>NO</v>
      </c>
      <c r="L733">
        <f>IF(ISBLANK(C733), resumen!$D$4, C733)</f>
        <v>639148</v>
      </c>
      <c r="M733">
        <f>IF(ISBLANK(I733), resumen!$E$4, I733)</f>
        <v>49</v>
      </c>
    </row>
    <row r="734" spans="1:13">
      <c r="A734">
        <v>733</v>
      </c>
      <c r="B734" t="s">
        <v>13</v>
      </c>
      <c r="C734">
        <v>1329203.8999999999</v>
      </c>
      <c r="D734" t="s">
        <v>14</v>
      </c>
      <c r="E734" t="s">
        <v>15</v>
      </c>
      <c r="F734" t="s">
        <v>16</v>
      </c>
      <c r="G734" t="s">
        <v>17</v>
      </c>
      <c r="H734" t="s">
        <v>17</v>
      </c>
      <c r="I734">
        <v>45</v>
      </c>
      <c r="J734" t="str">
        <f>IFERROR(IF(ABS((C734-resumen!$D$3)/resumen!$D$5) &gt; 1.96, "SI", "NO"), _xleta.NOT)</f>
        <v>NO</v>
      </c>
      <c r="K734" t="str">
        <f>IFERROR(IF(ABS((I734-resumen!$E$3)/resumen!$E$5) &gt; 1.96, "SI", "NO"), _xleta.NOT)</f>
        <v>NO</v>
      </c>
      <c r="L734">
        <f>IF(ISBLANK(C734), resumen!$D$4, C734)</f>
        <v>1329203.8999999999</v>
      </c>
      <c r="M734">
        <f>IF(ISBLANK(I734), resumen!$E$4, I734)</f>
        <v>45</v>
      </c>
    </row>
    <row r="735" spans="1:13">
      <c r="A735">
        <v>734</v>
      </c>
      <c r="B735" t="s">
        <v>19</v>
      </c>
      <c r="C735">
        <v>370861.03</v>
      </c>
      <c r="D735" t="s">
        <v>14</v>
      </c>
      <c r="E735" t="s">
        <v>20</v>
      </c>
      <c r="F735" t="s">
        <v>16</v>
      </c>
      <c r="G735" t="s">
        <v>17</v>
      </c>
      <c r="H735" t="s">
        <v>17</v>
      </c>
      <c r="I735">
        <v>48</v>
      </c>
      <c r="J735" t="str">
        <f>IFERROR(IF(ABS((C735-resumen!$D$3)/resumen!$D$5) &gt; 1.96, "SI", "NO"), _xleta.NOT)</f>
        <v>NO</v>
      </c>
      <c r="K735" t="str">
        <f>IFERROR(IF(ABS((I735-resumen!$E$3)/resumen!$E$5) &gt; 1.96, "SI", "NO"), _xleta.NOT)</f>
        <v>NO</v>
      </c>
      <c r="L735">
        <f>IF(ISBLANK(C735), resumen!$D$4, C735)</f>
        <v>370861.03</v>
      </c>
      <c r="M735">
        <f>IF(ISBLANK(I735), resumen!$E$4, I735)</f>
        <v>48</v>
      </c>
    </row>
    <row r="736" spans="1:13">
      <c r="A736">
        <v>735</v>
      </c>
      <c r="B736" t="s">
        <v>13</v>
      </c>
      <c r="C736">
        <v>266312</v>
      </c>
      <c r="D736" t="s">
        <v>14</v>
      </c>
      <c r="E736" t="s">
        <v>20</v>
      </c>
      <c r="F736" t="s">
        <v>16</v>
      </c>
      <c r="G736" t="s">
        <v>17</v>
      </c>
      <c r="H736" t="s">
        <v>17</v>
      </c>
      <c r="I736">
        <v>22</v>
      </c>
      <c r="J736" t="str">
        <f>IFERROR(IF(ABS((C736-resumen!$D$3)/resumen!$D$5) &gt; 1.96, "SI", "NO"), _xleta.NOT)</f>
        <v>NO</v>
      </c>
      <c r="K736" t="str">
        <f>IFERROR(IF(ABS((I736-resumen!$E$3)/resumen!$E$5) &gt; 1.96, "SI", "NO"), _xleta.NOT)</f>
        <v>NO</v>
      </c>
      <c r="L736">
        <f>IF(ISBLANK(C736), resumen!$D$4, C736)</f>
        <v>266312</v>
      </c>
      <c r="M736">
        <f>IF(ISBLANK(I736), resumen!$E$4, I736)</f>
        <v>22</v>
      </c>
    </row>
    <row r="737" spans="1:13">
      <c r="A737">
        <v>736</v>
      </c>
      <c r="B737" t="s">
        <v>19</v>
      </c>
      <c r="C737">
        <v>841070</v>
      </c>
      <c r="D737" t="s">
        <v>14</v>
      </c>
      <c r="E737" t="s">
        <v>20</v>
      </c>
      <c r="F737" t="s">
        <v>16</v>
      </c>
      <c r="G737" t="s">
        <v>17</v>
      </c>
      <c r="H737" t="s">
        <v>17</v>
      </c>
      <c r="I737">
        <v>25</v>
      </c>
      <c r="J737" t="str">
        <f>IFERROR(IF(ABS((C737-resumen!$D$3)/resumen!$D$5) &gt; 1.96, "SI", "NO"), _xleta.NOT)</f>
        <v>NO</v>
      </c>
      <c r="K737" t="str">
        <f>IFERROR(IF(ABS((I737-resumen!$E$3)/resumen!$E$5) &gt; 1.96, "SI", "NO"), _xleta.NOT)</f>
        <v>NO</v>
      </c>
      <c r="L737">
        <f>IF(ISBLANK(C737), resumen!$D$4, C737)</f>
        <v>841070</v>
      </c>
      <c r="M737">
        <f>IF(ISBLANK(I737), resumen!$E$4, I737)</f>
        <v>25</v>
      </c>
    </row>
    <row r="738" spans="1:13">
      <c r="A738">
        <v>737</v>
      </c>
      <c r="B738" t="s">
        <v>13</v>
      </c>
      <c r="C738">
        <v>278035</v>
      </c>
      <c r="D738" t="s">
        <v>22</v>
      </c>
      <c r="E738" t="s">
        <v>20</v>
      </c>
      <c r="F738" t="s">
        <v>16</v>
      </c>
      <c r="G738" t="s">
        <v>17</v>
      </c>
      <c r="H738" t="s">
        <v>17</v>
      </c>
      <c r="I738">
        <v>30</v>
      </c>
      <c r="J738" t="str">
        <f>IFERROR(IF(ABS((C738-resumen!$D$3)/resumen!$D$5) &gt; 1.96, "SI", "NO"), _xleta.NOT)</f>
        <v>NO</v>
      </c>
      <c r="K738" t="str">
        <f>IFERROR(IF(ABS((I738-resumen!$E$3)/resumen!$E$5) &gt; 1.96, "SI", "NO"), _xleta.NOT)</f>
        <v>NO</v>
      </c>
      <c r="L738">
        <f>IF(ISBLANK(C738), resumen!$D$4, C738)</f>
        <v>278035</v>
      </c>
      <c r="M738">
        <f>IF(ISBLANK(I738), resumen!$E$4, I738)</f>
        <v>30</v>
      </c>
    </row>
    <row r="739" spans="1:13">
      <c r="A739">
        <v>738</v>
      </c>
      <c r="B739" t="s">
        <v>19</v>
      </c>
      <c r="C739">
        <v>310124</v>
      </c>
      <c r="D739" t="s">
        <v>22</v>
      </c>
      <c r="E739" t="s">
        <v>20</v>
      </c>
      <c r="F739" t="s">
        <v>16</v>
      </c>
      <c r="G739" t="s">
        <v>17</v>
      </c>
      <c r="H739" t="s">
        <v>17</v>
      </c>
      <c r="I739">
        <v>44</v>
      </c>
      <c r="J739" t="str">
        <f>IFERROR(IF(ABS((C739-resumen!$D$3)/resumen!$D$5) &gt; 1.96, "SI", "NO"), _xleta.NOT)</f>
        <v>NO</v>
      </c>
      <c r="K739" t="str">
        <f>IFERROR(IF(ABS((I739-resumen!$E$3)/resumen!$E$5) &gt; 1.96, "SI", "NO"), _xleta.NOT)</f>
        <v>NO</v>
      </c>
      <c r="L739">
        <f>IF(ISBLANK(C739), resumen!$D$4, C739)</f>
        <v>310124</v>
      </c>
      <c r="M739">
        <f>IF(ISBLANK(I739), resumen!$E$4, I739)</f>
        <v>44</v>
      </c>
    </row>
    <row r="740" spans="1:13">
      <c r="A740">
        <v>739</v>
      </c>
      <c r="B740" t="s">
        <v>13</v>
      </c>
      <c r="C740">
        <v>299647</v>
      </c>
      <c r="D740" t="s">
        <v>21</v>
      </c>
      <c r="E740" t="s">
        <v>20</v>
      </c>
      <c r="F740" t="s">
        <v>16</v>
      </c>
      <c r="G740" t="s">
        <v>17</v>
      </c>
      <c r="H740" t="s">
        <v>17</v>
      </c>
      <c r="I740">
        <v>67</v>
      </c>
      <c r="J740" t="str">
        <f>IFERROR(IF(ABS((C740-resumen!$D$3)/resumen!$D$5) &gt; 1.96, "SI", "NO"), _xleta.NOT)</f>
        <v>NO</v>
      </c>
      <c r="K740" t="str">
        <f>IFERROR(IF(ABS((I740-resumen!$E$3)/resumen!$E$5) &gt; 1.96, "SI", "NO"), _xleta.NOT)</f>
        <v>NO</v>
      </c>
      <c r="L740">
        <f>IF(ISBLANK(C740), resumen!$D$4, C740)</f>
        <v>299647</v>
      </c>
      <c r="M740">
        <f>IF(ISBLANK(I740), resumen!$E$4, I740)</f>
        <v>67</v>
      </c>
    </row>
    <row r="741" spans="1:13">
      <c r="A741">
        <v>740</v>
      </c>
      <c r="B741" t="s">
        <v>19</v>
      </c>
      <c r="C741">
        <v>300018</v>
      </c>
      <c r="D741" t="s">
        <v>21</v>
      </c>
      <c r="E741" t="s">
        <v>20</v>
      </c>
      <c r="F741" t="s">
        <v>16</v>
      </c>
      <c r="G741" t="s">
        <v>17</v>
      </c>
      <c r="H741" t="s">
        <v>17</v>
      </c>
      <c r="I741">
        <v>61</v>
      </c>
      <c r="J741" t="str">
        <f>IFERROR(IF(ABS((C741-resumen!$D$3)/resumen!$D$5) &gt; 1.96, "SI", "NO"), _xleta.NOT)</f>
        <v>NO</v>
      </c>
      <c r="K741" t="str">
        <f>IFERROR(IF(ABS((I741-resumen!$E$3)/resumen!$E$5) &gt; 1.96, "SI", "NO"), _xleta.NOT)</f>
        <v>NO</v>
      </c>
      <c r="L741">
        <f>IF(ISBLANK(C741), resumen!$D$4, C741)</f>
        <v>300018</v>
      </c>
      <c r="M741">
        <f>IF(ISBLANK(I741), resumen!$E$4, I741)</f>
        <v>61</v>
      </c>
    </row>
    <row r="742" spans="1:13">
      <c r="A742">
        <v>741</v>
      </c>
      <c r="B742" t="s">
        <v>19</v>
      </c>
      <c r="C742">
        <v>278030</v>
      </c>
      <c r="D742" t="s">
        <v>23</v>
      </c>
      <c r="E742" t="s">
        <v>20</v>
      </c>
      <c r="F742" t="s">
        <v>16</v>
      </c>
      <c r="G742" t="s">
        <v>17</v>
      </c>
      <c r="H742" t="s">
        <v>17</v>
      </c>
      <c r="I742">
        <v>41</v>
      </c>
      <c r="J742" t="str">
        <f>IFERROR(IF(ABS((C742-resumen!$D$3)/resumen!$D$5) &gt; 1.96, "SI", "NO"), _xleta.NOT)</f>
        <v>NO</v>
      </c>
      <c r="K742" t="str">
        <f>IFERROR(IF(ABS((I742-resumen!$E$3)/resumen!$E$5) &gt; 1.96, "SI", "NO"), _xleta.NOT)</f>
        <v>NO</v>
      </c>
      <c r="L742">
        <f>IF(ISBLANK(C742), resumen!$D$4, C742)</f>
        <v>278030</v>
      </c>
      <c r="M742">
        <f>IF(ISBLANK(I742), resumen!$E$4, I742)</f>
        <v>41</v>
      </c>
    </row>
    <row r="743" spans="1:13">
      <c r="A743">
        <v>742</v>
      </c>
      <c r="B743" t="s">
        <v>19</v>
      </c>
      <c r="C743">
        <v>194000</v>
      </c>
      <c r="D743" t="s">
        <v>14</v>
      </c>
      <c r="E743" t="s">
        <v>20</v>
      </c>
      <c r="F743" t="s">
        <v>16</v>
      </c>
      <c r="G743" t="s">
        <v>16</v>
      </c>
      <c r="H743" t="s">
        <v>17</v>
      </c>
      <c r="I743">
        <v>33</v>
      </c>
      <c r="J743" t="str">
        <f>IFERROR(IF(ABS((C743-resumen!$D$3)/resumen!$D$5) &gt; 1.96, "SI", "NO"), _xleta.NOT)</f>
        <v>NO</v>
      </c>
      <c r="K743" t="str">
        <f>IFERROR(IF(ABS((I743-resumen!$E$3)/resumen!$E$5) &gt; 1.96, "SI", "NO"), _xleta.NOT)</f>
        <v>NO</v>
      </c>
      <c r="L743">
        <f>IF(ISBLANK(C743), resumen!$D$4, C743)</f>
        <v>194000</v>
      </c>
      <c r="M743">
        <f>IF(ISBLANK(I743), resumen!$E$4, I743)</f>
        <v>33</v>
      </c>
    </row>
    <row r="744" spans="1:13">
      <c r="A744">
        <v>743</v>
      </c>
      <c r="B744" t="s">
        <v>13</v>
      </c>
      <c r="C744">
        <v>639148</v>
      </c>
      <c r="D744" t="s">
        <v>22</v>
      </c>
      <c r="E744" t="s">
        <v>20</v>
      </c>
      <c r="F744" t="s">
        <v>16</v>
      </c>
      <c r="G744" t="s">
        <v>17</v>
      </c>
      <c r="H744" t="s">
        <v>16</v>
      </c>
      <c r="I744">
        <v>39</v>
      </c>
      <c r="J744" t="str">
        <f>IFERROR(IF(ABS((C744-resumen!$D$3)/resumen!$D$5) &gt; 1.96, "SI", "NO"), _xleta.NOT)</f>
        <v>NO</v>
      </c>
      <c r="K744" t="str">
        <f>IFERROR(IF(ABS((I744-resumen!$E$3)/resumen!$E$5) &gt; 1.96, "SI", "NO"), _xleta.NOT)</f>
        <v>NO</v>
      </c>
      <c r="L744">
        <f>IF(ISBLANK(C744), resumen!$D$4, C744)</f>
        <v>639148</v>
      </c>
      <c r="M744">
        <f>IF(ISBLANK(I744), resumen!$E$4, I744)</f>
        <v>39</v>
      </c>
    </row>
    <row r="745" spans="1:13">
      <c r="A745">
        <v>744</v>
      </c>
      <c r="B745" t="s">
        <v>19</v>
      </c>
      <c r="C745">
        <v>232016.33</v>
      </c>
      <c r="D745" t="s">
        <v>14</v>
      </c>
      <c r="E745" t="s">
        <v>20</v>
      </c>
      <c r="F745" t="s">
        <v>16</v>
      </c>
      <c r="G745" t="s">
        <v>16</v>
      </c>
      <c r="H745" t="s">
        <v>16</v>
      </c>
      <c r="I745">
        <v>47</v>
      </c>
      <c r="J745" t="str">
        <f>IFERROR(IF(ABS((C745-resumen!$D$3)/resumen!$D$5) &gt; 1.96, "SI", "NO"), _xleta.NOT)</f>
        <v>NO</v>
      </c>
      <c r="K745" t="str">
        <f>IFERROR(IF(ABS((I745-resumen!$E$3)/resumen!$E$5) &gt; 1.96, "SI", "NO"), _xleta.NOT)</f>
        <v>NO</v>
      </c>
      <c r="L745">
        <f>IF(ISBLANK(C745), resumen!$D$4, C745)</f>
        <v>232016.33</v>
      </c>
      <c r="M745">
        <f>IF(ISBLANK(I745), resumen!$E$4, I745)</f>
        <v>47</v>
      </c>
    </row>
    <row r="746" spans="1:13">
      <c r="A746">
        <v>745</v>
      </c>
      <c r="B746" t="s">
        <v>13</v>
      </c>
      <c r="C746">
        <v>255658.75</v>
      </c>
      <c r="D746" t="s">
        <v>14</v>
      </c>
      <c r="E746" t="s">
        <v>20</v>
      </c>
      <c r="F746" t="s">
        <v>16</v>
      </c>
      <c r="G746" t="s">
        <v>17</v>
      </c>
      <c r="H746" t="s">
        <v>17</v>
      </c>
      <c r="I746">
        <v>32</v>
      </c>
      <c r="J746" t="str">
        <f>IFERROR(IF(ABS((C746-resumen!$D$3)/resumen!$D$5) &gt; 1.96, "SI", "NO"), _xleta.NOT)</f>
        <v>NO</v>
      </c>
      <c r="K746" t="str">
        <f>IFERROR(IF(ABS((I746-resumen!$E$3)/resumen!$E$5) &gt; 1.96, "SI", "NO"), _xleta.NOT)</f>
        <v>NO</v>
      </c>
      <c r="L746">
        <f>IF(ISBLANK(C746), resumen!$D$4, C746)</f>
        <v>255658.75</v>
      </c>
      <c r="M746">
        <f>IF(ISBLANK(I746), resumen!$E$4, I746)</f>
        <v>32</v>
      </c>
    </row>
    <row r="747" spans="1:13">
      <c r="A747">
        <v>746</v>
      </c>
      <c r="B747" t="s">
        <v>13</v>
      </c>
      <c r="C747">
        <v>311586</v>
      </c>
      <c r="D747" t="s">
        <v>14</v>
      </c>
      <c r="E747" t="s">
        <v>20</v>
      </c>
      <c r="F747" t="s">
        <v>16</v>
      </c>
      <c r="G747" t="s">
        <v>17</v>
      </c>
      <c r="H747" t="s">
        <v>17</v>
      </c>
      <c r="I747">
        <v>51</v>
      </c>
      <c r="J747" t="str">
        <f>IFERROR(IF(ABS((C747-resumen!$D$3)/resumen!$D$5) &gt; 1.96, "SI", "NO"), _xleta.NOT)</f>
        <v>NO</v>
      </c>
      <c r="K747" t="str">
        <f>IFERROR(IF(ABS((I747-resumen!$E$3)/resumen!$E$5) &gt; 1.96, "SI", "NO"), _xleta.NOT)</f>
        <v>NO</v>
      </c>
      <c r="L747">
        <f>IF(ISBLANK(C747), resumen!$D$4, C747)</f>
        <v>311586</v>
      </c>
      <c r="M747">
        <f>IF(ISBLANK(I747), resumen!$E$4, I747)</f>
        <v>51</v>
      </c>
    </row>
    <row r="748" spans="1:13">
      <c r="A748">
        <v>747</v>
      </c>
      <c r="B748" t="s">
        <v>19</v>
      </c>
      <c r="C748">
        <v>933864.5</v>
      </c>
      <c r="D748" t="s">
        <v>14</v>
      </c>
      <c r="E748" t="s">
        <v>15</v>
      </c>
      <c r="F748" t="s">
        <v>16</v>
      </c>
      <c r="G748" t="s">
        <v>17</v>
      </c>
      <c r="H748" t="s">
        <v>17</v>
      </c>
      <c r="I748">
        <v>31</v>
      </c>
      <c r="J748" t="str">
        <f>IFERROR(IF(ABS((C748-resumen!$D$3)/resumen!$D$5) &gt; 1.96, "SI", "NO"), _xleta.NOT)</f>
        <v>NO</v>
      </c>
      <c r="K748" t="str">
        <f>IFERROR(IF(ABS((I748-resumen!$E$3)/resumen!$E$5) &gt; 1.96, "SI", "NO"), _xleta.NOT)</f>
        <v>NO</v>
      </c>
      <c r="L748">
        <f>IF(ISBLANK(C748), resumen!$D$4, C748)</f>
        <v>933864.5</v>
      </c>
      <c r="M748">
        <f>IF(ISBLANK(I748), resumen!$E$4, I748)</f>
        <v>31</v>
      </c>
    </row>
    <row r="749" spans="1:13">
      <c r="A749">
        <v>748</v>
      </c>
      <c r="B749" t="s">
        <v>13</v>
      </c>
      <c r="C749">
        <v>310124</v>
      </c>
      <c r="D749" t="s">
        <v>22</v>
      </c>
      <c r="E749" t="s">
        <v>20</v>
      </c>
      <c r="F749" t="s">
        <v>16</v>
      </c>
      <c r="G749" t="s">
        <v>17</v>
      </c>
      <c r="H749" t="s">
        <v>17</v>
      </c>
      <c r="I749">
        <v>45</v>
      </c>
      <c r="J749" t="str">
        <f>IFERROR(IF(ABS((C749-resumen!$D$3)/resumen!$D$5) &gt; 1.96, "SI", "NO"), _xleta.NOT)</f>
        <v>NO</v>
      </c>
      <c r="K749" t="str">
        <f>IFERROR(IF(ABS((I749-resumen!$E$3)/resumen!$E$5) &gt; 1.96, "SI", "NO"), _xleta.NOT)</f>
        <v>NO</v>
      </c>
      <c r="L749">
        <f>IF(ISBLANK(C749), resumen!$D$4, C749)</f>
        <v>310124</v>
      </c>
      <c r="M749">
        <f>IF(ISBLANK(I749), resumen!$E$4, I749)</f>
        <v>45</v>
      </c>
    </row>
    <row r="750" spans="1:13">
      <c r="A750">
        <v>749</v>
      </c>
      <c r="B750" t="s">
        <v>19</v>
      </c>
      <c r="C750">
        <v>359544.27</v>
      </c>
      <c r="D750" t="s">
        <v>14</v>
      </c>
      <c r="E750" t="s">
        <v>20</v>
      </c>
      <c r="F750" t="s">
        <v>16</v>
      </c>
      <c r="G750" t="s">
        <v>17</v>
      </c>
      <c r="H750" t="s">
        <v>17</v>
      </c>
      <c r="I750">
        <v>25</v>
      </c>
      <c r="J750" t="str">
        <f>IFERROR(IF(ABS((C750-resumen!$D$3)/resumen!$D$5) &gt; 1.96, "SI", "NO"), _xleta.NOT)</f>
        <v>NO</v>
      </c>
      <c r="K750" t="str">
        <f>IFERROR(IF(ABS((I750-resumen!$E$3)/resumen!$E$5) &gt; 1.96, "SI", "NO"), _xleta.NOT)</f>
        <v>NO</v>
      </c>
      <c r="L750">
        <f>IF(ISBLANK(C750), resumen!$D$4, C750)</f>
        <v>359544.27</v>
      </c>
      <c r="M750">
        <f>IF(ISBLANK(I750), resumen!$E$4, I750)</f>
        <v>25</v>
      </c>
    </row>
    <row r="751" spans="1:13">
      <c r="A751">
        <v>750</v>
      </c>
      <c r="B751" t="s">
        <v>13</v>
      </c>
      <c r="C751">
        <v>298000</v>
      </c>
      <c r="D751" t="s">
        <v>21</v>
      </c>
      <c r="E751" t="s">
        <v>20</v>
      </c>
      <c r="F751" t="s">
        <v>16</v>
      </c>
      <c r="G751" t="s">
        <v>17</v>
      </c>
      <c r="H751" t="s">
        <v>17</v>
      </c>
      <c r="I751">
        <v>63</v>
      </c>
      <c r="J751" t="str">
        <f>IFERROR(IF(ABS((C751-resumen!$D$3)/resumen!$D$5) &gt; 1.96, "SI", "NO"), _xleta.NOT)</f>
        <v>NO</v>
      </c>
      <c r="K751" t="str">
        <f>IFERROR(IF(ABS((I751-resumen!$E$3)/resumen!$E$5) &gt; 1.96, "SI", "NO"), _xleta.NOT)</f>
        <v>NO</v>
      </c>
      <c r="L751">
        <f>IF(ISBLANK(C751), resumen!$D$4, C751)</f>
        <v>298000</v>
      </c>
      <c r="M751">
        <f>IF(ISBLANK(I751), resumen!$E$4, I751)</f>
        <v>63</v>
      </c>
    </row>
    <row r="752" spans="1:13">
      <c r="A752">
        <v>751</v>
      </c>
      <c r="B752" t="s">
        <v>19</v>
      </c>
      <c r="C752">
        <v>990303</v>
      </c>
      <c r="D752" t="s">
        <v>18</v>
      </c>
      <c r="E752" t="s">
        <v>15</v>
      </c>
      <c r="F752" t="s">
        <v>16</v>
      </c>
      <c r="G752" t="s">
        <v>17</v>
      </c>
      <c r="H752" t="s">
        <v>17</v>
      </c>
      <c r="I752">
        <v>80</v>
      </c>
      <c r="J752" t="str">
        <f>IFERROR(IF(ABS((C752-resumen!$D$3)/resumen!$D$5) &gt; 1.96, "SI", "NO"), _xleta.NOT)</f>
        <v>NO</v>
      </c>
      <c r="K752" t="str">
        <f>IFERROR(IF(ABS((I752-resumen!$E$3)/resumen!$E$5) &gt; 1.96, "SI", "NO"), _xleta.NOT)</f>
        <v>SI</v>
      </c>
      <c r="L752">
        <f>IF(ISBLANK(C752), resumen!$D$4, C752)</f>
        <v>990303</v>
      </c>
      <c r="M752">
        <f>IF(ISBLANK(I752), resumen!$E$4, I752)</f>
        <v>80</v>
      </c>
    </row>
    <row r="753" spans="1:13">
      <c r="A753">
        <v>752</v>
      </c>
      <c r="B753" t="s">
        <v>19</v>
      </c>
      <c r="C753">
        <v>297046</v>
      </c>
      <c r="D753" t="s">
        <v>21</v>
      </c>
      <c r="E753" t="s">
        <v>20</v>
      </c>
      <c r="F753" t="s">
        <v>16</v>
      </c>
      <c r="G753" t="s">
        <v>17</v>
      </c>
      <c r="H753" t="s">
        <v>17</v>
      </c>
      <c r="I753">
        <v>39</v>
      </c>
      <c r="J753" t="str">
        <f>IFERROR(IF(ABS((C753-resumen!$D$3)/resumen!$D$5) &gt; 1.96, "SI", "NO"), _xleta.NOT)</f>
        <v>NO</v>
      </c>
      <c r="K753" t="str">
        <f>IFERROR(IF(ABS((I753-resumen!$E$3)/resumen!$E$5) &gt; 1.96, "SI", "NO"), _xleta.NOT)</f>
        <v>NO</v>
      </c>
      <c r="L753">
        <f>IF(ISBLANK(C753), resumen!$D$4, C753)</f>
        <v>297046</v>
      </c>
      <c r="M753">
        <f>IF(ISBLANK(I753), resumen!$E$4, I753)</f>
        <v>39</v>
      </c>
    </row>
    <row r="754" spans="1:13">
      <c r="A754">
        <v>753</v>
      </c>
      <c r="B754" t="s">
        <v>13</v>
      </c>
      <c r="C754">
        <v>2760356.1</v>
      </c>
      <c r="D754" t="s">
        <v>14</v>
      </c>
      <c r="E754" t="s">
        <v>15</v>
      </c>
      <c r="F754" t="s">
        <v>16</v>
      </c>
      <c r="G754" t="s">
        <v>17</v>
      </c>
      <c r="H754" t="s">
        <v>17</v>
      </c>
      <c r="I754">
        <v>28</v>
      </c>
      <c r="J754" t="str">
        <f>IFERROR(IF(ABS((C754-resumen!$D$3)/resumen!$D$5) &gt; 1.96, "SI", "NO"), _xleta.NOT)</f>
        <v>SI</v>
      </c>
      <c r="K754" t="str">
        <f>IFERROR(IF(ABS((I754-resumen!$E$3)/resumen!$E$5) &gt; 1.96, "SI", "NO"), _xleta.NOT)</f>
        <v>NO</v>
      </c>
      <c r="L754">
        <f>IF(ISBLANK(C754), resumen!$D$4, C754)</f>
        <v>2760356.1</v>
      </c>
      <c r="M754">
        <f>IF(ISBLANK(I754), resumen!$E$4, I754)</f>
        <v>28</v>
      </c>
    </row>
    <row r="755" spans="1:13">
      <c r="A755">
        <v>754</v>
      </c>
      <c r="B755" t="s">
        <v>13</v>
      </c>
      <c r="C755">
        <v>2244669.12</v>
      </c>
      <c r="D755" t="s">
        <v>14</v>
      </c>
      <c r="E755" t="s">
        <v>20</v>
      </c>
      <c r="F755" t="s">
        <v>16</v>
      </c>
      <c r="G755" t="s">
        <v>17</v>
      </c>
      <c r="H755" t="s">
        <v>17</v>
      </c>
      <c r="I755">
        <v>37</v>
      </c>
      <c r="J755" t="str">
        <f>IFERROR(IF(ABS((C755-resumen!$D$3)/resumen!$D$5) &gt; 1.96, "SI", "NO"), _xleta.NOT)</f>
        <v>NO</v>
      </c>
      <c r="K755" t="str">
        <f>IFERROR(IF(ABS((I755-resumen!$E$3)/resumen!$E$5) &gt; 1.96, "SI", "NO"), _xleta.NOT)</f>
        <v>NO</v>
      </c>
      <c r="L755">
        <f>IF(ISBLANK(C755), resumen!$D$4, C755)</f>
        <v>2244669.12</v>
      </c>
      <c r="M755">
        <f>IF(ISBLANK(I755), resumen!$E$4, I755)</f>
        <v>37</v>
      </c>
    </row>
    <row r="756" spans="1:13">
      <c r="A756">
        <v>755</v>
      </c>
      <c r="B756" t="s">
        <v>19</v>
      </c>
      <c r="C756">
        <v>297045</v>
      </c>
      <c r="D756" t="s">
        <v>22</v>
      </c>
      <c r="E756" t="s">
        <v>20</v>
      </c>
      <c r="F756" t="s">
        <v>16</v>
      </c>
      <c r="G756" t="s">
        <v>17</v>
      </c>
      <c r="H756" t="s">
        <v>16</v>
      </c>
      <c r="I756">
        <v>53</v>
      </c>
      <c r="J756" t="str">
        <f>IFERROR(IF(ABS((C756-resumen!$D$3)/resumen!$D$5) &gt; 1.96, "SI", "NO"), _xleta.NOT)</f>
        <v>NO</v>
      </c>
      <c r="K756" t="str">
        <f>IFERROR(IF(ABS((I756-resumen!$E$3)/resumen!$E$5) &gt; 1.96, "SI", "NO"), _xleta.NOT)</f>
        <v>NO</v>
      </c>
      <c r="L756">
        <f>IF(ISBLANK(C756), resumen!$D$4, C756)</f>
        <v>297045</v>
      </c>
      <c r="M756">
        <f>IF(ISBLANK(I756), resumen!$E$4, I756)</f>
        <v>53</v>
      </c>
    </row>
    <row r="757" spans="1:13">
      <c r="A757">
        <v>756</v>
      </c>
      <c r="B757" t="s">
        <v>13</v>
      </c>
      <c r="C757">
        <v>1271852.72</v>
      </c>
      <c r="D757" t="s">
        <v>14</v>
      </c>
      <c r="E757" t="s">
        <v>20</v>
      </c>
      <c r="F757" t="s">
        <v>16</v>
      </c>
      <c r="G757" t="s">
        <v>17</v>
      </c>
      <c r="H757" t="s">
        <v>17</v>
      </c>
      <c r="I757">
        <v>34</v>
      </c>
      <c r="J757" t="str">
        <f>IFERROR(IF(ABS((C757-resumen!$D$3)/resumen!$D$5) &gt; 1.96, "SI", "NO"), _xleta.NOT)</f>
        <v>NO</v>
      </c>
      <c r="K757" t="str">
        <f>IFERROR(IF(ABS((I757-resumen!$E$3)/resumen!$E$5) &gt; 1.96, "SI", "NO"), _xleta.NOT)</f>
        <v>NO</v>
      </c>
      <c r="L757">
        <f>IF(ISBLANK(C757), resumen!$D$4, C757)</f>
        <v>1271852.72</v>
      </c>
      <c r="M757">
        <f>IF(ISBLANK(I757), resumen!$E$4, I757)</f>
        <v>34</v>
      </c>
    </row>
    <row r="758" spans="1:13">
      <c r="A758">
        <v>757</v>
      </c>
      <c r="B758" t="s">
        <v>19</v>
      </c>
      <c r="C758">
        <v>2058548.97</v>
      </c>
      <c r="D758" t="s">
        <v>14</v>
      </c>
      <c r="E758" t="s">
        <v>15</v>
      </c>
      <c r="F758" t="s">
        <v>16</v>
      </c>
      <c r="G758" t="s">
        <v>17</v>
      </c>
      <c r="H758" t="s">
        <v>17</v>
      </c>
      <c r="I758">
        <v>38</v>
      </c>
      <c r="J758" t="str">
        <f>IFERROR(IF(ABS((C758-resumen!$D$3)/resumen!$D$5) &gt; 1.96, "SI", "NO"), _xleta.NOT)</f>
        <v>NO</v>
      </c>
      <c r="K758" t="str">
        <f>IFERROR(IF(ABS((I758-resumen!$E$3)/resumen!$E$5) &gt; 1.96, "SI", "NO"), _xleta.NOT)</f>
        <v>NO</v>
      </c>
      <c r="L758">
        <f>IF(ISBLANK(C758), resumen!$D$4, C758)</f>
        <v>2058548.97</v>
      </c>
      <c r="M758">
        <f>IF(ISBLANK(I758), resumen!$E$4, I758)</f>
        <v>38</v>
      </c>
    </row>
    <row r="759" spans="1:13">
      <c r="A759">
        <v>758</v>
      </c>
      <c r="B759" t="s">
        <v>19</v>
      </c>
      <c r="C759">
        <v>352379</v>
      </c>
      <c r="D759" t="s">
        <v>14</v>
      </c>
      <c r="E759" t="s">
        <v>20</v>
      </c>
      <c r="F759" t="s">
        <v>16</v>
      </c>
      <c r="G759" t="s">
        <v>17</v>
      </c>
      <c r="H759" t="s">
        <v>17</v>
      </c>
      <c r="I759">
        <v>39</v>
      </c>
      <c r="J759" t="str">
        <f>IFERROR(IF(ABS((C759-resumen!$D$3)/resumen!$D$5) &gt; 1.96, "SI", "NO"), _xleta.NOT)</f>
        <v>NO</v>
      </c>
      <c r="K759" t="str">
        <f>IFERROR(IF(ABS((I759-resumen!$E$3)/resumen!$E$5) &gt; 1.96, "SI", "NO"), _xleta.NOT)</f>
        <v>NO</v>
      </c>
      <c r="L759">
        <f>IF(ISBLANK(C759), resumen!$D$4, C759)</f>
        <v>352379</v>
      </c>
      <c r="M759">
        <f>IF(ISBLANK(I759), resumen!$E$4, I759)</f>
        <v>39</v>
      </c>
    </row>
    <row r="760" spans="1:13">
      <c r="A760">
        <v>759</v>
      </c>
      <c r="B760" t="s">
        <v>19</v>
      </c>
      <c r="C760">
        <v>2389951.08</v>
      </c>
      <c r="D760" t="s">
        <v>14</v>
      </c>
      <c r="E760" t="s">
        <v>15</v>
      </c>
      <c r="F760" t="s">
        <v>16</v>
      </c>
      <c r="G760" t="s">
        <v>17</v>
      </c>
      <c r="H760" t="s">
        <v>17</v>
      </c>
      <c r="I760">
        <v>61</v>
      </c>
      <c r="J760" t="str">
        <f>IFERROR(IF(ABS((C760-resumen!$D$3)/resumen!$D$5) &gt; 1.96, "SI", "NO"), _xleta.NOT)</f>
        <v>SI</v>
      </c>
      <c r="K760" t="str">
        <f>IFERROR(IF(ABS((I760-resumen!$E$3)/resumen!$E$5) &gt; 1.96, "SI", "NO"), _xleta.NOT)</f>
        <v>NO</v>
      </c>
      <c r="L760">
        <f>IF(ISBLANK(C760), resumen!$D$4, C760)</f>
        <v>2389951.08</v>
      </c>
      <c r="M760">
        <f>IF(ISBLANK(I760), resumen!$E$4, I760)</f>
        <v>61</v>
      </c>
    </row>
    <row r="761" spans="1:13">
      <c r="A761">
        <v>760</v>
      </c>
      <c r="B761" t="s">
        <v>19</v>
      </c>
      <c r="C761">
        <v>450886</v>
      </c>
      <c r="D761" t="s">
        <v>22</v>
      </c>
      <c r="E761" t="s">
        <v>20</v>
      </c>
      <c r="F761" t="s">
        <v>16</v>
      </c>
      <c r="G761" t="s">
        <v>17</v>
      </c>
      <c r="H761" t="s">
        <v>16</v>
      </c>
      <c r="I761">
        <v>51</v>
      </c>
      <c r="J761" t="str">
        <f>IFERROR(IF(ABS((C761-resumen!$D$3)/resumen!$D$5) &gt; 1.96, "SI", "NO"), _xleta.NOT)</f>
        <v>NO</v>
      </c>
      <c r="K761" t="str">
        <f>IFERROR(IF(ABS((I761-resumen!$E$3)/resumen!$E$5) &gt; 1.96, "SI", "NO"), _xleta.NOT)</f>
        <v>NO</v>
      </c>
      <c r="L761">
        <f>IF(ISBLANK(C761), resumen!$D$4, C761)</f>
        <v>450886</v>
      </c>
      <c r="M761">
        <f>IF(ISBLANK(I761), resumen!$E$4, I761)</f>
        <v>51</v>
      </c>
    </row>
    <row r="762" spans="1:13">
      <c r="A762">
        <v>761</v>
      </c>
      <c r="B762" t="s">
        <v>13</v>
      </c>
      <c r="C762">
        <v>558635.76</v>
      </c>
      <c r="D762" t="s">
        <v>14</v>
      </c>
      <c r="E762" t="s">
        <v>20</v>
      </c>
      <c r="F762" t="s">
        <v>16</v>
      </c>
      <c r="G762" t="s">
        <v>17</v>
      </c>
      <c r="H762" t="s">
        <v>17</v>
      </c>
      <c r="I762">
        <v>34</v>
      </c>
      <c r="J762" t="str">
        <f>IFERROR(IF(ABS((C762-resumen!$D$3)/resumen!$D$5) &gt; 1.96, "SI", "NO"), _xleta.NOT)</f>
        <v>NO</v>
      </c>
      <c r="K762" t="str">
        <f>IFERROR(IF(ABS((I762-resumen!$E$3)/resumen!$E$5) &gt; 1.96, "SI", "NO"), _xleta.NOT)</f>
        <v>NO</v>
      </c>
      <c r="L762">
        <f>IF(ISBLANK(C762), resumen!$D$4, C762)</f>
        <v>558635.76</v>
      </c>
      <c r="M762">
        <f>IF(ISBLANK(I762), resumen!$E$4, I762)</f>
        <v>34</v>
      </c>
    </row>
    <row r="763" spans="1:13">
      <c r="A763">
        <v>762</v>
      </c>
      <c r="B763" t="s">
        <v>13</v>
      </c>
      <c r="C763">
        <v>489159</v>
      </c>
      <c r="D763" t="s">
        <v>14</v>
      </c>
      <c r="E763" t="s">
        <v>20</v>
      </c>
      <c r="F763" t="s">
        <v>16</v>
      </c>
      <c r="G763" t="s">
        <v>16</v>
      </c>
      <c r="H763" t="s">
        <v>17</v>
      </c>
      <c r="I763">
        <v>34</v>
      </c>
      <c r="J763" t="str">
        <f>IFERROR(IF(ABS((C763-resumen!$D$3)/resumen!$D$5) &gt; 1.96, "SI", "NO"), _xleta.NOT)</f>
        <v>NO</v>
      </c>
      <c r="K763" t="str">
        <f>IFERROR(IF(ABS((I763-resumen!$E$3)/resumen!$E$5) &gt; 1.96, "SI", "NO"), _xleta.NOT)</f>
        <v>NO</v>
      </c>
      <c r="L763">
        <f>IF(ISBLANK(C763), resumen!$D$4, C763)</f>
        <v>489159</v>
      </c>
      <c r="M763">
        <f>IF(ISBLANK(I763), resumen!$E$4, I763)</f>
        <v>34</v>
      </c>
    </row>
    <row r="764" spans="1:13">
      <c r="A764">
        <v>763</v>
      </c>
      <c r="B764" t="s">
        <v>19</v>
      </c>
      <c r="C764">
        <v>463300</v>
      </c>
      <c r="D764" t="s">
        <v>14</v>
      </c>
      <c r="E764" t="s">
        <v>20</v>
      </c>
      <c r="F764" t="s">
        <v>16</v>
      </c>
      <c r="G764" t="s">
        <v>17</v>
      </c>
      <c r="H764" t="s">
        <v>17</v>
      </c>
      <c r="I764">
        <v>40</v>
      </c>
      <c r="J764" t="str">
        <f>IFERROR(IF(ABS((C764-resumen!$D$3)/resumen!$D$5) &gt; 1.96, "SI", "NO"), _xleta.NOT)</f>
        <v>NO</v>
      </c>
      <c r="K764" t="str">
        <f>IFERROR(IF(ABS((I764-resumen!$E$3)/resumen!$E$5) &gt; 1.96, "SI", "NO"), _xleta.NOT)</f>
        <v>NO</v>
      </c>
      <c r="L764">
        <f>IF(ISBLANK(C764), resumen!$D$4, C764)</f>
        <v>463300</v>
      </c>
      <c r="M764">
        <f>IF(ISBLANK(I764), resumen!$E$4, I764)</f>
        <v>40</v>
      </c>
    </row>
    <row r="765" spans="1:13">
      <c r="A765">
        <v>764</v>
      </c>
      <c r="B765" t="s">
        <v>13</v>
      </c>
      <c r="C765">
        <v>360904.76</v>
      </c>
      <c r="D765" t="s">
        <v>14</v>
      </c>
      <c r="E765" t="s">
        <v>20</v>
      </c>
      <c r="F765" t="s">
        <v>16</v>
      </c>
      <c r="G765" t="s">
        <v>16</v>
      </c>
      <c r="H765" t="s">
        <v>17</v>
      </c>
      <c r="I765">
        <v>43</v>
      </c>
      <c r="J765" t="str">
        <f>IFERROR(IF(ABS((C765-resumen!$D$3)/resumen!$D$5) &gt; 1.96, "SI", "NO"), _xleta.NOT)</f>
        <v>NO</v>
      </c>
      <c r="K765" t="str">
        <f>IFERROR(IF(ABS((I765-resumen!$E$3)/resumen!$E$5) &gt; 1.96, "SI", "NO"), _xleta.NOT)</f>
        <v>NO</v>
      </c>
      <c r="L765">
        <f>IF(ISBLANK(C765), resumen!$D$4, C765)</f>
        <v>360904.76</v>
      </c>
      <c r="M765">
        <f>IF(ISBLANK(I765), resumen!$E$4, I765)</f>
        <v>43</v>
      </c>
    </row>
    <row r="766" spans="1:13">
      <c r="A766">
        <v>765</v>
      </c>
      <c r="B766" t="s">
        <v>19</v>
      </c>
      <c r="C766">
        <v>1156421</v>
      </c>
      <c r="D766" t="s">
        <v>14</v>
      </c>
      <c r="E766" t="s">
        <v>15</v>
      </c>
      <c r="F766" t="s">
        <v>16</v>
      </c>
      <c r="G766" t="s">
        <v>17</v>
      </c>
      <c r="H766" t="s">
        <v>16</v>
      </c>
      <c r="I766">
        <v>36</v>
      </c>
      <c r="J766" t="str">
        <f>IFERROR(IF(ABS((C766-resumen!$D$3)/resumen!$D$5) &gt; 1.96, "SI", "NO"), _xleta.NOT)</f>
        <v>NO</v>
      </c>
      <c r="K766" t="str">
        <f>IFERROR(IF(ABS((I766-resumen!$E$3)/resumen!$E$5) &gt; 1.96, "SI", "NO"), _xleta.NOT)</f>
        <v>NO</v>
      </c>
      <c r="L766">
        <f>IF(ISBLANK(C766), resumen!$D$4, C766)</f>
        <v>1156421</v>
      </c>
      <c r="M766">
        <f>IF(ISBLANK(I766), resumen!$E$4, I766)</f>
        <v>36</v>
      </c>
    </row>
    <row r="767" spans="1:13">
      <c r="A767">
        <v>766</v>
      </c>
      <c r="B767" t="s">
        <v>13</v>
      </c>
      <c r="C767">
        <v>388293</v>
      </c>
      <c r="D767" t="s">
        <v>14</v>
      </c>
      <c r="E767" t="s">
        <v>20</v>
      </c>
      <c r="F767" t="s">
        <v>16</v>
      </c>
      <c r="G767" t="s">
        <v>17</v>
      </c>
      <c r="H767" t="s">
        <v>17</v>
      </c>
      <c r="I767">
        <v>53</v>
      </c>
      <c r="J767" t="str">
        <f>IFERROR(IF(ABS((C767-resumen!$D$3)/resumen!$D$5) &gt; 1.96, "SI", "NO"), _xleta.NOT)</f>
        <v>NO</v>
      </c>
      <c r="K767" t="str">
        <f>IFERROR(IF(ABS((I767-resumen!$E$3)/resumen!$E$5) &gt; 1.96, "SI", "NO"), _xleta.NOT)</f>
        <v>NO</v>
      </c>
      <c r="L767">
        <f>IF(ISBLANK(C767), resumen!$D$4, C767)</f>
        <v>388293</v>
      </c>
      <c r="M767">
        <f>IF(ISBLANK(I767), resumen!$E$4, I767)</f>
        <v>53</v>
      </c>
    </row>
    <row r="768" spans="1:13">
      <c r="A768">
        <v>767</v>
      </c>
      <c r="B768" t="s">
        <v>13</v>
      </c>
      <c r="C768">
        <v>1214906</v>
      </c>
      <c r="D768" t="s">
        <v>14</v>
      </c>
      <c r="E768" t="s">
        <v>15</v>
      </c>
      <c r="F768" t="s">
        <v>16</v>
      </c>
      <c r="G768" t="s">
        <v>17</v>
      </c>
      <c r="H768" t="s">
        <v>17</v>
      </c>
      <c r="I768">
        <v>29</v>
      </c>
      <c r="J768" t="str">
        <f>IFERROR(IF(ABS((C768-resumen!$D$3)/resumen!$D$5) &gt; 1.96, "SI", "NO"), _xleta.NOT)</f>
        <v>NO</v>
      </c>
      <c r="K768" t="str">
        <f>IFERROR(IF(ABS((I768-resumen!$E$3)/resumen!$E$5) &gt; 1.96, "SI", "NO"), _xleta.NOT)</f>
        <v>NO</v>
      </c>
      <c r="L768">
        <f>IF(ISBLANK(C768), resumen!$D$4, C768)</f>
        <v>1214906</v>
      </c>
      <c r="M768">
        <f>IF(ISBLANK(I768), resumen!$E$4, I768)</f>
        <v>29</v>
      </c>
    </row>
    <row r="769" spans="1:13">
      <c r="A769">
        <v>768</v>
      </c>
      <c r="B769" t="s">
        <v>13</v>
      </c>
      <c r="C769">
        <v>795801</v>
      </c>
      <c r="D769" t="s">
        <v>14</v>
      </c>
      <c r="E769" t="s">
        <v>15</v>
      </c>
      <c r="F769" t="s">
        <v>16</v>
      </c>
      <c r="G769" t="s">
        <v>17</v>
      </c>
      <c r="H769" t="s">
        <v>17</v>
      </c>
      <c r="I769">
        <v>36</v>
      </c>
      <c r="J769" t="str">
        <f>IFERROR(IF(ABS((C769-resumen!$D$3)/resumen!$D$5) &gt; 1.96, "SI", "NO"), _xleta.NOT)</f>
        <v>NO</v>
      </c>
      <c r="K769" t="str">
        <f>IFERROR(IF(ABS((I769-resumen!$E$3)/resumen!$E$5) &gt; 1.96, "SI", "NO"), _xleta.NOT)</f>
        <v>NO</v>
      </c>
      <c r="L769">
        <f>IF(ISBLANK(C769), resumen!$D$4, C769)</f>
        <v>795801</v>
      </c>
      <c r="M769">
        <f>IF(ISBLANK(I769), resumen!$E$4, I769)</f>
        <v>36</v>
      </c>
    </row>
    <row r="770" spans="1:13">
      <c r="A770">
        <v>769</v>
      </c>
      <c r="B770" t="s">
        <v>19</v>
      </c>
      <c r="C770">
        <v>318619.2</v>
      </c>
      <c r="D770" t="s">
        <v>14</v>
      </c>
      <c r="E770" t="s">
        <v>20</v>
      </c>
      <c r="F770" t="s">
        <v>16</v>
      </c>
      <c r="G770" t="s">
        <v>16</v>
      </c>
      <c r="H770" t="s">
        <v>17</v>
      </c>
      <c r="I770">
        <v>42</v>
      </c>
      <c r="J770" t="str">
        <f>IFERROR(IF(ABS((C770-resumen!$D$3)/resumen!$D$5) &gt; 1.96, "SI", "NO"), _xleta.NOT)</f>
        <v>NO</v>
      </c>
      <c r="K770" t="str">
        <f>IFERROR(IF(ABS((I770-resumen!$E$3)/resumen!$E$5) &gt; 1.96, "SI", "NO"), _xleta.NOT)</f>
        <v>NO</v>
      </c>
      <c r="L770">
        <f>IF(ISBLANK(C770), resumen!$D$4, C770)</f>
        <v>318619.2</v>
      </c>
      <c r="M770">
        <f>IF(ISBLANK(I770), resumen!$E$4, I770)</f>
        <v>42</v>
      </c>
    </row>
    <row r="771" spans="1:13">
      <c r="A771">
        <v>770</v>
      </c>
      <c r="B771" t="s">
        <v>13</v>
      </c>
      <c r="C771">
        <v>650078.5</v>
      </c>
      <c r="D771" t="s">
        <v>14</v>
      </c>
      <c r="E771" t="s">
        <v>15</v>
      </c>
      <c r="F771" t="s">
        <v>16</v>
      </c>
      <c r="G771" t="s">
        <v>17</v>
      </c>
      <c r="H771" t="s">
        <v>17</v>
      </c>
      <c r="I771">
        <v>34</v>
      </c>
      <c r="J771" t="str">
        <f>IFERROR(IF(ABS((C771-resumen!$D$3)/resumen!$D$5) &gt; 1.96, "SI", "NO"), _xleta.NOT)</f>
        <v>NO</v>
      </c>
      <c r="K771" t="str">
        <f>IFERROR(IF(ABS((I771-resumen!$E$3)/resumen!$E$5) &gt; 1.96, "SI", "NO"), _xleta.NOT)</f>
        <v>NO</v>
      </c>
      <c r="L771">
        <f>IF(ISBLANK(C771), resumen!$D$4, C771)</f>
        <v>650078.5</v>
      </c>
      <c r="M771">
        <f>IF(ISBLANK(I771), resumen!$E$4, I771)</f>
        <v>34</v>
      </c>
    </row>
    <row r="772" spans="1:13">
      <c r="A772">
        <v>771</v>
      </c>
      <c r="B772" t="s">
        <v>13</v>
      </c>
      <c r="C772">
        <v>433085</v>
      </c>
      <c r="D772" t="s">
        <v>22</v>
      </c>
      <c r="E772" t="s">
        <v>20</v>
      </c>
      <c r="F772" t="s">
        <v>16</v>
      </c>
      <c r="G772" t="s">
        <v>16</v>
      </c>
      <c r="H772" t="s">
        <v>16</v>
      </c>
      <c r="I772">
        <v>53</v>
      </c>
      <c r="J772" t="str">
        <f>IFERROR(IF(ABS((C772-resumen!$D$3)/resumen!$D$5) &gt; 1.96, "SI", "NO"), _xleta.NOT)</f>
        <v>NO</v>
      </c>
      <c r="K772" t="str">
        <f>IFERROR(IF(ABS((I772-resumen!$E$3)/resumen!$E$5) &gt; 1.96, "SI", "NO"), _xleta.NOT)</f>
        <v>NO</v>
      </c>
      <c r="L772">
        <f>IF(ISBLANK(C772), resumen!$D$4, C772)</f>
        <v>433085</v>
      </c>
      <c r="M772">
        <f>IF(ISBLANK(I772), resumen!$E$4, I772)</f>
        <v>53</v>
      </c>
    </row>
    <row r="773" spans="1:13">
      <c r="A773">
        <v>772</v>
      </c>
      <c r="B773" t="s">
        <v>19</v>
      </c>
      <c r="C773">
        <v>294000</v>
      </c>
      <c r="D773" t="s">
        <v>14</v>
      </c>
      <c r="E773" t="s">
        <v>20</v>
      </c>
      <c r="F773" t="s">
        <v>16</v>
      </c>
      <c r="G773" t="s">
        <v>17</v>
      </c>
      <c r="H773" t="s">
        <v>17</v>
      </c>
      <c r="I773">
        <v>24</v>
      </c>
      <c r="J773" t="str">
        <f>IFERROR(IF(ABS((C773-resumen!$D$3)/resumen!$D$5) &gt; 1.96, "SI", "NO"), _xleta.NOT)</f>
        <v>NO</v>
      </c>
      <c r="K773" t="str">
        <f>IFERROR(IF(ABS((I773-resumen!$E$3)/resumen!$E$5) &gt; 1.96, "SI", "NO"), _xleta.NOT)</f>
        <v>NO</v>
      </c>
      <c r="L773">
        <f>IF(ISBLANK(C773), resumen!$D$4, C773)</f>
        <v>294000</v>
      </c>
      <c r="M773">
        <f>IF(ISBLANK(I773), resumen!$E$4, I773)</f>
        <v>24</v>
      </c>
    </row>
    <row r="774" spans="1:13">
      <c r="A774">
        <v>773</v>
      </c>
      <c r="B774" t="s">
        <v>13</v>
      </c>
      <c r="C774">
        <v>405063</v>
      </c>
      <c r="D774" t="s">
        <v>22</v>
      </c>
      <c r="E774" t="s">
        <v>20</v>
      </c>
      <c r="F774" t="s">
        <v>16</v>
      </c>
      <c r="G774" t="s">
        <v>17</v>
      </c>
      <c r="H774" t="s">
        <v>16</v>
      </c>
      <c r="I774">
        <v>72</v>
      </c>
      <c r="J774" t="str">
        <f>IFERROR(IF(ABS((C774-resumen!$D$3)/resumen!$D$5) &gt; 1.96, "SI", "NO"), _xleta.NOT)</f>
        <v>NO</v>
      </c>
      <c r="K774" t="str">
        <f>IFERROR(IF(ABS((I774-resumen!$E$3)/resumen!$E$5) &gt; 1.96, "SI", "NO"), _xleta.NOT)</f>
        <v>SI</v>
      </c>
      <c r="L774">
        <f>IF(ISBLANK(C774), resumen!$D$4, C774)</f>
        <v>405063</v>
      </c>
      <c r="M774">
        <f>IF(ISBLANK(I774), resumen!$E$4, I774)</f>
        <v>72</v>
      </c>
    </row>
    <row r="775" spans="1:13">
      <c r="A775">
        <v>774</v>
      </c>
      <c r="B775" t="s">
        <v>13</v>
      </c>
      <c r="C775">
        <v>299647</v>
      </c>
      <c r="D775" t="s">
        <v>21</v>
      </c>
      <c r="E775" t="s">
        <v>20</v>
      </c>
      <c r="F775" t="s">
        <v>16</v>
      </c>
      <c r="G775" t="s">
        <v>17</v>
      </c>
      <c r="H775" t="s">
        <v>17</v>
      </c>
      <c r="I775">
        <v>59</v>
      </c>
      <c r="J775" t="str">
        <f>IFERROR(IF(ABS((C775-resumen!$D$3)/resumen!$D$5) &gt; 1.96, "SI", "NO"), _xleta.NOT)</f>
        <v>NO</v>
      </c>
      <c r="K775" t="str">
        <f>IFERROR(IF(ABS((I775-resumen!$E$3)/resumen!$E$5) &gt; 1.96, "SI", "NO"), _xleta.NOT)</f>
        <v>NO</v>
      </c>
      <c r="L775">
        <f>IF(ISBLANK(C775), resumen!$D$4, C775)</f>
        <v>299647</v>
      </c>
      <c r="M775">
        <f>IF(ISBLANK(I775), resumen!$E$4, I775)</f>
        <v>59</v>
      </c>
    </row>
    <row r="776" spans="1:13">
      <c r="A776">
        <v>775</v>
      </c>
      <c r="B776" t="s">
        <v>13</v>
      </c>
      <c r="C776">
        <v>10000</v>
      </c>
      <c r="D776" t="s">
        <v>14</v>
      </c>
      <c r="E776" t="s">
        <v>20</v>
      </c>
      <c r="F776" t="s">
        <v>16</v>
      </c>
      <c r="G776" t="s">
        <v>16</v>
      </c>
      <c r="H776" t="s">
        <v>17</v>
      </c>
      <c r="I776">
        <v>51</v>
      </c>
      <c r="J776" t="str">
        <f>IFERROR(IF(ABS((C776-resumen!$D$3)/resumen!$D$5) &gt; 1.96, "SI", "NO"), _xleta.NOT)</f>
        <v>NO</v>
      </c>
      <c r="K776" t="str">
        <f>IFERROR(IF(ABS((I776-resumen!$E$3)/resumen!$E$5) &gt; 1.96, "SI", "NO"), _xleta.NOT)</f>
        <v>NO</v>
      </c>
      <c r="L776">
        <f>IF(ISBLANK(C776), resumen!$D$4, C776)</f>
        <v>10000</v>
      </c>
      <c r="M776">
        <f>IF(ISBLANK(I776), resumen!$E$4, I776)</f>
        <v>51</v>
      </c>
    </row>
    <row r="777" spans="1:13">
      <c r="A777">
        <v>776</v>
      </c>
      <c r="B777" t="s">
        <v>13</v>
      </c>
      <c r="C777">
        <v>364976.92</v>
      </c>
      <c r="D777" t="s">
        <v>14</v>
      </c>
      <c r="E777" t="s">
        <v>20</v>
      </c>
      <c r="F777" t="s">
        <v>16</v>
      </c>
      <c r="G777" t="s">
        <v>17</v>
      </c>
      <c r="H777" t="s">
        <v>16</v>
      </c>
      <c r="I777">
        <v>51</v>
      </c>
      <c r="J777" t="str">
        <f>IFERROR(IF(ABS((C777-resumen!$D$3)/resumen!$D$5) &gt; 1.96, "SI", "NO"), _xleta.NOT)</f>
        <v>NO</v>
      </c>
      <c r="K777" t="str">
        <f>IFERROR(IF(ABS((I777-resumen!$E$3)/resumen!$E$5) &gt; 1.96, "SI", "NO"), _xleta.NOT)</f>
        <v>NO</v>
      </c>
      <c r="L777">
        <f>IF(ISBLANK(C777), resumen!$D$4, C777)</f>
        <v>364976.92</v>
      </c>
      <c r="M777">
        <f>IF(ISBLANK(I777), resumen!$E$4, I777)</f>
        <v>51</v>
      </c>
    </row>
    <row r="778" spans="1:13">
      <c r="A778">
        <v>777</v>
      </c>
      <c r="B778" t="s">
        <v>19</v>
      </c>
      <c r="C778">
        <v>102524</v>
      </c>
      <c r="D778" t="s">
        <v>14</v>
      </c>
      <c r="E778" t="s">
        <v>20</v>
      </c>
      <c r="F778" t="s">
        <v>16</v>
      </c>
      <c r="G778" t="s">
        <v>17</v>
      </c>
      <c r="H778" t="s">
        <v>17</v>
      </c>
      <c r="I778">
        <v>47</v>
      </c>
      <c r="J778" t="str">
        <f>IFERROR(IF(ABS((C778-resumen!$D$3)/resumen!$D$5) &gt; 1.96, "SI", "NO"), _xleta.NOT)</f>
        <v>NO</v>
      </c>
      <c r="K778" t="str">
        <f>IFERROR(IF(ABS((I778-resumen!$E$3)/resumen!$E$5) &gt; 1.96, "SI", "NO"), _xleta.NOT)</f>
        <v>NO</v>
      </c>
      <c r="L778">
        <f>IF(ISBLANK(C778), resumen!$D$4, C778)</f>
        <v>102524</v>
      </c>
      <c r="M778">
        <f>IF(ISBLANK(I778), resumen!$E$4, I778)</f>
        <v>47</v>
      </c>
    </row>
    <row r="779" spans="1:13">
      <c r="A779">
        <v>778</v>
      </c>
      <c r="B779" t="s">
        <v>13</v>
      </c>
      <c r="C779">
        <v>636512.32999999996</v>
      </c>
      <c r="D779" t="s">
        <v>14</v>
      </c>
      <c r="E779" t="s">
        <v>20</v>
      </c>
      <c r="F779" t="s">
        <v>16</v>
      </c>
      <c r="G779" t="s">
        <v>17</v>
      </c>
      <c r="H779" t="s">
        <v>17</v>
      </c>
      <c r="I779">
        <v>22</v>
      </c>
      <c r="J779" t="str">
        <f>IFERROR(IF(ABS((C779-resumen!$D$3)/resumen!$D$5) &gt; 1.96, "SI", "NO"), _xleta.NOT)</f>
        <v>NO</v>
      </c>
      <c r="K779" t="str">
        <f>IFERROR(IF(ABS((I779-resumen!$E$3)/resumen!$E$5) &gt; 1.96, "SI", "NO"), _xleta.NOT)</f>
        <v>NO</v>
      </c>
      <c r="L779">
        <f>IF(ISBLANK(C779), resumen!$D$4, C779)</f>
        <v>636512.32999999996</v>
      </c>
      <c r="M779">
        <f>IF(ISBLANK(I779), resumen!$E$4, I779)</f>
        <v>22</v>
      </c>
    </row>
    <row r="780" spans="1:13">
      <c r="A780">
        <v>779</v>
      </c>
      <c r="B780" t="s">
        <v>13</v>
      </c>
      <c r="C780">
        <v>278030</v>
      </c>
      <c r="D780" t="s">
        <v>23</v>
      </c>
      <c r="E780" t="s">
        <v>20</v>
      </c>
      <c r="F780" t="s">
        <v>16</v>
      </c>
      <c r="G780" t="s">
        <v>17</v>
      </c>
      <c r="H780" t="s">
        <v>17</v>
      </c>
      <c r="I780">
        <v>55</v>
      </c>
      <c r="J780" t="str">
        <f>IFERROR(IF(ABS((C780-resumen!$D$3)/resumen!$D$5) &gt; 1.96, "SI", "NO"), _xleta.NOT)</f>
        <v>NO</v>
      </c>
      <c r="K780" t="str">
        <f>IFERROR(IF(ABS((I780-resumen!$E$3)/resumen!$E$5) &gt; 1.96, "SI", "NO"), _xleta.NOT)</f>
        <v>NO</v>
      </c>
      <c r="L780">
        <f>IF(ISBLANK(C780), resumen!$D$4, C780)</f>
        <v>278030</v>
      </c>
      <c r="M780">
        <f>IF(ISBLANK(I780), resumen!$E$4, I780)</f>
        <v>55</v>
      </c>
    </row>
    <row r="781" spans="1:13">
      <c r="A781">
        <v>780</v>
      </c>
      <c r="B781" t="s">
        <v>13</v>
      </c>
      <c r="C781">
        <v>453693.52</v>
      </c>
      <c r="D781" t="s">
        <v>14</v>
      </c>
      <c r="E781" t="s">
        <v>20</v>
      </c>
      <c r="F781" t="s">
        <v>16</v>
      </c>
      <c r="G781" t="s">
        <v>16</v>
      </c>
      <c r="H781" t="s">
        <v>17</v>
      </c>
      <c r="I781">
        <v>49</v>
      </c>
      <c r="J781" t="str">
        <f>IFERROR(IF(ABS((C781-resumen!$D$3)/resumen!$D$5) &gt; 1.96, "SI", "NO"), _xleta.NOT)</f>
        <v>NO</v>
      </c>
      <c r="K781" t="str">
        <f>IFERROR(IF(ABS((I781-resumen!$E$3)/resumen!$E$5) &gt; 1.96, "SI", "NO"), _xleta.NOT)</f>
        <v>NO</v>
      </c>
      <c r="L781">
        <f>IF(ISBLANK(C781), resumen!$D$4, C781)</f>
        <v>453693.52</v>
      </c>
      <c r="M781">
        <f>IF(ISBLANK(I781), resumen!$E$4, I781)</f>
        <v>49</v>
      </c>
    </row>
    <row r="782" spans="1:13">
      <c r="A782">
        <v>781</v>
      </c>
      <c r="B782" t="s">
        <v>19</v>
      </c>
      <c r="C782">
        <v>1131487.6499999999</v>
      </c>
      <c r="D782" t="s">
        <v>18</v>
      </c>
      <c r="E782" t="s">
        <v>15</v>
      </c>
      <c r="F782" t="s">
        <v>16</v>
      </c>
      <c r="G782" t="s">
        <v>17</v>
      </c>
      <c r="H782" t="s">
        <v>17</v>
      </c>
      <c r="I782">
        <v>68</v>
      </c>
      <c r="J782" t="str">
        <f>IFERROR(IF(ABS((C782-resumen!$D$3)/resumen!$D$5) &gt; 1.96, "SI", "NO"), _xleta.NOT)</f>
        <v>NO</v>
      </c>
      <c r="K782" t="str">
        <f>IFERROR(IF(ABS((I782-resumen!$E$3)/resumen!$E$5) &gt; 1.96, "SI", "NO"), _xleta.NOT)</f>
        <v>NO</v>
      </c>
      <c r="L782">
        <f>IF(ISBLANK(C782), resumen!$D$4, C782)</f>
        <v>1131487.6499999999</v>
      </c>
      <c r="M782">
        <f>IF(ISBLANK(I782), resumen!$E$4, I782)</f>
        <v>68</v>
      </c>
    </row>
    <row r="783" spans="1:13">
      <c r="A783">
        <v>782</v>
      </c>
      <c r="B783" t="s">
        <v>13</v>
      </c>
      <c r="C783">
        <v>297045</v>
      </c>
      <c r="D783" t="s">
        <v>21</v>
      </c>
      <c r="E783" t="s">
        <v>20</v>
      </c>
      <c r="F783" t="s">
        <v>16</v>
      </c>
      <c r="G783" t="s">
        <v>16</v>
      </c>
      <c r="H783" t="s">
        <v>17</v>
      </c>
      <c r="I783">
        <v>66</v>
      </c>
      <c r="J783" t="str">
        <f>IFERROR(IF(ABS((C783-resumen!$D$3)/resumen!$D$5) &gt; 1.96, "SI", "NO"), _xleta.NOT)</f>
        <v>NO</v>
      </c>
      <c r="K783" t="str">
        <f>IFERROR(IF(ABS((I783-resumen!$E$3)/resumen!$E$5) &gt; 1.96, "SI", "NO"), _xleta.NOT)</f>
        <v>NO</v>
      </c>
      <c r="L783">
        <f>IF(ISBLANK(C783), resumen!$D$4, C783)</f>
        <v>297045</v>
      </c>
      <c r="M783">
        <f>IF(ISBLANK(I783), resumen!$E$4, I783)</f>
        <v>66</v>
      </c>
    </row>
    <row r="784" spans="1:13">
      <c r="A784">
        <v>783</v>
      </c>
      <c r="B784" t="s">
        <v>19</v>
      </c>
      <c r="C784">
        <v>629382</v>
      </c>
      <c r="D784" t="s">
        <v>14</v>
      </c>
      <c r="E784" t="s">
        <v>20</v>
      </c>
      <c r="F784" t="s">
        <v>16</v>
      </c>
      <c r="G784" t="s">
        <v>17</v>
      </c>
      <c r="H784" t="s">
        <v>17</v>
      </c>
      <c r="I784">
        <v>29</v>
      </c>
      <c r="J784" t="str">
        <f>IFERROR(IF(ABS((C784-resumen!$D$3)/resumen!$D$5) &gt; 1.96, "SI", "NO"), _xleta.NOT)</f>
        <v>NO</v>
      </c>
      <c r="K784" t="str">
        <f>IFERROR(IF(ABS((I784-resumen!$E$3)/resumen!$E$5) &gt; 1.96, "SI", "NO"), _xleta.NOT)</f>
        <v>NO</v>
      </c>
      <c r="L784">
        <f>IF(ISBLANK(C784), resumen!$D$4, C784)</f>
        <v>629382</v>
      </c>
      <c r="M784">
        <f>IF(ISBLANK(I784), resumen!$E$4, I784)</f>
        <v>29</v>
      </c>
    </row>
    <row r="785" spans="1:13">
      <c r="A785">
        <v>784</v>
      </c>
      <c r="B785" t="s">
        <v>13</v>
      </c>
      <c r="C785">
        <v>338166</v>
      </c>
      <c r="D785" t="s">
        <v>22</v>
      </c>
      <c r="E785" t="s">
        <v>20</v>
      </c>
      <c r="F785" t="s">
        <v>16</v>
      </c>
      <c r="G785" t="s">
        <v>17</v>
      </c>
      <c r="H785" t="s">
        <v>17</v>
      </c>
      <c r="I785">
        <v>36</v>
      </c>
      <c r="J785" t="str">
        <f>IFERROR(IF(ABS((C785-resumen!$D$3)/resumen!$D$5) &gt; 1.96, "SI", "NO"), _xleta.NOT)</f>
        <v>NO</v>
      </c>
      <c r="K785" t="str">
        <f>IFERROR(IF(ABS((I785-resumen!$E$3)/resumen!$E$5) &gt; 1.96, "SI", "NO"), _xleta.NOT)</f>
        <v>NO</v>
      </c>
      <c r="L785">
        <f>IF(ISBLANK(C785), resumen!$D$4, C785)</f>
        <v>338166</v>
      </c>
      <c r="M785">
        <f>IF(ISBLANK(I785), resumen!$E$4, I785)</f>
        <v>36</v>
      </c>
    </row>
    <row r="786" spans="1:13">
      <c r="A786">
        <v>785</v>
      </c>
      <c r="B786" t="s">
        <v>13</v>
      </c>
      <c r="C786">
        <v>350000</v>
      </c>
      <c r="D786" t="s">
        <v>14</v>
      </c>
      <c r="E786" t="s">
        <v>20</v>
      </c>
      <c r="F786" t="s">
        <v>16</v>
      </c>
      <c r="G786" t="s">
        <v>16</v>
      </c>
      <c r="H786" t="s">
        <v>17</v>
      </c>
      <c r="I786">
        <v>38</v>
      </c>
      <c r="J786" t="str">
        <f>IFERROR(IF(ABS((C786-resumen!$D$3)/resumen!$D$5) &gt; 1.96, "SI", "NO"), _xleta.NOT)</f>
        <v>NO</v>
      </c>
      <c r="K786" t="str">
        <f>IFERROR(IF(ABS((I786-resumen!$E$3)/resumen!$E$5) &gt; 1.96, "SI", "NO"), _xleta.NOT)</f>
        <v>NO</v>
      </c>
      <c r="L786">
        <f>IF(ISBLANK(C786), resumen!$D$4, C786)</f>
        <v>350000</v>
      </c>
      <c r="M786">
        <f>IF(ISBLANK(I786), resumen!$E$4, I786)</f>
        <v>38</v>
      </c>
    </row>
    <row r="787" spans="1:13">
      <c r="A787">
        <v>786</v>
      </c>
      <c r="B787" t="s">
        <v>13</v>
      </c>
      <c r="C787">
        <v>85000</v>
      </c>
      <c r="D787" t="s">
        <v>14</v>
      </c>
      <c r="E787" t="s">
        <v>20</v>
      </c>
      <c r="F787" t="s">
        <v>16</v>
      </c>
      <c r="G787" t="s">
        <v>16</v>
      </c>
      <c r="H787" t="s">
        <v>16</v>
      </c>
      <c r="I787">
        <v>38</v>
      </c>
      <c r="J787" t="str">
        <f>IFERROR(IF(ABS((C787-resumen!$D$3)/resumen!$D$5) &gt; 1.96, "SI", "NO"), _xleta.NOT)</f>
        <v>NO</v>
      </c>
      <c r="K787" t="str">
        <f>IFERROR(IF(ABS((I787-resumen!$E$3)/resumen!$E$5) &gt; 1.96, "SI", "NO"), _xleta.NOT)</f>
        <v>NO</v>
      </c>
      <c r="L787">
        <f>IF(ISBLANK(C787), resumen!$D$4, C787)</f>
        <v>85000</v>
      </c>
      <c r="M787">
        <f>IF(ISBLANK(I787), resumen!$E$4, I787)</f>
        <v>38</v>
      </c>
    </row>
    <row r="788" spans="1:13">
      <c r="A788">
        <v>787</v>
      </c>
      <c r="B788" t="s">
        <v>19</v>
      </c>
      <c r="C788">
        <v>675918.4</v>
      </c>
      <c r="D788" t="s">
        <v>14</v>
      </c>
      <c r="E788" t="s">
        <v>20</v>
      </c>
      <c r="F788" t="s">
        <v>16</v>
      </c>
      <c r="G788" t="s">
        <v>17</v>
      </c>
      <c r="H788" t="s">
        <v>17</v>
      </c>
      <c r="I788">
        <v>32</v>
      </c>
      <c r="J788" t="str">
        <f>IFERROR(IF(ABS((C788-resumen!$D$3)/resumen!$D$5) &gt; 1.96, "SI", "NO"), _xleta.NOT)</f>
        <v>NO</v>
      </c>
      <c r="K788" t="str">
        <f>IFERROR(IF(ABS((I788-resumen!$E$3)/resumen!$E$5) &gt; 1.96, "SI", "NO"), _xleta.NOT)</f>
        <v>NO</v>
      </c>
      <c r="L788">
        <f>IF(ISBLANK(C788), resumen!$D$4, C788)</f>
        <v>675918.4</v>
      </c>
      <c r="M788">
        <f>IF(ISBLANK(I788), resumen!$E$4, I788)</f>
        <v>32</v>
      </c>
    </row>
    <row r="789" spans="1:13">
      <c r="A789">
        <v>788</v>
      </c>
      <c r="B789" t="s">
        <v>19</v>
      </c>
      <c r="C789">
        <v>250000</v>
      </c>
      <c r="D789" t="s">
        <v>14</v>
      </c>
      <c r="E789" t="s">
        <v>20</v>
      </c>
      <c r="F789" t="s">
        <v>16</v>
      </c>
      <c r="G789" t="s">
        <v>17</v>
      </c>
      <c r="H789" t="s">
        <v>17</v>
      </c>
      <c r="I789">
        <v>37</v>
      </c>
      <c r="J789" t="str">
        <f>IFERROR(IF(ABS((C789-resumen!$D$3)/resumen!$D$5) &gt; 1.96, "SI", "NO"), _xleta.NOT)</f>
        <v>NO</v>
      </c>
      <c r="K789" t="str">
        <f>IFERROR(IF(ABS((I789-resumen!$E$3)/resumen!$E$5) &gt; 1.96, "SI", "NO"), _xleta.NOT)</f>
        <v>NO</v>
      </c>
      <c r="L789">
        <f>IF(ISBLANK(C789), resumen!$D$4, C789)</f>
        <v>250000</v>
      </c>
      <c r="M789">
        <f>IF(ISBLANK(I789), resumen!$E$4, I789)</f>
        <v>37</v>
      </c>
    </row>
    <row r="790" spans="1:13">
      <c r="A790">
        <v>789</v>
      </c>
      <c r="B790" t="s">
        <v>13</v>
      </c>
      <c r="C790">
        <v>1187649.48</v>
      </c>
      <c r="D790" t="s">
        <v>14</v>
      </c>
      <c r="E790" t="s">
        <v>15</v>
      </c>
      <c r="F790" t="s">
        <v>16</v>
      </c>
      <c r="G790" t="s">
        <v>17</v>
      </c>
      <c r="H790" t="s">
        <v>17</v>
      </c>
      <c r="I790">
        <v>51</v>
      </c>
      <c r="J790" t="str">
        <f>IFERROR(IF(ABS((C790-resumen!$D$3)/resumen!$D$5) &gt; 1.96, "SI", "NO"), _xleta.NOT)</f>
        <v>NO</v>
      </c>
      <c r="K790" t="str">
        <f>IFERROR(IF(ABS((I790-resumen!$E$3)/resumen!$E$5) &gt; 1.96, "SI", "NO"), _xleta.NOT)</f>
        <v>NO</v>
      </c>
      <c r="L790">
        <f>IF(ISBLANK(C790), resumen!$D$4, C790)</f>
        <v>1187649.48</v>
      </c>
      <c r="M790">
        <f>IF(ISBLANK(I790), resumen!$E$4, I790)</f>
        <v>51</v>
      </c>
    </row>
    <row r="791" spans="1:13">
      <c r="A791">
        <v>790</v>
      </c>
      <c r="B791" t="s">
        <v>13</v>
      </c>
      <c r="C791">
        <v>337254.54</v>
      </c>
      <c r="D791" t="s">
        <v>14</v>
      </c>
      <c r="E791" t="s">
        <v>20</v>
      </c>
      <c r="F791" t="s">
        <v>16</v>
      </c>
      <c r="G791" t="s">
        <v>17</v>
      </c>
      <c r="H791" t="s">
        <v>17</v>
      </c>
      <c r="I791">
        <v>38</v>
      </c>
      <c r="J791" t="str">
        <f>IFERROR(IF(ABS((C791-resumen!$D$3)/resumen!$D$5) &gt; 1.96, "SI", "NO"), _xleta.NOT)</f>
        <v>NO</v>
      </c>
      <c r="K791" t="str">
        <f>IFERROR(IF(ABS((I791-resumen!$E$3)/resumen!$E$5) &gt; 1.96, "SI", "NO"), _xleta.NOT)</f>
        <v>NO</v>
      </c>
      <c r="L791">
        <f>IF(ISBLANK(C791), resumen!$D$4, C791)</f>
        <v>337254.54</v>
      </c>
      <c r="M791">
        <f>IF(ISBLANK(I791), resumen!$E$4, I791)</f>
        <v>38</v>
      </c>
    </row>
    <row r="792" spans="1:13">
      <c r="A792">
        <v>791</v>
      </c>
      <c r="B792" t="s">
        <v>19</v>
      </c>
      <c r="C792">
        <v>297046</v>
      </c>
      <c r="D792" t="s">
        <v>21</v>
      </c>
      <c r="E792" t="s">
        <v>20</v>
      </c>
      <c r="F792" t="s">
        <v>16</v>
      </c>
      <c r="G792" t="s">
        <v>17</v>
      </c>
      <c r="H792" t="s">
        <v>17</v>
      </c>
      <c r="I792">
        <v>52</v>
      </c>
      <c r="J792" t="str">
        <f>IFERROR(IF(ABS((C792-resumen!$D$3)/resumen!$D$5) &gt; 1.96, "SI", "NO"), _xleta.NOT)</f>
        <v>NO</v>
      </c>
      <c r="K792" t="str">
        <f>IFERROR(IF(ABS((I792-resumen!$E$3)/resumen!$E$5) &gt; 1.96, "SI", "NO"), _xleta.NOT)</f>
        <v>NO</v>
      </c>
      <c r="L792">
        <f>IF(ISBLANK(C792), resumen!$D$4, C792)</f>
        <v>297046</v>
      </c>
      <c r="M792">
        <f>IF(ISBLANK(I792), resumen!$E$4, I792)</f>
        <v>52</v>
      </c>
    </row>
    <row r="793" spans="1:13">
      <c r="A793">
        <v>792</v>
      </c>
      <c r="B793" t="s">
        <v>19</v>
      </c>
      <c r="C793">
        <v>297102</v>
      </c>
      <c r="D793" t="s">
        <v>21</v>
      </c>
      <c r="E793" t="s">
        <v>20</v>
      </c>
      <c r="F793" t="s">
        <v>16</v>
      </c>
      <c r="G793" t="s">
        <v>17</v>
      </c>
      <c r="H793" t="s">
        <v>17</v>
      </c>
      <c r="I793">
        <v>53</v>
      </c>
      <c r="J793" t="str">
        <f>IFERROR(IF(ABS((C793-resumen!$D$3)/resumen!$D$5) &gt; 1.96, "SI", "NO"), _xleta.NOT)</f>
        <v>NO</v>
      </c>
      <c r="K793" t="str">
        <f>IFERROR(IF(ABS((I793-resumen!$E$3)/resumen!$E$5) &gt; 1.96, "SI", "NO"), _xleta.NOT)</f>
        <v>NO</v>
      </c>
      <c r="L793">
        <f>IF(ISBLANK(C793), resumen!$D$4, C793)</f>
        <v>297102</v>
      </c>
      <c r="M793">
        <f>IF(ISBLANK(I793), resumen!$E$4, I793)</f>
        <v>53</v>
      </c>
    </row>
    <row r="794" spans="1:13">
      <c r="A794">
        <v>793</v>
      </c>
      <c r="B794" t="s">
        <v>13</v>
      </c>
      <c r="C794">
        <v>1998877</v>
      </c>
      <c r="D794" t="s">
        <v>14</v>
      </c>
      <c r="E794" t="s">
        <v>15</v>
      </c>
      <c r="F794" t="s">
        <v>16</v>
      </c>
      <c r="G794" t="s">
        <v>17</v>
      </c>
      <c r="H794" t="s">
        <v>16</v>
      </c>
      <c r="I794">
        <v>50</v>
      </c>
      <c r="J794" t="str">
        <f>IFERROR(IF(ABS((C794-resumen!$D$3)/resumen!$D$5) &gt; 1.96, "SI", "NO"), _xleta.NOT)</f>
        <v>NO</v>
      </c>
      <c r="K794" t="str">
        <f>IFERROR(IF(ABS((I794-resumen!$E$3)/resumen!$E$5) &gt; 1.96, "SI", "NO"), _xleta.NOT)</f>
        <v>NO</v>
      </c>
      <c r="L794">
        <f>IF(ISBLANK(C794), resumen!$D$4, C794)</f>
        <v>1998877</v>
      </c>
      <c r="M794">
        <f>IF(ISBLANK(I794), resumen!$E$4, I794)</f>
        <v>50</v>
      </c>
    </row>
    <row r="795" spans="1:13">
      <c r="A795">
        <v>794</v>
      </c>
      <c r="B795" t="s">
        <v>13</v>
      </c>
      <c r="C795">
        <v>208000</v>
      </c>
      <c r="D795" t="s">
        <v>14</v>
      </c>
      <c r="E795" t="s">
        <v>20</v>
      </c>
      <c r="F795" t="s">
        <v>16</v>
      </c>
      <c r="G795" t="s">
        <v>17</v>
      </c>
      <c r="H795" t="s">
        <v>17</v>
      </c>
      <c r="I795">
        <v>29</v>
      </c>
      <c r="J795" t="str">
        <f>IFERROR(IF(ABS((C795-resumen!$D$3)/resumen!$D$5) &gt; 1.96, "SI", "NO"), _xleta.NOT)</f>
        <v>NO</v>
      </c>
      <c r="K795" t="str">
        <f>IFERROR(IF(ABS((I795-resumen!$E$3)/resumen!$E$5) &gt; 1.96, "SI", "NO"), _xleta.NOT)</f>
        <v>NO</v>
      </c>
      <c r="L795">
        <f>IF(ISBLANK(C795), resumen!$D$4, C795)</f>
        <v>208000</v>
      </c>
      <c r="M795">
        <f>IF(ISBLANK(I795), resumen!$E$4, I795)</f>
        <v>29</v>
      </c>
    </row>
    <row r="796" spans="1:13">
      <c r="A796">
        <v>795</v>
      </c>
      <c r="B796" t="s">
        <v>19</v>
      </c>
      <c r="C796">
        <v>479051.66</v>
      </c>
      <c r="D796" t="s">
        <v>14</v>
      </c>
      <c r="E796" t="s">
        <v>20</v>
      </c>
      <c r="F796" t="s">
        <v>16</v>
      </c>
      <c r="G796" t="s">
        <v>17</v>
      </c>
      <c r="H796" t="s">
        <v>17</v>
      </c>
      <c r="I796">
        <v>47</v>
      </c>
      <c r="J796" t="str">
        <f>IFERROR(IF(ABS((C796-resumen!$D$3)/resumen!$D$5) &gt; 1.96, "SI", "NO"), _xleta.NOT)</f>
        <v>NO</v>
      </c>
      <c r="K796" t="str">
        <f>IFERROR(IF(ABS((I796-resumen!$E$3)/resumen!$E$5) &gt; 1.96, "SI", "NO"), _xleta.NOT)</f>
        <v>NO</v>
      </c>
      <c r="L796">
        <f>IF(ISBLANK(C796), resumen!$D$4, C796)</f>
        <v>479051.66</v>
      </c>
      <c r="M796">
        <f>IF(ISBLANK(I796), resumen!$E$4, I796)</f>
        <v>47</v>
      </c>
    </row>
    <row r="797" spans="1:13">
      <c r="A797">
        <v>796</v>
      </c>
      <c r="B797" t="s">
        <v>13</v>
      </c>
      <c r="C797">
        <v>1146094.07</v>
      </c>
      <c r="D797" t="s">
        <v>14</v>
      </c>
      <c r="E797" t="s">
        <v>15</v>
      </c>
      <c r="F797" t="s">
        <v>16</v>
      </c>
      <c r="G797" t="s">
        <v>17</v>
      </c>
      <c r="H797" t="s">
        <v>17</v>
      </c>
      <c r="I797">
        <v>48</v>
      </c>
      <c r="J797" t="str">
        <f>IFERROR(IF(ABS((C797-resumen!$D$3)/resumen!$D$5) &gt; 1.96, "SI", "NO"), _xleta.NOT)</f>
        <v>NO</v>
      </c>
      <c r="K797" t="str">
        <f>IFERROR(IF(ABS((I797-resumen!$E$3)/resumen!$E$5) &gt; 1.96, "SI", "NO"), _xleta.NOT)</f>
        <v>NO</v>
      </c>
      <c r="L797">
        <f>IF(ISBLANK(C797), resumen!$D$4, C797)</f>
        <v>1146094.07</v>
      </c>
      <c r="M797">
        <f>IF(ISBLANK(I797), resumen!$E$4, I797)</f>
        <v>48</v>
      </c>
    </row>
    <row r="798" spans="1:13">
      <c r="A798">
        <v>797</v>
      </c>
      <c r="B798" t="s">
        <v>19</v>
      </c>
      <c r="C798">
        <v>720000</v>
      </c>
      <c r="D798" t="s">
        <v>14</v>
      </c>
      <c r="E798" t="s">
        <v>20</v>
      </c>
      <c r="F798" t="s">
        <v>16</v>
      </c>
      <c r="G798" t="s">
        <v>16</v>
      </c>
      <c r="H798" t="s">
        <v>17</v>
      </c>
      <c r="I798">
        <v>34</v>
      </c>
      <c r="J798" t="str">
        <f>IFERROR(IF(ABS((C798-resumen!$D$3)/resumen!$D$5) &gt; 1.96, "SI", "NO"), _xleta.NOT)</f>
        <v>NO</v>
      </c>
      <c r="K798" t="str">
        <f>IFERROR(IF(ABS((I798-resumen!$E$3)/resumen!$E$5) &gt; 1.96, "SI", "NO"), _xleta.NOT)</f>
        <v>NO</v>
      </c>
      <c r="L798">
        <f>IF(ISBLANK(C798), resumen!$D$4, C798)</f>
        <v>720000</v>
      </c>
      <c r="M798">
        <f>IF(ISBLANK(I798), resumen!$E$4, I798)</f>
        <v>34</v>
      </c>
    </row>
    <row r="799" spans="1:13">
      <c r="A799">
        <v>798</v>
      </c>
      <c r="B799" t="s">
        <v>19</v>
      </c>
      <c r="C799">
        <v>451549.84</v>
      </c>
      <c r="D799" t="s">
        <v>14</v>
      </c>
      <c r="E799" t="s">
        <v>20</v>
      </c>
      <c r="F799" t="s">
        <v>16</v>
      </c>
      <c r="G799" t="s">
        <v>17</v>
      </c>
      <c r="H799" t="s">
        <v>17</v>
      </c>
      <c r="I799">
        <v>44</v>
      </c>
      <c r="J799" t="str">
        <f>IFERROR(IF(ABS((C799-resumen!$D$3)/resumen!$D$5) &gt; 1.96, "SI", "NO"), _xleta.NOT)</f>
        <v>NO</v>
      </c>
      <c r="K799" t="str">
        <f>IFERROR(IF(ABS((I799-resumen!$E$3)/resumen!$E$5) &gt; 1.96, "SI", "NO"), _xleta.NOT)</f>
        <v>NO</v>
      </c>
      <c r="L799">
        <f>IF(ISBLANK(C799), resumen!$D$4, C799)</f>
        <v>451549.84</v>
      </c>
      <c r="M799">
        <f>IF(ISBLANK(I799), resumen!$E$4, I799)</f>
        <v>44</v>
      </c>
    </row>
    <row r="800" spans="1:13">
      <c r="A800">
        <v>799</v>
      </c>
      <c r="B800" t="s">
        <v>19</v>
      </c>
      <c r="C800">
        <v>382136</v>
      </c>
      <c r="D800" t="s">
        <v>22</v>
      </c>
      <c r="E800" t="s">
        <v>20</v>
      </c>
      <c r="F800" t="s">
        <v>16</v>
      </c>
      <c r="G800" t="s">
        <v>17</v>
      </c>
      <c r="H800" t="s">
        <v>16</v>
      </c>
      <c r="I800">
        <v>35</v>
      </c>
      <c r="J800" t="str">
        <f>IFERROR(IF(ABS((C800-resumen!$D$3)/resumen!$D$5) &gt; 1.96, "SI", "NO"), _xleta.NOT)</f>
        <v>NO</v>
      </c>
      <c r="K800" t="str">
        <f>IFERROR(IF(ABS((I800-resumen!$E$3)/resumen!$E$5) &gt; 1.96, "SI", "NO"), _xleta.NOT)</f>
        <v>NO</v>
      </c>
      <c r="L800">
        <f>IF(ISBLANK(C800), resumen!$D$4, C800)</f>
        <v>382136</v>
      </c>
      <c r="M800">
        <f>IF(ISBLANK(I800), resumen!$E$4, I800)</f>
        <v>35</v>
      </c>
    </row>
    <row r="801" spans="1:13">
      <c r="A801">
        <v>800</v>
      </c>
      <c r="B801" t="s">
        <v>13</v>
      </c>
      <c r="C801">
        <v>200000</v>
      </c>
      <c r="D801" t="s">
        <v>14</v>
      </c>
      <c r="E801" t="s">
        <v>20</v>
      </c>
      <c r="F801" t="s">
        <v>16</v>
      </c>
      <c r="G801" t="s">
        <v>17</v>
      </c>
      <c r="H801" t="s">
        <v>17</v>
      </c>
      <c r="I801">
        <v>38</v>
      </c>
      <c r="J801" t="str">
        <f>IFERROR(IF(ABS((C801-resumen!$D$3)/resumen!$D$5) &gt; 1.96, "SI", "NO"), _xleta.NOT)</f>
        <v>NO</v>
      </c>
      <c r="K801" t="str">
        <f>IFERROR(IF(ABS((I801-resumen!$E$3)/resumen!$E$5) &gt; 1.96, "SI", "NO"), _xleta.NOT)</f>
        <v>NO</v>
      </c>
      <c r="L801">
        <f>IF(ISBLANK(C801), resumen!$D$4, C801)</f>
        <v>200000</v>
      </c>
      <c r="M801">
        <f>IF(ISBLANK(I801), resumen!$E$4, I801)</f>
        <v>38</v>
      </c>
    </row>
    <row r="802" spans="1:13">
      <c r="A802">
        <v>801</v>
      </c>
      <c r="B802" t="s">
        <v>13</v>
      </c>
      <c r="C802">
        <v>1017758</v>
      </c>
      <c r="D802" t="s">
        <v>22</v>
      </c>
      <c r="E802" t="s">
        <v>20</v>
      </c>
      <c r="F802" t="s">
        <v>16</v>
      </c>
      <c r="G802" t="s">
        <v>17</v>
      </c>
      <c r="H802" t="s">
        <v>17</v>
      </c>
      <c r="I802">
        <v>61</v>
      </c>
      <c r="J802" t="str">
        <f>IFERROR(IF(ABS((C802-resumen!$D$3)/resumen!$D$5) &gt; 1.96, "SI", "NO"), _xleta.NOT)</f>
        <v>NO</v>
      </c>
      <c r="K802" t="str">
        <f>IFERROR(IF(ABS((I802-resumen!$E$3)/resumen!$E$5) &gt; 1.96, "SI", "NO"), _xleta.NOT)</f>
        <v>NO</v>
      </c>
      <c r="L802">
        <f>IF(ISBLANK(C802), resumen!$D$4, C802)</f>
        <v>1017758</v>
      </c>
      <c r="M802">
        <f>IF(ISBLANK(I802), resumen!$E$4, I802)</f>
        <v>61</v>
      </c>
    </row>
    <row r="803" spans="1:13">
      <c r="A803">
        <v>802</v>
      </c>
      <c r="B803" t="s">
        <v>19</v>
      </c>
      <c r="C803">
        <v>769515.15</v>
      </c>
      <c r="D803" t="s">
        <v>14</v>
      </c>
      <c r="E803" t="s">
        <v>15</v>
      </c>
      <c r="F803" t="s">
        <v>16</v>
      </c>
      <c r="G803" t="s">
        <v>17</v>
      </c>
      <c r="H803" t="s">
        <v>17</v>
      </c>
      <c r="I803">
        <v>42</v>
      </c>
      <c r="J803" t="str">
        <f>IFERROR(IF(ABS((C803-resumen!$D$3)/resumen!$D$5) &gt; 1.96, "SI", "NO"), _xleta.NOT)</f>
        <v>NO</v>
      </c>
      <c r="K803" t="str">
        <f>IFERROR(IF(ABS((I803-resumen!$E$3)/resumen!$E$5) &gt; 1.96, "SI", "NO"), _xleta.NOT)</f>
        <v>NO</v>
      </c>
      <c r="L803">
        <f>IF(ISBLANK(C803), resumen!$D$4, C803)</f>
        <v>769515.15</v>
      </c>
      <c r="M803">
        <f>IF(ISBLANK(I803), resumen!$E$4, I803)</f>
        <v>42</v>
      </c>
    </row>
    <row r="804" spans="1:13">
      <c r="A804">
        <v>803</v>
      </c>
      <c r="B804" t="s">
        <v>19</v>
      </c>
      <c r="C804">
        <v>938855</v>
      </c>
      <c r="D804" t="s">
        <v>18</v>
      </c>
      <c r="E804" t="s">
        <v>15</v>
      </c>
      <c r="F804" t="s">
        <v>16</v>
      </c>
      <c r="G804" t="s">
        <v>17</v>
      </c>
      <c r="H804" t="s">
        <v>17</v>
      </c>
      <c r="I804">
        <v>73</v>
      </c>
      <c r="J804" t="str">
        <f>IFERROR(IF(ABS((C804-resumen!$D$3)/resumen!$D$5) &gt; 1.96, "SI", "NO"), _xleta.NOT)</f>
        <v>NO</v>
      </c>
      <c r="K804" t="str">
        <f>IFERROR(IF(ABS((I804-resumen!$E$3)/resumen!$E$5) &gt; 1.96, "SI", "NO"), _xleta.NOT)</f>
        <v>SI</v>
      </c>
      <c r="L804">
        <f>IF(ISBLANK(C804), resumen!$D$4, C804)</f>
        <v>938855</v>
      </c>
      <c r="M804">
        <f>IF(ISBLANK(I804), resumen!$E$4, I804)</f>
        <v>73</v>
      </c>
    </row>
    <row r="805" spans="1:13">
      <c r="A805">
        <v>804</v>
      </c>
      <c r="B805" t="s">
        <v>13</v>
      </c>
      <c r="C805">
        <v>75000</v>
      </c>
      <c r="D805" t="s">
        <v>14</v>
      </c>
      <c r="E805" t="s">
        <v>20</v>
      </c>
      <c r="F805" t="s">
        <v>16</v>
      </c>
      <c r="G805" t="s">
        <v>17</v>
      </c>
      <c r="H805" t="s">
        <v>17</v>
      </c>
      <c r="I805">
        <v>26</v>
      </c>
      <c r="J805" t="str">
        <f>IFERROR(IF(ABS((C805-resumen!$D$3)/resumen!$D$5) &gt; 1.96, "SI", "NO"), _xleta.NOT)</f>
        <v>NO</v>
      </c>
      <c r="K805" t="str">
        <f>IFERROR(IF(ABS((I805-resumen!$E$3)/resumen!$E$5) &gt; 1.96, "SI", "NO"), _xleta.NOT)</f>
        <v>NO</v>
      </c>
      <c r="L805">
        <f>IF(ISBLANK(C805), resumen!$D$4, C805)</f>
        <v>75000</v>
      </c>
      <c r="M805">
        <f>IF(ISBLANK(I805), resumen!$E$4, I805)</f>
        <v>26</v>
      </c>
    </row>
    <row r="806" spans="1:13">
      <c r="A806">
        <v>805</v>
      </c>
      <c r="B806" t="s">
        <v>19</v>
      </c>
      <c r="C806">
        <v>430007.09</v>
      </c>
      <c r="D806" t="s">
        <v>14</v>
      </c>
      <c r="E806" t="s">
        <v>20</v>
      </c>
      <c r="F806" t="s">
        <v>16</v>
      </c>
      <c r="G806" t="s">
        <v>17</v>
      </c>
      <c r="H806" t="s">
        <v>17</v>
      </c>
      <c r="I806">
        <v>25</v>
      </c>
      <c r="J806" t="str">
        <f>IFERROR(IF(ABS((C806-resumen!$D$3)/resumen!$D$5) &gt; 1.96, "SI", "NO"), _xleta.NOT)</f>
        <v>NO</v>
      </c>
      <c r="K806" t="str">
        <f>IFERROR(IF(ABS((I806-resumen!$E$3)/resumen!$E$5) &gt; 1.96, "SI", "NO"), _xleta.NOT)</f>
        <v>NO</v>
      </c>
      <c r="L806">
        <f>IF(ISBLANK(C806), resumen!$D$4, C806)</f>
        <v>430007.09</v>
      </c>
      <c r="M806">
        <f>IF(ISBLANK(I806), resumen!$E$4, I806)</f>
        <v>25</v>
      </c>
    </row>
    <row r="807" spans="1:13">
      <c r="A807">
        <v>806</v>
      </c>
      <c r="B807" t="s">
        <v>13</v>
      </c>
      <c r="C807">
        <v>533558</v>
      </c>
      <c r="D807" t="s">
        <v>22</v>
      </c>
      <c r="E807" t="s">
        <v>20</v>
      </c>
      <c r="F807" t="s">
        <v>16</v>
      </c>
      <c r="G807" t="s">
        <v>16</v>
      </c>
      <c r="H807" t="s">
        <v>16</v>
      </c>
      <c r="I807">
        <v>41</v>
      </c>
      <c r="J807" t="str">
        <f>IFERROR(IF(ABS((C807-resumen!$D$3)/resumen!$D$5) &gt; 1.96, "SI", "NO"), _xleta.NOT)</f>
        <v>NO</v>
      </c>
      <c r="K807" t="str">
        <f>IFERROR(IF(ABS((I807-resumen!$E$3)/resumen!$E$5) &gt; 1.96, "SI", "NO"), _xleta.NOT)</f>
        <v>NO</v>
      </c>
      <c r="L807">
        <f>IF(ISBLANK(C807), resumen!$D$4, C807)</f>
        <v>533558</v>
      </c>
      <c r="M807">
        <f>IF(ISBLANK(I807), resumen!$E$4, I807)</f>
        <v>41</v>
      </c>
    </row>
    <row r="808" spans="1:13">
      <c r="A808">
        <v>807</v>
      </c>
      <c r="B808" t="s">
        <v>19</v>
      </c>
      <c r="C808">
        <v>347514</v>
      </c>
      <c r="D808" t="s">
        <v>14</v>
      </c>
      <c r="E808" t="s">
        <v>20</v>
      </c>
      <c r="F808" t="s">
        <v>16</v>
      </c>
      <c r="G808" t="s">
        <v>17</v>
      </c>
      <c r="H808" t="s">
        <v>17</v>
      </c>
      <c r="I808">
        <v>20</v>
      </c>
      <c r="J808" t="str">
        <f>IFERROR(IF(ABS((C808-resumen!$D$3)/resumen!$D$5) &gt; 1.96, "SI", "NO"), _xleta.NOT)</f>
        <v>NO</v>
      </c>
      <c r="K808" t="str">
        <f>IFERROR(IF(ABS((I808-resumen!$E$3)/resumen!$E$5) &gt; 1.96, "SI", "NO"), _xleta.NOT)</f>
        <v>NO</v>
      </c>
      <c r="L808">
        <f>IF(ISBLANK(C808), resumen!$D$4, C808)</f>
        <v>347514</v>
      </c>
      <c r="M808">
        <f>IF(ISBLANK(I808), resumen!$E$4, I808)</f>
        <v>20</v>
      </c>
    </row>
    <row r="809" spans="1:13">
      <c r="A809">
        <v>808</v>
      </c>
      <c r="B809" t="s">
        <v>13</v>
      </c>
      <c r="C809">
        <v>226500</v>
      </c>
      <c r="D809" t="s">
        <v>14</v>
      </c>
      <c r="E809" t="s">
        <v>20</v>
      </c>
      <c r="F809" t="s">
        <v>16</v>
      </c>
      <c r="G809" t="s">
        <v>17</v>
      </c>
      <c r="H809" t="s">
        <v>17</v>
      </c>
      <c r="I809">
        <v>35</v>
      </c>
      <c r="J809" t="str">
        <f>IFERROR(IF(ABS((C809-resumen!$D$3)/resumen!$D$5) &gt; 1.96, "SI", "NO"), _xleta.NOT)</f>
        <v>NO</v>
      </c>
      <c r="K809" t="str">
        <f>IFERROR(IF(ABS((I809-resumen!$E$3)/resumen!$E$5) &gt; 1.96, "SI", "NO"), _xleta.NOT)</f>
        <v>NO</v>
      </c>
      <c r="L809">
        <f>IF(ISBLANK(C809), resumen!$D$4, C809)</f>
        <v>226500</v>
      </c>
      <c r="M809">
        <f>IF(ISBLANK(I809), resumen!$E$4, I809)</f>
        <v>35</v>
      </c>
    </row>
    <row r="810" spans="1:13">
      <c r="A810">
        <v>809</v>
      </c>
      <c r="B810" t="s">
        <v>19</v>
      </c>
      <c r="C810">
        <v>545926</v>
      </c>
      <c r="D810" t="s">
        <v>22</v>
      </c>
      <c r="E810" t="s">
        <v>20</v>
      </c>
      <c r="F810" t="s">
        <v>16</v>
      </c>
      <c r="G810" t="s">
        <v>17</v>
      </c>
      <c r="H810" t="s">
        <v>17</v>
      </c>
      <c r="I810">
        <v>40</v>
      </c>
      <c r="J810" t="str">
        <f>IFERROR(IF(ABS((C810-resumen!$D$3)/resumen!$D$5) &gt; 1.96, "SI", "NO"), _xleta.NOT)</f>
        <v>NO</v>
      </c>
      <c r="K810" t="str">
        <f>IFERROR(IF(ABS((I810-resumen!$E$3)/resumen!$E$5) &gt; 1.96, "SI", "NO"), _xleta.NOT)</f>
        <v>NO</v>
      </c>
      <c r="L810">
        <f>IF(ISBLANK(C810), resumen!$D$4, C810)</f>
        <v>545926</v>
      </c>
      <c r="M810">
        <f>IF(ISBLANK(I810), resumen!$E$4, I810)</f>
        <v>40</v>
      </c>
    </row>
    <row r="811" spans="1:13">
      <c r="A811">
        <v>810</v>
      </c>
      <c r="B811" t="s">
        <v>13</v>
      </c>
      <c r="C811">
        <v>289717</v>
      </c>
      <c r="D811" t="s">
        <v>22</v>
      </c>
      <c r="E811" t="s">
        <v>20</v>
      </c>
      <c r="F811" t="s">
        <v>16</v>
      </c>
      <c r="G811" t="s">
        <v>17</v>
      </c>
      <c r="H811" t="s">
        <v>16</v>
      </c>
      <c r="I811">
        <v>30</v>
      </c>
      <c r="J811" t="str">
        <f>IFERROR(IF(ABS((C811-resumen!$D$3)/resumen!$D$5) &gt; 1.96, "SI", "NO"), _xleta.NOT)</f>
        <v>NO</v>
      </c>
      <c r="K811" t="str">
        <f>IFERROR(IF(ABS((I811-resumen!$E$3)/resumen!$E$5) &gt; 1.96, "SI", "NO"), _xleta.NOT)</f>
        <v>NO</v>
      </c>
      <c r="L811">
        <f>IF(ISBLANK(C811), resumen!$D$4, C811)</f>
        <v>289717</v>
      </c>
      <c r="M811">
        <f>IF(ISBLANK(I811), resumen!$E$4, I811)</f>
        <v>30</v>
      </c>
    </row>
    <row r="812" spans="1:13">
      <c r="A812">
        <v>811</v>
      </c>
      <c r="B812" t="s">
        <v>13</v>
      </c>
      <c r="C812">
        <v>1765910</v>
      </c>
      <c r="D812" t="s">
        <v>14</v>
      </c>
      <c r="E812" t="s">
        <v>20</v>
      </c>
      <c r="F812" t="s">
        <v>16</v>
      </c>
      <c r="G812" t="s">
        <v>17</v>
      </c>
      <c r="H812" t="s">
        <v>17</v>
      </c>
      <c r="I812">
        <v>56</v>
      </c>
      <c r="J812" t="str">
        <f>IFERROR(IF(ABS((C812-resumen!$D$3)/resumen!$D$5) &gt; 1.96, "SI", "NO"), _xleta.NOT)</f>
        <v>NO</v>
      </c>
      <c r="K812" t="str">
        <f>IFERROR(IF(ABS((I812-resumen!$E$3)/resumen!$E$5) &gt; 1.96, "SI", "NO"), _xleta.NOT)</f>
        <v>NO</v>
      </c>
      <c r="L812">
        <f>IF(ISBLANK(C812), resumen!$D$4, C812)</f>
        <v>1765910</v>
      </c>
      <c r="M812">
        <f>IF(ISBLANK(I812), resumen!$E$4, I812)</f>
        <v>56</v>
      </c>
    </row>
    <row r="813" spans="1:13">
      <c r="A813">
        <v>812</v>
      </c>
      <c r="B813" t="s">
        <v>13</v>
      </c>
      <c r="C813">
        <v>353119.82</v>
      </c>
      <c r="D813" t="s">
        <v>14</v>
      </c>
      <c r="E813" t="s">
        <v>20</v>
      </c>
      <c r="F813" t="s">
        <v>16</v>
      </c>
      <c r="G813" t="s">
        <v>17</v>
      </c>
      <c r="H813" t="s">
        <v>17</v>
      </c>
      <c r="I813">
        <v>36</v>
      </c>
      <c r="J813" t="str">
        <f>IFERROR(IF(ABS((C813-resumen!$D$3)/resumen!$D$5) &gt; 1.96, "SI", "NO"), _xleta.NOT)</f>
        <v>NO</v>
      </c>
      <c r="K813" t="str">
        <f>IFERROR(IF(ABS((I813-resumen!$E$3)/resumen!$E$5) &gt; 1.96, "SI", "NO"), _xleta.NOT)</f>
        <v>NO</v>
      </c>
      <c r="L813">
        <f>IF(ISBLANK(C813), resumen!$D$4, C813)</f>
        <v>353119.82</v>
      </c>
      <c r="M813">
        <f>IF(ISBLANK(I813), resumen!$E$4, I813)</f>
        <v>36</v>
      </c>
    </row>
    <row r="814" spans="1:13">
      <c r="A814">
        <v>813</v>
      </c>
      <c r="B814" t="s">
        <v>19</v>
      </c>
      <c r="C814">
        <v>44230.75</v>
      </c>
      <c r="D814" t="s">
        <v>14</v>
      </c>
      <c r="E814" t="s">
        <v>20</v>
      </c>
      <c r="F814" t="s">
        <v>16</v>
      </c>
      <c r="G814" t="s">
        <v>17</v>
      </c>
      <c r="H814" t="s">
        <v>17</v>
      </c>
      <c r="I814">
        <v>32</v>
      </c>
      <c r="J814" t="str">
        <f>IFERROR(IF(ABS((C814-resumen!$D$3)/resumen!$D$5) &gt; 1.96, "SI", "NO"), _xleta.NOT)</f>
        <v>NO</v>
      </c>
      <c r="K814" t="str">
        <f>IFERROR(IF(ABS((I814-resumen!$E$3)/resumen!$E$5) &gt; 1.96, "SI", "NO"), _xleta.NOT)</f>
        <v>NO</v>
      </c>
      <c r="L814">
        <f>IF(ISBLANK(C814), resumen!$D$4, C814)</f>
        <v>44230.75</v>
      </c>
      <c r="M814">
        <f>IF(ISBLANK(I814), resumen!$E$4, I814)</f>
        <v>32</v>
      </c>
    </row>
    <row r="815" spans="1:13">
      <c r="A815">
        <v>814</v>
      </c>
      <c r="B815" t="s">
        <v>13</v>
      </c>
      <c r="C815">
        <v>382136</v>
      </c>
      <c r="D815" t="s">
        <v>22</v>
      </c>
      <c r="E815" t="s">
        <v>20</v>
      </c>
      <c r="F815" t="s">
        <v>16</v>
      </c>
      <c r="G815" t="s">
        <v>17</v>
      </c>
      <c r="H815" t="s">
        <v>16</v>
      </c>
      <c r="I815">
        <v>46</v>
      </c>
      <c r="J815" t="str">
        <f>IFERROR(IF(ABS((C815-resumen!$D$3)/resumen!$D$5) &gt; 1.96, "SI", "NO"), _xleta.NOT)</f>
        <v>NO</v>
      </c>
      <c r="K815" t="str">
        <f>IFERROR(IF(ABS((I815-resumen!$E$3)/resumen!$E$5) &gt; 1.96, "SI", "NO"), _xleta.NOT)</f>
        <v>NO</v>
      </c>
      <c r="L815">
        <f>IF(ISBLANK(C815), resumen!$D$4, C815)</f>
        <v>382136</v>
      </c>
      <c r="M815">
        <f>IF(ISBLANK(I815), resumen!$E$4, I815)</f>
        <v>46</v>
      </c>
    </row>
    <row r="816" spans="1:13">
      <c r="A816">
        <v>815</v>
      </c>
      <c r="B816" t="s">
        <v>19</v>
      </c>
      <c r="C816">
        <v>115500</v>
      </c>
      <c r="D816" t="s">
        <v>14</v>
      </c>
      <c r="E816" t="s">
        <v>20</v>
      </c>
      <c r="F816" t="s">
        <v>16</v>
      </c>
      <c r="G816" t="s">
        <v>17</v>
      </c>
      <c r="H816" t="s">
        <v>17</v>
      </c>
      <c r="I816">
        <v>51</v>
      </c>
      <c r="J816" t="str">
        <f>IFERROR(IF(ABS((C816-resumen!$D$3)/resumen!$D$5) &gt; 1.96, "SI", "NO"), _xleta.NOT)</f>
        <v>NO</v>
      </c>
      <c r="K816" t="str">
        <f>IFERROR(IF(ABS((I816-resumen!$E$3)/resumen!$E$5) &gt; 1.96, "SI", "NO"), _xleta.NOT)</f>
        <v>NO</v>
      </c>
      <c r="L816">
        <f>IF(ISBLANK(C816), resumen!$D$4, C816)</f>
        <v>115500</v>
      </c>
      <c r="M816">
        <f>IF(ISBLANK(I816), resumen!$E$4, I816)</f>
        <v>51</v>
      </c>
    </row>
    <row r="817" spans="1:13">
      <c r="A817">
        <v>816</v>
      </c>
      <c r="B817" t="s">
        <v>19</v>
      </c>
      <c r="C817">
        <v>3289892.56</v>
      </c>
      <c r="D817" t="s">
        <v>14</v>
      </c>
      <c r="E817" t="s">
        <v>15</v>
      </c>
      <c r="F817" t="s">
        <v>16</v>
      </c>
      <c r="G817" t="s">
        <v>17</v>
      </c>
      <c r="H817" t="s">
        <v>17</v>
      </c>
      <c r="I817">
        <v>43</v>
      </c>
      <c r="J817" t="str">
        <f>IFERROR(IF(ABS((C817-resumen!$D$3)/resumen!$D$5) &gt; 1.96, "SI", "NO"), _xleta.NOT)</f>
        <v>SI</v>
      </c>
      <c r="K817" t="str">
        <f>IFERROR(IF(ABS((I817-resumen!$E$3)/resumen!$E$5) &gt; 1.96, "SI", "NO"), _xleta.NOT)</f>
        <v>NO</v>
      </c>
      <c r="L817">
        <f>IF(ISBLANK(C817), resumen!$D$4, C817)</f>
        <v>3289892.56</v>
      </c>
      <c r="M817">
        <f>IF(ISBLANK(I817), resumen!$E$4, I817)</f>
        <v>43</v>
      </c>
    </row>
    <row r="818" spans="1:13">
      <c r="A818">
        <v>817</v>
      </c>
      <c r="B818" t="s">
        <v>13</v>
      </c>
      <c r="C818">
        <v>892687.5</v>
      </c>
      <c r="D818" t="s">
        <v>14</v>
      </c>
      <c r="E818" t="s">
        <v>20</v>
      </c>
      <c r="F818" t="s">
        <v>16</v>
      </c>
      <c r="G818" t="s">
        <v>17</v>
      </c>
      <c r="H818" t="s">
        <v>17</v>
      </c>
      <c r="I818">
        <v>35</v>
      </c>
      <c r="J818" t="str">
        <f>IFERROR(IF(ABS((C818-resumen!$D$3)/resumen!$D$5) &gt; 1.96, "SI", "NO"), _xleta.NOT)</f>
        <v>NO</v>
      </c>
      <c r="K818" t="str">
        <f>IFERROR(IF(ABS((I818-resumen!$E$3)/resumen!$E$5) &gt; 1.96, "SI", "NO"), _xleta.NOT)</f>
        <v>NO</v>
      </c>
      <c r="L818">
        <f>IF(ISBLANK(C818), resumen!$D$4, C818)</f>
        <v>892687.5</v>
      </c>
      <c r="M818">
        <f>IF(ISBLANK(I818), resumen!$E$4, I818)</f>
        <v>35</v>
      </c>
    </row>
    <row r="819" spans="1:13">
      <c r="A819">
        <v>818</v>
      </c>
      <c r="B819" t="s">
        <v>19</v>
      </c>
      <c r="C819">
        <v>261476.98</v>
      </c>
      <c r="D819" t="s">
        <v>14</v>
      </c>
      <c r="E819" t="s">
        <v>15</v>
      </c>
      <c r="F819" t="s">
        <v>16</v>
      </c>
      <c r="G819" t="s">
        <v>17</v>
      </c>
      <c r="H819" t="s">
        <v>17</v>
      </c>
      <c r="I819">
        <v>33</v>
      </c>
      <c r="J819" t="str">
        <f>IFERROR(IF(ABS((C819-resumen!$D$3)/resumen!$D$5) &gt; 1.96, "SI", "NO"), _xleta.NOT)</f>
        <v>NO</v>
      </c>
      <c r="K819" t="str">
        <f>IFERROR(IF(ABS((I819-resumen!$E$3)/resumen!$E$5) &gt; 1.96, "SI", "NO"), _xleta.NOT)</f>
        <v>NO</v>
      </c>
      <c r="L819">
        <f>IF(ISBLANK(C819), resumen!$D$4, C819)</f>
        <v>261476.98</v>
      </c>
      <c r="M819">
        <f>IF(ISBLANK(I819), resumen!$E$4, I819)</f>
        <v>33</v>
      </c>
    </row>
    <row r="820" spans="1:13">
      <c r="A820">
        <v>819</v>
      </c>
      <c r="B820" t="s">
        <v>13</v>
      </c>
      <c r="C820">
        <v>229395.18</v>
      </c>
      <c r="D820" t="s">
        <v>14</v>
      </c>
      <c r="E820" t="s">
        <v>20</v>
      </c>
      <c r="F820" t="s">
        <v>16</v>
      </c>
      <c r="G820" t="s">
        <v>17</v>
      </c>
      <c r="H820" t="s">
        <v>17</v>
      </c>
      <c r="I820">
        <v>57</v>
      </c>
      <c r="J820" t="str">
        <f>IFERROR(IF(ABS((C820-resumen!$D$3)/resumen!$D$5) &gt; 1.96, "SI", "NO"), _xleta.NOT)</f>
        <v>NO</v>
      </c>
      <c r="K820" t="str">
        <f>IFERROR(IF(ABS((I820-resumen!$E$3)/resumen!$E$5) &gt; 1.96, "SI", "NO"), _xleta.NOT)</f>
        <v>NO</v>
      </c>
      <c r="L820">
        <f>IF(ISBLANK(C820), resumen!$D$4, C820)</f>
        <v>229395.18</v>
      </c>
      <c r="M820">
        <f>IF(ISBLANK(I820), resumen!$E$4, I820)</f>
        <v>57</v>
      </c>
    </row>
    <row r="821" spans="1:13">
      <c r="A821">
        <v>820</v>
      </c>
      <c r="B821" t="s">
        <v>19</v>
      </c>
      <c r="C821">
        <v>854646.84</v>
      </c>
      <c r="D821" t="s">
        <v>14</v>
      </c>
      <c r="E821" t="s">
        <v>15</v>
      </c>
      <c r="F821" t="s">
        <v>16</v>
      </c>
      <c r="G821" t="s">
        <v>17</v>
      </c>
      <c r="H821" t="s">
        <v>17</v>
      </c>
      <c r="I821">
        <v>24</v>
      </c>
      <c r="J821" t="str">
        <f>IFERROR(IF(ABS((C821-resumen!$D$3)/resumen!$D$5) &gt; 1.96, "SI", "NO"), _xleta.NOT)</f>
        <v>NO</v>
      </c>
      <c r="K821" t="str">
        <f>IFERROR(IF(ABS((I821-resumen!$E$3)/resumen!$E$5) &gt; 1.96, "SI", "NO"), _xleta.NOT)</f>
        <v>NO</v>
      </c>
      <c r="L821">
        <f>IF(ISBLANK(C821), resumen!$D$4, C821)</f>
        <v>854646.84</v>
      </c>
      <c r="M821">
        <f>IF(ISBLANK(I821), resumen!$E$4, I821)</f>
        <v>24</v>
      </c>
    </row>
    <row r="822" spans="1:13">
      <c r="A822">
        <v>821</v>
      </c>
      <c r="B822" t="s">
        <v>13</v>
      </c>
      <c r="C822">
        <v>438402.25</v>
      </c>
      <c r="D822" t="s">
        <v>14</v>
      </c>
      <c r="E822" t="s">
        <v>20</v>
      </c>
      <c r="F822" t="s">
        <v>16</v>
      </c>
      <c r="G822" t="s">
        <v>17</v>
      </c>
      <c r="H822" t="s">
        <v>17</v>
      </c>
      <c r="I822">
        <v>28</v>
      </c>
      <c r="J822" t="str">
        <f>IFERROR(IF(ABS((C822-resumen!$D$3)/resumen!$D$5) &gt; 1.96, "SI", "NO"), _xleta.NOT)</f>
        <v>NO</v>
      </c>
      <c r="K822" t="str">
        <f>IFERROR(IF(ABS((I822-resumen!$E$3)/resumen!$E$5) &gt; 1.96, "SI", "NO"), _xleta.NOT)</f>
        <v>NO</v>
      </c>
      <c r="L822">
        <f>IF(ISBLANK(C822), resumen!$D$4, C822)</f>
        <v>438402.25</v>
      </c>
      <c r="M822">
        <f>IF(ISBLANK(I822), resumen!$E$4, I822)</f>
        <v>28</v>
      </c>
    </row>
    <row r="823" spans="1:13">
      <c r="A823">
        <v>822</v>
      </c>
      <c r="B823" t="s">
        <v>13</v>
      </c>
      <c r="C823">
        <v>440612.25</v>
      </c>
      <c r="D823" t="s">
        <v>14</v>
      </c>
      <c r="E823" t="s">
        <v>20</v>
      </c>
      <c r="F823" t="s">
        <v>16</v>
      </c>
      <c r="G823" t="s">
        <v>17</v>
      </c>
      <c r="H823" t="s">
        <v>17</v>
      </c>
      <c r="I823">
        <v>24</v>
      </c>
      <c r="J823" t="str">
        <f>IFERROR(IF(ABS((C823-resumen!$D$3)/resumen!$D$5) &gt; 1.96, "SI", "NO"), _xleta.NOT)</f>
        <v>NO</v>
      </c>
      <c r="K823" t="str">
        <f>IFERROR(IF(ABS((I823-resumen!$E$3)/resumen!$E$5) &gt; 1.96, "SI", "NO"), _xleta.NOT)</f>
        <v>NO</v>
      </c>
      <c r="L823">
        <f>IF(ISBLANK(C823), resumen!$D$4, C823)</f>
        <v>440612.25</v>
      </c>
      <c r="M823">
        <f>IF(ISBLANK(I823), resumen!$E$4, I823)</f>
        <v>24</v>
      </c>
    </row>
    <row r="824" spans="1:13">
      <c r="A824">
        <v>823</v>
      </c>
      <c r="B824" t="s">
        <v>13</v>
      </c>
      <c r="C824">
        <v>299784</v>
      </c>
      <c r="D824" t="s">
        <v>21</v>
      </c>
      <c r="E824" t="s">
        <v>20</v>
      </c>
      <c r="F824" t="s">
        <v>16</v>
      </c>
      <c r="G824" t="s">
        <v>17</v>
      </c>
      <c r="H824" t="s">
        <v>17</v>
      </c>
      <c r="I824">
        <v>50</v>
      </c>
      <c r="J824" t="str">
        <f>IFERROR(IF(ABS((C824-resumen!$D$3)/resumen!$D$5) &gt; 1.96, "SI", "NO"), _xleta.NOT)</f>
        <v>NO</v>
      </c>
      <c r="K824" t="str">
        <f>IFERROR(IF(ABS((I824-resumen!$E$3)/resumen!$E$5) &gt; 1.96, "SI", "NO"), _xleta.NOT)</f>
        <v>NO</v>
      </c>
      <c r="L824">
        <f>IF(ISBLANK(C824), resumen!$D$4, C824)</f>
        <v>299784</v>
      </c>
      <c r="M824">
        <f>IF(ISBLANK(I824), resumen!$E$4, I824)</f>
        <v>50</v>
      </c>
    </row>
    <row r="825" spans="1:13">
      <c r="A825">
        <v>824</v>
      </c>
      <c r="B825" t="s">
        <v>13</v>
      </c>
      <c r="C825">
        <v>320283</v>
      </c>
      <c r="D825" t="s">
        <v>22</v>
      </c>
      <c r="E825" t="s">
        <v>20</v>
      </c>
      <c r="F825" t="s">
        <v>16</v>
      </c>
      <c r="G825" t="s">
        <v>17</v>
      </c>
      <c r="H825" t="s">
        <v>16</v>
      </c>
      <c r="I825">
        <v>36</v>
      </c>
      <c r="J825" t="str">
        <f>IFERROR(IF(ABS((C825-resumen!$D$3)/resumen!$D$5) &gt; 1.96, "SI", "NO"), _xleta.NOT)</f>
        <v>NO</v>
      </c>
      <c r="K825" t="str">
        <f>IFERROR(IF(ABS((I825-resumen!$E$3)/resumen!$E$5) &gt; 1.96, "SI", "NO"), _xleta.NOT)</f>
        <v>NO</v>
      </c>
      <c r="L825">
        <f>IF(ISBLANK(C825), resumen!$D$4, C825)</f>
        <v>320283</v>
      </c>
      <c r="M825">
        <f>IF(ISBLANK(I825), resumen!$E$4, I825)</f>
        <v>36</v>
      </c>
    </row>
    <row r="826" spans="1:13">
      <c r="A826">
        <v>825</v>
      </c>
      <c r="B826" t="s">
        <v>13</v>
      </c>
      <c r="C826">
        <v>255360</v>
      </c>
      <c r="D826" t="s">
        <v>14</v>
      </c>
      <c r="E826" t="s">
        <v>20</v>
      </c>
      <c r="F826" t="s">
        <v>16</v>
      </c>
      <c r="G826" t="s">
        <v>17</v>
      </c>
      <c r="H826" t="s">
        <v>17</v>
      </c>
      <c r="I826">
        <v>25</v>
      </c>
      <c r="J826" t="str">
        <f>IFERROR(IF(ABS((C826-resumen!$D$3)/resumen!$D$5) &gt; 1.96, "SI", "NO"), _xleta.NOT)</f>
        <v>NO</v>
      </c>
      <c r="K826" t="str">
        <f>IFERROR(IF(ABS((I826-resumen!$E$3)/resumen!$E$5) &gt; 1.96, "SI", "NO"), _xleta.NOT)</f>
        <v>NO</v>
      </c>
      <c r="L826">
        <f>IF(ISBLANK(C826), resumen!$D$4, C826)</f>
        <v>255360</v>
      </c>
      <c r="M826">
        <f>IF(ISBLANK(I826), resumen!$E$4, I826)</f>
        <v>25</v>
      </c>
    </row>
    <row r="827" spans="1:13">
      <c r="A827">
        <v>826</v>
      </c>
      <c r="B827" t="s">
        <v>19</v>
      </c>
      <c r="C827">
        <v>387500</v>
      </c>
      <c r="D827" t="s">
        <v>14</v>
      </c>
      <c r="E827" t="s">
        <v>20</v>
      </c>
      <c r="F827" t="s">
        <v>16</v>
      </c>
      <c r="G827" t="s">
        <v>17</v>
      </c>
      <c r="H827" t="s">
        <v>17</v>
      </c>
      <c r="I827">
        <v>38</v>
      </c>
      <c r="J827" t="str">
        <f>IFERROR(IF(ABS((C827-resumen!$D$3)/resumen!$D$5) &gt; 1.96, "SI", "NO"), _xleta.NOT)</f>
        <v>NO</v>
      </c>
      <c r="K827" t="str">
        <f>IFERROR(IF(ABS((I827-resumen!$E$3)/resumen!$E$5) &gt; 1.96, "SI", "NO"), _xleta.NOT)</f>
        <v>NO</v>
      </c>
      <c r="L827">
        <f>IF(ISBLANK(C827), resumen!$D$4, C827)</f>
        <v>387500</v>
      </c>
      <c r="M827">
        <f>IF(ISBLANK(I827), resumen!$E$4, I827)</f>
        <v>38</v>
      </c>
    </row>
    <row r="828" spans="1:13">
      <c r="A828">
        <v>827</v>
      </c>
      <c r="B828" t="s">
        <v>13</v>
      </c>
      <c r="C828">
        <v>310124</v>
      </c>
      <c r="D828" t="s">
        <v>22</v>
      </c>
      <c r="E828" t="s">
        <v>20</v>
      </c>
      <c r="F828" t="s">
        <v>16</v>
      </c>
      <c r="G828" t="s">
        <v>17</v>
      </c>
      <c r="H828" t="s">
        <v>17</v>
      </c>
      <c r="I828">
        <v>65</v>
      </c>
      <c r="J828" t="str">
        <f>IFERROR(IF(ABS((C828-resumen!$D$3)/resumen!$D$5) &gt; 1.96, "SI", "NO"), _xleta.NOT)</f>
        <v>NO</v>
      </c>
      <c r="K828" t="str">
        <f>IFERROR(IF(ABS((I828-resumen!$E$3)/resumen!$E$5) &gt; 1.96, "SI", "NO"), _xleta.NOT)</f>
        <v>NO</v>
      </c>
      <c r="L828">
        <f>IF(ISBLANK(C828), resumen!$D$4, C828)</f>
        <v>310124</v>
      </c>
      <c r="M828">
        <f>IF(ISBLANK(I828), resumen!$E$4, I828)</f>
        <v>65</v>
      </c>
    </row>
    <row r="829" spans="1:13">
      <c r="A829">
        <v>828</v>
      </c>
      <c r="B829" t="s">
        <v>19</v>
      </c>
      <c r="C829">
        <v>343390.86</v>
      </c>
      <c r="D829" t="s">
        <v>14</v>
      </c>
      <c r="E829" t="s">
        <v>20</v>
      </c>
      <c r="F829" t="s">
        <v>16</v>
      </c>
      <c r="G829" t="s">
        <v>17</v>
      </c>
      <c r="H829" t="s">
        <v>17</v>
      </c>
      <c r="I829">
        <v>28</v>
      </c>
      <c r="J829" t="str">
        <f>IFERROR(IF(ABS((C829-resumen!$D$3)/resumen!$D$5) &gt; 1.96, "SI", "NO"), _xleta.NOT)</f>
        <v>NO</v>
      </c>
      <c r="K829" t="str">
        <f>IFERROR(IF(ABS((I829-resumen!$E$3)/resumen!$E$5) &gt; 1.96, "SI", "NO"), _xleta.NOT)</f>
        <v>NO</v>
      </c>
      <c r="L829">
        <f>IF(ISBLANK(C829), resumen!$D$4, C829)</f>
        <v>343390.86</v>
      </c>
      <c r="M829">
        <f>IF(ISBLANK(I829), resumen!$E$4, I829)</f>
        <v>28</v>
      </c>
    </row>
    <row r="830" spans="1:13">
      <c r="A830">
        <v>829</v>
      </c>
      <c r="B830" t="s">
        <v>19</v>
      </c>
      <c r="C830">
        <v>391062</v>
      </c>
      <c r="D830" t="s">
        <v>14</v>
      </c>
      <c r="E830" t="s">
        <v>20</v>
      </c>
      <c r="F830" t="s">
        <v>16</v>
      </c>
      <c r="G830" t="s">
        <v>17</v>
      </c>
      <c r="H830" t="s">
        <v>17</v>
      </c>
      <c r="I830">
        <v>33</v>
      </c>
      <c r="J830" t="str">
        <f>IFERROR(IF(ABS((C830-resumen!$D$3)/resumen!$D$5) &gt; 1.96, "SI", "NO"), _xleta.NOT)</f>
        <v>NO</v>
      </c>
      <c r="K830" t="str">
        <f>IFERROR(IF(ABS((I830-resumen!$E$3)/resumen!$E$5) &gt; 1.96, "SI", "NO"), _xleta.NOT)</f>
        <v>NO</v>
      </c>
      <c r="L830">
        <f>IF(ISBLANK(C830), resumen!$D$4, C830)</f>
        <v>391062</v>
      </c>
      <c r="M830">
        <f>IF(ISBLANK(I830), resumen!$E$4, I830)</f>
        <v>33</v>
      </c>
    </row>
    <row r="831" spans="1:13">
      <c r="A831">
        <v>830</v>
      </c>
      <c r="B831" t="s">
        <v>13</v>
      </c>
      <c r="C831">
        <v>584267</v>
      </c>
      <c r="D831" t="s">
        <v>14</v>
      </c>
      <c r="E831" t="s">
        <v>15</v>
      </c>
      <c r="F831" t="s">
        <v>16</v>
      </c>
      <c r="G831" t="s">
        <v>17</v>
      </c>
      <c r="H831" t="s">
        <v>17</v>
      </c>
      <c r="I831">
        <v>29</v>
      </c>
      <c r="J831" t="str">
        <f>IFERROR(IF(ABS((C831-resumen!$D$3)/resumen!$D$5) &gt; 1.96, "SI", "NO"), _xleta.NOT)</f>
        <v>NO</v>
      </c>
      <c r="K831" t="str">
        <f>IFERROR(IF(ABS((I831-resumen!$E$3)/resumen!$E$5) &gt; 1.96, "SI", "NO"), _xleta.NOT)</f>
        <v>NO</v>
      </c>
      <c r="L831">
        <f>IF(ISBLANK(C831), resumen!$D$4, C831)</f>
        <v>584267</v>
      </c>
      <c r="M831">
        <f>IF(ISBLANK(I831), resumen!$E$4, I831)</f>
        <v>29</v>
      </c>
    </row>
    <row r="832" spans="1:13">
      <c r="A832">
        <v>831</v>
      </c>
      <c r="B832" t="s">
        <v>13</v>
      </c>
      <c r="C832">
        <v>1034936.1</v>
      </c>
      <c r="D832" t="s">
        <v>14</v>
      </c>
      <c r="E832" t="s">
        <v>15</v>
      </c>
      <c r="F832" t="s">
        <v>16</v>
      </c>
      <c r="G832" t="s">
        <v>17</v>
      </c>
      <c r="H832" t="s">
        <v>17</v>
      </c>
      <c r="I832">
        <v>49</v>
      </c>
      <c r="J832" t="str">
        <f>IFERROR(IF(ABS((C832-resumen!$D$3)/resumen!$D$5) &gt; 1.96, "SI", "NO"), _xleta.NOT)</f>
        <v>NO</v>
      </c>
      <c r="K832" t="str">
        <f>IFERROR(IF(ABS((I832-resumen!$E$3)/resumen!$E$5) &gt; 1.96, "SI", "NO"), _xleta.NOT)</f>
        <v>NO</v>
      </c>
      <c r="L832">
        <f>IF(ISBLANK(C832), resumen!$D$4, C832)</f>
        <v>1034936.1</v>
      </c>
      <c r="M832">
        <f>IF(ISBLANK(I832), resumen!$E$4, I832)</f>
        <v>49</v>
      </c>
    </row>
    <row r="833" spans="1:13">
      <c r="A833">
        <v>832</v>
      </c>
      <c r="B833" t="s">
        <v>13</v>
      </c>
      <c r="C833">
        <v>410000</v>
      </c>
      <c r="D833" t="s">
        <v>14</v>
      </c>
      <c r="E833" t="s">
        <v>20</v>
      </c>
      <c r="F833" t="s">
        <v>16</v>
      </c>
      <c r="G833" t="s">
        <v>17</v>
      </c>
      <c r="H833" t="s">
        <v>17</v>
      </c>
      <c r="I833">
        <v>32</v>
      </c>
      <c r="J833" t="str">
        <f>IFERROR(IF(ABS((C833-resumen!$D$3)/resumen!$D$5) &gt; 1.96, "SI", "NO"), _xleta.NOT)</f>
        <v>NO</v>
      </c>
      <c r="K833" t="str">
        <f>IFERROR(IF(ABS((I833-resumen!$E$3)/resumen!$E$5) &gt; 1.96, "SI", "NO"), _xleta.NOT)</f>
        <v>NO</v>
      </c>
      <c r="L833">
        <f>IF(ISBLANK(C833), resumen!$D$4, C833)</f>
        <v>410000</v>
      </c>
      <c r="M833">
        <f>IF(ISBLANK(I833), resumen!$E$4, I833)</f>
        <v>32</v>
      </c>
    </row>
    <row r="834" spans="1:13">
      <c r="A834">
        <v>833</v>
      </c>
      <c r="B834" t="s">
        <v>13</v>
      </c>
      <c r="C834">
        <v>297046</v>
      </c>
      <c r="D834" t="s">
        <v>21</v>
      </c>
      <c r="E834" t="s">
        <v>20</v>
      </c>
      <c r="F834" t="s">
        <v>16</v>
      </c>
      <c r="G834" t="s">
        <v>17</v>
      </c>
      <c r="H834" t="s">
        <v>17</v>
      </c>
      <c r="I834">
        <v>53</v>
      </c>
      <c r="J834" t="str">
        <f>IFERROR(IF(ABS((C834-resumen!$D$3)/resumen!$D$5) &gt; 1.96, "SI", "NO"), _xleta.NOT)</f>
        <v>NO</v>
      </c>
      <c r="K834" t="str">
        <f>IFERROR(IF(ABS((I834-resumen!$E$3)/resumen!$E$5) &gt; 1.96, "SI", "NO"), _xleta.NOT)</f>
        <v>NO</v>
      </c>
      <c r="L834">
        <f>IF(ISBLANK(C834), resumen!$D$4, C834)</f>
        <v>297046</v>
      </c>
      <c r="M834">
        <f>IF(ISBLANK(I834), resumen!$E$4, I834)</f>
        <v>53</v>
      </c>
    </row>
    <row r="835" spans="1:13">
      <c r="A835">
        <v>834</v>
      </c>
      <c r="B835" t="s">
        <v>19</v>
      </c>
      <c r="C835">
        <v>622035.84</v>
      </c>
      <c r="D835" t="s">
        <v>14</v>
      </c>
      <c r="E835" t="s">
        <v>15</v>
      </c>
      <c r="F835" t="s">
        <v>16</v>
      </c>
      <c r="G835" t="s">
        <v>17</v>
      </c>
      <c r="H835" t="s">
        <v>17</v>
      </c>
      <c r="I835">
        <v>26</v>
      </c>
      <c r="J835" t="str">
        <f>IFERROR(IF(ABS((C835-resumen!$D$3)/resumen!$D$5) &gt; 1.96, "SI", "NO"), _xleta.NOT)</f>
        <v>NO</v>
      </c>
      <c r="K835" t="str">
        <f>IFERROR(IF(ABS((I835-resumen!$E$3)/resumen!$E$5) &gt; 1.96, "SI", "NO"), _xleta.NOT)</f>
        <v>NO</v>
      </c>
      <c r="L835">
        <f>IF(ISBLANK(C835), resumen!$D$4, C835)</f>
        <v>622035.84</v>
      </c>
      <c r="M835">
        <f>IF(ISBLANK(I835), resumen!$E$4, I835)</f>
        <v>26</v>
      </c>
    </row>
    <row r="836" spans="1:13">
      <c r="A836">
        <v>835</v>
      </c>
      <c r="B836" t="s">
        <v>19</v>
      </c>
      <c r="C836">
        <v>917703</v>
      </c>
      <c r="D836" t="s">
        <v>14</v>
      </c>
      <c r="E836" t="s">
        <v>15</v>
      </c>
      <c r="F836" t="s">
        <v>16</v>
      </c>
      <c r="G836" t="s">
        <v>17</v>
      </c>
      <c r="H836" t="s">
        <v>17</v>
      </c>
      <c r="I836">
        <v>44</v>
      </c>
      <c r="J836" t="str">
        <f>IFERROR(IF(ABS((C836-resumen!$D$3)/resumen!$D$5) &gt; 1.96, "SI", "NO"), _xleta.NOT)</f>
        <v>NO</v>
      </c>
      <c r="K836" t="str">
        <f>IFERROR(IF(ABS((I836-resumen!$E$3)/resumen!$E$5) &gt; 1.96, "SI", "NO"), _xleta.NOT)</f>
        <v>NO</v>
      </c>
      <c r="L836">
        <f>IF(ISBLANK(C836), resumen!$D$4, C836)</f>
        <v>917703</v>
      </c>
      <c r="M836">
        <f>IF(ISBLANK(I836), resumen!$E$4, I836)</f>
        <v>44</v>
      </c>
    </row>
    <row r="837" spans="1:13">
      <c r="A837">
        <v>836</v>
      </c>
      <c r="B837" t="s">
        <v>13</v>
      </c>
      <c r="C837">
        <v>241454.4</v>
      </c>
      <c r="D837" t="s">
        <v>14</v>
      </c>
      <c r="E837" t="s">
        <v>20</v>
      </c>
      <c r="F837" t="s">
        <v>16</v>
      </c>
      <c r="G837" t="s">
        <v>16</v>
      </c>
      <c r="H837" t="s">
        <v>17</v>
      </c>
      <c r="I837">
        <v>23</v>
      </c>
      <c r="J837" t="str">
        <f>IFERROR(IF(ABS((C837-resumen!$D$3)/resumen!$D$5) &gt; 1.96, "SI", "NO"), _xleta.NOT)</f>
        <v>NO</v>
      </c>
      <c r="K837" t="str">
        <f>IFERROR(IF(ABS((I837-resumen!$E$3)/resumen!$E$5) &gt; 1.96, "SI", "NO"), _xleta.NOT)</f>
        <v>NO</v>
      </c>
      <c r="L837">
        <f>IF(ISBLANK(C837), resumen!$D$4, C837)</f>
        <v>241454.4</v>
      </c>
      <c r="M837">
        <f>IF(ISBLANK(I837), resumen!$E$4, I837)</f>
        <v>23</v>
      </c>
    </row>
    <row r="838" spans="1:13">
      <c r="A838">
        <v>837</v>
      </c>
      <c r="B838" t="s">
        <v>19</v>
      </c>
      <c r="C838">
        <v>440000</v>
      </c>
      <c r="D838" t="s">
        <v>14</v>
      </c>
      <c r="E838" t="s">
        <v>20</v>
      </c>
      <c r="F838" t="s">
        <v>16</v>
      </c>
      <c r="G838" t="s">
        <v>16</v>
      </c>
      <c r="H838" t="s">
        <v>17</v>
      </c>
      <c r="I838">
        <v>39</v>
      </c>
      <c r="J838" t="str">
        <f>IFERROR(IF(ABS((C838-resumen!$D$3)/resumen!$D$5) &gt; 1.96, "SI", "NO"), _xleta.NOT)</f>
        <v>NO</v>
      </c>
      <c r="K838" t="str">
        <f>IFERROR(IF(ABS((I838-resumen!$E$3)/resumen!$E$5) &gt; 1.96, "SI", "NO"), _xleta.NOT)</f>
        <v>NO</v>
      </c>
      <c r="L838">
        <f>IF(ISBLANK(C838), resumen!$D$4, C838)</f>
        <v>440000</v>
      </c>
      <c r="M838">
        <f>IF(ISBLANK(I838), resumen!$E$4, I838)</f>
        <v>39</v>
      </c>
    </row>
    <row r="839" spans="1:13">
      <c r="A839">
        <v>838</v>
      </c>
      <c r="B839" t="s">
        <v>19</v>
      </c>
      <c r="C839">
        <v>623738</v>
      </c>
      <c r="D839" t="s">
        <v>14</v>
      </c>
      <c r="E839" t="s">
        <v>20</v>
      </c>
      <c r="F839" t="s">
        <v>16</v>
      </c>
      <c r="G839" t="s">
        <v>17</v>
      </c>
      <c r="H839" t="s">
        <v>17</v>
      </c>
      <c r="I839">
        <v>26</v>
      </c>
      <c r="J839" t="str">
        <f>IFERROR(IF(ABS((C839-resumen!$D$3)/resumen!$D$5) &gt; 1.96, "SI", "NO"), _xleta.NOT)</f>
        <v>NO</v>
      </c>
      <c r="K839" t="str">
        <f>IFERROR(IF(ABS((I839-resumen!$E$3)/resumen!$E$5) &gt; 1.96, "SI", "NO"), _xleta.NOT)</f>
        <v>NO</v>
      </c>
      <c r="L839">
        <f>IF(ISBLANK(C839), resumen!$D$4, C839)</f>
        <v>623738</v>
      </c>
      <c r="M839">
        <f>IF(ISBLANK(I839), resumen!$E$4, I839)</f>
        <v>26</v>
      </c>
    </row>
    <row r="840" spans="1:13">
      <c r="A840">
        <v>839</v>
      </c>
      <c r="B840" t="s">
        <v>13</v>
      </c>
      <c r="C840">
        <v>599294</v>
      </c>
      <c r="D840" t="s">
        <v>21</v>
      </c>
      <c r="E840" t="s">
        <v>20</v>
      </c>
      <c r="F840" t="s">
        <v>16</v>
      </c>
      <c r="G840" t="s">
        <v>17</v>
      </c>
      <c r="H840" t="s">
        <v>17</v>
      </c>
      <c r="I840">
        <v>54</v>
      </c>
      <c r="J840" t="str">
        <f>IFERROR(IF(ABS((C840-resumen!$D$3)/resumen!$D$5) &gt; 1.96, "SI", "NO"), _xleta.NOT)</f>
        <v>NO</v>
      </c>
      <c r="K840" t="str">
        <f>IFERROR(IF(ABS((I840-resumen!$E$3)/resumen!$E$5) &gt; 1.96, "SI", "NO"), _xleta.NOT)</f>
        <v>NO</v>
      </c>
      <c r="L840">
        <f>IF(ISBLANK(C840), resumen!$D$4, C840)</f>
        <v>599294</v>
      </c>
      <c r="M840">
        <f>IF(ISBLANK(I840), resumen!$E$4, I840)</f>
        <v>54</v>
      </c>
    </row>
    <row r="841" spans="1:13">
      <c r="A841">
        <v>840</v>
      </c>
      <c r="B841" t="s">
        <v>19</v>
      </c>
      <c r="C841">
        <v>555095.79</v>
      </c>
      <c r="D841" t="s">
        <v>14</v>
      </c>
      <c r="E841" t="s">
        <v>20</v>
      </c>
      <c r="F841" t="s">
        <v>16</v>
      </c>
      <c r="G841" t="s">
        <v>17</v>
      </c>
      <c r="H841" t="s">
        <v>17</v>
      </c>
      <c r="I841">
        <v>33</v>
      </c>
      <c r="J841" t="str">
        <f>IFERROR(IF(ABS((C841-resumen!$D$3)/resumen!$D$5) &gt; 1.96, "SI", "NO"), _xleta.NOT)</f>
        <v>NO</v>
      </c>
      <c r="K841" t="str">
        <f>IFERROR(IF(ABS((I841-resumen!$E$3)/resumen!$E$5) &gt; 1.96, "SI", "NO"), _xleta.NOT)</f>
        <v>NO</v>
      </c>
      <c r="L841">
        <f>IF(ISBLANK(C841), resumen!$D$4, C841)</f>
        <v>555095.79</v>
      </c>
      <c r="M841">
        <f>IF(ISBLANK(I841), resumen!$E$4, I841)</f>
        <v>33</v>
      </c>
    </row>
    <row r="842" spans="1:13">
      <c r="A842">
        <v>841</v>
      </c>
      <c r="B842" t="s">
        <v>19</v>
      </c>
      <c r="C842">
        <v>330550</v>
      </c>
      <c r="D842" t="s">
        <v>14</v>
      </c>
      <c r="E842" t="s">
        <v>20</v>
      </c>
      <c r="F842" t="s">
        <v>16</v>
      </c>
      <c r="G842" t="s">
        <v>17</v>
      </c>
      <c r="H842" t="s">
        <v>17</v>
      </c>
      <c r="I842">
        <v>59</v>
      </c>
      <c r="J842" t="str">
        <f>IFERROR(IF(ABS((C842-resumen!$D$3)/resumen!$D$5) &gt; 1.96, "SI", "NO"), _xleta.NOT)</f>
        <v>NO</v>
      </c>
      <c r="K842" t="str">
        <f>IFERROR(IF(ABS((I842-resumen!$E$3)/resumen!$E$5) &gt; 1.96, "SI", "NO"), _xleta.NOT)</f>
        <v>NO</v>
      </c>
      <c r="L842">
        <f>IF(ISBLANK(C842), resumen!$D$4, C842)</f>
        <v>330550</v>
      </c>
      <c r="M842">
        <f>IF(ISBLANK(I842), resumen!$E$4, I842)</f>
        <v>59</v>
      </c>
    </row>
    <row r="843" spans="1:13">
      <c r="A843">
        <v>842</v>
      </c>
      <c r="B843" t="s">
        <v>19</v>
      </c>
      <c r="C843">
        <v>291759.3</v>
      </c>
      <c r="D843" t="s">
        <v>14</v>
      </c>
      <c r="E843" t="s">
        <v>20</v>
      </c>
      <c r="F843" t="s">
        <v>16</v>
      </c>
      <c r="G843" t="s">
        <v>17</v>
      </c>
      <c r="H843" t="s">
        <v>16</v>
      </c>
      <c r="I843">
        <v>51</v>
      </c>
      <c r="J843" t="str">
        <f>IFERROR(IF(ABS((C843-resumen!$D$3)/resumen!$D$5) &gt; 1.96, "SI", "NO"), _xleta.NOT)</f>
        <v>NO</v>
      </c>
      <c r="K843" t="str">
        <f>IFERROR(IF(ABS((I843-resumen!$E$3)/resumen!$E$5) &gt; 1.96, "SI", "NO"), _xleta.NOT)</f>
        <v>NO</v>
      </c>
      <c r="L843">
        <f>IF(ISBLANK(C843), resumen!$D$4, C843)</f>
        <v>291759.3</v>
      </c>
      <c r="M843">
        <f>IF(ISBLANK(I843), resumen!$E$4, I843)</f>
        <v>51</v>
      </c>
    </row>
    <row r="844" spans="1:13">
      <c r="A844">
        <v>843</v>
      </c>
      <c r="B844" t="s">
        <v>19</v>
      </c>
      <c r="C844">
        <v>842365.76</v>
      </c>
      <c r="D844" t="s">
        <v>14</v>
      </c>
      <c r="E844" t="s">
        <v>20</v>
      </c>
      <c r="F844" t="s">
        <v>16</v>
      </c>
      <c r="G844" t="s">
        <v>17</v>
      </c>
      <c r="H844" t="s">
        <v>17</v>
      </c>
      <c r="I844">
        <v>29</v>
      </c>
      <c r="J844" t="str">
        <f>IFERROR(IF(ABS((C844-resumen!$D$3)/resumen!$D$5) &gt; 1.96, "SI", "NO"), _xleta.NOT)</f>
        <v>NO</v>
      </c>
      <c r="K844" t="str">
        <f>IFERROR(IF(ABS((I844-resumen!$E$3)/resumen!$E$5) &gt; 1.96, "SI", "NO"), _xleta.NOT)</f>
        <v>NO</v>
      </c>
      <c r="L844">
        <f>IF(ISBLANK(C844), resumen!$D$4, C844)</f>
        <v>842365.76</v>
      </c>
      <c r="M844">
        <f>IF(ISBLANK(I844), resumen!$E$4, I844)</f>
        <v>29</v>
      </c>
    </row>
    <row r="845" spans="1:13">
      <c r="A845">
        <v>844</v>
      </c>
      <c r="B845" t="s">
        <v>19</v>
      </c>
      <c r="C845">
        <v>432916.67</v>
      </c>
      <c r="D845" t="s">
        <v>14</v>
      </c>
      <c r="E845" t="s">
        <v>20</v>
      </c>
      <c r="F845" t="s">
        <v>16</v>
      </c>
      <c r="G845" t="s">
        <v>17</v>
      </c>
      <c r="H845" t="s">
        <v>17</v>
      </c>
      <c r="I845">
        <v>23</v>
      </c>
      <c r="J845" t="str">
        <f>IFERROR(IF(ABS((C845-resumen!$D$3)/resumen!$D$5) &gt; 1.96, "SI", "NO"), _xleta.NOT)</f>
        <v>NO</v>
      </c>
      <c r="K845" t="str">
        <f>IFERROR(IF(ABS((I845-resumen!$E$3)/resumen!$E$5) &gt; 1.96, "SI", "NO"), _xleta.NOT)</f>
        <v>NO</v>
      </c>
      <c r="L845">
        <f>IF(ISBLANK(C845), resumen!$D$4, C845)</f>
        <v>432916.67</v>
      </c>
      <c r="M845">
        <f>IF(ISBLANK(I845), resumen!$E$4, I845)</f>
        <v>23</v>
      </c>
    </row>
    <row r="846" spans="1:13">
      <c r="A846">
        <v>845</v>
      </c>
      <c r="B846" t="s">
        <v>13</v>
      </c>
      <c r="C846">
        <v>319224</v>
      </c>
      <c r="D846" t="s">
        <v>14</v>
      </c>
      <c r="E846" t="s">
        <v>20</v>
      </c>
      <c r="F846" t="s">
        <v>16</v>
      </c>
      <c r="G846" t="s">
        <v>17</v>
      </c>
      <c r="H846" t="s">
        <v>17</v>
      </c>
      <c r="I846">
        <v>27</v>
      </c>
      <c r="J846" t="str">
        <f>IFERROR(IF(ABS((C846-resumen!$D$3)/resumen!$D$5) &gt; 1.96, "SI", "NO"), _xleta.NOT)</f>
        <v>NO</v>
      </c>
      <c r="K846" t="str">
        <f>IFERROR(IF(ABS((I846-resumen!$E$3)/resumen!$E$5) &gt; 1.96, "SI", "NO"), _xleta.NOT)</f>
        <v>NO</v>
      </c>
      <c r="L846">
        <f>IF(ISBLANK(C846), resumen!$D$4, C846)</f>
        <v>319224</v>
      </c>
      <c r="M846">
        <f>IF(ISBLANK(I846), resumen!$E$4, I846)</f>
        <v>27</v>
      </c>
    </row>
    <row r="847" spans="1:13">
      <c r="A847">
        <v>846</v>
      </c>
      <c r="B847" t="s">
        <v>19</v>
      </c>
      <c r="C847">
        <v>3697124</v>
      </c>
      <c r="D847" t="s">
        <v>18</v>
      </c>
      <c r="E847" t="s">
        <v>15</v>
      </c>
      <c r="F847" t="s">
        <v>16</v>
      </c>
      <c r="G847" t="s">
        <v>17</v>
      </c>
      <c r="H847" t="s">
        <v>17</v>
      </c>
      <c r="I847">
        <v>73</v>
      </c>
      <c r="J847" t="str">
        <f>IFERROR(IF(ABS((C847-resumen!$D$3)/resumen!$D$5) &gt; 1.96, "SI", "NO"), _xleta.NOT)</f>
        <v>SI</v>
      </c>
      <c r="K847" t="str">
        <f>IFERROR(IF(ABS((I847-resumen!$E$3)/resumen!$E$5) &gt; 1.96, "SI", "NO"), _xleta.NOT)</f>
        <v>SI</v>
      </c>
      <c r="L847">
        <f>IF(ISBLANK(C847), resumen!$D$4, C847)</f>
        <v>3697124</v>
      </c>
      <c r="M847">
        <f>IF(ISBLANK(I847), resumen!$E$4, I847)</f>
        <v>73</v>
      </c>
    </row>
    <row r="848" spans="1:13">
      <c r="A848">
        <v>847</v>
      </c>
      <c r="B848" t="s">
        <v>19</v>
      </c>
      <c r="C848">
        <v>278030</v>
      </c>
      <c r="D848" t="s">
        <v>21</v>
      </c>
      <c r="E848" t="s">
        <v>20</v>
      </c>
      <c r="F848" t="s">
        <v>16</v>
      </c>
      <c r="G848" t="s">
        <v>17</v>
      </c>
      <c r="H848" t="s">
        <v>16</v>
      </c>
      <c r="I848">
        <v>56</v>
      </c>
      <c r="J848" t="str">
        <f>IFERROR(IF(ABS((C848-resumen!$D$3)/resumen!$D$5) &gt; 1.96, "SI", "NO"), _xleta.NOT)</f>
        <v>NO</v>
      </c>
      <c r="K848" t="str">
        <f>IFERROR(IF(ABS((I848-resumen!$E$3)/resumen!$E$5) &gt; 1.96, "SI", "NO"), _xleta.NOT)</f>
        <v>NO</v>
      </c>
      <c r="L848">
        <f>IF(ISBLANK(C848), resumen!$D$4, C848)</f>
        <v>278030</v>
      </c>
      <c r="M848">
        <f>IF(ISBLANK(I848), resumen!$E$4, I848)</f>
        <v>56</v>
      </c>
    </row>
    <row r="849" spans="1:13">
      <c r="A849">
        <v>848</v>
      </c>
      <c r="B849" t="s">
        <v>19</v>
      </c>
      <c r="C849">
        <v>416328.46</v>
      </c>
      <c r="D849" t="s">
        <v>14</v>
      </c>
      <c r="E849" t="s">
        <v>15</v>
      </c>
      <c r="F849" t="s">
        <v>16</v>
      </c>
      <c r="G849" t="s">
        <v>17</v>
      </c>
      <c r="H849" t="s">
        <v>17</v>
      </c>
      <c r="I849">
        <v>55</v>
      </c>
      <c r="J849" t="str">
        <f>IFERROR(IF(ABS((C849-resumen!$D$3)/resumen!$D$5) &gt; 1.96, "SI", "NO"), _xleta.NOT)</f>
        <v>NO</v>
      </c>
      <c r="K849" t="str">
        <f>IFERROR(IF(ABS((I849-resumen!$E$3)/resumen!$E$5) &gt; 1.96, "SI", "NO"), _xleta.NOT)</f>
        <v>NO</v>
      </c>
      <c r="L849">
        <f>IF(ISBLANK(C849), resumen!$D$4, C849)</f>
        <v>416328.46</v>
      </c>
      <c r="M849">
        <f>IF(ISBLANK(I849), resumen!$E$4, I849)</f>
        <v>55</v>
      </c>
    </row>
    <row r="850" spans="1:13">
      <c r="A850">
        <v>849</v>
      </c>
      <c r="B850" t="s">
        <v>13</v>
      </c>
      <c r="C850">
        <v>1907539.5</v>
      </c>
      <c r="D850" t="s">
        <v>14</v>
      </c>
      <c r="E850" t="s">
        <v>15</v>
      </c>
      <c r="F850" t="s">
        <v>16</v>
      </c>
      <c r="G850" t="s">
        <v>17</v>
      </c>
      <c r="H850" t="s">
        <v>17</v>
      </c>
      <c r="I850">
        <v>56</v>
      </c>
      <c r="J850" t="str">
        <f>IFERROR(IF(ABS((C850-resumen!$D$3)/resumen!$D$5) &gt; 1.96, "SI", "NO"), _xleta.NOT)</f>
        <v>NO</v>
      </c>
      <c r="K850" t="str">
        <f>IFERROR(IF(ABS((I850-resumen!$E$3)/resumen!$E$5) &gt; 1.96, "SI", "NO"), _xleta.NOT)</f>
        <v>NO</v>
      </c>
      <c r="L850">
        <f>IF(ISBLANK(C850), resumen!$D$4, C850)</f>
        <v>1907539.5</v>
      </c>
      <c r="M850">
        <f>IF(ISBLANK(I850), resumen!$E$4, I850)</f>
        <v>56</v>
      </c>
    </row>
    <row r="851" spans="1:13">
      <c r="A851">
        <v>850</v>
      </c>
      <c r="B851" t="s">
        <v>19</v>
      </c>
      <c r="C851">
        <v>350000</v>
      </c>
      <c r="D851" t="s">
        <v>14</v>
      </c>
      <c r="E851" t="s">
        <v>20</v>
      </c>
      <c r="F851" t="s">
        <v>16</v>
      </c>
      <c r="G851" t="s">
        <v>17</v>
      </c>
      <c r="H851" t="s">
        <v>17</v>
      </c>
      <c r="I851">
        <v>51</v>
      </c>
      <c r="J851" t="str">
        <f>IFERROR(IF(ABS((C851-resumen!$D$3)/resumen!$D$5) &gt; 1.96, "SI", "NO"), _xleta.NOT)</f>
        <v>NO</v>
      </c>
      <c r="K851" t="str">
        <f>IFERROR(IF(ABS((I851-resumen!$E$3)/resumen!$E$5) &gt; 1.96, "SI", "NO"), _xleta.NOT)</f>
        <v>NO</v>
      </c>
      <c r="L851">
        <f>IF(ISBLANK(C851), resumen!$D$4, C851)</f>
        <v>350000</v>
      </c>
      <c r="M851">
        <f>IF(ISBLANK(I851), resumen!$E$4, I851)</f>
        <v>51</v>
      </c>
    </row>
    <row r="852" spans="1:13">
      <c r="A852">
        <v>851</v>
      </c>
      <c r="B852" t="s">
        <v>13</v>
      </c>
      <c r="C852">
        <v>310124</v>
      </c>
      <c r="D852" t="s">
        <v>22</v>
      </c>
      <c r="E852" t="s">
        <v>20</v>
      </c>
      <c r="F852" t="s">
        <v>16</v>
      </c>
      <c r="G852" t="s">
        <v>16</v>
      </c>
      <c r="H852" t="s">
        <v>17</v>
      </c>
      <c r="I852">
        <v>41</v>
      </c>
      <c r="J852" t="str">
        <f>IFERROR(IF(ABS((C852-resumen!$D$3)/resumen!$D$5) &gt; 1.96, "SI", "NO"), _xleta.NOT)</f>
        <v>NO</v>
      </c>
      <c r="K852" t="str">
        <f>IFERROR(IF(ABS((I852-resumen!$E$3)/resumen!$E$5) &gt; 1.96, "SI", "NO"), _xleta.NOT)</f>
        <v>NO</v>
      </c>
      <c r="L852">
        <f>IF(ISBLANK(C852), resumen!$D$4, C852)</f>
        <v>310124</v>
      </c>
      <c r="M852">
        <f>IF(ISBLANK(I852), resumen!$E$4, I852)</f>
        <v>41</v>
      </c>
    </row>
    <row r="853" spans="1:13">
      <c r="A853">
        <v>852</v>
      </c>
      <c r="B853" t="s">
        <v>19</v>
      </c>
      <c r="C853">
        <v>400000</v>
      </c>
      <c r="D853" t="s">
        <v>14</v>
      </c>
      <c r="E853" t="s">
        <v>20</v>
      </c>
      <c r="F853" t="s">
        <v>16</v>
      </c>
      <c r="G853" t="s">
        <v>17</v>
      </c>
      <c r="H853" t="s">
        <v>17</v>
      </c>
      <c r="I853">
        <v>41</v>
      </c>
      <c r="J853" t="str">
        <f>IFERROR(IF(ABS((C853-resumen!$D$3)/resumen!$D$5) &gt; 1.96, "SI", "NO"), _xleta.NOT)</f>
        <v>NO</v>
      </c>
      <c r="K853" t="str">
        <f>IFERROR(IF(ABS((I853-resumen!$E$3)/resumen!$E$5) &gt; 1.96, "SI", "NO"), _xleta.NOT)</f>
        <v>NO</v>
      </c>
      <c r="L853">
        <f>IF(ISBLANK(C853), resumen!$D$4, C853)</f>
        <v>400000</v>
      </c>
      <c r="M853">
        <f>IF(ISBLANK(I853), resumen!$E$4, I853)</f>
        <v>41</v>
      </c>
    </row>
    <row r="854" spans="1:13">
      <c r="A854">
        <v>853</v>
      </c>
      <c r="B854" t="s">
        <v>13</v>
      </c>
      <c r="C854">
        <v>353469</v>
      </c>
      <c r="D854" t="s">
        <v>14</v>
      </c>
      <c r="E854" t="s">
        <v>20</v>
      </c>
      <c r="F854" t="s">
        <v>16</v>
      </c>
      <c r="G854" t="s">
        <v>17</v>
      </c>
      <c r="H854" t="s">
        <v>17</v>
      </c>
      <c r="I854">
        <v>44</v>
      </c>
      <c r="J854" t="str">
        <f>IFERROR(IF(ABS((C854-resumen!$D$3)/resumen!$D$5) &gt; 1.96, "SI", "NO"), _xleta.NOT)</f>
        <v>NO</v>
      </c>
      <c r="K854" t="str">
        <f>IFERROR(IF(ABS((I854-resumen!$E$3)/resumen!$E$5) &gt; 1.96, "SI", "NO"), _xleta.NOT)</f>
        <v>NO</v>
      </c>
      <c r="L854">
        <f>IF(ISBLANK(C854), resumen!$D$4, C854)</f>
        <v>353469</v>
      </c>
      <c r="M854">
        <f>IF(ISBLANK(I854), resumen!$E$4, I854)</f>
        <v>44</v>
      </c>
    </row>
    <row r="855" spans="1:13">
      <c r="A855">
        <v>854</v>
      </c>
      <c r="B855" t="s">
        <v>13</v>
      </c>
      <c r="C855">
        <v>362010</v>
      </c>
      <c r="D855" t="s">
        <v>14</v>
      </c>
      <c r="E855" t="s">
        <v>20</v>
      </c>
      <c r="F855" t="s">
        <v>16</v>
      </c>
      <c r="G855" t="s">
        <v>17</v>
      </c>
      <c r="H855" t="s">
        <v>16</v>
      </c>
      <c r="I855">
        <v>72</v>
      </c>
      <c r="J855" t="str">
        <f>IFERROR(IF(ABS((C855-resumen!$D$3)/resumen!$D$5) &gt; 1.96, "SI", "NO"), _xleta.NOT)</f>
        <v>NO</v>
      </c>
      <c r="K855" t="str">
        <f>IFERROR(IF(ABS((I855-resumen!$E$3)/resumen!$E$5) &gt; 1.96, "SI", "NO"), _xleta.NOT)</f>
        <v>SI</v>
      </c>
      <c r="L855">
        <f>IF(ISBLANK(C855), resumen!$D$4, C855)</f>
        <v>362010</v>
      </c>
      <c r="M855">
        <f>IF(ISBLANK(I855), resumen!$E$4, I855)</f>
        <v>72</v>
      </c>
    </row>
    <row r="856" spans="1:13">
      <c r="A856">
        <v>855</v>
      </c>
      <c r="B856" t="s">
        <v>13</v>
      </c>
      <c r="C856">
        <v>1547953.43</v>
      </c>
      <c r="D856" t="s">
        <v>14</v>
      </c>
      <c r="E856" t="s">
        <v>20</v>
      </c>
      <c r="F856" t="s">
        <v>16</v>
      </c>
      <c r="G856" t="s">
        <v>17</v>
      </c>
      <c r="H856" t="s">
        <v>17</v>
      </c>
      <c r="I856">
        <v>25</v>
      </c>
      <c r="J856" t="str">
        <f>IFERROR(IF(ABS((C856-resumen!$D$3)/resumen!$D$5) &gt; 1.96, "SI", "NO"), _xleta.NOT)</f>
        <v>NO</v>
      </c>
      <c r="K856" t="str">
        <f>IFERROR(IF(ABS((I856-resumen!$E$3)/resumen!$E$5) &gt; 1.96, "SI", "NO"), _xleta.NOT)</f>
        <v>NO</v>
      </c>
      <c r="L856">
        <f>IF(ISBLANK(C856), resumen!$D$4, C856)</f>
        <v>1547953.43</v>
      </c>
      <c r="M856">
        <f>IF(ISBLANK(I856), resumen!$E$4, I856)</f>
        <v>25</v>
      </c>
    </row>
    <row r="857" spans="1:13">
      <c r="A857">
        <v>856</v>
      </c>
      <c r="B857" t="s">
        <v>19</v>
      </c>
      <c r="C857">
        <v>297046</v>
      </c>
      <c r="D857" t="s">
        <v>22</v>
      </c>
      <c r="E857" t="s">
        <v>20</v>
      </c>
      <c r="F857" t="s">
        <v>16</v>
      </c>
      <c r="G857" t="s">
        <v>17</v>
      </c>
      <c r="H857" t="s">
        <v>17</v>
      </c>
      <c r="I857">
        <v>34</v>
      </c>
      <c r="J857" t="str">
        <f>IFERROR(IF(ABS((C857-resumen!$D$3)/resumen!$D$5) &gt; 1.96, "SI", "NO"), _xleta.NOT)</f>
        <v>NO</v>
      </c>
      <c r="K857" t="str">
        <f>IFERROR(IF(ABS((I857-resumen!$E$3)/resumen!$E$5) &gt; 1.96, "SI", "NO"), _xleta.NOT)</f>
        <v>NO</v>
      </c>
      <c r="L857">
        <f>IF(ISBLANK(C857), resumen!$D$4, C857)</f>
        <v>297046</v>
      </c>
      <c r="M857">
        <f>IF(ISBLANK(I857), resumen!$E$4, I857)</f>
        <v>34</v>
      </c>
    </row>
    <row r="858" spans="1:13">
      <c r="A858">
        <v>857</v>
      </c>
      <c r="B858" t="s">
        <v>13</v>
      </c>
      <c r="C858">
        <v>653810.62</v>
      </c>
      <c r="D858" t="s">
        <v>14</v>
      </c>
      <c r="E858" t="s">
        <v>20</v>
      </c>
      <c r="F858" t="s">
        <v>16</v>
      </c>
      <c r="G858" t="s">
        <v>17</v>
      </c>
      <c r="H858" t="s">
        <v>17</v>
      </c>
      <c r="I858">
        <v>59</v>
      </c>
      <c r="J858" t="str">
        <f>IFERROR(IF(ABS((C858-resumen!$D$3)/resumen!$D$5) &gt; 1.96, "SI", "NO"), _xleta.NOT)</f>
        <v>NO</v>
      </c>
      <c r="K858" t="str">
        <f>IFERROR(IF(ABS((I858-resumen!$E$3)/resumen!$E$5) &gt; 1.96, "SI", "NO"), _xleta.NOT)</f>
        <v>NO</v>
      </c>
      <c r="L858">
        <f>IF(ISBLANK(C858), resumen!$D$4, C858)</f>
        <v>653810.62</v>
      </c>
      <c r="M858">
        <f>IF(ISBLANK(I858), resumen!$E$4, I858)</f>
        <v>59</v>
      </c>
    </row>
    <row r="859" spans="1:13">
      <c r="A859">
        <v>858</v>
      </c>
      <c r="B859" t="s">
        <v>19</v>
      </c>
      <c r="C859">
        <v>790070</v>
      </c>
      <c r="D859" t="s">
        <v>18</v>
      </c>
      <c r="E859" t="s">
        <v>15</v>
      </c>
      <c r="F859" t="s">
        <v>16</v>
      </c>
      <c r="G859" t="s">
        <v>17</v>
      </c>
      <c r="H859" t="s">
        <v>17</v>
      </c>
      <c r="I859">
        <v>69</v>
      </c>
      <c r="J859" t="str">
        <f>IFERROR(IF(ABS((C859-resumen!$D$3)/resumen!$D$5) &gt; 1.96, "SI", "NO"), _xleta.NOT)</f>
        <v>NO</v>
      </c>
      <c r="K859" t="str">
        <f>IFERROR(IF(ABS((I859-resumen!$E$3)/resumen!$E$5) &gt; 1.96, "SI", "NO"), _xleta.NOT)</f>
        <v>NO</v>
      </c>
      <c r="L859">
        <f>IF(ISBLANK(C859), resumen!$D$4, C859)</f>
        <v>790070</v>
      </c>
      <c r="M859">
        <f>IF(ISBLANK(I859), resumen!$E$4, I859)</f>
        <v>69</v>
      </c>
    </row>
    <row r="860" spans="1:13">
      <c r="A860">
        <v>859</v>
      </c>
      <c r="B860" t="s">
        <v>13</v>
      </c>
      <c r="C860">
        <v>546563</v>
      </c>
      <c r="D860" t="s">
        <v>22</v>
      </c>
      <c r="E860" t="s">
        <v>20</v>
      </c>
      <c r="F860" t="s">
        <v>16</v>
      </c>
      <c r="G860" t="s">
        <v>17</v>
      </c>
      <c r="H860" t="s">
        <v>16</v>
      </c>
      <c r="I860">
        <v>51</v>
      </c>
      <c r="J860" t="str">
        <f>IFERROR(IF(ABS((C860-resumen!$D$3)/resumen!$D$5) &gt; 1.96, "SI", "NO"), _xleta.NOT)</f>
        <v>NO</v>
      </c>
      <c r="K860" t="str">
        <f>IFERROR(IF(ABS((I860-resumen!$E$3)/resumen!$E$5) &gt; 1.96, "SI", "NO"), _xleta.NOT)</f>
        <v>NO</v>
      </c>
      <c r="L860">
        <f>IF(ISBLANK(C860), resumen!$D$4, C860)</f>
        <v>546563</v>
      </c>
      <c r="M860">
        <f>IF(ISBLANK(I860), resumen!$E$4, I860)</f>
        <v>51</v>
      </c>
    </row>
    <row r="861" spans="1:13">
      <c r="A861">
        <v>860</v>
      </c>
      <c r="B861" t="s">
        <v>19</v>
      </c>
      <c r="C861">
        <v>260000</v>
      </c>
      <c r="D861" t="s">
        <v>14</v>
      </c>
      <c r="E861" t="s">
        <v>20</v>
      </c>
      <c r="F861" t="s">
        <v>16</v>
      </c>
      <c r="G861" t="s">
        <v>17</v>
      </c>
      <c r="H861" t="s">
        <v>16</v>
      </c>
      <c r="I861">
        <v>37</v>
      </c>
      <c r="J861" t="str">
        <f>IFERROR(IF(ABS((C861-resumen!$D$3)/resumen!$D$5) &gt; 1.96, "SI", "NO"), _xleta.NOT)</f>
        <v>NO</v>
      </c>
      <c r="K861" t="str">
        <f>IFERROR(IF(ABS((I861-resumen!$E$3)/resumen!$E$5) &gt; 1.96, "SI", "NO"), _xleta.NOT)</f>
        <v>NO</v>
      </c>
      <c r="L861">
        <f>IF(ISBLANK(C861), resumen!$D$4, C861)</f>
        <v>260000</v>
      </c>
      <c r="M861">
        <f>IF(ISBLANK(I861), resumen!$E$4, I861)</f>
        <v>37</v>
      </c>
    </row>
    <row r="862" spans="1:13">
      <c r="A862">
        <v>861</v>
      </c>
      <c r="B862" t="s">
        <v>13</v>
      </c>
      <c r="C862">
        <v>343391</v>
      </c>
      <c r="D862" t="s">
        <v>14</v>
      </c>
      <c r="E862" t="s">
        <v>20</v>
      </c>
      <c r="F862" t="s">
        <v>16</v>
      </c>
      <c r="G862" t="s">
        <v>17</v>
      </c>
      <c r="H862" t="s">
        <v>17</v>
      </c>
      <c r="I862">
        <v>32</v>
      </c>
      <c r="J862" t="str">
        <f>IFERROR(IF(ABS((C862-resumen!$D$3)/resumen!$D$5) &gt; 1.96, "SI", "NO"), _xleta.NOT)</f>
        <v>NO</v>
      </c>
      <c r="K862" t="str">
        <f>IFERROR(IF(ABS((I862-resumen!$E$3)/resumen!$E$5) &gt; 1.96, "SI", "NO"), _xleta.NOT)</f>
        <v>NO</v>
      </c>
      <c r="L862">
        <f>IF(ISBLANK(C862), resumen!$D$4, C862)</f>
        <v>343391</v>
      </c>
      <c r="M862">
        <f>IF(ISBLANK(I862), resumen!$E$4, I862)</f>
        <v>32</v>
      </c>
    </row>
    <row r="863" spans="1:13">
      <c r="A863">
        <v>862</v>
      </c>
      <c r="B863" t="s">
        <v>19</v>
      </c>
      <c r="C863">
        <v>114247</v>
      </c>
      <c r="D863" t="s">
        <v>14</v>
      </c>
      <c r="E863" t="s">
        <v>15</v>
      </c>
      <c r="F863" t="s">
        <v>16</v>
      </c>
      <c r="G863" t="s">
        <v>17</v>
      </c>
      <c r="H863" t="s">
        <v>17</v>
      </c>
      <c r="I863">
        <v>29</v>
      </c>
      <c r="J863" t="str">
        <f>IFERROR(IF(ABS((C863-resumen!$D$3)/resumen!$D$5) &gt; 1.96, "SI", "NO"), _xleta.NOT)</f>
        <v>NO</v>
      </c>
      <c r="K863" t="str">
        <f>IFERROR(IF(ABS((I863-resumen!$E$3)/resumen!$E$5) &gt; 1.96, "SI", "NO"), _xleta.NOT)</f>
        <v>NO</v>
      </c>
      <c r="L863">
        <f>IF(ISBLANK(C863), resumen!$D$4, C863)</f>
        <v>114247</v>
      </c>
      <c r="M863">
        <f>IF(ISBLANK(I863), resumen!$E$4, I863)</f>
        <v>29</v>
      </c>
    </row>
    <row r="864" spans="1:13">
      <c r="A864">
        <v>863</v>
      </c>
      <c r="B864" t="s">
        <v>19</v>
      </c>
      <c r="C864">
        <v>100186</v>
      </c>
      <c r="D864" t="s">
        <v>14</v>
      </c>
      <c r="E864" t="s">
        <v>20</v>
      </c>
      <c r="F864" t="s">
        <v>16</v>
      </c>
      <c r="G864" t="s">
        <v>17</v>
      </c>
      <c r="H864" t="s">
        <v>17</v>
      </c>
      <c r="I864">
        <v>48</v>
      </c>
      <c r="J864" t="str">
        <f>IFERROR(IF(ABS((C864-resumen!$D$3)/resumen!$D$5) &gt; 1.96, "SI", "NO"), _xleta.NOT)</f>
        <v>NO</v>
      </c>
      <c r="K864" t="str">
        <f>IFERROR(IF(ABS((I864-resumen!$E$3)/resumen!$E$5) &gt; 1.96, "SI", "NO"), _xleta.NOT)</f>
        <v>NO</v>
      </c>
      <c r="L864">
        <f>IF(ISBLANK(C864), resumen!$D$4, C864)</f>
        <v>100186</v>
      </c>
      <c r="M864">
        <f>IF(ISBLANK(I864), resumen!$E$4, I864)</f>
        <v>48</v>
      </c>
    </row>
    <row r="865" spans="1:13">
      <c r="A865">
        <v>864</v>
      </c>
      <c r="B865" t="s">
        <v>13</v>
      </c>
      <c r="C865">
        <v>1500000</v>
      </c>
      <c r="D865" t="s">
        <v>14</v>
      </c>
      <c r="E865" t="s">
        <v>20</v>
      </c>
      <c r="F865" t="s">
        <v>16</v>
      </c>
      <c r="G865" t="s">
        <v>16</v>
      </c>
      <c r="H865" t="s">
        <v>17</v>
      </c>
      <c r="I865">
        <v>62</v>
      </c>
      <c r="J865" t="str">
        <f>IFERROR(IF(ABS((C865-resumen!$D$3)/resumen!$D$5) &gt; 1.96, "SI", "NO"), _xleta.NOT)</f>
        <v>NO</v>
      </c>
      <c r="K865" t="str">
        <f>IFERROR(IF(ABS((I865-resumen!$E$3)/resumen!$E$5) &gt; 1.96, "SI", "NO"), _xleta.NOT)</f>
        <v>NO</v>
      </c>
      <c r="L865">
        <f>IF(ISBLANK(C865), resumen!$D$4, C865)</f>
        <v>1500000</v>
      </c>
      <c r="M865">
        <f>IF(ISBLANK(I865), resumen!$E$4, I865)</f>
        <v>62</v>
      </c>
    </row>
    <row r="866" spans="1:13">
      <c r="A866">
        <v>865</v>
      </c>
      <c r="B866" t="s">
        <v>19</v>
      </c>
      <c r="C866">
        <v>278030</v>
      </c>
      <c r="D866" t="s">
        <v>22</v>
      </c>
      <c r="E866" t="s">
        <v>20</v>
      </c>
      <c r="F866" t="s">
        <v>16</v>
      </c>
      <c r="G866" t="s">
        <v>16</v>
      </c>
      <c r="H866" t="s">
        <v>16</v>
      </c>
      <c r="I866">
        <v>40</v>
      </c>
      <c r="J866" t="str">
        <f>IFERROR(IF(ABS((C866-resumen!$D$3)/resumen!$D$5) &gt; 1.96, "SI", "NO"), _xleta.NOT)</f>
        <v>NO</v>
      </c>
      <c r="K866" t="str">
        <f>IFERROR(IF(ABS((I866-resumen!$E$3)/resumen!$E$5) &gt; 1.96, "SI", "NO"), _xleta.NOT)</f>
        <v>NO</v>
      </c>
      <c r="L866">
        <f>IF(ISBLANK(C866), resumen!$D$4, C866)</f>
        <v>278030</v>
      </c>
      <c r="M866">
        <f>IF(ISBLANK(I866), resumen!$E$4, I866)</f>
        <v>40</v>
      </c>
    </row>
    <row r="867" spans="1:13">
      <c r="A867">
        <v>866</v>
      </c>
      <c r="B867" t="s">
        <v>13</v>
      </c>
      <c r="C867">
        <v>445258.23999999999</v>
      </c>
      <c r="D867" t="s">
        <v>14</v>
      </c>
      <c r="E867" t="s">
        <v>20</v>
      </c>
      <c r="F867" t="s">
        <v>16</v>
      </c>
      <c r="G867" t="s">
        <v>17</v>
      </c>
      <c r="H867" t="s">
        <v>17</v>
      </c>
      <c r="I867">
        <v>45</v>
      </c>
      <c r="J867" t="str">
        <f>IFERROR(IF(ABS((C867-resumen!$D$3)/resumen!$D$5) &gt; 1.96, "SI", "NO"), _xleta.NOT)</f>
        <v>NO</v>
      </c>
      <c r="K867" t="str">
        <f>IFERROR(IF(ABS((I867-resumen!$E$3)/resumen!$E$5) &gt; 1.96, "SI", "NO"), _xleta.NOT)</f>
        <v>NO</v>
      </c>
      <c r="L867">
        <f>IF(ISBLANK(C867), resumen!$D$4, C867)</f>
        <v>445258.23999999999</v>
      </c>
      <c r="M867">
        <f>IF(ISBLANK(I867), resumen!$E$4, I867)</f>
        <v>45</v>
      </c>
    </row>
    <row r="868" spans="1:13">
      <c r="A868">
        <v>867</v>
      </c>
      <c r="B868" t="s">
        <v>13</v>
      </c>
      <c r="C868">
        <v>257920</v>
      </c>
      <c r="D868" t="s">
        <v>14</v>
      </c>
      <c r="E868" t="s">
        <v>20</v>
      </c>
      <c r="F868" t="s">
        <v>16</v>
      </c>
      <c r="G868" t="s">
        <v>16</v>
      </c>
      <c r="H868" t="s">
        <v>17</v>
      </c>
      <c r="I868">
        <v>58</v>
      </c>
      <c r="J868" t="str">
        <f>IFERROR(IF(ABS((C868-resumen!$D$3)/resumen!$D$5) &gt; 1.96, "SI", "NO"), _xleta.NOT)</f>
        <v>NO</v>
      </c>
      <c r="K868" t="str">
        <f>IFERROR(IF(ABS((I868-resumen!$E$3)/resumen!$E$5) &gt; 1.96, "SI", "NO"), _xleta.NOT)</f>
        <v>NO</v>
      </c>
      <c r="L868">
        <f>IF(ISBLANK(C868), resumen!$D$4, C868)</f>
        <v>257920</v>
      </c>
      <c r="M868">
        <f>IF(ISBLANK(I868), resumen!$E$4, I868)</f>
        <v>58</v>
      </c>
    </row>
    <row r="869" spans="1:13">
      <c r="A869">
        <v>868</v>
      </c>
      <c r="B869" t="s">
        <v>13</v>
      </c>
      <c r="C869">
        <v>1776922.56</v>
      </c>
      <c r="D869" t="s">
        <v>14</v>
      </c>
      <c r="E869" t="s">
        <v>20</v>
      </c>
      <c r="F869" t="s">
        <v>16</v>
      </c>
      <c r="G869" t="s">
        <v>17</v>
      </c>
      <c r="H869" t="s">
        <v>17</v>
      </c>
      <c r="I869">
        <v>27</v>
      </c>
      <c r="J869" t="str">
        <f>IFERROR(IF(ABS((C869-resumen!$D$3)/resumen!$D$5) &gt; 1.96, "SI", "NO"), _xleta.NOT)</f>
        <v>NO</v>
      </c>
      <c r="K869" t="str">
        <f>IFERROR(IF(ABS((I869-resumen!$E$3)/resumen!$E$5) &gt; 1.96, "SI", "NO"), _xleta.NOT)</f>
        <v>NO</v>
      </c>
      <c r="L869">
        <f>IF(ISBLANK(C869), resumen!$D$4, C869)</f>
        <v>1776922.56</v>
      </c>
      <c r="M869">
        <f>IF(ISBLANK(I869), resumen!$E$4, I869)</f>
        <v>27</v>
      </c>
    </row>
    <row r="870" spans="1:13">
      <c r="A870">
        <v>869</v>
      </c>
      <c r="B870" t="s">
        <v>13</v>
      </c>
      <c r="C870">
        <v>757568</v>
      </c>
      <c r="D870" t="s">
        <v>14</v>
      </c>
      <c r="E870" t="s">
        <v>15</v>
      </c>
      <c r="F870" t="s">
        <v>16</v>
      </c>
      <c r="G870" t="s">
        <v>17</v>
      </c>
      <c r="H870" t="s">
        <v>17</v>
      </c>
      <c r="I870">
        <v>47</v>
      </c>
      <c r="J870" t="str">
        <f>IFERROR(IF(ABS((C870-resumen!$D$3)/resumen!$D$5) &gt; 1.96, "SI", "NO"), _xleta.NOT)</f>
        <v>NO</v>
      </c>
      <c r="K870" t="str">
        <f>IFERROR(IF(ABS((I870-resumen!$E$3)/resumen!$E$5) &gt; 1.96, "SI", "NO"), _xleta.NOT)</f>
        <v>NO</v>
      </c>
      <c r="L870">
        <f>IF(ISBLANK(C870), resumen!$D$4, C870)</f>
        <v>757568</v>
      </c>
      <c r="M870">
        <f>IF(ISBLANK(I870), resumen!$E$4, I870)</f>
        <v>47</v>
      </c>
    </row>
    <row r="871" spans="1:13">
      <c r="A871">
        <v>870</v>
      </c>
      <c r="B871" t="s">
        <v>13</v>
      </c>
      <c r="C871">
        <v>509509</v>
      </c>
      <c r="D871" t="s">
        <v>22</v>
      </c>
      <c r="E871" t="s">
        <v>20</v>
      </c>
      <c r="F871" t="s">
        <v>16</v>
      </c>
      <c r="G871" t="s">
        <v>17</v>
      </c>
      <c r="H871" t="s">
        <v>16</v>
      </c>
      <c r="I871">
        <v>63</v>
      </c>
      <c r="J871" t="str">
        <f>IFERROR(IF(ABS((C871-resumen!$D$3)/resumen!$D$5) &gt; 1.96, "SI", "NO"), _xleta.NOT)</f>
        <v>NO</v>
      </c>
      <c r="K871" t="str">
        <f>IFERROR(IF(ABS((I871-resumen!$E$3)/resumen!$E$5) &gt; 1.96, "SI", "NO"), _xleta.NOT)</f>
        <v>NO</v>
      </c>
      <c r="L871">
        <f>IF(ISBLANK(C871), resumen!$D$4, C871)</f>
        <v>509509</v>
      </c>
      <c r="M871">
        <f>IF(ISBLANK(I871), resumen!$E$4, I871)</f>
        <v>63</v>
      </c>
    </row>
    <row r="872" spans="1:13">
      <c r="A872">
        <v>871</v>
      </c>
      <c r="B872" t="s">
        <v>13</v>
      </c>
      <c r="C872">
        <v>805518</v>
      </c>
      <c r="D872" t="s">
        <v>14</v>
      </c>
      <c r="E872" t="s">
        <v>20</v>
      </c>
      <c r="F872" t="s">
        <v>16</v>
      </c>
      <c r="G872" t="s">
        <v>17</v>
      </c>
      <c r="H872" t="s">
        <v>17</v>
      </c>
      <c r="I872">
        <v>61</v>
      </c>
      <c r="J872" t="str">
        <f>IFERROR(IF(ABS((C872-resumen!$D$3)/resumen!$D$5) &gt; 1.96, "SI", "NO"), _xleta.NOT)</f>
        <v>NO</v>
      </c>
      <c r="K872" t="str">
        <f>IFERROR(IF(ABS((I872-resumen!$E$3)/resumen!$E$5) &gt; 1.96, "SI", "NO"), _xleta.NOT)</f>
        <v>NO</v>
      </c>
      <c r="L872">
        <f>IF(ISBLANK(C872), resumen!$D$4, C872)</f>
        <v>805518</v>
      </c>
      <c r="M872">
        <f>IF(ISBLANK(I872), resumen!$E$4, I872)</f>
        <v>61</v>
      </c>
    </row>
    <row r="873" spans="1:13">
      <c r="A873">
        <v>872</v>
      </c>
      <c r="B873" t="s">
        <v>13</v>
      </c>
      <c r="C873">
        <v>255660</v>
      </c>
      <c r="D873" t="s">
        <v>14</v>
      </c>
      <c r="E873" t="s">
        <v>20</v>
      </c>
      <c r="F873" t="s">
        <v>16</v>
      </c>
      <c r="G873" t="s">
        <v>17</v>
      </c>
      <c r="H873" t="s">
        <v>17</v>
      </c>
      <c r="I873">
        <v>30</v>
      </c>
      <c r="J873" t="str">
        <f>IFERROR(IF(ABS((C873-resumen!$D$3)/resumen!$D$5) &gt; 1.96, "SI", "NO"), _xleta.NOT)</f>
        <v>NO</v>
      </c>
      <c r="K873" t="str">
        <f>IFERROR(IF(ABS((I873-resumen!$E$3)/resumen!$E$5) &gt; 1.96, "SI", "NO"), _xleta.NOT)</f>
        <v>NO</v>
      </c>
      <c r="L873">
        <f>IF(ISBLANK(C873), resumen!$D$4, C873)</f>
        <v>255660</v>
      </c>
      <c r="M873">
        <f>IF(ISBLANK(I873), resumen!$E$4, I873)</f>
        <v>30</v>
      </c>
    </row>
    <row r="874" spans="1:13">
      <c r="A874">
        <v>873</v>
      </c>
      <c r="B874" t="s">
        <v>19</v>
      </c>
      <c r="C874">
        <v>517272</v>
      </c>
      <c r="D874" t="s">
        <v>22</v>
      </c>
      <c r="E874" t="s">
        <v>20</v>
      </c>
      <c r="F874" t="s">
        <v>16</v>
      </c>
      <c r="G874" t="s">
        <v>17</v>
      </c>
      <c r="H874" t="s">
        <v>17</v>
      </c>
      <c r="I874">
        <v>60</v>
      </c>
      <c r="J874" t="str">
        <f>IFERROR(IF(ABS((C874-resumen!$D$3)/resumen!$D$5) &gt; 1.96, "SI", "NO"), _xleta.NOT)</f>
        <v>NO</v>
      </c>
      <c r="K874" t="str">
        <f>IFERROR(IF(ABS((I874-resumen!$E$3)/resumen!$E$5) &gt; 1.96, "SI", "NO"), _xleta.NOT)</f>
        <v>NO</v>
      </c>
      <c r="L874">
        <f>IF(ISBLANK(C874), resumen!$D$4, C874)</f>
        <v>517272</v>
      </c>
      <c r="M874">
        <f>IF(ISBLANK(I874), resumen!$E$4, I874)</f>
        <v>60</v>
      </c>
    </row>
    <row r="875" spans="1:13">
      <c r="A875">
        <v>874</v>
      </c>
      <c r="B875" t="s">
        <v>13</v>
      </c>
      <c r="C875">
        <v>297050</v>
      </c>
      <c r="D875" t="s">
        <v>21</v>
      </c>
      <c r="E875" t="s">
        <v>20</v>
      </c>
      <c r="F875" t="s">
        <v>16</v>
      </c>
      <c r="G875" t="s">
        <v>17</v>
      </c>
      <c r="H875" t="s">
        <v>16</v>
      </c>
      <c r="I875">
        <v>37</v>
      </c>
      <c r="J875" t="str">
        <f>IFERROR(IF(ABS((C875-resumen!$D$3)/resumen!$D$5) &gt; 1.96, "SI", "NO"), _xleta.NOT)</f>
        <v>NO</v>
      </c>
      <c r="K875" t="str">
        <f>IFERROR(IF(ABS((I875-resumen!$E$3)/resumen!$E$5) &gt; 1.96, "SI", "NO"), _xleta.NOT)</f>
        <v>NO</v>
      </c>
      <c r="L875">
        <f>IF(ISBLANK(C875), resumen!$D$4, C875)</f>
        <v>297050</v>
      </c>
      <c r="M875">
        <f>IF(ISBLANK(I875), resumen!$E$4, I875)</f>
        <v>37</v>
      </c>
    </row>
    <row r="876" spans="1:13">
      <c r="A876">
        <v>875</v>
      </c>
      <c r="B876" t="s">
        <v>13</v>
      </c>
      <c r="C876">
        <v>315687</v>
      </c>
      <c r="D876" t="s">
        <v>14</v>
      </c>
      <c r="E876" t="s">
        <v>20</v>
      </c>
      <c r="F876" t="s">
        <v>16</v>
      </c>
      <c r="G876" t="s">
        <v>16</v>
      </c>
      <c r="H876" t="s">
        <v>16</v>
      </c>
      <c r="I876">
        <v>45</v>
      </c>
      <c r="J876" t="str">
        <f>IFERROR(IF(ABS((C876-resumen!$D$3)/resumen!$D$5) &gt; 1.96, "SI", "NO"), _xleta.NOT)</f>
        <v>NO</v>
      </c>
      <c r="K876" t="str">
        <f>IFERROR(IF(ABS((I876-resumen!$E$3)/resumen!$E$5) &gt; 1.96, "SI", "NO"), _xleta.NOT)</f>
        <v>NO</v>
      </c>
      <c r="L876">
        <f>IF(ISBLANK(C876), resumen!$D$4, C876)</f>
        <v>315687</v>
      </c>
      <c r="M876">
        <f>IF(ISBLANK(I876), resumen!$E$4, I876)</f>
        <v>45</v>
      </c>
    </row>
    <row r="877" spans="1:13">
      <c r="A877">
        <v>876</v>
      </c>
      <c r="B877" t="s">
        <v>19</v>
      </c>
      <c r="C877">
        <v>372300</v>
      </c>
      <c r="D877" t="s">
        <v>14</v>
      </c>
      <c r="E877" t="s">
        <v>20</v>
      </c>
      <c r="F877" t="s">
        <v>16</v>
      </c>
      <c r="G877" t="s">
        <v>17</v>
      </c>
      <c r="H877" t="s">
        <v>16</v>
      </c>
      <c r="I877">
        <v>26</v>
      </c>
      <c r="J877" t="str">
        <f>IFERROR(IF(ABS((C877-resumen!$D$3)/resumen!$D$5) &gt; 1.96, "SI", "NO"), _xleta.NOT)</f>
        <v>NO</v>
      </c>
      <c r="K877" t="str">
        <f>IFERROR(IF(ABS((I877-resumen!$E$3)/resumen!$E$5) &gt; 1.96, "SI", "NO"), _xleta.NOT)</f>
        <v>NO</v>
      </c>
      <c r="L877">
        <f>IF(ISBLANK(C877), resumen!$D$4, C877)</f>
        <v>372300</v>
      </c>
      <c r="M877">
        <f>IF(ISBLANK(I877), resumen!$E$4, I877)</f>
        <v>26</v>
      </c>
    </row>
    <row r="878" spans="1:13">
      <c r="A878">
        <v>877</v>
      </c>
      <c r="B878" t="s">
        <v>13</v>
      </c>
      <c r="C878">
        <v>678734.05</v>
      </c>
      <c r="D878" t="s">
        <v>14</v>
      </c>
      <c r="E878" t="s">
        <v>20</v>
      </c>
      <c r="F878" t="s">
        <v>16</v>
      </c>
      <c r="G878" t="s">
        <v>17</v>
      </c>
      <c r="H878" t="s">
        <v>17</v>
      </c>
      <c r="I878">
        <v>33</v>
      </c>
      <c r="J878" t="str">
        <f>IFERROR(IF(ABS((C878-resumen!$D$3)/resumen!$D$5) &gt; 1.96, "SI", "NO"), _xleta.NOT)</f>
        <v>NO</v>
      </c>
      <c r="K878" t="str">
        <f>IFERROR(IF(ABS((I878-resumen!$E$3)/resumen!$E$5) &gt; 1.96, "SI", "NO"), _xleta.NOT)</f>
        <v>NO</v>
      </c>
      <c r="L878">
        <f>IF(ISBLANK(C878), resumen!$D$4, C878)</f>
        <v>678734.05</v>
      </c>
      <c r="M878">
        <f>IF(ISBLANK(I878), resumen!$E$4, I878)</f>
        <v>33</v>
      </c>
    </row>
    <row r="879" spans="1:13">
      <c r="A879">
        <v>878</v>
      </c>
      <c r="B879" t="s">
        <v>19</v>
      </c>
      <c r="C879">
        <v>315617</v>
      </c>
      <c r="D879" t="s">
        <v>21</v>
      </c>
      <c r="E879" t="s">
        <v>20</v>
      </c>
      <c r="F879" t="s">
        <v>16</v>
      </c>
      <c r="G879" t="s">
        <v>17</v>
      </c>
      <c r="H879" t="s">
        <v>17</v>
      </c>
      <c r="I879">
        <v>35</v>
      </c>
      <c r="J879" t="str">
        <f>IFERROR(IF(ABS((C879-resumen!$D$3)/resumen!$D$5) &gt; 1.96, "SI", "NO"), _xleta.NOT)</f>
        <v>NO</v>
      </c>
      <c r="K879" t="str">
        <f>IFERROR(IF(ABS((I879-resumen!$E$3)/resumen!$E$5) &gt; 1.96, "SI", "NO"), _xleta.NOT)</f>
        <v>NO</v>
      </c>
      <c r="L879">
        <f>IF(ISBLANK(C879), resumen!$D$4, C879)</f>
        <v>315617</v>
      </c>
      <c r="M879">
        <f>IF(ISBLANK(I879), resumen!$E$4, I879)</f>
        <v>35</v>
      </c>
    </row>
    <row r="880" spans="1:13">
      <c r="A880">
        <v>879</v>
      </c>
      <c r="B880" t="s">
        <v>13</v>
      </c>
      <c r="C880">
        <v>1455906.15</v>
      </c>
      <c r="D880" t="s">
        <v>23</v>
      </c>
      <c r="E880" t="s">
        <v>20</v>
      </c>
      <c r="F880" t="s">
        <v>16</v>
      </c>
      <c r="G880" t="s">
        <v>17</v>
      </c>
      <c r="H880" t="s">
        <v>17</v>
      </c>
      <c r="I880">
        <v>38</v>
      </c>
      <c r="J880" t="str">
        <f>IFERROR(IF(ABS((C880-resumen!$D$3)/resumen!$D$5) &gt; 1.96, "SI", "NO"), _xleta.NOT)</f>
        <v>NO</v>
      </c>
      <c r="K880" t="str">
        <f>IFERROR(IF(ABS((I880-resumen!$E$3)/resumen!$E$5) &gt; 1.96, "SI", "NO"), _xleta.NOT)</f>
        <v>NO</v>
      </c>
      <c r="L880">
        <f>IF(ISBLANK(C880), resumen!$D$4, C880)</f>
        <v>1455906.15</v>
      </c>
      <c r="M880">
        <f>IF(ISBLANK(I880), resumen!$E$4, I880)</f>
        <v>38</v>
      </c>
    </row>
    <row r="881" spans="1:13">
      <c r="A881">
        <v>880</v>
      </c>
      <c r="B881" t="s">
        <v>19</v>
      </c>
      <c r="C881">
        <v>166295</v>
      </c>
      <c r="D881" t="s">
        <v>14</v>
      </c>
      <c r="E881" t="s">
        <v>20</v>
      </c>
      <c r="F881" t="s">
        <v>16</v>
      </c>
      <c r="G881" t="s">
        <v>17</v>
      </c>
      <c r="H881" t="s">
        <v>17</v>
      </c>
      <c r="I881">
        <v>50</v>
      </c>
      <c r="J881" t="str">
        <f>IFERROR(IF(ABS((C881-resumen!$D$3)/resumen!$D$5) &gt; 1.96, "SI", "NO"), _xleta.NOT)</f>
        <v>NO</v>
      </c>
      <c r="K881" t="str">
        <f>IFERROR(IF(ABS((I881-resumen!$E$3)/resumen!$E$5) &gt; 1.96, "SI", "NO"), _xleta.NOT)</f>
        <v>NO</v>
      </c>
      <c r="L881">
        <f>IF(ISBLANK(C881), resumen!$D$4, C881)</f>
        <v>166295</v>
      </c>
      <c r="M881">
        <f>IF(ISBLANK(I881), resumen!$E$4, I881)</f>
        <v>50</v>
      </c>
    </row>
    <row r="882" spans="1:13">
      <c r="A882">
        <v>881</v>
      </c>
      <c r="B882" t="s">
        <v>19</v>
      </c>
      <c r="C882">
        <v>5887012.5</v>
      </c>
      <c r="D882" t="s">
        <v>14</v>
      </c>
      <c r="E882" t="s">
        <v>20</v>
      </c>
      <c r="F882" t="s">
        <v>16</v>
      </c>
      <c r="G882" t="s">
        <v>17</v>
      </c>
      <c r="H882" t="s">
        <v>17</v>
      </c>
      <c r="I882">
        <v>27</v>
      </c>
      <c r="J882" t="str">
        <f>IFERROR(IF(ABS((C882-resumen!$D$3)/resumen!$D$5) &gt; 1.96, "SI", "NO"), _xleta.NOT)</f>
        <v>SI</v>
      </c>
      <c r="K882" t="str">
        <f>IFERROR(IF(ABS((I882-resumen!$E$3)/resumen!$E$5) &gt; 1.96, "SI", "NO"), _xleta.NOT)</f>
        <v>NO</v>
      </c>
      <c r="L882">
        <f>IF(ISBLANK(C882), resumen!$D$4, C882)</f>
        <v>5887012.5</v>
      </c>
      <c r="M882">
        <f>IF(ISBLANK(I882), resumen!$E$4, I882)</f>
        <v>27</v>
      </c>
    </row>
    <row r="883" spans="1:13">
      <c r="A883">
        <v>882</v>
      </c>
      <c r="B883" t="s">
        <v>19</v>
      </c>
      <c r="C883">
        <v>297046</v>
      </c>
      <c r="D883" t="s">
        <v>21</v>
      </c>
      <c r="E883" t="s">
        <v>20</v>
      </c>
      <c r="F883" t="s">
        <v>16</v>
      </c>
      <c r="G883" t="s">
        <v>17</v>
      </c>
      <c r="H883" t="s">
        <v>17</v>
      </c>
      <c r="I883">
        <v>61</v>
      </c>
      <c r="J883" t="str">
        <f>IFERROR(IF(ABS((C883-resumen!$D$3)/resumen!$D$5) &gt; 1.96, "SI", "NO"), _xleta.NOT)</f>
        <v>NO</v>
      </c>
      <c r="K883" t="str">
        <f>IFERROR(IF(ABS((I883-resumen!$E$3)/resumen!$E$5) &gt; 1.96, "SI", "NO"), _xleta.NOT)</f>
        <v>NO</v>
      </c>
      <c r="L883">
        <f>IF(ISBLANK(C883), resumen!$D$4, C883)</f>
        <v>297046</v>
      </c>
      <c r="M883">
        <f>IF(ISBLANK(I883), resumen!$E$4, I883)</f>
        <v>61</v>
      </c>
    </row>
    <row r="884" spans="1:13">
      <c r="A884">
        <v>883</v>
      </c>
      <c r="B884" t="s">
        <v>13</v>
      </c>
      <c r="C884">
        <v>503465</v>
      </c>
      <c r="D884" t="s">
        <v>14</v>
      </c>
      <c r="E884" t="s">
        <v>15</v>
      </c>
      <c r="F884" t="s">
        <v>16</v>
      </c>
      <c r="G884" t="s">
        <v>17</v>
      </c>
      <c r="H884" t="s">
        <v>16</v>
      </c>
      <c r="I884">
        <v>56</v>
      </c>
      <c r="J884" t="str">
        <f>IFERROR(IF(ABS((C884-resumen!$D$3)/resumen!$D$5) &gt; 1.96, "SI", "NO"), _xleta.NOT)</f>
        <v>NO</v>
      </c>
      <c r="K884" t="str">
        <f>IFERROR(IF(ABS((I884-resumen!$E$3)/resumen!$E$5) &gt; 1.96, "SI", "NO"), _xleta.NOT)</f>
        <v>NO</v>
      </c>
      <c r="L884">
        <f>IF(ISBLANK(C884), resumen!$D$4, C884)</f>
        <v>503465</v>
      </c>
      <c r="M884">
        <f>IF(ISBLANK(I884), resumen!$E$4, I884)</f>
        <v>56</v>
      </c>
    </row>
    <row r="885" spans="1:13">
      <c r="A885">
        <v>884</v>
      </c>
      <c r="B885" t="s">
        <v>19</v>
      </c>
      <c r="C885">
        <v>534815.5</v>
      </c>
      <c r="D885" t="s">
        <v>14</v>
      </c>
      <c r="E885" t="s">
        <v>15</v>
      </c>
      <c r="F885" t="s">
        <v>16</v>
      </c>
      <c r="G885" t="s">
        <v>17</v>
      </c>
      <c r="H885" t="s">
        <v>17</v>
      </c>
      <c r="I885">
        <v>29</v>
      </c>
      <c r="J885" t="str">
        <f>IFERROR(IF(ABS((C885-resumen!$D$3)/resumen!$D$5) &gt; 1.96, "SI", "NO"), _xleta.NOT)</f>
        <v>NO</v>
      </c>
      <c r="K885" t="str">
        <f>IFERROR(IF(ABS((I885-resumen!$E$3)/resumen!$E$5) &gt; 1.96, "SI", "NO"), _xleta.NOT)</f>
        <v>NO</v>
      </c>
      <c r="L885">
        <f>IF(ISBLANK(C885), resumen!$D$4, C885)</f>
        <v>534815.5</v>
      </c>
      <c r="M885">
        <f>IF(ISBLANK(I885), resumen!$E$4, I885)</f>
        <v>29</v>
      </c>
    </row>
    <row r="886" spans="1:13">
      <c r="A886">
        <v>885</v>
      </c>
      <c r="B886" t="s">
        <v>19</v>
      </c>
      <c r="C886">
        <v>401010</v>
      </c>
      <c r="D886" t="s">
        <v>22</v>
      </c>
      <c r="E886" t="s">
        <v>20</v>
      </c>
      <c r="F886" t="s">
        <v>16</v>
      </c>
      <c r="G886" t="s">
        <v>17</v>
      </c>
      <c r="H886" t="s">
        <v>16</v>
      </c>
      <c r="I886">
        <v>50</v>
      </c>
      <c r="J886" t="str">
        <f>IFERROR(IF(ABS((C886-resumen!$D$3)/resumen!$D$5) &gt; 1.96, "SI", "NO"), _xleta.NOT)</f>
        <v>NO</v>
      </c>
      <c r="K886" t="str">
        <f>IFERROR(IF(ABS((I886-resumen!$E$3)/resumen!$E$5) &gt; 1.96, "SI", "NO"), _xleta.NOT)</f>
        <v>NO</v>
      </c>
      <c r="L886">
        <f>IF(ISBLANK(C886), resumen!$D$4, C886)</f>
        <v>401010</v>
      </c>
      <c r="M886">
        <f>IF(ISBLANK(I886), resumen!$E$4, I886)</f>
        <v>50</v>
      </c>
    </row>
    <row r="887" spans="1:13">
      <c r="A887">
        <v>886</v>
      </c>
      <c r="B887" t="s">
        <v>13</v>
      </c>
      <c r="C887">
        <v>325000</v>
      </c>
      <c r="D887" t="s">
        <v>14</v>
      </c>
      <c r="E887" t="s">
        <v>20</v>
      </c>
      <c r="F887" t="s">
        <v>16</v>
      </c>
      <c r="G887" t="s">
        <v>17</v>
      </c>
      <c r="H887" t="s">
        <v>17</v>
      </c>
      <c r="I887">
        <v>37</v>
      </c>
      <c r="J887" t="str">
        <f>IFERROR(IF(ABS((C887-resumen!$D$3)/resumen!$D$5) &gt; 1.96, "SI", "NO"), _xleta.NOT)</f>
        <v>NO</v>
      </c>
      <c r="K887" t="str">
        <f>IFERROR(IF(ABS((I887-resumen!$E$3)/resumen!$E$5) &gt; 1.96, "SI", "NO"), _xleta.NOT)</f>
        <v>NO</v>
      </c>
      <c r="L887">
        <f>IF(ISBLANK(C887), resumen!$D$4, C887)</f>
        <v>325000</v>
      </c>
      <c r="M887">
        <f>IF(ISBLANK(I887), resumen!$E$4, I887)</f>
        <v>37</v>
      </c>
    </row>
    <row r="888" spans="1:13">
      <c r="A888">
        <v>887</v>
      </c>
      <c r="B888" t="s">
        <v>13</v>
      </c>
      <c r="C888">
        <v>1142714</v>
      </c>
      <c r="D888" t="s">
        <v>14</v>
      </c>
      <c r="E888" t="s">
        <v>20</v>
      </c>
      <c r="F888" t="s">
        <v>16</v>
      </c>
      <c r="G888" t="s">
        <v>17</v>
      </c>
      <c r="H888" t="s">
        <v>17</v>
      </c>
      <c r="I888">
        <v>37</v>
      </c>
      <c r="J888" t="str">
        <f>IFERROR(IF(ABS((C888-resumen!$D$3)/resumen!$D$5) &gt; 1.96, "SI", "NO"), _xleta.NOT)</f>
        <v>NO</v>
      </c>
      <c r="K888" t="str">
        <f>IFERROR(IF(ABS((I888-resumen!$E$3)/resumen!$E$5) &gt; 1.96, "SI", "NO"), _xleta.NOT)</f>
        <v>NO</v>
      </c>
      <c r="L888">
        <f>IF(ISBLANK(C888), resumen!$D$4, C888)</f>
        <v>1142714</v>
      </c>
      <c r="M888">
        <f>IF(ISBLANK(I888), resumen!$E$4, I888)</f>
        <v>37</v>
      </c>
    </row>
    <row r="889" spans="1:13">
      <c r="A889">
        <v>888</v>
      </c>
      <c r="B889" t="s">
        <v>13</v>
      </c>
      <c r="C889">
        <v>553642.06000000006</v>
      </c>
      <c r="D889" t="s">
        <v>14</v>
      </c>
      <c r="E889" t="s">
        <v>20</v>
      </c>
      <c r="F889" t="s">
        <v>16</v>
      </c>
      <c r="G889" t="s">
        <v>17</v>
      </c>
      <c r="H889" t="s">
        <v>17</v>
      </c>
      <c r="I889">
        <v>27</v>
      </c>
      <c r="J889" t="str">
        <f>IFERROR(IF(ABS((C889-resumen!$D$3)/resumen!$D$5) &gt; 1.96, "SI", "NO"), _xleta.NOT)</f>
        <v>NO</v>
      </c>
      <c r="K889" t="str">
        <f>IFERROR(IF(ABS((I889-resumen!$E$3)/resumen!$E$5) &gt; 1.96, "SI", "NO"), _xleta.NOT)</f>
        <v>NO</v>
      </c>
      <c r="L889">
        <f>IF(ISBLANK(C889), resumen!$D$4, C889)</f>
        <v>553642.06000000006</v>
      </c>
      <c r="M889">
        <f>IF(ISBLANK(I889), resumen!$E$4, I889)</f>
        <v>27</v>
      </c>
    </row>
    <row r="890" spans="1:13">
      <c r="A890">
        <v>889</v>
      </c>
      <c r="B890" t="s">
        <v>13</v>
      </c>
      <c r="C890">
        <v>168300</v>
      </c>
      <c r="D890" t="s">
        <v>14</v>
      </c>
      <c r="E890" t="s">
        <v>20</v>
      </c>
      <c r="F890" t="s">
        <v>16</v>
      </c>
      <c r="G890" t="s">
        <v>16</v>
      </c>
      <c r="H890" t="s">
        <v>17</v>
      </c>
      <c r="I890">
        <v>23</v>
      </c>
      <c r="J890" t="str">
        <f>IFERROR(IF(ABS((C890-resumen!$D$3)/resumen!$D$5) &gt; 1.96, "SI", "NO"), _xleta.NOT)</f>
        <v>NO</v>
      </c>
      <c r="K890" t="str">
        <f>IFERROR(IF(ABS((I890-resumen!$E$3)/resumen!$E$5) &gt; 1.96, "SI", "NO"), _xleta.NOT)</f>
        <v>NO</v>
      </c>
      <c r="L890">
        <f>IF(ISBLANK(C890), resumen!$D$4, C890)</f>
        <v>168300</v>
      </c>
      <c r="M890">
        <f>IF(ISBLANK(I890), resumen!$E$4, I890)</f>
        <v>23</v>
      </c>
    </row>
    <row r="891" spans="1:13">
      <c r="A891">
        <v>890</v>
      </c>
      <c r="B891" t="s">
        <v>13</v>
      </c>
      <c r="C891">
        <v>290371</v>
      </c>
      <c r="D891" t="s">
        <v>22</v>
      </c>
      <c r="E891" t="s">
        <v>20</v>
      </c>
      <c r="F891" t="s">
        <v>16</v>
      </c>
      <c r="G891" t="s">
        <v>17</v>
      </c>
      <c r="H891" t="s">
        <v>17</v>
      </c>
      <c r="I891">
        <v>34</v>
      </c>
      <c r="J891" t="str">
        <f>IFERROR(IF(ABS((C891-resumen!$D$3)/resumen!$D$5) &gt; 1.96, "SI", "NO"), _xleta.NOT)</f>
        <v>NO</v>
      </c>
      <c r="K891" t="str">
        <f>IFERROR(IF(ABS((I891-resumen!$E$3)/resumen!$E$5) &gt; 1.96, "SI", "NO"), _xleta.NOT)</f>
        <v>NO</v>
      </c>
      <c r="L891">
        <f>IF(ISBLANK(C891), resumen!$D$4, C891)</f>
        <v>290371</v>
      </c>
      <c r="M891">
        <f>IF(ISBLANK(I891), resumen!$E$4, I891)</f>
        <v>34</v>
      </c>
    </row>
    <row r="892" spans="1:13">
      <c r="A892">
        <v>891</v>
      </c>
      <c r="B892" t="s">
        <v>13</v>
      </c>
      <c r="C892">
        <v>2687778.85</v>
      </c>
      <c r="D892" t="s">
        <v>14</v>
      </c>
      <c r="E892" t="s">
        <v>20</v>
      </c>
      <c r="F892" t="s">
        <v>16</v>
      </c>
      <c r="G892" t="s">
        <v>17</v>
      </c>
      <c r="H892" t="s">
        <v>17</v>
      </c>
      <c r="I892">
        <v>51</v>
      </c>
      <c r="J892" t="str">
        <f>IFERROR(IF(ABS((C892-resumen!$D$3)/resumen!$D$5) &gt; 1.96, "SI", "NO"), _xleta.NOT)</f>
        <v>SI</v>
      </c>
      <c r="K892" t="str">
        <f>IFERROR(IF(ABS((I892-resumen!$E$3)/resumen!$E$5) &gt; 1.96, "SI", "NO"), _xleta.NOT)</f>
        <v>NO</v>
      </c>
      <c r="L892">
        <f>IF(ISBLANK(C892), resumen!$D$4, C892)</f>
        <v>2687778.85</v>
      </c>
      <c r="M892">
        <f>IF(ISBLANK(I892), resumen!$E$4, I892)</f>
        <v>51</v>
      </c>
    </row>
    <row r="893" spans="1:13">
      <c r="A893">
        <v>892</v>
      </c>
      <c r="B893" t="s">
        <v>13</v>
      </c>
      <c r="C893">
        <v>130000</v>
      </c>
      <c r="D893" t="s">
        <v>14</v>
      </c>
      <c r="E893" t="s">
        <v>20</v>
      </c>
      <c r="F893" t="s">
        <v>16</v>
      </c>
      <c r="G893" t="s">
        <v>16</v>
      </c>
      <c r="H893" t="s">
        <v>17</v>
      </c>
      <c r="I893">
        <v>22</v>
      </c>
      <c r="J893" t="str">
        <f>IFERROR(IF(ABS((C893-resumen!$D$3)/resumen!$D$5) &gt; 1.96, "SI", "NO"), _xleta.NOT)</f>
        <v>NO</v>
      </c>
      <c r="K893" t="str">
        <f>IFERROR(IF(ABS((I893-resumen!$E$3)/resumen!$E$5) &gt; 1.96, "SI", "NO"), _xleta.NOT)</f>
        <v>NO</v>
      </c>
      <c r="L893">
        <f>IF(ISBLANK(C893), resumen!$D$4, C893)</f>
        <v>130000</v>
      </c>
      <c r="M893">
        <f>IF(ISBLANK(I893), resumen!$E$4, I893)</f>
        <v>22</v>
      </c>
    </row>
    <row r="894" spans="1:13">
      <c r="A894">
        <v>893</v>
      </c>
      <c r="B894" t="s">
        <v>13</v>
      </c>
      <c r="C894">
        <v>575032.5</v>
      </c>
      <c r="D894" t="s">
        <v>14</v>
      </c>
      <c r="E894" t="s">
        <v>20</v>
      </c>
      <c r="F894" t="s">
        <v>16</v>
      </c>
      <c r="G894" t="s">
        <v>17</v>
      </c>
      <c r="H894" t="s">
        <v>17</v>
      </c>
      <c r="I894">
        <v>35</v>
      </c>
      <c r="J894" t="str">
        <f>IFERROR(IF(ABS((C894-resumen!$D$3)/resumen!$D$5) &gt; 1.96, "SI", "NO"), _xleta.NOT)</f>
        <v>NO</v>
      </c>
      <c r="K894" t="str">
        <f>IFERROR(IF(ABS((I894-resumen!$E$3)/resumen!$E$5) &gt; 1.96, "SI", "NO"), _xleta.NOT)</f>
        <v>NO</v>
      </c>
      <c r="L894">
        <f>IF(ISBLANK(C894), resumen!$D$4, C894)</f>
        <v>575032.5</v>
      </c>
      <c r="M894">
        <f>IF(ISBLANK(I894), resumen!$E$4, I894)</f>
        <v>35</v>
      </c>
    </row>
    <row r="895" spans="1:13">
      <c r="A895">
        <v>894</v>
      </c>
      <c r="B895" t="s">
        <v>13</v>
      </c>
      <c r="C895">
        <v>423268.13</v>
      </c>
      <c r="D895" t="s">
        <v>14</v>
      </c>
      <c r="E895" t="s">
        <v>20</v>
      </c>
      <c r="F895" t="s">
        <v>16</v>
      </c>
      <c r="G895" t="s">
        <v>17</v>
      </c>
      <c r="H895" t="s">
        <v>17</v>
      </c>
      <c r="I895">
        <v>59</v>
      </c>
      <c r="J895" t="str">
        <f>IFERROR(IF(ABS((C895-resumen!$D$3)/resumen!$D$5) &gt; 1.96, "SI", "NO"), _xleta.NOT)</f>
        <v>NO</v>
      </c>
      <c r="K895" t="str">
        <f>IFERROR(IF(ABS((I895-resumen!$E$3)/resumen!$E$5) &gt; 1.96, "SI", "NO"), _xleta.NOT)</f>
        <v>NO</v>
      </c>
      <c r="L895">
        <f>IF(ISBLANK(C895), resumen!$D$4, C895)</f>
        <v>423268.13</v>
      </c>
      <c r="M895">
        <f>IF(ISBLANK(I895), resumen!$E$4, I895)</f>
        <v>59</v>
      </c>
    </row>
    <row r="896" spans="1:13">
      <c r="A896">
        <v>895</v>
      </c>
      <c r="B896" t="s">
        <v>13</v>
      </c>
      <c r="C896">
        <v>447541.9</v>
      </c>
      <c r="D896" t="s">
        <v>14</v>
      </c>
      <c r="E896" t="s">
        <v>20</v>
      </c>
      <c r="F896" t="s">
        <v>16</v>
      </c>
      <c r="G896" t="s">
        <v>16</v>
      </c>
      <c r="H896" t="s">
        <v>17</v>
      </c>
      <c r="I896">
        <v>31</v>
      </c>
      <c r="J896" t="str">
        <f>IFERROR(IF(ABS((C896-resumen!$D$3)/resumen!$D$5) &gt; 1.96, "SI", "NO"), _xleta.NOT)</f>
        <v>NO</v>
      </c>
      <c r="K896" t="str">
        <f>IFERROR(IF(ABS((I896-resumen!$E$3)/resumen!$E$5) &gt; 1.96, "SI", "NO"), _xleta.NOT)</f>
        <v>NO</v>
      </c>
      <c r="L896">
        <f>IF(ISBLANK(C896), resumen!$D$4, C896)</f>
        <v>447541.9</v>
      </c>
      <c r="M896">
        <f>IF(ISBLANK(I896), resumen!$E$4, I896)</f>
        <v>31</v>
      </c>
    </row>
    <row r="897" spans="1:13">
      <c r="A897">
        <v>896</v>
      </c>
      <c r="B897" t="s">
        <v>13</v>
      </c>
      <c r="C897">
        <v>639148</v>
      </c>
      <c r="D897" t="s">
        <v>22</v>
      </c>
      <c r="E897" t="s">
        <v>20</v>
      </c>
      <c r="F897" t="s">
        <v>16</v>
      </c>
      <c r="G897" t="s">
        <v>16</v>
      </c>
      <c r="H897" t="s">
        <v>17</v>
      </c>
      <c r="I897">
        <v>70</v>
      </c>
      <c r="J897" t="str">
        <f>IFERROR(IF(ABS((C897-resumen!$D$3)/resumen!$D$5) &gt; 1.96, "SI", "NO"), _xleta.NOT)</f>
        <v>NO</v>
      </c>
      <c r="K897" t="str">
        <f>IFERROR(IF(ABS((I897-resumen!$E$3)/resumen!$E$5) &gt; 1.96, "SI", "NO"), _xleta.NOT)</f>
        <v>SI</v>
      </c>
      <c r="L897">
        <f>IF(ISBLANK(C897), resumen!$D$4, C897)</f>
        <v>639148</v>
      </c>
      <c r="M897">
        <f>IF(ISBLANK(I897), resumen!$E$4, I897)</f>
        <v>70</v>
      </c>
    </row>
    <row r="898" spans="1:13">
      <c r="A898">
        <v>897</v>
      </c>
      <c r="B898" t="s">
        <v>19</v>
      </c>
      <c r="C898">
        <v>406742.56</v>
      </c>
      <c r="D898" t="s">
        <v>14</v>
      </c>
      <c r="E898" t="s">
        <v>20</v>
      </c>
      <c r="F898" t="s">
        <v>16</v>
      </c>
      <c r="G898" t="s">
        <v>17</v>
      </c>
      <c r="H898" t="s">
        <v>17</v>
      </c>
      <c r="I898">
        <v>28</v>
      </c>
      <c r="J898" t="str">
        <f>IFERROR(IF(ABS((C898-resumen!$D$3)/resumen!$D$5) &gt; 1.96, "SI", "NO"), _xleta.NOT)</f>
        <v>NO</v>
      </c>
      <c r="K898" t="str">
        <f>IFERROR(IF(ABS((I898-resumen!$E$3)/resumen!$E$5) &gt; 1.96, "SI", "NO"), _xleta.NOT)</f>
        <v>NO</v>
      </c>
      <c r="L898">
        <f>IF(ISBLANK(C898), resumen!$D$4, C898)</f>
        <v>406742.56</v>
      </c>
      <c r="M898">
        <f>IF(ISBLANK(I898), resumen!$E$4, I898)</f>
        <v>28</v>
      </c>
    </row>
    <row r="899" spans="1:13">
      <c r="A899">
        <v>898</v>
      </c>
      <c r="B899" t="s">
        <v>13</v>
      </c>
      <c r="C899">
        <v>356653</v>
      </c>
      <c r="D899" t="s">
        <v>22</v>
      </c>
      <c r="E899" t="s">
        <v>20</v>
      </c>
      <c r="F899" t="s">
        <v>16</v>
      </c>
      <c r="G899" t="s">
        <v>17</v>
      </c>
      <c r="H899" t="s">
        <v>16</v>
      </c>
      <c r="I899">
        <v>47</v>
      </c>
      <c r="J899" t="str">
        <f>IFERROR(IF(ABS((C899-resumen!$D$3)/resumen!$D$5) &gt; 1.96, "SI", "NO"), _xleta.NOT)</f>
        <v>NO</v>
      </c>
      <c r="K899" t="str">
        <f>IFERROR(IF(ABS((I899-resumen!$E$3)/resumen!$E$5) &gt; 1.96, "SI", "NO"), _xleta.NOT)</f>
        <v>NO</v>
      </c>
      <c r="L899">
        <f>IF(ISBLANK(C899), resumen!$D$4, C899)</f>
        <v>356653</v>
      </c>
      <c r="M899">
        <f>IF(ISBLANK(I899), resumen!$E$4, I899)</f>
        <v>47</v>
      </c>
    </row>
    <row r="900" spans="1:13">
      <c r="A900">
        <v>899</v>
      </c>
      <c r="B900" t="s">
        <v>13</v>
      </c>
      <c r="C900">
        <v>550000</v>
      </c>
      <c r="D900" t="s">
        <v>14</v>
      </c>
      <c r="E900" t="s">
        <v>20</v>
      </c>
      <c r="F900" t="s">
        <v>16</v>
      </c>
      <c r="G900" t="s">
        <v>17</v>
      </c>
      <c r="H900" t="s">
        <v>16</v>
      </c>
      <c r="I900">
        <v>25</v>
      </c>
      <c r="J900" t="str">
        <f>IFERROR(IF(ABS((C900-resumen!$D$3)/resumen!$D$5) &gt; 1.96, "SI", "NO"), _xleta.NOT)</f>
        <v>NO</v>
      </c>
      <c r="K900" t="str">
        <f>IFERROR(IF(ABS((I900-resumen!$E$3)/resumen!$E$5) &gt; 1.96, "SI", "NO"), _xleta.NOT)</f>
        <v>NO</v>
      </c>
      <c r="L900">
        <f>IF(ISBLANK(C900), resumen!$D$4, C900)</f>
        <v>550000</v>
      </c>
      <c r="M900">
        <f>IF(ISBLANK(I900), resumen!$E$4, I900)</f>
        <v>25</v>
      </c>
    </row>
    <row r="901" spans="1:13">
      <c r="A901">
        <v>900</v>
      </c>
      <c r="B901" t="s">
        <v>13</v>
      </c>
      <c r="C901">
        <v>1813773.65</v>
      </c>
      <c r="D901" t="s">
        <v>14</v>
      </c>
      <c r="E901" t="s">
        <v>20</v>
      </c>
      <c r="F901" t="s">
        <v>16</v>
      </c>
      <c r="G901" t="s">
        <v>17</v>
      </c>
      <c r="H901" t="s">
        <v>17</v>
      </c>
      <c r="I901">
        <v>58</v>
      </c>
      <c r="J901" t="str">
        <f>IFERROR(IF(ABS((C901-resumen!$D$3)/resumen!$D$5) &gt; 1.96, "SI", "NO"), _xleta.NOT)</f>
        <v>NO</v>
      </c>
      <c r="K901" t="str">
        <f>IFERROR(IF(ABS((I901-resumen!$E$3)/resumen!$E$5) &gt; 1.96, "SI", "NO"), _xleta.NOT)</f>
        <v>NO</v>
      </c>
      <c r="L901">
        <f>IF(ISBLANK(C901), resumen!$D$4, C901)</f>
        <v>1813773.65</v>
      </c>
      <c r="M901">
        <f>IF(ISBLANK(I901), resumen!$E$4, I901)</f>
        <v>58</v>
      </c>
    </row>
    <row r="902" spans="1:13">
      <c r="A902">
        <v>901</v>
      </c>
      <c r="B902" t="s">
        <v>19</v>
      </c>
      <c r="C902">
        <v>1807234</v>
      </c>
      <c r="D902" t="s">
        <v>14</v>
      </c>
      <c r="E902" t="s">
        <v>20</v>
      </c>
      <c r="F902" t="s">
        <v>16</v>
      </c>
      <c r="G902" t="s">
        <v>17</v>
      </c>
      <c r="H902" t="s">
        <v>17</v>
      </c>
      <c r="I902">
        <v>39</v>
      </c>
      <c r="J902" t="str">
        <f>IFERROR(IF(ABS((C902-resumen!$D$3)/resumen!$D$5) &gt; 1.96, "SI", "NO"), _xleta.NOT)</f>
        <v>NO</v>
      </c>
      <c r="K902" t="str">
        <f>IFERROR(IF(ABS((I902-resumen!$E$3)/resumen!$E$5) &gt; 1.96, "SI", "NO"), _xleta.NOT)</f>
        <v>NO</v>
      </c>
      <c r="L902">
        <f>IF(ISBLANK(C902), resumen!$D$4, C902)</f>
        <v>1807234</v>
      </c>
      <c r="M902">
        <f>IF(ISBLANK(I902), resumen!$E$4, I902)</f>
        <v>39</v>
      </c>
    </row>
    <row r="903" spans="1:13">
      <c r="A903">
        <v>902</v>
      </c>
      <c r="B903" t="s">
        <v>13</v>
      </c>
      <c r="C903">
        <v>450000</v>
      </c>
      <c r="D903" t="s">
        <v>14</v>
      </c>
      <c r="E903" t="s">
        <v>20</v>
      </c>
      <c r="F903" t="s">
        <v>16</v>
      </c>
      <c r="G903" t="s">
        <v>17</v>
      </c>
      <c r="H903" t="s">
        <v>17</v>
      </c>
      <c r="I903">
        <v>58</v>
      </c>
      <c r="J903" t="str">
        <f>IFERROR(IF(ABS((C903-resumen!$D$3)/resumen!$D$5) &gt; 1.96, "SI", "NO"), _xleta.NOT)</f>
        <v>NO</v>
      </c>
      <c r="K903" t="str">
        <f>IFERROR(IF(ABS((I903-resumen!$E$3)/resumen!$E$5) &gt; 1.96, "SI", "NO"), _xleta.NOT)</f>
        <v>NO</v>
      </c>
      <c r="L903">
        <f>IF(ISBLANK(C903), resumen!$D$4, C903)</f>
        <v>450000</v>
      </c>
      <c r="M903">
        <f>IF(ISBLANK(I903), resumen!$E$4, I903)</f>
        <v>58</v>
      </c>
    </row>
    <row r="904" spans="1:13">
      <c r="A904">
        <v>903</v>
      </c>
      <c r="B904" t="s">
        <v>19</v>
      </c>
      <c r="C904">
        <v>297046</v>
      </c>
      <c r="D904" t="s">
        <v>22</v>
      </c>
      <c r="E904" t="s">
        <v>20</v>
      </c>
      <c r="F904" t="s">
        <v>16</v>
      </c>
      <c r="G904" t="s">
        <v>17</v>
      </c>
      <c r="H904" t="s">
        <v>17</v>
      </c>
      <c r="I904">
        <v>34</v>
      </c>
      <c r="J904" t="str">
        <f>IFERROR(IF(ABS((C904-resumen!$D$3)/resumen!$D$5) &gt; 1.96, "SI", "NO"), _xleta.NOT)</f>
        <v>NO</v>
      </c>
      <c r="K904" t="str">
        <f>IFERROR(IF(ABS((I904-resumen!$E$3)/resumen!$E$5) &gt; 1.96, "SI", "NO"), _xleta.NOT)</f>
        <v>NO</v>
      </c>
      <c r="L904">
        <f>IF(ISBLANK(C904), resumen!$D$4, C904)</f>
        <v>297046</v>
      </c>
      <c r="M904">
        <f>IF(ISBLANK(I904), resumen!$E$4, I904)</f>
        <v>34</v>
      </c>
    </row>
    <row r="905" spans="1:13">
      <c r="A905">
        <v>904</v>
      </c>
      <c r="B905" t="s">
        <v>13</v>
      </c>
      <c r="C905">
        <v>785016.42</v>
      </c>
      <c r="D905" t="s">
        <v>14</v>
      </c>
      <c r="E905" t="s">
        <v>20</v>
      </c>
      <c r="F905" t="s">
        <v>16</v>
      </c>
      <c r="G905" t="s">
        <v>17</v>
      </c>
      <c r="H905" t="s">
        <v>17</v>
      </c>
      <c r="I905">
        <v>22</v>
      </c>
      <c r="J905" t="str">
        <f>IFERROR(IF(ABS((C905-resumen!$D$3)/resumen!$D$5) &gt; 1.96, "SI", "NO"), _xleta.NOT)</f>
        <v>NO</v>
      </c>
      <c r="K905" t="str">
        <f>IFERROR(IF(ABS((I905-resumen!$E$3)/resumen!$E$5) &gt; 1.96, "SI", "NO"), _xleta.NOT)</f>
        <v>NO</v>
      </c>
      <c r="L905">
        <f>IF(ISBLANK(C905), resumen!$D$4, C905)</f>
        <v>785016.42</v>
      </c>
      <c r="M905">
        <f>IF(ISBLANK(I905), resumen!$E$4, I905)</f>
        <v>22</v>
      </c>
    </row>
    <row r="906" spans="1:13">
      <c r="A906">
        <v>905</v>
      </c>
      <c r="B906" t="s">
        <v>13</v>
      </c>
      <c r="C906">
        <v>299065</v>
      </c>
      <c r="D906" t="s">
        <v>14</v>
      </c>
      <c r="E906" t="s">
        <v>20</v>
      </c>
      <c r="F906" t="s">
        <v>16</v>
      </c>
      <c r="G906" t="s">
        <v>17</v>
      </c>
      <c r="H906" t="s">
        <v>17</v>
      </c>
      <c r="I906">
        <v>36</v>
      </c>
      <c r="J906" t="str">
        <f>IFERROR(IF(ABS((C906-resumen!$D$3)/resumen!$D$5) &gt; 1.96, "SI", "NO"), _xleta.NOT)</f>
        <v>NO</v>
      </c>
      <c r="K906" t="str">
        <f>IFERROR(IF(ABS((I906-resumen!$E$3)/resumen!$E$5) &gt; 1.96, "SI", "NO"), _xleta.NOT)</f>
        <v>NO</v>
      </c>
      <c r="L906">
        <f>IF(ISBLANK(C906), resumen!$D$4, C906)</f>
        <v>299065</v>
      </c>
      <c r="M906">
        <f>IF(ISBLANK(I906), resumen!$E$4, I906)</f>
        <v>36</v>
      </c>
    </row>
    <row r="907" spans="1:13">
      <c r="A907">
        <v>906</v>
      </c>
      <c r="B907" t="s">
        <v>19</v>
      </c>
      <c r="C907">
        <v>338166</v>
      </c>
      <c r="D907" t="s">
        <v>22</v>
      </c>
      <c r="E907" t="s">
        <v>20</v>
      </c>
      <c r="F907" t="s">
        <v>16</v>
      </c>
      <c r="G907" t="s">
        <v>17</v>
      </c>
      <c r="H907" t="s">
        <v>16</v>
      </c>
      <c r="I907">
        <v>29</v>
      </c>
      <c r="J907" t="str">
        <f>IFERROR(IF(ABS((C907-resumen!$D$3)/resumen!$D$5) &gt; 1.96, "SI", "NO"), _xleta.NOT)</f>
        <v>NO</v>
      </c>
      <c r="K907" t="str">
        <f>IFERROR(IF(ABS((I907-resumen!$E$3)/resumen!$E$5) &gt; 1.96, "SI", "NO"), _xleta.NOT)</f>
        <v>NO</v>
      </c>
      <c r="L907">
        <f>IF(ISBLANK(C907), resumen!$D$4, C907)</f>
        <v>338166</v>
      </c>
      <c r="M907">
        <f>IF(ISBLANK(I907), resumen!$E$4, I907)</f>
        <v>29</v>
      </c>
    </row>
    <row r="908" spans="1:13">
      <c r="A908">
        <v>907</v>
      </c>
      <c r="B908" t="s">
        <v>19</v>
      </c>
      <c r="C908">
        <v>2623756.52</v>
      </c>
      <c r="D908" t="s">
        <v>14</v>
      </c>
      <c r="E908" t="s">
        <v>15</v>
      </c>
      <c r="F908" t="s">
        <v>16</v>
      </c>
      <c r="G908" t="s">
        <v>17</v>
      </c>
      <c r="H908" t="s">
        <v>17</v>
      </c>
      <c r="I908">
        <v>42</v>
      </c>
      <c r="J908" t="str">
        <f>IFERROR(IF(ABS((C908-resumen!$D$3)/resumen!$D$5) &gt; 1.96, "SI", "NO"), _xleta.NOT)</f>
        <v>SI</v>
      </c>
      <c r="K908" t="str">
        <f>IFERROR(IF(ABS((I908-resumen!$E$3)/resumen!$E$5) &gt; 1.96, "SI", "NO"), _xleta.NOT)</f>
        <v>NO</v>
      </c>
      <c r="L908">
        <f>IF(ISBLANK(C908), resumen!$D$4, C908)</f>
        <v>2623756.52</v>
      </c>
      <c r="M908">
        <f>IF(ISBLANK(I908), resumen!$E$4, I908)</f>
        <v>42</v>
      </c>
    </row>
    <row r="909" spans="1:13">
      <c r="A909">
        <v>908</v>
      </c>
      <c r="B909" t="s">
        <v>19</v>
      </c>
      <c r="C909">
        <v>2085526.5</v>
      </c>
      <c r="D909" t="s">
        <v>14</v>
      </c>
      <c r="E909" t="s">
        <v>15</v>
      </c>
      <c r="F909" t="s">
        <v>16</v>
      </c>
      <c r="G909" t="s">
        <v>17</v>
      </c>
      <c r="H909" t="s">
        <v>17</v>
      </c>
      <c r="I909">
        <v>56</v>
      </c>
      <c r="J909" t="str">
        <f>IFERROR(IF(ABS((C909-resumen!$D$3)/resumen!$D$5) &gt; 1.96, "SI", "NO"), _xleta.NOT)</f>
        <v>NO</v>
      </c>
      <c r="K909" t="str">
        <f>IFERROR(IF(ABS((I909-resumen!$E$3)/resumen!$E$5) &gt; 1.96, "SI", "NO"), _xleta.NOT)</f>
        <v>NO</v>
      </c>
      <c r="L909">
        <f>IF(ISBLANK(C909), resumen!$D$4, C909)</f>
        <v>2085526.5</v>
      </c>
      <c r="M909">
        <f>IF(ISBLANK(I909), resumen!$E$4, I909)</f>
        <v>56</v>
      </c>
    </row>
    <row r="910" spans="1:13">
      <c r="A910">
        <v>909</v>
      </c>
      <c r="B910" t="s">
        <v>13</v>
      </c>
      <c r="C910">
        <v>930427.8</v>
      </c>
      <c r="D910" t="s">
        <v>14</v>
      </c>
      <c r="E910" t="s">
        <v>20</v>
      </c>
      <c r="F910" t="s">
        <v>16</v>
      </c>
      <c r="G910" t="s">
        <v>17</v>
      </c>
      <c r="H910" t="s">
        <v>17</v>
      </c>
      <c r="I910">
        <v>33</v>
      </c>
      <c r="J910" t="str">
        <f>IFERROR(IF(ABS((C910-resumen!$D$3)/resumen!$D$5) &gt; 1.96, "SI", "NO"), _xleta.NOT)</f>
        <v>NO</v>
      </c>
      <c r="K910" t="str">
        <f>IFERROR(IF(ABS((I910-resumen!$E$3)/resumen!$E$5) &gt; 1.96, "SI", "NO"), _xleta.NOT)</f>
        <v>NO</v>
      </c>
      <c r="L910">
        <f>IF(ISBLANK(C910), resumen!$D$4, C910)</f>
        <v>930427.8</v>
      </c>
      <c r="M910">
        <f>IF(ISBLANK(I910), resumen!$E$4, I910)</f>
        <v>33</v>
      </c>
    </row>
    <row r="911" spans="1:13">
      <c r="A911">
        <v>910</v>
      </c>
      <c r="B911" t="s">
        <v>13</v>
      </c>
      <c r="C911">
        <v>150000</v>
      </c>
      <c r="D911" t="s">
        <v>14</v>
      </c>
      <c r="E911" t="s">
        <v>20</v>
      </c>
      <c r="F911" t="s">
        <v>16</v>
      </c>
      <c r="G911" t="s">
        <v>17</v>
      </c>
      <c r="H911" t="s">
        <v>17</v>
      </c>
      <c r="I911">
        <v>43</v>
      </c>
      <c r="J911" t="str">
        <f>IFERROR(IF(ABS((C911-resumen!$D$3)/resumen!$D$5) &gt; 1.96, "SI", "NO"), _xleta.NOT)</f>
        <v>NO</v>
      </c>
      <c r="K911" t="str">
        <f>IFERROR(IF(ABS((I911-resumen!$E$3)/resumen!$E$5) &gt; 1.96, "SI", "NO"), _xleta.NOT)</f>
        <v>NO</v>
      </c>
      <c r="L911">
        <f>IF(ISBLANK(C911), resumen!$D$4, C911)</f>
        <v>150000</v>
      </c>
      <c r="M911">
        <f>IF(ISBLANK(I911), resumen!$E$4, I911)</f>
        <v>43</v>
      </c>
    </row>
    <row r="912" spans="1:13">
      <c r="A912">
        <v>911</v>
      </c>
      <c r="B912" t="s">
        <v>13</v>
      </c>
      <c r="C912">
        <v>299647</v>
      </c>
      <c r="D912" t="s">
        <v>21</v>
      </c>
      <c r="E912" t="s">
        <v>20</v>
      </c>
      <c r="F912" t="s">
        <v>16</v>
      </c>
      <c r="G912" t="s">
        <v>17</v>
      </c>
      <c r="H912" t="s">
        <v>17</v>
      </c>
      <c r="I912">
        <v>75</v>
      </c>
      <c r="J912" t="str">
        <f>IFERROR(IF(ABS((C912-resumen!$D$3)/resumen!$D$5) &gt; 1.96, "SI", "NO"), _xleta.NOT)</f>
        <v>NO</v>
      </c>
      <c r="K912" t="str">
        <f>IFERROR(IF(ABS((I912-resumen!$E$3)/resumen!$E$5) &gt; 1.96, "SI", "NO"), _xleta.NOT)</f>
        <v>SI</v>
      </c>
      <c r="L912">
        <f>IF(ISBLANK(C912), resumen!$D$4, C912)</f>
        <v>299647</v>
      </c>
      <c r="M912">
        <f>IF(ISBLANK(I912), resumen!$E$4, I912)</f>
        <v>75</v>
      </c>
    </row>
    <row r="913" spans="1:13">
      <c r="A913">
        <v>912</v>
      </c>
      <c r="B913" t="s">
        <v>13</v>
      </c>
      <c r="C913">
        <v>385548</v>
      </c>
      <c r="D913" t="s">
        <v>22</v>
      </c>
      <c r="E913" t="s">
        <v>20</v>
      </c>
      <c r="F913" t="s">
        <v>16</v>
      </c>
      <c r="G913" t="s">
        <v>17</v>
      </c>
      <c r="H913" t="s">
        <v>16</v>
      </c>
      <c r="I913">
        <v>66</v>
      </c>
      <c r="J913" t="str">
        <f>IFERROR(IF(ABS((C913-resumen!$D$3)/resumen!$D$5) &gt; 1.96, "SI", "NO"), _xleta.NOT)</f>
        <v>NO</v>
      </c>
      <c r="K913" t="str">
        <f>IFERROR(IF(ABS((I913-resumen!$E$3)/resumen!$E$5) &gt; 1.96, "SI", "NO"), _xleta.NOT)</f>
        <v>NO</v>
      </c>
      <c r="L913">
        <f>IF(ISBLANK(C913), resumen!$D$4, C913)</f>
        <v>385548</v>
      </c>
      <c r="M913">
        <f>IF(ISBLANK(I913), resumen!$E$4, I913)</f>
        <v>66</v>
      </c>
    </row>
    <row r="914" spans="1:13">
      <c r="A914">
        <v>913</v>
      </c>
      <c r="B914" t="s">
        <v>13</v>
      </c>
      <c r="C914">
        <v>2894048.26</v>
      </c>
      <c r="D914" t="s">
        <v>18</v>
      </c>
      <c r="E914" t="s">
        <v>15</v>
      </c>
      <c r="F914" t="s">
        <v>16</v>
      </c>
      <c r="G914" t="s">
        <v>17</v>
      </c>
      <c r="H914" t="s">
        <v>17</v>
      </c>
      <c r="I914">
        <v>63</v>
      </c>
      <c r="J914" t="str">
        <f>IFERROR(IF(ABS((C914-resumen!$D$3)/resumen!$D$5) &gt; 1.96, "SI", "NO"), _xleta.NOT)</f>
        <v>SI</v>
      </c>
      <c r="K914" t="str">
        <f>IFERROR(IF(ABS((I914-resumen!$E$3)/resumen!$E$5) &gt; 1.96, "SI", "NO"), _xleta.NOT)</f>
        <v>NO</v>
      </c>
      <c r="L914">
        <f>IF(ISBLANK(C914), resumen!$D$4, C914)</f>
        <v>2894048.26</v>
      </c>
      <c r="M914">
        <f>IF(ISBLANK(I914), resumen!$E$4, I914)</f>
        <v>63</v>
      </c>
    </row>
    <row r="915" spans="1:13">
      <c r="A915">
        <v>914</v>
      </c>
      <c r="B915" t="s">
        <v>19</v>
      </c>
      <c r="C915">
        <v>297046</v>
      </c>
      <c r="D915" t="s">
        <v>21</v>
      </c>
      <c r="E915" t="s">
        <v>20</v>
      </c>
      <c r="F915" t="s">
        <v>16</v>
      </c>
      <c r="G915" t="s">
        <v>17</v>
      </c>
      <c r="H915" t="s">
        <v>16</v>
      </c>
      <c r="I915">
        <v>60</v>
      </c>
      <c r="J915" t="str">
        <f>IFERROR(IF(ABS((C915-resumen!$D$3)/resumen!$D$5) &gt; 1.96, "SI", "NO"), _xleta.NOT)</f>
        <v>NO</v>
      </c>
      <c r="K915" t="str">
        <f>IFERROR(IF(ABS((I915-resumen!$E$3)/resumen!$E$5) &gt; 1.96, "SI", "NO"), _xleta.NOT)</f>
        <v>NO</v>
      </c>
      <c r="L915">
        <f>IF(ISBLANK(C915), resumen!$D$4, C915)</f>
        <v>297046</v>
      </c>
      <c r="M915">
        <f>IF(ISBLANK(I915), resumen!$E$4, I915)</f>
        <v>60</v>
      </c>
    </row>
    <row r="916" spans="1:13">
      <c r="A916">
        <v>915</v>
      </c>
      <c r="B916" t="s">
        <v>19</v>
      </c>
      <c r="C916">
        <v>451350</v>
      </c>
      <c r="D916" t="s">
        <v>14</v>
      </c>
      <c r="E916" t="s">
        <v>20</v>
      </c>
      <c r="F916" t="s">
        <v>16</v>
      </c>
      <c r="G916" t="s">
        <v>17</v>
      </c>
      <c r="H916" t="s">
        <v>17</v>
      </c>
      <c r="I916">
        <v>25</v>
      </c>
      <c r="J916" t="str">
        <f>IFERROR(IF(ABS((C916-resumen!$D$3)/resumen!$D$5) &gt; 1.96, "SI", "NO"), _xleta.NOT)</f>
        <v>NO</v>
      </c>
      <c r="K916" t="str">
        <f>IFERROR(IF(ABS((I916-resumen!$E$3)/resumen!$E$5) &gt; 1.96, "SI", "NO"), _xleta.NOT)</f>
        <v>NO</v>
      </c>
      <c r="L916">
        <f>IF(ISBLANK(C916), resumen!$D$4, C916)</f>
        <v>451350</v>
      </c>
      <c r="M916">
        <f>IF(ISBLANK(I916), resumen!$E$4, I916)</f>
        <v>25</v>
      </c>
    </row>
    <row r="917" spans="1:13">
      <c r="A917">
        <v>916</v>
      </c>
      <c r="B917" t="s">
        <v>19</v>
      </c>
      <c r="C917">
        <v>639148</v>
      </c>
      <c r="D917" t="s">
        <v>22</v>
      </c>
      <c r="E917" t="s">
        <v>20</v>
      </c>
      <c r="F917" t="s">
        <v>16</v>
      </c>
      <c r="G917" t="s">
        <v>16</v>
      </c>
      <c r="H917" t="s">
        <v>17</v>
      </c>
      <c r="I917">
        <v>66</v>
      </c>
      <c r="J917" t="str">
        <f>IFERROR(IF(ABS((C917-resumen!$D$3)/resumen!$D$5) &gt; 1.96, "SI", "NO"), _xleta.NOT)</f>
        <v>NO</v>
      </c>
      <c r="K917" t="str">
        <f>IFERROR(IF(ABS((I917-resumen!$E$3)/resumen!$E$5) &gt; 1.96, "SI", "NO"), _xleta.NOT)</f>
        <v>NO</v>
      </c>
      <c r="L917">
        <f>IF(ISBLANK(C917), resumen!$D$4, C917)</f>
        <v>639148</v>
      </c>
      <c r="M917">
        <f>IF(ISBLANK(I917), resumen!$E$4, I917)</f>
        <v>66</v>
      </c>
    </row>
    <row r="918" spans="1:13">
      <c r="A918">
        <v>917</v>
      </c>
      <c r="B918" t="s">
        <v>13</v>
      </c>
      <c r="C918">
        <v>1529085.26</v>
      </c>
      <c r="D918" t="s">
        <v>14</v>
      </c>
      <c r="E918" t="s">
        <v>15</v>
      </c>
      <c r="F918" t="s">
        <v>16</v>
      </c>
      <c r="G918" t="s">
        <v>17</v>
      </c>
      <c r="H918" t="s">
        <v>17</v>
      </c>
      <c r="I918">
        <v>28</v>
      </c>
      <c r="J918" t="str">
        <f>IFERROR(IF(ABS((C918-resumen!$D$3)/resumen!$D$5) &gt; 1.96, "SI", "NO"), _xleta.NOT)</f>
        <v>NO</v>
      </c>
      <c r="K918" t="str">
        <f>IFERROR(IF(ABS((I918-resumen!$E$3)/resumen!$E$5) &gt; 1.96, "SI", "NO"), _xleta.NOT)</f>
        <v>NO</v>
      </c>
      <c r="L918">
        <f>IF(ISBLANK(C918), resumen!$D$4, C918)</f>
        <v>1529085.26</v>
      </c>
      <c r="M918">
        <f>IF(ISBLANK(I918), resumen!$E$4, I918)</f>
        <v>28</v>
      </c>
    </row>
    <row r="919" spans="1:13">
      <c r="A919">
        <v>918</v>
      </c>
      <c r="B919" t="s">
        <v>13</v>
      </c>
      <c r="C919">
        <v>230212.72</v>
      </c>
      <c r="D919" t="s">
        <v>14</v>
      </c>
      <c r="E919" t="s">
        <v>20</v>
      </c>
      <c r="F919" t="s">
        <v>16</v>
      </c>
      <c r="G919" t="s">
        <v>17</v>
      </c>
      <c r="H919" t="s">
        <v>17</v>
      </c>
      <c r="I919">
        <v>20</v>
      </c>
      <c r="J919" t="str">
        <f>IFERROR(IF(ABS((C919-resumen!$D$3)/resumen!$D$5) &gt; 1.96, "SI", "NO"), _xleta.NOT)</f>
        <v>NO</v>
      </c>
      <c r="K919" t="str">
        <f>IFERROR(IF(ABS((I919-resumen!$E$3)/resumen!$E$5) &gt; 1.96, "SI", "NO"), _xleta.NOT)</f>
        <v>NO</v>
      </c>
      <c r="L919">
        <f>IF(ISBLANK(C919), resumen!$D$4, C919)</f>
        <v>230212.72</v>
      </c>
      <c r="M919">
        <f>IF(ISBLANK(I919), resumen!$E$4, I919)</f>
        <v>20</v>
      </c>
    </row>
    <row r="920" spans="1:13">
      <c r="A920">
        <v>919</v>
      </c>
      <c r="B920" t="s">
        <v>13</v>
      </c>
      <c r="C920">
        <v>620245</v>
      </c>
      <c r="D920" t="s">
        <v>22</v>
      </c>
      <c r="E920" t="s">
        <v>20</v>
      </c>
      <c r="F920" t="s">
        <v>16</v>
      </c>
      <c r="G920" t="s">
        <v>17</v>
      </c>
      <c r="H920" t="s">
        <v>16</v>
      </c>
      <c r="I920">
        <v>37</v>
      </c>
      <c r="J920" t="str">
        <f>IFERROR(IF(ABS((C920-resumen!$D$3)/resumen!$D$5) &gt; 1.96, "SI", "NO"), _xleta.NOT)</f>
        <v>NO</v>
      </c>
      <c r="K920" t="str">
        <f>IFERROR(IF(ABS((I920-resumen!$E$3)/resumen!$E$5) &gt; 1.96, "SI", "NO"), _xleta.NOT)</f>
        <v>NO</v>
      </c>
      <c r="L920">
        <f>IF(ISBLANK(C920), resumen!$D$4, C920)</f>
        <v>620245</v>
      </c>
      <c r="M920">
        <f>IF(ISBLANK(I920), resumen!$E$4, I920)</f>
        <v>37</v>
      </c>
    </row>
    <row r="921" spans="1:13">
      <c r="A921">
        <v>920</v>
      </c>
      <c r="B921" t="s">
        <v>13</v>
      </c>
      <c r="C921">
        <v>353240</v>
      </c>
      <c r="D921" t="s">
        <v>14</v>
      </c>
      <c r="E921" t="s">
        <v>15</v>
      </c>
      <c r="F921" t="s">
        <v>16</v>
      </c>
      <c r="G921" t="s">
        <v>17</v>
      </c>
      <c r="H921" t="s">
        <v>17</v>
      </c>
      <c r="I921">
        <v>35</v>
      </c>
      <c r="J921" t="str">
        <f>IFERROR(IF(ABS((C921-resumen!$D$3)/resumen!$D$5) &gt; 1.96, "SI", "NO"), _xleta.NOT)</f>
        <v>NO</v>
      </c>
      <c r="K921" t="str">
        <f>IFERROR(IF(ABS((I921-resumen!$E$3)/resumen!$E$5) &gt; 1.96, "SI", "NO"), _xleta.NOT)</f>
        <v>NO</v>
      </c>
      <c r="L921">
        <f>IF(ISBLANK(C921), resumen!$D$4, C921)</f>
        <v>353240</v>
      </c>
      <c r="M921">
        <f>IF(ISBLANK(I921), resumen!$E$4, I921)</f>
        <v>35</v>
      </c>
    </row>
    <row r="922" spans="1:13">
      <c r="A922">
        <v>921</v>
      </c>
      <c r="B922" t="s">
        <v>13</v>
      </c>
      <c r="C922">
        <v>523001.59999999998</v>
      </c>
      <c r="D922" t="s">
        <v>14</v>
      </c>
      <c r="E922" t="s">
        <v>20</v>
      </c>
      <c r="F922" t="s">
        <v>16</v>
      </c>
      <c r="G922" t="s">
        <v>17</v>
      </c>
      <c r="H922" t="s">
        <v>17</v>
      </c>
      <c r="I922">
        <v>38</v>
      </c>
      <c r="J922" t="str">
        <f>IFERROR(IF(ABS((C922-resumen!$D$3)/resumen!$D$5) &gt; 1.96, "SI", "NO"), _xleta.NOT)</f>
        <v>NO</v>
      </c>
      <c r="K922" t="str">
        <f>IFERROR(IF(ABS((I922-resumen!$E$3)/resumen!$E$5) &gt; 1.96, "SI", "NO"), _xleta.NOT)</f>
        <v>NO</v>
      </c>
      <c r="L922">
        <f>IF(ISBLANK(C922), resumen!$D$4, C922)</f>
        <v>523001.59999999998</v>
      </c>
      <c r="M922">
        <f>IF(ISBLANK(I922), resumen!$E$4, I922)</f>
        <v>38</v>
      </c>
    </row>
    <row r="923" spans="1:13">
      <c r="A923">
        <v>922</v>
      </c>
      <c r="B923" t="s">
        <v>13</v>
      </c>
      <c r="C923">
        <v>477172.1</v>
      </c>
      <c r="D923" t="s">
        <v>14</v>
      </c>
      <c r="E923" t="s">
        <v>20</v>
      </c>
      <c r="F923" t="s">
        <v>16</v>
      </c>
      <c r="G923" t="s">
        <v>17</v>
      </c>
      <c r="H923" t="s">
        <v>17</v>
      </c>
      <c r="I923">
        <v>20</v>
      </c>
      <c r="J923" t="str">
        <f>IFERROR(IF(ABS((C923-resumen!$D$3)/resumen!$D$5) &gt; 1.96, "SI", "NO"), _xleta.NOT)</f>
        <v>NO</v>
      </c>
      <c r="K923" t="str">
        <f>IFERROR(IF(ABS((I923-resumen!$E$3)/resumen!$E$5) &gt; 1.96, "SI", "NO"), _xleta.NOT)</f>
        <v>NO</v>
      </c>
      <c r="L923">
        <f>IF(ISBLANK(C923), resumen!$D$4, C923)</f>
        <v>477172.1</v>
      </c>
      <c r="M923">
        <f>IF(ISBLANK(I923), resumen!$E$4, I923)</f>
        <v>20</v>
      </c>
    </row>
    <row r="924" spans="1:13">
      <c r="A924">
        <v>923</v>
      </c>
      <c r="B924" t="s">
        <v>13</v>
      </c>
      <c r="C924">
        <v>297046</v>
      </c>
      <c r="D924" t="s">
        <v>22</v>
      </c>
      <c r="E924" t="s">
        <v>20</v>
      </c>
      <c r="F924" t="s">
        <v>16</v>
      </c>
      <c r="G924" t="s">
        <v>17</v>
      </c>
      <c r="H924" t="s">
        <v>17</v>
      </c>
      <c r="I924">
        <v>35</v>
      </c>
      <c r="J924" t="str">
        <f>IFERROR(IF(ABS((C924-resumen!$D$3)/resumen!$D$5) &gt; 1.96, "SI", "NO"), _xleta.NOT)</f>
        <v>NO</v>
      </c>
      <c r="K924" t="str">
        <f>IFERROR(IF(ABS((I924-resumen!$E$3)/resumen!$E$5) &gt; 1.96, "SI", "NO"), _xleta.NOT)</f>
        <v>NO</v>
      </c>
      <c r="L924">
        <f>IF(ISBLANK(C924), resumen!$D$4, C924)</f>
        <v>297046</v>
      </c>
      <c r="M924">
        <f>IF(ISBLANK(I924), resumen!$E$4, I924)</f>
        <v>35</v>
      </c>
    </row>
    <row r="925" spans="1:13">
      <c r="A925">
        <v>924</v>
      </c>
      <c r="B925" t="s">
        <v>13</v>
      </c>
      <c r="C925">
        <v>458557</v>
      </c>
      <c r="D925" t="s">
        <v>22</v>
      </c>
      <c r="E925" t="s">
        <v>20</v>
      </c>
      <c r="F925" t="s">
        <v>16</v>
      </c>
      <c r="G925" t="s">
        <v>16</v>
      </c>
      <c r="H925" t="s">
        <v>16</v>
      </c>
      <c r="I925">
        <v>41</v>
      </c>
      <c r="J925" t="str">
        <f>IFERROR(IF(ABS((C925-resumen!$D$3)/resumen!$D$5) &gt; 1.96, "SI", "NO"), _xleta.NOT)</f>
        <v>NO</v>
      </c>
      <c r="K925" t="str">
        <f>IFERROR(IF(ABS((I925-resumen!$E$3)/resumen!$E$5) &gt; 1.96, "SI", "NO"), _xleta.NOT)</f>
        <v>NO</v>
      </c>
      <c r="L925">
        <f>IF(ISBLANK(C925), resumen!$D$4, C925)</f>
        <v>458557</v>
      </c>
      <c r="M925">
        <f>IF(ISBLANK(I925), resumen!$E$4, I925)</f>
        <v>41</v>
      </c>
    </row>
    <row r="926" spans="1:13">
      <c r="A926">
        <v>925</v>
      </c>
      <c r="B926" t="s">
        <v>13</v>
      </c>
      <c r="C926">
        <v>639148</v>
      </c>
      <c r="D926" t="s">
        <v>22</v>
      </c>
      <c r="E926" t="s">
        <v>20</v>
      </c>
      <c r="F926" t="s">
        <v>16</v>
      </c>
      <c r="G926" t="s">
        <v>17</v>
      </c>
      <c r="H926" t="s">
        <v>16</v>
      </c>
      <c r="I926">
        <v>50</v>
      </c>
      <c r="J926" t="str">
        <f>IFERROR(IF(ABS((C926-resumen!$D$3)/resumen!$D$5) &gt; 1.96, "SI", "NO"), _xleta.NOT)</f>
        <v>NO</v>
      </c>
      <c r="K926" t="str">
        <f>IFERROR(IF(ABS((I926-resumen!$E$3)/resumen!$E$5) &gt; 1.96, "SI", "NO"), _xleta.NOT)</f>
        <v>NO</v>
      </c>
      <c r="L926">
        <f>IF(ISBLANK(C926), resumen!$D$4, C926)</f>
        <v>639148</v>
      </c>
      <c r="M926">
        <f>IF(ISBLANK(I926), resumen!$E$4, I926)</f>
        <v>50</v>
      </c>
    </row>
    <row r="927" spans="1:13">
      <c r="A927">
        <v>926</v>
      </c>
      <c r="B927" t="s">
        <v>19</v>
      </c>
      <c r="C927">
        <v>299647</v>
      </c>
      <c r="D927" t="s">
        <v>21</v>
      </c>
      <c r="E927" t="s">
        <v>20</v>
      </c>
      <c r="F927" t="s">
        <v>16</v>
      </c>
      <c r="G927" t="s">
        <v>17</v>
      </c>
      <c r="H927" t="s">
        <v>17</v>
      </c>
      <c r="I927">
        <v>68</v>
      </c>
      <c r="J927" t="str">
        <f>IFERROR(IF(ABS((C927-resumen!$D$3)/resumen!$D$5) &gt; 1.96, "SI", "NO"), _xleta.NOT)</f>
        <v>NO</v>
      </c>
      <c r="K927" t="str">
        <f>IFERROR(IF(ABS((I927-resumen!$E$3)/resumen!$E$5) &gt; 1.96, "SI", "NO"), _xleta.NOT)</f>
        <v>NO</v>
      </c>
      <c r="L927">
        <f>IF(ISBLANK(C927), resumen!$D$4, C927)</f>
        <v>299647</v>
      </c>
      <c r="M927">
        <f>IF(ISBLANK(I927), resumen!$E$4, I927)</f>
        <v>68</v>
      </c>
    </row>
    <row r="928" spans="1:13">
      <c r="A928">
        <v>927</v>
      </c>
      <c r="B928" t="s">
        <v>19</v>
      </c>
      <c r="C928">
        <v>996543.9</v>
      </c>
      <c r="D928" t="s">
        <v>14</v>
      </c>
      <c r="E928" t="s">
        <v>15</v>
      </c>
      <c r="F928" t="s">
        <v>16</v>
      </c>
      <c r="G928" t="s">
        <v>17</v>
      </c>
      <c r="H928" t="s">
        <v>17</v>
      </c>
      <c r="I928">
        <v>54</v>
      </c>
      <c r="J928" t="str">
        <f>IFERROR(IF(ABS((C928-resumen!$D$3)/resumen!$D$5) &gt; 1.96, "SI", "NO"), _xleta.NOT)</f>
        <v>NO</v>
      </c>
      <c r="K928" t="str">
        <f>IFERROR(IF(ABS((I928-resumen!$E$3)/resumen!$E$5) &gt; 1.96, "SI", "NO"), _xleta.NOT)</f>
        <v>NO</v>
      </c>
      <c r="L928">
        <f>IF(ISBLANK(C928), resumen!$D$4, C928)</f>
        <v>996543.9</v>
      </c>
      <c r="M928">
        <f>IF(ISBLANK(I928), resumen!$E$4, I928)</f>
        <v>54</v>
      </c>
    </row>
    <row r="929" spans="1:13">
      <c r="A929">
        <v>928</v>
      </c>
      <c r="B929" t="s">
        <v>13</v>
      </c>
      <c r="C929">
        <v>355000</v>
      </c>
      <c r="D929" t="s">
        <v>14</v>
      </c>
      <c r="E929" t="s">
        <v>20</v>
      </c>
      <c r="F929" t="s">
        <v>16</v>
      </c>
      <c r="G929" t="s">
        <v>17</v>
      </c>
      <c r="H929" t="s">
        <v>17</v>
      </c>
      <c r="I929">
        <v>60</v>
      </c>
      <c r="J929" t="str">
        <f>IFERROR(IF(ABS((C929-resumen!$D$3)/resumen!$D$5) &gt; 1.96, "SI", "NO"), _xleta.NOT)</f>
        <v>NO</v>
      </c>
      <c r="K929" t="str">
        <f>IFERROR(IF(ABS((I929-resumen!$E$3)/resumen!$E$5) &gt; 1.96, "SI", "NO"), _xleta.NOT)</f>
        <v>NO</v>
      </c>
      <c r="L929">
        <f>IF(ISBLANK(C929), resumen!$D$4, C929)</f>
        <v>355000</v>
      </c>
      <c r="M929">
        <f>IF(ISBLANK(I929), resumen!$E$4, I929)</f>
        <v>60</v>
      </c>
    </row>
    <row r="930" spans="1:13">
      <c r="A930">
        <v>929</v>
      </c>
      <c r="B930" t="s">
        <v>19</v>
      </c>
      <c r="C930">
        <v>319590</v>
      </c>
      <c r="D930" t="s">
        <v>14</v>
      </c>
      <c r="E930" t="s">
        <v>20</v>
      </c>
      <c r="F930" t="s">
        <v>16</v>
      </c>
      <c r="G930" t="s">
        <v>17</v>
      </c>
      <c r="H930" t="s">
        <v>17</v>
      </c>
      <c r="I930">
        <v>35</v>
      </c>
      <c r="J930" t="str">
        <f>IFERROR(IF(ABS((C930-resumen!$D$3)/resumen!$D$5) &gt; 1.96, "SI", "NO"), _xleta.NOT)</f>
        <v>NO</v>
      </c>
      <c r="K930" t="str">
        <f>IFERROR(IF(ABS((I930-resumen!$E$3)/resumen!$E$5) &gt; 1.96, "SI", "NO"), _xleta.NOT)</f>
        <v>NO</v>
      </c>
      <c r="L930">
        <f>IF(ISBLANK(C930), resumen!$D$4, C930)</f>
        <v>319590</v>
      </c>
      <c r="M930">
        <f>IF(ISBLANK(I930), resumen!$E$4, I930)</f>
        <v>35</v>
      </c>
    </row>
    <row r="931" spans="1:13">
      <c r="A931">
        <v>930</v>
      </c>
      <c r="B931" t="s">
        <v>19</v>
      </c>
      <c r="C931">
        <v>74000</v>
      </c>
      <c r="D931" t="s">
        <v>14</v>
      </c>
      <c r="E931" t="s">
        <v>20</v>
      </c>
      <c r="F931" t="s">
        <v>16</v>
      </c>
      <c r="G931" t="s">
        <v>17</v>
      </c>
      <c r="H931" t="s">
        <v>17</v>
      </c>
      <c r="I931">
        <v>34</v>
      </c>
      <c r="J931" t="str">
        <f>IFERROR(IF(ABS((C931-resumen!$D$3)/resumen!$D$5) &gt; 1.96, "SI", "NO"), _xleta.NOT)</f>
        <v>NO</v>
      </c>
      <c r="K931" t="str">
        <f>IFERROR(IF(ABS((I931-resumen!$E$3)/resumen!$E$5) &gt; 1.96, "SI", "NO"), _xleta.NOT)</f>
        <v>NO</v>
      </c>
      <c r="L931">
        <f>IF(ISBLANK(C931), resumen!$D$4, C931)</f>
        <v>74000</v>
      </c>
      <c r="M931">
        <f>IF(ISBLANK(I931), resumen!$E$4, I931)</f>
        <v>34</v>
      </c>
    </row>
    <row r="932" spans="1:13">
      <c r="A932">
        <v>931</v>
      </c>
      <c r="B932" t="s">
        <v>13</v>
      </c>
      <c r="C932">
        <v>442546.73</v>
      </c>
      <c r="D932" t="s">
        <v>14</v>
      </c>
      <c r="E932" t="s">
        <v>20</v>
      </c>
      <c r="F932" t="s">
        <v>16</v>
      </c>
      <c r="G932" t="s">
        <v>17</v>
      </c>
      <c r="H932" t="s">
        <v>17</v>
      </c>
      <c r="I932">
        <v>40</v>
      </c>
      <c r="J932" t="str">
        <f>IFERROR(IF(ABS((C932-resumen!$D$3)/resumen!$D$5) &gt; 1.96, "SI", "NO"), _xleta.NOT)</f>
        <v>NO</v>
      </c>
      <c r="K932" t="str">
        <f>IFERROR(IF(ABS((I932-resumen!$E$3)/resumen!$E$5) &gt; 1.96, "SI", "NO"), _xleta.NOT)</f>
        <v>NO</v>
      </c>
      <c r="L932">
        <f>IF(ISBLANK(C932), resumen!$D$4, C932)</f>
        <v>442546.73</v>
      </c>
      <c r="M932">
        <f>IF(ISBLANK(I932), resumen!$E$4, I932)</f>
        <v>40</v>
      </c>
    </row>
    <row r="933" spans="1:13">
      <c r="A933">
        <v>932</v>
      </c>
      <c r="B933" t="s">
        <v>13</v>
      </c>
      <c r="C933">
        <v>1249086</v>
      </c>
      <c r="D933" t="s">
        <v>18</v>
      </c>
      <c r="E933" t="s">
        <v>15</v>
      </c>
      <c r="F933" t="s">
        <v>16</v>
      </c>
      <c r="G933" t="s">
        <v>17</v>
      </c>
      <c r="H933" t="s">
        <v>17</v>
      </c>
      <c r="I933">
        <v>73</v>
      </c>
      <c r="J933" t="str">
        <f>IFERROR(IF(ABS((C933-resumen!$D$3)/resumen!$D$5) &gt; 1.96, "SI", "NO"), _xleta.NOT)</f>
        <v>NO</v>
      </c>
      <c r="K933" t="str">
        <f>IFERROR(IF(ABS((I933-resumen!$E$3)/resumen!$E$5) &gt; 1.96, "SI", "NO"), _xleta.NOT)</f>
        <v>SI</v>
      </c>
      <c r="L933">
        <f>IF(ISBLANK(C933), resumen!$D$4, C933)</f>
        <v>1249086</v>
      </c>
      <c r="M933">
        <f>IF(ISBLANK(I933), resumen!$E$4, I933)</f>
        <v>73</v>
      </c>
    </row>
    <row r="934" spans="1:13">
      <c r="A934">
        <v>933</v>
      </c>
      <c r="B934" t="s">
        <v>13</v>
      </c>
      <c r="C934">
        <v>505000</v>
      </c>
      <c r="D934" t="s">
        <v>14</v>
      </c>
      <c r="E934" t="s">
        <v>20</v>
      </c>
      <c r="F934" t="s">
        <v>16</v>
      </c>
      <c r="G934" t="s">
        <v>17</v>
      </c>
      <c r="H934" t="s">
        <v>17</v>
      </c>
      <c r="I934">
        <v>21</v>
      </c>
      <c r="J934" t="str">
        <f>IFERROR(IF(ABS((C934-resumen!$D$3)/resumen!$D$5) &gt; 1.96, "SI", "NO"), _xleta.NOT)</f>
        <v>NO</v>
      </c>
      <c r="K934" t="str">
        <f>IFERROR(IF(ABS((I934-resumen!$E$3)/resumen!$E$5) &gt; 1.96, "SI", "NO"), _xleta.NOT)</f>
        <v>NO</v>
      </c>
      <c r="L934">
        <f>IF(ISBLANK(C934), resumen!$D$4, C934)</f>
        <v>505000</v>
      </c>
      <c r="M934">
        <f>IF(ISBLANK(I934), resumen!$E$4, I934)</f>
        <v>21</v>
      </c>
    </row>
    <row r="935" spans="1:13">
      <c r="A935">
        <v>934</v>
      </c>
      <c r="B935" t="s">
        <v>13</v>
      </c>
      <c r="C935">
        <v>2471797</v>
      </c>
      <c r="D935" t="s">
        <v>18</v>
      </c>
      <c r="E935" t="s">
        <v>15</v>
      </c>
      <c r="F935" t="s">
        <v>16</v>
      </c>
      <c r="G935" t="s">
        <v>17</v>
      </c>
      <c r="H935" t="s">
        <v>17</v>
      </c>
      <c r="I935">
        <v>78</v>
      </c>
      <c r="J935" t="str">
        <f>IFERROR(IF(ABS((C935-resumen!$D$3)/resumen!$D$5) &gt; 1.96, "SI", "NO"), _xleta.NOT)</f>
        <v>SI</v>
      </c>
      <c r="K935" t="str">
        <f>IFERROR(IF(ABS((I935-resumen!$E$3)/resumen!$E$5) &gt; 1.96, "SI", "NO"), _xleta.NOT)</f>
        <v>SI</v>
      </c>
      <c r="L935">
        <f>IF(ISBLANK(C935), resumen!$D$4, C935)</f>
        <v>2471797</v>
      </c>
      <c r="M935">
        <f>IF(ISBLANK(I935), resumen!$E$4, I935)</f>
        <v>78</v>
      </c>
    </row>
    <row r="936" spans="1:13">
      <c r="A936">
        <v>935</v>
      </c>
      <c r="B936" t="s">
        <v>19</v>
      </c>
      <c r="C936">
        <v>146600</v>
      </c>
      <c r="D936" t="s">
        <v>14</v>
      </c>
      <c r="E936" t="s">
        <v>20</v>
      </c>
      <c r="F936" t="s">
        <v>16</v>
      </c>
      <c r="G936" t="s">
        <v>17</v>
      </c>
      <c r="H936" t="s">
        <v>17</v>
      </c>
      <c r="I936">
        <v>36</v>
      </c>
      <c r="J936" t="str">
        <f>IFERROR(IF(ABS((C936-resumen!$D$3)/resumen!$D$5) &gt; 1.96, "SI", "NO"), _xleta.NOT)</f>
        <v>NO</v>
      </c>
      <c r="K936" t="str">
        <f>IFERROR(IF(ABS((I936-resumen!$E$3)/resumen!$E$5) &gt; 1.96, "SI", "NO"), _xleta.NOT)</f>
        <v>NO</v>
      </c>
      <c r="L936">
        <f>IF(ISBLANK(C936), resumen!$D$4, C936)</f>
        <v>146600</v>
      </c>
      <c r="M936">
        <f>IF(ISBLANK(I936), resumen!$E$4, I936)</f>
        <v>36</v>
      </c>
    </row>
    <row r="937" spans="1:13">
      <c r="A937">
        <v>936</v>
      </c>
      <c r="B937" t="s">
        <v>19</v>
      </c>
      <c r="C937">
        <v>300932.62</v>
      </c>
      <c r="D937" t="s">
        <v>14</v>
      </c>
      <c r="E937" t="s">
        <v>20</v>
      </c>
      <c r="F937" t="s">
        <v>16</v>
      </c>
      <c r="G937" t="s">
        <v>17</v>
      </c>
      <c r="H937" t="s">
        <v>17</v>
      </c>
      <c r="I937">
        <v>52</v>
      </c>
      <c r="J937" t="str">
        <f>IFERROR(IF(ABS((C937-resumen!$D$3)/resumen!$D$5) &gt; 1.96, "SI", "NO"), _xleta.NOT)</f>
        <v>NO</v>
      </c>
      <c r="K937" t="str">
        <f>IFERROR(IF(ABS((I937-resumen!$E$3)/resumen!$E$5) &gt; 1.96, "SI", "NO"), _xleta.NOT)</f>
        <v>NO</v>
      </c>
      <c r="L937">
        <f>IF(ISBLANK(C937), resumen!$D$4, C937)</f>
        <v>300932.62</v>
      </c>
      <c r="M937">
        <f>IF(ISBLANK(I937), resumen!$E$4, I937)</f>
        <v>52</v>
      </c>
    </row>
    <row r="938" spans="1:13">
      <c r="A938">
        <v>937</v>
      </c>
      <c r="B938" t="s">
        <v>13</v>
      </c>
      <c r="C938">
        <v>275000</v>
      </c>
      <c r="D938" t="s">
        <v>14</v>
      </c>
      <c r="E938" t="s">
        <v>20</v>
      </c>
      <c r="F938" t="s">
        <v>16</v>
      </c>
      <c r="G938" t="s">
        <v>17</v>
      </c>
      <c r="H938" t="s">
        <v>17</v>
      </c>
      <c r="I938">
        <v>42</v>
      </c>
      <c r="J938" t="str">
        <f>IFERROR(IF(ABS((C938-resumen!$D$3)/resumen!$D$5) &gt; 1.96, "SI", "NO"), _xleta.NOT)</f>
        <v>NO</v>
      </c>
      <c r="K938" t="str">
        <f>IFERROR(IF(ABS((I938-resumen!$E$3)/resumen!$E$5) &gt; 1.96, "SI", "NO"), _xleta.NOT)</f>
        <v>NO</v>
      </c>
      <c r="L938">
        <f>IF(ISBLANK(C938), resumen!$D$4, C938)</f>
        <v>275000</v>
      </c>
      <c r="M938">
        <f>IF(ISBLANK(I938), resumen!$E$4, I938)</f>
        <v>42</v>
      </c>
    </row>
    <row r="939" spans="1:13">
      <c r="A939">
        <v>938</v>
      </c>
      <c r="B939" t="s">
        <v>13</v>
      </c>
      <c r="C939">
        <v>515165</v>
      </c>
      <c r="D939" t="s">
        <v>14</v>
      </c>
      <c r="E939" t="s">
        <v>20</v>
      </c>
      <c r="F939" t="s">
        <v>16</v>
      </c>
      <c r="G939" t="s">
        <v>17</v>
      </c>
      <c r="H939" t="s">
        <v>17</v>
      </c>
      <c r="I939">
        <v>46</v>
      </c>
      <c r="J939" t="str">
        <f>IFERROR(IF(ABS((C939-resumen!$D$3)/resumen!$D$5) &gt; 1.96, "SI", "NO"), _xleta.NOT)</f>
        <v>NO</v>
      </c>
      <c r="K939" t="str">
        <f>IFERROR(IF(ABS((I939-resumen!$E$3)/resumen!$E$5) &gt; 1.96, "SI", "NO"), _xleta.NOT)</f>
        <v>NO</v>
      </c>
      <c r="L939">
        <f>IF(ISBLANK(C939), resumen!$D$4, C939)</f>
        <v>515165</v>
      </c>
      <c r="M939">
        <f>IF(ISBLANK(I939), resumen!$E$4, I939)</f>
        <v>46</v>
      </c>
    </row>
    <row r="940" spans="1:13">
      <c r="A940">
        <v>939</v>
      </c>
      <c r="B940" t="s">
        <v>19</v>
      </c>
      <c r="C940">
        <v>297046</v>
      </c>
      <c r="D940" t="s">
        <v>21</v>
      </c>
      <c r="E940" t="s">
        <v>20</v>
      </c>
      <c r="F940" t="s">
        <v>16</v>
      </c>
      <c r="G940" t="s">
        <v>17</v>
      </c>
      <c r="H940" t="s">
        <v>17</v>
      </c>
      <c r="I940">
        <v>56</v>
      </c>
      <c r="J940" t="str">
        <f>IFERROR(IF(ABS((C940-resumen!$D$3)/resumen!$D$5) &gt; 1.96, "SI", "NO"), _xleta.NOT)</f>
        <v>NO</v>
      </c>
      <c r="K940" t="str">
        <f>IFERROR(IF(ABS((I940-resumen!$E$3)/resumen!$E$5) &gt; 1.96, "SI", "NO"), _xleta.NOT)</f>
        <v>NO</v>
      </c>
      <c r="L940">
        <f>IF(ISBLANK(C940), resumen!$D$4, C940)</f>
        <v>297046</v>
      </c>
      <c r="M940">
        <f>IF(ISBLANK(I940), resumen!$E$4, I940)</f>
        <v>56</v>
      </c>
    </row>
    <row r="941" spans="1:13">
      <c r="A941">
        <v>940</v>
      </c>
      <c r="B941" t="s">
        <v>19</v>
      </c>
      <c r="C941">
        <v>1205262.5</v>
      </c>
      <c r="D941" t="s">
        <v>14</v>
      </c>
      <c r="E941" t="s">
        <v>15</v>
      </c>
      <c r="F941" t="s">
        <v>16</v>
      </c>
      <c r="G941" t="s">
        <v>17</v>
      </c>
      <c r="H941" t="s">
        <v>17</v>
      </c>
      <c r="I941">
        <v>31</v>
      </c>
      <c r="J941" t="str">
        <f>IFERROR(IF(ABS((C941-resumen!$D$3)/resumen!$D$5) &gt; 1.96, "SI", "NO"), _xleta.NOT)</f>
        <v>NO</v>
      </c>
      <c r="K941" t="str">
        <f>IFERROR(IF(ABS((I941-resumen!$E$3)/resumen!$E$5) &gt; 1.96, "SI", "NO"), _xleta.NOT)</f>
        <v>NO</v>
      </c>
      <c r="L941">
        <f>IF(ISBLANK(C941), resumen!$D$4, C941)</f>
        <v>1205262.5</v>
      </c>
      <c r="M941">
        <f>IF(ISBLANK(I941), resumen!$E$4, I941)</f>
        <v>31</v>
      </c>
    </row>
    <row r="942" spans="1:13">
      <c r="A942">
        <v>941</v>
      </c>
      <c r="B942" t="s">
        <v>13</v>
      </c>
      <c r="C942">
        <v>1578046.6</v>
      </c>
      <c r="D942" t="s">
        <v>14</v>
      </c>
      <c r="E942" t="s">
        <v>20</v>
      </c>
      <c r="F942" t="s">
        <v>16</v>
      </c>
      <c r="G942" t="s">
        <v>17</v>
      </c>
      <c r="H942" t="s">
        <v>17</v>
      </c>
      <c r="I942">
        <v>35</v>
      </c>
      <c r="J942" t="str">
        <f>IFERROR(IF(ABS((C942-resumen!$D$3)/resumen!$D$5) &gt; 1.96, "SI", "NO"), _xleta.NOT)</f>
        <v>NO</v>
      </c>
      <c r="K942" t="str">
        <f>IFERROR(IF(ABS((I942-resumen!$E$3)/resumen!$E$5) &gt; 1.96, "SI", "NO"), _xleta.NOT)</f>
        <v>NO</v>
      </c>
      <c r="L942">
        <f>IF(ISBLANK(C942), resumen!$D$4, C942)</f>
        <v>1578046.6</v>
      </c>
      <c r="M942">
        <f>IF(ISBLANK(I942), resumen!$E$4, I942)</f>
        <v>35</v>
      </c>
    </row>
    <row r="943" spans="1:13">
      <c r="A943">
        <v>942</v>
      </c>
      <c r="B943" t="s">
        <v>19</v>
      </c>
      <c r="C943">
        <v>271673.09000000003</v>
      </c>
      <c r="D943" t="s">
        <v>14</v>
      </c>
      <c r="E943" t="s">
        <v>20</v>
      </c>
      <c r="F943" t="s">
        <v>16</v>
      </c>
      <c r="G943" t="s">
        <v>17</v>
      </c>
      <c r="H943" t="s">
        <v>17</v>
      </c>
      <c r="I943">
        <v>24</v>
      </c>
      <c r="J943" t="str">
        <f>IFERROR(IF(ABS((C943-resumen!$D$3)/resumen!$D$5) &gt; 1.96, "SI", "NO"), _xleta.NOT)</f>
        <v>NO</v>
      </c>
      <c r="K943" t="str">
        <f>IFERROR(IF(ABS((I943-resumen!$E$3)/resumen!$E$5) &gt; 1.96, "SI", "NO"), _xleta.NOT)</f>
        <v>NO</v>
      </c>
      <c r="L943">
        <f>IF(ISBLANK(C943), resumen!$D$4, C943)</f>
        <v>271673.09000000003</v>
      </c>
      <c r="M943">
        <f>IF(ISBLANK(I943), resumen!$E$4, I943)</f>
        <v>24</v>
      </c>
    </row>
    <row r="944" spans="1:13">
      <c r="A944">
        <v>943</v>
      </c>
      <c r="B944" t="s">
        <v>13</v>
      </c>
      <c r="C944">
        <v>297050</v>
      </c>
      <c r="D944" t="s">
        <v>21</v>
      </c>
      <c r="E944" t="s">
        <v>20</v>
      </c>
      <c r="F944" t="s">
        <v>16</v>
      </c>
      <c r="G944" t="s">
        <v>17</v>
      </c>
      <c r="H944" t="s">
        <v>17</v>
      </c>
      <c r="I944">
        <v>46</v>
      </c>
      <c r="J944" t="str">
        <f>IFERROR(IF(ABS((C944-resumen!$D$3)/resumen!$D$5) &gt; 1.96, "SI", "NO"), _xleta.NOT)</f>
        <v>NO</v>
      </c>
      <c r="K944" t="str">
        <f>IFERROR(IF(ABS((I944-resumen!$E$3)/resumen!$E$5) &gt; 1.96, "SI", "NO"), _xleta.NOT)</f>
        <v>NO</v>
      </c>
      <c r="L944">
        <f>IF(ISBLANK(C944), resumen!$D$4, C944)</f>
        <v>297050</v>
      </c>
      <c r="M944">
        <f>IF(ISBLANK(I944), resumen!$E$4, I944)</f>
        <v>46</v>
      </c>
    </row>
    <row r="945" spans="1:13">
      <c r="A945">
        <v>944</v>
      </c>
      <c r="B945" t="s">
        <v>19</v>
      </c>
      <c r="C945">
        <v>691550</v>
      </c>
      <c r="D945" t="s">
        <v>14</v>
      </c>
      <c r="E945" t="s">
        <v>20</v>
      </c>
      <c r="F945" t="s">
        <v>16</v>
      </c>
      <c r="G945" t="s">
        <v>17</v>
      </c>
      <c r="H945" t="s">
        <v>16</v>
      </c>
      <c r="I945">
        <v>43</v>
      </c>
      <c r="J945" t="str">
        <f>IFERROR(IF(ABS((C945-resumen!$D$3)/resumen!$D$5) &gt; 1.96, "SI", "NO"), _xleta.NOT)</f>
        <v>NO</v>
      </c>
      <c r="K945" t="str">
        <f>IFERROR(IF(ABS((I945-resumen!$E$3)/resumen!$E$5) &gt; 1.96, "SI", "NO"), _xleta.NOT)</f>
        <v>NO</v>
      </c>
      <c r="L945">
        <f>IF(ISBLANK(C945), resumen!$D$4, C945)</f>
        <v>691550</v>
      </c>
      <c r="M945">
        <f>IF(ISBLANK(I945), resumen!$E$4, I945)</f>
        <v>43</v>
      </c>
    </row>
    <row r="946" spans="1:13">
      <c r="A946">
        <v>945</v>
      </c>
      <c r="B946" t="s">
        <v>19</v>
      </c>
      <c r="C946">
        <v>322474</v>
      </c>
      <c r="D946" t="s">
        <v>21</v>
      </c>
      <c r="E946" t="s">
        <v>20</v>
      </c>
      <c r="F946" t="s">
        <v>16</v>
      </c>
      <c r="G946" t="s">
        <v>17</v>
      </c>
      <c r="H946" t="s">
        <v>17</v>
      </c>
      <c r="I946">
        <v>28</v>
      </c>
      <c r="J946" t="str">
        <f>IFERROR(IF(ABS((C946-resumen!$D$3)/resumen!$D$5) &gt; 1.96, "SI", "NO"), _xleta.NOT)</f>
        <v>NO</v>
      </c>
      <c r="K946" t="str">
        <f>IFERROR(IF(ABS((I946-resumen!$E$3)/resumen!$E$5) &gt; 1.96, "SI", "NO"), _xleta.NOT)</f>
        <v>NO</v>
      </c>
      <c r="L946">
        <f>IF(ISBLANK(C946), resumen!$D$4, C946)</f>
        <v>322474</v>
      </c>
      <c r="M946">
        <f>IF(ISBLANK(I946), resumen!$E$4, I946)</f>
        <v>28</v>
      </c>
    </row>
    <row r="947" spans="1:13">
      <c r="A947">
        <v>946</v>
      </c>
      <c r="B947" t="s">
        <v>13</v>
      </c>
      <c r="C947">
        <v>540083</v>
      </c>
      <c r="D947" t="s">
        <v>22</v>
      </c>
      <c r="E947" t="s">
        <v>20</v>
      </c>
      <c r="F947" t="s">
        <v>16</v>
      </c>
      <c r="G947" t="s">
        <v>17</v>
      </c>
      <c r="H947" t="s">
        <v>16</v>
      </c>
      <c r="I947">
        <v>60</v>
      </c>
      <c r="J947" t="str">
        <f>IFERROR(IF(ABS((C947-resumen!$D$3)/resumen!$D$5) &gt; 1.96, "SI", "NO"), _xleta.NOT)</f>
        <v>NO</v>
      </c>
      <c r="K947" t="str">
        <f>IFERROR(IF(ABS((I947-resumen!$E$3)/resumen!$E$5) &gt; 1.96, "SI", "NO"), _xleta.NOT)</f>
        <v>NO</v>
      </c>
      <c r="L947">
        <f>IF(ISBLANK(C947), resumen!$D$4, C947)</f>
        <v>540083</v>
      </c>
      <c r="M947">
        <f>IF(ISBLANK(I947), resumen!$E$4, I947)</f>
        <v>60</v>
      </c>
    </row>
    <row r="948" spans="1:13">
      <c r="A948">
        <v>947</v>
      </c>
      <c r="B948" t="s">
        <v>19</v>
      </c>
      <c r="C948">
        <v>291108</v>
      </c>
      <c r="D948" t="s">
        <v>14</v>
      </c>
      <c r="E948" t="s">
        <v>20</v>
      </c>
      <c r="F948" t="s">
        <v>16</v>
      </c>
      <c r="G948" t="s">
        <v>16</v>
      </c>
      <c r="H948" t="s">
        <v>17</v>
      </c>
      <c r="I948">
        <v>40</v>
      </c>
      <c r="J948" t="str">
        <f>IFERROR(IF(ABS((C948-resumen!$D$3)/resumen!$D$5) &gt; 1.96, "SI", "NO"), _xleta.NOT)</f>
        <v>NO</v>
      </c>
      <c r="K948" t="str">
        <f>IFERROR(IF(ABS((I948-resumen!$E$3)/resumen!$E$5) &gt; 1.96, "SI", "NO"), _xleta.NOT)</f>
        <v>NO</v>
      </c>
      <c r="L948">
        <f>IF(ISBLANK(C948), resumen!$D$4, C948)</f>
        <v>291108</v>
      </c>
      <c r="M948">
        <f>IF(ISBLANK(I948), resumen!$E$4, I948)</f>
        <v>40</v>
      </c>
    </row>
    <row r="949" spans="1:13">
      <c r="A949">
        <v>948</v>
      </c>
      <c r="B949" t="s">
        <v>19</v>
      </c>
      <c r="C949">
        <v>557449.5</v>
      </c>
      <c r="D949" t="s">
        <v>14</v>
      </c>
      <c r="E949" t="s">
        <v>15</v>
      </c>
      <c r="F949" t="s">
        <v>16</v>
      </c>
      <c r="G949" t="s">
        <v>17</v>
      </c>
      <c r="H949" t="s">
        <v>17</v>
      </c>
      <c r="I949">
        <v>36</v>
      </c>
      <c r="J949" t="str">
        <f>IFERROR(IF(ABS((C949-resumen!$D$3)/resumen!$D$5) &gt; 1.96, "SI", "NO"), _xleta.NOT)</f>
        <v>NO</v>
      </c>
      <c r="K949" t="str">
        <f>IFERROR(IF(ABS((I949-resumen!$E$3)/resumen!$E$5) &gt; 1.96, "SI", "NO"), _xleta.NOT)</f>
        <v>NO</v>
      </c>
      <c r="L949">
        <f>IF(ISBLANK(C949), resumen!$D$4, C949)</f>
        <v>557449.5</v>
      </c>
      <c r="M949">
        <f>IF(ISBLANK(I949), resumen!$E$4, I949)</f>
        <v>36</v>
      </c>
    </row>
    <row r="950" spans="1:13">
      <c r="A950">
        <v>949</v>
      </c>
      <c r="B950" t="s">
        <v>13</v>
      </c>
      <c r="C950">
        <v>682612</v>
      </c>
      <c r="D950" t="s">
        <v>14</v>
      </c>
      <c r="E950" t="s">
        <v>20</v>
      </c>
      <c r="F950" t="s">
        <v>16</v>
      </c>
      <c r="G950" t="s">
        <v>17</v>
      </c>
      <c r="H950" t="s">
        <v>17</v>
      </c>
      <c r="I950">
        <v>31</v>
      </c>
      <c r="J950" t="str">
        <f>IFERROR(IF(ABS((C950-resumen!$D$3)/resumen!$D$5) &gt; 1.96, "SI", "NO"), _xleta.NOT)</f>
        <v>NO</v>
      </c>
      <c r="K950" t="str">
        <f>IFERROR(IF(ABS((I950-resumen!$E$3)/resumen!$E$5) &gt; 1.96, "SI", "NO"), _xleta.NOT)</f>
        <v>NO</v>
      </c>
      <c r="L950">
        <f>IF(ISBLANK(C950), resumen!$D$4, C950)</f>
        <v>682612</v>
      </c>
      <c r="M950">
        <f>IF(ISBLANK(I950), resumen!$E$4, I950)</f>
        <v>31</v>
      </c>
    </row>
    <row r="951" spans="1:13">
      <c r="A951">
        <v>950</v>
      </c>
      <c r="B951" t="s">
        <v>19</v>
      </c>
      <c r="C951">
        <v>359550</v>
      </c>
      <c r="D951" t="s">
        <v>14</v>
      </c>
      <c r="E951" t="s">
        <v>20</v>
      </c>
      <c r="F951" t="s">
        <v>16</v>
      </c>
      <c r="G951" t="s">
        <v>17</v>
      </c>
      <c r="H951" t="s">
        <v>17</v>
      </c>
      <c r="I951">
        <v>54</v>
      </c>
      <c r="J951" t="str">
        <f>IFERROR(IF(ABS((C951-resumen!$D$3)/resumen!$D$5) &gt; 1.96, "SI", "NO"), _xleta.NOT)</f>
        <v>NO</v>
      </c>
      <c r="K951" t="str">
        <f>IFERROR(IF(ABS((I951-resumen!$E$3)/resumen!$E$5) &gt; 1.96, "SI", "NO"), _xleta.NOT)</f>
        <v>NO</v>
      </c>
      <c r="L951">
        <f>IF(ISBLANK(C951), resumen!$D$4, C951)</f>
        <v>359550</v>
      </c>
      <c r="M951">
        <f>IF(ISBLANK(I951), resumen!$E$4, I951)</f>
        <v>54</v>
      </c>
    </row>
    <row r="952" spans="1:13">
      <c r="A952">
        <v>951</v>
      </c>
      <c r="B952" t="s">
        <v>19</v>
      </c>
      <c r="C952">
        <v>444886.15</v>
      </c>
      <c r="D952" t="s">
        <v>14</v>
      </c>
      <c r="E952" t="s">
        <v>20</v>
      </c>
      <c r="F952" t="s">
        <v>16</v>
      </c>
      <c r="G952" t="s">
        <v>17</v>
      </c>
      <c r="H952" t="s">
        <v>17</v>
      </c>
      <c r="I952">
        <v>43</v>
      </c>
      <c r="J952" t="str">
        <f>IFERROR(IF(ABS((C952-resumen!$D$3)/resumen!$D$5) &gt; 1.96, "SI", "NO"), _xleta.NOT)</f>
        <v>NO</v>
      </c>
      <c r="K952" t="str">
        <f>IFERROR(IF(ABS((I952-resumen!$E$3)/resumen!$E$5) &gt; 1.96, "SI", "NO"), _xleta.NOT)</f>
        <v>NO</v>
      </c>
      <c r="L952">
        <f>IF(ISBLANK(C952), resumen!$D$4, C952)</f>
        <v>444886.15</v>
      </c>
      <c r="M952">
        <f>IF(ISBLANK(I952), resumen!$E$4, I952)</f>
        <v>43</v>
      </c>
    </row>
    <row r="953" spans="1:13">
      <c r="A953">
        <v>952</v>
      </c>
      <c r="B953" t="s">
        <v>13</v>
      </c>
      <c r="C953">
        <v>1027375.02</v>
      </c>
      <c r="D953" t="s">
        <v>18</v>
      </c>
      <c r="E953" t="s">
        <v>15</v>
      </c>
      <c r="F953" t="s">
        <v>16</v>
      </c>
      <c r="G953" t="s">
        <v>17</v>
      </c>
      <c r="H953" t="s">
        <v>17</v>
      </c>
      <c r="I953">
        <v>65</v>
      </c>
      <c r="J953" t="str">
        <f>IFERROR(IF(ABS((C953-resumen!$D$3)/resumen!$D$5) &gt; 1.96, "SI", "NO"), _xleta.NOT)</f>
        <v>NO</v>
      </c>
      <c r="K953" t="str">
        <f>IFERROR(IF(ABS((I953-resumen!$E$3)/resumen!$E$5) &gt; 1.96, "SI", "NO"), _xleta.NOT)</f>
        <v>NO</v>
      </c>
      <c r="L953">
        <f>IF(ISBLANK(C953), resumen!$D$4, C953)</f>
        <v>1027375.02</v>
      </c>
      <c r="M953">
        <f>IF(ISBLANK(I953), resumen!$E$4, I953)</f>
        <v>65</v>
      </c>
    </row>
    <row r="954" spans="1:13">
      <c r="A954">
        <v>953</v>
      </c>
      <c r="B954" t="s">
        <v>13</v>
      </c>
      <c r="C954">
        <v>297046</v>
      </c>
      <c r="D954" t="s">
        <v>21</v>
      </c>
      <c r="E954" t="s">
        <v>20</v>
      </c>
      <c r="F954" t="s">
        <v>16</v>
      </c>
      <c r="G954" t="s">
        <v>17</v>
      </c>
      <c r="H954" t="s">
        <v>17</v>
      </c>
      <c r="I954">
        <v>24</v>
      </c>
      <c r="J954" t="str">
        <f>IFERROR(IF(ABS((C954-resumen!$D$3)/resumen!$D$5) &gt; 1.96, "SI", "NO"), _xleta.NOT)</f>
        <v>NO</v>
      </c>
      <c r="K954" t="str">
        <f>IFERROR(IF(ABS((I954-resumen!$E$3)/resumen!$E$5) &gt; 1.96, "SI", "NO"), _xleta.NOT)</f>
        <v>NO</v>
      </c>
      <c r="L954">
        <f>IF(ISBLANK(C954), resumen!$D$4, C954)</f>
        <v>297046</v>
      </c>
      <c r="M954">
        <f>IF(ISBLANK(I954), resumen!$E$4, I954)</f>
        <v>24</v>
      </c>
    </row>
    <row r="955" spans="1:13">
      <c r="A955">
        <v>954</v>
      </c>
      <c r="B955" t="s">
        <v>13</v>
      </c>
      <c r="C955">
        <v>266831.25</v>
      </c>
      <c r="D955" t="s">
        <v>14</v>
      </c>
      <c r="E955" t="s">
        <v>20</v>
      </c>
      <c r="F955" t="s">
        <v>16</v>
      </c>
      <c r="G955" t="s">
        <v>17</v>
      </c>
      <c r="H955" t="s">
        <v>17</v>
      </c>
      <c r="I955">
        <v>21</v>
      </c>
      <c r="J955" t="str">
        <f>IFERROR(IF(ABS((C955-resumen!$D$3)/resumen!$D$5) &gt; 1.96, "SI", "NO"), _xleta.NOT)</f>
        <v>NO</v>
      </c>
      <c r="K955" t="str">
        <f>IFERROR(IF(ABS((I955-resumen!$E$3)/resumen!$E$5) &gt; 1.96, "SI", "NO"), _xleta.NOT)</f>
        <v>NO</v>
      </c>
      <c r="L955">
        <f>IF(ISBLANK(C955), resumen!$D$4, C955)</f>
        <v>266831.25</v>
      </c>
      <c r="M955">
        <f>IF(ISBLANK(I955), resumen!$E$4, I955)</f>
        <v>21</v>
      </c>
    </row>
    <row r="956" spans="1:13">
      <c r="A956">
        <v>955</v>
      </c>
      <c r="B956" t="s">
        <v>13</v>
      </c>
      <c r="C956">
        <v>943684.2</v>
      </c>
      <c r="D956" t="s">
        <v>14</v>
      </c>
      <c r="E956" t="s">
        <v>15</v>
      </c>
      <c r="F956" t="s">
        <v>16</v>
      </c>
      <c r="G956" t="s">
        <v>17</v>
      </c>
      <c r="H956" t="s">
        <v>17</v>
      </c>
      <c r="I956">
        <v>39</v>
      </c>
      <c r="J956" t="str">
        <f>IFERROR(IF(ABS((C956-resumen!$D$3)/resumen!$D$5) &gt; 1.96, "SI", "NO"), _xleta.NOT)</f>
        <v>NO</v>
      </c>
      <c r="K956" t="str">
        <f>IFERROR(IF(ABS((I956-resumen!$E$3)/resumen!$E$5) &gt; 1.96, "SI", "NO"), _xleta.NOT)</f>
        <v>NO</v>
      </c>
      <c r="L956">
        <f>IF(ISBLANK(C956), resumen!$D$4, C956)</f>
        <v>943684.2</v>
      </c>
      <c r="M956">
        <f>IF(ISBLANK(I956), resumen!$E$4, I956)</f>
        <v>39</v>
      </c>
    </row>
    <row r="957" spans="1:13">
      <c r="A957">
        <v>956</v>
      </c>
      <c r="B957" t="s">
        <v>13</v>
      </c>
      <c r="C957">
        <v>814208</v>
      </c>
      <c r="D957" t="s">
        <v>22</v>
      </c>
      <c r="E957" t="s">
        <v>20</v>
      </c>
      <c r="F957" t="s">
        <v>16</v>
      </c>
      <c r="G957" t="s">
        <v>17</v>
      </c>
      <c r="H957" t="s">
        <v>17</v>
      </c>
      <c r="I957">
        <v>49</v>
      </c>
      <c r="J957" t="str">
        <f>IFERROR(IF(ABS((C957-resumen!$D$3)/resumen!$D$5) &gt; 1.96, "SI", "NO"), _xleta.NOT)</f>
        <v>NO</v>
      </c>
      <c r="K957" t="str">
        <f>IFERROR(IF(ABS((I957-resumen!$E$3)/resumen!$E$5) &gt; 1.96, "SI", "NO"), _xleta.NOT)</f>
        <v>NO</v>
      </c>
      <c r="L957">
        <f>IF(ISBLANK(C957), resumen!$D$4, C957)</f>
        <v>814208</v>
      </c>
      <c r="M957">
        <f>IF(ISBLANK(I957), resumen!$E$4, I957)</f>
        <v>49</v>
      </c>
    </row>
    <row r="958" spans="1:13">
      <c r="A958">
        <v>957</v>
      </c>
      <c r="B958" t="s">
        <v>13</v>
      </c>
      <c r="C958">
        <v>298155</v>
      </c>
      <c r="D958" t="s">
        <v>22</v>
      </c>
      <c r="E958" t="s">
        <v>20</v>
      </c>
      <c r="F958" t="s">
        <v>16</v>
      </c>
      <c r="G958" t="s">
        <v>17</v>
      </c>
      <c r="H958" t="s">
        <v>17</v>
      </c>
      <c r="I958">
        <v>63</v>
      </c>
      <c r="J958" t="str">
        <f>IFERROR(IF(ABS((C958-resumen!$D$3)/resumen!$D$5) &gt; 1.96, "SI", "NO"), _xleta.NOT)</f>
        <v>NO</v>
      </c>
      <c r="K958" t="str">
        <f>IFERROR(IF(ABS((I958-resumen!$E$3)/resumen!$E$5) &gt; 1.96, "SI", "NO"), _xleta.NOT)</f>
        <v>NO</v>
      </c>
      <c r="L958">
        <f>IF(ISBLANK(C958), resumen!$D$4, C958)</f>
        <v>298155</v>
      </c>
      <c r="M958">
        <f>IF(ISBLANK(I958), resumen!$E$4, I958)</f>
        <v>63</v>
      </c>
    </row>
    <row r="959" spans="1:13">
      <c r="A959">
        <v>958</v>
      </c>
      <c r="B959" t="s">
        <v>19</v>
      </c>
      <c r="C959">
        <v>1102583.95</v>
      </c>
      <c r="D959" t="s">
        <v>14</v>
      </c>
      <c r="E959" t="s">
        <v>20</v>
      </c>
      <c r="F959" t="s">
        <v>16</v>
      </c>
      <c r="G959" t="s">
        <v>17</v>
      </c>
      <c r="H959" t="s">
        <v>17</v>
      </c>
      <c r="I959">
        <v>36</v>
      </c>
      <c r="J959" t="str">
        <f>IFERROR(IF(ABS((C959-resumen!$D$3)/resumen!$D$5) &gt; 1.96, "SI", "NO"), _xleta.NOT)</f>
        <v>NO</v>
      </c>
      <c r="K959" t="str">
        <f>IFERROR(IF(ABS((I959-resumen!$E$3)/resumen!$E$5) &gt; 1.96, "SI", "NO"), _xleta.NOT)</f>
        <v>NO</v>
      </c>
      <c r="L959">
        <f>IF(ISBLANK(C959), resumen!$D$4, C959)</f>
        <v>1102583.95</v>
      </c>
      <c r="M959">
        <f>IF(ISBLANK(I959), resumen!$E$4, I959)</f>
        <v>36</v>
      </c>
    </row>
    <row r="960" spans="1:13">
      <c r="A960">
        <v>959</v>
      </c>
      <c r="B960" t="s">
        <v>13</v>
      </c>
      <c r="C960">
        <v>326749</v>
      </c>
      <c r="D960" t="s">
        <v>21</v>
      </c>
      <c r="E960" t="s">
        <v>20</v>
      </c>
      <c r="F960" t="s">
        <v>16</v>
      </c>
      <c r="G960" t="s">
        <v>17</v>
      </c>
      <c r="H960" t="s">
        <v>17</v>
      </c>
      <c r="I960">
        <v>47</v>
      </c>
      <c r="J960" t="str">
        <f>IFERROR(IF(ABS((C960-resumen!$D$3)/resumen!$D$5) &gt; 1.96, "SI", "NO"), _xleta.NOT)</f>
        <v>NO</v>
      </c>
      <c r="K960" t="str">
        <f>IFERROR(IF(ABS((I960-resumen!$E$3)/resumen!$E$5) &gt; 1.96, "SI", "NO"), _xleta.NOT)</f>
        <v>NO</v>
      </c>
      <c r="L960">
        <f>IF(ISBLANK(C960), resumen!$D$4, C960)</f>
        <v>326749</v>
      </c>
      <c r="M960">
        <f>IF(ISBLANK(I960), resumen!$E$4, I960)</f>
        <v>47</v>
      </c>
    </row>
    <row r="961" spans="1:13">
      <c r="A961">
        <v>960</v>
      </c>
      <c r="B961" t="s">
        <v>13</v>
      </c>
      <c r="C961">
        <v>419576</v>
      </c>
      <c r="D961" t="s">
        <v>22</v>
      </c>
      <c r="E961" t="s">
        <v>20</v>
      </c>
      <c r="F961" t="s">
        <v>16</v>
      </c>
      <c r="G961" t="s">
        <v>17</v>
      </c>
      <c r="H961" t="s">
        <v>17</v>
      </c>
      <c r="I961">
        <v>59</v>
      </c>
      <c r="J961" t="str">
        <f>IFERROR(IF(ABS((C961-resumen!$D$3)/resumen!$D$5) &gt; 1.96, "SI", "NO"), _xleta.NOT)</f>
        <v>NO</v>
      </c>
      <c r="K961" t="str">
        <f>IFERROR(IF(ABS((I961-resumen!$E$3)/resumen!$E$5) &gt; 1.96, "SI", "NO"), _xleta.NOT)</f>
        <v>NO</v>
      </c>
      <c r="L961">
        <f>IF(ISBLANK(C961), resumen!$D$4, C961)</f>
        <v>419576</v>
      </c>
      <c r="M961">
        <f>IF(ISBLANK(I961), resumen!$E$4, I961)</f>
        <v>59</v>
      </c>
    </row>
    <row r="962" spans="1:13">
      <c r="A962">
        <v>961</v>
      </c>
      <c r="B962" t="s">
        <v>19</v>
      </c>
      <c r="C962">
        <v>1828056.75</v>
      </c>
      <c r="D962" t="s">
        <v>14</v>
      </c>
      <c r="E962" t="s">
        <v>20</v>
      </c>
      <c r="F962" t="s">
        <v>16</v>
      </c>
      <c r="G962" t="s">
        <v>17</v>
      </c>
      <c r="H962" t="s">
        <v>17</v>
      </c>
      <c r="I962">
        <v>40</v>
      </c>
      <c r="J962" t="str">
        <f>IFERROR(IF(ABS((C962-resumen!$D$3)/resumen!$D$5) &gt; 1.96, "SI", "NO"), _xleta.NOT)</f>
        <v>NO</v>
      </c>
      <c r="K962" t="str">
        <f>IFERROR(IF(ABS((I962-resumen!$E$3)/resumen!$E$5) &gt; 1.96, "SI", "NO"), _xleta.NOT)</f>
        <v>NO</v>
      </c>
      <c r="L962">
        <f>IF(ISBLANK(C962), resumen!$D$4, C962)</f>
        <v>1828056.75</v>
      </c>
      <c r="M962">
        <f>IF(ISBLANK(I962), resumen!$E$4, I962)</f>
        <v>40</v>
      </c>
    </row>
    <row r="963" spans="1:13">
      <c r="A963">
        <v>962</v>
      </c>
      <c r="B963" t="s">
        <v>13</v>
      </c>
      <c r="C963">
        <v>1335784.1399999999</v>
      </c>
      <c r="D963" t="s">
        <v>14</v>
      </c>
      <c r="E963" t="s">
        <v>20</v>
      </c>
      <c r="F963" t="s">
        <v>16</v>
      </c>
      <c r="G963" t="s">
        <v>17</v>
      </c>
      <c r="H963" t="s">
        <v>17</v>
      </c>
      <c r="I963">
        <v>36</v>
      </c>
      <c r="J963" t="str">
        <f>IFERROR(IF(ABS((C963-resumen!$D$3)/resumen!$D$5) &gt; 1.96, "SI", "NO"), _xleta.NOT)</f>
        <v>NO</v>
      </c>
      <c r="K963" t="str">
        <f>IFERROR(IF(ABS((I963-resumen!$E$3)/resumen!$E$5) &gt; 1.96, "SI", "NO"), _xleta.NOT)</f>
        <v>NO</v>
      </c>
      <c r="L963">
        <f>IF(ISBLANK(C963), resumen!$D$4, C963)</f>
        <v>1335784.1399999999</v>
      </c>
      <c r="M963">
        <f>IF(ISBLANK(I963), resumen!$E$4, I963)</f>
        <v>36</v>
      </c>
    </row>
    <row r="964" spans="1:13">
      <c r="A964">
        <v>963</v>
      </c>
      <c r="B964" t="s">
        <v>13</v>
      </c>
      <c r="C964">
        <v>302470</v>
      </c>
      <c r="D964" t="s">
        <v>21</v>
      </c>
      <c r="E964" t="s">
        <v>20</v>
      </c>
      <c r="F964" t="s">
        <v>16</v>
      </c>
      <c r="G964" t="s">
        <v>17</v>
      </c>
      <c r="H964" t="s">
        <v>17</v>
      </c>
      <c r="I964">
        <v>43</v>
      </c>
      <c r="J964" t="str">
        <f>IFERROR(IF(ABS((C964-resumen!$D$3)/resumen!$D$5) &gt; 1.96, "SI", "NO"), _xleta.NOT)</f>
        <v>NO</v>
      </c>
      <c r="K964" t="str">
        <f>IFERROR(IF(ABS((I964-resumen!$E$3)/resumen!$E$5) &gt; 1.96, "SI", "NO"), _xleta.NOT)</f>
        <v>NO</v>
      </c>
      <c r="L964">
        <f>IF(ISBLANK(C964), resumen!$D$4, C964)</f>
        <v>302470</v>
      </c>
      <c r="M964">
        <f>IF(ISBLANK(I964), resumen!$E$4, I964)</f>
        <v>43</v>
      </c>
    </row>
    <row r="965" spans="1:13">
      <c r="A965">
        <v>964</v>
      </c>
      <c r="B965" t="s">
        <v>19</v>
      </c>
      <c r="C965">
        <v>538365</v>
      </c>
      <c r="D965" t="s">
        <v>18</v>
      </c>
      <c r="E965" t="s">
        <v>15</v>
      </c>
      <c r="F965" t="s">
        <v>16</v>
      </c>
      <c r="G965" t="s">
        <v>17</v>
      </c>
      <c r="H965" t="s">
        <v>17</v>
      </c>
      <c r="I965">
        <v>71</v>
      </c>
      <c r="J965" t="str">
        <f>IFERROR(IF(ABS((C965-resumen!$D$3)/resumen!$D$5) &gt; 1.96, "SI", "NO"), _xleta.NOT)</f>
        <v>NO</v>
      </c>
      <c r="K965" t="str">
        <f>IFERROR(IF(ABS((I965-resumen!$E$3)/resumen!$E$5) &gt; 1.96, "SI", "NO"), _xleta.NOT)</f>
        <v>SI</v>
      </c>
      <c r="L965">
        <f>IF(ISBLANK(C965), resumen!$D$4, C965)</f>
        <v>538365</v>
      </c>
      <c r="M965">
        <f>IF(ISBLANK(I965), resumen!$E$4, I965)</f>
        <v>71</v>
      </c>
    </row>
    <row r="966" spans="1:13">
      <c r="A966">
        <v>965</v>
      </c>
      <c r="B966" t="s">
        <v>19</v>
      </c>
      <c r="C966">
        <v>383420.24</v>
      </c>
      <c r="D966" t="s">
        <v>14</v>
      </c>
      <c r="E966" t="s">
        <v>20</v>
      </c>
      <c r="F966" t="s">
        <v>16</v>
      </c>
      <c r="G966" t="s">
        <v>17</v>
      </c>
      <c r="H966" t="s">
        <v>17</v>
      </c>
      <c r="I966">
        <v>23</v>
      </c>
      <c r="J966" t="str">
        <f>IFERROR(IF(ABS((C966-resumen!$D$3)/resumen!$D$5) &gt; 1.96, "SI", "NO"), _xleta.NOT)</f>
        <v>NO</v>
      </c>
      <c r="K966" t="str">
        <f>IFERROR(IF(ABS((I966-resumen!$E$3)/resumen!$E$5) &gt; 1.96, "SI", "NO"), _xleta.NOT)</f>
        <v>NO</v>
      </c>
      <c r="L966">
        <f>IF(ISBLANK(C966), resumen!$D$4, C966)</f>
        <v>383420.24</v>
      </c>
      <c r="M966">
        <f>IF(ISBLANK(I966), resumen!$E$4, I966)</f>
        <v>23</v>
      </c>
    </row>
    <row r="967" spans="1:13">
      <c r="A967">
        <v>966</v>
      </c>
      <c r="B967" t="s">
        <v>19</v>
      </c>
      <c r="C967">
        <v>2385230</v>
      </c>
      <c r="D967" t="s">
        <v>14</v>
      </c>
      <c r="E967" t="s">
        <v>20</v>
      </c>
      <c r="F967" t="s">
        <v>16</v>
      </c>
      <c r="G967" t="s">
        <v>17</v>
      </c>
      <c r="H967" t="s">
        <v>17</v>
      </c>
      <c r="I967">
        <v>61</v>
      </c>
      <c r="J967" t="str">
        <f>IFERROR(IF(ABS((C967-resumen!$D$3)/resumen!$D$5) &gt; 1.96, "SI", "NO"), _xleta.NOT)</f>
        <v>SI</v>
      </c>
      <c r="K967" t="str">
        <f>IFERROR(IF(ABS((I967-resumen!$E$3)/resumen!$E$5) &gt; 1.96, "SI", "NO"), _xleta.NOT)</f>
        <v>NO</v>
      </c>
      <c r="L967">
        <f>IF(ISBLANK(C967), resumen!$D$4, C967)</f>
        <v>2385230</v>
      </c>
      <c r="M967">
        <f>IF(ISBLANK(I967), resumen!$E$4, I967)</f>
        <v>61</v>
      </c>
    </row>
    <row r="968" spans="1:13">
      <c r="A968">
        <v>967</v>
      </c>
      <c r="B968" t="s">
        <v>19</v>
      </c>
      <c r="C968">
        <v>300018</v>
      </c>
      <c r="D968" t="s">
        <v>21</v>
      </c>
      <c r="E968" t="s">
        <v>20</v>
      </c>
      <c r="F968" t="s">
        <v>16</v>
      </c>
      <c r="G968" t="s">
        <v>17</v>
      </c>
      <c r="H968" t="s">
        <v>17</v>
      </c>
      <c r="I968">
        <v>47</v>
      </c>
      <c r="J968" t="str">
        <f>IFERROR(IF(ABS((C968-resumen!$D$3)/resumen!$D$5) &gt; 1.96, "SI", "NO"), _xleta.NOT)</f>
        <v>NO</v>
      </c>
      <c r="K968" t="str">
        <f>IFERROR(IF(ABS((I968-resumen!$E$3)/resumen!$E$5) &gt; 1.96, "SI", "NO"), _xleta.NOT)</f>
        <v>NO</v>
      </c>
      <c r="L968">
        <f>IF(ISBLANK(C968), resumen!$D$4, C968)</f>
        <v>300018</v>
      </c>
      <c r="M968">
        <f>IF(ISBLANK(I968), resumen!$E$4, I968)</f>
        <v>47</v>
      </c>
    </row>
    <row r="969" spans="1:13">
      <c r="A969">
        <v>968</v>
      </c>
      <c r="B969" t="s">
        <v>19</v>
      </c>
      <c r="C969">
        <v>309100.09999999998</v>
      </c>
      <c r="D969" t="s">
        <v>14</v>
      </c>
      <c r="E969" t="s">
        <v>20</v>
      </c>
      <c r="F969" t="s">
        <v>16</v>
      </c>
      <c r="G969" t="s">
        <v>17</v>
      </c>
      <c r="H969" t="s">
        <v>17</v>
      </c>
      <c r="I969">
        <v>20</v>
      </c>
      <c r="J969" t="str">
        <f>IFERROR(IF(ABS((C969-resumen!$D$3)/resumen!$D$5) &gt; 1.96, "SI", "NO"), _xleta.NOT)</f>
        <v>NO</v>
      </c>
      <c r="K969" t="str">
        <f>IFERROR(IF(ABS((I969-resumen!$E$3)/resumen!$E$5) &gt; 1.96, "SI", "NO"), _xleta.NOT)</f>
        <v>NO</v>
      </c>
      <c r="L969">
        <f>IF(ISBLANK(C969), resumen!$D$4, C969)</f>
        <v>309100.09999999998</v>
      </c>
      <c r="M969">
        <f>IF(ISBLANK(I969), resumen!$E$4, I969)</f>
        <v>20</v>
      </c>
    </row>
    <row r="970" spans="1:13">
      <c r="A970">
        <v>969</v>
      </c>
      <c r="B970" t="s">
        <v>13</v>
      </c>
      <c r="C970">
        <v>300000</v>
      </c>
      <c r="D970" t="s">
        <v>14</v>
      </c>
      <c r="E970" t="s">
        <v>20</v>
      </c>
      <c r="F970" t="s">
        <v>16</v>
      </c>
      <c r="G970" t="s">
        <v>17</v>
      </c>
      <c r="H970" t="s">
        <v>17</v>
      </c>
      <c r="I970">
        <v>60</v>
      </c>
      <c r="J970" t="str">
        <f>IFERROR(IF(ABS((C970-resumen!$D$3)/resumen!$D$5) &gt; 1.96, "SI", "NO"), _xleta.NOT)</f>
        <v>NO</v>
      </c>
      <c r="K970" t="str">
        <f>IFERROR(IF(ABS((I970-resumen!$E$3)/resumen!$E$5) &gt; 1.96, "SI", "NO"), _xleta.NOT)</f>
        <v>NO</v>
      </c>
      <c r="L970">
        <f>IF(ISBLANK(C970), resumen!$D$4, C970)</f>
        <v>300000</v>
      </c>
      <c r="M970">
        <f>IF(ISBLANK(I970), resumen!$E$4, I970)</f>
        <v>60</v>
      </c>
    </row>
    <row r="971" spans="1:13">
      <c r="A971">
        <v>970</v>
      </c>
      <c r="B971" t="s">
        <v>13</v>
      </c>
      <c r="C971">
        <v>420000</v>
      </c>
      <c r="D971" t="s">
        <v>14</v>
      </c>
      <c r="E971" t="s">
        <v>20</v>
      </c>
      <c r="F971" t="s">
        <v>16</v>
      </c>
      <c r="G971" t="s">
        <v>17</v>
      </c>
      <c r="H971" t="s">
        <v>17</v>
      </c>
      <c r="I971">
        <v>25</v>
      </c>
      <c r="J971" t="str">
        <f>IFERROR(IF(ABS((C971-resumen!$D$3)/resumen!$D$5) &gt; 1.96, "SI", "NO"), _xleta.NOT)</f>
        <v>NO</v>
      </c>
      <c r="K971" t="str">
        <f>IFERROR(IF(ABS((I971-resumen!$E$3)/resumen!$E$5) &gt; 1.96, "SI", "NO"), _xleta.NOT)</f>
        <v>NO</v>
      </c>
      <c r="L971">
        <f>IF(ISBLANK(C971), resumen!$D$4, C971)</f>
        <v>420000</v>
      </c>
      <c r="M971">
        <f>IF(ISBLANK(I971), resumen!$E$4, I971)</f>
        <v>25</v>
      </c>
    </row>
    <row r="972" spans="1:13">
      <c r="A972">
        <v>971</v>
      </c>
      <c r="B972" t="s">
        <v>13</v>
      </c>
      <c r="C972">
        <v>1326988.8</v>
      </c>
      <c r="D972" t="s">
        <v>14</v>
      </c>
      <c r="E972" t="s">
        <v>15</v>
      </c>
      <c r="F972" t="s">
        <v>16</v>
      </c>
      <c r="G972" t="s">
        <v>17</v>
      </c>
      <c r="H972" t="s">
        <v>17</v>
      </c>
      <c r="I972">
        <v>38</v>
      </c>
      <c r="J972" t="str">
        <f>IFERROR(IF(ABS((C972-resumen!$D$3)/resumen!$D$5) &gt; 1.96, "SI", "NO"), _xleta.NOT)</f>
        <v>NO</v>
      </c>
      <c r="K972" t="str">
        <f>IFERROR(IF(ABS((I972-resumen!$E$3)/resumen!$E$5) &gt; 1.96, "SI", "NO"), _xleta.NOT)</f>
        <v>NO</v>
      </c>
      <c r="L972">
        <f>IF(ISBLANK(C972), resumen!$D$4, C972)</f>
        <v>1326988.8</v>
      </c>
      <c r="M972">
        <f>IF(ISBLANK(I972), resumen!$E$4, I972)</f>
        <v>38</v>
      </c>
    </row>
    <row r="973" spans="1:13">
      <c r="A973">
        <v>972</v>
      </c>
      <c r="B973" t="s">
        <v>13</v>
      </c>
      <c r="C973">
        <v>405798</v>
      </c>
      <c r="D973" t="s">
        <v>22</v>
      </c>
      <c r="E973" t="s">
        <v>20</v>
      </c>
      <c r="F973" t="s">
        <v>16</v>
      </c>
      <c r="G973" t="s">
        <v>17</v>
      </c>
      <c r="H973" t="s">
        <v>16</v>
      </c>
      <c r="I973">
        <v>60</v>
      </c>
      <c r="J973" t="str">
        <f>IFERROR(IF(ABS((C973-resumen!$D$3)/resumen!$D$5) &gt; 1.96, "SI", "NO"), _xleta.NOT)</f>
        <v>NO</v>
      </c>
      <c r="K973" t="str">
        <f>IFERROR(IF(ABS((I973-resumen!$E$3)/resumen!$E$5) &gt; 1.96, "SI", "NO"), _xleta.NOT)</f>
        <v>NO</v>
      </c>
      <c r="L973">
        <f>IF(ISBLANK(C973), resumen!$D$4, C973)</f>
        <v>405798</v>
      </c>
      <c r="M973">
        <f>IF(ISBLANK(I973), resumen!$E$4, I973)</f>
        <v>60</v>
      </c>
    </row>
    <row r="974" spans="1:13">
      <c r="A974">
        <v>973</v>
      </c>
      <c r="B974" t="s">
        <v>19</v>
      </c>
      <c r="C974">
        <v>299647</v>
      </c>
      <c r="D974" t="s">
        <v>21</v>
      </c>
      <c r="E974" t="s">
        <v>20</v>
      </c>
      <c r="F974" t="s">
        <v>16</v>
      </c>
      <c r="G974" t="s">
        <v>17</v>
      </c>
      <c r="H974" t="s">
        <v>17</v>
      </c>
      <c r="I974">
        <v>40</v>
      </c>
      <c r="J974" t="str">
        <f>IFERROR(IF(ABS((C974-resumen!$D$3)/resumen!$D$5) &gt; 1.96, "SI", "NO"), _xleta.NOT)</f>
        <v>NO</v>
      </c>
      <c r="K974" t="str">
        <f>IFERROR(IF(ABS((I974-resumen!$E$3)/resumen!$E$5) &gt; 1.96, "SI", "NO"), _xleta.NOT)</f>
        <v>NO</v>
      </c>
      <c r="L974">
        <f>IF(ISBLANK(C974), resumen!$D$4, C974)</f>
        <v>299647</v>
      </c>
      <c r="M974">
        <f>IF(ISBLANK(I974), resumen!$E$4, I974)</f>
        <v>40</v>
      </c>
    </row>
    <row r="975" spans="1:13">
      <c r="A975">
        <v>974</v>
      </c>
      <c r="B975" t="s">
        <v>19</v>
      </c>
      <c r="C975">
        <v>837414</v>
      </c>
      <c r="D975" t="s">
        <v>22</v>
      </c>
      <c r="E975" t="s">
        <v>20</v>
      </c>
      <c r="F975" t="s">
        <v>16</v>
      </c>
      <c r="G975" t="s">
        <v>17</v>
      </c>
      <c r="H975" t="s">
        <v>17</v>
      </c>
      <c r="I975">
        <v>65</v>
      </c>
      <c r="J975" t="str">
        <f>IFERROR(IF(ABS((C975-resumen!$D$3)/resumen!$D$5) &gt; 1.96, "SI", "NO"), _xleta.NOT)</f>
        <v>NO</v>
      </c>
      <c r="K975" t="str">
        <f>IFERROR(IF(ABS((I975-resumen!$E$3)/resumen!$E$5) &gt; 1.96, "SI", "NO"), _xleta.NOT)</f>
        <v>NO</v>
      </c>
      <c r="L975">
        <f>IF(ISBLANK(C975), resumen!$D$4, C975)</f>
        <v>837414</v>
      </c>
      <c r="M975">
        <f>IF(ISBLANK(I975), resumen!$E$4, I975)</f>
        <v>65</v>
      </c>
    </row>
    <row r="976" spans="1:13">
      <c r="A976">
        <v>975</v>
      </c>
      <c r="B976" t="s">
        <v>13</v>
      </c>
      <c r="C976">
        <v>329119.93</v>
      </c>
      <c r="D976" t="s">
        <v>14</v>
      </c>
      <c r="E976" t="s">
        <v>20</v>
      </c>
      <c r="F976" t="s">
        <v>16</v>
      </c>
      <c r="G976" t="s">
        <v>17</v>
      </c>
      <c r="H976" t="s">
        <v>17</v>
      </c>
      <c r="I976">
        <v>28</v>
      </c>
      <c r="J976" t="str">
        <f>IFERROR(IF(ABS((C976-resumen!$D$3)/resumen!$D$5) &gt; 1.96, "SI", "NO"), _xleta.NOT)</f>
        <v>NO</v>
      </c>
      <c r="K976" t="str">
        <f>IFERROR(IF(ABS((I976-resumen!$E$3)/resumen!$E$5) &gt; 1.96, "SI", "NO"), _xleta.NOT)</f>
        <v>NO</v>
      </c>
      <c r="L976">
        <f>IF(ISBLANK(C976), resumen!$D$4, C976)</f>
        <v>329119.93</v>
      </c>
      <c r="M976">
        <f>IF(ISBLANK(I976), resumen!$E$4, I976)</f>
        <v>28</v>
      </c>
    </row>
    <row r="977" spans="1:13">
      <c r="A977">
        <v>976</v>
      </c>
      <c r="B977" t="s">
        <v>13</v>
      </c>
      <c r="C977">
        <v>966467.2</v>
      </c>
      <c r="D977" t="s">
        <v>14</v>
      </c>
      <c r="E977" t="s">
        <v>20</v>
      </c>
      <c r="F977" t="s">
        <v>16</v>
      </c>
      <c r="G977" t="s">
        <v>16</v>
      </c>
      <c r="H977" t="s">
        <v>17</v>
      </c>
      <c r="I977">
        <v>29</v>
      </c>
      <c r="J977" t="str">
        <f>IFERROR(IF(ABS((C977-resumen!$D$3)/resumen!$D$5) &gt; 1.96, "SI", "NO"), _xleta.NOT)</f>
        <v>NO</v>
      </c>
      <c r="K977" t="str">
        <f>IFERROR(IF(ABS((I977-resumen!$E$3)/resumen!$E$5) &gt; 1.96, "SI", "NO"), _xleta.NOT)</f>
        <v>NO</v>
      </c>
      <c r="L977">
        <f>IF(ISBLANK(C977), resumen!$D$4, C977)</f>
        <v>966467.2</v>
      </c>
      <c r="M977">
        <f>IF(ISBLANK(I977), resumen!$E$4, I977)</f>
        <v>29</v>
      </c>
    </row>
    <row r="978" spans="1:13">
      <c r="A978">
        <v>977</v>
      </c>
      <c r="B978" t="s">
        <v>19</v>
      </c>
      <c r="C978">
        <v>424747.4</v>
      </c>
      <c r="D978" t="s">
        <v>14</v>
      </c>
      <c r="E978" t="s">
        <v>20</v>
      </c>
      <c r="F978" t="s">
        <v>16</v>
      </c>
      <c r="G978" t="s">
        <v>17</v>
      </c>
      <c r="H978" t="s">
        <v>17</v>
      </c>
      <c r="I978">
        <v>49</v>
      </c>
      <c r="J978" t="str">
        <f>IFERROR(IF(ABS((C978-resumen!$D$3)/resumen!$D$5) &gt; 1.96, "SI", "NO"), _xleta.NOT)</f>
        <v>NO</v>
      </c>
      <c r="K978" t="str">
        <f>IFERROR(IF(ABS((I978-resumen!$E$3)/resumen!$E$5) &gt; 1.96, "SI", "NO"), _xleta.NOT)</f>
        <v>NO</v>
      </c>
      <c r="L978">
        <f>IF(ISBLANK(C978), resumen!$D$4, C978)</f>
        <v>424747.4</v>
      </c>
      <c r="M978">
        <f>IF(ISBLANK(I978), resumen!$E$4, I978)</f>
        <v>49</v>
      </c>
    </row>
    <row r="979" spans="1:13">
      <c r="A979">
        <v>978</v>
      </c>
      <c r="B979" t="s">
        <v>19</v>
      </c>
      <c r="C979">
        <v>951165</v>
      </c>
      <c r="D979" t="s">
        <v>18</v>
      </c>
      <c r="E979" t="s">
        <v>15</v>
      </c>
      <c r="F979" t="s">
        <v>16</v>
      </c>
      <c r="G979" t="s">
        <v>17</v>
      </c>
      <c r="H979" t="s">
        <v>17</v>
      </c>
      <c r="I979">
        <v>69</v>
      </c>
      <c r="J979" t="str">
        <f>IFERROR(IF(ABS((C979-resumen!$D$3)/resumen!$D$5) &gt; 1.96, "SI", "NO"), _xleta.NOT)</f>
        <v>NO</v>
      </c>
      <c r="K979" t="str">
        <f>IFERROR(IF(ABS((I979-resumen!$E$3)/resumen!$E$5) &gt; 1.96, "SI", "NO"), _xleta.NOT)</f>
        <v>NO</v>
      </c>
      <c r="L979">
        <f>IF(ISBLANK(C979), resumen!$D$4, C979)</f>
        <v>951165</v>
      </c>
      <c r="M979">
        <f>IF(ISBLANK(I979), resumen!$E$4, I979)</f>
        <v>69</v>
      </c>
    </row>
    <row r="980" spans="1:13">
      <c r="A980">
        <v>979</v>
      </c>
      <c r="B980" t="s">
        <v>13</v>
      </c>
      <c r="C980">
        <v>480560.24</v>
      </c>
      <c r="D980" t="s">
        <v>14</v>
      </c>
      <c r="E980" t="s">
        <v>20</v>
      </c>
      <c r="F980" t="s">
        <v>16</v>
      </c>
      <c r="G980" t="s">
        <v>17</v>
      </c>
      <c r="H980" t="s">
        <v>17</v>
      </c>
      <c r="I980">
        <v>25</v>
      </c>
      <c r="J980" t="str">
        <f>IFERROR(IF(ABS((C980-resumen!$D$3)/resumen!$D$5) &gt; 1.96, "SI", "NO"), _xleta.NOT)</f>
        <v>NO</v>
      </c>
      <c r="K980" t="str">
        <f>IFERROR(IF(ABS((I980-resumen!$E$3)/resumen!$E$5) &gt; 1.96, "SI", "NO"), _xleta.NOT)</f>
        <v>NO</v>
      </c>
      <c r="L980">
        <f>IF(ISBLANK(C980), resumen!$D$4, C980)</f>
        <v>480560.24</v>
      </c>
      <c r="M980">
        <f>IF(ISBLANK(I980), resumen!$E$4, I980)</f>
        <v>25</v>
      </c>
    </row>
    <row r="981" spans="1:13">
      <c r="A981">
        <v>980</v>
      </c>
      <c r="B981" t="s">
        <v>19</v>
      </c>
      <c r="C981">
        <v>1713724</v>
      </c>
      <c r="D981" t="s">
        <v>18</v>
      </c>
      <c r="E981" t="s">
        <v>15</v>
      </c>
      <c r="F981" t="s">
        <v>16</v>
      </c>
      <c r="G981" t="s">
        <v>17</v>
      </c>
      <c r="H981" t="s">
        <v>17</v>
      </c>
      <c r="I981">
        <v>63</v>
      </c>
      <c r="J981" t="str">
        <f>IFERROR(IF(ABS((C981-resumen!$D$3)/resumen!$D$5) &gt; 1.96, "SI", "NO"), _xleta.NOT)</f>
        <v>NO</v>
      </c>
      <c r="K981" t="str">
        <f>IFERROR(IF(ABS((I981-resumen!$E$3)/resumen!$E$5) &gt; 1.96, "SI", "NO"), _xleta.NOT)</f>
        <v>NO</v>
      </c>
      <c r="L981">
        <f>IF(ISBLANK(C981), resumen!$D$4, C981)</f>
        <v>1713724</v>
      </c>
      <c r="M981">
        <f>IF(ISBLANK(I981), resumen!$E$4, I981)</f>
        <v>63</v>
      </c>
    </row>
    <row r="982" spans="1:13">
      <c r="A982">
        <v>981</v>
      </c>
      <c r="B982" t="s">
        <v>13</v>
      </c>
      <c r="C982">
        <v>848691.7</v>
      </c>
      <c r="D982" t="s">
        <v>14</v>
      </c>
      <c r="E982" t="s">
        <v>20</v>
      </c>
      <c r="F982" t="s">
        <v>16</v>
      </c>
      <c r="G982" t="s">
        <v>17</v>
      </c>
      <c r="H982" t="s">
        <v>17</v>
      </c>
      <c r="I982">
        <v>49</v>
      </c>
      <c r="J982" t="str">
        <f>IFERROR(IF(ABS((C982-resumen!$D$3)/resumen!$D$5) &gt; 1.96, "SI", "NO"), _xleta.NOT)</f>
        <v>NO</v>
      </c>
      <c r="K982" t="str">
        <f>IFERROR(IF(ABS((I982-resumen!$E$3)/resumen!$E$5) &gt; 1.96, "SI", "NO"), _xleta.NOT)</f>
        <v>NO</v>
      </c>
      <c r="L982">
        <f>IF(ISBLANK(C982), resumen!$D$4, C982)</f>
        <v>848691.7</v>
      </c>
      <c r="M982">
        <f>IF(ISBLANK(I982), resumen!$E$4, I982)</f>
        <v>49</v>
      </c>
    </row>
    <row r="983" spans="1:13">
      <c r="A983">
        <v>982</v>
      </c>
      <c r="B983" t="s">
        <v>19</v>
      </c>
      <c r="C983">
        <v>297046</v>
      </c>
      <c r="D983" t="s">
        <v>21</v>
      </c>
      <c r="E983" t="s">
        <v>20</v>
      </c>
      <c r="F983" t="s">
        <v>16</v>
      </c>
      <c r="G983" t="s">
        <v>16</v>
      </c>
      <c r="H983" t="s">
        <v>17</v>
      </c>
      <c r="I983">
        <v>51</v>
      </c>
      <c r="J983" t="str">
        <f>IFERROR(IF(ABS((C983-resumen!$D$3)/resumen!$D$5) &gt; 1.96, "SI", "NO"), _xleta.NOT)</f>
        <v>NO</v>
      </c>
      <c r="K983" t="str">
        <f>IFERROR(IF(ABS((I983-resumen!$E$3)/resumen!$E$5) &gt; 1.96, "SI", "NO"), _xleta.NOT)</f>
        <v>NO</v>
      </c>
      <c r="L983">
        <f>IF(ISBLANK(C983), resumen!$D$4, C983)</f>
        <v>297046</v>
      </c>
      <c r="M983">
        <f>IF(ISBLANK(I983), resumen!$E$4, I983)</f>
        <v>51</v>
      </c>
    </row>
    <row r="984" spans="1:13">
      <c r="A984">
        <v>983</v>
      </c>
      <c r="B984" t="s">
        <v>13</v>
      </c>
      <c r="C984">
        <v>278030.99</v>
      </c>
      <c r="D984" t="s">
        <v>23</v>
      </c>
      <c r="E984" t="s">
        <v>20</v>
      </c>
      <c r="F984" t="s">
        <v>16</v>
      </c>
      <c r="G984" t="s">
        <v>17</v>
      </c>
      <c r="H984" t="s">
        <v>17</v>
      </c>
      <c r="I984">
        <v>30</v>
      </c>
      <c r="J984" t="str">
        <f>IFERROR(IF(ABS((C984-resumen!$D$3)/resumen!$D$5) &gt; 1.96, "SI", "NO"), _xleta.NOT)</f>
        <v>NO</v>
      </c>
      <c r="K984" t="str">
        <f>IFERROR(IF(ABS((I984-resumen!$E$3)/resumen!$E$5) &gt; 1.96, "SI", "NO"), _xleta.NOT)</f>
        <v>NO</v>
      </c>
      <c r="L984">
        <f>IF(ISBLANK(C984), resumen!$D$4, C984)</f>
        <v>278030.99</v>
      </c>
      <c r="M984">
        <f>IF(ISBLANK(I984), resumen!$E$4, I984)</f>
        <v>30</v>
      </c>
    </row>
    <row r="985" spans="1:13">
      <c r="A985">
        <v>984</v>
      </c>
      <c r="B985" t="s">
        <v>19</v>
      </c>
      <c r="C985">
        <v>297045</v>
      </c>
      <c r="D985" t="s">
        <v>21</v>
      </c>
      <c r="E985" t="s">
        <v>20</v>
      </c>
      <c r="F985" t="s">
        <v>16</v>
      </c>
      <c r="G985" t="s">
        <v>17</v>
      </c>
      <c r="H985" t="s">
        <v>17</v>
      </c>
      <c r="I985">
        <v>59</v>
      </c>
      <c r="J985" t="str">
        <f>IFERROR(IF(ABS((C985-resumen!$D$3)/resumen!$D$5) &gt; 1.96, "SI", "NO"), _xleta.NOT)</f>
        <v>NO</v>
      </c>
      <c r="K985" t="str">
        <f>IFERROR(IF(ABS((I985-resumen!$E$3)/resumen!$E$5) &gt; 1.96, "SI", "NO"), _xleta.NOT)</f>
        <v>NO</v>
      </c>
      <c r="L985">
        <f>IF(ISBLANK(C985), resumen!$D$4, C985)</f>
        <v>297045</v>
      </c>
      <c r="M985">
        <f>IF(ISBLANK(I985), resumen!$E$4, I985)</f>
        <v>59</v>
      </c>
    </row>
    <row r="986" spans="1:13">
      <c r="A986">
        <v>985</v>
      </c>
      <c r="B986" t="s">
        <v>19</v>
      </c>
      <c r="C986">
        <v>297973.5</v>
      </c>
      <c r="D986" t="s">
        <v>14</v>
      </c>
      <c r="E986" t="s">
        <v>15</v>
      </c>
      <c r="F986" t="s">
        <v>16</v>
      </c>
      <c r="G986" t="s">
        <v>17</v>
      </c>
      <c r="H986" t="s">
        <v>16</v>
      </c>
      <c r="I986">
        <v>42</v>
      </c>
      <c r="J986" t="str">
        <f>IFERROR(IF(ABS((C986-resumen!$D$3)/resumen!$D$5) &gt; 1.96, "SI", "NO"), _xleta.NOT)</f>
        <v>NO</v>
      </c>
      <c r="K986" t="str">
        <f>IFERROR(IF(ABS((I986-resumen!$E$3)/resumen!$E$5) &gt; 1.96, "SI", "NO"), _xleta.NOT)</f>
        <v>NO</v>
      </c>
      <c r="L986">
        <f>IF(ISBLANK(C986), resumen!$D$4, C986)</f>
        <v>297973.5</v>
      </c>
      <c r="M986">
        <f>IF(ISBLANK(I986), resumen!$E$4, I986)</f>
        <v>42</v>
      </c>
    </row>
    <row r="987" spans="1:13">
      <c r="A987">
        <v>986</v>
      </c>
      <c r="B987" t="s">
        <v>19</v>
      </c>
      <c r="C987">
        <v>1079349.94</v>
      </c>
      <c r="D987" t="s">
        <v>14</v>
      </c>
      <c r="E987" t="s">
        <v>20</v>
      </c>
      <c r="F987" t="s">
        <v>16</v>
      </c>
      <c r="G987" t="s">
        <v>17</v>
      </c>
      <c r="H987" t="s">
        <v>17</v>
      </c>
      <c r="I987">
        <v>37</v>
      </c>
      <c r="J987" t="str">
        <f>IFERROR(IF(ABS((C987-resumen!$D$3)/resumen!$D$5) &gt; 1.96, "SI", "NO"), _xleta.NOT)</f>
        <v>NO</v>
      </c>
      <c r="K987" t="str">
        <f>IFERROR(IF(ABS((I987-resumen!$E$3)/resumen!$E$5) &gt; 1.96, "SI", "NO"), _xleta.NOT)</f>
        <v>NO</v>
      </c>
      <c r="L987">
        <f>IF(ISBLANK(C987), resumen!$D$4, C987)</f>
        <v>1079349.94</v>
      </c>
      <c r="M987">
        <f>IF(ISBLANK(I987), resumen!$E$4, I987)</f>
        <v>37</v>
      </c>
    </row>
    <row r="988" spans="1:13">
      <c r="A988">
        <v>987</v>
      </c>
      <c r="B988" t="s">
        <v>13</v>
      </c>
      <c r="C988">
        <v>326749</v>
      </c>
      <c r="D988" t="s">
        <v>21</v>
      </c>
      <c r="E988" t="s">
        <v>20</v>
      </c>
      <c r="F988" t="s">
        <v>16</v>
      </c>
      <c r="G988" t="s">
        <v>17</v>
      </c>
      <c r="H988" t="s">
        <v>17</v>
      </c>
      <c r="I988">
        <v>56</v>
      </c>
      <c r="J988" t="str">
        <f>IFERROR(IF(ABS((C988-resumen!$D$3)/resumen!$D$5) &gt; 1.96, "SI", "NO"), _xleta.NOT)</f>
        <v>NO</v>
      </c>
      <c r="K988" t="str">
        <f>IFERROR(IF(ABS((I988-resumen!$E$3)/resumen!$E$5) &gt; 1.96, "SI", "NO"), _xleta.NOT)</f>
        <v>NO</v>
      </c>
      <c r="L988">
        <f>IF(ISBLANK(C988), resumen!$D$4, C988)</f>
        <v>326749</v>
      </c>
      <c r="M988">
        <f>IF(ISBLANK(I988), resumen!$E$4, I988)</f>
        <v>56</v>
      </c>
    </row>
    <row r="989" spans="1:13">
      <c r="A989">
        <v>988</v>
      </c>
      <c r="B989" t="s">
        <v>13</v>
      </c>
      <c r="C989">
        <v>377926.85</v>
      </c>
      <c r="D989" t="s">
        <v>14</v>
      </c>
      <c r="E989" t="s">
        <v>20</v>
      </c>
      <c r="F989" t="s">
        <v>16</v>
      </c>
      <c r="G989" t="s">
        <v>17</v>
      </c>
      <c r="H989" t="s">
        <v>17</v>
      </c>
      <c r="I989">
        <v>22</v>
      </c>
      <c r="J989" t="str">
        <f>IFERROR(IF(ABS((C989-resumen!$D$3)/resumen!$D$5) &gt; 1.96, "SI", "NO"), _xleta.NOT)</f>
        <v>NO</v>
      </c>
      <c r="K989" t="str">
        <f>IFERROR(IF(ABS((I989-resumen!$E$3)/resumen!$E$5) &gt; 1.96, "SI", "NO"), _xleta.NOT)</f>
        <v>NO</v>
      </c>
      <c r="L989">
        <f>IF(ISBLANK(C989), resumen!$D$4, C989)</f>
        <v>377926.85</v>
      </c>
      <c r="M989">
        <f>IF(ISBLANK(I989), resumen!$E$4, I989)</f>
        <v>22</v>
      </c>
    </row>
    <row r="990" spans="1:13">
      <c r="A990">
        <v>989</v>
      </c>
      <c r="B990" t="s">
        <v>13</v>
      </c>
      <c r="C990">
        <v>324047</v>
      </c>
      <c r="D990" t="s">
        <v>22</v>
      </c>
      <c r="E990" t="s">
        <v>20</v>
      </c>
      <c r="F990" t="s">
        <v>16</v>
      </c>
      <c r="G990" t="s">
        <v>16</v>
      </c>
      <c r="H990" t="s">
        <v>16</v>
      </c>
      <c r="I990">
        <v>48</v>
      </c>
      <c r="J990" t="str">
        <f>IFERROR(IF(ABS((C990-resumen!$D$3)/resumen!$D$5) &gt; 1.96, "SI", "NO"), _xleta.NOT)</f>
        <v>NO</v>
      </c>
      <c r="K990" t="str">
        <f>IFERROR(IF(ABS((I990-resumen!$E$3)/resumen!$E$5) &gt; 1.96, "SI", "NO"), _xleta.NOT)</f>
        <v>NO</v>
      </c>
      <c r="L990">
        <f>IF(ISBLANK(C990), resumen!$D$4, C990)</f>
        <v>324047</v>
      </c>
      <c r="M990">
        <f>IF(ISBLANK(I990), resumen!$E$4, I990)</f>
        <v>48</v>
      </c>
    </row>
    <row r="991" spans="1:13">
      <c r="A991">
        <v>990</v>
      </c>
      <c r="B991" t="s">
        <v>19</v>
      </c>
      <c r="C991">
        <v>374301</v>
      </c>
      <c r="D991" t="s">
        <v>22</v>
      </c>
      <c r="E991" t="s">
        <v>20</v>
      </c>
      <c r="F991" t="s">
        <v>16</v>
      </c>
      <c r="G991" t="s">
        <v>17</v>
      </c>
      <c r="H991" t="s">
        <v>17</v>
      </c>
      <c r="I991">
        <v>33</v>
      </c>
      <c r="J991" t="str">
        <f>IFERROR(IF(ABS((C991-resumen!$D$3)/resumen!$D$5) &gt; 1.96, "SI", "NO"), _xleta.NOT)</f>
        <v>NO</v>
      </c>
      <c r="K991" t="str">
        <f>IFERROR(IF(ABS((I991-resumen!$E$3)/resumen!$E$5) &gt; 1.96, "SI", "NO"), _xleta.NOT)</f>
        <v>NO</v>
      </c>
      <c r="L991">
        <f>IF(ISBLANK(C991), resumen!$D$4, C991)</f>
        <v>374301</v>
      </c>
      <c r="M991">
        <f>IF(ISBLANK(I991), resumen!$E$4, I991)</f>
        <v>33</v>
      </c>
    </row>
    <row r="992" spans="1:13">
      <c r="A992">
        <v>991</v>
      </c>
      <c r="B992" t="s">
        <v>19</v>
      </c>
      <c r="C992">
        <v>297973.8</v>
      </c>
      <c r="D992" t="s">
        <v>14</v>
      </c>
      <c r="E992" t="s">
        <v>15</v>
      </c>
      <c r="F992" t="s">
        <v>16</v>
      </c>
      <c r="G992" t="s">
        <v>17</v>
      </c>
      <c r="H992" t="s">
        <v>17</v>
      </c>
      <c r="I992">
        <v>60</v>
      </c>
      <c r="J992" t="str">
        <f>IFERROR(IF(ABS((C992-resumen!$D$3)/resumen!$D$5) &gt; 1.96, "SI", "NO"), _xleta.NOT)</f>
        <v>NO</v>
      </c>
      <c r="K992" t="str">
        <f>IFERROR(IF(ABS((I992-resumen!$E$3)/resumen!$E$5) &gt; 1.96, "SI", "NO"), _xleta.NOT)</f>
        <v>NO</v>
      </c>
      <c r="L992">
        <f>IF(ISBLANK(C992), resumen!$D$4, C992)</f>
        <v>297973.8</v>
      </c>
      <c r="M992">
        <f>IF(ISBLANK(I992), resumen!$E$4, I992)</f>
        <v>60</v>
      </c>
    </row>
    <row r="993" spans="1:13">
      <c r="A993">
        <v>992</v>
      </c>
      <c r="B993" t="s">
        <v>19</v>
      </c>
      <c r="C993">
        <v>355060</v>
      </c>
      <c r="D993" t="s">
        <v>14</v>
      </c>
      <c r="E993" t="s">
        <v>20</v>
      </c>
      <c r="F993" t="s">
        <v>16</v>
      </c>
      <c r="G993" t="s">
        <v>16</v>
      </c>
      <c r="H993" t="s">
        <v>17</v>
      </c>
      <c r="I993">
        <v>56</v>
      </c>
      <c r="J993" t="str">
        <f>IFERROR(IF(ABS((C993-resumen!$D$3)/resumen!$D$5) &gt; 1.96, "SI", "NO"), _xleta.NOT)</f>
        <v>NO</v>
      </c>
      <c r="K993" t="str">
        <f>IFERROR(IF(ABS((I993-resumen!$E$3)/resumen!$E$5) &gt; 1.96, "SI", "NO"), _xleta.NOT)</f>
        <v>NO</v>
      </c>
      <c r="L993">
        <f>IF(ISBLANK(C993), resumen!$D$4, C993)</f>
        <v>355060</v>
      </c>
      <c r="M993">
        <f>IF(ISBLANK(I993), resumen!$E$4, I993)</f>
        <v>56</v>
      </c>
    </row>
    <row r="994" spans="1:13">
      <c r="A994">
        <v>993</v>
      </c>
      <c r="B994" t="s">
        <v>19</v>
      </c>
      <c r="C994">
        <v>297046</v>
      </c>
      <c r="D994" t="s">
        <v>21</v>
      </c>
      <c r="E994" t="s">
        <v>20</v>
      </c>
      <c r="F994" t="s">
        <v>16</v>
      </c>
      <c r="G994" t="s">
        <v>17</v>
      </c>
      <c r="H994" t="s">
        <v>17</v>
      </c>
      <c r="I994">
        <v>19</v>
      </c>
      <c r="J994" t="str">
        <f>IFERROR(IF(ABS((C994-resumen!$D$3)/resumen!$D$5) &gt; 1.96, "SI", "NO"), _xleta.NOT)</f>
        <v>NO</v>
      </c>
      <c r="K994" t="str">
        <f>IFERROR(IF(ABS((I994-resumen!$E$3)/resumen!$E$5) &gt; 1.96, "SI", "NO"), _xleta.NOT)</f>
        <v>NO</v>
      </c>
      <c r="L994">
        <f>IF(ISBLANK(C994), resumen!$D$4, C994)</f>
        <v>297046</v>
      </c>
      <c r="M994">
        <f>IF(ISBLANK(I994), resumen!$E$4, I994)</f>
        <v>19</v>
      </c>
    </row>
    <row r="995" spans="1:13">
      <c r="A995">
        <v>994</v>
      </c>
      <c r="B995" t="s">
        <v>13</v>
      </c>
      <c r="C995">
        <v>342028</v>
      </c>
      <c r="D995" t="s">
        <v>14</v>
      </c>
      <c r="E995" t="s">
        <v>20</v>
      </c>
      <c r="F995" t="s">
        <v>16</v>
      </c>
      <c r="G995" t="s">
        <v>17</v>
      </c>
      <c r="H995" t="s">
        <v>17</v>
      </c>
      <c r="I995">
        <v>35</v>
      </c>
      <c r="J995" t="str">
        <f>IFERROR(IF(ABS((C995-resumen!$D$3)/resumen!$D$5) &gt; 1.96, "SI", "NO"), _xleta.NOT)</f>
        <v>NO</v>
      </c>
      <c r="K995" t="str">
        <f>IFERROR(IF(ABS((I995-resumen!$E$3)/resumen!$E$5) &gt; 1.96, "SI", "NO"), _xleta.NOT)</f>
        <v>NO</v>
      </c>
      <c r="L995">
        <f>IF(ISBLANK(C995), resumen!$D$4, C995)</f>
        <v>342028</v>
      </c>
      <c r="M995">
        <f>IF(ISBLANK(I995), resumen!$E$4, I995)</f>
        <v>35</v>
      </c>
    </row>
    <row r="996" spans="1:13">
      <c r="A996">
        <v>995</v>
      </c>
      <c r="B996" t="s">
        <v>13</v>
      </c>
      <c r="C996">
        <v>343836</v>
      </c>
      <c r="D996" t="s">
        <v>22</v>
      </c>
      <c r="E996" t="s">
        <v>20</v>
      </c>
      <c r="F996" t="s">
        <v>16</v>
      </c>
      <c r="G996" t="s">
        <v>16</v>
      </c>
      <c r="H996" t="s">
        <v>16</v>
      </c>
      <c r="I996">
        <v>40</v>
      </c>
      <c r="J996" t="str">
        <f>IFERROR(IF(ABS((C996-resumen!$D$3)/resumen!$D$5) &gt; 1.96, "SI", "NO"), _xleta.NOT)</f>
        <v>NO</v>
      </c>
      <c r="K996" t="str">
        <f>IFERROR(IF(ABS((I996-resumen!$E$3)/resumen!$E$5) &gt; 1.96, "SI", "NO"), _xleta.NOT)</f>
        <v>NO</v>
      </c>
      <c r="L996">
        <f>IF(ISBLANK(C996), resumen!$D$4, C996)</f>
        <v>343836</v>
      </c>
      <c r="M996">
        <f>IF(ISBLANK(I996), resumen!$E$4, I996)</f>
        <v>40</v>
      </c>
    </row>
    <row r="997" spans="1:13">
      <c r="A997">
        <v>996</v>
      </c>
      <c r="B997" t="s">
        <v>13</v>
      </c>
      <c r="C997">
        <v>430591.65</v>
      </c>
      <c r="D997" t="s">
        <v>14</v>
      </c>
      <c r="E997" t="s">
        <v>20</v>
      </c>
      <c r="F997" t="s">
        <v>16</v>
      </c>
      <c r="G997" t="s">
        <v>17</v>
      </c>
      <c r="H997" t="s">
        <v>17</v>
      </c>
      <c r="I997">
        <v>23</v>
      </c>
      <c r="J997" t="str">
        <f>IFERROR(IF(ABS((C997-resumen!$D$3)/resumen!$D$5) &gt; 1.96, "SI", "NO"), _xleta.NOT)</f>
        <v>NO</v>
      </c>
      <c r="K997" t="str">
        <f>IFERROR(IF(ABS((I997-resumen!$E$3)/resumen!$E$5) &gt; 1.96, "SI", "NO"), _xleta.NOT)</f>
        <v>NO</v>
      </c>
      <c r="L997">
        <f>IF(ISBLANK(C997), resumen!$D$4, C997)</f>
        <v>430591.65</v>
      </c>
      <c r="M997">
        <f>IF(ISBLANK(I997), resumen!$E$4, I997)</f>
        <v>23</v>
      </c>
    </row>
    <row r="998" spans="1:13">
      <c r="A998">
        <v>997</v>
      </c>
      <c r="B998" t="s">
        <v>13</v>
      </c>
      <c r="C998">
        <v>979079.94</v>
      </c>
      <c r="D998" t="s">
        <v>14</v>
      </c>
      <c r="E998" t="s">
        <v>15</v>
      </c>
      <c r="F998" t="s">
        <v>16</v>
      </c>
      <c r="G998" t="s">
        <v>17</v>
      </c>
      <c r="H998" t="s">
        <v>17</v>
      </c>
      <c r="I998">
        <v>48</v>
      </c>
      <c r="J998" t="str">
        <f>IFERROR(IF(ABS((C998-resumen!$D$3)/resumen!$D$5) &gt; 1.96, "SI", "NO"), _xleta.NOT)</f>
        <v>NO</v>
      </c>
      <c r="K998" t="str">
        <f>IFERROR(IF(ABS((I998-resumen!$E$3)/resumen!$E$5) &gt; 1.96, "SI", "NO"), _xleta.NOT)</f>
        <v>NO</v>
      </c>
      <c r="L998">
        <f>IF(ISBLANK(C998), resumen!$D$4, C998)</f>
        <v>979079.94</v>
      </c>
      <c r="M998">
        <f>IF(ISBLANK(I998), resumen!$E$4, I998)</f>
        <v>48</v>
      </c>
    </row>
    <row r="999" spans="1:13">
      <c r="A999">
        <v>998</v>
      </c>
      <c r="B999" t="s">
        <v>19</v>
      </c>
      <c r="C999">
        <v>428662.7</v>
      </c>
      <c r="D999" t="s">
        <v>14</v>
      </c>
      <c r="E999" t="s">
        <v>20</v>
      </c>
      <c r="F999" t="s">
        <v>16</v>
      </c>
      <c r="G999" t="s">
        <v>16</v>
      </c>
      <c r="H999" t="s">
        <v>17</v>
      </c>
      <c r="I999">
        <v>45</v>
      </c>
      <c r="J999" t="str">
        <f>IFERROR(IF(ABS((C999-resumen!$D$3)/resumen!$D$5) &gt; 1.96, "SI", "NO"), _xleta.NOT)</f>
        <v>NO</v>
      </c>
      <c r="K999" t="str">
        <f>IFERROR(IF(ABS((I999-resumen!$E$3)/resumen!$E$5) &gt; 1.96, "SI", "NO"), _xleta.NOT)</f>
        <v>NO</v>
      </c>
      <c r="L999">
        <f>IF(ISBLANK(C999), resumen!$D$4, C999)</f>
        <v>428662.7</v>
      </c>
      <c r="M999">
        <f>IF(ISBLANK(I999), resumen!$E$4, I999)</f>
        <v>45</v>
      </c>
    </row>
    <row r="1000" spans="1:13">
      <c r="A1000">
        <v>999</v>
      </c>
      <c r="B1000" t="s">
        <v>13</v>
      </c>
      <c r="C1000">
        <v>278030</v>
      </c>
      <c r="D1000" t="s">
        <v>23</v>
      </c>
      <c r="E1000" t="s">
        <v>20</v>
      </c>
      <c r="F1000" t="s">
        <v>16</v>
      </c>
      <c r="G1000" t="s">
        <v>17</v>
      </c>
      <c r="H1000" t="s">
        <v>17</v>
      </c>
      <c r="I1000">
        <v>62</v>
      </c>
      <c r="J1000" t="str">
        <f>IFERROR(IF(ABS((C1000-resumen!$D$3)/resumen!$D$5) &gt; 1.96, "SI", "NO"), _xleta.NOT)</f>
        <v>NO</v>
      </c>
      <c r="K1000" t="str">
        <f>IFERROR(IF(ABS((I1000-resumen!$E$3)/resumen!$E$5) &gt; 1.96, "SI", "NO"), _xleta.NOT)</f>
        <v>NO</v>
      </c>
      <c r="L1000">
        <f>IF(ISBLANK(C1000), resumen!$D$4, C1000)</f>
        <v>278030</v>
      </c>
      <c r="M1000">
        <f>IF(ISBLANK(I1000), resumen!$E$4, I1000)</f>
        <v>62</v>
      </c>
    </row>
    <row r="1001" spans="1:13">
      <c r="A1001">
        <v>1000</v>
      </c>
      <c r="B1001" t="s">
        <v>13</v>
      </c>
      <c r="C1001">
        <v>324741.92</v>
      </c>
      <c r="D1001" t="s">
        <v>14</v>
      </c>
      <c r="E1001" t="s">
        <v>20</v>
      </c>
      <c r="F1001" t="s">
        <v>16</v>
      </c>
      <c r="G1001" t="s">
        <v>16</v>
      </c>
      <c r="H1001" t="s">
        <v>17</v>
      </c>
      <c r="I1001">
        <v>47</v>
      </c>
      <c r="J1001" t="str">
        <f>IFERROR(IF(ABS((C1001-resumen!$D$3)/resumen!$D$5) &gt; 1.96, "SI", "NO"), _xleta.NOT)</f>
        <v>NO</v>
      </c>
      <c r="K1001" t="str">
        <f>IFERROR(IF(ABS((I1001-resumen!$E$3)/resumen!$E$5) &gt; 1.96, "SI", "NO"), _xleta.NOT)</f>
        <v>NO</v>
      </c>
      <c r="L1001">
        <f>IF(ISBLANK(C1001), resumen!$D$4, C1001)</f>
        <v>324741.92</v>
      </c>
      <c r="M1001">
        <f>IF(ISBLANK(I1001), resumen!$E$4, I1001)</f>
        <v>47</v>
      </c>
    </row>
    <row r="1002" spans="1:13">
      <c r="A1002">
        <v>1001</v>
      </c>
      <c r="B1002" t="s">
        <v>13</v>
      </c>
      <c r="C1002">
        <v>390128.11</v>
      </c>
      <c r="D1002" t="s">
        <v>14</v>
      </c>
      <c r="E1002" t="s">
        <v>20</v>
      </c>
      <c r="F1002" t="s">
        <v>16</v>
      </c>
      <c r="G1002" t="s">
        <v>17</v>
      </c>
      <c r="H1002" t="s">
        <v>17</v>
      </c>
      <c r="I1002">
        <v>30</v>
      </c>
      <c r="J1002" t="str">
        <f>IFERROR(IF(ABS((C1002-resumen!$D$3)/resumen!$D$5) &gt; 1.96, "SI", "NO"), _xleta.NOT)</f>
        <v>NO</v>
      </c>
      <c r="K1002" t="str">
        <f>IFERROR(IF(ABS((I1002-resumen!$E$3)/resumen!$E$5) &gt; 1.96, "SI", "NO"), _xleta.NOT)</f>
        <v>NO</v>
      </c>
      <c r="L1002">
        <f>IF(ISBLANK(C1002), resumen!$D$4, C1002)</f>
        <v>390128.11</v>
      </c>
      <c r="M1002">
        <f>IF(ISBLANK(I1002), resumen!$E$4, I1002)</f>
        <v>30</v>
      </c>
    </row>
    <row r="1003" spans="1:13">
      <c r="A1003">
        <v>1002</v>
      </c>
      <c r="B1003" t="s">
        <v>13</v>
      </c>
      <c r="C1003">
        <v>713928</v>
      </c>
      <c r="D1003" t="s">
        <v>14</v>
      </c>
      <c r="E1003" t="s">
        <v>20</v>
      </c>
      <c r="F1003" t="s">
        <v>16</v>
      </c>
      <c r="G1003" t="s">
        <v>16</v>
      </c>
      <c r="H1003" t="s">
        <v>17</v>
      </c>
      <c r="I1003">
        <v>24</v>
      </c>
      <c r="J1003" t="str">
        <f>IFERROR(IF(ABS((C1003-resumen!$D$3)/resumen!$D$5) &gt; 1.96, "SI", "NO"), _xleta.NOT)</f>
        <v>NO</v>
      </c>
      <c r="K1003" t="str">
        <f>IFERROR(IF(ABS((I1003-resumen!$E$3)/resumen!$E$5) &gt; 1.96, "SI", "NO"), _xleta.NOT)</f>
        <v>NO</v>
      </c>
      <c r="L1003">
        <f>IF(ISBLANK(C1003), resumen!$D$4, C1003)</f>
        <v>713928</v>
      </c>
      <c r="M1003">
        <f>IF(ISBLANK(I1003), resumen!$E$4, I1003)</f>
        <v>24</v>
      </c>
    </row>
    <row r="1004" spans="1:13">
      <c r="A1004">
        <v>1003</v>
      </c>
      <c r="B1004" t="s">
        <v>13</v>
      </c>
      <c r="C1004">
        <v>1077120</v>
      </c>
      <c r="D1004" t="s">
        <v>14</v>
      </c>
      <c r="E1004" t="s">
        <v>20</v>
      </c>
      <c r="F1004" t="s">
        <v>16</v>
      </c>
      <c r="G1004" t="s">
        <v>17</v>
      </c>
      <c r="H1004" t="s">
        <v>17</v>
      </c>
      <c r="I1004">
        <v>44</v>
      </c>
      <c r="J1004" t="str">
        <f>IFERROR(IF(ABS((C1004-resumen!$D$3)/resumen!$D$5) &gt; 1.96, "SI", "NO"), _xleta.NOT)</f>
        <v>NO</v>
      </c>
      <c r="K1004" t="str">
        <f>IFERROR(IF(ABS((I1004-resumen!$E$3)/resumen!$E$5) &gt; 1.96, "SI", "NO"), _xleta.NOT)</f>
        <v>NO</v>
      </c>
      <c r="L1004">
        <f>IF(ISBLANK(C1004), resumen!$D$4, C1004)</f>
        <v>1077120</v>
      </c>
      <c r="M1004">
        <f>IF(ISBLANK(I1004), resumen!$E$4, I1004)</f>
        <v>44</v>
      </c>
    </row>
    <row r="1005" spans="1:13">
      <c r="A1005">
        <v>1004</v>
      </c>
      <c r="B1005" t="s">
        <v>19</v>
      </c>
      <c r="C1005">
        <v>433738.95</v>
      </c>
      <c r="D1005" t="s">
        <v>14</v>
      </c>
      <c r="E1005" t="s">
        <v>20</v>
      </c>
      <c r="F1005" t="s">
        <v>16</v>
      </c>
      <c r="G1005" t="s">
        <v>17</v>
      </c>
      <c r="H1005" t="s">
        <v>17</v>
      </c>
      <c r="I1005">
        <v>45</v>
      </c>
      <c r="J1005" t="str">
        <f>IFERROR(IF(ABS((C1005-resumen!$D$3)/resumen!$D$5) &gt; 1.96, "SI", "NO"), _xleta.NOT)</f>
        <v>NO</v>
      </c>
      <c r="K1005" t="str">
        <f>IFERROR(IF(ABS((I1005-resumen!$E$3)/resumen!$E$5) &gt; 1.96, "SI", "NO"), _xleta.NOT)</f>
        <v>NO</v>
      </c>
      <c r="L1005">
        <f>IF(ISBLANK(C1005), resumen!$D$4, C1005)</f>
        <v>433738.95</v>
      </c>
      <c r="M1005">
        <f>IF(ISBLANK(I1005), resumen!$E$4, I1005)</f>
        <v>45</v>
      </c>
    </row>
    <row r="1006" spans="1:13">
      <c r="A1006">
        <v>1005</v>
      </c>
      <c r="B1006" t="s">
        <v>19</v>
      </c>
      <c r="C1006">
        <v>176387.09</v>
      </c>
      <c r="D1006" t="s">
        <v>18</v>
      </c>
      <c r="E1006" t="s">
        <v>15</v>
      </c>
      <c r="F1006" t="s">
        <v>16</v>
      </c>
      <c r="G1006" t="s">
        <v>17</v>
      </c>
      <c r="H1006" t="s">
        <v>17</v>
      </c>
      <c r="I1006">
        <v>88</v>
      </c>
      <c r="J1006" t="str">
        <f>IFERROR(IF(ABS((C1006-resumen!$D$3)/resumen!$D$5) &gt; 1.96, "SI", "NO"), _xleta.NOT)</f>
        <v>NO</v>
      </c>
      <c r="K1006" t="str">
        <f>IFERROR(IF(ABS((I1006-resumen!$E$3)/resumen!$E$5) &gt; 1.96, "SI", "NO"), _xleta.NOT)</f>
        <v>SI</v>
      </c>
      <c r="L1006">
        <f>IF(ISBLANK(C1006), resumen!$D$4, C1006)</f>
        <v>176387.09</v>
      </c>
      <c r="M1006">
        <f>IF(ISBLANK(I1006), resumen!$E$4, I1006)</f>
        <v>88</v>
      </c>
    </row>
    <row r="1007" spans="1:13">
      <c r="A1007">
        <v>1006</v>
      </c>
      <c r="B1007" t="s">
        <v>13</v>
      </c>
      <c r="C1007">
        <v>278030</v>
      </c>
      <c r="D1007" t="s">
        <v>23</v>
      </c>
      <c r="E1007" t="s">
        <v>20</v>
      </c>
      <c r="F1007" t="s">
        <v>16</v>
      </c>
      <c r="G1007" t="s">
        <v>17</v>
      </c>
      <c r="H1007" t="s">
        <v>17</v>
      </c>
      <c r="I1007">
        <v>50</v>
      </c>
      <c r="J1007" t="str">
        <f>IFERROR(IF(ABS((C1007-resumen!$D$3)/resumen!$D$5) &gt; 1.96, "SI", "NO"), _xleta.NOT)</f>
        <v>NO</v>
      </c>
      <c r="K1007" t="str">
        <f>IFERROR(IF(ABS((I1007-resumen!$E$3)/resumen!$E$5) &gt; 1.96, "SI", "NO"), _xleta.NOT)</f>
        <v>NO</v>
      </c>
      <c r="L1007">
        <f>IF(ISBLANK(C1007), resumen!$D$4, C1007)</f>
        <v>278030</v>
      </c>
      <c r="M1007">
        <f>IF(ISBLANK(I1007), resumen!$E$4, I1007)</f>
        <v>50</v>
      </c>
    </row>
    <row r="1008" spans="1:13">
      <c r="A1008">
        <v>1007</v>
      </c>
      <c r="B1008" t="s">
        <v>19</v>
      </c>
      <c r="C1008">
        <v>1407034.2</v>
      </c>
      <c r="D1008" t="s">
        <v>14</v>
      </c>
      <c r="E1008" t="s">
        <v>20</v>
      </c>
      <c r="F1008" t="s">
        <v>16</v>
      </c>
      <c r="G1008" t="s">
        <v>17</v>
      </c>
      <c r="H1008" t="s">
        <v>17</v>
      </c>
      <c r="I1008">
        <v>31</v>
      </c>
      <c r="J1008" t="str">
        <f>IFERROR(IF(ABS((C1008-resumen!$D$3)/resumen!$D$5) &gt; 1.96, "SI", "NO"), _xleta.NOT)</f>
        <v>NO</v>
      </c>
      <c r="K1008" t="str">
        <f>IFERROR(IF(ABS((I1008-resumen!$E$3)/resumen!$E$5) &gt; 1.96, "SI", "NO"), _xleta.NOT)</f>
        <v>NO</v>
      </c>
      <c r="L1008">
        <f>IF(ISBLANK(C1008), resumen!$D$4, C1008)</f>
        <v>1407034.2</v>
      </c>
      <c r="M1008">
        <f>IF(ISBLANK(I1008), resumen!$E$4, I1008)</f>
        <v>31</v>
      </c>
    </row>
    <row r="1009" spans="1:13">
      <c r="A1009">
        <v>1008</v>
      </c>
      <c r="B1009" t="s">
        <v>13</v>
      </c>
      <c r="C1009">
        <v>1656666.67</v>
      </c>
      <c r="D1009" t="s">
        <v>14</v>
      </c>
      <c r="E1009" t="s">
        <v>20</v>
      </c>
      <c r="F1009" t="s">
        <v>16</v>
      </c>
      <c r="G1009" t="s">
        <v>17</v>
      </c>
      <c r="H1009" t="s">
        <v>17</v>
      </c>
      <c r="I1009">
        <v>37</v>
      </c>
      <c r="J1009" t="str">
        <f>IFERROR(IF(ABS((C1009-resumen!$D$3)/resumen!$D$5) &gt; 1.96, "SI", "NO"), _xleta.NOT)</f>
        <v>NO</v>
      </c>
      <c r="K1009" t="str">
        <f>IFERROR(IF(ABS((I1009-resumen!$E$3)/resumen!$E$5) &gt; 1.96, "SI", "NO"), _xleta.NOT)</f>
        <v>NO</v>
      </c>
      <c r="L1009">
        <f>IF(ISBLANK(C1009), resumen!$D$4, C1009)</f>
        <v>1656666.67</v>
      </c>
      <c r="M1009">
        <f>IF(ISBLANK(I1009), resumen!$E$4, I1009)</f>
        <v>37</v>
      </c>
    </row>
    <row r="1010" spans="1:13">
      <c r="A1010">
        <v>1009</v>
      </c>
      <c r="B1010" t="s">
        <v>19</v>
      </c>
      <c r="C1010">
        <v>199161</v>
      </c>
      <c r="D1010" t="s">
        <v>14</v>
      </c>
      <c r="E1010" t="s">
        <v>20</v>
      </c>
      <c r="F1010" t="s">
        <v>16</v>
      </c>
      <c r="G1010" t="s">
        <v>16</v>
      </c>
      <c r="H1010" t="s">
        <v>16</v>
      </c>
      <c r="I1010">
        <v>54</v>
      </c>
      <c r="J1010" t="str">
        <f>IFERROR(IF(ABS((C1010-resumen!$D$3)/resumen!$D$5) &gt; 1.96, "SI", "NO"), _xleta.NOT)</f>
        <v>NO</v>
      </c>
      <c r="K1010" t="str">
        <f>IFERROR(IF(ABS((I1010-resumen!$E$3)/resumen!$E$5) &gt; 1.96, "SI", "NO"), _xleta.NOT)</f>
        <v>NO</v>
      </c>
      <c r="L1010">
        <f>IF(ISBLANK(C1010), resumen!$D$4, C1010)</f>
        <v>199161</v>
      </c>
      <c r="M1010">
        <f>IF(ISBLANK(I1010), resumen!$E$4, I1010)</f>
        <v>54</v>
      </c>
    </row>
    <row r="1011" spans="1:13">
      <c r="A1011">
        <v>1010</v>
      </c>
      <c r="B1011" t="s">
        <v>13</v>
      </c>
      <c r="C1011">
        <v>600473</v>
      </c>
      <c r="D1011" t="s">
        <v>14</v>
      </c>
      <c r="E1011" t="s">
        <v>15</v>
      </c>
      <c r="F1011" t="s">
        <v>16</v>
      </c>
      <c r="G1011" t="s">
        <v>17</v>
      </c>
      <c r="H1011" t="s">
        <v>17</v>
      </c>
      <c r="I1011">
        <v>32</v>
      </c>
      <c r="J1011" t="str">
        <f>IFERROR(IF(ABS((C1011-resumen!$D$3)/resumen!$D$5) &gt; 1.96, "SI", "NO"), _xleta.NOT)</f>
        <v>NO</v>
      </c>
      <c r="K1011" t="str">
        <f>IFERROR(IF(ABS((I1011-resumen!$E$3)/resumen!$E$5) &gt; 1.96, "SI", "NO"), _xleta.NOT)</f>
        <v>NO</v>
      </c>
      <c r="L1011">
        <f>IF(ISBLANK(C1011), resumen!$D$4, C1011)</f>
        <v>600473</v>
      </c>
      <c r="M1011">
        <f>IF(ISBLANK(I1011), resumen!$E$4, I1011)</f>
        <v>32</v>
      </c>
    </row>
    <row r="1012" spans="1:13">
      <c r="A1012">
        <v>1011</v>
      </c>
      <c r="B1012" t="s">
        <v>13</v>
      </c>
      <c r="C1012">
        <v>544648</v>
      </c>
      <c r="D1012" t="s">
        <v>22</v>
      </c>
      <c r="E1012" t="s">
        <v>20</v>
      </c>
      <c r="F1012" t="s">
        <v>16</v>
      </c>
      <c r="G1012" t="s">
        <v>17</v>
      </c>
      <c r="H1012" t="s">
        <v>17</v>
      </c>
      <c r="I1012">
        <v>39</v>
      </c>
      <c r="J1012" t="str">
        <f>IFERROR(IF(ABS((C1012-resumen!$D$3)/resumen!$D$5) &gt; 1.96, "SI", "NO"), _xleta.NOT)</f>
        <v>NO</v>
      </c>
      <c r="K1012" t="str">
        <f>IFERROR(IF(ABS((I1012-resumen!$E$3)/resumen!$E$5) &gt; 1.96, "SI", "NO"), _xleta.NOT)</f>
        <v>NO</v>
      </c>
      <c r="L1012">
        <f>IF(ISBLANK(C1012), resumen!$D$4, C1012)</f>
        <v>544648</v>
      </c>
      <c r="M1012">
        <f>IF(ISBLANK(I1012), resumen!$E$4, I1012)</f>
        <v>39</v>
      </c>
    </row>
    <row r="1013" spans="1:13">
      <c r="A1013">
        <v>1012</v>
      </c>
      <c r="B1013" t="s">
        <v>19</v>
      </c>
      <c r="C1013">
        <v>757952.07</v>
      </c>
      <c r="D1013" t="s">
        <v>14</v>
      </c>
      <c r="E1013" t="s">
        <v>15</v>
      </c>
      <c r="F1013" t="s">
        <v>16</v>
      </c>
      <c r="G1013" t="s">
        <v>17</v>
      </c>
      <c r="H1013" t="s">
        <v>17</v>
      </c>
      <c r="I1013">
        <v>34</v>
      </c>
      <c r="J1013" t="str">
        <f>IFERROR(IF(ABS((C1013-resumen!$D$3)/resumen!$D$5) &gt; 1.96, "SI", "NO"), _xleta.NOT)</f>
        <v>NO</v>
      </c>
      <c r="K1013" t="str">
        <f>IFERROR(IF(ABS((I1013-resumen!$E$3)/resumen!$E$5) &gt; 1.96, "SI", "NO"), _xleta.NOT)</f>
        <v>NO</v>
      </c>
      <c r="L1013">
        <f>IF(ISBLANK(C1013), resumen!$D$4, C1013)</f>
        <v>757952.07</v>
      </c>
      <c r="M1013">
        <f>IF(ISBLANK(I1013), resumen!$E$4, I1013)</f>
        <v>34</v>
      </c>
    </row>
    <row r="1014" spans="1:13">
      <c r="A1014">
        <v>1013</v>
      </c>
      <c r="B1014" t="s">
        <v>13</v>
      </c>
      <c r="C1014">
        <v>297045</v>
      </c>
      <c r="D1014" t="s">
        <v>21</v>
      </c>
      <c r="E1014" t="s">
        <v>20</v>
      </c>
      <c r="F1014" t="s">
        <v>16</v>
      </c>
      <c r="G1014" t="s">
        <v>17</v>
      </c>
      <c r="H1014" t="s">
        <v>17</v>
      </c>
      <c r="I1014">
        <v>60</v>
      </c>
      <c r="J1014" t="str">
        <f>IFERROR(IF(ABS((C1014-resumen!$D$3)/resumen!$D$5) &gt; 1.96, "SI", "NO"), _xleta.NOT)</f>
        <v>NO</v>
      </c>
      <c r="K1014" t="str">
        <f>IFERROR(IF(ABS((I1014-resumen!$E$3)/resumen!$E$5) &gt; 1.96, "SI", "NO"), _xleta.NOT)</f>
        <v>NO</v>
      </c>
      <c r="L1014">
        <f>IF(ISBLANK(C1014), resumen!$D$4, C1014)</f>
        <v>297045</v>
      </c>
      <c r="M1014">
        <f>IF(ISBLANK(I1014), resumen!$E$4, I1014)</f>
        <v>60</v>
      </c>
    </row>
    <row r="1015" spans="1:13">
      <c r="A1015">
        <v>1014</v>
      </c>
      <c r="B1015" t="s">
        <v>19</v>
      </c>
      <c r="C1015">
        <v>514678</v>
      </c>
      <c r="D1015" t="s">
        <v>18</v>
      </c>
      <c r="E1015" t="s">
        <v>15</v>
      </c>
      <c r="F1015" t="s">
        <v>16</v>
      </c>
      <c r="G1015" t="s">
        <v>17</v>
      </c>
      <c r="H1015" t="s">
        <v>17</v>
      </c>
      <c r="I1015">
        <v>73</v>
      </c>
      <c r="J1015" t="str">
        <f>IFERROR(IF(ABS((C1015-resumen!$D$3)/resumen!$D$5) &gt; 1.96, "SI", "NO"), _xleta.NOT)</f>
        <v>NO</v>
      </c>
      <c r="K1015" t="str">
        <f>IFERROR(IF(ABS((I1015-resumen!$E$3)/resumen!$E$5) &gt; 1.96, "SI", "NO"), _xleta.NOT)</f>
        <v>SI</v>
      </c>
      <c r="L1015">
        <f>IF(ISBLANK(C1015), resumen!$D$4, C1015)</f>
        <v>514678</v>
      </c>
      <c r="M1015">
        <f>IF(ISBLANK(I1015), resumen!$E$4, I1015)</f>
        <v>73</v>
      </c>
    </row>
    <row r="1016" spans="1:13">
      <c r="A1016">
        <v>1015</v>
      </c>
      <c r="B1016" t="s">
        <v>13</v>
      </c>
      <c r="C1016">
        <v>207840</v>
      </c>
      <c r="D1016" t="s">
        <v>14</v>
      </c>
      <c r="E1016" t="s">
        <v>20</v>
      </c>
      <c r="F1016" t="s">
        <v>16</v>
      </c>
      <c r="G1016" t="s">
        <v>16</v>
      </c>
      <c r="H1016" t="s">
        <v>17</v>
      </c>
      <c r="I1016">
        <v>41</v>
      </c>
      <c r="J1016" t="str">
        <f>IFERROR(IF(ABS((C1016-resumen!$D$3)/resumen!$D$5) &gt; 1.96, "SI", "NO"), _xleta.NOT)</f>
        <v>NO</v>
      </c>
      <c r="K1016" t="str">
        <f>IFERROR(IF(ABS((I1016-resumen!$E$3)/resumen!$E$5) &gt; 1.96, "SI", "NO"), _xleta.NOT)</f>
        <v>NO</v>
      </c>
      <c r="L1016">
        <f>IF(ISBLANK(C1016), resumen!$D$4, C1016)</f>
        <v>207840</v>
      </c>
      <c r="M1016">
        <f>IF(ISBLANK(I1016), resumen!$E$4, I1016)</f>
        <v>41</v>
      </c>
    </row>
    <row r="1017" spans="1:13">
      <c r="A1017">
        <v>1016</v>
      </c>
      <c r="B1017" t="s">
        <v>19</v>
      </c>
      <c r="C1017">
        <v>592970</v>
      </c>
      <c r="D1017" t="s">
        <v>14</v>
      </c>
      <c r="E1017" t="s">
        <v>15</v>
      </c>
      <c r="F1017" t="s">
        <v>16</v>
      </c>
      <c r="G1017" t="s">
        <v>17</v>
      </c>
      <c r="H1017" t="s">
        <v>16</v>
      </c>
      <c r="I1017">
        <v>37</v>
      </c>
      <c r="J1017" t="str">
        <f>IFERROR(IF(ABS((C1017-resumen!$D$3)/resumen!$D$5) &gt; 1.96, "SI", "NO"), _xleta.NOT)</f>
        <v>NO</v>
      </c>
      <c r="K1017" t="str">
        <f>IFERROR(IF(ABS((I1017-resumen!$E$3)/resumen!$E$5) &gt; 1.96, "SI", "NO"), _xleta.NOT)</f>
        <v>NO</v>
      </c>
      <c r="L1017">
        <f>IF(ISBLANK(C1017), resumen!$D$4, C1017)</f>
        <v>592970</v>
      </c>
      <c r="M1017">
        <f>IF(ISBLANK(I1017), resumen!$E$4, I1017)</f>
        <v>37</v>
      </c>
    </row>
    <row r="1018" spans="1:13">
      <c r="A1018">
        <v>1017</v>
      </c>
      <c r="B1018" t="s">
        <v>13</v>
      </c>
      <c r="C1018">
        <v>418054</v>
      </c>
      <c r="D1018" t="s">
        <v>22</v>
      </c>
      <c r="E1018" t="s">
        <v>20</v>
      </c>
      <c r="F1018" t="s">
        <v>16</v>
      </c>
      <c r="G1018" t="s">
        <v>17</v>
      </c>
      <c r="H1018" t="s">
        <v>16</v>
      </c>
      <c r="I1018">
        <v>48</v>
      </c>
      <c r="J1018" t="str">
        <f>IFERROR(IF(ABS((C1018-resumen!$D$3)/resumen!$D$5) &gt; 1.96, "SI", "NO"), _xleta.NOT)</f>
        <v>NO</v>
      </c>
      <c r="K1018" t="str">
        <f>IFERROR(IF(ABS((I1018-resumen!$E$3)/resumen!$E$5) &gt; 1.96, "SI", "NO"), _xleta.NOT)</f>
        <v>NO</v>
      </c>
      <c r="L1018">
        <f>IF(ISBLANK(C1018), resumen!$D$4, C1018)</f>
        <v>418054</v>
      </c>
      <c r="M1018">
        <f>IF(ISBLANK(I1018), resumen!$E$4, I1018)</f>
        <v>48</v>
      </c>
    </row>
    <row r="1019" spans="1:13">
      <c r="A1019">
        <v>1018</v>
      </c>
      <c r="B1019" t="s">
        <v>13</v>
      </c>
      <c r="C1019">
        <v>140375</v>
      </c>
      <c r="D1019" t="s">
        <v>14</v>
      </c>
      <c r="E1019" t="s">
        <v>20</v>
      </c>
      <c r="F1019" t="s">
        <v>16</v>
      </c>
      <c r="G1019" t="s">
        <v>17</v>
      </c>
      <c r="H1019" t="s">
        <v>17</v>
      </c>
      <c r="I1019">
        <v>54</v>
      </c>
      <c r="J1019" t="str">
        <f>IFERROR(IF(ABS((C1019-resumen!$D$3)/resumen!$D$5) &gt; 1.96, "SI", "NO"), _xleta.NOT)</f>
        <v>NO</v>
      </c>
      <c r="K1019" t="str">
        <f>IFERROR(IF(ABS((I1019-resumen!$E$3)/resumen!$E$5) &gt; 1.96, "SI", "NO"), _xleta.NOT)</f>
        <v>NO</v>
      </c>
      <c r="L1019">
        <f>IF(ISBLANK(C1019), resumen!$D$4, C1019)</f>
        <v>140375</v>
      </c>
      <c r="M1019">
        <f>IF(ISBLANK(I1019), resumen!$E$4, I1019)</f>
        <v>54</v>
      </c>
    </row>
    <row r="1020" spans="1:13">
      <c r="A1020">
        <v>1019</v>
      </c>
      <c r="B1020" t="s">
        <v>19</v>
      </c>
      <c r="C1020">
        <v>2152089.7000000002</v>
      </c>
      <c r="D1020" t="s">
        <v>14</v>
      </c>
      <c r="E1020" t="s">
        <v>15</v>
      </c>
      <c r="F1020" t="s">
        <v>16</v>
      </c>
      <c r="G1020" t="s">
        <v>17</v>
      </c>
      <c r="H1020" t="s">
        <v>17</v>
      </c>
      <c r="I1020">
        <v>42</v>
      </c>
      <c r="J1020" t="str">
        <f>IFERROR(IF(ABS((C1020-resumen!$D$3)/resumen!$D$5) &gt; 1.96, "SI", "NO"), _xleta.NOT)</f>
        <v>NO</v>
      </c>
      <c r="K1020" t="str">
        <f>IFERROR(IF(ABS((I1020-resumen!$E$3)/resumen!$E$5) &gt; 1.96, "SI", "NO"), _xleta.NOT)</f>
        <v>NO</v>
      </c>
      <c r="L1020">
        <f>IF(ISBLANK(C1020), resumen!$D$4, C1020)</f>
        <v>2152089.7000000002</v>
      </c>
      <c r="M1020">
        <f>IF(ISBLANK(I1020), resumen!$E$4, I1020)</f>
        <v>42</v>
      </c>
    </row>
    <row r="1021" spans="1:13">
      <c r="A1021">
        <v>1020</v>
      </c>
      <c r="B1021" t="s">
        <v>19</v>
      </c>
      <c r="C1021">
        <v>1444541</v>
      </c>
      <c r="D1021" t="s">
        <v>18</v>
      </c>
      <c r="E1021" t="s">
        <v>15</v>
      </c>
      <c r="F1021" t="s">
        <v>16</v>
      </c>
      <c r="G1021" t="s">
        <v>17</v>
      </c>
      <c r="H1021" t="s">
        <v>17</v>
      </c>
      <c r="I1021">
        <v>69</v>
      </c>
      <c r="J1021" t="str">
        <f>IFERROR(IF(ABS((C1021-resumen!$D$3)/resumen!$D$5) &gt; 1.96, "SI", "NO"), _xleta.NOT)</f>
        <v>NO</v>
      </c>
      <c r="K1021" t="str">
        <f>IFERROR(IF(ABS((I1021-resumen!$E$3)/resumen!$E$5) &gt; 1.96, "SI", "NO"), _xleta.NOT)</f>
        <v>NO</v>
      </c>
      <c r="L1021">
        <f>IF(ISBLANK(C1021), resumen!$D$4, C1021)</f>
        <v>1444541</v>
      </c>
      <c r="M1021">
        <f>IF(ISBLANK(I1021), resumen!$E$4, I1021)</f>
        <v>69</v>
      </c>
    </row>
    <row r="1022" spans="1:13">
      <c r="A1022">
        <v>1021</v>
      </c>
      <c r="B1022" t="s">
        <v>13</v>
      </c>
      <c r="C1022">
        <v>326749</v>
      </c>
      <c r="D1022" t="s">
        <v>22</v>
      </c>
      <c r="E1022" t="s">
        <v>20</v>
      </c>
      <c r="F1022" t="s">
        <v>16</v>
      </c>
      <c r="G1022" t="s">
        <v>17</v>
      </c>
      <c r="H1022" t="s">
        <v>16</v>
      </c>
      <c r="I1022">
        <v>58</v>
      </c>
      <c r="J1022" t="str">
        <f>IFERROR(IF(ABS((C1022-resumen!$D$3)/resumen!$D$5) &gt; 1.96, "SI", "NO"), _xleta.NOT)</f>
        <v>NO</v>
      </c>
      <c r="K1022" t="str">
        <f>IFERROR(IF(ABS((I1022-resumen!$E$3)/resumen!$E$5) &gt; 1.96, "SI", "NO"), _xleta.NOT)</f>
        <v>NO</v>
      </c>
      <c r="L1022">
        <f>IF(ISBLANK(C1022), resumen!$D$4, C1022)</f>
        <v>326749</v>
      </c>
      <c r="M1022">
        <f>IF(ISBLANK(I1022), resumen!$E$4, I1022)</f>
        <v>58</v>
      </c>
    </row>
    <row r="1023" spans="1:13">
      <c r="A1023">
        <v>1022</v>
      </c>
      <c r="B1023" t="s">
        <v>13</v>
      </c>
      <c r="C1023">
        <v>4644820.8</v>
      </c>
      <c r="D1023" t="s">
        <v>14</v>
      </c>
      <c r="E1023" t="s">
        <v>15</v>
      </c>
      <c r="F1023" t="s">
        <v>16</v>
      </c>
      <c r="G1023" t="s">
        <v>17</v>
      </c>
      <c r="H1023" t="s">
        <v>17</v>
      </c>
      <c r="I1023">
        <v>37</v>
      </c>
      <c r="J1023" t="str">
        <f>IFERROR(IF(ABS((C1023-resumen!$D$3)/resumen!$D$5) &gt; 1.96, "SI", "NO"), _xleta.NOT)</f>
        <v>SI</v>
      </c>
      <c r="K1023" t="str">
        <f>IFERROR(IF(ABS((I1023-resumen!$E$3)/resumen!$E$5) &gt; 1.96, "SI", "NO"), _xleta.NOT)</f>
        <v>NO</v>
      </c>
      <c r="L1023">
        <f>IF(ISBLANK(C1023), resumen!$D$4, C1023)</f>
        <v>4644820.8</v>
      </c>
      <c r="M1023">
        <f>IF(ISBLANK(I1023), resumen!$E$4, I1023)</f>
        <v>37</v>
      </c>
    </row>
    <row r="1024" spans="1:13">
      <c r="A1024">
        <v>1023</v>
      </c>
      <c r="B1024" t="s">
        <v>19</v>
      </c>
      <c r="C1024">
        <v>517053.85</v>
      </c>
      <c r="D1024" t="s">
        <v>14</v>
      </c>
      <c r="E1024" t="s">
        <v>20</v>
      </c>
      <c r="F1024" t="s">
        <v>16</v>
      </c>
      <c r="G1024" t="s">
        <v>17</v>
      </c>
      <c r="H1024" t="s">
        <v>16</v>
      </c>
      <c r="I1024">
        <v>28</v>
      </c>
      <c r="J1024" t="str">
        <f>IFERROR(IF(ABS((C1024-resumen!$D$3)/resumen!$D$5) &gt; 1.96, "SI", "NO"), _xleta.NOT)</f>
        <v>NO</v>
      </c>
      <c r="K1024" t="str">
        <f>IFERROR(IF(ABS((I1024-resumen!$E$3)/resumen!$E$5) &gt; 1.96, "SI", "NO"), _xleta.NOT)</f>
        <v>NO</v>
      </c>
      <c r="L1024">
        <f>IF(ISBLANK(C1024), resumen!$D$4, C1024)</f>
        <v>517053.85</v>
      </c>
      <c r="M1024">
        <f>IF(ISBLANK(I1024), resumen!$E$4, I1024)</f>
        <v>28</v>
      </c>
    </row>
    <row r="1025" spans="1:13">
      <c r="A1025">
        <v>1024</v>
      </c>
      <c r="B1025" t="s">
        <v>13</v>
      </c>
      <c r="C1025">
        <v>3692520</v>
      </c>
      <c r="D1025" t="s">
        <v>14</v>
      </c>
      <c r="E1025" t="s">
        <v>20</v>
      </c>
      <c r="F1025" t="s">
        <v>16</v>
      </c>
      <c r="G1025" t="s">
        <v>17</v>
      </c>
      <c r="H1025" t="s">
        <v>17</v>
      </c>
      <c r="I1025">
        <v>47</v>
      </c>
      <c r="J1025" t="str">
        <f>IFERROR(IF(ABS((C1025-resumen!$D$3)/resumen!$D$5) &gt; 1.96, "SI", "NO"), _xleta.NOT)</f>
        <v>SI</v>
      </c>
      <c r="K1025" t="str">
        <f>IFERROR(IF(ABS((I1025-resumen!$E$3)/resumen!$E$5) &gt; 1.96, "SI", "NO"), _xleta.NOT)</f>
        <v>NO</v>
      </c>
      <c r="L1025">
        <f>IF(ISBLANK(C1025), resumen!$D$4, C1025)</f>
        <v>3692520</v>
      </c>
      <c r="M1025">
        <f>IF(ISBLANK(I1025), resumen!$E$4, I1025)</f>
        <v>47</v>
      </c>
    </row>
    <row r="1026" spans="1:13">
      <c r="A1026">
        <v>1025</v>
      </c>
      <c r="B1026" t="s">
        <v>13</v>
      </c>
      <c r="C1026">
        <v>333671</v>
      </c>
      <c r="D1026" t="s">
        <v>14</v>
      </c>
      <c r="E1026" t="s">
        <v>20</v>
      </c>
      <c r="F1026" t="s">
        <v>16</v>
      </c>
      <c r="G1026" t="s">
        <v>16</v>
      </c>
      <c r="H1026" t="s">
        <v>17</v>
      </c>
      <c r="I1026">
        <v>23</v>
      </c>
      <c r="J1026" t="str">
        <f>IFERROR(IF(ABS((C1026-resumen!$D$3)/resumen!$D$5) &gt; 1.96, "SI", "NO"), _xleta.NOT)</f>
        <v>NO</v>
      </c>
      <c r="K1026" t="str">
        <f>IFERROR(IF(ABS((I1026-resumen!$E$3)/resumen!$E$5) &gt; 1.96, "SI", "NO"), _xleta.NOT)</f>
        <v>NO</v>
      </c>
      <c r="L1026">
        <f>IF(ISBLANK(C1026), resumen!$D$4, C1026)</f>
        <v>333671</v>
      </c>
      <c r="M1026">
        <f>IF(ISBLANK(I1026), resumen!$E$4, I1026)</f>
        <v>23</v>
      </c>
    </row>
    <row r="1027" spans="1:13">
      <c r="A1027">
        <v>1026</v>
      </c>
      <c r="B1027" t="s">
        <v>19</v>
      </c>
      <c r="C1027">
        <v>504571.88</v>
      </c>
      <c r="D1027" t="s">
        <v>14</v>
      </c>
      <c r="E1027" t="s">
        <v>20</v>
      </c>
      <c r="F1027" t="s">
        <v>16</v>
      </c>
      <c r="G1027" t="s">
        <v>17</v>
      </c>
      <c r="H1027" t="s">
        <v>17</v>
      </c>
      <c r="I1027">
        <v>31</v>
      </c>
      <c r="J1027" t="str">
        <f>IFERROR(IF(ABS((C1027-resumen!$D$3)/resumen!$D$5) &gt; 1.96, "SI", "NO"), _xleta.NOT)</f>
        <v>NO</v>
      </c>
      <c r="K1027" t="str">
        <f>IFERROR(IF(ABS((I1027-resumen!$E$3)/resumen!$E$5) &gt; 1.96, "SI", "NO"), _xleta.NOT)</f>
        <v>NO</v>
      </c>
      <c r="L1027">
        <f>IF(ISBLANK(C1027), resumen!$D$4, C1027)</f>
        <v>504571.88</v>
      </c>
      <c r="M1027">
        <f>IF(ISBLANK(I1027), resumen!$E$4, I1027)</f>
        <v>31</v>
      </c>
    </row>
    <row r="1028" spans="1:13">
      <c r="A1028">
        <v>1027</v>
      </c>
      <c r="B1028" t="s">
        <v>19</v>
      </c>
      <c r="C1028">
        <v>264120</v>
      </c>
      <c r="D1028" t="s">
        <v>14</v>
      </c>
      <c r="E1028" t="s">
        <v>20</v>
      </c>
      <c r="F1028" t="s">
        <v>16</v>
      </c>
      <c r="G1028" t="s">
        <v>17</v>
      </c>
      <c r="H1028" t="s">
        <v>16</v>
      </c>
      <c r="I1028">
        <v>32</v>
      </c>
      <c r="J1028" t="str">
        <f>IFERROR(IF(ABS((C1028-resumen!$D$3)/resumen!$D$5) &gt; 1.96, "SI", "NO"), _xleta.NOT)</f>
        <v>NO</v>
      </c>
      <c r="K1028" t="str">
        <f>IFERROR(IF(ABS((I1028-resumen!$E$3)/resumen!$E$5) &gt; 1.96, "SI", "NO"), _xleta.NOT)</f>
        <v>NO</v>
      </c>
      <c r="L1028">
        <f>IF(ISBLANK(C1028), resumen!$D$4, C1028)</f>
        <v>264120</v>
      </c>
      <c r="M1028">
        <f>IF(ISBLANK(I1028), resumen!$E$4, I1028)</f>
        <v>32</v>
      </c>
    </row>
    <row r="1029" spans="1:13">
      <c r="A1029">
        <v>1028</v>
      </c>
      <c r="B1029" t="s">
        <v>19</v>
      </c>
      <c r="C1029">
        <v>766575.22</v>
      </c>
      <c r="D1029" t="s">
        <v>18</v>
      </c>
      <c r="E1029" t="s">
        <v>15</v>
      </c>
      <c r="F1029" t="s">
        <v>16</v>
      </c>
      <c r="G1029" t="s">
        <v>17</v>
      </c>
      <c r="H1029" t="s">
        <v>17</v>
      </c>
      <c r="I1029">
        <v>71</v>
      </c>
      <c r="J1029" t="str">
        <f>IFERROR(IF(ABS((C1029-resumen!$D$3)/resumen!$D$5) &gt; 1.96, "SI", "NO"), _xleta.NOT)</f>
        <v>NO</v>
      </c>
      <c r="K1029" t="str">
        <f>IFERROR(IF(ABS((I1029-resumen!$E$3)/resumen!$E$5) &gt; 1.96, "SI", "NO"), _xleta.NOT)</f>
        <v>SI</v>
      </c>
      <c r="L1029">
        <f>IF(ISBLANK(C1029), resumen!$D$4, C1029)</f>
        <v>766575.22</v>
      </c>
      <c r="M1029">
        <f>IF(ISBLANK(I1029), resumen!$E$4, I1029)</f>
        <v>71</v>
      </c>
    </row>
    <row r="1030" spans="1:13">
      <c r="A1030">
        <v>1029</v>
      </c>
      <c r="B1030" t="s">
        <v>13</v>
      </c>
      <c r="C1030">
        <v>1020006.8</v>
      </c>
      <c r="D1030" t="s">
        <v>14</v>
      </c>
      <c r="E1030" t="s">
        <v>20</v>
      </c>
      <c r="F1030" t="s">
        <v>16</v>
      </c>
      <c r="G1030" t="s">
        <v>17</v>
      </c>
      <c r="H1030" t="s">
        <v>17</v>
      </c>
      <c r="I1030">
        <v>30</v>
      </c>
      <c r="J1030" t="str">
        <f>IFERROR(IF(ABS((C1030-resumen!$D$3)/resumen!$D$5) &gt; 1.96, "SI", "NO"), _xleta.NOT)</f>
        <v>NO</v>
      </c>
      <c r="K1030" t="str">
        <f>IFERROR(IF(ABS((I1030-resumen!$E$3)/resumen!$E$5) &gt; 1.96, "SI", "NO"), _xleta.NOT)</f>
        <v>NO</v>
      </c>
      <c r="L1030">
        <f>IF(ISBLANK(C1030), resumen!$D$4, C1030)</f>
        <v>1020006.8</v>
      </c>
      <c r="M1030">
        <f>IF(ISBLANK(I1030), resumen!$E$4, I1030)</f>
        <v>30</v>
      </c>
    </row>
    <row r="1031" spans="1:13">
      <c r="A1031">
        <v>1030</v>
      </c>
      <c r="B1031" t="s">
        <v>13</v>
      </c>
      <c r="C1031">
        <v>701742</v>
      </c>
      <c r="D1031" t="s">
        <v>14</v>
      </c>
      <c r="E1031" t="s">
        <v>15</v>
      </c>
      <c r="F1031" t="s">
        <v>16</v>
      </c>
      <c r="G1031" t="s">
        <v>17</v>
      </c>
      <c r="H1031" t="s">
        <v>17</v>
      </c>
      <c r="I1031">
        <v>30</v>
      </c>
      <c r="J1031" t="str">
        <f>IFERROR(IF(ABS((C1031-resumen!$D$3)/resumen!$D$5) &gt; 1.96, "SI", "NO"), _xleta.NOT)</f>
        <v>NO</v>
      </c>
      <c r="K1031" t="str">
        <f>IFERROR(IF(ABS((I1031-resumen!$E$3)/resumen!$E$5) &gt; 1.96, "SI", "NO"), _xleta.NOT)</f>
        <v>NO</v>
      </c>
      <c r="L1031">
        <f>IF(ISBLANK(C1031), resumen!$D$4, C1031)</f>
        <v>701742</v>
      </c>
      <c r="M1031">
        <f>IF(ISBLANK(I1031), resumen!$E$4, I1031)</f>
        <v>30</v>
      </c>
    </row>
    <row r="1032" spans="1:13">
      <c r="A1032">
        <v>1031</v>
      </c>
      <c r="B1032" t="s">
        <v>13</v>
      </c>
      <c r="C1032">
        <v>320000</v>
      </c>
      <c r="D1032" t="s">
        <v>14</v>
      </c>
      <c r="E1032" t="s">
        <v>20</v>
      </c>
      <c r="F1032" t="s">
        <v>16</v>
      </c>
      <c r="G1032" t="s">
        <v>16</v>
      </c>
      <c r="H1032" t="s">
        <v>17</v>
      </c>
      <c r="I1032">
        <v>41</v>
      </c>
      <c r="J1032" t="str">
        <f>IFERROR(IF(ABS((C1032-resumen!$D$3)/resumen!$D$5) &gt; 1.96, "SI", "NO"), _xleta.NOT)</f>
        <v>NO</v>
      </c>
      <c r="K1032" t="str">
        <f>IFERROR(IF(ABS((I1032-resumen!$E$3)/resumen!$E$5) &gt; 1.96, "SI", "NO"), _xleta.NOT)</f>
        <v>NO</v>
      </c>
      <c r="L1032">
        <f>IF(ISBLANK(C1032), resumen!$D$4, C1032)</f>
        <v>320000</v>
      </c>
      <c r="M1032">
        <f>IF(ISBLANK(I1032), resumen!$E$4, I1032)</f>
        <v>41</v>
      </c>
    </row>
    <row r="1033" spans="1:13">
      <c r="A1033">
        <v>1032</v>
      </c>
      <c r="B1033" t="s">
        <v>13</v>
      </c>
      <c r="C1033">
        <v>1340270.3400000001</v>
      </c>
      <c r="D1033" t="s">
        <v>14</v>
      </c>
      <c r="E1033" t="s">
        <v>20</v>
      </c>
      <c r="F1033" t="s">
        <v>16</v>
      </c>
      <c r="G1033" t="s">
        <v>17</v>
      </c>
      <c r="H1033" t="s">
        <v>17</v>
      </c>
      <c r="I1033">
        <v>32</v>
      </c>
      <c r="J1033" t="str">
        <f>IFERROR(IF(ABS((C1033-resumen!$D$3)/resumen!$D$5) &gt; 1.96, "SI", "NO"), _xleta.NOT)</f>
        <v>NO</v>
      </c>
      <c r="K1033" t="str">
        <f>IFERROR(IF(ABS((I1033-resumen!$E$3)/resumen!$E$5) &gt; 1.96, "SI", "NO"), _xleta.NOT)</f>
        <v>NO</v>
      </c>
      <c r="L1033">
        <f>IF(ISBLANK(C1033), resumen!$D$4, C1033)</f>
        <v>1340270.3400000001</v>
      </c>
      <c r="M1033">
        <f>IF(ISBLANK(I1033), resumen!$E$4, I1033)</f>
        <v>32</v>
      </c>
    </row>
    <row r="1034" spans="1:13">
      <c r="A1034">
        <v>1033</v>
      </c>
      <c r="B1034" t="s">
        <v>13</v>
      </c>
      <c r="C1034">
        <v>639148</v>
      </c>
      <c r="D1034" t="s">
        <v>22</v>
      </c>
      <c r="E1034" t="s">
        <v>20</v>
      </c>
      <c r="F1034" t="s">
        <v>16</v>
      </c>
      <c r="G1034" t="s">
        <v>17</v>
      </c>
      <c r="H1034" t="s">
        <v>16</v>
      </c>
      <c r="I1034">
        <v>73</v>
      </c>
      <c r="J1034" t="str">
        <f>IFERROR(IF(ABS((C1034-resumen!$D$3)/resumen!$D$5) &gt; 1.96, "SI", "NO"), _xleta.NOT)</f>
        <v>NO</v>
      </c>
      <c r="K1034" t="str">
        <f>IFERROR(IF(ABS((I1034-resumen!$E$3)/resumen!$E$5) &gt; 1.96, "SI", "NO"), _xleta.NOT)</f>
        <v>SI</v>
      </c>
      <c r="L1034">
        <f>IF(ISBLANK(C1034), resumen!$D$4, C1034)</f>
        <v>639148</v>
      </c>
      <c r="M1034">
        <f>IF(ISBLANK(I1034), resumen!$E$4, I1034)</f>
        <v>73</v>
      </c>
    </row>
    <row r="1035" spans="1:13">
      <c r="A1035">
        <v>1034</v>
      </c>
      <c r="B1035" t="s">
        <v>19</v>
      </c>
      <c r="C1035">
        <v>1790761</v>
      </c>
      <c r="D1035" t="s">
        <v>14</v>
      </c>
      <c r="E1035" t="s">
        <v>15</v>
      </c>
      <c r="F1035" t="s">
        <v>16</v>
      </c>
      <c r="G1035" t="s">
        <v>17</v>
      </c>
      <c r="H1035" t="s">
        <v>16</v>
      </c>
      <c r="I1035">
        <v>54</v>
      </c>
      <c r="J1035" t="str">
        <f>IFERROR(IF(ABS((C1035-resumen!$D$3)/resumen!$D$5) &gt; 1.96, "SI", "NO"), _xleta.NOT)</f>
        <v>NO</v>
      </c>
      <c r="K1035" t="str">
        <f>IFERROR(IF(ABS((I1035-resumen!$E$3)/resumen!$E$5) &gt; 1.96, "SI", "NO"), _xleta.NOT)</f>
        <v>NO</v>
      </c>
      <c r="L1035">
        <f>IF(ISBLANK(C1035), resumen!$D$4, C1035)</f>
        <v>1790761</v>
      </c>
      <c r="M1035">
        <f>IF(ISBLANK(I1035), resumen!$E$4, I1035)</f>
        <v>54</v>
      </c>
    </row>
    <row r="1036" spans="1:13">
      <c r="A1036">
        <v>1035</v>
      </c>
      <c r="B1036" t="s">
        <v>13</v>
      </c>
      <c r="C1036">
        <v>1170360</v>
      </c>
      <c r="D1036" t="s">
        <v>23</v>
      </c>
      <c r="E1036" t="s">
        <v>20</v>
      </c>
      <c r="F1036" t="s">
        <v>16</v>
      </c>
      <c r="G1036" t="s">
        <v>17</v>
      </c>
      <c r="H1036" t="s">
        <v>17</v>
      </c>
      <c r="I1036">
        <v>61</v>
      </c>
      <c r="J1036" t="str">
        <f>IFERROR(IF(ABS((C1036-resumen!$D$3)/resumen!$D$5) &gt; 1.96, "SI", "NO"), _xleta.NOT)</f>
        <v>NO</v>
      </c>
      <c r="K1036" t="str">
        <f>IFERROR(IF(ABS((I1036-resumen!$E$3)/resumen!$E$5) &gt; 1.96, "SI", "NO"), _xleta.NOT)</f>
        <v>NO</v>
      </c>
      <c r="L1036">
        <f>IF(ISBLANK(C1036), resumen!$D$4, C1036)</f>
        <v>1170360</v>
      </c>
      <c r="M1036">
        <f>IF(ISBLANK(I1036), resumen!$E$4, I1036)</f>
        <v>61</v>
      </c>
    </row>
    <row r="1037" spans="1:13">
      <c r="A1037">
        <v>1036</v>
      </c>
      <c r="B1037" t="s">
        <v>19</v>
      </c>
      <c r="C1037">
        <v>196106.25</v>
      </c>
      <c r="D1037" t="s">
        <v>14</v>
      </c>
      <c r="E1037" t="s">
        <v>15</v>
      </c>
      <c r="F1037" t="s">
        <v>16</v>
      </c>
      <c r="G1037" t="s">
        <v>17</v>
      </c>
      <c r="H1037" t="s">
        <v>17</v>
      </c>
      <c r="I1037">
        <v>38</v>
      </c>
      <c r="J1037" t="str">
        <f>IFERROR(IF(ABS((C1037-resumen!$D$3)/resumen!$D$5) &gt; 1.96, "SI", "NO"), _xleta.NOT)</f>
        <v>NO</v>
      </c>
      <c r="K1037" t="str">
        <f>IFERROR(IF(ABS((I1037-resumen!$E$3)/resumen!$E$5) &gt; 1.96, "SI", "NO"), _xleta.NOT)</f>
        <v>NO</v>
      </c>
      <c r="L1037">
        <f>IF(ISBLANK(C1037), resumen!$D$4, C1037)</f>
        <v>196106.25</v>
      </c>
      <c r="M1037">
        <f>IF(ISBLANK(I1037), resumen!$E$4, I1037)</f>
        <v>38</v>
      </c>
    </row>
    <row r="1038" spans="1:13">
      <c r="A1038">
        <v>1037</v>
      </c>
      <c r="B1038" t="s">
        <v>19</v>
      </c>
      <c r="C1038">
        <v>1510021</v>
      </c>
      <c r="D1038" t="s">
        <v>14</v>
      </c>
      <c r="E1038" t="s">
        <v>15</v>
      </c>
      <c r="F1038" t="s">
        <v>16</v>
      </c>
      <c r="G1038" t="s">
        <v>17</v>
      </c>
      <c r="H1038" t="s">
        <v>16</v>
      </c>
      <c r="I1038">
        <v>46</v>
      </c>
      <c r="J1038" t="str">
        <f>IFERROR(IF(ABS((C1038-resumen!$D$3)/resumen!$D$5) &gt; 1.96, "SI", "NO"), _xleta.NOT)</f>
        <v>NO</v>
      </c>
      <c r="K1038" t="str">
        <f>IFERROR(IF(ABS((I1038-resumen!$E$3)/resumen!$E$5) &gt; 1.96, "SI", "NO"), _xleta.NOT)</f>
        <v>NO</v>
      </c>
      <c r="L1038">
        <f>IF(ISBLANK(C1038), resumen!$D$4, C1038)</f>
        <v>1510021</v>
      </c>
      <c r="M1038">
        <f>IF(ISBLANK(I1038), resumen!$E$4, I1038)</f>
        <v>46</v>
      </c>
    </row>
    <row r="1039" spans="1:13">
      <c r="A1039">
        <v>1038</v>
      </c>
      <c r="B1039" t="s">
        <v>13</v>
      </c>
      <c r="C1039">
        <v>297058</v>
      </c>
      <c r="D1039" t="s">
        <v>21</v>
      </c>
      <c r="E1039" t="s">
        <v>20</v>
      </c>
      <c r="F1039" t="s">
        <v>17</v>
      </c>
      <c r="G1039" t="s">
        <v>17</v>
      </c>
      <c r="H1039" t="s">
        <v>16</v>
      </c>
      <c r="I1039">
        <v>43</v>
      </c>
      <c r="J1039" t="str">
        <f>IFERROR(IF(ABS((C1039-resumen!$D$3)/resumen!$D$5) &gt; 1.96, "SI", "NO"), _xleta.NOT)</f>
        <v>NO</v>
      </c>
      <c r="K1039" t="str">
        <f>IFERROR(IF(ABS((I1039-resumen!$E$3)/resumen!$E$5) &gt; 1.96, "SI", "NO"), _xleta.NOT)</f>
        <v>NO</v>
      </c>
      <c r="L1039">
        <f>IF(ISBLANK(C1039), resumen!$D$4, C1039)</f>
        <v>297058</v>
      </c>
      <c r="M1039">
        <f>IF(ISBLANK(I1039), resumen!$E$4, I1039)</f>
        <v>43</v>
      </c>
    </row>
    <row r="1040" spans="1:13">
      <c r="A1040">
        <v>1039</v>
      </c>
      <c r="B1040" t="s">
        <v>19</v>
      </c>
      <c r="C1040">
        <v>465916</v>
      </c>
      <c r="D1040" t="s">
        <v>14</v>
      </c>
      <c r="E1040" t="s">
        <v>15</v>
      </c>
      <c r="F1040" t="s">
        <v>16</v>
      </c>
      <c r="G1040" t="s">
        <v>17</v>
      </c>
      <c r="H1040" t="s">
        <v>17</v>
      </c>
      <c r="I1040">
        <v>36</v>
      </c>
      <c r="J1040" t="str">
        <f>IFERROR(IF(ABS((C1040-resumen!$D$3)/resumen!$D$5) &gt; 1.96, "SI", "NO"), _xleta.NOT)</f>
        <v>NO</v>
      </c>
      <c r="K1040" t="str">
        <f>IFERROR(IF(ABS((I1040-resumen!$E$3)/resumen!$E$5) &gt; 1.96, "SI", "NO"), _xleta.NOT)</f>
        <v>NO</v>
      </c>
      <c r="L1040">
        <f>IF(ISBLANK(C1040), resumen!$D$4, C1040)</f>
        <v>465916</v>
      </c>
      <c r="M1040">
        <f>IF(ISBLANK(I1040), resumen!$E$4, I1040)</f>
        <v>36</v>
      </c>
    </row>
    <row r="1041" spans="1:13">
      <c r="A1041">
        <v>1040</v>
      </c>
      <c r="B1041" t="s">
        <v>19</v>
      </c>
      <c r="C1041">
        <v>632704.4</v>
      </c>
      <c r="D1041" t="s">
        <v>14</v>
      </c>
      <c r="E1041" t="s">
        <v>15</v>
      </c>
      <c r="F1041" t="s">
        <v>16</v>
      </c>
      <c r="G1041" t="s">
        <v>17</v>
      </c>
      <c r="H1041" t="s">
        <v>17</v>
      </c>
      <c r="I1041">
        <v>35</v>
      </c>
      <c r="J1041" t="str">
        <f>IFERROR(IF(ABS((C1041-resumen!$D$3)/resumen!$D$5) &gt; 1.96, "SI", "NO"), _xleta.NOT)</f>
        <v>NO</v>
      </c>
      <c r="K1041" t="str">
        <f>IFERROR(IF(ABS((I1041-resumen!$E$3)/resumen!$E$5) &gt; 1.96, "SI", "NO"), _xleta.NOT)</f>
        <v>NO</v>
      </c>
      <c r="L1041">
        <f>IF(ISBLANK(C1041), resumen!$D$4, C1041)</f>
        <v>632704.4</v>
      </c>
      <c r="M1041">
        <f>IF(ISBLANK(I1041), resumen!$E$4, I1041)</f>
        <v>35</v>
      </c>
    </row>
    <row r="1042" spans="1:13">
      <c r="A1042">
        <v>1041</v>
      </c>
      <c r="B1042" t="s">
        <v>19</v>
      </c>
      <c r="C1042">
        <v>952206</v>
      </c>
      <c r="D1042" t="s">
        <v>14</v>
      </c>
      <c r="E1042" t="s">
        <v>15</v>
      </c>
      <c r="F1042" t="s">
        <v>16</v>
      </c>
      <c r="G1042" t="s">
        <v>17</v>
      </c>
      <c r="H1042" t="s">
        <v>16</v>
      </c>
      <c r="I1042">
        <v>57</v>
      </c>
      <c r="J1042" t="str">
        <f>IFERROR(IF(ABS((C1042-resumen!$D$3)/resumen!$D$5) &gt; 1.96, "SI", "NO"), _xleta.NOT)</f>
        <v>NO</v>
      </c>
      <c r="K1042" t="str">
        <f>IFERROR(IF(ABS((I1042-resumen!$E$3)/resumen!$E$5) &gt; 1.96, "SI", "NO"), _xleta.NOT)</f>
        <v>NO</v>
      </c>
      <c r="L1042">
        <f>IF(ISBLANK(C1042), resumen!$D$4, C1042)</f>
        <v>952206</v>
      </c>
      <c r="M1042">
        <f>IF(ISBLANK(I1042), resumen!$E$4, I1042)</f>
        <v>57</v>
      </c>
    </row>
    <row r="1043" spans="1:13">
      <c r="A1043">
        <v>1042</v>
      </c>
      <c r="B1043" t="s">
        <v>13</v>
      </c>
      <c r="C1043">
        <v>1902994.84</v>
      </c>
      <c r="D1043" t="s">
        <v>14</v>
      </c>
      <c r="E1043" t="s">
        <v>15</v>
      </c>
      <c r="F1043" t="s">
        <v>16</v>
      </c>
      <c r="G1043" t="s">
        <v>17</v>
      </c>
      <c r="H1043" t="s">
        <v>17</v>
      </c>
      <c r="I1043">
        <v>40</v>
      </c>
      <c r="J1043" t="str">
        <f>IFERROR(IF(ABS((C1043-resumen!$D$3)/resumen!$D$5) &gt; 1.96, "SI", "NO"), _xleta.NOT)</f>
        <v>NO</v>
      </c>
      <c r="K1043" t="str">
        <f>IFERROR(IF(ABS((I1043-resumen!$E$3)/resumen!$E$5) &gt; 1.96, "SI", "NO"), _xleta.NOT)</f>
        <v>NO</v>
      </c>
      <c r="L1043">
        <f>IF(ISBLANK(C1043), resumen!$D$4, C1043)</f>
        <v>1902994.84</v>
      </c>
      <c r="M1043">
        <f>IF(ISBLANK(I1043), resumen!$E$4, I1043)</f>
        <v>40</v>
      </c>
    </row>
    <row r="1044" spans="1:13">
      <c r="A1044">
        <v>1043</v>
      </c>
      <c r="B1044" t="s">
        <v>19</v>
      </c>
      <c r="C1044">
        <v>1215206.99</v>
      </c>
      <c r="D1044" t="s">
        <v>14</v>
      </c>
      <c r="E1044" t="s">
        <v>20</v>
      </c>
      <c r="F1044" t="s">
        <v>16</v>
      </c>
      <c r="G1044" t="s">
        <v>17</v>
      </c>
      <c r="H1044" t="s">
        <v>17</v>
      </c>
      <c r="I1044">
        <v>36</v>
      </c>
      <c r="J1044" t="str">
        <f>IFERROR(IF(ABS((C1044-resumen!$D$3)/resumen!$D$5) &gt; 1.96, "SI", "NO"), _xleta.NOT)</f>
        <v>NO</v>
      </c>
      <c r="K1044" t="str">
        <f>IFERROR(IF(ABS((I1044-resumen!$E$3)/resumen!$E$5) &gt; 1.96, "SI", "NO"), _xleta.NOT)</f>
        <v>NO</v>
      </c>
      <c r="L1044">
        <f>IF(ISBLANK(C1044), resumen!$D$4, C1044)</f>
        <v>1215206.99</v>
      </c>
      <c r="M1044">
        <f>IF(ISBLANK(I1044), resumen!$E$4, I1044)</f>
        <v>36</v>
      </c>
    </row>
    <row r="1045" spans="1:13">
      <c r="A1045">
        <v>1044</v>
      </c>
      <c r="B1045" t="s">
        <v>19</v>
      </c>
      <c r="C1045">
        <v>518584.68</v>
      </c>
      <c r="D1045" t="s">
        <v>14</v>
      </c>
      <c r="E1045" t="s">
        <v>20</v>
      </c>
      <c r="F1045" t="s">
        <v>16</v>
      </c>
      <c r="G1045" t="s">
        <v>17</v>
      </c>
      <c r="H1045" t="s">
        <v>17</v>
      </c>
      <c r="I1045">
        <v>19</v>
      </c>
      <c r="J1045" t="str">
        <f>IFERROR(IF(ABS((C1045-resumen!$D$3)/resumen!$D$5) &gt; 1.96, "SI", "NO"), _xleta.NOT)</f>
        <v>NO</v>
      </c>
      <c r="K1045" t="str">
        <f>IFERROR(IF(ABS((I1045-resumen!$E$3)/resumen!$E$5) &gt; 1.96, "SI", "NO"), _xleta.NOT)</f>
        <v>NO</v>
      </c>
      <c r="L1045">
        <f>IF(ISBLANK(C1045), resumen!$D$4, C1045)</f>
        <v>518584.68</v>
      </c>
      <c r="M1045">
        <f>IF(ISBLANK(I1045), resumen!$E$4, I1045)</f>
        <v>19</v>
      </c>
    </row>
    <row r="1046" spans="1:13">
      <c r="A1046">
        <v>1045</v>
      </c>
      <c r="B1046" t="s">
        <v>19</v>
      </c>
      <c r="C1046">
        <v>426767.25</v>
      </c>
      <c r="D1046" t="s">
        <v>14</v>
      </c>
      <c r="E1046" t="s">
        <v>20</v>
      </c>
      <c r="F1046" t="s">
        <v>16</v>
      </c>
      <c r="G1046" t="s">
        <v>17</v>
      </c>
      <c r="H1046" t="s">
        <v>17</v>
      </c>
      <c r="I1046">
        <v>27</v>
      </c>
      <c r="J1046" t="str">
        <f>IFERROR(IF(ABS((C1046-resumen!$D$3)/resumen!$D$5) &gt; 1.96, "SI", "NO"), _xleta.NOT)</f>
        <v>NO</v>
      </c>
      <c r="K1046" t="str">
        <f>IFERROR(IF(ABS((I1046-resumen!$E$3)/resumen!$E$5) &gt; 1.96, "SI", "NO"), _xleta.NOT)</f>
        <v>NO</v>
      </c>
      <c r="L1046">
        <f>IF(ISBLANK(C1046), resumen!$D$4, C1046)</f>
        <v>426767.25</v>
      </c>
      <c r="M1046">
        <f>IF(ISBLANK(I1046), resumen!$E$4, I1046)</f>
        <v>27</v>
      </c>
    </row>
    <row r="1047" spans="1:13">
      <c r="A1047">
        <v>1046</v>
      </c>
      <c r="B1047" t="s">
        <v>13</v>
      </c>
      <c r="C1047">
        <v>325779.37</v>
      </c>
      <c r="D1047" t="s">
        <v>14</v>
      </c>
      <c r="E1047" t="s">
        <v>20</v>
      </c>
      <c r="F1047" t="s">
        <v>16</v>
      </c>
      <c r="G1047" t="s">
        <v>17</v>
      </c>
      <c r="H1047" t="s">
        <v>17</v>
      </c>
      <c r="I1047">
        <v>20</v>
      </c>
      <c r="J1047" t="str">
        <f>IFERROR(IF(ABS((C1047-resumen!$D$3)/resumen!$D$5) &gt; 1.96, "SI", "NO"), _xleta.NOT)</f>
        <v>NO</v>
      </c>
      <c r="K1047" t="str">
        <f>IFERROR(IF(ABS((I1047-resumen!$E$3)/resumen!$E$5) &gt; 1.96, "SI", "NO"), _xleta.NOT)</f>
        <v>NO</v>
      </c>
      <c r="L1047">
        <f>IF(ISBLANK(C1047), resumen!$D$4, C1047)</f>
        <v>325779.37</v>
      </c>
      <c r="M1047">
        <f>IF(ISBLANK(I1047), resumen!$E$4, I1047)</f>
        <v>20</v>
      </c>
    </row>
    <row r="1048" spans="1:13">
      <c r="A1048">
        <v>1047</v>
      </c>
      <c r="B1048" t="s">
        <v>13</v>
      </c>
      <c r="C1048">
        <v>355776</v>
      </c>
      <c r="D1048" t="s">
        <v>14</v>
      </c>
      <c r="E1048" t="s">
        <v>20</v>
      </c>
      <c r="F1048" t="s">
        <v>16</v>
      </c>
      <c r="G1048" t="s">
        <v>17</v>
      </c>
      <c r="H1048" t="s">
        <v>17</v>
      </c>
      <c r="I1048">
        <v>22</v>
      </c>
      <c r="J1048" t="str">
        <f>IFERROR(IF(ABS((C1048-resumen!$D$3)/resumen!$D$5) &gt; 1.96, "SI", "NO"), _xleta.NOT)</f>
        <v>NO</v>
      </c>
      <c r="K1048" t="str">
        <f>IFERROR(IF(ABS((I1048-resumen!$E$3)/resumen!$E$5) &gt; 1.96, "SI", "NO"), _xleta.NOT)</f>
        <v>NO</v>
      </c>
      <c r="L1048">
        <f>IF(ISBLANK(C1048), resumen!$D$4, C1048)</f>
        <v>355776</v>
      </c>
      <c r="M1048">
        <f>IF(ISBLANK(I1048), resumen!$E$4, I1048)</f>
        <v>22</v>
      </c>
    </row>
    <row r="1049" spans="1:13">
      <c r="A1049">
        <v>1048</v>
      </c>
      <c r="B1049" t="s">
        <v>13</v>
      </c>
      <c r="C1049">
        <v>150000</v>
      </c>
      <c r="D1049" t="s">
        <v>14</v>
      </c>
      <c r="E1049" t="s">
        <v>20</v>
      </c>
      <c r="F1049" t="s">
        <v>16</v>
      </c>
      <c r="G1049" t="s">
        <v>16</v>
      </c>
      <c r="H1049" t="s">
        <v>17</v>
      </c>
      <c r="I1049">
        <v>31</v>
      </c>
      <c r="J1049" t="str">
        <f>IFERROR(IF(ABS((C1049-resumen!$D$3)/resumen!$D$5) &gt; 1.96, "SI", "NO"), _xleta.NOT)</f>
        <v>NO</v>
      </c>
      <c r="K1049" t="str">
        <f>IFERROR(IF(ABS((I1049-resumen!$E$3)/resumen!$E$5) &gt; 1.96, "SI", "NO"), _xleta.NOT)</f>
        <v>NO</v>
      </c>
      <c r="L1049">
        <f>IF(ISBLANK(C1049), resumen!$D$4, C1049)</f>
        <v>150000</v>
      </c>
      <c r="M1049">
        <f>IF(ISBLANK(I1049), resumen!$E$4, I1049)</f>
        <v>31</v>
      </c>
    </row>
    <row r="1050" spans="1:13">
      <c r="A1050">
        <v>1049</v>
      </c>
      <c r="B1050" t="s">
        <v>13</v>
      </c>
      <c r="C1050">
        <v>297429</v>
      </c>
      <c r="D1050" t="s">
        <v>22</v>
      </c>
      <c r="E1050" t="s">
        <v>20</v>
      </c>
      <c r="F1050" t="s">
        <v>16</v>
      </c>
      <c r="G1050" t="s">
        <v>17</v>
      </c>
      <c r="H1050" t="s">
        <v>16</v>
      </c>
      <c r="I1050">
        <v>28</v>
      </c>
      <c r="J1050" t="str">
        <f>IFERROR(IF(ABS((C1050-resumen!$D$3)/resumen!$D$5) &gt; 1.96, "SI", "NO"), _xleta.NOT)</f>
        <v>NO</v>
      </c>
      <c r="K1050" t="str">
        <f>IFERROR(IF(ABS((I1050-resumen!$E$3)/resumen!$E$5) &gt; 1.96, "SI", "NO"), _xleta.NOT)</f>
        <v>NO</v>
      </c>
      <c r="L1050">
        <f>IF(ISBLANK(C1050), resumen!$D$4, C1050)</f>
        <v>297429</v>
      </c>
      <c r="M1050">
        <f>IF(ISBLANK(I1050), resumen!$E$4, I1050)</f>
        <v>28</v>
      </c>
    </row>
    <row r="1051" spans="1:13">
      <c r="A1051">
        <v>1050</v>
      </c>
      <c r="B1051" t="s">
        <v>13</v>
      </c>
      <c r="C1051">
        <v>327400</v>
      </c>
      <c r="D1051" t="s">
        <v>14</v>
      </c>
      <c r="E1051" t="s">
        <v>20</v>
      </c>
      <c r="F1051" t="s">
        <v>16</v>
      </c>
      <c r="G1051" t="s">
        <v>17</v>
      </c>
      <c r="H1051" t="s">
        <v>17</v>
      </c>
      <c r="I1051">
        <v>27</v>
      </c>
      <c r="J1051" t="str">
        <f>IFERROR(IF(ABS((C1051-resumen!$D$3)/resumen!$D$5) &gt; 1.96, "SI", "NO"), _xleta.NOT)</f>
        <v>NO</v>
      </c>
      <c r="K1051" t="str">
        <f>IFERROR(IF(ABS((I1051-resumen!$E$3)/resumen!$E$5) &gt; 1.96, "SI", "NO"), _xleta.NOT)</f>
        <v>NO</v>
      </c>
      <c r="L1051">
        <f>IF(ISBLANK(C1051), resumen!$D$4, C1051)</f>
        <v>327400</v>
      </c>
      <c r="M1051">
        <f>IF(ISBLANK(I1051), resumen!$E$4, I1051)</f>
        <v>27</v>
      </c>
    </row>
    <row r="1052" spans="1:13">
      <c r="A1052">
        <v>1051</v>
      </c>
      <c r="B1052" t="s">
        <v>13</v>
      </c>
      <c r="C1052">
        <v>4742229.6399999997</v>
      </c>
      <c r="D1052" t="s">
        <v>14</v>
      </c>
      <c r="E1052" t="s">
        <v>20</v>
      </c>
      <c r="F1052" t="s">
        <v>16</v>
      </c>
      <c r="G1052" t="s">
        <v>17</v>
      </c>
      <c r="H1052" t="s">
        <v>17</v>
      </c>
      <c r="I1052">
        <v>49</v>
      </c>
      <c r="J1052" t="str">
        <f>IFERROR(IF(ABS((C1052-resumen!$D$3)/resumen!$D$5) &gt; 1.96, "SI", "NO"), _xleta.NOT)</f>
        <v>SI</v>
      </c>
      <c r="K1052" t="str">
        <f>IFERROR(IF(ABS((I1052-resumen!$E$3)/resumen!$E$5) &gt; 1.96, "SI", "NO"), _xleta.NOT)</f>
        <v>NO</v>
      </c>
      <c r="L1052">
        <f>IF(ISBLANK(C1052), resumen!$D$4, C1052)</f>
        <v>4742229.6399999997</v>
      </c>
      <c r="M1052">
        <f>IF(ISBLANK(I1052), resumen!$E$4, I1052)</f>
        <v>49</v>
      </c>
    </row>
    <row r="1053" spans="1:13">
      <c r="A1053">
        <v>1052</v>
      </c>
      <c r="B1053" t="s">
        <v>19</v>
      </c>
      <c r="C1053">
        <v>396057</v>
      </c>
      <c r="D1053" t="s">
        <v>22</v>
      </c>
      <c r="E1053" t="s">
        <v>20</v>
      </c>
      <c r="F1053" t="s">
        <v>16</v>
      </c>
      <c r="G1053" t="s">
        <v>17</v>
      </c>
      <c r="H1053" t="s">
        <v>17</v>
      </c>
      <c r="I1053">
        <v>19</v>
      </c>
      <c r="J1053" t="str">
        <f>IFERROR(IF(ABS((C1053-resumen!$D$3)/resumen!$D$5) &gt; 1.96, "SI", "NO"), _xleta.NOT)</f>
        <v>NO</v>
      </c>
      <c r="K1053" t="str">
        <f>IFERROR(IF(ABS((I1053-resumen!$E$3)/resumen!$E$5) &gt; 1.96, "SI", "NO"), _xleta.NOT)</f>
        <v>NO</v>
      </c>
      <c r="L1053">
        <f>IF(ISBLANK(C1053), resumen!$D$4, C1053)</f>
        <v>396057</v>
      </c>
      <c r="M1053">
        <f>IF(ISBLANK(I1053), resumen!$E$4, I1053)</f>
        <v>19</v>
      </c>
    </row>
    <row r="1054" spans="1:13">
      <c r="A1054">
        <v>1053</v>
      </c>
      <c r="B1054" t="s">
        <v>13</v>
      </c>
      <c r="C1054">
        <v>1492126.5</v>
      </c>
      <c r="D1054" t="s">
        <v>14</v>
      </c>
      <c r="E1054" t="s">
        <v>15</v>
      </c>
      <c r="F1054" t="s">
        <v>16</v>
      </c>
      <c r="G1054" t="s">
        <v>17</v>
      </c>
      <c r="H1054" t="s">
        <v>17</v>
      </c>
      <c r="I1054">
        <v>41</v>
      </c>
      <c r="J1054" t="str">
        <f>IFERROR(IF(ABS((C1054-resumen!$D$3)/resumen!$D$5) &gt; 1.96, "SI", "NO"), _xleta.NOT)</f>
        <v>NO</v>
      </c>
      <c r="K1054" t="str">
        <f>IFERROR(IF(ABS((I1054-resumen!$E$3)/resumen!$E$5) &gt; 1.96, "SI", "NO"), _xleta.NOT)</f>
        <v>NO</v>
      </c>
      <c r="L1054">
        <f>IF(ISBLANK(C1054), resumen!$D$4, C1054)</f>
        <v>1492126.5</v>
      </c>
      <c r="M1054">
        <f>IF(ISBLANK(I1054), resumen!$E$4, I1054)</f>
        <v>41</v>
      </c>
    </row>
    <row r="1055" spans="1:13">
      <c r="A1055">
        <v>1054</v>
      </c>
      <c r="B1055" t="s">
        <v>13</v>
      </c>
      <c r="C1055">
        <v>1301239</v>
      </c>
      <c r="D1055" t="s">
        <v>18</v>
      </c>
      <c r="E1055" t="s">
        <v>15</v>
      </c>
      <c r="F1055" t="s">
        <v>16</v>
      </c>
      <c r="G1055" t="s">
        <v>17</v>
      </c>
      <c r="H1055" t="s">
        <v>17</v>
      </c>
      <c r="I1055">
        <v>76</v>
      </c>
      <c r="J1055" t="str">
        <f>IFERROR(IF(ABS((C1055-resumen!$D$3)/resumen!$D$5) &gt; 1.96, "SI", "NO"), _xleta.NOT)</f>
        <v>NO</v>
      </c>
      <c r="K1055" t="str">
        <f>IFERROR(IF(ABS((I1055-resumen!$E$3)/resumen!$E$5) &gt; 1.96, "SI", "NO"), _xleta.NOT)</f>
        <v>SI</v>
      </c>
      <c r="L1055">
        <f>IF(ISBLANK(C1055), resumen!$D$4, C1055)</f>
        <v>1301239</v>
      </c>
      <c r="M1055">
        <f>IF(ISBLANK(I1055), resumen!$E$4, I1055)</f>
        <v>76</v>
      </c>
    </row>
    <row r="1056" spans="1:13">
      <c r="A1056">
        <v>1055</v>
      </c>
      <c r="B1056" t="s">
        <v>19</v>
      </c>
      <c r="C1056">
        <v>359544.27</v>
      </c>
      <c r="D1056" t="s">
        <v>25</v>
      </c>
      <c r="E1056" t="s">
        <v>20</v>
      </c>
      <c r="F1056" t="s">
        <v>16</v>
      </c>
      <c r="G1056" t="s">
        <v>16</v>
      </c>
      <c r="H1056" t="s">
        <v>17</v>
      </c>
      <c r="I1056">
        <v>26</v>
      </c>
      <c r="J1056" t="str">
        <f>IFERROR(IF(ABS((C1056-resumen!$D$3)/resumen!$D$5) &gt; 1.96, "SI", "NO"), _xleta.NOT)</f>
        <v>NO</v>
      </c>
      <c r="K1056" t="str">
        <f>IFERROR(IF(ABS((I1056-resumen!$E$3)/resumen!$E$5) &gt; 1.96, "SI", "NO"), _xleta.NOT)</f>
        <v>NO</v>
      </c>
      <c r="L1056">
        <f>IF(ISBLANK(C1056), resumen!$D$4, C1056)</f>
        <v>359544.27</v>
      </c>
      <c r="M1056">
        <f>IF(ISBLANK(I1056), resumen!$E$4, I1056)</f>
        <v>26</v>
      </c>
    </row>
    <row r="1057" spans="1:13">
      <c r="A1057">
        <v>1056</v>
      </c>
      <c r="B1057" t="s">
        <v>19</v>
      </c>
      <c r="C1057">
        <v>297110</v>
      </c>
      <c r="D1057" t="s">
        <v>22</v>
      </c>
      <c r="E1057" t="s">
        <v>20</v>
      </c>
      <c r="F1057" t="s">
        <v>16</v>
      </c>
      <c r="G1057" t="s">
        <v>17</v>
      </c>
      <c r="H1057" t="s">
        <v>16</v>
      </c>
      <c r="I1057">
        <v>35</v>
      </c>
      <c r="J1057" t="str">
        <f>IFERROR(IF(ABS((C1057-resumen!$D$3)/resumen!$D$5) &gt; 1.96, "SI", "NO"), _xleta.NOT)</f>
        <v>NO</v>
      </c>
      <c r="K1057" t="str">
        <f>IFERROR(IF(ABS((I1057-resumen!$E$3)/resumen!$E$5) &gt; 1.96, "SI", "NO"), _xleta.NOT)</f>
        <v>NO</v>
      </c>
      <c r="L1057">
        <f>IF(ISBLANK(C1057), resumen!$D$4, C1057)</f>
        <v>297110</v>
      </c>
      <c r="M1057">
        <f>IF(ISBLANK(I1057), resumen!$E$4, I1057)</f>
        <v>35</v>
      </c>
    </row>
    <row r="1058" spans="1:13">
      <c r="A1058">
        <v>1057</v>
      </c>
      <c r="B1058" t="s">
        <v>19</v>
      </c>
      <c r="C1058">
        <v>467500.65</v>
      </c>
      <c r="D1058" t="s">
        <v>14</v>
      </c>
      <c r="E1058" t="s">
        <v>20</v>
      </c>
      <c r="F1058" t="s">
        <v>16</v>
      </c>
      <c r="G1058" t="s">
        <v>17</v>
      </c>
      <c r="H1058" t="s">
        <v>17</v>
      </c>
      <c r="I1058">
        <v>43</v>
      </c>
      <c r="J1058" t="str">
        <f>IFERROR(IF(ABS((C1058-resumen!$D$3)/resumen!$D$5) &gt; 1.96, "SI", "NO"), _xleta.NOT)</f>
        <v>NO</v>
      </c>
      <c r="K1058" t="str">
        <f>IFERROR(IF(ABS((I1058-resumen!$E$3)/resumen!$E$5) &gt; 1.96, "SI", "NO"), _xleta.NOT)</f>
        <v>NO</v>
      </c>
      <c r="L1058">
        <f>IF(ISBLANK(C1058), resumen!$D$4, C1058)</f>
        <v>467500.65</v>
      </c>
      <c r="M1058">
        <f>IF(ISBLANK(I1058), resumen!$E$4, I1058)</f>
        <v>43</v>
      </c>
    </row>
    <row r="1059" spans="1:13">
      <c r="A1059">
        <v>1058</v>
      </c>
      <c r="B1059" t="s">
        <v>19</v>
      </c>
      <c r="C1059">
        <v>297046</v>
      </c>
      <c r="D1059" t="s">
        <v>21</v>
      </c>
      <c r="E1059" t="s">
        <v>20</v>
      </c>
      <c r="F1059" t="s">
        <v>16</v>
      </c>
      <c r="G1059" t="s">
        <v>16</v>
      </c>
      <c r="H1059" t="s">
        <v>17</v>
      </c>
      <c r="I1059">
        <v>22</v>
      </c>
      <c r="J1059" t="str">
        <f>IFERROR(IF(ABS((C1059-resumen!$D$3)/resumen!$D$5) &gt; 1.96, "SI", "NO"), _xleta.NOT)</f>
        <v>NO</v>
      </c>
      <c r="K1059" t="str">
        <f>IFERROR(IF(ABS((I1059-resumen!$E$3)/resumen!$E$5) &gt; 1.96, "SI", "NO"), _xleta.NOT)</f>
        <v>NO</v>
      </c>
      <c r="L1059">
        <f>IF(ISBLANK(C1059), resumen!$D$4, C1059)</f>
        <v>297046</v>
      </c>
      <c r="M1059">
        <f>IF(ISBLANK(I1059), resumen!$E$4, I1059)</f>
        <v>22</v>
      </c>
    </row>
    <row r="1060" spans="1:13">
      <c r="A1060">
        <v>1059</v>
      </c>
      <c r="B1060" t="s">
        <v>13</v>
      </c>
      <c r="C1060">
        <v>276964.83</v>
      </c>
      <c r="D1060" t="s">
        <v>14</v>
      </c>
      <c r="E1060" t="s">
        <v>20</v>
      </c>
      <c r="F1060" t="s">
        <v>16</v>
      </c>
      <c r="G1060" t="s">
        <v>17</v>
      </c>
      <c r="H1060" t="s">
        <v>17</v>
      </c>
      <c r="I1060">
        <v>58</v>
      </c>
      <c r="J1060" t="str">
        <f>IFERROR(IF(ABS((C1060-resumen!$D$3)/resumen!$D$5) &gt; 1.96, "SI", "NO"), _xleta.NOT)</f>
        <v>NO</v>
      </c>
      <c r="K1060" t="str">
        <f>IFERROR(IF(ABS((I1060-resumen!$E$3)/resumen!$E$5) &gt; 1.96, "SI", "NO"), _xleta.NOT)</f>
        <v>NO</v>
      </c>
      <c r="L1060">
        <f>IF(ISBLANK(C1060), resumen!$D$4, C1060)</f>
        <v>276964.83</v>
      </c>
      <c r="M1060">
        <f>IF(ISBLANK(I1060), resumen!$E$4, I1060)</f>
        <v>58</v>
      </c>
    </row>
    <row r="1061" spans="1:13">
      <c r="A1061">
        <v>1060</v>
      </c>
      <c r="B1061" t="s">
        <v>13</v>
      </c>
      <c r="C1061">
        <v>360000</v>
      </c>
      <c r="D1061" t="s">
        <v>14</v>
      </c>
      <c r="E1061" t="s">
        <v>20</v>
      </c>
      <c r="F1061" t="s">
        <v>16</v>
      </c>
      <c r="G1061" t="s">
        <v>17</v>
      </c>
      <c r="H1061" t="s">
        <v>17</v>
      </c>
      <c r="I1061">
        <v>40</v>
      </c>
      <c r="J1061" t="str">
        <f>IFERROR(IF(ABS((C1061-resumen!$D$3)/resumen!$D$5) &gt; 1.96, "SI", "NO"), _xleta.NOT)</f>
        <v>NO</v>
      </c>
      <c r="K1061" t="str">
        <f>IFERROR(IF(ABS((I1061-resumen!$E$3)/resumen!$E$5) &gt; 1.96, "SI", "NO"), _xleta.NOT)</f>
        <v>NO</v>
      </c>
      <c r="L1061">
        <f>IF(ISBLANK(C1061), resumen!$D$4, C1061)</f>
        <v>360000</v>
      </c>
      <c r="M1061">
        <f>IF(ISBLANK(I1061), resumen!$E$4, I1061)</f>
        <v>40</v>
      </c>
    </row>
    <row r="1062" spans="1:13">
      <c r="A1062">
        <v>1061</v>
      </c>
      <c r="B1062" t="s">
        <v>13</v>
      </c>
      <c r="C1062">
        <v>491540.23</v>
      </c>
      <c r="D1062" t="s">
        <v>14</v>
      </c>
      <c r="E1062" t="s">
        <v>20</v>
      </c>
      <c r="F1062" t="s">
        <v>16</v>
      </c>
      <c r="G1062" t="s">
        <v>17</v>
      </c>
      <c r="H1062" t="s">
        <v>17</v>
      </c>
      <c r="I1062">
        <v>50</v>
      </c>
      <c r="J1062" t="str">
        <f>IFERROR(IF(ABS((C1062-resumen!$D$3)/resumen!$D$5) &gt; 1.96, "SI", "NO"), _xleta.NOT)</f>
        <v>NO</v>
      </c>
      <c r="K1062" t="str">
        <f>IFERROR(IF(ABS((I1062-resumen!$E$3)/resumen!$E$5) &gt; 1.96, "SI", "NO"), _xleta.NOT)</f>
        <v>NO</v>
      </c>
      <c r="L1062">
        <f>IF(ISBLANK(C1062), resumen!$D$4, C1062)</f>
        <v>491540.23</v>
      </c>
      <c r="M1062">
        <f>IF(ISBLANK(I1062), resumen!$E$4, I1062)</f>
        <v>50</v>
      </c>
    </row>
    <row r="1063" spans="1:13">
      <c r="A1063">
        <v>1062</v>
      </c>
      <c r="B1063" t="s">
        <v>19</v>
      </c>
      <c r="C1063">
        <v>307401</v>
      </c>
      <c r="D1063" t="s">
        <v>14</v>
      </c>
      <c r="E1063" t="s">
        <v>15</v>
      </c>
      <c r="F1063" t="s">
        <v>16</v>
      </c>
      <c r="G1063" t="s">
        <v>17</v>
      </c>
      <c r="H1063" t="s">
        <v>16</v>
      </c>
      <c r="I1063">
        <v>28</v>
      </c>
      <c r="J1063" t="str">
        <f>IFERROR(IF(ABS((C1063-resumen!$D$3)/resumen!$D$5) &gt; 1.96, "SI", "NO"), _xleta.NOT)</f>
        <v>NO</v>
      </c>
      <c r="K1063" t="str">
        <f>IFERROR(IF(ABS((I1063-resumen!$E$3)/resumen!$E$5) &gt; 1.96, "SI", "NO"), _xleta.NOT)</f>
        <v>NO</v>
      </c>
      <c r="L1063">
        <f>IF(ISBLANK(C1063), resumen!$D$4, C1063)</f>
        <v>307401</v>
      </c>
      <c r="M1063">
        <f>IF(ISBLANK(I1063), resumen!$E$4, I1063)</f>
        <v>28</v>
      </c>
    </row>
    <row r="1064" spans="1:13">
      <c r="A1064">
        <v>1063</v>
      </c>
      <c r="B1064" t="s">
        <v>13</v>
      </c>
      <c r="C1064">
        <v>141510.22</v>
      </c>
      <c r="D1064" t="s">
        <v>18</v>
      </c>
      <c r="E1064" t="s">
        <v>15</v>
      </c>
      <c r="F1064" t="s">
        <v>16</v>
      </c>
      <c r="G1064" t="s">
        <v>17</v>
      </c>
      <c r="H1064" t="s">
        <v>17</v>
      </c>
      <c r="I1064">
        <v>90</v>
      </c>
      <c r="J1064" t="str">
        <f>IFERROR(IF(ABS((C1064-resumen!$D$3)/resumen!$D$5) &gt; 1.96, "SI", "NO"), _xleta.NOT)</f>
        <v>NO</v>
      </c>
      <c r="K1064" t="str">
        <f>IFERROR(IF(ABS((I1064-resumen!$E$3)/resumen!$E$5) &gt; 1.96, "SI", "NO"), _xleta.NOT)</f>
        <v>SI</v>
      </c>
      <c r="L1064">
        <f>IF(ISBLANK(C1064), resumen!$D$4, C1064)</f>
        <v>141510.22</v>
      </c>
      <c r="M1064">
        <f>IF(ISBLANK(I1064), resumen!$E$4, I1064)</f>
        <v>90</v>
      </c>
    </row>
    <row r="1065" spans="1:13">
      <c r="A1065">
        <v>1064</v>
      </c>
      <c r="B1065" t="s">
        <v>19</v>
      </c>
      <c r="C1065">
        <v>721809</v>
      </c>
      <c r="D1065" t="s">
        <v>14</v>
      </c>
      <c r="E1065" t="s">
        <v>15</v>
      </c>
      <c r="F1065" t="s">
        <v>16</v>
      </c>
      <c r="G1065" t="s">
        <v>17</v>
      </c>
      <c r="H1065" t="s">
        <v>16</v>
      </c>
      <c r="I1065">
        <v>46</v>
      </c>
      <c r="J1065" t="str">
        <f>IFERROR(IF(ABS((C1065-resumen!$D$3)/resumen!$D$5) &gt; 1.96, "SI", "NO"), _xleta.NOT)</f>
        <v>NO</v>
      </c>
      <c r="K1065" t="str">
        <f>IFERROR(IF(ABS((I1065-resumen!$E$3)/resumen!$E$5) &gt; 1.96, "SI", "NO"), _xleta.NOT)</f>
        <v>NO</v>
      </c>
      <c r="L1065">
        <f>IF(ISBLANK(C1065), resumen!$D$4, C1065)</f>
        <v>721809</v>
      </c>
      <c r="M1065">
        <f>IF(ISBLANK(I1065), resumen!$E$4, I1065)</f>
        <v>46</v>
      </c>
    </row>
    <row r="1066" spans="1:13">
      <c r="A1066">
        <v>1065</v>
      </c>
      <c r="B1066" t="s">
        <v>13</v>
      </c>
      <c r="C1066">
        <v>363793</v>
      </c>
      <c r="D1066" t="s">
        <v>14</v>
      </c>
      <c r="E1066" t="s">
        <v>20</v>
      </c>
      <c r="F1066" t="s">
        <v>16</v>
      </c>
      <c r="G1066" t="s">
        <v>16</v>
      </c>
      <c r="H1066" t="s">
        <v>17</v>
      </c>
      <c r="I1066">
        <v>51</v>
      </c>
      <c r="J1066" t="str">
        <f>IFERROR(IF(ABS((C1066-resumen!$D$3)/resumen!$D$5) &gt; 1.96, "SI", "NO"), _xleta.NOT)</f>
        <v>NO</v>
      </c>
      <c r="K1066" t="str">
        <f>IFERROR(IF(ABS((I1066-resumen!$E$3)/resumen!$E$5) &gt; 1.96, "SI", "NO"), _xleta.NOT)</f>
        <v>NO</v>
      </c>
      <c r="L1066">
        <f>IF(ISBLANK(C1066), resumen!$D$4, C1066)</f>
        <v>363793</v>
      </c>
      <c r="M1066">
        <f>IF(ISBLANK(I1066), resumen!$E$4, I1066)</f>
        <v>51</v>
      </c>
    </row>
    <row r="1067" spans="1:13">
      <c r="A1067">
        <v>1066</v>
      </c>
      <c r="B1067" t="s">
        <v>13</v>
      </c>
      <c r="C1067">
        <v>592200</v>
      </c>
      <c r="D1067" t="s">
        <v>14</v>
      </c>
      <c r="E1067" t="s">
        <v>20</v>
      </c>
      <c r="F1067" t="s">
        <v>16</v>
      </c>
      <c r="G1067" t="s">
        <v>16</v>
      </c>
      <c r="H1067" t="s">
        <v>17</v>
      </c>
      <c r="I1067">
        <v>53</v>
      </c>
      <c r="J1067" t="str">
        <f>IFERROR(IF(ABS((C1067-resumen!$D$3)/resumen!$D$5) &gt; 1.96, "SI", "NO"), _xleta.NOT)</f>
        <v>NO</v>
      </c>
      <c r="K1067" t="str">
        <f>IFERROR(IF(ABS((I1067-resumen!$E$3)/resumen!$E$5) &gt; 1.96, "SI", "NO"), _xleta.NOT)</f>
        <v>NO</v>
      </c>
      <c r="L1067">
        <f>IF(ISBLANK(C1067), resumen!$D$4, C1067)</f>
        <v>592200</v>
      </c>
      <c r="M1067">
        <f>IF(ISBLANK(I1067), resumen!$E$4, I1067)</f>
        <v>53</v>
      </c>
    </row>
    <row r="1068" spans="1:13">
      <c r="A1068">
        <v>1067</v>
      </c>
      <c r="B1068" t="s">
        <v>19</v>
      </c>
      <c r="C1068">
        <v>2196851</v>
      </c>
      <c r="D1068" t="s">
        <v>14</v>
      </c>
      <c r="E1068" t="s">
        <v>20</v>
      </c>
      <c r="F1068" t="s">
        <v>16</v>
      </c>
      <c r="G1068" t="s">
        <v>17</v>
      </c>
      <c r="H1068" t="s">
        <v>17</v>
      </c>
      <c r="I1068">
        <v>41</v>
      </c>
      <c r="J1068" t="str">
        <f>IFERROR(IF(ABS((C1068-resumen!$D$3)/resumen!$D$5) &gt; 1.96, "SI", "NO"), _xleta.NOT)</f>
        <v>NO</v>
      </c>
      <c r="K1068" t="str">
        <f>IFERROR(IF(ABS((I1068-resumen!$E$3)/resumen!$E$5) &gt; 1.96, "SI", "NO"), _xleta.NOT)</f>
        <v>NO</v>
      </c>
      <c r="L1068">
        <f>IF(ISBLANK(C1068), resumen!$D$4, C1068)</f>
        <v>2196851</v>
      </c>
      <c r="M1068">
        <f>IF(ISBLANK(I1068), resumen!$E$4, I1068)</f>
        <v>41</v>
      </c>
    </row>
    <row r="1069" spans="1:13">
      <c r="A1069">
        <v>1068</v>
      </c>
      <c r="B1069" t="s">
        <v>13</v>
      </c>
      <c r="C1069">
        <v>495108.62</v>
      </c>
      <c r="D1069" t="s">
        <v>14</v>
      </c>
      <c r="E1069" t="s">
        <v>15</v>
      </c>
      <c r="F1069" t="s">
        <v>16</v>
      </c>
      <c r="G1069" t="s">
        <v>17</v>
      </c>
      <c r="H1069" t="s">
        <v>17</v>
      </c>
      <c r="I1069">
        <v>25</v>
      </c>
      <c r="J1069" t="str">
        <f>IFERROR(IF(ABS((C1069-resumen!$D$3)/resumen!$D$5) &gt; 1.96, "SI", "NO"), _xleta.NOT)</f>
        <v>NO</v>
      </c>
      <c r="K1069" t="str">
        <f>IFERROR(IF(ABS((I1069-resumen!$E$3)/resumen!$E$5) &gt; 1.96, "SI", "NO"), _xleta.NOT)</f>
        <v>NO</v>
      </c>
      <c r="L1069">
        <f>IF(ISBLANK(C1069), resumen!$D$4, C1069)</f>
        <v>495108.62</v>
      </c>
      <c r="M1069">
        <f>IF(ISBLANK(I1069), resumen!$E$4, I1069)</f>
        <v>25</v>
      </c>
    </row>
    <row r="1070" spans="1:13">
      <c r="A1070">
        <v>1069</v>
      </c>
      <c r="B1070" t="s">
        <v>19</v>
      </c>
      <c r="C1070">
        <v>380000</v>
      </c>
      <c r="D1070" t="s">
        <v>14</v>
      </c>
      <c r="E1070" t="s">
        <v>20</v>
      </c>
      <c r="F1070" t="s">
        <v>16</v>
      </c>
      <c r="G1070" t="s">
        <v>17</v>
      </c>
      <c r="H1070" t="s">
        <v>17</v>
      </c>
      <c r="I1070">
        <v>57</v>
      </c>
      <c r="J1070" t="str">
        <f>IFERROR(IF(ABS((C1070-resumen!$D$3)/resumen!$D$5) &gt; 1.96, "SI", "NO"), _xleta.NOT)</f>
        <v>NO</v>
      </c>
      <c r="K1070" t="str">
        <f>IFERROR(IF(ABS((I1070-resumen!$E$3)/resumen!$E$5) &gt; 1.96, "SI", "NO"), _xleta.NOT)</f>
        <v>NO</v>
      </c>
      <c r="L1070">
        <f>IF(ISBLANK(C1070), resumen!$D$4, C1070)</f>
        <v>380000</v>
      </c>
      <c r="M1070">
        <f>IF(ISBLANK(I1070), resumen!$E$4, I1070)</f>
        <v>57</v>
      </c>
    </row>
    <row r="1071" spans="1:13">
      <c r="A1071">
        <v>1070</v>
      </c>
      <c r="B1071" t="s">
        <v>19</v>
      </c>
      <c r="C1071">
        <v>2183054.04</v>
      </c>
      <c r="D1071" t="s">
        <v>14</v>
      </c>
      <c r="E1071" t="s">
        <v>20</v>
      </c>
      <c r="F1071" t="s">
        <v>16</v>
      </c>
      <c r="G1071" t="s">
        <v>17</v>
      </c>
      <c r="H1071" t="s">
        <v>17</v>
      </c>
      <c r="I1071">
        <v>32</v>
      </c>
      <c r="J1071" t="str">
        <f>IFERROR(IF(ABS((C1071-resumen!$D$3)/resumen!$D$5) &gt; 1.96, "SI", "NO"), _xleta.NOT)</f>
        <v>NO</v>
      </c>
      <c r="K1071" t="str">
        <f>IFERROR(IF(ABS((I1071-resumen!$E$3)/resumen!$E$5) &gt; 1.96, "SI", "NO"), _xleta.NOT)</f>
        <v>NO</v>
      </c>
      <c r="L1071">
        <f>IF(ISBLANK(C1071), resumen!$D$4, C1071)</f>
        <v>2183054.04</v>
      </c>
      <c r="M1071">
        <f>IF(ISBLANK(I1071), resumen!$E$4, I1071)</f>
        <v>32</v>
      </c>
    </row>
    <row r="1072" spans="1:13">
      <c r="A1072">
        <v>1071</v>
      </c>
      <c r="B1072" t="s">
        <v>13</v>
      </c>
      <c r="C1072">
        <v>651535</v>
      </c>
      <c r="D1072" t="s">
        <v>14</v>
      </c>
      <c r="E1072" t="s">
        <v>20</v>
      </c>
      <c r="F1072" t="s">
        <v>16</v>
      </c>
      <c r="G1072" t="s">
        <v>17</v>
      </c>
      <c r="H1072" t="s">
        <v>17</v>
      </c>
      <c r="I1072">
        <v>34</v>
      </c>
      <c r="J1072" t="str">
        <f>IFERROR(IF(ABS((C1072-resumen!$D$3)/resumen!$D$5) &gt; 1.96, "SI", "NO"), _xleta.NOT)</f>
        <v>NO</v>
      </c>
      <c r="K1072" t="str">
        <f>IFERROR(IF(ABS((I1072-resumen!$E$3)/resumen!$E$5) &gt; 1.96, "SI", "NO"), _xleta.NOT)</f>
        <v>NO</v>
      </c>
      <c r="L1072">
        <f>IF(ISBLANK(C1072), resumen!$D$4, C1072)</f>
        <v>651535</v>
      </c>
      <c r="M1072">
        <f>IF(ISBLANK(I1072), resumen!$E$4, I1072)</f>
        <v>34</v>
      </c>
    </row>
    <row r="1073" spans="1:13">
      <c r="A1073">
        <v>1072</v>
      </c>
      <c r="B1073" t="s">
        <v>19</v>
      </c>
      <c r="C1073">
        <v>278030</v>
      </c>
      <c r="D1073" t="s">
        <v>23</v>
      </c>
      <c r="E1073" t="s">
        <v>20</v>
      </c>
      <c r="F1073" t="s">
        <v>16</v>
      </c>
      <c r="G1073" t="s">
        <v>17</v>
      </c>
      <c r="H1073" t="s">
        <v>17</v>
      </c>
      <c r="I1073">
        <v>29</v>
      </c>
      <c r="J1073" t="str">
        <f>IFERROR(IF(ABS((C1073-resumen!$D$3)/resumen!$D$5) &gt; 1.96, "SI", "NO"), _xleta.NOT)</f>
        <v>NO</v>
      </c>
      <c r="K1073" t="str">
        <f>IFERROR(IF(ABS((I1073-resumen!$E$3)/resumen!$E$5) &gt; 1.96, "SI", "NO"), _xleta.NOT)</f>
        <v>NO</v>
      </c>
      <c r="L1073">
        <f>IF(ISBLANK(C1073), resumen!$D$4, C1073)</f>
        <v>278030</v>
      </c>
      <c r="M1073">
        <f>IF(ISBLANK(I1073), resumen!$E$4, I1073)</f>
        <v>29</v>
      </c>
    </row>
    <row r="1074" spans="1:13">
      <c r="A1074">
        <v>1073</v>
      </c>
      <c r="B1074" t="s">
        <v>13</v>
      </c>
      <c r="C1074">
        <v>299647</v>
      </c>
      <c r="D1074" t="s">
        <v>21</v>
      </c>
      <c r="E1074" t="s">
        <v>20</v>
      </c>
      <c r="F1074" t="s">
        <v>16</v>
      </c>
      <c r="G1074" t="s">
        <v>17</v>
      </c>
      <c r="H1074" t="s">
        <v>17</v>
      </c>
      <c r="I1074">
        <v>64</v>
      </c>
      <c r="J1074" t="str">
        <f>IFERROR(IF(ABS((C1074-resumen!$D$3)/resumen!$D$5) &gt; 1.96, "SI", "NO"), _xleta.NOT)</f>
        <v>NO</v>
      </c>
      <c r="K1074" t="str">
        <f>IFERROR(IF(ABS((I1074-resumen!$E$3)/resumen!$E$5) &gt; 1.96, "SI", "NO"), _xleta.NOT)</f>
        <v>NO</v>
      </c>
      <c r="L1074">
        <f>IF(ISBLANK(C1074), resumen!$D$4, C1074)</f>
        <v>299647</v>
      </c>
      <c r="M1074">
        <f>IF(ISBLANK(I1074), resumen!$E$4, I1074)</f>
        <v>64</v>
      </c>
    </row>
    <row r="1075" spans="1:13">
      <c r="A1075">
        <v>1074</v>
      </c>
      <c r="B1075" t="s">
        <v>19</v>
      </c>
      <c r="C1075">
        <v>347520</v>
      </c>
      <c r="D1075" t="s">
        <v>14</v>
      </c>
      <c r="E1075" t="s">
        <v>20</v>
      </c>
      <c r="F1075" t="s">
        <v>16</v>
      </c>
      <c r="G1075" t="s">
        <v>17</v>
      </c>
      <c r="H1075" t="s">
        <v>17</v>
      </c>
      <c r="I1075">
        <v>35</v>
      </c>
      <c r="J1075" t="str">
        <f>IFERROR(IF(ABS((C1075-resumen!$D$3)/resumen!$D$5) &gt; 1.96, "SI", "NO"), _xleta.NOT)</f>
        <v>NO</v>
      </c>
      <c r="K1075" t="str">
        <f>IFERROR(IF(ABS((I1075-resumen!$E$3)/resumen!$E$5) &gt; 1.96, "SI", "NO"), _xleta.NOT)</f>
        <v>NO</v>
      </c>
      <c r="L1075">
        <f>IF(ISBLANK(C1075), resumen!$D$4, C1075)</f>
        <v>347520</v>
      </c>
      <c r="M1075">
        <f>IF(ISBLANK(I1075), resumen!$E$4, I1075)</f>
        <v>35</v>
      </c>
    </row>
    <row r="1076" spans="1:13">
      <c r="A1076">
        <v>1075</v>
      </c>
      <c r="B1076" t="s">
        <v>13</v>
      </c>
      <c r="C1076">
        <v>594640</v>
      </c>
      <c r="D1076" t="s">
        <v>14</v>
      </c>
      <c r="E1076" t="s">
        <v>20</v>
      </c>
      <c r="F1076" t="s">
        <v>16</v>
      </c>
      <c r="G1076" t="s">
        <v>17</v>
      </c>
      <c r="H1076" t="s">
        <v>17</v>
      </c>
      <c r="I1076">
        <v>36</v>
      </c>
      <c r="J1076" t="str">
        <f>IFERROR(IF(ABS((C1076-resumen!$D$3)/resumen!$D$5) &gt; 1.96, "SI", "NO"), _xleta.NOT)</f>
        <v>NO</v>
      </c>
      <c r="K1076" t="str">
        <f>IFERROR(IF(ABS((I1076-resumen!$E$3)/resumen!$E$5) &gt; 1.96, "SI", "NO"), _xleta.NOT)</f>
        <v>NO</v>
      </c>
      <c r="L1076">
        <f>IF(ISBLANK(C1076), resumen!$D$4, C1076)</f>
        <v>594640</v>
      </c>
      <c r="M1076">
        <f>IF(ISBLANK(I1076), resumen!$E$4, I1076)</f>
        <v>36</v>
      </c>
    </row>
    <row r="1077" spans="1:13">
      <c r="A1077">
        <v>1076</v>
      </c>
      <c r="B1077" t="s">
        <v>13</v>
      </c>
      <c r="C1077">
        <v>207858</v>
      </c>
      <c r="D1077" t="s">
        <v>14</v>
      </c>
      <c r="E1077" t="s">
        <v>20</v>
      </c>
      <c r="F1077" t="s">
        <v>16</v>
      </c>
      <c r="G1077" t="s">
        <v>17</v>
      </c>
      <c r="H1077" t="s">
        <v>17</v>
      </c>
      <c r="I1077">
        <v>55</v>
      </c>
      <c r="J1077" t="str">
        <f>IFERROR(IF(ABS((C1077-resumen!$D$3)/resumen!$D$5) &gt; 1.96, "SI", "NO"), _xleta.NOT)</f>
        <v>NO</v>
      </c>
      <c r="K1077" t="str">
        <f>IFERROR(IF(ABS((I1077-resumen!$E$3)/resumen!$E$5) &gt; 1.96, "SI", "NO"), _xleta.NOT)</f>
        <v>NO</v>
      </c>
      <c r="L1077">
        <f>IF(ISBLANK(C1077), resumen!$D$4, C1077)</f>
        <v>207858</v>
      </c>
      <c r="M1077">
        <f>IF(ISBLANK(I1077), resumen!$E$4, I1077)</f>
        <v>55</v>
      </c>
    </row>
    <row r="1078" spans="1:13">
      <c r="A1078">
        <v>1077</v>
      </c>
      <c r="B1078" t="s">
        <v>13</v>
      </c>
      <c r="C1078">
        <v>3211392</v>
      </c>
      <c r="D1078" t="s">
        <v>14</v>
      </c>
      <c r="E1078" t="s">
        <v>15</v>
      </c>
      <c r="F1078" t="s">
        <v>16</v>
      </c>
      <c r="G1078" t="s">
        <v>17</v>
      </c>
      <c r="H1078" t="s">
        <v>17</v>
      </c>
      <c r="I1078">
        <v>60</v>
      </c>
      <c r="J1078" t="str">
        <f>IFERROR(IF(ABS((C1078-resumen!$D$3)/resumen!$D$5) &gt; 1.96, "SI", "NO"), _xleta.NOT)</f>
        <v>SI</v>
      </c>
      <c r="K1078" t="str">
        <f>IFERROR(IF(ABS((I1078-resumen!$E$3)/resumen!$E$5) &gt; 1.96, "SI", "NO"), _xleta.NOT)</f>
        <v>NO</v>
      </c>
      <c r="L1078">
        <f>IF(ISBLANK(C1078), resumen!$D$4, C1078)</f>
        <v>3211392</v>
      </c>
      <c r="M1078">
        <f>IF(ISBLANK(I1078), resumen!$E$4, I1078)</f>
        <v>60</v>
      </c>
    </row>
    <row r="1079" spans="1:13">
      <c r="A1079">
        <v>1078</v>
      </c>
      <c r="B1079" t="s">
        <v>13</v>
      </c>
      <c r="C1079">
        <v>631550.63</v>
      </c>
      <c r="D1079" t="s">
        <v>14</v>
      </c>
      <c r="E1079" t="s">
        <v>20</v>
      </c>
      <c r="F1079" t="s">
        <v>16</v>
      </c>
      <c r="G1079" t="s">
        <v>17</v>
      </c>
      <c r="H1079" t="s">
        <v>17</v>
      </c>
      <c r="I1079">
        <v>38</v>
      </c>
      <c r="J1079" t="str">
        <f>IFERROR(IF(ABS((C1079-resumen!$D$3)/resumen!$D$5) &gt; 1.96, "SI", "NO"), _xleta.NOT)</f>
        <v>NO</v>
      </c>
      <c r="K1079" t="str">
        <f>IFERROR(IF(ABS((I1079-resumen!$E$3)/resumen!$E$5) &gt; 1.96, "SI", "NO"), _xleta.NOT)</f>
        <v>NO</v>
      </c>
      <c r="L1079">
        <f>IF(ISBLANK(C1079), resumen!$D$4, C1079)</f>
        <v>631550.63</v>
      </c>
      <c r="M1079">
        <f>IF(ISBLANK(I1079), resumen!$E$4, I1079)</f>
        <v>38</v>
      </c>
    </row>
    <row r="1080" spans="1:13">
      <c r="A1080">
        <v>1079</v>
      </c>
      <c r="B1080" t="s">
        <v>13</v>
      </c>
      <c r="C1080">
        <v>374222.12</v>
      </c>
      <c r="D1080" t="s">
        <v>14</v>
      </c>
      <c r="E1080" t="s">
        <v>20</v>
      </c>
      <c r="F1080" t="s">
        <v>16</v>
      </c>
      <c r="G1080" t="s">
        <v>17</v>
      </c>
      <c r="H1080" t="s">
        <v>17</v>
      </c>
      <c r="I1080">
        <v>31</v>
      </c>
      <c r="J1080" t="str">
        <f>IFERROR(IF(ABS((C1080-resumen!$D$3)/resumen!$D$5) &gt; 1.96, "SI", "NO"), _xleta.NOT)</f>
        <v>NO</v>
      </c>
      <c r="K1080" t="str">
        <f>IFERROR(IF(ABS((I1080-resumen!$E$3)/resumen!$E$5) &gt; 1.96, "SI", "NO"), _xleta.NOT)</f>
        <v>NO</v>
      </c>
      <c r="L1080">
        <f>IF(ISBLANK(C1080), resumen!$D$4, C1080)</f>
        <v>374222.12</v>
      </c>
      <c r="M1080">
        <f>IF(ISBLANK(I1080), resumen!$E$4, I1080)</f>
        <v>31</v>
      </c>
    </row>
    <row r="1081" spans="1:13">
      <c r="A1081">
        <v>1080</v>
      </c>
      <c r="B1081" t="s">
        <v>19</v>
      </c>
      <c r="C1081">
        <v>338166</v>
      </c>
      <c r="D1081" t="s">
        <v>21</v>
      </c>
      <c r="E1081" t="s">
        <v>20</v>
      </c>
      <c r="F1081" t="s">
        <v>16</v>
      </c>
      <c r="G1081" t="s">
        <v>17</v>
      </c>
      <c r="H1081" t="s">
        <v>17</v>
      </c>
      <c r="I1081">
        <v>63</v>
      </c>
      <c r="J1081" t="str">
        <f>IFERROR(IF(ABS((C1081-resumen!$D$3)/resumen!$D$5) &gt; 1.96, "SI", "NO"), _xleta.NOT)</f>
        <v>NO</v>
      </c>
      <c r="K1081" t="str">
        <f>IFERROR(IF(ABS((I1081-resumen!$E$3)/resumen!$E$5) &gt; 1.96, "SI", "NO"), _xleta.NOT)</f>
        <v>NO</v>
      </c>
      <c r="L1081">
        <f>IF(ISBLANK(C1081), resumen!$D$4, C1081)</f>
        <v>338166</v>
      </c>
      <c r="M1081">
        <f>IF(ISBLANK(I1081), resumen!$E$4, I1081)</f>
        <v>63</v>
      </c>
    </row>
    <row r="1082" spans="1:13">
      <c r="A1082">
        <v>1081</v>
      </c>
      <c r="B1082" t="s">
        <v>19</v>
      </c>
      <c r="C1082">
        <v>180000</v>
      </c>
      <c r="D1082" t="s">
        <v>14</v>
      </c>
      <c r="E1082" t="s">
        <v>20</v>
      </c>
      <c r="F1082" t="s">
        <v>16</v>
      </c>
      <c r="G1082" t="s">
        <v>16</v>
      </c>
      <c r="H1082" t="s">
        <v>17</v>
      </c>
      <c r="I1082">
        <v>78</v>
      </c>
      <c r="J1082" t="str">
        <f>IFERROR(IF(ABS((C1082-resumen!$D$3)/resumen!$D$5) &gt; 1.96, "SI", "NO"), _xleta.NOT)</f>
        <v>NO</v>
      </c>
      <c r="K1082" t="str">
        <f>IFERROR(IF(ABS((I1082-resumen!$E$3)/resumen!$E$5) &gt; 1.96, "SI", "NO"), _xleta.NOT)</f>
        <v>SI</v>
      </c>
      <c r="L1082">
        <f>IF(ISBLANK(C1082), resumen!$D$4, C1082)</f>
        <v>180000</v>
      </c>
      <c r="M1082">
        <f>IF(ISBLANK(I1082), resumen!$E$4, I1082)</f>
        <v>78</v>
      </c>
    </row>
    <row r="1083" spans="1:13">
      <c r="A1083">
        <v>1082</v>
      </c>
      <c r="B1083" t="s">
        <v>19</v>
      </c>
      <c r="C1083">
        <v>582638</v>
      </c>
      <c r="D1083" t="s">
        <v>22</v>
      </c>
      <c r="E1083" t="s">
        <v>20</v>
      </c>
      <c r="F1083" t="s">
        <v>16</v>
      </c>
      <c r="G1083" t="s">
        <v>16</v>
      </c>
      <c r="H1083" t="s">
        <v>16</v>
      </c>
      <c r="I1083">
        <v>60</v>
      </c>
      <c r="J1083" t="str">
        <f>IFERROR(IF(ABS((C1083-resumen!$D$3)/resumen!$D$5) &gt; 1.96, "SI", "NO"), _xleta.NOT)</f>
        <v>NO</v>
      </c>
      <c r="K1083" t="str">
        <f>IFERROR(IF(ABS((I1083-resumen!$E$3)/resumen!$E$5) &gt; 1.96, "SI", "NO"), _xleta.NOT)</f>
        <v>NO</v>
      </c>
      <c r="L1083">
        <f>IF(ISBLANK(C1083), resumen!$D$4, C1083)</f>
        <v>582638</v>
      </c>
      <c r="M1083">
        <f>IF(ISBLANK(I1083), resumen!$E$4, I1083)</f>
        <v>60</v>
      </c>
    </row>
    <row r="1084" spans="1:13">
      <c r="A1084">
        <v>1083</v>
      </c>
      <c r="B1084" t="s">
        <v>19</v>
      </c>
      <c r="C1084">
        <v>818240.4</v>
      </c>
      <c r="D1084" t="s">
        <v>14</v>
      </c>
      <c r="E1084" t="s">
        <v>20</v>
      </c>
      <c r="F1084" t="s">
        <v>16</v>
      </c>
      <c r="G1084" t="s">
        <v>17</v>
      </c>
      <c r="H1084" t="s">
        <v>17</v>
      </c>
      <c r="I1084">
        <v>26</v>
      </c>
      <c r="J1084" t="str">
        <f>IFERROR(IF(ABS((C1084-resumen!$D$3)/resumen!$D$5) &gt; 1.96, "SI", "NO"), _xleta.NOT)</f>
        <v>NO</v>
      </c>
      <c r="K1084" t="str">
        <f>IFERROR(IF(ABS((I1084-resumen!$E$3)/resumen!$E$5) &gt; 1.96, "SI", "NO"), _xleta.NOT)</f>
        <v>NO</v>
      </c>
      <c r="L1084">
        <f>IF(ISBLANK(C1084), resumen!$D$4, C1084)</f>
        <v>818240.4</v>
      </c>
      <c r="M1084">
        <f>IF(ISBLANK(I1084), resumen!$E$4, I1084)</f>
        <v>26</v>
      </c>
    </row>
    <row r="1085" spans="1:13">
      <c r="A1085">
        <v>1084</v>
      </c>
      <c r="B1085" t="s">
        <v>19</v>
      </c>
      <c r="C1085">
        <v>317915</v>
      </c>
      <c r="D1085" t="s">
        <v>14</v>
      </c>
      <c r="E1085" t="s">
        <v>20</v>
      </c>
      <c r="F1085" t="s">
        <v>16</v>
      </c>
      <c r="G1085" t="s">
        <v>17</v>
      </c>
      <c r="H1085" t="s">
        <v>17</v>
      </c>
      <c r="I1085">
        <v>41</v>
      </c>
      <c r="J1085" t="str">
        <f>IFERROR(IF(ABS((C1085-resumen!$D$3)/resumen!$D$5) &gt; 1.96, "SI", "NO"), _xleta.NOT)</f>
        <v>NO</v>
      </c>
      <c r="K1085" t="str">
        <f>IFERROR(IF(ABS((I1085-resumen!$E$3)/resumen!$E$5) &gt; 1.96, "SI", "NO"), _xleta.NOT)</f>
        <v>NO</v>
      </c>
      <c r="L1085">
        <f>IF(ISBLANK(C1085), resumen!$D$4, C1085)</f>
        <v>317915</v>
      </c>
      <c r="M1085">
        <f>IF(ISBLANK(I1085), resumen!$E$4, I1085)</f>
        <v>41</v>
      </c>
    </row>
    <row r="1086" spans="1:13">
      <c r="A1086">
        <v>1085</v>
      </c>
      <c r="B1086" t="s">
        <v>13</v>
      </c>
      <c r="C1086">
        <v>449694.75</v>
      </c>
      <c r="D1086" t="s">
        <v>14</v>
      </c>
      <c r="E1086" t="s">
        <v>20</v>
      </c>
      <c r="F1086" t="s">
        <v>16</v>
      </c>
      <c r="G1086" t="s">
        <v>17</v>
      </c>
      <c r="H1086" t="s">
        <v>17</v>
      </c>
      <c r="I1086">
        <v>21</v>
      </c>
      <c r="J1086" t="str">
        <f>IFERROR(IF(ABS((C1086-resumen!$D$3)/resumen!$D$5) &gt; 1.96, "SI", "NO"), _xleta.NOT)</f>
        <v>NO</v>
      </c>
      <c r="K1086" t="str">
        <f>IFERROR(IF(ABS((I1086-resumen!$E$3)/resumen!$E$5) &gt; 1.96, "SI", "NO"), _xleta.NOT)</f>
        <v>NO</v>
      </c>
      <c r="L1086">
        <f>IF(ISBLANK(C1086), resumen!$D$4, C1086)</f>
        <v>449694.75</v>
      </c>
      <c r="M1086">
        <f>IF(ISBLANK(I1086), resumen!$E$4, I1086)</f>
        <v>21</v>
      </c>
    </row>
    <row r="1087" spans="1:13">
      <c r="A1087">
        <v>1086</v>
      </c>
      <c r="B1087" t="s">
        <v>19</v>
      </c>
      <c r="C1087">
        <v>607000</v>
      </c>
      <c r="D1087" t="s">
        <v>14</v>
      </c>
      <c r="E1087" t="s">
        <v>20</v>
      </c>
      <c r="F1087" t="s">
        <v>16</v>
      </c>
      <c r="G1087" t="s">
        <v>17</v>
      </c>
      <c r="H1087" t="s">
        <v>17</v>
      </c>
      <c r="I1087">
        <v>41</v>
      </c>
      <c r="J1087" t="str">
        <f>IFERROR(IF(ABS((C1087-resumen!$D$3)/resumen!$D$5) &gt; 1.96, "SI", "NO"), _xleta.NOT)</f>
        <v>NO</v>
      </c>
      <c r="K1087" t="str">
        <f>IFERROR(IF(ABS((I1087-resumen!$E$3)/resumen!$E$5) &gt; 1.96, "SI", "NO"), _xleta.NOT)</f>
        <v>NO</v>
      </c>
      <c r="L1087">
        <f>IF(ISBLANK(C1087), resumen!$D$4, C1087)</f>
        <v>607000</v>
      </c>
      <c r="M1087">
        <f>IF(ISBLANK(I1087), resumen!$E$4, I1087)</f>
        <v>41</v>
      </c>
    </row>
    <row r="1088" spans="1:13">
      <c r="A1088">
        <v>1087</v>
      </c>
      <c r="B1088" t="s">
        <v>13</v>
      </c>
      <c r="C1088">
        <v>302470</v>
      </c>
      <c r="D1088" t="s">
        <v>22</v>
      </c>
      <c r="E1088" t="s">
        <v>20</v>
      </c>
      <c r="F1088" t="s">
        <v>16</v>
      </c>
      <c r="G1088" t="s">
        <v>17</v>
      </c>
      <c r="H1088" t="s">
        <v>16</v>
      </c>
      <c r="I1088">
        <v>31</v>
      </c>
      <c r="J1088" t="str">
        <f>IFERROR(IF(ABS((C1088-resumen!$D$3)/resumen!$D$5) &gt; 1.96, "SI", "NO"), _xleta.NOT)</f>
        <v>NO</v>
      </c>
      <c r="K1088" t="str">
        <f>IFERROR(IF(ABS((I1088-resumen!$E$3)/resumen!$E$5) &gt; 1.96, "SI", "NO"), _xleta.NOT)</f>
        <v>NO</v>
      </c>
      <c r="L1088">
        <f>IF(ISBLANK(C1088), resumen!$D$4, C1088)</f>
        <v>302470</v>
      </c>
      <c r="M1088">
        <f>IF(ISBLANK(I1088), resumen!$E$4, I1088)</f>
        <v>31</v>
      </c>
    </row>
    <row r="1089" spans="1:13">
      <c r="A1089">
        <v>1088</v>
      </c>
      <c r="B1089" t="s">
        <v>13</v>
      </c>
      <c r="C1089">
        <v>300000</v>
      </c>
      <c r="D1089" t="s">
        <v>14</v>
      </c>
      <c r="E1089" t="s">
        <v>20</v>
      </c>
      <c r="F1089" t="s">
        <v>16</v>
      </c>
      <c r="G1089" t="s">
        <v>17</v>
      </c>
      <c r="H1089" t="s">
        <v>17</v>
      </c>
      <c r="I1089">
        <v>58</v>
      </c>
      <c r="J1089" t="str">
        <f>IFERROR(IF(ABS((C1089-resumen!$D$3)/resumen!$D$5) &gt; 1.96, "SI", "NO"), _xleta.NOT)</f>
        <v>NO</v>
      </c>
      <c r="K1089" t="str">
        <f>IFERROR(IF(ABS((I1089-resumen!$E$3)/resumen!$E$5) &gt; 1.96, "SI", "NO"), _xleta.NOT)</f>
        <v>NO</v>
      </c>
      <c r="L1089">
        <f>IF(ISBLANK(C1089), resumen!$D$4, C1089)</f>
        <v>300000</v>
      </c>
      <c r="M1089">
        <f>IF(ISBLANK(I1089), resumen!$E$4, I1089)</f>
        <v>58</v>
      </c>
    </row>
    <row r="1090" spans="1:13">
      <c r="A1090">
        <v>1089</v>
      </c>
      <c r="B1090" t="s">
        <v>13</v>
      </c>
      <c r="C1090">
        <v>359543</v>
      </c>
      <c r="D1090" t="s">
        <v>14</v>
      </c>
      <c r="E1090" t="s">
        <v>20</v>
      </c>
      <c r="F1090" t="s">
        <v>16</v>
      </c>
      <c r="G1090" t="s">
        <v>17</v>
      </c>
      <c r="H1090" t="s">
        <v>17</v>
      </c>
      <c r="I1090">
        <v>20</v>
      </c>
      <c r="J1090" t="str">
        <f>IFERROR(IF(ABS((C1090-resumen!$D$3)/resumen!$D$5) &gt; 1.96, "SI", "NO"), _xleta.NOT)</f>
        <v>NO</v>
      </c>
      <c r="K1090" t="str">
        <f>IFERROR(IF(ABS((I1090-resumen!$E$3)/resumen!$E$5) &gt; 1.96, "SI", "NO"), _xleta.NOT)</f>
        <v>NO</v>
      </c>
      <c r="L1090">
        <f>IF(ISBLANK(C1090), resumen!$D$4, C1090)</f>
        <v>359543</v>
      </c>
      <c r="M1090">
        <f>IF(ISBLANK(I1090), resumen!$E$4, I1090)</f>
        <v>20</v>
      </c>
    </row>
    <row r="1091" spans="1:13">
      <c r="A1091">
        <v>1090</v>
      </c>
      <c r="B1091" t="s">
        <v>19</v>
      </c>
      <c r="C1091">
        <v>717302</v>
      </c>
      <c r="D1091" t="s">
        <v>14</v>
      </c>
      <c r="E1091" t="s">
        <v>20</v>
      </c>
      <c r="F1091" t="s">
        <v>16</v>
      </c>
      <c r="G1091" t="s">
        <v>17</v>
      </c>
      <c r="H1091" t="s">
        <v>17</v>
      </c>
      <c r="I1091">
        <v>42</v>
      </c>
      <c r="J1091" t="str">
        <f>IFERROR(IF(ABS((C1091-resumen!$D$3)/resumen!$D$5) &gt; 1.96, "SI", "NO"), _xleta.NOT)</f>
        <v>NO</v>
      </c>
      <c r="K1091" t="str">
        <f>IFERROR(IF(ABS((I1091-resumen!$E$3)/resumen!$E$5) &gt; 1.96, "SI", "NO"), _xleta.NOT)</f>
        <v>NO</v>
      </c>
      <c r="L1091">
        <f>IF(ISBLANK(C1091), resumen!$D$4, C1091)</f>
        <v>717302</v>
      </c>
      <c r="M1091">
        <f>IF(ISBLANK(I1091), resumen!$E$4, I1091)</f>
        <v>42</v>
      </c>
    </row>
    <row r="1092" spans="1:13">
      <c r="A1092">
        <v>1091</v>
      </c>
      <c r="B1092" t="s">
        <v>13</v>
      </c>
      <c r="C1092">
        <v>301597.40000000002</v>
      </c>
      <c r="D1092" t="s">
        <v>14</v>
      </c>
      <c r="E1092" t="s">
        <v>20</v>
      </c>
      <c r="F1092" t="s">
        <v>16</v>
      </c>
      <c r="G1092" t="s">
        <v>16</v>
      </c>
      <c r="H1092" t="s">
        <v>17</v>
      </c>
      <c r="I1092">
        <v>46</v>
      </c>
      <c r="J1092" t="str">
        <f>IFERROR(IF(ABS((C1092-resumen!$D$3)/resumen!$D$5) &gt; 1.96, "SI", "NO"), _xleta.NOT)</f>
        <v>NO</v>
      </c>
      <c r="K1092" t="str">
        <f>IFERROR(IF(ABS((I1092-resumen!$E$3)/resumen!$E$5) &gt; 1.96, "SI", "NO"), _xleta.NOT)</f>
        <v>NO</v>
      </c>
      <c r="L1092">
        <f>IF(ISBLANK(C1092), resumen!$D$4, C1092)</f>
        <v>301597.40000000002</v>
      </c>
      <c r="M1092">
        <f>IF(ISBLANK(I1092), resumen!$E$4, I1092)</f>
        <v>46</v>
      </c>
    </row>
    <row r="1093" spans="1:13">
      <c r="A1093">
        <v>1092</v>
      </c>
      <c r="B1093" t="s">
        <v>19</v>
      </c>
      <c r="C1093">
        <v>297046</v>
      </c>
      <c r="D1093" t="s">
        <v>21</v>
      </c>
      <c r="E1093" t="s">
        <v>20</v>
      </c>
      <c r="F1093" t="s">
        <v>16</v>
      </c>
      <c r="G1093" t="s">
        <v>17</v>
      </c>
      <c r="H1093" t="s">
        <v>17</v>
      </c>
      <c r="I1093">
        <v>34</v>
      </c>
      <c r="J1093" t="str">
        <f>IFERROR(IF(ABS((C1093-resumen!$D$3)/resumen!$D$5) &gt; 1.96, "SI", "NO"), _xleta.NOT)</f>
        <v>NO</v>
      </c>
      <c r="K1093" t="str">
        <f>IFERROR(IF(ABS((I1093-resumen!$E$3)/resumen!$E$5) &gt; 1.96, "SI", "NO"), _xleta.NOT)</f>
        <v>NO</v>
      </c>
      <c r="L1093">
        <f>IF(ISBLANK(C1093), resumen!$D$4, C1093)</f>
        <v>297046</v>
      </c>
      <c r="M1093">
        <f>IF(ISBLANK(I1093), resumen!$E$4, I1093)</f>
        <v>34</v>
      </c>
    </row>
    <row r="1094" spans="1:13">
      <c r="A1094">
        <v>1093</v>
      </c>
      <c r="B1094" t="s">
        <v>13</v>
      </c>
      <c r="C1094">
        <v>700000</v>
      </c>
      <c r="D1094" t="s">
        <v>14</v>
      </c>
      <c r="E1094" t="s">
        <v>20</v>
      </c>
      <c r="F1094" t="s">
        <v>16</v>
      </c>
      <c r="G1094" t="s">
        <v>17</v>
      </c>
      <c r="H1094" t="s">
        <v>17</v>
      </c>
      <c r="I1094">
        <v>22</v>
      </c>
      <c r="J1094" t="str">
        <f>IFERROR(IF(ABS((C1094-resumen!$D$3)/resumen!$D$5) &gt; 1.96, "SI", "NO"), _xleta.NOT)</f>
        <v>NO</v>
      </c>
      <c r="K1094" t="str">
        <f>IFERROR(IF(ABS((I1094-resumen!$E$3)/resumen!$E$5) &gt; 1.96, "SI", "NO"), _xleta.NOT)</f>
        <v>NO</v>
      </c>
      <c r="L1094">
        <f>IF(ISBLANK(C1094), resumen!$D$4, C1094)</f>
        <v>700000</v>
      </c>
      <c r="M1094">
        <f>IF(ISBLANK(I1094), resumen!$E$4, I1094)</f>
        <v>22</v>
      </c>
    </row>
    <row r="1095" spans="1:13">
      <c r="A1095">
        <v>1094</v>
      </c>
      <c r="B1095" t="s">
        <v>19</v>
      </c>
      <c r="C1095">
        <v>384000</v>
      </c>
      <c r="D1095" t="s">
        <v>14</v>
      </c>
      <c r="E1095" t="s">
        <v>20</v>
      </c>
      <c r="F1095" t="s">
        <v>16</v>
      </c>
      <c r="G1095" t="s">
        <v>17</v>
      </c>
      <c r="H1095" t="s">
        <v>17</v>
      </c>
      <c r="I1095">
        <v>48</v>
      </c>
      <c r="J1095" t="str">
        <f>IFERROR(IF(ABS((C1095-resumen!$D$3)/resumen!$D$5) &gt; 1.96, "SI", "NO"), _xleta.NOT)</f>
        <v>NO</v>
      </c>
      <c r="K1095" t="str">
        <f>IFERROR(IF(ABS((I1095-resumen!$E$3)/resumen!$E$5) &gt; 1.96, "SI", "NO"), _xleta.NOT)</f>
        <v>NO</v>
      </c>
      <c r="L1095">
        <f>IF(ISBLANK(C1095), resumen!$D$4, C1095)</f>
        <v>384000</v>
      </c>
      <c r="M1095">
        <f>IF(ISBLANK(I1095), resumen!$E$4, I1095)</f>
        <v>48</v>
      </c>
    </row>
    <row r="1096" spans="1:13">
      <c r="A1096">
        <v>1095</v>
      </c>
      <c r="B1096" t="s">
        <v>13</v>
      </c>
      <c r="C1096">
        <v>783349.9</v>
      </c>
      <c r="D1096" t="s">
        <v>14</v>
      </c>
      <c r="E1096" t="s">
        <v>15</v>
      </c>
      <c r="F1096" t="s">
        <v>16</v>
      </c>
      <c r="G1096" t="s">
        <v>17</v>
      </c>
      <c r="H1096" t="s">
        <v>17</v>
      </c>
      <c r="I1096">
        <v>45</v>
      </c>
      <c r="J1096" t="str">
        <f>IFERROR(IF(ABS((C1096-resumen!$D$3)/resumen!$D$5) &gt; 1.96, "SI", "NO"), _xleta.NOT)</f>
        <v>NO</v>
      </c>
      <c r="K1096" t="str">
        <f>IFERROR(IF(ABS((I1096-resumen!$E$3)/resumen!$E$5) &gt; 1.96, "SI", "NO"), _xleta.NOT)</f>
        <v>NO</v>
      </c>
      <c r="L1096">
        <f>IF(ISBLANK(C1096), resumen!$D$4, C1096)</f>
        <v>783349.9</v>
      </c>
      <c r="M1096">
        <f>IF(ISBLANK(I1096), resumen!$E$4, I1096)</f>
        <v>45</v>
      </c>
    </row>
    <row r="1097" spans="1:13">
      <c r="A1097">
        <v>1096</v>
      </c>
      <c r="B1097" t="s">
        <v>13</v>
      </c>
      <c r="C1097">
        <v>1615550.07</v>
      </c>
      <c r="D1097" t="s">
        <v>14</v>
      </c>
      <c r="E1097" t="s">
        <v>20</v>
      </c>
      <c r="F1097" t="s">
        <v>16</v>
      </c>
      <c r="G1097" t="s">
        <v>17</v>
      </c>
      <c r="H1097" t="s">
        <v>16</v>
      </c>
      <c r="I1097">
        <v>37</v>
      </c>
      <c r="J1097" t="str">
        <f>IFERROR(IF(ABS((C1097-resumen!$D$3)/resumen!$D$5) &gt; 1.96, "SI", "NO"), _xleta.NOT)</f>
        <v>NO</v>
      </c>
      <c r="K1097" t="str">
        <f>IFERROR(IF(ABS((I1097-resumen!$E$3)/resumen!$E$5) &gt; 1.96, "SI", "NO"), _xleta.NOT)</f>
        <v>NO</v>
      </c>
      <c r="L1097">
        <f>IF(ISBLANK(C1097), resumen!$D$4, C1097)</f>
        <v>1615550.07</v>
      </c>
      <c r="M1097">
        <f>IF(ISBLANK(I1097), resumen!$E$4, I1097)</f>
        <v>37</v>
      </c>
    </row>
    <row r="1098" spans="1:13">
      <c r="A1098">
        <v>1097</v>
      </c>
      <c r="B1098" t="s">
        <v>19</v>
      </c>
      <c r="C1098">
        <v>247663</v>
      </c>
      <c r="D1098" t="s">
        <v>14</v>
      </c>
      <c r="E1098" t="s">
        <v>20</v>
      </c>
      <c r="F1098" t="s">
        <v>16</v>
      </c>
      <c r="G1098" t="s">
        <v>17</v>
      </c>
      <c r="H1098" t="s">
        <v>17</v>
      </c>
      <c r="I1098">
        <v>19</v>
      </c>
      <c r="J1098" t="str">
        <f>IFERROR(IF(ABS((C1098-resumen!$D$3)/resumen!$D$5) &gt; 1.96, "SI", "NO"), _xleta.NOT)</f>
        <v>NO</v>
      </c>
      <c r="K1098" t="str">
        <f>IFERROR(IF(ABS((I1098-resumen!$E$3)/resumen!$E$5) &gt; 1.96, "SI", "NO"), _xleta.NOT)</f>
        <v>NO</v>
      </c>
      <c r="L1098">
        <f>IF(ISBLANK(C1098), resumen!$D$4, C1098)</f>
        <v>247663</v>
      </c>
      <c r="M1098">
        <f>IF(ISBLANK(I1098), resumen!$E$4, I1098)</f>
        <v>19</v>
      </c>
    </row>
    <row r="1099" spans="1:13">
      <c r="A1099">
        <v>1098</v>
      </c>
      <c r="B1099" t="s">
        <v>19</v>
      </c>
      <c r="C1099">
        <v>1267616.3899999999</v>
      </c>
      <c r="D1099" t="s">
        <v>14</v>
      </c>
      <c r="E1099" t="s">
        <v>20</v>
      </c>
      <c r="F1099" t="s">
        <v>16</v>
      </c>
      <c r="G1099" t="s">
        <v>17</v>
      </c>
      <c r="H1099" t="s">
        <v>17</v>
      </c>
      <c r="I1099">
        <v>35</v>
      </c>
      <c r="J1099" t="str">
        <f>IFERROR(IF(ABS((C1099-resumen!$D$3)/resumen!$D$5) &gt; 1.96, "SI", "NO"), _xleta.NOT)</f>
        <v>NO</v>
      </c>
      <c r="K1099" t="str">
        <f>IFERROR(IF(ABS((I1099-resumen!$E$3)/resumen!$E$5) &gt; 1.96, "SI", "NO"), _xleta.NOT)</f>
        <v>NO</v>
      </c>
      <c r="L1099">
        <f>IF(ISBLANK(C1099), resumen!$D$4, C1099)</f>
        <v>1267616.3899999999</v>
      </c>
      <c r="M1099">
        <f>IF(ISBLANK(I1099), resumen!$E$4, I1099)</f>
        <v>35</v>
      </c>
    </row>
    <row r="1100" spans="1:13">
      <c r="A1100">
        <v>1099</v>
      </c>
      <c r="B1100" t="s">
        <v>13</v>
      </c>
      <c r="C1100">
        <v>377999</v>
      </c>
      <c r="D1100" t="s">
        <v>22</v>
      </c>
      <c r="E1100" t="s">
        <v>20</v>
      </c>
      <c r="F1100" t="s">
        <v>16</v>
      </c>
      <c r="G1100" t="s">
        <v>17</v>
      </c>
      <c r="H1100" t="s">
        <v>16</v>
      </c>
      <c r="I1100">
        <v>37</v>
      </c>
      <c r="J1100" t="str">
        <f>IFERROR(IF(ABS((C1100-resumen!$D$3)/resumen!$D$5) &gt; 1.96, "SI", "NO"), _xleta.NOT)</f>
        <v>NO</v>
      </c>
      <c r="K1100" t="str">
        <f>IFERROR(IF(ABS((I1100-resumen!$E$3)/resumen!$E$5) &gt; 1.96, "SI", "NO"), _xleta.NOT)</f>
        <v>NO</v>
      </c>
      <c r="L1100">
        <f>IF(ISBLANK(C1100), resumen!$D$4, C1100)</f>
        <v>377999</v>
      </c>
      <c r="M1100">
        <f>IF(ISBLANK(I1100), resumen!$E$4, I1100)</f>
        <v>37</v>
      </c>
    </row>
    <row r="1101" spans="1:13">
      <c r="A1101">
        <v>1100</v>
      </c>
      <c r="B1101" t="s">
        <v>19</v>
      </c>
      <c r="C1101">
        <v>297044</v>
      </c>
      <c r="D1101" t="s">
        <v>21</v>
      </c>
      <c r="E1101" t="s">
        <v>20</v>
      </c>
      <c r="F1101" t="s">
        <v>16</v>
      </c>
      <c r="G1101" t="s">
        <v>17</v>
      </c>
      <c r="H1101" t="s">
        <v>17</v>
      </c>
      <c r="I1101">
        <v>53</v>
      </c>
      <c r="J1101" t="str">
        <f>IFERROR(IF(ABS((C1101-resumen!$D$3)/resumen!$D$5) &gt; 1.96, "SI", "NO"), _xleta.NOT)</f>
        <v>NO</v>
      </c>
      <c r="K1101" t="str">
        <f>IFERROR(IF(ABS((I1101-resumen!$E$3)/resumen!$E$5) &gt; 1.96, "SI", "NO"), _xleta.NOT)</f>
        <v>NO</v>
      </c>
      <c r="L1101">
        <f>IF(ISBLANK(C1101), resumen!$D$4, C1101)</f>
        <v>297044</v>
      </c>
      <c r="M1101">
        <f>IF(ISBLANK(I1101), resumen!$E$4, I1101)</f>
        <v>53</v>
      </c>
    </row>
    <row r="1102" spans="1:13">
      <c r="A1102">
        <v>1101</v>
      </c>
      <c r="B1102" t="s">
        <v>13</v>
      </c>
      <c r="C1102">
        <v>278030</v>
      </c>
      <c r="D1102" t="s">
        <v>23</v>
      </c>
      <c r="E1102" t="s">
        <v>20</v>
      </c>
      <c r="F1102" t="s">
        <v>16</v>
      </c>
      <c r="G1102" t="s">
        <v>17</v>
      </c>
      <c r="H1102" t="s">
        <v>17</v>
      </c>
      <c r="I1102">
        <v>24</v>
      </c>
      <c r="J1102" t="str">
        <f>IFERROR(IF(ABS((C1102-resumen!$D$3)/resumen!$D$5) &gt; 1.96, "SI", "NO"), _xleta.NOT)</f>
        <v>NO</v>
      </c>
      <c r="K1102" t="str">
        <f>IFERROR(IF(ABS((I1102-resumen!$E$3)/resumen!$E$5) &gt; 1.96, "SI", "NO"), _xleta.NOT)</f>
        <v>NO</v>
      </c>
      <c r="L1102">
        <f>IF(ISBLANK(C1102), resumen!$D$4, C1102)</f>
        <v>278030</v>
      </c>
      <c r="M1102">
        <f>IF(ISBLANK(I1102), resumen!$E$4, I1102)</f>
        <v>24</v>
      </c>
    </row>
    <row r="1103" spans="1:13">
      <c r="A1103">
        <v>1102</v>
      </c>
      <c r="B1103" t="s">
        <v>13</v>
      </c>
      <c r="C1103">
        <v>297045</v>
      </c>
      <c r="D1103" t="s">
        <v>22</v>
      </c>
      <c r="E1103" t="s">
        <v>20</v>
      </c>
      <c r="F1103" t="s">
        <v>16</v>
      </c>
      <c r="G1103" t="s">
        <v>17</v>
      </c>
      <c r="H1103" t="s">
        <v>16</v>
      </c>
      <c r="I1103">
        <v>33</v>
      </c>
      <c r="J1103" t="str">
        <f>IFERROR(IF(ABS((C1103-resumen!$D$3)/resumen!$D$5) &gt; 1.96, "SI", "NO"), _xleta.NOT)</f>
        <v>NO</v>
      </c>
      <c r="K1103" t="str">
        <f>IFERROR(IF(ABS((I1103-resumen!$E$3)/resumen!$E$5) &gt; 1.96, "SI", "NO"), _xleta.NOT)</f>
        <v>NO</v>
      </c>
      <c r="L1103">
        <f>IF(ISBLANK(C1103), resumen!$D$4, C1103)</f>
        <v>297045</v>
      </c>
      <c r="M1103">
        <f>IF(ISBLANK(I1103), resumen!$E$4, I1103)</f>
        <v>33</v>
      </c>
    </row>
    <row r="1104" spans="1:13">
      <c r="A1104">
        <v>1103</v>
      </c>
      <c r="B1104" t="s">
        <v>13</v>
      </c>
      <c r="C1104">
        <v>239460</v>
      </c>
      <c r="D1104" t="s">
        <v>14</v>
      </c>
      <c r="E1104" t="s">
        <v>20</v>
      </c>
      <c r="F1104" t="s">
        <v>16</v>
      </c>
      <c r="G1104" t="s">
        <v>17</v>
      </c>
      <c r="H1104" t="s">
        <v>17</v>
      </c>
      <c r="I1104">
        <v>26</v>
      </c>
      <c r="J1104" t="str">
        <f>IFERROR(IF(ABS((C1104-resumen!$D$3)/resumen!$D$5) &gt; 1.96, "SI", "NO"), _xleta.NOT)</f>
        <v>NO</v>
      </c>
      <c r="K1104" t="str">
        <f>IFERROR(IF(ABS((I1104-resumen!$E$3)/resumen!$E$5) &gt; 1.96, "SI", "NO"), _xleta.NOT)</f>
        <v>NO</v>
      </c>
      <c r="L1104">
        <f>IF(ISBLANK(C1104), resumen!$D$4, C1104)</f>
        <v>239460</v>
      </c>
      <c r="M1104">
        <f>IF(ISBLANK(I1104), resumen!$E$4, I1104)</f>
        <v>26</v>
      </c>
    </row>
    <row r="1105" spans="1:13">
      <c r="A1105">
        <v>1104</v>
      </c>
      <c r="B1105" t="s">
        <v>13</v>
      </c>
      <c r="C1105">
        <v>331181</v>
      </c>
      <c r="D1105" t="s">
        <v>22</v>
      </c>
      <c r="E1105" t="s">
        <v>20</v>
      </c>
      <c r="F1105" t="s">
        <v>16</v>
      </c>
      <c r="G1105" t="s">
        <v>16</v>
      </c>
      <c r="H1105" t="s">
        <v>16</v>
      </c>
      <c r="I1105">
        <v>30</v>
      </c>
      <c r="J1105" t="str">
        <f>IFERROR(IF(ABS((C1105-resumen!$D$3)/resumen!$D$5) &gt; 1.96, "SI", "NO"), _xleta.NOT)</f>
        <v>NO</v>
      </c>
      <c r="K1105" t="str">
        <f>IFERROR(IF(ABS((I1105-resumen!$E$3)/resumen!$E$5) &gt; 1.96, "SI", "NO"), _xleta.NOT)</f>
        <v>NO</v>
      </c>
      <c r="L1105">
        <f>IF(ISBLANK(C1105), resumen!$D$4, C1105)</f>
        <v>331181</v>
      </c>
      <c r="M1105">
        <f>IF(ISBLANK(I1105), resumen!$E$4, I1105)</f>
        <v>30</v>
      </c>
    </row>
    <row r="1106" spans="1:13">
      <c r="A1106">
        <v>1105</v>
      </c>
      <c r="B1106" t="s">
        <v>13</v>
      </c>
      <c r="C1106">
        <v>580840.93999999994</v>
      </c>
      <c r="D1106" t="s">
        <v>14</v>
      </c>
      <c r="E1106" t="s">
        <v>20</v>
      </c>
      <c r="F1106" t="s">
        <v>16</v>
      </c>
      <c r="G1106" t="s">
        <v>17</v>
      </c>
      <c r="H1106" t="s">
        <v>17</v>
      </c>
      <c r="I1106">
        <v>37</v>
      </c>
      <c r="J1106" t="str">
        <f>IFERROR(IF(ABS((C1106-resumen!$D$3)/resumen!$D$5) &gt; 1.96, "SI", "NO"), _xleta.NOT)</f>
        <v>NO</v>
      </c>
      <c r="K1106" t="str">
        <f>IFERROR(IF(ABS((I1106-resumen!$E$3)/resumen!$E$5) &gt; 1.96, "SI", "NO"), _xleta.NOT)</f>
        <v>NO</v>
      </c>
      <c r="L1106">
        <f>IF(ISBLANK(C1106), resumen!$D$4, C1106)</f>
        <v>580840.93999999994</v>
      </c>
      <c r="M1106">
        <f>IF(ISBLANK(I1106), resumen!$E$4, I1106)</f>
        <v>37</v>
      </c>
    </row>
    <row r="1107" spans="1:13">
      <c r="A1107">
        <v>1106</v>
      </c>
      <c r="B1107" t="s">
        <v>19</v>
      </c>
      <c r="C1107">
        <v>850000</v>
      </c>
      <c r="D1107" t="s">
        <v>14</v>
      </c>
      <c r="E1107" t="s">
        <v>20</v>
      </c>
      <c r="F1107" t="s">
        <v>16</v>
      </c>
      <c r="G1107" t="s">
        <v>17</v>
      </c>
      <c r="H1107" t="s">
        <v>17</v>
      </c>
      <c r="I1107">
        <v>38</v>
      </c>
      <c r="J1107" t="str">
        <f>IFERROR(IF(ABS((C1107-resumen!$D$3)/resumen!$D$5) &gt; 1.96, "SI", "NO"), _xleta.NOT)</f>
        <v>NO</v>
      </c>
      <c r="K1107" t="str">
        <f>IFERROR(IF(ABS((I1107-resumen!$E$3)/resumen!$E$5) &gt; 1.96, "SI", "NO"), _xleta.NOT)</f>
        <v>NO</v>
      </c>
      <c r="L1107">
        <f>IF(ISBLANK(C1107), resumen!$D$4, C1107)</f>
        <v>850000</v>
      </c>
      <c r="M1107">
        <f>IF(ISBLANK(I1107), resumen!$E$4, I1107)</f>
        <v>38</v>
      </c>
    </row>
    <row r="1108" spans="1:13">
      <c r="A1108">
        <v>1107</v>
      </c>
      <c r="B1108" t="s">
        <v>13</v>
      </c>
      <c r="C1108">
        <v>367500</v>
      </c>
      <c r="D1108" t="s">
        <v>14</v>
      </c>
      <c r="E1108" t="s">
        <v>20</v>
      </c>
      <c r="F1108" t="s">
        <v>16</v>
      </c>
      <c r="G1108" t="s">
        <v>17</v>
      </c>
      <c r="H1108" t="s">
        <v>17</v>
      </c>
      <c r="I1108">
        <v>32</v>
      </c>
      <c r="J1108" t="str">
        <f>IFERROR(IF(ABS((C1108-resumen!$D$3)/resumen!$D$5) &gt; 1.96, "SI", "NO"), _xleta.NOT)</f>
        <v>NO</v>
      </c>
      <c r="K1108" t="str">
        <f>IFERROR(IF(ABS((I1108-resumen!$E$3)/resumen!$E$5) &gt; 1.96, "SI", "NO"), _xleta.NOT)</f>
        <v>NO</v>
      </c>
      <c r="L1108">
        <f>IF(ISBLANK(C1108), resumen!$D$4, C1108)</f>
        <v>367500</v>
      </c>
      <c r="M1108">
        <f>IF(ISBLANK(I1108), resumen!$E$4, I1108)</f>
        <v>32</v>
      </c>
    </row>
    <row r="1109" spans="1:13">
      <c r="A1109">
        <v>1108</v>
      </c>
      <c r="B1109" t="s">
        <v>13</v>
      </c>
      <c r="C1109">
        <v>594092</v>
      </c>
      <c r="D1109" t="s">
        <v>22</v>
      </c>
      <c r="E1109" t="s">
        <v>20</v>
      </c>
      <c r="F1109" t="s">
        <v>16</v>
      </c>
      <c r="G1109" t="s">
        <v>17</v>
      </c>
      <c r="H1109" t="s">
        <v>17</v>
      </c>
      <c r="I1109">
        <v>62</v>
      </c>
      <c r="J1109" t="str">
        <f>IFERROR(IF(ABS((C1109-resumen!$D$3)/resumen!$D$5) &gt; 1.96, "SI", "NO"), _xleta.NOT)</f>
        <v>NO</v>
      </c>
      <c r="K1109" t="str">
        <f>IFERROR(IF(ABS((I1109-resumen!$E$3)/resumen!$E$5) &gt; 1.96, "SI", "NO"), _xleta.NOT)</f>
        <v>NO</v>
      </c>
      <c r="L1109">
        <f>IF(ISBLANK(C1109), resumen!$D$4, C1109)</f>
        <v>594092</v>
      </c>
      <c r="M1109">
        <f>IF(ISBLANK(I1109), resumen!$E$4, I1109)</f>
        <v>62</v>
      </c>
    </row>
    <row r="1110" spans="1:13">
      <c r="A1110">
        <v>1109</v>
      </c>
      <c r="B1110" t="s">
        <v>19</v>
      </c>
      <c r="C1110">
        <v>297046</v>
      </c>
      <c r="D1110" t="s">
        <v>22</v>
      </c>
      <c r="E1110" t="s">
        <v>20</v>
      </c>
      <c r="F1110" t="s">
        <v>16</v>
      </c>
      <c r="G1110" t="s">
        <v>17</v>
      </c>
      <c r="H1110" t="s">
        <v>17</v>
      </c>
      <c r="I1110">
        <v>33</v>
      </c>
      <c r="J1110" t="str">
        <f>IFERROR(IF(ABS((C1110-resumen!$D$3)/resumen!$D$5) &gt; 1.96, "SI", "NO"), _xleta.NOT)</f>
        <v>NO</v>
      </c>
      <c r="K1110" t="str">
        <f>IFERROR(IF(ABS((I1110-resumen!$E$3)/resumen!$E$5) &gt; 1.96, "SI", "NO"), _xleta.NOT)</f>
        <v>NO</v>
      </c>
      <c r="L1110">
        <f>IF(ISBLANK(C1110), resumen!$D$4, C1110)</f>
        <v>297046</v>
      </c>
      <c r="M1110">
        <f>IF(ISBLANK(I1110), resumen!$E$4, I1110)</f>
        <v>33</v>
      </c>
    </row>
    <row r="1111" spans="1:13">
      <c r="A1111">
        <v>1110</v>
      </c>
      <c r="B1111" t="s">
        <v>13</v>
      </c>
      <c r="C1111">
        <v>429000</v>
      </c>
      <c r="D1111" t="s">
        <v>14</v>
      </c>
      <c r="E1111" t="s">
        <v>20</v>
      </c>
      <c r="F1111" t="s">
        <v>16</v>
      </c>
      <c r="G1111" t="s">
        <v>16</v>
      </c>
      <c r="H1111" t="s">
        <v>17</v>
      </c>
      <c r="I1111">
        <v>53</v>
      </c>
      <c r="J1111" t="str">
        <f>IFERROR(IF(ABS((C1111-resumen!$D$3)/resumen!$D$5) &gt; 1.96, "SI", "NO"), _xleta.NOT)</f>
        <v>NO</v>
      </c>
      <c r="K1111" t="str">
        <f>IFERROR(IF(ABS((I1111-resumen!$E$3)/resumen!$E$5) &gt; 1.96, "SI", "NO"), _xleta.NOT)</f>
        <v>NO</v>
      </c>
      <c r="L1111">
        <f>IF(ISBLANK(C1111), resumen!$D$4, C1111)</f>
        <v>429000</v>
      </c>
      <c r="M1111">
        <f>IF(ISBLANK(I1111), resumen!$E$4, I1111)</f>
        <v>53</v>
      </c>
    </row>
    <row r="1112" spans="1:13">
      <c r="A1112">
        <v>1111</v>
      </c>
      <c r="B1112" t="s">
        <v>13</v>
      </c>
      <c r="C1112">
        <v>460742.68</v>
      </c>
      <c r="D1112" t="s">
        <v>14</v>
      </c>
      <c r="E1112" t="s">
        <v>20</v>
      </c>
      <c r="F1112" t="s">
        <v>16</v>
      </c>
      <c r="G1112" t="s">
        <v>17</v>
      </c>
      <c r="H1112" t="s">
        <v>17</v>
      </c>
      <c r="I1112">
        <v>34</v>
      </c>
      <c r="J1112" t="str">
        <f>IFERROR(IF(ABS((C1112-resumen!$D$3)/resumen!$D$5) &gt; 1.96, "SI", "NO"), _xleta.NOT)</f>
        <v>NO</v>
      </c>
      <c r="K1112" t="str">
        <f>IFERROR(IF(ABS((I1112-resumen!$E$3)/resumen!$E$5) &gt; 1.96, "SI", "NO"), _xleta.NOT)</f>
        <v>NO</v>
      </c>
      <c r="L1112">
        <f>IF(ISBLANK(C1112), resumen!$D$4, C1112)</f>
        <v>460742.68</v>
      </c>
      <c r="M1112">
        <f>IF(ISBLANK(I1112), resumen!$E$4, I1112)</f>
        <v>34</v>
      </c>
    </row>
    <row r="1113" spans="1:13">
      <c r="A1113">
        <v>1112</v>
      </c>
      <c r="B1113" t="s">
        <v>19</v>
      </c>
      <c r="C1113">
        <v>469397.06</v>
      </c>
      <c r="D1113" t="s">
        <v>14</v>
      </c>
      <c r="E1113" t="s">
        <v>20</v>
      </c>
      <c r="F1113" t="s">
        <v>16</v>
      </c>
      <c r="G1113" t="s">
        <v>17</v>
      </c>
      <c r="H1113" t="s">
        <v>17</v>
      </c>
      <c r="I1113">
        <v>21</v>
      </c>
      <c r="J1113" t="str">
        <f>IFERROR(IF(ABS((C1113-resumen!$D$3)/resumen!$D$5) &gt; 1.96, "SI", "NO"), _xleta.NOT)</f>
        <v>NO</v>
      </c>
      <c r="K1113" t="str">
        <f>IFERROR(IF(ABS((I1113-resumen!$E$3)/resumen!$E$5) &gt; 1.96, "SI", "NO"), _xleta.NOT)</f>
        <v>NO</v>
      </c>
      <c r="L1113">
        <f>IF(ISBLANK(C1113), resumen!$D$4, C1113)</f>
        <v>469397.06</v>
      </c>
      <c r="M1113">
        <f>IF(ISBLANK(I1113), resumen!$E$4, I1113)</f>
        <v>21</v>
      </c>
    </row>
    <row r="1114" spans="1:13">
      <c r="A1114">
        <v>1113</v>
      </c>
      <c r="B1114" t="s">
        <v>13</v>
      </c>
      <c r="C1114">
        <v>509509</v>
      </c>
      <c r="D1114" t="s">
        <v>22</v>
      </c>
      <c r="E1114" t="s">
        <v>20</v>
      </c>
      <c r="F1114" t="s">
        <v>16</v>
      </c>
      <c r="G1114" t="s">
        <v>17</v>
      </c>
      <c r="H1114" t="s">
        <v>16</v>
      </c>
      <c r="I1114">
        <v>48</v>
      </c>
      <c r="J1114" t="str">
        <f>IFERROR(IF(ABS((C1114-resumen!$D$3)/resumen!$D$5) &gt; 1.96, "SI", "NO"), _xleta.NOT)</f>
        <v>NO</v>
      </c>
      <c r="K1114" t="str">
        <f>IFERROR(IF(ABS((I1114-resumen!$E$3)/resumen!$E$5) &gt; 1.96, "SI", "NO"), _xleta.NOT)</f>
        <v>NO</v>
      </c>
      <c r="L1114">
        <f>IF(ISBLANK(C1114), resumen!$D$4, C1114)</f>
        <v>509509</v>
      </c>
      <c r="M1114">
        <f>IF(ISBLANK(I1114), resumen!$E$4, I1114)</f>
        <v>48</v>
      </c>
    </row>
    <row r="1115" spans="1:13">
      <c r="A1115">
        <v>1114</v>
      </c>
      <c r="B1115" t="s">
        <v>19</v>
      </c>
      <c r="C1115">
        <v>297046</v>
      </c>
      <c r="D1115" t="s">
        <v>21</v>
      </c>
      <c r="E1115" t="s">
        <v>20</v>
      </c>
      <c r="F1115" t="s">
        <v>16</v>
      </c>
      <c r="G1115" t="s">
        <v>17</v>
      </c>
      <c r="H1115" t="s">
        <v>17</v>
      </c>
      <c r="I1115">
        <v>43</v>
      </c>
      <c r="J1115" t="str">
        <f>IFERROR(IF(ABS((C1115-resumen!$D$3)/resumen!$D$5) &gt; 1.96, "SI", "NO"), _xleta.NOT)</f>
        <v>NO</v>
      </c>
      <c r="K1115" t="str">
        <f>IFERROR(IF(ABS((I1115-resumen!$E$3)/resumen!$E$5) &gt; 1.96, "SI", "NO"), _xleta.NOT)</f>
        <v>NO</v>
      </c>
      <c r="L1115">
        <f>IF(ISBLANK(C1115), resumen!$D$4, C1115)</f>
        <v>297046</v>
      </c>
      <c r="M1115">
        <f>IF(ISBLANK(I1115), resumen!$E$4, I1115)</f>
        <v>43</v>
      </c>
    </row>
    <row r="1116" spans="1:13">
      <c r="A1116">
        <v>1115</v>
      </c>
      <c r="B1116" t="s">
        <v>19</v>
      </c>
      <c r="C1116">
        <v>326036</v>
      </c>
      <c r="D1116" t="s">
        <v>14</v>
      </c>
      <c r="E1116" t="s">
        <v>20</v>
      </c>
      <c r="F1116" t="s">
        <v>16</v>
      </c>
      <c r="G1116" t="s">
        <v>17</v>
      </c>
      <c r="H1116" t="s">
        <v>16</v>
      </c>
      <c r="I1116">
        <v>54</v>
      </c>
      <c r="J1116" t="str">
        <f>IFERROR(IF(ABS((C1116-resumen!$D$3)/resumen!$D$5) &gt; 1.96, "SI", "NO"), _xleta.NOT)</f>
        <v>NO</v>
      </c>
      <c r="K1116" t="str">
        <f>IFERROR(IF(ABS((I1116-resumen!$E$3)/resumen!$E$5) &gt; 1.96, "SI", "NO"), _xleta.NOT)</f>
        <v>NO</v>
      </c>
      <c r="L1116">
        <f>IF(ISBLANK(C1116), resumen!$D$4, C1116)</f>
        <v>326036</v>
      </c>
      <c r="M1116">
        <f>IF(ISBLANK(I1116), resumen!$E$4, I1116)</f>
        <v>54</v>
      </c>
    </row>
    <row r="1117" spans="1:13">
      <c r="A1117">
        <v>1116</v>
      </c>
      <c r="B1117" t="s">
        <v>13</v>
      </c>
      <c r="C1117">
        <v>297046</v>
      </c>
      <c r="D1117" t="s">
        <v>22</v>
      </c>
      <c r="E1117" t="s">
        <v>20</v>
      </c>
      <c r="F1117" t="s">
        <v>16</v>
      </c>
      <c r="G1117" t="s">
        <v>17</v>
      </c>
      <c r="H1117" t="s">
        <v>17</v>
      </c>
      <c r="I1117">
        <v>53</v>
      </c>
      <c r="J1117" t="str">
        <f>IFERROR(IF(ABS((C1117-resumen!$D$3)/resumen!$D$5) &gt; 1.96, "SI", "NO"), _xleta.NOT)</f>
        <v>NO</v>
      </c>
      <c r="K1117" t="str">
        <f>IFERROR(IF(ABS((I1117-resumen!$E$3)/resumen!$E$5) &gt; 1.96, "SI", "NO"), _xleta.NOT)</f>
        <v>NO</v>
      </c>
      <c r="L1117">
        <f>IF(ISBLANK(C1117), resumen!$D$4, C1117)</f>
        <v>297046</v>
      </c>
      <c r="M1117">
        <f>IF(ISBLANK(I1117), resumen!$E$4, I1117)</f>
        <v>53</v>
      </c>
    </row>
    <row r="1118" spans="1:13">
      <c r="A1118">
        <v>1117</v>
      </c>
      <c r="B1118" t="s">
        <v>13</v>
      </c>
      <c r="C1118">
        <v>425000</v>
      </c>
      <c r="D1118" t="s">
        <v>14</v>
      </c>
      <c r="E1118" t="s">
        <v>20</v>
      </c>
      <c r="F1118" t="s">
        <v>16</v>
      </c>
      <c r="G1118" t="s">
        <v>17</v>
      </c>
      <c r="H1118" t="s">
        <v>17</v>
      </c>
      <c r="I1118">
        <v>20</v>
      </c>
      <c r="J1118" t="str">
        <f>IFERROR(IF(ABS((C1118-resumen!$D$3)/resumen!$D$5) &gt; 1.96, "SI", "NO"), _xleta.NOT)</f>
        <v>NO</v>
      </c>
      <c r="K1118" t="str">
        <f>IFERROR(IF(ABS((I1118-resumen!$E$3)/resumen!$E$5) &gt; 1.96, "SI", "NO"), _xleta.NOT)</f>
        <v>NO</v>
      </c>
      <c r="L1118">
        <f>IF(ISBLANK(C1118), resumen!$D$4, C1118)</f>
        <v>425000</v>
      </c>
      <c r="M1118">
        <f>IF(ISBLANK(I1118), resumen!$E$4, I1118)</f>
        <v>20</v>
      </c>
    </row>
    <row r="1119" spans="1:13">
      <c r="A1119">
        <v>1118</v>
      </c>
      <c r="B1119" t="s">
        <v>13</v>
      </c>
      <c r="C1119">
        <v>1427100.52</v>
      </c>
      <c r="D1119" t="s">
        <v>14</v>
      </c>
      <c r="E1119" t="s">
        <v>15</v>
      </c>
      <c r="F1119" t="s">
        <v>16</v>
      </c>
      <c r="G1119" t="s">
        <v>17</v>
      </c>
      <c r="H1119" t="s">
        <v>17</v>
      </c>
      <c r="I1119">
        <v>44</v>
      </c>
      <c r="J1119" t="str">
        <f>IFERROR(IF(ABS((C1119-resumen!$D$3)/resumen!$D$5) &gt; 1.96, "SI", "NO"), _xleta.NOT)</f>
        <v>NO</v>
      </c>
      <c r="K1119" t="str">
        <f>IFERROR(IF(ABS((I1119-resumen!$E$3)/resumen!$E$5) &gt; 1.96, "SI", "NO"), _xleta.NOT)</f>
        <v>NO</v>
      </c>
      <c r="L1119">
        <f>IF(ISBLANK(C1119), resumen!$D$4, C1119)</f>
        <v>1427100.52</v>
      </c>
      <c r="M1119">
        <f>IF(ISBLANK(I1119), resumen!$E$4, I1119)</f>
        <v>44</v>
      </c>
    </row>
    <row r="1120" spans="1:13">
      <c r="A1120">
        <v>1119</v>
      </c>
      <c r="B1120" t="s">
        <v>13</v>
      </c>
      <c r="C1120">
        <v>321287</v>
      </c>
      <c r="D1120" t="s">
        <v>21</v>
      </c>
      <c r="E1120" t="s">
        <v>20</v>
      </c>
      <c r="F1120" t="s">
        <v>16</v>
      </c>
      <c r="G1120" t="s">
        <v>17</v>
      </c>
      <c r="H1120" t="s">
        <v>17</v>
      </c>
      <c r="I1120">
        <v>54</v>
      </c>
      <c r="J1120" t="str">
        <f>IFERROR(IF(ABS((C1120-resumen!$D$3)/resumen!$D$5) &gt; 1.96, "SI", "NO"), _xleta.NOT)</f>
        <v>NO</v>
      </c>
      <c r="K1120" t="str">
        <f>IFERROR(IF(ABS((I1120-resumen!$E$3)/resumen!$E$5) &gt; 1.96, "SI", "NO"), _xleta.NOT)</f>
        <v>NO</v>
      </c>
      <c r="L1120">
        <f>IF(ISBLANK(C1120), resumen!$D$4, C1120)</f>
        <v>321287</v>
      </c>
      <c r="M1120">
        <f>IF(ISBLANK(I1120), resumen!$E$4, I1120)</f>
        <v>54</v>
      </c>
    </row>
    <row r="1121" spans="1:13">
      <c r="A1121">
        <v>1120</v>
      </c>
      <c r="B1121" t="s">
        <v>13</v>
      </c>
      <c r="C1121">
        <v>610142</v>
      </c>
      <c r="D1121" t="s">
        <v>22</v>
      </c>
      <c r="E1121" t="s">
        <v>20</v>
      </c>
      <c r="F1121" t="s">
        <v>16</v>
      </c>
      <c r="G1121" t="s">
        <v>17</v>
      </c>
      <c r="H1121" t="s">
        <v>17</v>
      </c>
      <c r="I1121">
        <v>61</v>
      </c>
      <c r="J1121" t="str">
        <f>IFERROR(IF(ABS((C1121-resumen!$D$3)/resumen!$D$5) &gt; 1.96, "SI", "NO"), _xleta.NOT)</f>
        <v>NO</v>
      </c>
      <c r="K1121" t="str">
        <f>IFERROR(IF(ABS((I1121-resumen!$E$3)/resumen!$E$5) &gt; 1.96, "SI", "NO"), _xleta.NOT)</f>
        <v>NO</v>
      </c>
      <c r="L1121">
        <f>IF(ISBLANK(C1121), resumen!$D$4, C1121)</f>
        <v>610142</v>
      </c>
      <c r="M1121">
        <f>IF(ISBLANK(I1121), resumen!$E$4, I1121)</f>
        <v>61</v>
      </c>
    </row>
    <row r="1122" spans="1:13">
      <c r="A1122">
        <v>1121</v>
      </c>
      <c r="B1122" t="s">
        <v>13</v>
      </c>
      <c r="C1122">
        <v>1602501</v>
      </c>
      <c r="D1122" t="s">
        <v>18</v>
      </c>
      <c r="E1122" t="s">
        <v>15</v>
      </c>
      <c r="F1122" t="s">
        <v>16</v>
      </c>
      <c r="G1122" t="s">
        <v>17</v>
      </c>
      <c r="H1122" t="s">
        <v>17</v>
      </c>
      <c r="I1122">
        <v>60</v>
      </c>
      <c r="J1122" t="str">
        <f>IFERROR(IF(ABS((C1122-resumen!$D$3)/resumen!$D$5) &gt; 1.96, "SI", "NO"), _xleta.NOT)</f>
        <v>NO</v>
      </c>
      <c r="K1122" t="str">
        <f>IFERROR(IF(ABS((I1122-resumen!$E$3)/resumen!$E$5) &gt; 1.96, "SI", "NO"), _xleta.NOT)</f>
        <v>NO</v>
      </c>
      <c r="L1122">
        <f>IF(ISBLANK(C1122), resumen!$D$4, C1122)</f>
        <v>1602501</v>
      </c>
      <c r="M1122">
        <f>IF(ISBLANK(I1122), resumen!$E$4, I1122)</f>
        <v>60</v>
      </c>
    </row>
    <row r="1123" spans="1:13">
      <c r="A1123">
        <v>1122</v>
      </c>
      <c r="B1123" t="s">
        <v>13</v>
      </c>
      <c r="C1123">
        <v>440086.31</v>
      </c>
      <c r="D1123" t="s">
        <v>14</v>
      </c>
      <c r="E1123" t="s">
        <v>20</v>
      </c>
      <c r="F1123" t="s">
        <v>16</v>
      </c>
      <c r="G1123" t="s">
        <v>17</v>
      </c>
      <c r="H1123" t="s">
        <v>17</v>
      </c>
      <c r="I1123">
        <v>53</v>
      </c>
      <c r="J1123" t="str">
        <f>IFERROR(IF(ABS((C1123-resumen!$D$3)/resumen!$D$5) &gt; 1.96, "SI", "NO"), _xleta.NOT)</f>
        <v>NO</v>
      </c>
      <c r="K1123" t="str">
        <f>IFERROR(IF(ABS((I1123-resumen!$E$3)/resumen!$E$5) &gt; 1.96, "SI", "NO"), _xleta.NOT)</f>
        <v>NO</v>
      </c>
      <c r="L1123">
        <f>IF(ISBLANK(C1123), resumen!$D$4, C1123)</f>
        <v>440086.31</v>
      </c>
      <c r="M1123">
        <f>IF(ISBLANK(I1123), resumen!$E$4, I1123)</f>
        <v>53</v>
      </c>
    </row>
    <row r="1124" spans="1:13">
      <c r="A1124">
        <v>1123</v>
      </c>
      <c r="B1124" t="s">
        <v>13</v>
      </c>
      <c r="C1124">
        <v>812849</v>
      </c>
      <c r="D1124" t="s">
        <v>21</v>
      </c>
      <c r="E1124" t="s">
        <v>20</v>
      </c>
      <c r="F1124" t="s">
        <v>16</v>
      </c>
      <c r="G1124" t="s">
        <v>16</v>
      </c>
      <c r="H1124" t="s">
        <v>17</v>
      </c>
      <c r="I1124">
        <v>74</v>
      </c>
      <c r="J1124" t="str">
        <f>IFERROR(IF(ABS((C1124-resumen!$D$3)/resumen!$D$5) &gt; 1.96, "SI", "NO"), _xleta.NOT)</f>
        <v>NO</v>
      </c>
      <c r="K1124" t="str">
        <f>IFERROR(IF(ABS((I1124-resumen!$E$3)/resumen!$E$5) &gt; 1.96, "SI", "NO"), _xleta.NOT)</f>
        <v>SI</v>
      </c>
      <c r="L1124">
        <f>IF(ISBLANK(C1124), resumen!$D$4, C1124)</f>
        <v>812849</v>
      </c>
      <c r="M1124">
        <f>IF(ISBLANK(I1124), resumen!$E$4, I1124)</f>
        <v>74</v>
      </c>
    </row>
    <row r="1125" spans="1:13">
      <c r="A1125">
        <v>1124</v>
      </c>
      <c r="B1125" t="s">
        <v>13</v>
      </c>
      <c r="C1125">
        <v>449060</v>
      </c>
      <c r="D1125" t="s">
        <v>14</v>
      </c>
      <c r="E1125" t="s">
        <v>15</v>
      </c>
      <c r="F1125" t="s">
        <v>16</v>
      </c>
      <c r="G1125" t="s">
        <v>17</v>
      </c>
      <c r="H1125" t="s">
        <v>16</v>
      </c>
      <c r="I1125">
        <v>58</v>
      </c>
      <c r="J1125" t="str">
        <f>IFERROR(IF(ABS((C1125-resumen!$D$3)/resumen!$D$5) &gt; 1.96, "SI", "NO"), _xleta.NOT)</f>
        <v>NO</v>
      </c>
      <c r="K1125" t="str">
        <f>IFERROR(IF(ABS((I1125-resumen!$E$3)/resumen!$E$5) &gt; 1.96, "SI", "NO"), _xleta.NOT)</f>
        <v>NO</v>
      </c>
      <c r="L1125">
        <f>IF(ISBLANK(C1125), resumen!$D$4, C1125)</f>
        <v>449060</v>
      </c>
      <c r="M1125">
        <f>IF(ISBLANK(I1125), resumen!$E$4, I1125)</f>
        <v>58</v>
      </c>
    </row>
    <row r="1126" spans="1:13">
      <c r="A1126">
        <v>1125</v>
      </c>
      <c r="B1126" t="s">
        <v>13</v>
      </c>
      <c r="C1126">
        <v>326753</v>
      </c>
      <c r="D1126" t="s">
        <v>21</v>
      </c>
      <c r="E1126" t="s">
        <v>20</v>
      </c>
      <c r="F1126" t="s">
        <v>16</v>
      </c>
      <c r="G1126" t="s">
        <v>17</v>
      </c>
      <c r="H1126" t="s">
        <v>17</v>
      </c>
      <c r="I1126">
        <v>42</v>
      </c>
      <c r="J1126" t="str">
        <f>IFERROR(IF(ABS((C1126-resumen!$D$3)/resumen!$D$5) &gt; 1.96, "SI", "NO"), _xleta.NOT)</f>
        <v>NO</v>
      </c>
      <c r="K1126" t="str">
        <f>IFERROR(IF(ABS((I1126-resumen!$E$3)/resumen!$E$5) &gt; 1.96, "SI", "NO"), _xleta.NOT)</f>
        <v>NO</v>
      </c>
      <c r="L1126">
        <f>IF(ISBLANK(C1126), resumen!$D$4, C1126)</f>
        <v>326753</v>
      </c>
      <c r="M1126">
        <f>IF(ISBLANK(I1126), resumen!$E$4, I1126)</f>
        <v>42</v>
      </c>
    </row>
    <row r="1127" spans="1:13">
      <c r="A1127">
        <v>1126</v>
      </c>
      <c r="B1127" t="s">
        <v>13</v>
      </c>
      <c r="C1127">
        <v>364062.51</v>
      </c>
      <c r="D1127" t="s">
        <v>14</v>
      </c>
      <c r="E1127" t="s">
        <v>20</v>
      </c>
      <c r="F1127" t="s">
        <v>16</v>
      </c>
      <c r="G1127" t="s">
        <v>17</v>
      </c>
      <c r="H1127" t="s">
        <v>17</v>
      </c>
      <c r="I1127">
        <v>27</v>
      </c>
      <c r="J1127" t="str">
        <f>IFERROR(IF(ABS((C1127-resumen!$D$3)/resumen!$D$5) &gt; 1.96, "SI", "NO"), _xleta.NOT)</f>
        <v>NO</v>
      </c>
      <c r="K1127" t="str">
        <f>IFERROR(IF(ABS((I1127-resumen!$E$3)/resumen!$E$5) &gt; 1.96, "SI", "NO"), _xleta.NOT)</f>
        <v>NO</v>
      </c>
      <c r="L1127">
        <f>IF(ISBLANK(C1127), resumen!$D$4, C1127)</f>
        <v>364062.51</v>
      </c>
      <c r="M1127">
        <f>IF(ISBLANK(I1127), resumen!$E$4, I1127)</f>
        <v>27</v>
      </c>
    </row>
    <row r="1128" spans="1:13">
      <c r="A1128">
        <v>1127</v>
      </c>
      <c r="B1128" t="s">
        <v>13</v>
      </c>
      <c r="C1128">
        <v>278030.99</v>
      </c>
      <c r="D1128" t="s">
        <v>23</v>
      </c>
      <c r="E1128" t="s">
        <v>20</v>
      </c>
      <c r="F1128" t="s">
        <v>16</v>
      </c>
      <c r="G1128" t="s">
        <v>17</v>
      </c>
      <c r="H1128" t="s">
        <v>17</v>
      </c>
      <c r="I1128">
        <v>31</v>
      </c>
      <c r="J1128" t="str">
        <f>IFERROR(IF(ABS((C1128-resumen!$D$3)/resumen!$D$5) &gt; 1.96, "SI", "NO"), _xleta.NOT)</f>
        <v>NO</v>
      </c>
      <c r="K1128" t="str">
        <f>IFERROR(IF(ABS((I1128-resumen!$E$3)/resumen!$E$5) &gt; 1.96, "SI", "NO"), _xleta.NOT)</f>
        <v>NO</v>
      </c>
      <c r="L1128">
        <f>IF(ISBLANK(C1128), resumen!$D$4, C1128)</f>
        <v>278030.99</v>
      </c>
      <c r="M1128">
        <f>IF(ISBLANK(I1128), resumen!$E$4, I1128)</f>
        <v>31</v>
      </c>
    </row>
    <row r="1129" spans="1:13">
      <c r="A1129">
        <v>1128</v>
      </c>
      <c r="B1129" t="s">
        <v>13</v>
      </c>
      <c r="C1129">
        <v>876640.38</v>
      </c>
      <c r="D1129" t="s">
        <v>14</v>
      </c>
      <c r="E1129" t="s">
        <v>20</v>
      </c>
      <c r="F1129" t="s">
        <v>16</v>
      </c>
      <c r="G1129" t="s">
        <v>17</v>
      </c>
      <c r="H1129" t="s">
        <v>17</v>
      </c>
      <c r="I1129">
        <v>49</v>
      </c>
      <c r="J1129" t="str">
        <f>IFERROR(IF(ABS((C1129-resumen!$D$3)/resumen!$D$5) &gt; 1.96, "SI", "NO"), _xleta.NOT)</f>
        <v>NO</v>
      </c>
      <c r="K1129" t="str">
        <f>IFERROR(IF(ABS((I1129-resumen!$E$3)/resumen!$E$5) &gt; 1.96, "SI", "NO"), _xleta.NOT)</f>
        <v>NO</v>
      </c>
      <c r="L1129">
        <f>IF(ISBLANK(C1129), resumen!$D$4, C1129)</f>
        <v>876640.38</v>
      </c>
      <c r="M1129">
        <f>IF(ISBLANK(I1129), resumen!$E$4, I1129)</f>
        <v>49</v>
      </c>
    </row>
    <row r="1130" spans="1:13">
      <c r="A1130">
        <v>1129</v>
      </c>
      <c r="B1130" t="s">
        <v>13</v>
      </c>
      <c r="C1130">
        <v>288203</v>
      </c>
      <c r="D1130" t="s">
        <v>14</v>
      </c>
      <c r="E1130" t="s">
        <v>15</v>
      </c>
      <c r="F1130" t="s">
        <v>16</v>
      </c>
      <c r="G1130" t="s">
        <v>17</v>
      </c>
      <c r="H1130" t="s">
        <v>16</v>
      </c>
      <c r="I1130">
        <v>26</v>
      </c>
      <c r="J1130" t="str">
        <f>IFERROR(IF(ABS((C1130-resumen!$D$3)/resumen!$D$5) &gt; 1.96, "SI", "NO"), _xleta.NOT)</f>
        <v>NO</v>
      </c>
      <c r="K1130" t="str">
        <f>IFERROR(IF(ABS((I1130-resumen!$E$3)/resumen!$E$5) &gt; 1.96, "SI", "NO"), _xleta.NOT)</f>
        <v>NO</v>
      </c>
      <c r="L1130">
        <f>IF(ISBLANK(C1130), resumen!$D$4, C1130)</f>
        <v>288203</v>
      </c>
      <c r="M1130">
        <f>IF(ISBLANK(I1130), resumen!$E$4, I1130)</f>
        <v>26</v>
      </c>
    </row>
    <row r="1131" spans="1:13">
      <c r="A1131">
        <v>1130</v>
      </c>
      <c r="B1131" t="s">
        <v>13</v>
      </c>
      <c r="C1131">
        <v>51450.83</v>
      </c>
      <c r="D1131" t="s">
        <v>14</v>
      </c>
      <c r="E1131" t="s">
        <v>20</v>
      </c>
      <c r="F1131" t="s">
        <v>16</v>
      </c>
      <c r="G1131" t="s">
        <v>16</v>
      </c>
      <c r="H1131" t="s">
        <v>17</v>
      </c>
      <c r="I1131">
        <v>50</v>
      </c>
      <c r="J1131" t="str">
        <f>IFERROR(IF(ABS((C1131-resumen!$D$3)/resumen!$D$5) &gt; 1.96, "SI", "NO"), _xleta.NOT)</f>
        <v>NO</v>
      </c>
      <c r="K1131" t="str">
        <f>IFERROR(IF(ABS((I1131-resumen!$E$3)/resumen!$E$5) &gt; 1.96, "SI", "NO"), _xleta.NOT)</f>
        <v>NO</v>
      </c>
      <c r="L1131">
        <f>IF(ISBLANK(C1131), resumen!$D$4, C1131)</f>
        <v>51450.83</v>
      </c>
      <c r="M1131">
        <f>IF(ISBLANK(I1131), resumen!$E$4, I1131)</f>
        <v>50</v>
      </c>
    </row>
    <row r="1132" spans="1:13">
      <c r="A1132">
        <v>1131</v>
      </c>
      <c r="B1132" t="s">
        <v>13</v>
      </c>
      <c r="C1132">
        <v>538446.65</v>
      </c>
      <c r="D1132" t="s">
        <v>14</v>
      </c>
      <c r="E1132" t="s">
        <v>20</v>
      </c>
      <c r="F1132" t="s">
        <v>16</v>
      </c>
      <c r="G1132" t="s">
        <v>17</v>
      </c>
      <c r="H1132" t="s">
        <v>17</v>
      </c>
      <c r="I1132">
        <v>28</v>
      </c>
      <c r="J1132" t="str">
        <f>IFERROR(IF(ABS((C1132-resumen!$D$3)/resumen!$D$5) &gt; 1.96, "SI", "NO"), _xleta.NOT)</f>
        <v>NO</v>
      </c>
      <c r="K1132" t="str">
        <f>IFERROR(IF(ABS((I1132-resumen!$E$3)/resumen!$E$5) &gt; 1.96, "SI", "NO"), _xleta.NOT)</f>
        <v>NO</v>
      </c>
      <c r="L1132">
        <f>IF(ISBLANK(C1132), resumen!$D$4, C1132)</f>
        <v>538446.65</v>
      </c>
      <c r="M1132">
        <f>IF(ISBLANK(I1132), resumen!$E$4, I1132)</f>
        <v>28</v>
      </c>
    </row>
    <row r="1133" spans="1:13">
      <c r="A1133">
        <v>1132</v>
      </c>
      <c r="B1133" t="s">
        <v>19</v>
      </c>
      <c r="C1133">
        <v>198257.15</v>
      </c>
      <c r="D1133" t="s">
        <v>18</v>
      </c>
      <c r="E1133" t="s">
        <v>15</v>
      </c>
      <c r="F1133" t="s">
        <v>16</v>
      </c>
      <c r="G1133" t="s">
        <v>17</v>
      </c>
      <c r="H1133" t="s">
        <v>17</v>
      </c>
      <c r="I1133">
        <v>97</v>
      </c>
      <c r="J1133" t="str">
        <f>IFERROR(IF(ABS((C1133-resumen!$D$3)/resumen!$D$5) &gt; 1.96, "SI", "NO"), _xleta.NOT)</f>
        <v>NO</v>
      </c>
      <c r="K1133" t="str">
        <f>IFERROR(IF(ABS((I1133-resumen!$E$3)/resumen!$E$5) &gt; 1.96, "SI", "NO"), _xleta.NOT)</f>
        <v>SI</v>
      </c>
      <c r="L1133">
        <f>IF(ISBLANK(C1133), resumen!$D$4, C1133)</f>
        <v>198257.15</v>
      </c>
      <c r="M1133">
        <f>IF(ISBLANK(I1133), resumen!$E$4, I1133)</f>
        <v>97</v>
      </c>
    </row>
    <row r="1134" spans="1:13">
      <c r="A1134">
        <v>1133</v>
      </c>
      <c r="B1134" t="s">
        <v>13</v>
      </c>
      <c r="C1134">
        <v>278030</v>
      </c>
      <c r="D1134" t="s">
        <v>23</v>
      </c>
      <c r="E1134" t="s">
        <v>20</v>
      </c>
      <c r="F1134" t="s">
        <v>16</v>
      </c>
      <c r="G1134" t="s">
        <v>16</v>
      </c>
      <c r="H1134" t="s">
        <v>17</v>
      </c>
      <c r="I1134">
        <v>39</v>
      </c>
      <c r="J1134" t="str">
        <f>IFERROR(IF(ABS((C1134-resumen!$D$3)/resumen!$D$5) &gt; 1.96, "SI", "NO"), _xleta.NOT)</f>
        <v>NO</v>
      </c>
      <c r="K1134" t="str">
        <f>IFERROR(IF(ABS((I1134-resumen!$E$3)/resumen!$E$5) &gt; 1.96, "SI", "NO"), _xleta.NOT)</f>
        <v>NO</v>
      </c>
      <c r="L1134">
        <f>IF(ISBLANK(C1134), resumen!$D$4, C1134)</f>
        <v>278030</v>
      </c>
      <c r="M1134">
        <f>IF(ISBLANK(I1134), resumen!$E$4, I1134)</f>
        <v>39</v>
      </c>
    </row>
    <row r="1135" spans="1:13">
      <c r="A1135">
        <v>1134</v>
      </c>
      <c r="B1135" t="s">
        <v>13</v>
      </c>
      <c r="C1135">
        <v>636889</v>
      </c>
      <c r="D1135" t="s">
        <v>22</v>
      </c>
      <c r="E1135" t="s">
        <v>20</v>
      </c>
      <c r="F1135" t="s">
        <v>16</v>
      </c>
      <c r="G1135" t="s">
        <v>17</v>
      </c>
      <c r="H1135" t="s">
        <v>16</v>
      </c>
      <c r="I1135">
        <v>49</v>
      </c>
      <c r="J1135" t="str">
        <f>IFERROR(IF(ABS((C1135-resumen!$D$3)/resumen!$D$5) &gt; 1.96, "SI", "NO"), _xleta.NOT)</f>
        <v>NO</v>
      </c>
      <c r="K1135" t="str">
        <f>IFERROR(IF(ABS((I1135-resumen!$E$3)/resumen!$E$5) &gt; 1.96, "SI", "NO"), _xleta.NOT)</f>
        <v>NO</v>
      </c>
      <c r="L1135">
        <f>IF(ISBLANK(C1135), resumen!$D$4, C1135)</f>
        <v>636889</v>
      </c>
      <c r="M1135">
        <f>IF(ISBLANK(I1135), resumen!$E$4, I1135)</f>
        <v>49</v>
      </c>
    </row>
    <row r="1136" spans="1:13">
      <c r="A1136">
        <v>1135</v>
      </c>
      <c r="B1136" t="s">
        <v>13</v>
      </c>
      <c r="C1136">
        <v>600000</v>
      </c>
      <c r="D1136" t="s">
        <v>14</v>
      </c>
      <c r="E1136" t="s">
        <v>20</v>
      </c>
      <c r="F1136" t="s">
        <v>16</v>
      </c>
      <c r="G1136" t="s">
        <v>16</v>
      </c>
      <c r="H1136" t="s">
        <v>16</v>
      </c>
      <c r="I1136">
        <v>58</v>
      </c>
      <c r="J1136" t="str">
        <f>IFERROR(IF(ABS((C1136-resumen!$D$3)/resumen!$D$5) &gt; 1.96, "SI", "NO"), _xleta.NOT)</f>
        <v>NO</v>
      </c>
      <c r="K1136" t="str">
        <f>IFERROR(IF(ABS((I1136-resumen!$E$3)/resumen!$E$5) &gt; 1.96, "SI", "NO"), _xleta.NOT)</f>
        <v>NO</v>
      </c>
      <c r="L1136">
        <f>IF(ISBLANK(C1136), resumen!$D$4, C1136)</f>
        <v>600000</v>
      </c>
      <c r="M1136">
        <f>IF(ISBLANK(I1136), resumen!$E$4, I1136)</f>
        <v>58</v>
      </c>
    </row>
    <row r="1137" spans="1:13">
      <c r="A1137">
        <v>1136</v>
      </c>
      <c r="B1137" t="s">
        <v>19</v>
      </c>
      <c r="C1137">
        <v>297139</v>
      </c>
      <c r="D1137" t="s">
        <v>21</v>
      </c>
      <c r="E1137" t="s">
        <v>20</v>
      </c>
      <c r="F1137" t="s">
        <v>17</v>
      </c>
      <c r="G1137" t="s">
        <v>17</v>
      </c>
      <c r="H1137" t="s">
        <v>16</v>
      </c>
      <c r="I1137">
        <v>41</v>
      </c>
      <c r="J1137" t="str">
        <f>IFERROR(IF(ABS((C1137-resumen!$D$3)/resumen!$D$5) &gt; 1.96, "SI", "NO"), _xleta.NOT)</f>
        <v>NO</v>
      </c>
      <c r="K1137" t="str">
        <f>IFERROR(IF(ABS((I1137-resumen!$E$3)/resumen!$E$5) &gt; 1.96, "SI", "NO"), _xleta.NOT)</f>
        <v>NO</v>
      </c>
      <c r="L1137">
        <f>IF(ISBLANK(C1137), resumen!$D$4, C1137)</f>
        <v>297139</v>
      </c>
      <c r="M1137">
        <f>IF(ISBLANK(I1137), resumen!$E$4, I1137)</f>
        <v>41</v>
      </c>
    </row>
    <row r="1138" spans="1:13">
      <c r="A1138">
        <v>1137</v>
      </c>
      <c r="B1138" t="s">
        <v>19</v>
      </c>
      <c r="C1138">
        <v>277000</v>
      </c>
      <c r="D1138" t="s">
        <v>14</v>
      </c>
      <c r="E1138" t="s">
        <v>20</v>
      </c>
      <c r="F1138" t="s">
        <v>16</v>
      </c>
      <c r="G1138" t="s">
        <v>17</v>
      </c>
      <c r="H1138" t="s">
        <v>17</v>
      </c>
      <c r="I1138">
        <v>46</v>
      </c>
      <c r="J1138" t="str">
        <f>IFERROR(IF(ABS((C1138-resumen!$D$3)/resumen!$D$5) &gt; 1.96, "SI", "NO"), _xleta.NOT)</f>
        <v>NO</v>
      </c>
      <c r="K1138" t="str">
        <f>IFERROR(IF(ABS((I1138-resumen!$E$3)/resumen!$E$5) &gt; 1.96, "SI", "NO"), _xleta.NOT)</f>
        <v>NO</v>
      </c>
      <c r="L1138">
        <f>IF(ISBLANK(C1138), resumen!$D$4, C1138)</f>
        <v>277000</v>
      </c>
      <c r="M1138">
        <f>IF(ISBLANK(I1138), resumen!$E$4, I1138)</f>
        <v>46</v>
      </c>
    </row>
    <row r="1139" spans="1:13">
      <c r="A1139">
        <v>1138</v>
      </c>
      <c r="B1139" t="s">
        <v>13</v>
      </c>
      <c r="C1139">
        <v>635014</v>
      </c>
      <c r="D1139" t="s">
        <v>22</v>
      </c>
      <c r="E1139" t="s">
        <v>20</v>
      </c>
      <c r="F1139" t="s">
        <v>16</v>
      </c>
      <c r="G1139" t="s">
        <v>17</v>
      </c>
      <c r="H1139" t="s">
        <v>17</v>
      </c>
      <c r="I1139">
        <v>51</v>
      </c>
      <c r="J1139" t="str">
        <f>IFERROR(IF(ABS((C1139-resumen!$D$3)/resumen!$D$5) &gt; 1.96, "SI", "NO"), _xleta.NOT)</f>
        <v>NO</v>
      </c>
      <c r="K1139" t="str">
        <f>IFERROR(IF(ABS((I1139-resumen!$E$3)/resumen!$E$5) &gt; 1.96, "SI", "NO"), _xleta.NOT)</f>
        <v>NO</v>
      </c>
      <c r="L1139">
        <f>IF(ISBLANK(C1139), resumen!$D$4, C1139)</f>
        <v>635014</v>
      </c>
      <c r="M1139">
        <f>IF(ISBLANK(I1139), resumen!$E$4, I1139)</f>
        <v>51</v>
      </c>
    </row>
    <row r="1140" spans="1:13">
      <c r="A1140">
        <v>1139</v>
      </c>
      <c r="B1140" t="s">
        <v>13</v>
      </c>
      <c r="C1140">
        <v>79912</v>
      </c>
      <c r="D1140" t="s">
        <v>14</v>
      </c>
      <c r="E1140" t="s">
        <v>20</v>
      </c>
      <c r="F1140" t="s">
        <v>16</v>
      </c>
      <c r="G1140" t="s">
        <v>17</v>
      </c>
      <c r="H1140" t="s">
        <v>17</v>
      </c>
      <c r="I1140">
        <v>19</v>
      </c>
      <c r="J1140" t="str">
        <f>IFERROR(IF(ABS((C1140-resumen!$D$3)/resumen!$D$5) &gt; 1.96, "SI", "NO"), _xleta.NOT)</f>
        <v>NO</v>
      </c>
      <c r="K1140" t="str">
        <f>IFERROR(IF(ABS((I1140-resumen!$E$3)/resumen!$E$5) &gt; 1.96, "SI", "NO"), _xleta.NOT)</f>
        <v>NO</v>
      </c>
      <c r="L1140">
        <f>IF(ISBLANK(C1140), resumen!$D$4, C1140)</f>
        <v>79912</v>
      </c>
      <c r="M1140">
        <f>IF(ISBLANK(I1140), resumen!$E$4, I1140)</f>
        <v>19</v>
      </c>
    </row>
    <row r="1141" spans="1:13">
      <c r="A1141">
        <v>1140</v>
      </c>
      <c r="B1141" t="s">
        <v>13</v>
      </c>
      <c r="C1141">
        <v>393512.27</v>
      </c>
      <c r="D1141" t="s">
        <v>14</v>
      </c>
      <c r="E1141" t="s">
        <v>20</v>
      </c>
      <c r="F1141" t="s">
        <v>16</v>
      </c>
      <c r="G1141" t="s">
        <v>17</v>
      </c>
      <c r="H1141" t="s">
        <v>17</v>
      </c>
      <c r="I1141">
        <v>44</v>
      </c>
      <c r="J1141" t="str">
        <f>IFERROR(IF(ABS((C1141-resumen!$D$3)/resumen!$D$5) &gt; 1.96, "SI", "NO"), _xleta.NOT)</f>
        <v>NO</v>
      </c>
      <c r="K1141" t="str">
        <f>IFERROR(IF(ABS((I1141-resumen!$E$3)/resumen!$E$5) &gt; 1.96, "SI", "NO"), _xleta.NOT)</f>
        <v>NO</v>
      </c>
      <c r="L1141">
        <f>IF(ISBLANK(C1141), resumen!$D$4, C1141)</f>
        <v>393512.27</v>
      </c>
      <c r="M1141">
        <f>IF(ISBLANK(I1141), resumen!$E$4, I1141)</f>
        <v>44</v>
      </c>
    </row>
    <row r="1142" spans="1:13">
      <c r="A1142">
        <v>1141</v>
      </c>
      <c r="B1142" t="s">
        <v>19</v>
      </c>
      <c r="C1142">
        <v>297046</v>
      </c>
      <c r="D1142" t="s">
        <v>21</v>
      </c>
      <c r="E1142" t="s">
        <v>20</v>
      </c>
      <c r="F1142" t="s">
        <v>16</v>
      </c>
      <c r="G1142" t="s">
        <v>17</v>
      </c>
      <c r="H1142" t="s">
        <v>16</v>
      </c>
      <c r="I1142">
        <v>21</v>
      </c>
      <c r="J1142" t="str">
        <f>IFERROR(IF(ABS((C1142-resumen!$D$3)/resumen!$D$5) &gt; 1.96, "SI", "NO"), _xleta.NOT)</f>
        <v>NO</v>
      </c>
      <c r="K1142" t="str">
        <f>IFERROR(IF(ABS((I1142-resumen!$E$3)/resumen!$E$5) &gt; 1.96, "SI", "NO"), _xleta.NOT)</f>
        <v>NO</v>
      </c>
      <c r="L1142">
        <f>IF(ISBLANK(C1142), resumen!$D$4, C1142)</f>
        <v>297046</v>
      </c>
      <c r="M1142">
        <f>IF(ISBLANK(I1142), resumen!$E$4, I1142)</f>
        <v>21</v>
      </c>
    </row>
    <row r="1143" spans="1:13">
      <c r="A1143">
        <v>1142</v>
      </c>
      <c r="B1143" t="s">
        <v>19</v>
      </c>
      <c r="C1143">
        <v>125736.88</v>
      </c>
      <c r="D1143" t="s">
        <v>14</v>
      </c>
      <c r="E1143" t="s">
        <v>15</v>
      </c>
      <c r="F1143" t="s">
        <v>16</v>
      </c>
      <c r="G1143" t="s">
        <v>17</v>
      </c>
      <c r="H1143" t="s">
        <v>17</v>
      </c>
      <c r="I1143">
        <v>34</v>
      </c>
      <c r="J1143" t="str">
        <f>IFERROR(IF(ABS((C1143-resumen!$D$3)/resumen!$D$5) &gt; 1.96, "SI", "NO"), _xleta.NOT)</f>
        <v>NO</v>
      </c>
      <c r="K1143" t="str">
        <f>IFERROR(IF(ABS((I1143-resumen!$E$3)/resumen!$E$5) &gt; 1.96, "SI", "NO"), _xleta.NOT)</f>
        <v>NO</v>
      </c>
      <c r="L1143">
        <f>IF(ISBLANK(C1143), resumen!$D$4, C1143)</f>
        <v>125736.88</v>
      </c>
      <c r="M1143">
        <f>IF(ISBLANK(I1143), resumen!$E$4, I1143)</f>
        <v>34</v>
      </c>
    </row>
    <row r="1144" spans="1:13">
      <c r="A1144">
        <v>1143</v>
      </c>
      <c r="B1144" t="s">
        <v>13</v>
      </c>
      <c r="C1144">
        <v>1279854.5</v>
      </c>
      <c r="D1144" t="s">
        <v>14</v>
      </c>
      <c r="E1144" t="s">
        <v>15</v>
      </c>
      <c r="F1144" t="s">
        <v>16</v>
      </c>
      <c r="G1144" t="s">
        <v>17</v>
      </c>
      <c r="H1144" t="s">
        <v>17</v>
      </c>
      <c r="I1144">
        <v>39</v>
      </c>
      <c r="J1144" t="str">
        <f>IFERROR(IF(ABS((C1144-resumen!$D$3)/resumen!$D$5) &gt; 1.96, "SI", "NO"), _xleta.NOT)</f>
        <v>NO</v>
      </c>
      <c r="K1144" t="str">
        <f>IFERROR(IF(ABS((I1144-resumen!$E$3)/resumen!$E$5) &gt; 1.96, "SI", "NO"), _xleta.NOT)</f>
        <v>NO</v>
      </c>
      <c r="L1144">
        <f>IF(ISBLANK(C1144), resumen!$D$4, C1144)</f>
        <v>1279854.5</v>
      </c>
      <c r="M1144">
        <f>IF(ISBLANK(I1144), resumen!$E$4, I1144)</f>
        <v>39</v>
      </c>
    </row>
    <row r="1145" spans="1:13">
      <c r="A1145">
        <v>1144</v>
      </c>
      <c r="B1145" t="s">
        <v>19</v>
      </c>
      <c r="C1145">
        <v>385000</v>
      </c>
      <c r="D1145" t="s">
        <v>14</v>
      </c>
      <c r="E1145" t="s">
        <v>20</v>
      </c>
      <c r="F1145" t="s">
        <v>16</v>
      </c>
      <c r="G1145" t="s">
        <v>17</v>
      </c>
      <c r="H1145" t="s">
        <v>17</v>
      </c>
      <c r="I1145">
        <v>25</v>
      </c>
      <c r="J1145" t="str">
        <f>IFERROR(IF(ABS((C1145-resumen!$D$3)/resumen!$D$5) &gt; 1.96, "SI", "NO"), _xleta.NOT)</f>
        <v>NO</v>
      </c>
      <c r="K1145" t="str">
        <f>IFERROR(IF(ABS((I1145-resumen!$E$3)/resumen!$E$5) &gt; 1.96, "SI", "NO"), _xleta.NOT)</f>
        <v>NO</v>
      </c>
      <c r="L1145">
        <f>IF(ISBLANK(C1145), resumen!$D$4, C1145)</f>
        <v>385000</v>
      </c>
      <c r="M1145">
        <f>IF(ISBLANK(I1145), resumen!$E$4, I1145)</f>
        <v>25</v>
      </c>
    </row>
    <row r="1146" spans="1:13">
      <c r="A1146">
        <v>1145</v>
      </c>
      <c r="B1146" t="s">
        <v>13</v>
      </c>
      <c r="C1146">
        <v>555522</v>
      </c>
      <c r="D1146" t="s">
        <v>14</v>
      </c>
      <c r="E1146" t="s">
        <v>20</v>
      </c>
      <c r="F1146" t="s">
        <v>16</v>
      </c>
      <c r="G1146" t="s">
        <v>17</v>
      </c>
      <c r="H1146" t="s">
        <v>17</v>
      </c>
      <c r="I1146">
        <v>53</v>
      </c>
      <c r="J1146" t="str">
        <f>IFERROR(IF(ABS((C1146-resumen!$D$3)/resumen!$D$5) &gt; 1.96, "SI", "NO"), _xleta.NOT)</f>
        <v>NO</v>
      </c>
      <c r="K1146" t="str">
        <f>IFERROR(IF(ABS((I1146-resumen!$E$3)/resumen!$E$5) &gt; 1.96, "SI", "NO"), _xleta.NOT)</f>
        <v>NO</v>
      </c>
      <c r="L1146">
        <f>IF(ISBLANK(C1146), resumen!$D$4, C1146)</f>
        <v>555522</v>
      </c>
      <c r="M1146">
        <f>IF(ISBLANK(I1146), resumen!$E$4, I1146)</f>
        <v>53</v>
      </c>
    </row>
    <row r="1147" spans="1:13">
      <c r="A1147">
        <v>1146</v>
      </c>
      <c r="B1147" t="s">
        <v>13</v>
      </c>
      <c r="C1147">
        <v>1190185.8999999999</v>
      </c>
      <c r="D1147" t="s">
        <v>14</v>
      </c>
      <c r="E1147" t="s">
        <v>15</v>
      </c>
      <c r="F1147" t="s">
        <v>16</v>
      </c>
      <c r="G1147" t="s">
        <v>17</v>
      </c>
      <c r="H1147" t="s">
        <v>17</v>
      </c>
      <c r="I1147">
        <v>44</v>
      </c>
      <c r="J1147" t="str">
        <f>IFERROR(IF(ABS((C1147-resumen!$D$3)/resumen!$D$5) &gt; 1.96, "SI", "NO"), _xleta.NOT)</f>
        <v>NO</v>
      </c>
      <c r="K1147" t="str">
        <f>IFERROR(IF(ABS((I1147-resumen!$E$3)/resumen!$E$5) &gt; 1.96, "SI", "NO"), _xleta.NOT)</f>
        <v>NO</v>
      </c>
      <c r="L1147">
        <f>IF(ISBLANK(C1147), resumen!$D$4, C1147)</f>
        <v>1190185.8999999999</v>
      </c>
      <c r="M1147">
        <f>IF(ISBLANK(I1147), resumen!$E$4, I1147)</f>
        <v>44</v>
      </c>
    </row>
    <row r="1148" spans="1:13">
      <c r="A1148">
        <v>1147</v>
      </c>
      <c r="B1148" t="s">
        <v>19</v>
      </c>
      <c r="C1148">
        <v>550590.5</v>
      </c>
      <c r="D1148" t="s">
        <v>14</v>
      </c>
      <c r="E1148" t="s">
        <v>15</v>
      </c>
      <c r="F1148" t="s">
        <v>16</v>
      </c>
      <c r="G1148" t="s">
        <v>17</v>
      </c>
      <c r="H1148" t="s">
        <v>17</v>
      </c>
      <c r="I1148">
        <v>26</v>
      </c>
      <c r="J1148" t="str">
        <f>IFERROR(IF(ABS((C1148-resumen!$D$3)/resumen!$D$5) &gt; 1.96, "SI", "NO"), _xleta.NOT)</f>
        <v>NO</v>
      </c>
      <c r="K1148" t="str">
        <f>IFERROR(IF(ABS((I1148-resumen!$E$3)/resumen!$E$5) &gt; 1.96, "SI", "NO"), _xleta.NOT)</f>
        <v>NO</v>
      </c>
      <c r="L1148">
        <f>IF(ISBLANK(C1148), resumen!$D$4, C1148)</f>
        <v>550590.5</v>
      </c>
      <c r="M1148">
        <f>IF(ISBLANK(I1148), resumen!$E$4, I1148)</f>
        <v>26</v>
      </c>
    </row>
    <row r="1149" spans="1:13">
      <c r="A1149">
        <v>1148</v>
      </c>
      <c r="B1149" t="s">
        <v>13</v>
      </c>
      <c r="C1149">
        <v>297046</v>
      </c>
      <c r="D1149" t="s">
        <v>22</v>
      </c>
      <c r="E1149" t="s">
        <v>20</v>
      </c>
      <c r="F1149" t="s">
        <v>16</v>
      </c>
      <c r="G1149" t="s">
        <v>17</v>
      </c>
      <c r="H1149" t="s">
        <v>17</v>
      </c>
      <c r="I1149">
        <v>50</v>
      </c>
      <c r="J1149" t="str">
        <f>IFERROR(IF(ABS((C1149-resumen!$D$3)/resumen!$D$5) &gt; 1.96, "SI", "NO"), _xleta.NOT)</f>
        <v>NO</v>
      </c>
      <c r="K1149" t="str">
        <f>IFERROR(IF(ABS((I1149-resumen!$E$3)/resumen!$E$5) &gt; 1.96, "SI", "NO"), _xleta.NOT)</f>
        <v>NO</v>
      </c>
      <c r="L1149">
        <f>IF(ISBLANK(C1149), resumen!$D$4, C1149)</f>
        <v>297046</v>
      </c>
      <c r="M1149">
        <f>IF(ISBLANK(I1149), resumen!$E$4, I1149)</f>
        <v>50</v>
      </c>
    </row>
    <row r="1150" spans="1:13">
      <c r="A1150">
        <v>1149</v>
      </c>
      <c r="B1150" t="s">
        <v>19</v>
      </c>
      <c r="C1150">
        <v>475006</v>
      </c>
      <c r="D1150" t="s">
        <v>14</v>
      </c>
      <c r="E1150" t="s">
        <v>20</v>
      </c>
      <c r="F1150" t="s">
        <v>16</v>
      </c>
      <c r="G1150" t="s">
        <v>17</v>
      </c>
      <c r="H1150" t="s">
        <v>17</v>
      </c>
      <c r="I1150">
        <v>24</v>
      </c>
      <c r="J1150" t="str">
        <f>IFERROR(IF(ABS((C1150-resumen!$D$3)/resumen!$D$5) &gt; 1.96, "SI", "NO"), _xleta.NOT)</f>
        <v>NO</v>
      </c>
      <c r="K1150" t="str">
        <f>IFERROR(IF(ABS((I1150-resumen!$E$3)/resumen!$E$5) &gt; 1.96, "SI", "NO"), _xleta.NOT)</f>
        <v>NO</v>
      </c>
      <c r="L1150">
        <f>IF(ISBLANK(C1150), resumen!$D$4, C1150)</f>
        <v>475006</v>
      </c>
      <c r="M1150">
        <f>IF(ISBLANK(I1150), resumen!$E$4, I1150)</f>
        <v>24</v>
      </c>
    </row>
    <row r="1151" spans="1:13">
      <c r="A1151">
        <v>1150</v>
      </c>
      <c r="B1151" t="s">
        <v>19</v>
      </c>
      <c r="C1151">
        <v>356649</v>
      </c>
      <c r="D1151" t="s">
        <v>22</v>
      </c>
      <c r="E1151" t="s">
        <v>20</v>
      </c>
      <c r="F1151" t="s">
        <v>16</v>
      </c>
      <c r="G1151" t="s">
        <v>17</v>
      </c>
      <c r="H1151" t="s">
        <v>16</v>
      </c>
      <c r="I1151">
        <v>48</v>
      </c>
      <c r="J1151" t="str">
        <f>IFERROR(IF(ABS((C1151-resumen!$D$3)/resumen!$D$5) &gt; 1.96, "SI", "NO"), _xleta.NOT)</f>
        <v>NO</v>
      </c>
      <c r="K1151" t="str">
        <f>IFERROR(IF(ABS((I1151-resumen!$E$3)/resumen!$E$5) &gt; 1.96, "SI", "NO"), _xleta.NOT)</f>
        <v>NO</v>
      </c>
      <c r="L1151">
        <f>IF(ISBLANK(C1151), resumen!$D$4, C1151)</f>
        <v>356649</v>
      </c>
      <c r="M1151">
        <f>IF(ISBLANK(I1151), resumen!$E$4, I1151)</f>
        <v>48</v>
      </c>
    </row>
    <row r="1152" spans="1:13">
      <c r="A1152">
        <v>1151</v>
      </c>
      <c r="B1152" t="s">
        <v>13</v>
      </c>
      <c r="C1152">
        <v>278030</v>
      </c>
      <c r="D1152" t="s">
        <v>23</v>
      </c>
      <c r="E1152" t="s">
        <v>20</v>
      </c>
      <c r="F1152" t="s">
        <v>16</v>
      </c>
      <c r="G1152" t="s">
        <v>17</v>
      </c>
      <c r="H1152" t="s">
        <v>17</v>
      </c>
      <c r="I1152">
        <v>38</v>
      </c>
      <c r="J1152" t="str">
        <f>IFERROR(IF(ABS((C1152-resumen!$D$3)/resumen!$D$5) &gt; 1.96, "SI", "NO"), _xleta.NOT)</f>
        <v>NO</v>
      </c>
      <c r="K1152" t="str">
        <f>IFERROR(IF(ABS((I1152-resumen!$E$3)/resumen!$E$5) &gt; 1.96, "SI", "NO"), _xleta.NOT)</f>
        <v>NO</v>
      </c>
      <c r="L1152">
        <f>IF(ISBLANK(C1152), resumen!$D$4, C1152)</f>
        <v>278030</v>
      </c>
      <c r="M1152">
        <f>IF(ISBLANK(I1152), resumen!$E$4, I1152)</f>
        <v>38</v>
      </c>
    </row>
    <row r="1153" spans="1:13">
      <c r="A1153">
        <v>1152</v>
      </c>
      <c r="B1153" t="s">
        <v>19</v>
      </c>
      <c r="C1153">
        <v>290000</v>
      </c>
      <c r="D1153" t="s">
        <v>14</v>
      </c>
      <c r="E1153" t="s">
        <v>20</v>
      </c>
      <c r="F1153" t="s">
        <v>16</v>
      </c>
      <c r="G1153" t="s">
        <v>17</v>
      </c>
      <c r="H1153" t="s">
        <v>17</v>
      </c>
      <c r="I1153">
        <v>57</v>
      </c>
      <c r="J1153" t="str">
        <f>IFERROR(IF(ABS((C1153-resumen!$D$3)/resumen!$D$5) &gt; 1.96, "SI", "NO"), _xleta.NOT)</f>
        <v>NO</v>
      </c>
      <c r="K1153" t="str">
        <f>IFERROR(IF(ABS((I1153-resumen!$E$3)/resumen!$E$5) &gt; 1.96, "SI", "NO"), _xleta.NOT)</f>
        <v>NO</v>
      </c>
      <c r="L1153">
        <f>IF(ISBLANK(C1153), resumen!$D$4, C1153)</f>
        <v>290000</v>
      </c>
      <c r="M1153">
        <f>IF(ISBLANK(I1153), resumen!$E$4, I1153)</f>
        <v>57</v>
      </c>
    </row>
    <row r="1154" spans="1:13">
      <c r="A1154">
        <v>1153</v>
      </c>
      <c r="B1154" t="s">
        <v>19</v>
      </c>
      <c r="C1154">
        <v>1122731</v>
      </c>
      <c r="D1154" t="s">
        <v>18</v>
      </c>
      <c r="E1154" t="s">
        <v>15</v>
      </c>
      <c r="F1154" t="s">
        <v>16</v>
      </c>
      <c r="G1154" t="s">
        <v>17</v>
      </c>
      <c r="H1154" t="s">
        <v>17</v>
      </c>
      <c r="I1154">
        <v>63</v>
      </c>
      <c r="J1154" t="str">
        <f>IFERROR(IF(ABS((C1154-resumen!$D$3)/resumen!$D$5) &gt; 1.96, "SI", "NO"), _xleta.NOT)</f>
        <v>NO</v>
      </c>
      <c r="K1154" t="str">
        <f>IFERROR(IF(ABS((I1154-resumen!$E$3)/resumen!$E$5) &gt; 1.96, "SI", "NO"), _xleta.NOT)</f>
        <v>NO</v>
      </c>
      <c r="L1154">
        <f>IF(ISBLANK(C1154), resumen!$D$4, C1154)</f>
        <v>1122731</v>
      </c>
      <c r="M1154">
        <f>IF(ISBLANK(I1154), resumen!$E$4, I1154)</f>
        <v>63</v>
      </c>
    </row>
    <row r="1155" spans="1:13">
      <c r="A1155">
        <v>1154</v>
      </c>
      <c r="B1155" t="s">
        <v>19</v>
      </c>
      <c r="C1155">
        <v>1551166.5</v>
      </c>
      <c r="D1155" t="s">
        <v>14</v>
      </c>
      <c r="E1155" t="s">
        <v>15</v>
      </c>
      <c r="F1155" t="s">
        <v>16</v>
      </c>
      <c r="G1155" t="s">
        <v>17</v>
      </c>
      <c r="H1155" t="s">
        <v>17</v>
      </c>
      <c r="I1155">
        <v>31</v>
      </c>
      <c r="J1155" t="str">
        <f>IFERROR(IF(ABS((C1155-resumen!$D$3)/resumen!$D$5) &gt; 1.96, "SI", "NO"), _xleta.NOT)</f>
        <v>NO</v>
      </c>
      <c r="K1155" t="str">
        <f>IFERROR(IF(ABS((I1155-resumen!$E$3)/resumen!$E$5) &gt; 1.96, "SI", "NO"), _xleta.NOT)</f>
        <v>NO</v>
      </c>
      <c r="L1155">
        <f>IF(ISBLANK(C1155), resumen!$D$4, C1155)</f>
        <v>1551166.5</v>
      </c>
      <c r="M1155">
        <f>IF(ISBLANK(I1155), resumen!$E$4, I1155)</f>
        <v>31</v>
      </c>
    </row>
    <row r="1156" spans="1:13">
      <c r="A1156">
        <v>1155</v>
      </c>
      <c r="B1156" t="s">
        <v>19</v>
      </c>
      <c r="C1156">
        <v>479260</v>
      </c>
      <c r="D1156" t="s">
        <v>14</v>
      </c>
      <c r="E1156" t="s">
        <v>20</v>
      </c>
      <c r="F1156" t="s">
        <v>16</v>
      </c>
      <c r="G1156" t="s">
        <v>17</v>
      </c>
      <c r="H1156" t="s">
        <v>17</v>
      </c>
      <c r="I1156">
        <v>28</v>
      </c>
      <c r="J1156" t="str">
        <f>IFERROR(IF(ABS((C1156-resumen!$D$3)/resumen!$D$5) &gt; 1.96, "SI", "NO"), _xleta.NOT)</f>
        <v>NO</v>
      </c>
      <c r="K1156" t="str">
        <f>IFERROR(IF(ABS((I1156-resumen!$E$3)/resumen!$E$5) &gt; 1.96, "SI", "NO"), _xleta.NOT)</f>
        <v>NO</v>
      </c>
      <c r="L1156">
        <f>IF(ISBLANK(C1156), resumen!$D$4, C1156)</f>
        <v>479260</v>
      </c>
      <c r="M1156">
        <f>IF(ISBLANK(I1156), resumen!$E$4, I1156)</f>
        <v>28</v>
      </c>
    </row>
    <row r="1157" spans="1:13">
      <c r="A1157">
        <v>1156</v>
      </c>
      <c r="B1157" t="s">
        <v>19</v>
      </c>
      <c r="C1157">
        <v>1235915</v>
      </c>
      <c r="D1157" t="s">
        <v>18</v>
      </c>
      <c r="E1157" t="s">
        <v>15</v>
      </c>
      <c r="F1157" t="s">
        <v>16</v>
      </c>
      <c r="G1157" t="s">
        <v>17</v>
      </c>
      <c r="H1157" t="s">
        <v>17</v>
      </c>
      <c r="I1157">
        <v>64</v>
      </c>
      <c r="J1157" t="str">
        <f>IFERROR(IF(ABS((C1157-resumen!$D$3)/resumen!$D$5) &gt; 1.96, "SI", "NO"), _xleta.NOT)</f>
        <v>NO</v>
      </c>
      <c r="K1157" t="str">
        <f>IFERROR(IF(ABS((I1157-resumen!$E$3)/resumen!$E$5) &gt; 1.96, "SI", "NO"), _xleta.NOT)</f>
        <v>NO</v>
      </c>
      <c r="L1157">
        <f>IF(ISBLANK(C1157), resumen!$D$4, C1157)</f>
        <v>1235915</v>
      </c>
      <c r="M1157">
        <f>IF(ISBLANK(I1157), resumen!$E$4, I1157)</f>
        <v>64</v>
      </c>
    </row>
    <row r="1158" spans="1:13">
      <c r="A1158">
        <v>1157</v>
      </c>
      <c r="B1158" t="s">
        <v>13</v>
      </c>
      <c r="C1158">
        <v>454230.29</v>
      </c>
      <c r="D1158" t="s">
        <v>14</v>
      </c>
      <c r="E1158" t="s">
        <v>15</v>
      </c>
      <c r="F1158" t="s">
        <v>16</v>
      </c>
      <c r="G1158" t="s">
        <v>17</v>
      </c>
      <c r="H1158" t="s">
        <v>17</v>
      </c>
      <c r="I1158">
        <v>42</v>
      </c>
      <c r="J1158" t="str">
        <f>IFERROR(IF(ABS((C1158-resumen!$D$3)/resumen!$D$5) &gt; 1.96, "SI", "NO"), _xleta.NOT)</f>
        <v>NO</v>
      </c>
      <c r="K1158" t="str">
        <f>IFERROR(IF(ABS((I1158-resumen!$E$3)/resumen!$E$5) &gt; 1.96, "SI", "NO"), _xleta.NOT)</f>
        <v>NO</v>
      </c>
      <c r="L1158">
        <f>IF(ISBLANK(C1158), resumen!$D$4, C1158)</f>
        <v>454230.29</v>
      </c>
      <c r="M1158">
        <f>IF(ISBLANK(I1158), resumen!$E$4, I1158)</f>
        <v>42</v>
      </c>
    </row>
    <row r="1159" spans="1:13">
      <c r="A1159">
        <v>1158</v>
      </c>
      <c r="B1159" t="s">
        <v>13</v>
      </c>
      <c r="C1159">
        <v>767326.7</v>
      </c>
      <c r="D1159" t="s">
        <v>14</v>
      </c>
      <c r="E1159" t="s">
        <v>15</v>
      </c>
      <c r="F1159" t="s">
        <v>16</v>
      </c>
      <c r="G1159" t="s">
        <v>17</v>
      </c>
      <c r="H1159" t="s">
        <v>17</v>
      </c>
      <c r="I1159">
        <v>37</v>
      </c>
      <c r="J1159" t="str">
        <f>IFERROR(IF(ABS((C1159-resumen!$D$3)/resumen!$D$5) &gt; 1.96, "SI", "NO"), _xleta.NOT)</f>
        <v>NO</v>
      </c>
      <c r="K1159" t="str">
        <f>IFERROR(IF(ABS((I1159-resumen!$E$3)/resumen!$E$5) &gt; 1.96, "SI", "NO"), _xleta.NOT)</f>
        <v>NO</v>
      </c>
      <c r="L1159">
        <f>IF(ISBLANK(C1159), resumen!$D$4, C1159)</f>
        <v>767326.7</v>
      </c>
      <c r="M1159">
        <f>IF(ISBLANK(I1159), resumen!$E$4, I1159)</f>
        <v>37</v>
      </c>
    </row>
    <row r="1160" spans="1:13">
      <c r="A1160">
        <v>1159</v>
      </c>
      <c r="B1160" t="s">
        <v>13</v>
      </c>
      <c r="C1160">
        <v>322474</v>
      </c>
      <c r="D1160" t="s">
        <v>22</v>
      </c>
      <c r="E1160" t="s">
        <v>20</v>
      </c>
      <c r="F1160" t="s">
        <v>16</v>
      </c>
      <c r="G1160" t="s">
        <v>17</v>
      </c>
      <c r="H1160" t="s">
        <v>16</v>
      </c>
      <c r="I1160">
        <v>28</v>
      </c>
      <c r="J1160" t="str">
        <f>IFERROR(IF(ABS((C1160-resumen!$D$3)/resumen!$D$5) &gt; 1.96, "SI", "NO"), _xleta.NOT)</f>
        <v>NO</v>
      </c>
      <c r="K1160" t="str">
        <f>IFERROR(IF(ABS((I1160-resumen!$E$3)/resumen!$E$5) &gt; 1.96, "SI", "NO"), _xleta.NOT)</f>
        <v>NO</v>
      </c>
      <c r="L1160">
        <f>IF(ISBLANK(C1160), resumen!$D$4, C1160)</f>
        <v>322474</v>
      </c>
      <c r="M1160">
        <f>IF(ISBLANK(I1160), resumen!$E$4, I1160)</f>
        <v>28</v>
      </c>
    </row>
    <row r="1161" spans="1:13">
      <c r="A1161">
        <v>1160</v>
      </c>
      <c r="B1161" t="s">
        <v>19</v>
      </c>
      <c r="C1161">
        <v>400000</v>
      </c>
      <c r="D1161" t="s">
        <v>14</v>
      </c>
      <c r="E1161" t="s">
        <v>20</v>
      </c>
      <c r="F1161" t="s">
        <v>16</v>
      </c>
      <c r="G1161" t="s">
        <v>17</v>
      </c>
      <c r="H1161" t="s">
        <v>16</v>
      </c>
      <c r="I1161">
        <v>37</v>
      </c>
      <c r="J1161" t="str">
        <f>IFERROR(IF(ABS((C1161-resumen!$D$3)/resumen!$D$5) &gt; 1.96, "SI", "NO"), _xleta.NOT)</f>
        <v>NO</v>
      </c>
      <c r="K1161" t="str">
        <f>IFERROR(IF(ABS((I1161-resumen!$E$3)/resumen!$E$5) &gt; 1.96, "SI", "NO"), _xleta.NOT)</f>
        <v>NO</v>
      </c>
      <c r="L1161">
        <f>IF(ISBLANK(C1161), resumen!$D$4, C1161)</f>
        <v>400000</v>
      </c>
      <c r="M1161">
        <f>IF(ISBLANK(I1161), resumen!$E$4, I1161)</f>
        <v>37</v>
      </c>
    </row>
    <row r="1162" spans="1:13">
      <c r="A1162">
        <v>1161</v>
      </c>
      <c r="B1162" t="s">
        <v>13</v>
      </c>
      <c r="C1162">
        <v>445799.84</v>
      </c>
      <c r="D1162" t="s">
        <v>14</v>
      </c>
      <c r="E1162" t="s">
        <v>20</v>
      </c>
      <c r="F1162" t="s">
        <v>16</v>
      </c>
      <c r="G1162" t="s">
        <v>16</v>
      </c>
      <c r="H1162" t="s">
        <v>17</v>
      </c>
      <c r="I1162">
        <v>34</v>
      </c>
      <c r="J1162" t="str">
        <f>IFERROR(IF(ABS((C1162-resumen!$D$3)/resumen!$D$5) &gt; 1.96, "SI", "NO"), _xleta.NOT)</f>
        <v>NO</v>
      </c>
      <c r="K1162" t="str">
        <f>IFERROR(IF(ABS((I1162-resumen!$E$3)/resumen!$E$5) &gt; 1.96, "SI", "NO"), _xleta.NOT)</f>
        <v>NO</v>
      </c>
      <c r="L1162">
        <f>IF(ISBLANK(C1162), resumen!$D$4, C1162)</f>
        <v>445799.84</v>
      </c>
      <c r="M1162">
        <f>IF(ISBLANK(I1162), resumen!$E$4, I1162)</f>
        <v>34</v>
      </c>
    </row>
    <row r="1163" spans="1:13">
      <c r="A1163">
        <v>1162</v>
      </c>
      <c r="B1163" t="s">
        <v>13</v>
      </c>
      <c r="C1163">
        <v>297046</v>
      </c>
      <c r="D1163" t="s">
        <v>21</v>
      </c>
      <c r="E1163" t="s">
        <v>20</v>
      </c>
      <c r="F1163" t="s">
        <v>16</v>
      </c>
      <c r="G1163" t="s">
        <v>17</v>
      </c>
      <c r="H1163" t="s">
        <v>17</v>
      </c>
      <c r="I1163">
        <v>48</v>
      </c>
      <c r="J1163" t="str">
        <f>IFERROR(IF(ABS((C1163-resumen!$D$3)/resumen!$D$5) &gt; 1.96, "SI", "NO"), _xleta.NOT)</f>
        <v>NO</v>
      </c>
      <c r="K1163" t="str">
        <f>IFERROR(IF(ABS((I1163-resumen!$E$3)/resumen!$E$5) &gt; 1.96, "SI", "NO"), _xleta.NOT)</f>
        <v>NO</v>
      </c>
      <c r="L1163">
        <f>IF(ISBLANK(C1163), resumen!$D$4, C1163)</f>
        <v>297046</v>
      </c>
      <c r="M1163">
        <f>IF(ISBLANK(I1163), resumen!$E$4, I1163)</f>
        <v>48</v>
      </c>
    </row>
    <row r="1164" spans="1:13">
      <c r="A1164">
        <v>1163</v>
      </c>
      <c r="B1164" t="s">
        <v>19</v>
      </c>
      <c r="C1164">
        <v>627720.31000000006</v>
      </c>
      <c r="D1164" t="s">
        <v>14</v>
      </c>
      <c r="E1164" t="s">
        <v>20</v>
      </c>
      <c r="F1164" t="s">
        <v>16</v>
      </c>
      <c r="G1164" t="s">
        <v>17</v>
      </c>
      <c r="H1164" t="s">
        <v>17</v>
      </c>
      <c r="I1164">
        <v>20</v>
      </c>
      <c r="J1164" t="str">
        <f>IFERROR(IF(ABS((C1164-resumen!$D$3)/resumen!$D$5) &gt; 1.96, "SI", "NO"), _xleta.NOT)</f>
        <v>NO</v>
      </c>
      <c r="K1164" t="str">
        <f>IFERROR(IF(ABS((I1164-resumen!$E$3)/resumen!$E$5) &gt; 1.96, "SI", "NO"), _xleta.NOT)</f>
        <v>NO</v>
      </c>
      <c r="L1164">
        <f>IF(ISBLANK(C1164), resumen!$D$4, C1164)</f>
        <v>627720.31000000006</v>
      </c>
      <c r="M1164">
        <f>IF(ISBLANK(I1164), resumen!$E$4, I1164)</f>
        <v>20</v>
      </c>
    </row>
    <row r="1165" spans="1:13">
      <c r="A1165">
        <v>1164</v>
      </c>
      <c r="B1165" t="s">
        <v>13</v>
      </c>
      <c r="C1165">
        <v>540000</v>
      </c>
      <c r="D1165" t="s">
        <v>14</v>
      </c>
      <c r="E1165" t="s">
        <v>20</v>
      </c>
      <c r="F1165" t="s">
        <v>16</v>
      </c>
      <c r="G1165" t="s">
        <v>17</v>
      </c>
      <c r="H1165" t="s">
        <v>17</v>
      </c>
      <c r="I1165">
        <v>28</v>
      </c>
      <c r="J1165" t="str">
        <f>IFERROR(IF(ABS((C1165-resumen!$D$3)/resumen!$D$5) &gt; 1.96, "SI", "NO"), _xleta.NOT)</f>
        <v>NO</v>
      </c>
      <c r="K1165" t="str">
        <f>IFERROR(IF(ABS((I1165-resumen!$E$3)/resumen!$E$5) &gt; 1.96, "SI", "NO"), _xleta.NOT)</f>
        <v>NO</v>
      </c>
      <c r="L1165">
        <f>IF(ISBLANK(C1165), resumen!$D$4, C1165)</f>
        <v>540000</v>
      </c>
      <c r="M1165">
        <f>IF(ISBLANK(I1165), resumen!$E$4, I1165)</f>
        <v>28</v>
      </c>
    </row>
    <row r="1166" spans="1:13">
      <c r="A1166">
        <v>1165</v>
      </c>
      <c r="B1166" t="s">
        <v>19</v>
      </c>
      <c r="C1166">
        <v>475832.5</v>
      </c>
      <c r="D1166" t="s">
        <v>14</v>
      </c>
      <c r="E1166" t="s">
        <v>20</v>
      </c>
      <c r="F1166" t="s">
        <v>16</v>
      </c>
      <c r="G1166" t="s">
        <v>17</v>
      </c>
      <c r="H1166" t="s">
        <v>17</v>
      </c>
      <c r="I1166">
        <v>26</v>
      </c>
      <c r="J1166" t="str">
        <f>IFERROR(IF(ABS((C1166-resumen!$D$3)/resumen!$D$5) &gt; 1.96, "SI", "NO"), _xleta.NOT)</f>
        <v>NO</v>
      </c>
      <c r="K1166" t="str">
        <f>IFERROR(IF(ABS((I1166-resumen!$E$3)/resumen!$E$5) &gt; 1.96, "SI", "NO"), _xleta.NOT)</f>
        <v>NO</v>
      </c>
      <c r="L1166">
        <f>IF(ISBLANK(C1166), resumen!$D$4, C1166)</f>
        <v>475832.5</v>
      </c>
      <c r="M1166">
        <f>IF(ISBLANK(I1166), resumen!$E$4, I1166)</f>
        <v>26</v>
      </c>
    </row>
    <row r="1167" spans="1:13">
      <c r="A1167">
        <v>1166</v>
      </c>
      <c r="B1167" t="s">
        <v>13</v>
      </c>
      <c r="C1167">
        <v>324516.38</v>
      </c>
      <c r="D1167" t="s">
        <v>14</v>
      </c>
      <c r="E1167" t="s">
        <v>15</v>
      </c>
      <c r="F1167" t="s">
        <v>16</v>
      </c>
      <c r="G1167" t="s">
        <v>17</v>
      </c>
      <c r="H1167" t="s">
        <v>17</v>
      </c>
      <c r="I1167">
        <v>54</v>
      </c>
      <c r="J1167" t="str">
        <f>IFERROR(IF(ABS((C1167-resumen!$D$3)/resumen!$D$5) &gt; 1.96, "SI", "NO"), _xleta.NOT)</f>
        <v>NO</v>
      </c>
      <c r="K1167" t="str">
        <f>IFERROR(IF(ABS((I1167-resumen!$E$3)/resumen!$E$5) &gt; 1.96, "SI", "NO"), _xleta.NOT)</f>
        <v>NO</v>
      </c>
      <c r="L1167">
        <f>IF(ISBLANK(C1167), resumen!$D$4, C1167)</f>
        <v>324516.38</v>
      </c>
      <c r="M1167">
        <f>IF(ISBLANK(I1167), resumen!$E$4, I1167)</f>
        <v>54</v>
      </c>
    </row>
    <row r="1168" spans="1:13">
      <c r="A1168">
        <v>1167</v>
      </c>
      <c r="B1168" t="s">
        <v>19</v>
      </c>
      <c r="C1168">
        <v>3300500</v>
      </c>
      <c r="D1168" t="s">
        <v>14</v>
      </c>
      <c r="E1168" t="s">
        <v>20</v>
      </c>
      <c r="F1168" t="s">
        <v>16</v>
      </c>
      <c r="G1168" t="s">
        <v>17</v>
      </c>
      <c r="H1168" t="s">
        <v>17</v>
      </c>
      <c r="I1168">
        <v>48</v>
      </c>
      <c r="J1168" t="str">
        <f>IFERROR(IF(ABS((C1168-resumen!$D$3)/resumen!$D$5) &gt; 1.96, "SI", "NO"), _xleta.NOT)</f>
        <v>SI</v>
      </c>
      <c r="K1168" t="str">
        <f>IFERROR(IF(ABS((I1168-resumen!$E$3)/resumen!$E$5) &gt; 1.96, "SI", "NO"), _xleta.NOT)</f>
        <v>NO</v>
      </c>
      <c r="L1168">
        <f>IF(ISBLANK(C1168), resumen!$D$4, C1168)</f>
        <v>3300500</v>
      </c>
      <c r="M1168">
        <f>IF(ISBLANK(I1168), resumen!$E$4, I1168)</f>
        <v>48</v>
      </c>
    </row>
    <row r="1169" spans="1:13">
      <c r="A1169">
        <v>1168</v>
      </c>
      <c r="B1169" t="s">
        <v>13</v>
      </c>
      <c r="C1169">
        <v>387626</v>
      </c>
      <c r="D1169" t="s">
        <v>22</v>
      </c>
      <c r="E1169" t="s">
        <v>20</v>
      </c>
      <c r="F1169" t="s">
        <v>16</v>
      </c>
      <c r="G1169" t="s">
        <v>17</v>
      </c>
      <c r="H1169" t="s">
        <v>16</v>
      </c>
      <c r="I1169">
        <v>32</v>
      </c>
      <c r="J1169" t="str">
        <f>IFERROR(IF(ABS((C1169-resumen!$D$3)/resumen!$D$5) &gt; 1.96, "SI", "NO"), _xleta.NOT)</f>
        <v>NO</v>
      </c>
      <c r="K1169" t="str">
        <f>IFERROR(IF(ABS((I1169-resumen!$E$3)/resumen!$E$5) &gt; 1.96, "SI", "NO"), _xleta.NOT)</f>
        <v>NO</v>
      </c>
      <c r="L1169">
        <f>IF(ISBLANK(C1169), resumen!$D$4, C1169)</f>
        <v>387626</v>
      </c>
      <c r="M1169">
        <f>IF(ISBLANK(I1169), resumen!$E$4, I1169)</f>
        <v>32</v>
      </c>
    </row>
    <row r="1170" spans="1:13">
      <c r="A1170">
        <v>1169</v>
      </c>
      <c r="B1170" t="s">
        <v>13</v>
      </c>
      <c r="C1170">
        <v>802029</v>
      </c>
      <c r="D1170" t="s">
        <v>22</v>
      </c>
      <c r="E1170" t="s">
        <v>20</v>
      </c>
      <c r="F1170" t="s">
        <v>16</v>
      </c>
      <c r="G1170" t="s">
        <v>17</v>
      </c>
      <c r="H1170" t="s">
        <v>17</v>
      </c>
      <c r="I1170">
        <v>60</v>
      </c>
      <c r="J1170" t="str">
        <f>IFERROR(IF(ABS((C1170-resumen!$D$3)/resumen!$D$5) &gt; 1.96, "SI", "NO"), _xleta.NOT)</f>
        <v>NO</v>
      </c>
      <c r="K1170" t="str">
        <f>IFERROR(IF(ABS((I1170-resumen!$E$3)/resumen!$E$5) &gt; 1.96, "SI", "NO"), _xleta.NOT)</f>
        <v>NO</v>
      </c>
      <c r="L1170">
        <f>IF(ISBLANK(C1170), resumen!$D$4, C1170)</f>
        <v>802029</v>
      </c>
      <c r="M1170">
        <f>IF(ISBLANK(I1170), resumen!$E$4, I1170)</f>
        <v>60</v>
      </c>
    </row>
    <row r="1171" spans="1:13">
      <c r="A1171">
        <v>1170</v>
      </c>
      <c r="B1171" t="s">
        <v>13</v>
      </c>
      <c r="C1171">
        <v>331171</v>
      </c>
      <c r="D1171" t="s">
        <v>14</v>
      </c>
      <c r="E1171" t="s">
        <v>20</v>
      </c>
      <c r="F1171" t="s">
        <v>16</v>
      </c>
      <c r="G1171" t="s">
        <v>17</v>
      </c>
      <c r="H1171" t="s">
        <v>17</v>
      </c>
      <c r="I1171">
        <v>47</v>
      </c>
      <c r="J1171" t="str">
        <f>IFERROR(IF(ABS((C1171-resumen!$D$3)/resumen!$D$5) &gt; 1.96, "SI", "NO"), _xleta.NOT)</f>
        <v>NO</v>
      </c>
      <c r="K1171" t="str">
        <f>IFERROR(IF(ABS((I1171-resumen!$E$3)/resumen!$E$5) &gt; 1.96, "SI", "NO"), _xleta.NOT)</f>
        <v>NO</v>
      </c>
      <c r="L1171">
        <f>IF(ISBLANK(C1171), resumen!$D$4, C1171)</f>
        <v>331171</v>
      </c>
      <c r="M1171">
        <f>IF(ISBLANK(I1171), resumen!$E$4, I1171)</f>
        <v>47</v>
      </c>
    </row>
    <row r="1172" spans="1:13">
      <c r="A1172">
        <v>1171</v>
      </c>
      <c r="B1172" t="s">
        <v>13</v>
      </c>
      <c r="C1172">
        <v>3652052.72</v>
      </c>
      <c r="D1172" t="s">
        <v>18</v>
      </c>
      <c r="E1172" t="s">
        <v>15</v>
      </c>
      <c r="F1172" t="s">
        <v>16</v>
      </c>
      <c r="G1172" t="s">
        <v>17</v>
      </c>
      <c r="H1172" t="s">
        <v>17</v>
      </c>
      <c r="I1172">
        <v>67</v>
      </c>
      <c r="J1172" t="str">
        <f>IFERROR(IF(ABS((C1172-resumen!$D$3)/resumen!$D$5) &gt; 1.96, "SI", "NO"), _xleta.NOT)</f>
        <v>SI</v>
      </c>
      <c r="K1172" t="str">
        <f>IFERROR(IF(ABS((I1172-resumen!$E$3)/resumen!$E$5) &gt; 1.96, "SI", "NO"), _xleta.NOT)</f>
        <v>NO</v>
      </c>
      <c r="L1172">
        <f>IF(ISBLANK(C1172), resumen!$D$4, C1172)</f>
        <v>3652052.72</v>
      </c>
      <c r="M1172">
        <f>IF(ISBLANK(I1172), resumen!$E$4, I1172)</f>
        <v>67</v>
      </c>
    </row>
    <row r="1173" spans="1:13">
      <c r="A1173">
        <v>1172</v>
      </c>
      <c r="B1173" t="s">
        <v>13</v>
      </c>
      <c r="C1173">
        <v>2036980.28</v>
      </c>
      <c r="D1173" t="s">
        <v>14</v>
      </c>
      <c r="E1173" t="s">
        <v>20</v>
      </c>
      <c r="F1173" t="s">
        <v>16</v>
      </c>
      <c r="G1173" t="s">
        <v>17</v>
      </c>
      <c r="H1173" t="s">
        <v>17</v>
      </c>
      <c r="I1173">
        <v>36</v>
      </c>
      <c r="J1173" t="str">
        <f>IFERROR(IF(ABS((C1173-resumen!$D$3)/resumen!$D$5) &gt; 1.96, "SI", "NO"), _xleta.NOT)</f>
        <v>NO</v>
      </c>
      <c r="K1173" t="str">
        <f>IFERROR(IF(ABS((I1173-resumen!$E$3)/resumen!$E$5) &gt; 1.96, "SI", "NO"), _xleta.NOT)</f>
        <v>NO</v>
      </c>
      <c r="L1173">
        <f>IF(ISBLANK(C1173), resumen!$D$4, C1173)</f>
        <v>2036980.28</v>
      </c>
      <c r="M1173">
        <f>IF(ISBLANK(I1173), resumen!$E$4, I1173)</f>
        <v>36</v>
      </c>
    </row>
    <row r="1174" spans="1:13">
      <c r="A1174">
        <v>1173</v>
      </c>
      <c r="B1174" t="s">
        <v>13</v>
      </c>
      <c r="C1174">
        <v>279463.71999999997</v>
      </c>
      <c r="D1174" t="s">
        <v>18</v>
      </c>
      <c r="E1174" t="s">
        <v>15</v>
      </c>
      <c r="F1174" t="s">
        <v>16</v>
      </c>
      <c r="G1174" t="s">
        <v>17</v>
      </c>
      <c r="H1174" t="s">
        <v>17</v>
      </c>
      <c r="I1174">
        <v>72</v>
      </c>
      <c r="J1174" t="str">
        <f>IFERROR(IF(ABS((C1174-resumen!$D$3)/resumen!$D$5) &gt; 1.96, "SI", "NO"), _xleta.NOT)</f>
        <v>NO</v>
      </c>
      <c r="K1174" t="str">
        <f>IFERROR(IF(ABS((I1174-resumen!$E$3)/resumen!$E$5) &gt; 1.96, "SI", "NO"), _xleta.NOT)</f>
        <v>SI</v>
      </c>
      <c r="L1174">
        <f>IF(ISBLANK(C1174), resumen!$D$4, C1174)</f>
        <v>279463.71999999997</v>
      </c>
      <c r="M1174">
        <f>IF(ISBLANK(I1174), resumen!$E$4, I1174)</f>
        <v>72</v>
      </c>
    </row>
    <row r="1175" spans="1:13">
      <c r="A1175">
        <v>1174</v>
      </c>
      <c r="B1175" t="s">
        <v>13</v>
      </c>
      <c r="C1175">
        <v>170013.99</v>
      </c>
      <c r="D1175" t="s">
        <v>14</v>
      </c>
      <c r="E1175" t="s">
        <v>20</v>
      </c>
      <c r="F1175" t="s">
        <v>16</v>
      </c>
      <c r="G1175" t="s">
        <v>17</v>
      </c>
      <c r="H1175" t="s">
        <v>17</v>
      </c>
      <c r="I1175">
        <v>40</v>
      </c>
      <c r="J1175" t="str">
        <f>IFERROR(IF(ABS((C1175-resumen!$D$3)/resumen!$D$5) &gt; 1.96, "SI", "NO"), _xleta.NOT)</f>
        <v>NO</v>
      </c>
      <c r="K1175" t="str">
        <f>IFERROR(IF(ABS((I1175-resumen!$E$3)/resumen!$E$5) &gt; 1.96, "SI", "NO"), _xleta.NOT)</f>
        <v>NO</v>
      </c>
      <c r="L1175">
        <f>IF(ISBLANK(C1175), resumen!$D$4, C1175)</f>
        <v>170013.99</v>
      </c>
      <c r="M1175">
        <f>IF(ISBLANK(I1175), resumen!$E$4, I1175)</f>
        <v>40</v>
      </c>
    </row>
    <row r="1176" spans="1:13">
      <c r="A1176">
        <v>1175</v>
      </c>
      <c r="B1176" t="s">
        <v>19</v>
      </c>
      <c r="C1176">
        <v>307580</v>
      </c>
      <c r="D1176" t="s">
        <v>14</v>
      </c>
      <c r="E1176" t="s">
        <v>20</v>
      </c>
      <c r="F1176" t="s">
        <v>16</v>
      </c>
      <c r="G1176" t="s">
        <v>17</v>
      </c>
      <c r="H1176" t="s">
        <v>17</v>
      </c>
      <c r="I1176">
        <v>19</v>
      </c>
      <c r="J1176" t="str">
        <f>IFERROR(IF(ABS((C1176-resumen!$D$3)/resumen!$D$5) &gt; 1.96, "SI", "NO"), _xleta.NOT)</f>
        <v>NO</v>
      </c>
      <c r="K1176" t="str">
        <f>IFERROR(IF(ABS((I1176-resumen!$E$3)/resumen!$E$5) &gt; 1.96, "SI", "NO"), _xleta.NOT)</f>
        <v>NO</v>
      </c>
      <c r="L1176">
        <f>IF(ISBLANK(C1176), resumen!$D$4, C1176)</f>
        <v>307580</v>
      </c>
      <c r="M1176">
        <f>IF(ISBLANK(I1176), resumen!$E$4, I1176)</f>
        <v>19</v>
      </c>
    </row>
    <row r="1177" spans="1:13">
      <c r="A1177">
        <v>1176</v>
      </c>
      <c r="B1177" t="s">
        <v>13</v>
      </c>
      <c r="C1177">
        <v>729689.4</v>
      </c>
      <c r="D1177" t="s">
        <v>14</v>
      </c>
      <c r="E1177" t="s">
        <v>20</v>
      </c>
      <c r="F1177" t="s">
        <v>16</v>
      </c>
      <c r="G1177" t="s">
        <v>16</v>
      </c>
      <c r="H1177" t="s">
        <v>17</v>
      </c>
      <c r="I1177">
        <v>38</v>
      </c>
      <c r="J1177" t="str">
        <f>IFERROR(IF(ABS((C1177-resumen!$D$3)/resumen!$D$5) &gt; 1.96, "SI", "NO"), _xleta.NOT)</f>
        <v>NO</v>
      </c>
      <c r="K1177" t="str">
        <f>IFERROR(IF(ABS((I1177-resumen!$E$3)/resumen!$E$5) &gt; 1.96, "SI", "NO"), _xleta.NOT)</f>
        <v>NO</v>
      </c>
      <c r="L1177">
        <f>IF(ISBLANK(C1177), resumen!$D$4, C1177)</f>
        <v>729689.4</v>
      </c>
      <c r="M1177">
        <f>IF(ISBLANK(I1177), resumen!$E$4, I1177)</f>
        <v>38</v>
      </c>
    </row>
    <row r="1178" spans="1:13">
      <c r="A1178">
        <v>1177</v>
      </c>
      <c r="B1178" t="s">
        <v>19</v>
      </c>
      <c r="C1178">
        <v>287862.75</v>
      </c>
      <c r="D1178" t="s">
        <v>14</v>
      </c>
      <c r="E1178" t="s">
        <v>15</v>
      </c>
      <c r="F1178" t="s">
        <v>16</v>
      </c>
      <c r="G1178" t="s">
        <v>17</v>
      </c>
      <c r="H1178" t="s">
        <v>17</v>
      </c>
      <c r="I1178">
        <v>56</v>
      </c>
      <c r="J1178" t="str">
        <f>IFERROR(IF(ABS((C1178-resumen!$D$3)/resumen!$D$5) &gt; 1.96, "SI", "NO"), _xleta.NOT)</f>
        <v>NO</v>
      </c>
      <c r="K1178" t="str">
        <f>IFERROR(IF(ABS((I1178-resumen!$E$3)/resumen!$E$5) &gt; 1.96, "SI", "NO"), _xleta.NOT)</f>
        <v>NO</v>
      </c>
      <c r="L1178">
        <f>IF(ISBLANK(C1178), resumen!$D$4, C1178)</f>
        <v>287862.75</v>
      </c>
      <c r="M1178">
        <f>IF(ISBLANK(I1178), resumen!$E$4, I1178)</f>
        <v>56</v>
      </c>
    </row>
    <row r="1179" spans="1:13">
      <c r="A1179">
        <v>1178</v>
      </c>
      <c r="B1179" t="s">
        <v>13</v>
      </c>
      <c r="C1179">
        <v>420583.35</v>
      </c>
      <c r="D1179" t="s">
        <v>14</v>
      </c>
      <c r="E1179" t="s">
        <v>20</v>
      </c>
      <c r="F1179" t="s">
        <v>16</v>
      </c>
      <c r="G1179" t="s">
        <v>17</v>
      </c>
      <c r="H1179" t="s">
        <v>17</v>
      </c>
      <c r="I1179">
        <v>42</v>
      </c>
      <c r="J1179" t="str">
        <f>IFERROR(IF(ABS((C1179-resumen!$D$3)/resumen!$D$5) &gt; 1.96, "SI", "NO"), _xleta.NOT)</f>
        <v>NO</v>
      </c>
      <c r="K1179" t="str">
        <f>IFERROR(IF(ABS((I1179-resumen!$E$3)/resumen!$E$5) &gt; 1.96, "SI", "NO"), _xleta.NOT)</f>
        <v>NO</v>
      </c>
      <c r="L1179">
        <f>IF(ISBLANK(C1179), resumen!$D$4, C1179)</f>
        <v>420583.35</v>
      </c>
      <c r="M1179">
        <f>IF(ISBLANK(I1179), resumen!$E$4, I1179)</f>
        <v>42</v>
      </c>
    </row>
    <row r="1180" spans="1:13">
      <c r="A1180">
        <v>1179</v>
      </c>
      <c r="B1180" t="s">
        <v>19</v>
      </c>
      <c r="C1180">
        <v>716640</v>
      </c>
      <c r="D1180" t="s">
        <v>14</v>
      </c>
      <c r="E1180" t="s">
        <v>20</v>
      </c>
      <c r="F1180" t="s">
        <v>16</v>
      </c>
      <c r="G1180" t="s">
        <v>17</v>
      </c>
      <c r="H1180" t="s">
        <v>17</v>
      </c>
      <c r="I1180">
        <v>31</v>
      </c>
      <c r="J1180" t="str">
        <f>IFERROR(IF(ABS((C1180-resumen!$D$3)/resumen!$D$5) &gt; 1.96, "SI", "NO"), _xleta.NOT)</f>
        <v>NO</v>
      </c>
      <c r="K1180" t="str">
        <f>IFERROR(IF(ABS((I1180-resumen!$E$3)/resumen!$E$5) &gt; 1.96, "SI", "NO"), _xleta.NOT)</f>
        <v>NO</v>
      </c>
      <c r="L1180">
        <f>IF(ISBLANK(C1180), resumen!$D$4, C1180)</f>
        <v>716640</v>
      </c>
      <c r="M1180">
        <f>IF(ISBLANK(I1180), resumen!$E$4, I1180)</f>
        <v>31</v>
      </c>
    </row>
    <row r="1181" spans="1:13">
      <c r="A1181">
        <v>1180</v>
      </c>
      <c r="B1181" t="s">
        <v>13</v>
      </c>
      <c r="C1181">
        <v>330000</v>
      </c>
      <c r="D1181" t="s">
        <v>14</v>
      </c>
      <c r="E1181" t="s">
        <v>20</v>
      </c>
      <c r="F1181" t="s">
        <v>16</v>
      </c>
      <c r="G1181" t="s">
        <v>16</v>
      </c>
      <c r="H1181" t="s">
        <v>16</v>
      </c>
      <c r="I1181">
        <v>56</v>
      </c>
      <c r="J1181" t="str">
        <f>IFERROR(IF(ABS((C1181-resumen!$D$3)/resumen!$D$5) &gt; 1.96, "SI", "NO"), _xleta.NOT)</f>
        <v>NO</v>
      </c>
      <c r="K1181" t="str">
        <f>IFERROR(IF(ABS((I1181-resumen!$E$3)/resumen!$E$5) &gt; 1.96, "SI", "NO"), _xleta.NOT)</f>
        <v>NO</v>
      </c>
      <c r="L1181">
        <f>IF(ISBLANK(C1181), resumen!$D$4, C1181)</f>
        <v>330000</v>
      </c>
      <c r="M1181">
        <f>IF(ISBLANK(I1181), resumen!$E$4, I1181)</f>
        <v>56</v>
      </c>
    </row>
    <row r="1182" spans="1:13">
      <c r="A1182">
        <v>1181</v>
      </c>
      <c r="B1182" t="s">
        <v>13</v>
      </c>
      <c r="C1182">
        <v>389716.32</v>
      </c>
      <c r="D1182" t="s">
        <v>14</v>
      </c>
      <c r="E1182" t="s">
        <v>20</v>
      </c>
      <c r="F1182" t="s">
        <v>16</v>
      </c>
      <c r="G1182" t="s">
        <v>17</v>
      </c>
      <c r="H1182" t="s">
        <v>17</v>
      </c>
      <c r="I1182">
        <v>50</v>
      </c>
      <c r="J1182" t="str">
        <f>IFERROR(IF(ABS((C1182-resumen!$D$3)/resumen!$D$5) &gt; 1.96, "SI", "NO"), _xleta.NOT)</f>
        <v>NO</v>
      </c>
      <c r="K1182" t="str">
        <f>IFERROR(IF(ABS((I1182-resumen!$E$3)/resumen!$E$5) &gt; 1.96, "SI", "NO"), _xleta.NOT)</f>
        <v>NO</v>
      </c>
      <c r="L1182">
        <f>IF(ISBLANK(C1182), resumen!$D$4, C1182)</f>
        <v>389716.32</v>
      </c>
      <c r="M1182">
        <f>IF(ISBLANK(I1182), resumen!$E$4, I1182)</f>
        <v>50</v>
      </c>
    </row>
    <row r="1183" spans="1:13">
      <c r="A1183">
        <v>1182</v>
      </c>
      <c r="B1183" t="s">
        <v>19</v>
      </c>
      <c r="C1183">
        <v>297046</v>
      </c>
      <c r="D1183" t="s">
        <v>21</v>
      </c>
      <c r="E1183" t="s">
        <v>20</v>
      </c>
      <c r="F1183" t="s">
        <v>16</v>
      </c>
      <c r="G1183" t="s">
        <v>17</v>
      </c>
      <c r="H1183" t="s">
        <v>17</v>
      </c>
      <c r="I1183">
        <v>42</v>
      </c>
      <c r="J1183" t="str">
        <f>IFERROR(IF(ABS((C1183-resumen!$D$3)/resumen!$D$5) &gt; 1.96, "SI", "NO"), _xleta.NOT)</f>
        <v>NO</v>
      </c>
      <c r="K1183" t="str">
        <f>IFERROR(IF(ABS((I1183-resumen!$E$3)/resumen!$E$5) &gt; 1.96, "SI", "NO"), _xleta.NOT)</f>
        <v>NO</v>
      </c>
      <c r="L1183">
        <f>IF(ISBLANK(C1183), resumen!$D$4, C1183)</f>
        <v>297046</v>
      </c>
      <c r="M1183">
        <f>IF(ISBLANK(I1183), resumen!$E$4, I1183)</f>
        <v>42</v>
      </c>
    </row>
    <row r="1184" spans="1:13">
      <c r="A1184">
        <v>1183</v>
      </c>
      <c r="B1184" t="s">
        <v>19</v>
      </c>
      <c r="C1184">
        <v>299647</v>
      </c>
      <c r="D1184" t="s">
        <v>21</v>
      </c>
      <c r="E1184" t="s">
        <v>20</v>
      </c>
      <c r="F1184" t="s">
        <v>16</v>
      </c>
      <c r="G1184" t="s">
        <v>17</v>
      </c>
      <c r="H1184" t="s">
        <v>17</v>
      </c>
      <c r="I1184">
        <v>83</v>
      </c>
      <c r="J1184" t="str">
        <f>IFERROR(IF(ABS((C1184-resumen!$D$3)/resumen!$D$5) &gt; 1.96, "SI", "NO"), _xleta.NOT)</f>
        <v>NO</v>
      </c>
      <c r="K1184" t="str">
        <f>IFERROR(IF(ABS((I1184-resumen!$E$3)/resumen!$E$5) &gt; 1.96, "SI", "NO"), _xleta.NOT)</f>
        <v>SI</v>
      </c>
      <c r="L1184">
        <f>IF(ISBLANK(C1184), resumen!$D$4, C1184)</f>
        <v>299647</v>
      </c>
      <c r="M1184">
        <f>IF(ISBLANK(I1184), resumen!$E$4, I1184)</f>
        <v>83</v>
      </c>
    </row>
    <row r="1185" spans="1:13">
      <c r="A1185">
        <v>1184</v>
      </c>
      <c r="B1185" t="s">
        <v>19</v>
      </c>
      <c r="C1185">
        <v>530654.96</v>
      </c>
      <c r="D1185" t="s">
        <v>14</v>
      </c>
      <c r="E1185" t="s">
        <v>20</v>
      </c>
      <c r="F1185" t="s">
        <v>16</v>
      </c>
      <c r="G1185" t="s">
        <v>17</v>
      </c>
      <c r="H1185" t="s">
        <v>17</v>
      </c>
      <c r="I1185">
        <v>26</v>
      </c>
      <c r="J1185" t="str">
        <f>IFERROR(IF(ABS((C1185-resumen!$D$3)/resumen!$D$5) &gt; 1.96, "SI", "NO"), _xleta.NOT)</f>
        <v>NO</v>
      </c>
      <c r="K1185" t="str">
        <f>IFERROR(IF(ABS((I1185-resumen!$E$3)/resumen!$E$5) &gt; 1.96, "SI", "NO"), _xleta.NOT)</f>
        <v>NO</v>
      </c>
      <c r="L1185">
        <f>IF(ISBLANK(C1185), resumen!$D$4, C1185)</f>
        <v>530654.96</v>
      </c>
      <c r="M1185">
        <f>IF(ISBLANK(I1185), resumen!$E$4, I1185)</f>
        <v>26</v>
      </c>
    </row>
    <row r="1186" spans="1:13">
      <c r="A1186">
        <v>1185</v>
      </c>
      <c r="B1186" t="s">
        <v>19</v>
      </c>
      <c r="C1186">
        <v>580000</v>
      </c>
      <c r="D1186" t="s">
        <v>14</v>
      </c>
      <c r="E1186" t="s">
        <v>20</v>
      </c>
      <c r="F1186" t="s">
        <v>16</v>
      </c>
      <c r="G1186" t="s">
        <v>17</v>
      </c>
      <c r="H1186" t="s">
        <v>17</v>
      </c>
      <c r="I1186">
        <v>29</v>
      </c>
      <c r="J1186" t="str">
        <f>IFERROR(IF(ABS((C1186-resumen!$D$3)/resumen!$D$5) &gt; 1.96, "SI", "NO"), _xleta.NOT)</f>
        <v>NO</v>
      </c>
      <c r="K1186" t="str">
        <f>IFERROR(IF(ABS((I1186-resumen!$E$3)/resumen!$E$5) &gt; 1.96, "SI", "NO"), _xleta.NOT)</f>
        <v>NO</v>
      </c>
      <c r="L1186">
        <f>IF(ISBLANK(C1186), resumen!$D$4, C1186)</f>
        <v>580000</v>
      </c>
      <c r="M1186">
        <f>IF(ISBLANK(I1186), resumen!$E$4, I1186)</f>
        <v>29</v>
      </c>
    </row>
    <row r="1187" spans="1:13">
      <c r="A1187">
        <v>1186</v>
      </c>
      <c r="B1187" t="s">
        <v>19</v>
      </c>
      <c r="C1187">
        <v>590156.81999999995</v>
      </c>
      <c r="D1187" t="s">
        <v>14</v>
      </c>
      <c r="E1187" t="s">
        <v>20</v>
      </c>
      <c r="F1187" t="s">
        <v>16</v>
      </c>
      <c r="G1187" t="s">
        <v>17</v>
      </c>
      <c r="H1187" t="s">
        <v>17</v>
      </c>
      <c r="I1187">
        <v>27</v>
      </c>
      <c r="J1187" t="str">
        <f>IFERROR(IF(ABS((C1187-resumen!$D$3)/resumen!$D$5) &gt; 1.96, "SI", "NO"), _xleta.NOT)</f>
        <v>NO</v>
      </c>
      <c r="K1187" t="str">
        <f>IFERROR(IF(ABS((I1187-resumen!$E$3)/resumen!$E$5) &gt; 1.96, "SI", "NO"), _xleta.NOT)</f>
        <v>NO</v>
      </c>
      <c r="L1187">
        <f>IF(ISBLANK(C1187), resumen!$D$4, C1187)</f>
        <v>590156.81999999995</v>
      </c>
      <c r="M1187">
        <f>IF(ISBLANK(I1187), resumen!$E$4, I1187)</f>
        <v>27</v>
      </c>
    </row>
    <row r="1188" spans="1:13">
      <c r="A1188">
        <v>1187</v>
      </c>
      <c r="B1188" t="s">
        <v>19</v>
      </c>
      <c r="C1188">
        <v>1136716.6599999999</v>
      </c>
      <c r="D1188" t="s">
        <v>14</v>
      </c>
      <c r="E1188" t="s">
        <v>20</v>
      </c>
      <c r="F1188" t="s">
        <v>16</v>
      </c>
      <c r="G1188" t="s">
        <v>17</v>
      </c>
      <c r="H1188" t="s">
        <v>17</v>
      </c>
      <c r="I1188">
        <v>27</v>
      </c>
      <c r="J1188" t="str">
        <f>IFERROR(IF(ABS((C1188-resumen!$D$3)/resumen!$D$5) &gt; 1.96, "SI", "NO"), _xleta.NOT)</f>
        <v>NO</v>
      </c>
      <c r="K1188" t="str">
        <f>IFERROR(IF(ABS((I1188-resumen!$E$3)/resumen!$E$5) &gt; 1.96, "SI", "NO"), _xleta.NOT)</f>
        <v>NO</v>
      </c>
      <c r="L1188">
        <f>IF(ISBLANK(C1188), resumen!$D$4, C1188)</f>
        <v>1136716.6599999999</v>
      </c>
      <c r="M1188">
        <f>IF(ISBLANK(I1188), resumen!$E$4, I1188)</f>
        <v>27</v>
      </c>
    </row>
    <row r="1189" spans="1:13">
      <c r="A1189">
        <v>1188</v>
      </c>
      <c r="B1189" t="s">
        <v>13</v>
      </c>
      <c r="C1189">
        <v>458557</v>
      </c>
      <c r="D1189" t="s">
        <v>22</v>
      </c>
      <c r="E1189" t="s">
        <v>20</v>
      </c>
      <c r="F1189" t="s">
        <v>16</v>
      </c>
      <c r="G1189" t="s">
        <v>17</v>
      </c>
      <c r="H1189" t="s">
        <v>17</v>
      </c>
      <c r="I1189">
        <v>42</v>
      </c>
      <c r="J1189" t="str">
        <f>IFERROR(IF(ABS((C1189-resumen!$D$3)/resumen!$D$5) &gt; 1.96, "SI", "NO"), _xleta.NOT)</f>
        <v>NO</v>
      </c>
      <c r="K1189" t="str">
        <f>IFERROR(IF(ABS((I1189-resumen!$E$3)/resumen!$E$5) &gt; 1.96, "SI", "NO"), _xleta.NOT)</f>
        <v>NO</v>
      </c>
      <c r="L1189">
        <f>IF(ISBLANK(C1189), resumen!$D$4, C1189)</f>
        <v>458557</v>
      </c>
      <c r="M1189">
        <f>IF(ISBLANK(I1189), resumen!$E$4, I1189)</f>
        <v>42</v>
      </c>
    </row>
    <row r="1190" spans="1:13">
      <c r="A1190">
        <v>1189</v>
      </c>
      <c r="B1190" t="s">
        <v>13</v>
      </c>
      <c r="C1190">
        <v>1273490.6299999999</v>
      </c>
      <c r="D1190" t="s">
        <v>14</v>
      </c>
      <c r="E1190" t="s">
        <v>20</v>
      </c>
      <c r="F1190" t="s">
        <v>16</v>
      </c>
      <c r="G1190" t="s">
        <v>17</v>
      </c>
      <c r="H1190" t="s">
        <v>17</v>
      </c>
      <c r="I1190">
        <v>27</v>
      </c>
      <c r="J1190" t="str">
        <f>IFERROR(IF(ABS((C1190-resumen!$D$3)/resumen!$D$5) &gt; 1.96, "SI", "NO"), _xleta.NOT)</f>
        <v>NO</v>
      </c>
      <c r="K1190" t="str">
        <f>IFERROR(IF(ABS((I1190-resumen!$E$3)/resumen!$E$5) &gt; 1.96, "SI", "NO"), _xleta.NOT)</f>
        <v>NO</v>
      </c>
      <c r="L1190">
        <f>IF(ISBLANK(C1190), resumen!$D$4, C1190)</f>
        <v>1273490.6299999999</v>
      </c>
      <c r="M1190">
        <f>IF(ISBLANK(I1190), resumen!$E$4, I1190)</f>
        <v>27</v>
      </c>
    </row>
    <row r="1191" spans="1:13">
      <c r="A1191">
        <v>1190</v>
      </c>
      <c r="B1191" t="s">
        <v>13</v>
      </c>
      <c r="C1191">
        <v>403983</v>
      </c>
      <c r="D1191" t="s">
        <v>22</v>
      </c>
      <c r="E1191" t="s">
        <v>20</v>
      </c>
      <c r="F1191" t="s">
        <v>16</v>
      </c>
      <c r="G1191" t="s">
        <v>17</v>
      </c>
      <c r="H1191" t="s">
        <v>16</v>
      </c>
      <c r="I1191">
        <v>43</v>
      </c>
      <c r="J1191" t="str">
        <f>IFERROR(IF(ABS((C1191-resumen!$D$3)/resumen!$D$5) &gt; 1.96, "SI", "NO"), _xleta.NOT)</f>
        <v>NO</v>
      </c>
      <c r="K1191" t="str">
        <f>IFERROR(IF(ABS((I1191-resumen!$E$3)/resumen!$E$5) &gt; 1.96, "SI", "NO"), _xleta.NOT)</f>
        <v>NO</v>
      </c>
      <c r="L1191">
        <f>IF(ISBLANK(C1191), resumen!$D$4, C1191)</f>
        <v>403983</v>
      </c>
      <c r="M1191">
        <f>IF(ISBLANK(I1191), resumen!$E$4, I1191)</f>
        <v>43</v>
      </c>
    </row>
    <row r="1192" spans="1:13">
      <c r="A1192">
        <v>1191</v>
      </c>
      <c r="B1192" t="s">
        <v>13</v>
      </c>
      <c r="C1192">
        <v>1646695</v>
      </c>
      <c r="D1192" t="s">
        <v>14</v>
      </c>
      <c r="E1192" t="s">
        <v>15</v>
      </c>
      <c r="F1192" t="s">
        <v>16</v>
      </c>
      <c r="G1192" t="s">
        <v>17</v>
      </c>
      <c r="H1192" t="s">
        <v>16</v>
      </c>
      <c r="I1192">
        <v>54</v>
      </c>
      <c r="J1192" t="str">
        <f>IFERROR(IF(ABS((C1192-resumen!$D$3)/resumen!$D$5) &gt; 1.96, "SI", "NO"), _xleta.NOT)</f>
        <v>NO</v>
      </c>
      <c r="K1192" t="str">
        <f>IFERROR(IF(ABS((I1192-resumen!$E$3)/resumen!$E$5) &gt; 1.96, "SI", "NO"), _xleta.NOT)</f>
        <v>NO</v>
      </c>
      <c r="L1192">
        <f>IF(ISBLANK(C1192), resumen!$D$4, C1192)</f>
        <v>1646695</v>
      </c>
      <c r="M1192">
        <f>IF(ISBLANK(I1192), resumen!$E$4, I1192)</f>
        <v>54</v>
      </c>
    </row>
    <row r="1193" spans="1:13">
      <c r="A1193">
        <v>1192</v>
      </c>
      <c r="B1193" t="s">
        <v>19</v>
      </c>
      <c r="C1193">
        <v>634764</v>
      </c>
      <c r="D1193" t="s">
        <v>18</v>
      </c>
      <c r="E1193" t="s">
        <v>15</v>
      </c>
      <c r="F1193" t="s">
        <v>16</v>
      </c>
      <c r="G1193" t="s">
        <v>17</v>
      </c>
      <c r="H1193" t="s">
        <v>17</v>
      </c>
      <c r="I1193">
        <v>69</v>
      </c>
      <c r="J1193" t="str">
        <f>IFERROR(IF(ABS((C1193-resumen!$D$3)/resumen!$D$5) &gt; 1.96, "SI", "NO"), _xleta.NOT)</f>
        <v>NO</v>
      </c>
      <c r="K1193" t="str">
        <f>IFERROR(IF(ABS((I1193-resumen!$E$3)/resumen!$E$5) &gt; 1.96, "SI", "NO"), _xleta.NOT)</f>
        <v>NO</v>
      </c>
      <c r="L1193">
        <f>IF(ISBLANK(C1193), resumen!$D$4, C1193)</f>
        <v>634764</v>
      </c>
      <c r="M1193">
        <f>IF(ISBLANK(I1193), resumen!$E$4, I1193)</f>
        <v>69</v>
      </c>
    </row>
    <row r="1194" spans="1:13">
      <c r="A1194">
        <v>1193</v>
      </c>
      <c r="B1194" t="s">
        <v>13</v>
      </c>
      <c r="C1194">
        <v>303131</v>
      </c>
      <c r="D1194" t="s">
        <v>18</v>
      </c>
      <c r="E1194" t="s">
        <v>15</v>
      </c>
      <c r="F1194" t="s">
        <v>16</v>
      </c>
      <c r="G1194" t="s">
        <v>17</v>
      </c>
      <c r="H1194" t="s">
        <v>17</v>
      </c>
      <c r="I1194">
        <v>88</v>
      </c>
      <c r="J1194" t="str">
        <f>IFERROR(IF(ABS((C1194-resumen!$D$3)/resumen!$D$5) &gt; 1.96, "SI", "NO"), _xleta.NOT)</f>
        <v>NO</v>
      </c>
      <c r="K1194" t="str">
        <f>IFERROR(IF(ABS((I1194-resumen!$E$3)/resumen!$E$5) &gt; 1.96, "SI", "NO"), _xleta.NOT)</f>
        <v>SI</v>
      </c>
      <c r="L1194">
        <f>IF(ISBLANK(C1194), resumen!$D$4, C1194)</f>
        <v>303131</v>
      </c>
      <c r="M1194">
        <f>IF(ISBLANK(I1194), resumen!$E$4, I1194)</f>
        <v>88</v>
      </c>
    </row>
    <row r="1195" spans="1:13">
      <c r="A1195">
        <v>1194</v>
      </c>
      <c r="B1195" t="s">
        <v>19</v>
      </c>
      <c r="C1195">
        <v>298751</v>
      </c>
      <c r="D1195" t="s">
        <v>22</v>
      </c>
      <c r="E1195" t="s">
        <v>20</v>
      </c>
      <c r="F1195" t="s">
        <v>16</v>
      </c>
      <c r="G1195" t="s">
        <v>17</v>
      </c>
      <c r="H1195" t="s">
        <v>16</v>
      </c>
      <c r="I1195">
        <v>36</v>
      </c>
      <c r="J1195" t="str">
        <f>IFERROR(IF(ABS((C1195-resumen!$D$3)/resumen!$D$5) &gt; 1.96, "SI", "NO"), _xleta.NOT)</f>
        <v>NO</v>
      </c>
      <c r="K1195" t="str">
        <f>IFERROR(IF(ABS((I1195-resumen!$E$3)/resumen!$E$5) &gt; 1.96, "SI", "NO"), _xleta.NOT)</f>
        <v>NO</v>
      </c>
      <c r="L1195">
        <f>IF(ISBLANK(C1195), resumen!$D$4, C1195)</f>
        <v>298751</v>
      </c>
      <c r="M1195">
        <f>IF(ISBLANK(I1195), resumen!$E$4, I1195)</f>
        <v>36</v>
      </c>
    </row>
    <row r="1196" spans="1:13">
      <c r="A1196">
        <v>1195</v>
      </c>
      <c r="B1196" t="s">
        <v>19</v>
      </c>
      <c r="C1196">
        <v>220000</v>
      </c>
      <c r="D1196" t="s">
        <v>14</v>
      </c>
      <c r="E1196" t="s">
        <v>20</v>
      </c>
      <c r="F1196" t="s">
        <v>16</v>
      </c>
      <c r="G1196" t="s">
        <v>17</v>
      </c>
      <c r="H1196" t="s">
        <v>17</v>
      </c>
      <c r="I1196">
        <v>25</v>
      </c>
      <c r="J1196" t="str">
        <f>IFERROR(IF(ABS((C1196-resumen!$D$3)/resumen!$D$5) &gt; 1.96, "SI", "NO"), _xleta.NOT)</f>
        <v>NO</v>
      </c>
      <c r="K1196" t="str">
        <f>IFERROR(IF(ABS((I1196-resumen!$E$3)/resumen!$E$5) &gt; 1.96, "SI", "NO"), _xleta.NOT)</f>
        <v>NO</v>
      </c>
      <c r="L1196">
        <f>IF(ISBLANK(C1196), resumen!$D$4, C1196)</f>
        <v>220000</v>
      </c>
      <c r="M1196">
        <f>IF(ISBLANK(I1196), resumen!$E$4, I1196)</f>
        <v>25</v>
      </c>
    </row>
    <row r="1197" spans="1:13">
      <c r="A1197">
        <v>1196</v>
      </c>
      <c r="B1197" t="s">
        <v>13</v>
      </c>
      <c r="C1197">
        <v>446228</v>
      </c>
      <c r="D1197" t="s">
        <v>14</v>
      </c>
      <c r="E1197" t="s">
        <v>20</v>
      </c>
      <c r="F1197" t="s">
        <v>16</v>
      </c>
      <c r="G1197" t="s">
        <v>17</v>
      </c>
      <c r="H1197" t="s">
        <v>17</v>
      </c>
      <c r="I1197">
        <v>30</v>
      </c>
      <c r="J1197" t="str">
        <f>IFERROR(IF(ABS((C1197-resumen!$D$3)/resumen!$D$5) &gt; 1.96, "SI", "NO"), _xleta.NOT)</f>
        <v>NO</v>
      </c>
      <c r="K1197" t="str">
        <f>IFERROR(IF(ABS((I1197-resumen!$E$3)/resumen!$E$5) &gt; 1.96, "SI", "NO"), _xleta.NOT)</f>
        <v>NO</v>
      </c>
      <c r="L1197">
        <f>IF(ISBLANK(C1197), resumen!$D$4, C1197)</f>
        <v>446228</v>
      </c>
      <c r="M1197">
        <f>IF(ISBLANK(I1197), resumen!$E$4, I1197)</f>
        <v>30</v>
      </c>
    </row>
    <row r="1198" spans="1:13">
      <c r="A1198">
        <v>1197</v>
      </c>
      <c r="B1198" t="s">
        <v>13</v>
      </c>
      <c r="C1198">
        <v>24000</v>
      </c>
      <c r="D1198" t="s">
        <v>14</v>
      </c>
      <c r="E1198" t="s">
        <v>20</v>
      </c>
      <c r="F1198" t="s">
        <v>16</v>
      </c>
      <c r="G1198" t="s">
        <v>16</v>
      </c>
      <c r="H1198" t="s">
        <v>17</v>
      </c>
      <c r="I1198">
        <v>35</v>
      </c>
      <c r="J1198" t="str">
        <f>IFERROR(IF(ABS((C1198-resumen!$D$3)/resumen!$D$5) &gt; 1.96, "SI", "NO"), _xleta.NOT)</f>
        <v>NO</v>
      </c>
      <c r="K1198" t="str">
        <f>IFERROR(IF(ABS((I1198-resumen!$E$3)/resumen!$E$5) &gt; 1.96, "SI", "NO"), _xleta.NOT)</f>
        <v>NO</v>
      </c>
      <c r="L1198">
        <f>IF(ISBLANK(C1198), resumen!$D$4, C1198)</f>
        <v>24000</v>
      </c>
      <c r="M1198">
        <f>IF(ISBLANK(I1198), resumen!$E$4, I1198)</f>
        <v>35</v>
      </c>
    </row>
    <row r="1199" spans="1:13">
      <c r="A1199">
        <v>1198</v>
      </c>
      <c r="B1199" t="s">
        <v>13</v>
      </c>
      <c r="C1199">
        <v>120159.3</v>
      </c>
      <c r="D1199" t="s">
        <v>14</v>
      </c>
      <c r="E1199" t="s">
        <v>20</v>
      </c>
      <c r="F1199" t="s">
        <v>16</v>
      </c>
      <c r="G1199" t="s">
        <v>17</v>
      </c>
      <c r="H1199" t="s">
        <v>17</v>
      </c>
      <c r="I1199">
        <v>66</v>
      </c>
      <c r="J1199" t="str">
        <f>IFERROR(IF(ABS((C1199-resumen!$D$3)/resumen!$D$5) &gt; 1.96, "SI", "NO"), _xleta.NOT)</f>
        <v>NO</v>
      </c>
      <c r="K1199" t="str">
        <f>IFERROR(IF(ABS((I1199-resumen!$E$3)/resumen!$E$5) &gt; 1.96, "SI", "NO"), _xleta.NOT)</f>
        <v>NO</v>
      </c>
      <c r="L1199">
        <f>IF(ISBLANK(C1199), resumen!$D$4, C1199)</f>
        <v>120159.3</v>
      </c>
      <c r="M1199">
        <f>IF(ISBLANK(I1199), resumen!$E$4, I1199)</f>
        <v>66</v>
      </c>
    </row>
    <row r="1200" spans="1:13">
      <c r="A1200">
        <v>1199</v>
      </c>
      <c r="B1200" t="s">
        <v>13</v>
      </c>
      <c r="C1200">
        <v>296822.51</v>
      </c>
      <c r="D1200" t="s">
        <v>14</v>
      </c>
      <c r="E1200" t="s">
        <v>20</v>
      </c>
      <c r="F1200" t="s">
        <v>16</v>
      </c>
      <c r="G1200" t="s">
        <v>16</v>
      </c>
      <c r="H1200" t="s">
        <v>17</v>
      </c>
      <c r="I1200">
        <v>27</v>
      </c>
      <c r="J1200" t="str">
        <f>IFERROR(IF(ABS((C1200-resumen!$D$3)/resumen!$D$5) &gt; 1.96, "SI", "NO"), _xleta.NOT)</f>
        <v>NO</v>
      </c>
      <c r="K1200" t="str">
        <f>IFERROR(IF(ABS((I1200-resumen!$E$3)/resumen!$E$5) &gt; 1.96, "SI", "NO"), _xleta.NOT)</f>
        <v>NO</v>
      </c>
      <c r="L1200">
        <f>IF(ISBLANK(C1200), resumen!$D$4, C1200)</f>
        <v>296822.51</v>
      </c>
      <c r="M1200">
        <f>IF(ISBLANK(I1200), resumen!$E$4, I1200)</f>
        <v>27</v>
      </c>
    </row>
    <row r="1201" spans="1:13">
      <c r="A1201">
        <v>1200</v>
      </c>
      <c r="B1201" t="s">
        <v>19</v>
      </c>
      <c r="C1201">
        <v>278031</v>
      </c>
      <c r="D1201" t="s">
        <v>21</v>
      </c>
      <c r="E1201" t="s">
        <v>20</v>
      </c>
      <c r="F1201" t="s">
        <v>16</v>
      </c>
      <c r="G1201" t="s">
        <v>17</v>
      </c>
      <c r="H1201" t="s">
        <v>16</v>
      </c>
      <c r="I1201">
        <v>46</v>
      </c>
      <c r="J1201" t="str">
        <f>IFERROR(IF(ABS((C1201-resumen!$D$3)/resumen!$D$5) &gt; 1.96, "SI", "NO"), _xleta.NOT)</f>
        <v>NO</v>
      </c>
      <c r="K1201" t="str">
        <f>IFERROR(IF(ABS((I1201-resumen!$E$3)/resumen!$E$5) &gt; 1.96, "SI", "NO"), _xleta.NOT)</f>
        <v>NO</v>
      </c>
      <c r="L1201">
        <f>IF(ISBLANK(C1201), resumen!$D$4, C1201)</f>
        <v>278031</v>
      </c>
      <c r="M1201">
        <f>IF(ISBLANK(I1201), resumen!$E$4, I1201)</f>
        <v>46</v>
      </c>
    </row>
    <row r="1202" spans="1:13">
      <c r="A1202">
        <v>1201</v>
      </c>
      <c r="B1202" t="s">
        <v>13</v>
      </c>
      <c r="C1202">
        <v>305704</v>
      </c>
      <c r="D1202" t="s">
        <v>22</v>
      </c>
      <c r="E1202" t="s">
        <v>20</v>
      </c>
      <c r="F1202" t="s">
        <v>16</v>
      </c>
      <c r="G1202" t="s">
        <v>17</v>
      </c>
      <c r="H1202" t="s">
        <v>16</v>
      </c>
      <c r="I1202">
        <v>62</v>
      </c>
      <c r="J1202" t="str">
        <f>IFERROR(IF(ABS((C1202-resumen!$D$3)/resumen!$D$5) &gt; 1.96, "SI", "NO"), _xleta.NOT)</f>
        <v>NO</v>
      </c>
      <c r="K1202" t="str">
        <f>IFERROR(IF(ABS((I1202-resumen!$E$3)/resumen!$E$5) &gt; 1.96, "SI", "NO"), _xleta.NOT)</f>
        <v>NO</v>
      </c>
      <c r="L1202">
        <f>IF(ISBLANK(C1202), resumen!$D$4, C1202)</f>
        <v>305704</v>
      </c>
      <c r="M1202">
        <f>IF(ISBLANK(I1202), resumen!$E$4, I1202)</f>
        <v>62</v>
      </c>
    </row>
    <row r="1203" spans="1:13">
      <c r="A1203">
        <v>1202</v>
      </c>
      <c r="B1203" t="s">
        <v>19</v>
      </c>
      <c r="C1203">
        <v>164917</v>
      </c>
      <c r="D1203" t="s">
        <v>14</v>
      </c>
      <c r="E1203" t="s">
        <v>15</v>
      </c>
      <c r="F1203" t="s">
        <v>16</v>
      </c>
      <c r="G1203" t="s">
        <v>17</v>
      </c>
      <c r="H1203" t="s">
        <v>17</v>
      </c>
      <c r="I1203">
        <v>42</v>
      </c>
      <c r="J1203" t="str">
        <f>IFERROR(IF(ABS((C1203-resumen!$D$3)/resumen!$D$5) &gt; 1.96, "SI", "NO"), _xleta.NOT)</f>
        <v>NO</v>
      </c>
      <c r="K1203" t="str">
        <f>IFERROR(IF(ABS((I1203-resumen!$E$3)/resumen!$E$5) &gt; 1.96, "SI", "NO"), _xleta.NOT)</f>
        <v>NO</v>
      </c>
      <c r="L1203">
        <f>IF(ISBLANK(C1203), resumen!$D$4, C1203)</f>
        <v>164917</v>
      </c>
      <c r="M1203">
        <f>IF(ISBLANK(I1203), resumen!$E$4, I1203)</f>
        <v>42</v>
      </c>
    </row>
    <row r="1204" spans="1:13">
      <c r="A1204">
        <v>1203</v>
      </c>
      <c r="B1204" t="s">
        <v>13</v>
      </c>
      <c r="C1204">
        <v>278030</v>
      </c>
      <c r="D1204" t="s">
        <v>23</v>
      </c>
      <c r="E1204" t="s">
        <v>20</v>
      </c>
      <c r="F1204" t="s">
        <v>16</v>
      </c>
      <c r="G1204" t="s">
        <v>17</v>
      </c>
      <c r="H1204" t="s">
        <v>16</v>
      </c>
      <c r="I1204">
        <v>68</v>
      </c>
      <c r="J1204" t="str">
        <f>IFERROR(IF(ABS((C1204-resumen!$D$3)/resumen!$D$5) &gt; 1.96, "SI", "NO"), _xleta.NOT)</f>
        <v>NO</v>
      </c>
      <c r="K1204" t="str">
        <f>IFERROR(IF(ABS((I1204-resumen!$E$3)/resumen!$E$5) &gt; 1.96, "SI", "NO"), _xleta.NOT)</f>
        <v>NO</v>
      </c>
      <c r="L1204">
        <f>IF(ISBLANK(C1204), resumen!$D$4, C1204)</f>
        <v>278030</v>
      </c>
      <c r="M1204">
        <f>IF(ISBLANK(I1204), resumen!$E$4, I1204)</f>
        <v>68</v>
      </c>
    </row>
    <row r="1205" spans="1:13">
      <c r="A1205">
        <v>1204</v>
      </c>
      <c r="B1205" t="s">
        <v>13</v>
      </c>
      <c r="C1205">
        <v>297046</v>
      </c>
      <c r="D1205" t="s">
        <v>22</v>
      </c>
      <c r="E1205" t="s">
        <v>20</v>
      </c>
      <c r="F1205" t="s">
        <v>16</v>
      </c>
      <c r="G1205" t="s">
        <v>16</v>
      </c>
      <c r="H1205" t="s">
        <v>16</v>
      </c>
      <c r="I1205">
        <v>51</v>
      </c>
      <c r="J1205" t="str">
        <f>IFERROR(IF(ABS((C1205-resumen!$D$3)/resumen!$D$5) &gt; 1.96, "SI", "NO"), _xleta.NOT)</f>
        <v>NO</v>
      </c>
      <c r="K1205" t="str">
        <f>IFERROR(IF(ABS((I1205-resumen!$E$3)/resumen!$E$5) &gt; 1.96, "SI", "NO"), _xleta.NOT)</f>
        <v>NO</v>
      </c>
      <c r="L1205">
        <f>IF(ISBLANK(C1205), resumen!$D$4, C1205)</f>
        <v>297046</v>
      </c>
      <c r="M1205">
        <f>IF(ISBLANK(I1205), resumen!$E$4, I1205)</f>
        <v>51</v>
      </c>
    </row>
    <row r="1206" spans="1:13">
      <c r="A1206">
        <v>1205</v>
      </c>
      <c r="B1206" t="s">
        <v>13</v>
      </c>
      <c r="C1206">
        <v>1489400.5</v>
      </c>
      <c r="D1206" t="s">
        <v>14</v>
      </c>
      <c r="E1206" t="s">
        <v>15</v>
      </c>
      <c r="F1206" t="s">
        <v>16</v>
      </c>
      <c r="G1206" t="s">
        <v>17</v>
      </c>
      <c r="H1206" t="s">
        <v>17</v>
      </c>
      <c r="I1206">
        <v>33</v>
      </c>
      <c r="J1206" t="str">
        <f>IFERROR(IF(ABS((C1206-resumen!$D$3)/resumen!$D$5) &gt; 1.96, "SI", "NO"), _xleta.NOT)</f>
        <v>NO</v>
      </c>
      <c r="K1206" t="str">
        <f>IFERROR(IF(ABS((I1206-resumen!$E$3)/resumen!$E$5) &gt; 1.96, "SI", "NO"), _xleta.NOT)</f>
        <v>NO</v>
      </c>
      <c r="L1206">
        <f>IF(ISBLANK(C1206), resumen!$D$4, C1206)</f>
        <v>1489400.5</v>
      </c>
      <c r="M1206">
        <f>IF(ISBLANK(I1206), resumen!$E$4, I1206)</f>
        <v>33</v>
      </c>
    </row>
    <row r="1207" spans="1:13">
      <c r="A1207">
        <v>1206</v>
      </c>
      <c r="B1207" t="s">
        <v>13</v>
      </c>
      <c r="C1207">
        <v>355741</v>
      </c>
      <c r="D1207" t="s">
        <v>22</v>
      </c>
      <c r="E1207" t="s">
        <v>20</v>
      </c>
      <c r="F1207" t="s">
        <v>16</v>
      </c>
      <c r="G1207" t="s">
        <v>17</v>
      </c>
      <c r="H1207" t="s">
        <v>16</v>
      </c>
      <c r="I1207">
        <v>66</v>
      </c>
      <c r="J1207" t="str">
        <f>IFERROR(IF(ABS((C1207-resumen!$D$3)/resumen!$D$5) &gt; 1.96, "SI", "NO"), _xleta.NOT)</f>
        <v>NO</v>
      </c>
      <c r="K1207" t="str">
        <f>IFERROR(IF(ABS((I1207-resumen!$E$3)/resumen!$E$5) &gt; 1.96, "SI", "NO"), _xleta.NOT)</f>
        <v>NO</v>
      </c>
      <c r="L1207">
        <f>IF(ISBLANK(C1207), resumen!$D$4, C1207)</f>
        <v>355741</v>
      </c>
      <c r="M1207">
        <f>IF(ISBLANK(I1207), resumen!$E$4, I1207)</f>
        <v>66</v>
      </c>
    </row>
    <row r="1208" spans="1:13">
      <c r="A1208">
        <v>1207</v>
      </c>
      <c r="B1208" t="s">
        <v>19</v>
      </c>
      <c r="C1208">
        <v>314828.5</v>
      </c>
      <c r="D1208" t="s">
        <v>14</v>
      </c>
      <c r="E1208" t="s">
        <v>20</v>
      </c>
      <c r="F1208" t="s">
        <v>16</v>
      </c>
      <c r="G1208" t="s">
        <v>16</v>
      </c>
      <c r="H1208" t="s">
        <v>17</v>
      </c>
      <c r="I1208">
        <v>22</v>
      </c>
      <c r="J1208" t="str">
        <f>IFERROR(IF(ABS((C1208-resumen!$D$3)/resumen!$D$5) &gt; 1.96, "SI", "NO"), _xleta.NOT)</f>
        <v>NO</v>
      </c>
      <c r="K1208" t="str">
        <f>IFERROR(IF(ABS((I1208-resumen!$E$3)/resumen!$E$5) &gt; 1.96, "SI", "NO"), _xleta.NOT)</f>
        <v>NO</v>
      </c>
      <c r="L1208">
        <f>IF(ISBLANK(C1208), resumen!$D$4, C1208)</f>
        <v>314828.5</v>
      </c>
      <c r="M1208">
        <f>IF(ISBLANK(I1208), resumen!$E$4, I1208)</f>
        <v>22</v>
      </c>
    </row>
    <row r="1209" spans="1:13">
      <c r="A1209">
        <v>1208</v>
      </c>
      <c r="B1209" t="s">
        <v>19</v>
      </c>
      <c r="C1209">
        <v>297045</v>
      </c>
      <c r="D1209" t="s">
        <v>21</v>
      </c>
      <c r="E1209" t="s">
        <v>20</v>
      </c>
      <c r="F1209" t="s">
        <v>16</v>
      </c>
      <c r="G1209" t="s">
        <v>17</v>
      </c>
      <c r="H1209" t="s">
        <v>17</v>
      </c>
      <c r="I1209">
        <v>49</v>
      </c>
      <c r="J1209" t="str">
        <f>IFERROR(IF(ABS((C1209-resumen!$D$3)/resumen!$D$5) &gt; 1.96, "SI", "NO"), _xleta.NOT)</f>
        <v>NO</v>
      </c>
      <c r="K1209" t="str">
        <f>IFERROR(IF(ABS((I1209-resumen!$E$3)/resumen!$E$5) &gt; 1.96, "SI", "NO"), _xleta.NOT)</f>
        <v>NO</v>
      </c>
      <c r="L1209">
        <f>IF(ISBLANK(C1209), resumen!$D$4, C1209)</f>
        <v>297045</v>
      </c>
      <c r="M1209">
        <f>IF(ISBLANK(I1209), resumen!$E$4, I1209)</f>
        <v>49</v>
      </c>
    </row>
    <row r="1210" spans="1:13">
      <c r="A1210">
        <v>1209</v>
      </c>
      <c r="B1210" t="s">
        <v>13</v>
      </c>
      <c r="C1210">
        <v>3355438.16</v>
      </c>
      <c r="D1210" t="s">
        <v>14</v>
      </c>
      <c r="E1210" t="s">
        <v>15</v>
      </c>
      <c r="F1210" t="s">
        <v>16</v>
      </c>
      <c r="G1210" t="s">
        <v>17</v>
      </c>
      <c r="H1210" t="s">
        <v>17</v>
      </c>
      <c r="I1210">
        <v>34</v>
      </c>
      <c r="J1210" t="str">
        <f>IFERROR(IF(ABS((C1210-resumen!$D$3)/resumen!$D$5) &gt; 1.96, "SI", "NO"), _xleta.NOT)</f>
        <v>SI</v>
      </c>
      <c r="K1210" t="str">
        <f>IFERROR(IF(ABS((I1210-resumen!$E$3)/resumen!$E$5) &gt; 1.96, "SI", "NO"), _xleta.NOT)</f>
        <v>NO</v>
      </c>
      <c r="L1210">
        <f>IF(ISBLANK(C1210), resumen!$D$4, C1210)</f>
        <v>3355438.16</v>
      </c>
      <c r="M1210">
        <f>IF(ISBLANK(I1210), resumen!$E$4, I1210)</f>
        <v>34</v>
      </c>
    </row>
    <row r="1211" spans="1:13">
      <c r="A1211">
        <v>1210</v>
      </c>
      <c r="B1211" t="s">
        <v>13</v>
      </c>
      <c r="C1211">
        <v>278030</v>
      </c>
      <c r="D1211" t="s">
        <v>23</v>
      </c>
      <c r="E1211" t="s">
        <v>20</v>
      </c>
      <c r="F1211" t="s">
        <v>16</v>
      </c>
      <c r="G1211" t="s">
        <v>17</v>
      </c>
      <c r="H1211" t="s">
        <v>17</v>
      </c>
      <c r="I1211">
        <v>42</v>
      </c>
      <c r="J1211" t="str">
        <f>IFERROR(IF(ABS((C1211-resumen!$D$3)/resumen!$D$5) &gt; 1.96, "SI", "NO"), _xleta.NOT)</f>
        <v>NO</v>
      </c>
      <c r="K1211" t="str">
        <f>IFERROR(IF(ABS((I1211-resumen!$E$3)/resumen!$E$5) &gt; 1.96, "SI", "NO"), _xleta.NOT)</f>
        <v>NO</v>
      </c>
      <c r="L1211">
        <f>IF(ISBLANK(C1211), resumen!$D$4, C1211)</f>
        <v>278030</v>
      </c>
      <c r="M1211">
        <f>IF(ISBLANK(I1211), resumen!$E$4, I1211)</f>
        <v>42</v>
      </c>
    </row>
    <row r="1212" spans="1:13">
      <c r="A1212">
        <v>1211</v>
      </c>
      <c r="B1212" t="s">
        <v>13</v>
      </c>
      <c r="C1212">
        <v>1177801</v>
      </c>
      <c r="D1212" t="s">
        <v>18</v>
      </c>
      <c r="E1212" t="s">
        <v>15</v>
      </c>
      <c r="F1212" t="s">
        <v>16</v>
      </c>
      <c r="G1212" t="s">
        <v>17</v>
      </c>
      <c r="H1212" t="s">
        <v>17</v>
      </c>
      <c r="I1212">
        <v>82</v>
      </c>
      <c r="J1212" t="str">
        <f>IFERROR(IF(ABS((C1212-resumen!$D$3)/resumen!$D$5) &gt; 1.96, "SI", "NO"), _xleta.NOT)</f>
        <v>NO</v>
      </c>
      <c r="K1212" t="str">
        <f>IFERROR(IF(ABS((I1212-resumen!$E$3)/resumen!$E$5) &gt; 1.96, "SI", "NO"), _xleta.NOT)</f>
        <v>SI</v>
      </c>
      <c r="L1212">
        <f>IF(ISBLANK(C1212), resumen!$D$4, C1212)</f>
        <v>1177801</v>
      </c>
      <c r="M1212">
        <f>IF(ISBLANK(I1212), resumen!$E$4, I1212)</f>
        <v>82</v>
      </c>
    </row>
    <row r="1213" spans="1:13">
      <c r="A1213">
        <v>1212</v>
      </c>
      <c r="B1213" t="s">
        <v>13</v>
      </c>
      <c r="C1213">
        <v>297046</v>
      </c>
      <c r="D1213" t="s">
        <v>22</v>
      </c>
      <c r="E1213" t="s">
        <v>20</v>
      </c>
      <c r="F1213" t="s">
        <v>16</v>
      </c>
      <c r="G1213" t="s">
        <v>17</v>
      </c>
      <c r="H1213" t="s">
        <v>17</v>
      </c>
      <c r="I1213">
        <v>38</v>
      </c>
      <c r="J1213" t="str">
        <f>IFERROR(IF(ABS((C1213-resumen!$D$3)/resumen!$D$5) &gt; 1.96, "SI", "NO"), _xleta.NOT)</f>
        <v>NO</v>
      </c>
      <c r="K1213" t="str">
        <f>IFERROR(IF(ABS((I1213-resumen!$E$3)/resumen!$E$5) &gt; 1.96, "SI", "NO"), _xleta.NOT)</f>
        <v>NO</v>
      </c>
      <c r="L1213">
        <f>IF(ISBLANK(C1213), resumen!$D$4, C1213)</f>
        <v>297046</v>
      </c>
      <c r="M1213">
        <f>IF(ISBLANK(I1213), resumen!$E$4, I1213)</f>
        <v>38</v>
      </c>
    </row>
    <row r="1214" spans="1:13">
      <c r="A1214">
        <v>1213</v>
      </c>
      <c r="B1214" t="s">
        <v>13</v>
      </c>
      <c r="C1214">
        <v>278030</v>
      </c>
      <c r="D1214" t="s">
        <v>23</v>
      </c>
      <c r="E1214" t="s">
        <v>20</v>
      </c>
      <c r="F1214" t="s">
        <v>16</v>
      </c>
      <c r="G1214" t="s">
        <v>17</v>
      </c>
      <c r="H1214" t="s">
        <v>17</v>
      </c>
      <c r="I1214">
        <v>64</v>
      </c>
      <c r="J1214" t="str">
        <f>IFERROR(IF(ABS((C1214-resumen!$D$3)/resumen!$D$5) &gt; 1.96, "SI", "NO"), _xleta.NOT)</f>
        <v>NO</v>
      </c>
      <c r="K1214" t="str">
        <f>IFERROR(IF(ABS((I1214-resumen!$E$3)/resumen!$E$5) &gt; 1.96, "SI", "NO"), _xleta.NOT)</f>
        <v>NO</v>
      </c>
      <c r="L1214">
        <f>IF(ISBLANK(C1214), resumen!$D$4, C1214)</f>
        <v>278030</v>
      </c>
      <c r="M1214">
        <f>IF(ISBLANK(I1214), resumen!$E$4, I1214)</f>
        <v>64</v>
      </c>
    </row>
    <row r="1215" spans="1:13">
      <c r="A1215">
        <v>1214</v>
      </c>
      <c r="B1215" t="s">
        <v>13</v>
      </c>
      <c r="C1215">
        <v>3580557</v>
      </c>
      <c r="D1215" t="s">
        <v>18</v>
      </c>
      <c r="E1215" t="s">
        <v>15</v>
      </c>
      <c r="F1215" t="s">
        <v>16</v>
      </c>
      <c r="G1215" t="s">
        <v>17</v>
      </c>
      <c r="H1215" t="s">
        <v>17</v>
      </c>
      <c r="I1215">
        <v>82</v>
      </c>
      <c r="J1215" t="str">
        <f>IFERROR(IF(ABS((C1215-resumen!$D$3)/resumen!$D$5) &gt; 1.96, "SI", "NO"), _xleta.NOT)</f>
        <v>SI</v>
      </c>
      <c r="K1215" t="str">
        <f>IFERROR(IF(ABS((I1215-resumen!$E$3)/resumen!$E$5) &gt; 1.96, "SI", "NO"), _xleta.NOT)</f>
        <v>SI</v>
      </c>
      <c r="L1215">
        <f>IF(ISBLANK(C1215), resumen!$D$4, C1215)</f>
        <v>3580557</v>
      </c>
      <c r="M1215">
        <f>IF(ISBLANK(I1215), resumen!$E$4, I1215)</f>
        <v>82</v>
      </c>
    </row>
    <row r="1216" spans="1:13">
      <c r="A1216">
        <v>1215</v>
      </c>
      <c r="B1216" t="s">
        <v>13</v>
      </c>
      <c r="C1216">
        <v>159780</v>
      </c>
      <c r="D1216" t="s">
        <v>14</v>
      </c>
      <c r="E1216" t="s">
        <v>20</v>
      </c>
      <c r="F1216" t="s">
        <v>16</v>
      </c>
      <c r="G1216" t="s">
        <v>16</v>
      </c>
      <c r="H1216" t="s">
        <v>16</v>
      </c>
      <c r="I1216">
        <v>37</v>
      </c>
      <c r="J1216" t="str">
        <f>IFERROR(IF(ABS((C1216-resumen!$D$3)/resumen!$D$5) &gt; 1.96, "SI", "NO"), _xleta.NOT)</f>
        <v>NO</v>
      </c>
      <c r="K1216" t="str">
        <f>IFERROR(IF(ABS((I1216-resumen!$E$3)/resumen!$E$5) &gt; 1.96, "SI", "NO"), _xleta.NOT)</f>
        <v>NO</v>
      </c>
      <c r="L1216">
        <f>IF(ISBLANK(C1216), resumen!$D$4, C1216)</f>
        <v>159780</v>
      </c>
      <c r="M1216">
        <f>IF(ISBLANK(I1216), resumen!$E$4, I1216)</f>
        <v>37</v>
      </c>
    </row>
    <row r="1217" spans="1:13">
      <c r="A1217">
        <v>1216</v>
      </c>
      <c r="B1217" t="s">
        <v>13</v>
      </c>
      <c r="C1217">
        <v>592110</v>
      </c>
      <c r="D1217" t="s">
        <v>14</v>
      </c>
      <c r="E1217" t="s">
        <v>20</v>
      </c>
      <c r="F1217" t="s">
        <v>16</v>
      </c>
      <c r="G1217" t="s">
        <v>17</v>
      </c>
      <c r="H1217" t="s">
        <v>17</v>
      </c>
      <c r="I1217">
        <v>21</v>
      </c>
      <c r="J1217" t="str">
        <f>IFERROR(IF(ABS((C1217-resumen!$D$3)/resumen!$D$5) &gt; 1.96, "SI", "NO"), _xleta.NOT)</f>
        <v>NO</v>
      </c>
      <c r="K1217" t="str">
        <f>IFERROR(IF(ABS((I1217-resumen!$E$3)/resumen!$E$5) &gt; 1.96, "SI", "NO"), _xleta.NOT)</f>
        <v>NO</v>
      </c>
      <c r="L1217">
        <f>IF(ISBLANK(C1217), resumen!$D$4, C1217)</f>
        <v>592110</v>
      </c>
      <c r="M1217">
        <f>IF(ISBLANK(I1217), resumen!$E$4, I1217)</f>
        <v>21</v>
      </c>
    </row>
    <row r="1218" spans="1:13">
      <c r="A1218">
        <v>1217</v>
      </c>
      <c r="B1218" t="s">
        <v>13</v>
      </c>
      <c r="C1218">
        <v>640705.61</v>
      </c>
      <c r="D1218" t="s">
        <v>14</v>
      </c>
      <c r="E1218" t="s">
        <v>20</v>
      </c>
      <c r="F1218" t="s">
        <v>16</v>
      </c>
      <c r="G1218" t="s">
        <v>16</v>
      </c>
      <c r="H1218" t="s">
        <v>17</v>
      </c>
      <c r="I1218">
        <v>25</v>
      </c>
      <c r="J1218" t="str">
        <f>IFERROR(IF(ABS((C1218-resumen!$D$3)/resumen!$D$5) &gt; 1.96, "SI", "NO"), _xleta.NOT)</f>
        <v>NO</v>
      </c>
      <c r="K1218" t="str">
        <f>IFERROR(IF(ABS((I1218-resumen!$E$3)/resumen!$E$5) &gt; 1.96, "SI", "NO"), _xleta.NOT)</f>
        <v>NO</v>
      </c>
      <c r="L1218">
        <f>IF(ISBLANK(C1218), resumen!$D$4, C1218)</f>
        <v>640705.61</v>
      </c>
      <c r="M1218">
        <f>IF(ISBLANK(I1218), resumen!$E$4, I1218)</f>
        <v>25</v>
      </c>
    </row>
    <row r="1219" spans="1:13">
      <c r="A1219">
        <v>1218</v>
      </c>
      <c r="B1219" t="s">
        <v>13</v>
      </c>
      <c r="C1219">
        <v>3000000</v>
      </c>
      <c r="D1219" t="s">
        <v>14</v>
      </c>
      <c r="E1219" t="s">
        <v>20</v>
      </c>
      <c r="F1219" t="s">
        <v>16</v>
      </c>
      <c r="G1219" t="s">
        <v>17</v>
      </c>
      <c r="H1219" t="s">
        <v>17</v>
      </c>
      <c r="I1219">
        <v>53</v>
      </c>
      <c r="J1219" t="str">
        <f>IFERROR(IF(ABS((C1219-resumen!$D$3)/resumen!$D$5) &gt; 1.96, "SI", "NO"), _xleta.NOT)</f>
        <v>SI</v>
      </c>
      <c r="K1219" t="str">
        <f>IFERROR(IF(ABS((I1219-resumen!$E$3)/resumen!$E$5) &gt; 1.96, "SI", "NO"), _xleta.NOT)</f>
        <v>NO</v>
      </c>
      <c r="L1219">
        <f>IF(ISBLANK(C1219), resumen!$D$4, C1219)</f>
        <v>3000000</v>
      </c>
      <c r="M1219">
        <f>IF(ISBLANK(I1219), resumen!$E$4, I1219)</f>
        <v>53</v>
      </c>
    </row>
    <row r="1220" spans="1:13">
      <c r="A1220">
        <v>1219</v>
      </c>
      <c r="B1220" t="s">
        <v>13</v>
      </c>
      <c r="C1220">
        <v>286990.48</v>
      </c>
      <c r="D1220" t="s">
        <v>14</v>
      </c>
      <c r="E1220" t="s">
        <v>20</v>
      </c>
      <c r="F1220" t="s">
        <v>16</v>
      </c>
      <c r="G1220" t="s">
        <v>17</v>
      </c>
      <c r="H1220" t="s">
        <v>17</v>
      </c>
      <c r="I1220">
        <v>20</v>
      </c>
      <c r="J1220" t="str">
        <f>IFERROR(IF(ABS((C1220-resumen!$D$3)/resumen!$D$5) &gt; 1.96, "SI", "NO"), _xleta.NOT)</f>
        <v>NO</v>
      </c>
      <c r="K1220" t="str">
        <f>IFERROR(IF(ABS((I1220-resumen!$E$3)/resumen!$E$5) &gt; 1.96, "SI", "NO"), _xleta.NOT)</f>
        <v>NO</v>
      </c>
      <c r="L1220">
        <f>IF(ISBLANK(C1220), resumen!$D$4, C1220)</f>
        <v>286990.48</v>
      </c>
      <c r="M1220">
        <f>IF(ISBLANK(I1220), resumen!$E$4, I1220)</f>
        <v>20</v>
      </c>
    </row>
    <row r="1221" spans="1:13">
      <c r="A1221">
        <v>1220</v>
      </c>
      <c r="B1221" t="s">
        <v>19</v>
      </c>
      <c r="C1221">
        <v>297046</v>
      </c>
      <c r="D1221" t="s">
        <v>21</v>
      </c>
      <c r="E1221" t="s">
        <v>20</v>
      </c>
      <c r="F1221" t="s">
        <v>16</v>
      </c>
      <c r="G1221" t="s">
        <v>16</v>
      </c>
      <c r="H1221" t="s">
        <v>17</v>
      </c>
      <c r="I1221">
        <v>19</v>
      </c>
      <c r="J1221" t="str">
        <f>IFERROR(IF(ABS((C1221-resumen!$D$3)/resumen!$D$5) &gt; 1.96, "SI", "NO"), _xleta.NOT)</f>
        <v>NO</v>
      </c>
      <c r="K1221" t="str">
        <f>IFERROR(IF(ABS((I1221-resumen!$E$3)/resumen!$E$5) &gt; 1.96, "SI", "NO"), _xleta.NOT)</f>
        <v>NO</v>
      </c>
      <c r="L1221">
        <f>IF(ISBLANK(C1221), resumen!$D$4, C1221)</f>
        <v>297046</v>
      </c>
      <c r="M1221">
        <f>IF(ISBLANK(I1221), resumen!$E$4, I1221)</f>
        <v>19</v>
      </c>
    </row>
    <row r="1222" spans="1:13">
      <c r="A1222">
        <v>1221</v>
      </c>
      <c r="B1222" t="s">
        <v>19</v>
      </c>
      <c r="C1222">
        <v>486139.05</v>
      </c>
      <c r="D1222" t="s">
        <v>14</v>
      </c>
      <c r="E1222" t="s">
        <v>20</v>
      </c>
      <c r="F1222" t="s">
        <v>16</v>
      </c>
      <c r="G1222" t="s">
        <v>17</v>
      </c>
      <c r="H1222" t="s">
        <v>17</v>
      </c>
      <c r="I1222">
        <v>48</v>
      </c>
      <c r="J1222" t="str">
        <f>IFERROR(IF(ABS((C1222-resumen!$D$3)/resumen!$D$5) &gt; 1.96, "SI", "NO"), _xleta.NOT)</f>
        <v>NO</v>
      </c>
      <c r="K1222" t="str">
        <f>IFERROR(IF(ABS((I1222-resumen!$E$3)/resumen!$E$5) &gt; 1.96, "SI", "NO"), _xleta.NOT)</f>
        <v>NO</v>
      </c>
      <c r="L1222">
        <f>IF(ISBLANK(C1222), resumen!$D$4, C1222)</f>
        <v>486139.05</v>
      </c>
      <c r="M1222">
        <f>IF(ISBLANK(I1222), resumen!$E$4, I1222)</f>
        <v>48</v>
      </c>
    </row>
    <row r="1223" spans="1:13">
      <c r="A1223">
        <v>1222</v>
      </c>
      <c r="B1223" t="s">
        <v>13</v>
      </c>
      <c r="C1223">
        <v>404181.98</v>
      </c>
      <c r="D1223" t="s">
        <v>14</v>
      </c>
      <c r="E1223" t="s">
        <v>20</v>
      </c>
      <c r="F1223" t="s">
        <v>16</v>
      </c>
      <c r="G1223" t="s">
        <v>16</v>
      </c>
      <c r="H1223" t="s">
        <v>17</v>
      </c>
      <c r="I1223">
        <v>57</v>
      </c>
      <c r="J1223" t="str">
        <f>IFERROR(IF(ABS((C1223-resumen!$D$3)/resumen!$D$5) &gt; 1.96, "SI", "NO"), _xleta.NOT)</f>
        <v>NO</v>
      </c>
      <c r="K1223" t="str">
        <f>IFERROR(IF(ABS((I1223-resumen!$E$3)/resumen!$E$5) &gt; 1.96, "SI", "NO"), _xleta.NOT)</f>
        <v>NO</v>
      </c>
      <c r="L1223">
        <f>IF(ISBLANK(C1223), resumen!$D$4, C1223)</f>
        <v>404181.98</v>
      </c>
      <c r="M1223">
        <f>IF(ISBLANK(I1223), resumen!$E$4, I1223)</f>
        <v>57</v>
      </c>
    </row>
    <row r="1224" spans="1:13">
      <c r="A1224">
        <v>1223</v>
      </c>
      <c r="B1224" t="s">
        <v>13</v>
      </c>
      <c r="C1224">
        <v>297046</v>
      </c>
      <c r="D1224" t="s">
        <v>21</v>
      </c>
      <c r="E1224" t="s">
        <v>20</v>
      </c>
      <c r="F1224" t="s">
        <v>16</v>
      </c>
      <c r="G1224" t="s">
        <v>17</v>
      </c>
      <c r="H1224" t="s">
        <v>17</v>
      </c>
      <c r="I1224">
        <v>31</v>
      </c>
      <c r="J1224" t="str">
        <f>IFERROR(IF(ABS((C1224-resumen!$D$3)/resumen!$D$5) &gt; 1.96, "SI", "NO"), _xleta.NOT)</f>
        <v>NO</v>
      </c>
      <c r="K1224" t="str">
        <f>IFERROR(IF(ABS((I1224-resumen!$E$3)/resumen!$E$5) &gt; 1.96, "SI", "NO"), _xleta.NOT)</f>
        <v>NO</v>
      </c>
      <c r="L1224">
        <f>IF(ISBLANK(C1224), resumen!$D$4, C1224)</f>
        <v>297046</v>
      </c>
      <c r="M1224">
        <f>IF(ISBLANK(I1224), resumen!$E$4, I1224)</f>
        <v>31</v>
      </c>
    </row>
    <row r="1225" spans="1:13">
      <c r="A1225">
        <v>1224</v>
      </c>
      <c r="B1225" t="s">
        <v>19</v>
      </c>
      <c r="C1225">
        <v>227097.48</v>
      </c>
      <c r="D1225" t="s">
        <v>14</v>
      </c>
      <c r="E1225" t="s">
        <v>20</v>
      </c>
      <c r="F1225" t="s">
        <v>16</v>
      </c>
      <c r="G1225" t="s">
        <v>17</v>
      </c>
      <c r="H1225" t="s">
        <v>17</v>
      </c>
      <c r="I1225">
        <v>36</v>
      </c>
      <c r="J1225" t="str">
        <f>IFERROR(IF(ABS((C1225-resumen!$D$3)/resumen!$D$5) &gt; 1.96, "SI", "NO"), _xleta.NOT)</f>
        <v>NO</v>
      </c>
      <c r="K1225" t="str">
        <f>IFERROR(IF(ABS((I1225-resumen!$E$3)/resumen!$E$5) &gt; 1.96, "SI", "NO"), _xleta.NOT)</f>
        <v>NO</v>
      </c>
      <c r="L1225">
        <f>IF(ISBLANK(C1225), resumen!$D$4, C1225)</f>
        <v>227097.48</v>
      </c>
      <c r="M1225">
        <f>IF(ISBLANK(I1225), resumen!$E$4, I1225)</f>
        <v>36</v>
      </c>
    </row>
    <row r="1226" spans="1:13">
      <c r="A1226">
        <v>1225</v>
      </c>
      <c r="B1226" t="s">
        <v>13</v>
      </c>
      <c r="C1226">
        <v>415869</v>
      </c>
      <c r="D1226" t="s">
        <v>22</v>
      </c>
      <c r="E1226" t="s">
        <v>20</v>
      </c>
      <c r="F1226" t="s">
        <v>16</v>
      </c>
      <c r="G1226" t="s">
        <v>16</v>
      </c>
      <c r="H1226" t="s">
        <v>16</v>
      </c>
      <c r="I1226">
        <v>61</v>
      </c>
      <c r="J1226" t="str">
        <f>IFERROR(IF(ABS((C1226-resumen!$D$3)/resumen!$D$5) &gt; 1.96, "SI", "NO"), _xleta.NOT)</f>
        <v>NO</v>
      </c>
      <c r="K1226" t="str">
        <f>IFERROR(IF(ABS((I1226-resumen!$E$3)/resumen!$E$5) &gt; 1.96, "SI", "NO"), _xleta.NOT)</f>
        <v>NO</v>
      </c>
      <c r="L1226">
        <f>IF(ISBLANK(C1226), resumen!$D$4, C1226)</f>
        <v>415869</v>
      </c>
      <c r="M1226">
        <f>IF(ISBLANK(I1226), resumen!$E$4, I1226)</f>
        <v>61</v>
      </c>
    </row>
    <row r="1227" spans="1:13">
      <c r="A1227">
        <v>1226</v>
      </c>
      <c r="B1227" t="s">
        <v>19</v>
      </c>
      <c r="C1227">
        <v>418017</v>
      </c>
      <c r="D1227" t="s">
        <v>14</v>
      </c>
      <c r="E1227" t="s">
        <v>20</v>
      </c>
      <c r="F1227" t="s">
        <v>16</v>
      </c>
      <c r="G1227" t="s">
        <v>17</v>
      </c>
      <c r="H1227" t="s">
        <v>17</v>
      </c>
      <c r="I1227">
        <v>33</v>
      </c>
      <c r="J1227" t="str">
        <f>IFERROR(IF(ABS((C1227-resumen!$D$3)/resumen!$D$5) &gt; 1.96, "SI", "NO"), _xleta.NOT)</f>
        <v>NO</v>
      </c>
      <c r="K1227" t="str">
        <f>IFERROR(IF(ABS((I1227-resumen!$E$3)/resumen!$E$5) &gt; 1.96, "SI", "NO"), _xleta.NOT)</f>
        <v>NO</v>
      </c>
      <c r="L1227">
        <f>IF(ISBLANK(C1227), resumen!$D$4, C1227)</f>
        <v>418017</v>
      </c>
      <c r="M1227">
        <f>IF(ISBLANK(I1227), resumen!$E$4, I1227)</f>
        <v>33</v>
      </c>
    </row>
    <row r="1228" spans="1:13">
      <c r="A1228">
        <v>1227</v>
      </c>
      <c r="B1228" t="s">
        <v>13</v>
      </c>
      <c r="C1228">
        <v>403320.12</v>
      </c>
      <c r="D1228" t="s">
        <v>14</v>
      </c>
      <c r="E1228" t="s">
        <v>20</v>
      </c>
      <c r="F1228" t="s">
        <v>16</v>
      </c>
      <c r="G1228" t="s">
        <v>17</v>
      </c>
      <c r="H1228" t="s">
        <v>17</v>
      </c>
      <c r="I1228">
        <v>40</v>
      </c>
      <c r="J1228" t="str">
        <f>IFERROR(IF(ABS((C1228-resumen!$D$3)/resumen!$D$5) &gt; 1.96, "SI", "NO"), _xleta.NOT)</f>
        <v>NO</v>
      </c>
      <c r="K1228" t="str">
        <f>IFERROR(IF(ABS((I1228-resumen!$E$3)/resumen!$E$5) &gt; 1.96, "SI", "NO"), _xleta.NOT)</f>
        <v>NO</v>
      </c>
      <c r="L1228">
        <f>IF(ISBLANK(C1228), resumen!$D$4, C1228)</f>
        <v>403320.12</v>
      </c>
      <c r="M1228">
        <f>IF(ISBLANK(I1228), resumen!$E$4, I1228)</f>
        <v>40</v>
      </c>
    </row>
    <row r="1229" spans="1:13">
      <c r="A1229">
        <v>1228</v>
      </c>
      <c r="B1229" t="s">
        <v>19</v>
      </c>
      <c r="C1229">
        <v>293611</v>
      </c>
      <c r="D1229" t="s">
        <v>22</v>
      </c>
      <c r="E1229" t="s">
        <v>20</v>
      </c>
      <c r="F1229" t="s">
        <v>16</v>
      </c>
      <c r="G1229" t="s">
        <v>17</v>
      </c>
      <c r="H1229" t="s">
        <v>17</v>
      </c>
      <c r="I1229">
        <v>29</v>
      </c>
      <c r="J1229" t="str">
        <f>IFERROR(IF(ABS((C1229-resumen!$D$3)/resumen!$D$5) &gt; 1.96, "SI", "NO"), _xleta.NOT)</f>
        <v>NO</v>
      </c>
      <c r="K1229" t="str">
        <f>IFERROR(IF(ABS((I1229-resumen!$E$3)/resumen!$E$5) &gt; 1.96, "SI", "NO"), _xleta.NOT)</f>
        <v>NO</v>
      </c>
      <c r="L1229">
        <f>IF(ISBLANK(C1229), resumen!$D$4, C1229)</f>
        <v>293611</v>
      </c>
      <c r="M1229">
        <f>IF(ISBLANK(I1229), resumen!$E$4, I1229)</f>
        <v>29</v>
      </c>
    </row>
    <row r="1230" spans="1:13">
      <c r="A1230">
        <v>1229</v>
      </c>
      <c r="B1230" t="s">
        <v>13</v>
      </c>
      <c r="C1230">
        <v>404463</v>
      </c>
      <c r="D1230" t="s">
        <v>22</v>
      </c>
      <c r="E1230" t="s">
        <v>20</v>
      </c>
      <c r="F1230" t="s">
        <v>16</v>
      </c>
      <c r="G1230" t="s">
        <v>17</v>
      </c>
      <c r="H1230" t="s">
        <v>16</v>
      </c>
      <c r="I1230">
        <v>57</v>
      </c>
      <c r="J1230" t="str">
        <f>IFERROR(IF(ABS((C1230-resumen!$D$3)/resumen!$D$5) &gt; 1.96, "SI", "NO"), _xleta.NOT)</f>
        <v>NO</v>
      </c>
      <c r="K1230" t="str">
        <f>IFERROR(IF(ABS((I1230-resumen!$E$3)/resumen!$E$5) &gt; 1.96, "SI", "NO"), _xleta.NOT)</f>
        <v>NO</v>
      </c>
      <c r="L1230">
        <f>IF(ISBLANK(C1230), resumen!$D$4, C1230)</f>
        <v>404463</v>
      </c>
      <c r="M1230">
        <f>IF(ISBLANK(I1230), resumen!$E$4, I1230)</f>
        <v>57</v>
      </c>
    </row>
    <row r="1231" spans="1:13">
      <c r="A1231">
        <v>1230</v>
      </c>
      <c r="B1231" t="s">
        <v>13</v>
      </c>
      <c r="C1231">
        <v>790612.8</v>
      </c>
      <c r="D1231" t="s">
        <v>14</v>
      </c>
      <c r="E1231" t="s">
        <v>20</v>
      </c>
      <c r="F1231" t="s">
        <v>16</v>
      </c>
      <c r="G1231" t="s">
        <v>17</v>
      </c>
      <c r="H1231" t="s">
        <v>17</v>
      </c>
      <c r="I1231">
        <v>45</v>
      </c>
      <c r="J1231" t="str">
        <f>IFERROR(IF(ABS((C1231-resumen!$D$3)/resumen!$D$5) &gt; 1.96, "SI", "NO"), _xleta.NOT)</f>
        <v>NO</v>
      </c>
      <c r="K1231" t="str">
        <f>IFERROR(IF(ABS((I1231-resumen!$E$3)/resumen!$E$5) &gt; 1.96, "SI", "NO"), _xleta.NOT)</f>
        <v>NO</v>
      </c>
      <c r="L1231">
        <f>IF(ISBLANK(C1231), resumen!$D$4, C1231)</f>
        <v>790612.8</v>
      </c>
      <c r="M1231">
        <f>IF(ISBLANK(I1231), resumen!$E$4, I1231)</f>
        <v>45</v>
      </c>
    </row>
    <row r="1232" spans="1:13">
      <c r="A1232">
        <v>1231</v>
      </c>
      <c r="B1232" t="s">
        <v>19</v>
      </c>
      <c r="C1232">
        <v>351475.79</v>
      </c>
      <c r="D1232" t="s">
        <v>14</v>
      </c>
      <c r="E1232" t="s">
        <v>20</v>
      </c>
      <c r="F1232" t="s">
        <v>16</v>
      </c>
      <c r="G1232" t="s">
        <v>17</v>
      </c>
      <c r="H1232" t="s">
        <v>17</v>
      </c>
      <c r="I1232">
        <v>33</v>
      </c>
      <c r="J1232" t="str">
        <f>IFERROR(IF(ABS((C1232-resumen!$D$3)/resumen!$D$5) &gt; 1.96, "SI", "NO"), _xleta.NOT)</f>
        <v>NO</v>
      </c>
      <c r="K1232" t="str">
        <f>IFERROR(IF(ABS((I1232-resumen!$E$3)/resumen!$E$5) &gt; 1.96, "SI", "NO"), _xleta.NOT)</f>
        <v>NO</v>
      </c>
      <c r="L1232">
        <f>IF(ISBLANK(C1232), resumen!$D$4, C1232)</f>
        <v>351475.79</v>
      </c>
      <c r="M1232">
        <f>IF(ISBLANK(I1232), resumen!$E$4, I1232)</f>
        <v>33</v>
      </c>
    </row>
    <row r="1233" spans="1:13">
      <c r="A1233">
        <v>1232</v>
      </c>
      <c r="B1233" t="s">
        <v>13</v>
      </c>
      <c r="C1233">
        <v>140000</v>
      </c>
      <c r="D1233" t="s">
        <v>14</v>
      </c>
      <c r="E1233" t="s">
        <v>20</v>
      </c>
      <c r="F1233" t="s">
        <v>16</v>
      </c>
      <c r="G1233" t="s">
        <v>17</v>
      </c>
      <c r="H1233" t="s">
        <v>17</v>
      </c>
      <c r="I1233">
        <v>24</v>
      </c>
      <c r="J1233" t="str">
        <f>IFERROR(IF(ABS((C1233-resumen!$D$3)/resumen!$D$5) &gt; 1.96, "SI", "NO"), _xleta.NOT)</f>
        <v>NO</v>
      </c>
      <c r="K1233" t="str">
        <f>IFERROR(IF(ABS((I1233-resumen!$E$3)/resumen!$E$5) &gt; 1.96, "SI", "NO"), _xleta.NOT)</f>
        <v>NO</v>
      </c>
      <c r="L1233">
        <f>IF(ISBLANK(C1233), resumen!$D$4, C1233)</f>
        <v>140000</v>
      </c>
      <c r="M1233">
        <f>IF(ISBLANK(I1233), resumen!$E$4, I1233)</f>
        <v>24</v>
      </c>
    </row>
    <row r="1234" spans="1:13">
      <c r="A1234">
        <v>1233</v>
      </c>
      <c r="B1234" t="s">
        <v>13</v>
      </c>
      <c r="C1234">
        <v>367656</v>
      </c>
      <c r="D1234" t="s">
        <v>14</v>
      </c>
      <c r="E1234" t="s">
        <v>20</v>
      </c>
      <c r="F1234" t="s">
        <v>16</v>
      </c>
      <c r="G1234" t="s">
        <v>17</v>
      </c>
      <c r="H1234" t="s">
        <v>17</v>
      </c>
      <c r="I1234">
        <v>46</v>
      </c>
      <c r="J1234" t="str">
        <f>IFERROR(IF(ABS((C1234-resumen!$D$3)/resumen!$D$5) &gt; 1.96, "SI", "NO"), _xleta.NOT)</f>
        <v>NO</v>
      </c>
      <c r="K1234" t="str">
        <f>IFERROR(IF(ABS((I1234-resumen!$E$3)/resumen!$E$5) &gt; 1.96, "SI", "NO"), _xleta.NOT)</f>
        <v>NO</v>
      </c>
      <c r="L1234">
        <f>IF(ISBLANK(C1234), resumen!$D$4, C1234)</f>
        <v>367656</v>
      </c>
      <c r="M1234">
        <f>IF(ISBLANK(I1234), resumen!$E$4, I1234)</f>
        <v>46</v>
      </c>
    </row>
    <row r="1235" spans="1:13">
      <c r="A1235">
        <v>1234</v>
      </c>
      <c r="B1235" t="s">
        <v>13</v>
      </c>
      <c r="C1235">
        <v>437356.05</v>
      </c>
      <c r="D1235" t="s">
        <v>14</v>
      </c>
      <c r="E1235" t="s">
        <v>20</v>
      </c>
      <c r="F1235" t="s">
        <v>16</v>
      </c>
      <c r="G1235" t="s">
        <v>16</v>
      </c>
      <c r="H1235" t="s">
        <v>17</v>
      </c>
      <c r="I1235">
        <v>29</v>
      </c>
      <c r="J1235" t="str">
        <f>IFERROR(IF(ABS((C1235-resumen!$D$3)/resumen!$D$5) &gt; 1.96, "SI", "NO"), _xleta.NOT)</f>
        <v>NO</v>
      </c>
      <c r="K1235" t="str">
        <f>IFERROR(IF(ABS((I1235-resumen!$E$3)/resumen!$E$5) &gt; 1.96, "SI", "NO"), _xleta.NOT)</f>
        <v>NO</v>
      </c>
      <c r="L1235">
        <f>IF(ISBLANK(C1235), resumen!$D$4, C1235)</f>
        <v>437356.05</v>
      </c>
      <c r="M1235">
        <f>IF(ISBLANK(I1235), resumen!$E$4, I1235)</f>
        <v>29</v>
      </c>
    </row>
    <row r="1236" spans="1:13">
      <c r="A1236">
        <v>1235</v>
      </c>
      <c r="B1236" t="s">
        <v>19</v>
      </c>
      <c r="C1236">
        <v>650000</v>
      </c>
      <c r="D1236" t="s">
        <v>14</v>
      </c>
      <c r="E1236" t="s">
        <v>20</v>
      </c>
      <c r="F1236" t="s">
        <v>16</v>
      </c>
      <c r="G1236" t="s">
        <v>17</v>
      </c>
      <c r="H1236" t="s">
        <v>17</v>
      </c>
      <c r="I1236">
        <v>39</v>
      </c>
      <c r="J1236" t="str">
        <f>IFERROR(IF(ABS((C1236-resumen!$D$3)/resumen!$D$5) &gt; 1.96, "SI", "NO"), _xleta.NOT)</f>
        <v>NO</v>
      </c>
      <c r="K1236" t="str">
        <f>IFERROR(IF(ABS((I1236-resumen!$E$3)/resumen!$E$5) &gt; 1.96, "SI", "NO"), _xleta.NOT)</f>
        <v>NO</v>
      </c>
      <c r="L1236">
        <f>IF(ISBLANK(C1236), resumen!$D$4, C1236)</f>
        <v>650000</v>
      </c>
      <c r="M1236">
        <f>IF(ISBLANK(I1236), resumen!$E$4, I1236)</f>
        <v>39</v>
      </c>
    </row>
    <row r="1237" spans="1:13">
      <c r="A1237">
        <v>1236</v>
      </c>
      <c r="B1237" t="s">
        <v>13</v>
      </c>
      <c r="C1237">
        <v>297046</v>
      </c>
      <c r="D1237" t="s">
        <v>22</v>
      </c>
      <c r="E1237" t="s">
        <v>20</v>
      </c>
      <c r="F1237" t="s">
        <v>16</v>
      </c>
      <c r="G1237" t="s">
        <v>17</v>
      </c>
      <c r="H1237" t="s">
        <v>16</v>
      </c>
      <c r="I1237">
        <v>30</v>
      </c>
      <c r="J1237" t="str">
        <f>IFERROR(IF(ABS((C1237-resumen!$D$3)/resumen!$D$5) &gt; 1.96, "SI", "NO"), _xleta.NOT)</f>
        <v>NO</v>
      </c>
      <c r="K1237" t="str">
        <f>IFERROR(IF(ABS((I1237-resumen!$E$3)/resumen!$E$5) &gt; 1.96, "SI", "NO"), _xleta.NOT)</f>
        <v>NO</v>
      </c>
      <c r="L1237">
        <f>IF(ISBLANK(C1237), resumen!$D$4, C1237)</f>
        <v>297046</v>
      </c>
      <c r="M1237">
        <f>IF(ISBLANK(I1237), resumen!$E$4, I1237)</f>
        <v>30</v>
      </c>
    </row>
    <row r="1238" spans="1:13">
      <c r="A1238">
        <v>1237</v>
      </c>
      <c r="B1238" t="s">
        <v>19</v>
      </c>
      <c r="C1238">
        <v>694194</v>
      </c>
      <c r="D1238" t="s">
        <v>14</v>
      </c>
      <c r="E1238" t="s">
        <v>15</v>
      </c>
      <c r="F1238" t="s">
        <v>16</v>
      </c>
      <c r="G1238" t="s">
        <v>17</v>
      </c>
      <c r="H1238" t="s">
        <v>17</v>
      </c>
      <c r="I1238">
        <v>33</v>
      </c>
      <c r="J1238" t="str">
        <f>IFERROR(IF(ABS((C1238-resumen!$D$3)/resumen!$D$5) &gt; 1.96, "SI", "NO"), _xleta.NOT)</f>
        <v>NO</v>
      </c>
      <c r="K1238" t="str">
        <f>IFERROR(IF(ABS((I1238-resumen!$E$3)/resumen!$E$5) &gt; 1.96, "SI", "NO"), _xleta.NOT)</f>
        <v>NO</v>
      </c>
      <c r="L1238">
        <f>IF(ISBLANK(C1238), resumen!$D$4, C1238)</f>
        <v>694194</v>
      </c>
      <c r="M1238">
        <f>IF(ISBLANK(I1238), resumen!$E$4, I1238)</f>
        <v>33</v>
      </c>
    </row>
    <row r="1239" spans="1:13">
      <c r="A1239">
        <v>1238</v>
      </c>
      <c r="B1239" t="s">
        <v>13</v>
      </c>
      <c r="C1239">
        <v>297046</v>
      </c>
      <c r="D1239" t="s">
        <v>21</v>
      </c>
      <c r="E1239" t="s">
        <v>20</v>
      </c>
      <c r="F1239" t="s">
        <v>16</v>
      </c>
      <c r="G1239" t="s">
        <v>16</v>
      </c>
      <c r="H1239" t="s">
        <v>17</v>
      </c>
      <c r="I1239">
        <v>26</v>
      </c>
      <c r="J1239" t="str">
        <f>IFERROR(IF(ABS((C1239-resumen!$D$3)/resumen!$D$5) &gt; 1.96, "SI", "NO"), _xleta.NOT)</f>
        <v>NO</v>
      </c>
      <c r="K1239" t="str">
        <f>IFERROR(IF(ABS((I1239-resumen!$E$3)/resumen!$E$5) &gt; 1.96, "SI", "NO"), _xleta.NOT)</f>
        <v>NO</v>
      </c>
      <c r="L1239">
        <f>IF(ISBLANK(C1239), resumen!$D$4, C1239)</f>
        <v>297046</v>
      </c>
      <c r="M1239">
        <f>IF(ISBLANK(I1239), resumen!$E$4, I1239)</f>
        <v>26</v>
      </c>
    </row>
    <row r="1240" spans="1:13">
      <c r="A1240">
        <v>1239</v>
      </c>
      <c r="B1240" t="s">
        <v>19</v>
      </c>
      <c r="C1240">
        <v>1990669.08</v>
      </c>
      <c r="D1240" t="s">
        <v>14</v>
      </c>
      <c r="E1240" t="s">
        <v>15</v>
      </c>
      <c r="F1240" t="s">
        <v>16</v>
      </c>
      <c r="G1240" t="s">
        <v>17</v>
      </c>
      <c r="H1240" t="s">
        <v>17</v>
      </c>
      <c r="I1240">
        <v>38</v>
      </c>
      <c r="J1240" t="str">
        <f>IFERROR(IF(ABS((C1240-resumen!$D$3)/resumen!$D$5) &gt; 1.96, "SI", "NO"), _xleta.NOT)</f>
        <v>NO</v>
      </c>
      <c r="K1240" t="str">
        <f>IFERROR(IF(ABS((I1240-resumen!$E$3)/resumen!$E$5) &gt; 1.96, "SI", "NO"), _xleta.NOT)</f>
        <v>NO</v>
      </c>
      <c r="L1240">
        <f>IF(ISBLANK(C1240), resumen!$D$4, C1240)</f>
        <v>1990669.08</v>
      </c>
      <c r="M1240">
        <f>IF(ISBLANK(I1240), resumen!$E$4, I1240)</f>
        <v>38</v>
      </c>
    </row>
    <row r="1241" spans="1:13">
      <c r="A1241">
        <v>1240</v>
      </c>
      <c r="B1241" t="s">
        <v>13</v>
      </c>
      <c r="C1241">
        <v>716480.5</v>
      </c>
      <c r="D1241" t="s">
        <v>14</v>
      </c>
      <c r="E1241" t="s">
        <v>15</v>
      </c>
      <c r="F1241" t="s">
        <v>16</v>
      </c>
      <c r="G1241" t="s">
        <v>17</v>
      </c>
      <c r="H1241" t="s">
        <v>17</v>
      </c>
      <c r="I1241">
        <v>59</v>
      </c>
      <c r="J1241" t="str">
        <f>IFERROR(IF(ABS((C1241-resumen!$D$3)/resumen!$D$5) &gt; 1.96, "SI", "NO"), _xleta.NOT)</f>
        <v>NO</v>
      </c>
      <c r="K1241" t="str">
        <f>IFERROR(IF(ABS((I1241-resumen!$E$3)/resumen!$E$5) &gt; 1.96, "SI", "NO"), _xleta.NOT)</f>
        <v>NO</v>
      </c>
      <c r="L1241">
        <f>IF(ISBLANK(C1241), resumen!$D$4, C1241)</f>
        <v>716480.5</v>
      </c>
      <c r="M1241">
        <f>IF(ISBLANK(I1241), resumen!$E$4, I1241)</f>
        <v>59</v>
      </c>
    </row>
    <row r="1242" spans="1:13">
      <c r="A1242">
        <v>1241</v>
      </c>
      <c r="B1242" t="s">
        <v>13</v>
      </c>
      <c r="C1242">
        <v>629602.69999999995</v>
      </c>
      <c r="D1242" t="s">
        <v>14</v>
      </c>
      <c r="E1242" t="s">
        <v>20</v>
      </c>
      <c r="F1242" t="s">
        <v>16</v>
      </c>
      <c r="G1242" t="s">
        <v>17</v>
      </c>
      <c r="H1242" t="s">
        <v>17</v>
      </c>
      <c r="I1242">
        <v>36</v>
      </c>
      <c r="J1242" t="str">
        <f>IFERROR(IF(ABS((C1242-resumen!$D$3)/resumen!$D$5) &gt; 1.96, "SI", "NO"), _xleta.NOT)</f>
        <v>NO</v>
      </c>
      <c r="K1242" t="str">
        <f>IFERROR(IF(ABS((I1242-resumen!$E$3)/resumen!$E$5) &gt; 1.96, "SI", "NO"), _xleta.NOT)</f>
        <v>NO</v>
      </c>
      <c r="L1242">
        <f>IF(ISBLANK(C1242), resumen!$D$4, C1242)</f>
        <v>629602.69999999995</v>
      </c>
      <c r="M1242">
        <f>IF(ISBLANK(I1242), resumen!$E$4, I1242)</f>
        <v>36</v>
      </c>
    </row>
    <row r="1243" spans="1:13">
      <c r="A1243">
        <v>1242</v>
      </c>
      <c r="B1243" t="s">
        <v>19</v>
      </c>
      <c r="C1243">
        <v>139857.5</v>
      </c>
      <c r="D1243" t="s">
        <v>14</v>
      </c>
      <c r="E1243" t="s">
        <v>20</v>
      </c>
      <c r="F1243" t="s">
        <v>16</v>
      </c>
      <c r="G1243" t="s">
        <v>17</v>
      </c>
      <c r="H1243" t="s">
        <v>17</v>
      </c>
      <c r="I1243">
        <v>33</v>
      </c>
      <c r="J1243" t="str">
        <f>IFERROR(IF(ABS((C1243-resumen!$D$3)/resumen!$D$5) &gt; 1.96, "SI", "NO"), _xleta.NOT)</f>
        <v>NO</v>
      </c>
      <c r="K1243" t="str">
        <f>IFERROR(IF(ABS((I1243-resumen!$E$3)/resumen!$E$5) &gt; 1.96, "SI", "NO"), _xleta.NOT)</f>
        <v>NO</v>
      </c>
      <c r="L1243">
        <f>IF(ISBLANK(C1243), resumen!$D$4, C1243)</f>
        <v>139857.5</v>
      </c>
      <c r="M1243">
        <f>IF(ISBLANK(I1243), resumen!$E$4, I1243)</f>
        <v>33</v>
      </c>
    </row>
    <row r="1244" spans="1:13">
      <c r="A1244">
        <v>1243</v>
      </c>
      <c r="B1244" t="s">
        <v>19</v>
      </c>
      <c r="C1244">
        <v>627456</v>
      </c>
      <c r="D1244" t="s">
        <v>14</v>
      </c>
      <c r="E1244" t="s">
        <v>20</v>
      </c>
      <c r="F1244" t="s">
        <v>16</v>
      </c>
      <c r="G1244" t="s">
        <v>17</v>
      </c>
      <c r="H1244" t="s">
        <v>17</v>
      </c>
      <c r="I1244">
        <v>50</v>
      </c>
      <c r="J1244" t="str">
        <f>IFERROR(IF(ABS((C1244-resumen!$D$3)/resumen!$D$5) &gt; 1.96, "SI", "NO"), _xleta.NOT)</f>
        <v>NO</v>
      </c>
      <c r="K1244" t="str">
        <f>IFERROR(IF(ABS((I1244-resumen!$E$3)/resumen!$E$5) &gt; 1.96, "SI", "NO"), _xleta.NOT)</f>
        <v>NO</v>
      </c>
      <c r="L1244">
        <f>IF(ISBLANK(C1244), resumen!$D$4, C1244)</f>
        <v>627456</v>
      </c>
      <c r="M1244">
        <f>IF(ISBLANK(I1244), resumen!$E$4, I1244)</f>
        <v>50</v>
      </c>
    </row>
    <row r="1245" spans="1:13">
      <c r="A1245">
        <v>1244</v>
      </c>
      <c r="B1245" t="s">
        <v>13</v>
      </c>
      <c r="C1245">
        <v>387148.05</v>
      </c>
      <c r="D1245" t="s">
        <v>14</v>
      </c>
      <c r="E1245" t="s">
        <v>20</v>
      </c>
      <c r="F1245" t="s">
        <v>16</v>
      </c>
      <c r="G1245" t="s">
        <v>17</v>
      </c>
      <c r="H1245" t="s">
        <v>17</v>
      </c>
      <c r="I1245">
        <v>61</v>
      </c>
      <c r="J1245" t="str">
        <f>IFERROR(IF(ABS((C1245-resumen!$D$3)/resumen!$D$5) &gt; 1.96, "SI", "NO"), _xleta.NOT)</f>
        <v>NO</v>
      </c>
      <c r="K1245" t="str">
        <f>IFERROR(IF(ABS((I1245-resumen!$E$3)/resumen!$E$5) &gt; 1.96, "SI", "NO"), _xleta.NOT)</f>
        <v>NO</v>
      </c>
      <c r="L1245">
        <f>IF(ISBLANK(C1245), resumen!$D$4, C1245)</f>
        <v>387148.05</v>
      </c>
      <c r="M1245">
        <f>IF(ISBLANK(I1245), resumen!$E$4, I1245)</f>
        <v>61</v>
      </c>
    </row>
    <row r="1246" spans="1:13">
      <c r="A1246">
        <v>1245</v>
      </c>
      <c r="B1246" t="s">
        <v>13</v>
      </c>
      <c r="C1246">
        <v>1021093.09</v>
      </c>
      <c r="D1246" t="s">
        <v>14</v>
      </c>
      <c r="E1246" t="s">
        <v>20</v>
      </c>
      <c r="F1246" t="s">
        <v>16</v>
      </c>
      <c r="G1246" t="s">
        <v>17</v>
      </c>
      <c r="H1246" t="s">
        <v>17</v>
      </c>
      <c r="I1246">
        <v>61</v>
      </c>
      <c r="J1246" t="str">
        <f>IFERROR(IF(ABS((C1246-resumen!$D$3)/resumen!$D$5) &gt; 1.96, "SI", "NO"), _xleta.NOT)</f>
        <v>NO</v>
      </c>
      <c r="K1246" t="str">
        <f>IFERROR(IF(ABS((I1246-resumen!$E$3)/resumen!$E$5) &gt; 1.96, "SI", "NO"), _xleta.NOT)</f>
        <v>NO</v>
      </c>
      <c r="L1246">
        <f>IF(ISBLANK(C1246), resumen!$D$4, C1246)</f>
        <v>1021093.09</v>
      </c>
      <c r="M1246">
        <f>IF(ISBLANK(I1246), resumen!$E$4, I1246)</f>
        <v>61</v>
      </c>
    </row>
    <row r="1247" spans="1:13">
      <c r="A1247">
        <v>1246</v>
      </c>
      <c r="B1247" t="s">
        <v>13</v>
      </c>
      <c r="C1247">
        <v>350000</v>
      </c>
      <c r="D1247" t="s">
        <v>14</v>
      </c>
      <c r="E1247" t="s">
        <v>20</v>
      </c>
      <c r="F1247" t="s">
        <v>16</v>
      </c>
      <c r="G1247" t="s">
        <v>17</v>
      </c>
      <c r="H1247" t="s">
        <v>17</v>
      </c>
      <c r="I1247">
        <v>38</v>
      </c>
      <c r="J1247" t="str">
        <f>IFERROR(IF(ABS((C1247-resumen!$D$3)/resumen!$D$5) &gt; 1.96, "SI", "NO"), _xleta.NOT)</f>
        <v>NO</v>
      </c>
      <c r="K1247" t="str">
        <f>IFERROR(IF(ABS((I1247-resumen!$E$3)/resumen!$E$5) &gt; 1.96, "SI", "NO"), _xleta.NOT)</f>
        <v>NO</v>
      </c>
      <c r="L1247">
        <f>IF(ISBLANK(C1247), resumen!$D$4, C1247)</f>
        <v>350000</v>
      </c>
      <c r="M1247">
        <f>IF(ISBLANK(I1247), resumen!$E$4, I1247)</f>
        <v>38</v>
      </c>
    </row>
    <row r="1248" spans="1:13">
      <c r="A1248">
        <v>1247</v>
      </c>
      <c r="B1248" t="s">
        <v>13</v>
      </c>
      <c r="C1248">
        <v>260000</v>
      </c>
      <c r="D1248" t="s">
        <v>14</v>
      </c>
      <c r="E1248" t="s">
        <v>20</v>
      </c>
      <c r="F1248" t="s">
        <v>16</v>
      </c>
      <c r="G1248" t="s">
        <v>17</v>
      </c>
      <c r="H1248" t="s">
        <v>16</v>
      </c>
      <c r="I1248">
        <v>40</v>
      </c>
      <c r="J1248" t="str">
        <f>IFERROR(IF(ABS((C1248-resumen!$D$3)/resumen!$D$5) &gt; 1.96, "SI", "NO"), _xleta.NOT)</f>
        <v>NO</v>
      </c>
      <c r="K1248" t="str">
        <f>IFERROR(IF(ABS((I1248-resumen!$E$3)/resumen!$E$5) &gt; 1.96, "SI", "NO"), _xleta.NOT)</f>
        <v>NO</v>
      </c>
      <c r="L1248">
        <f>IF(ISBLANK(C1248), resumen!$D$4, C1248)</f>
        <v>260000</v>
      </c>
      <c r="M1248">
        <f>IF(ISBLANK(I1248), resumen!$E$4, I1248)</f>
        <v>40</v>
      </c>
    </row>
    <row r="1249" spans="1:13">
      <c r="A1249">
        <v>1248</v>
      </c>
      <c r="B1249" t="s">
        <v>13</v>
      </c>
      <c r="C1249">
        <v>2276454.04</v>
      </c>
      <c r="D1249" t="s">
        <v>14</v>
      </c>
      <c r="E1249" t="s">
        <v>20</v>
      </c>
      <c r="F1249" t="s">
        <v>16</v>
      </c>
      <c r="G1249" t="s">
        <v>17</v>
      </c>
      <c r="H1249" t="s">
        <v>17</v>
      </c>
      <c r="I1249">
        <v>49</v>
      </c>
      <c r="J1249" t="str">
        <f>IFERROR(IF(ABS((C1249-resumen!$D$3)/resumen!$D$5) &gt; 1.96, "SI", "NO"), _xleta.NOT)</f>
        <v>SI</v>
      </c>
      <c r="K1249" t="str">
        <f>IFERROR(IF(ABS((I1249-resumen!$E$3)/resumen!$E$5) &gt; 1.96, "SI", "NO"), _xleta.NOT)</f>
        <v>NO</v>
      </c>
      <c r="L1249">
        <f>IF(ISBLANK(C1249), resumen!$D$4, C1249)</f>
        <v>2276454.04</v>
      </c>
      <c r="M1249">
        <f>IF(ISBLANK(I1249), resumen!$E$4, I1249)</f>
        <v>49</v>
      </c>
    </row>
    <row r="1250" spans="1:13">
      <c r="A1250">
        <v>1249</v>
      </c>
      <c r="B1250" t="s">
        <v>19</v>
      </c>
      <c r="C1250">
        <v>278030</v>
      </c>
      <c r="D1250" t="s">
        <v>21</v>
      </c>
      <c r="E1250" t="s">
        <v>20</v>
      </c>
      <c r="F1250" t="s">
        <v>16</v>
      </c>
      <c r="G1250" t="s">
        <v>16</v>
      </c>
      <c r="H1250" t="s">
        <v>17</v>
      </c>
      <c r="I1250">
        <v>67</v>
      </c>
      <c r="J1250" t="str">
        <f>IFERROR(IF(ABS((C1250-resumen!$D$3)/resumen!$D$5) &gt; 1.96, "SI", "NO"), _xleta.NOT)</f>
        <v>NO</v>
      </c>
      <c r="K1250" t="str">
        <f>IFERROR(IF(ABS((I1250-resumen!$E$3)/resumen!$E$5) &gt; 1.96, "SI", "NO"), _xleta.NOT)</f>
        <v>NO</v>
      </c>
      <c r="L1250">
        <f>IF(ISBLANK(C1250), resumen!$D$4, C1250)</f>
        <v>278030</v>
      </c>
      <c r="M1250">
        <f>IF(ISBLANK(I1250), resumen!$E$4, I1250)</f>
        <v>67</v>
      </c>
    </row>
    <row r="1251" spans="1:13">
      <c r="A1251">
        <v>1250</v>
      </c>
      <c r="B1251" t="s">
        <v>19</v>
      </c>
      <c r="C1251">
        <v>346913</v>
      </c>
      <c r="D1251" t="s">
        <v>14</v>
      </c>
      <c r="E1251" t="s">
        <v>20</v>
      </c>
      <c r="F1251" t="s">
        <v>16</v>
      </c>
      <c r="G1251" t="s">
        <v>17</v>
      </c>
      <c r="H1251" t="s">
        <v>17</v>
      </c>
      <c r="I1251">
        <v>52</v>
      </c>
      <c r="J1251" t="str">
        <f>IFERROR(IF(ABS((C1251-resumen!$D$3)/resumen!$D$5) &gt; 1.96, "SI", "NO"), _xleta.NOT)</f>
        <v>NO</v>
      </c>
      <c r="K1251" t="str">
        <f>IFERROR(IF(ABS((I1251-resumen!$E$3)/resumen!$E$5) &gt; 1.96, "SI", "NO"), _xleta.NOT)</f>
        <v>NO</v>
      </c>
      <c r="L1251">
        <f>IF(ISBLANK(C1251), resumen!$D$4, C1251)</f>
        <v>346913</v>
      </c>
      <c r="M1251">
        <f>IF(ISBLANK(I1251), resumen!$E$4, I1251)</f>
        <v>52</v>
      </c>
    </row>
    <row r="1252" spans="1:13">
      <c r="A1252">
        <v>1251</v>
      </c>
      <c r="B1252" t="s">
        <v>13</v>
      </c>
      <c r="C1252">
        <v>426096.65</v>
      </c>
      <c r="D1252" t="s">
        <v>14</v>
      </c>
      <c r="E1252" t="s">
        <v>20</v>
      </c>
      <c r="F1252" t="s">
        <v>16</v>
      </c>
      <c r="G1252" t="s">
        <v>17</v>
      </c>
      <c r="H1252" t="s">
        <v>17</v>
      </c>
      <c r="I1252">
        <v>63</v>
      </c>
      <c r="J1252" t="str">
        <f>IFERROR(IF(ABS((C1252-resumen!$D$3)/resumen!$D$5) &gt; 1.96, "SI", "NO"), _xleta.NOT)</f>
        <v>NO</v>
      </c>
      <c r="K1252" t="str">
        <f>IFERROR(IF(ABS((I1252-resumen!$E$3)/resumen!$E$5) &gt; 1.96, "SI", "NO"), _xleta.NOT)</f>
        <v>NO</v>
      </c>
      <c r="L1252">
        <f>IF(ISBLANK(C1252), resumen!$D$4, C1252)</f>
        <v>426096.65</v>
      </c>
      <c r="M1252">
        <f>IF(ISBLANK(I1252), resumen!$E$4, I1252)</f>
        <v>63</v>
      </c>
    </row>
    <row r="1253" spans="1:13">
      <c r="A1253">
        <v>1252</v>
      </c>
      <c r="B1253" t="s">
        <v>19</v>
      </c>
      <c r="C1253">
        <v>251072.18</v>
      </c>
      <c r="D1253" t="s">
        <v>18</v>
      </c>
      <c r="E1253" t="s">
        <v>15</v>
      </c>
      <c r="F1253" t="s">
        <v>16</v>
      </c>
      <c r="G1253" t="s">
        <v>17</v>
      </c>
      <c r="H1253" t="s">
        <v>17</v>
      </c>
      <c r="I1253">
        <v>14</v>
      </c>
      <c r="J1253" t="str">
        <f>IFERROR(IF(ABS((C1253-resumen!$D$3)/resumen!$D$5) &gt; 1.96, "SI", "NO"), _xleta.NOT)</f>
        <v>NO</v>
      </c>
      <c r="K1253" t="str">
        <f>IFERROR(IF(ABS((I1253-resumen!$E$3)/resumen!$E$5) &gt; 1.96, "SI", "NO"), _xleta.NOT)</f>
        <v>SI</v>
      </c>
      <c r="L1253">
        <f>IF(ISBLANK(C1253), resumen!$D$4, C1253)</f>
        <v>251072.18</v>
      </c>
      <c r="M1253">
        <f>IF(ISBLANK(I1253), resumen!$E$4, I1253)</f>
        <v>14</v>
      </c>
    </row>
    <row r="1254" spans="1:13">
      <c r="A1254">
        <v>1253</v>
      </c>
      <c r="B1254" t="s">
        <v>19</v>
      </c>
      <c r="C1254">
        <v>747594</v>
      </c>
      <c r="D1254" t="s">
        <v>14</v>
      </c>
      <c r="E1254" t="s">
        <v>15</v>
      </c>
      <c r="F1254" t="s">
        <v>16</v>
      </c>
      <c r="G1254" t="s">
        <v>17</v>
      </c>
      <c r="H1254" t="s">
        <v>17</v>
      </c>
      <c r="I1254">
        <v>31</v>
      </c>
      <c r="J1254" t="str">
        <f>IFERROR(IF(ABS((C1254-resumen!$D$3)/resumen!$D$5) &gt; 1.96, "SI", "NO"), _xleta.NOT)</f>
        <v>NO</v>
      </c>
      <c r="K1254" t="str">
        <f>IFERROR(IF(ABS((I1254-resumen!$E$3)/resumen!$E$5) &gt; 1.96, "SI", "NO"), _xleta.NOT)</f>
        <v>NO</v>
      </c>
      <c r="L1254">
        <f>IF(ISBLANK(C1254), resumen!$D$4, C1254)</f>
        <v>747594</v>
      </c>
      <c r="M1254">
        <f>IF(ISBLANK(I1254), resumen!$E$4, I1254)</f>
        <v>31</v>
      </c>
    </row>
    <row r="1255" spans="1:13">
      <c r="A1255">
        <v>1254</v>
      </c>
      <c r="B1255" t="s">
        <v>13</v>
      </c>
      <c r="C1255">
        <v>593740.05000000005</v>
      </c>
      <c r="D1255" t="s">
        <v>14</v>
      </c>
      <c r="E1255" t="s">
        <v>20</v>
      </c>
      <c r="F1255" t="s">
        <v>16</v>
      </c>
      <c r="G1255" t="s">
        <v>17</v>
      </c>
      <c r="H1255" t="s">
        <v>17</v>
      </c>
      <c r="I1255">
        <v>26</v>
      </c>
      <c r="J1255" t="str">
        <f>IFERROR(IF(ABS((C1255-resumen!$D$3)/resumen!$D$5) &gt; 1.96, "SI", "NO"), _xleta.NOT)</f>
        <v>NO</v>
      </c>
      <c r="K1255" t="str">
        <f>IFERROR(IF(ABS((I1255-resumen!$E$3)/resumen!$E$5) &gt; 1.96, "SI", "NO"), _xleta.NOT)</f>
        <v>NO</v>
      </c>
      <c r="L1255">
        <f>IF(ISBLANK(C1255), resumen!$D$4, C1255)</f>
        <v>593740.05000000005</v>
      </c>
      <c r="M1255">
        <f>IF(ISBLANK(I1255), resumen!$E$4, I1255)</f>
        <v>26</v>
      </c>
    </row>
    <row r="1256" spans="1:13">
      <c r="A1256">
        <v>1255</v>
      </c>
      <c r="B1256" t="s">
        <v>13</v>
      </c>
      <c r="C1256">
        <v>714425</v>
      </c>
      <c r="D1256" t="s">
        <v>14</v>
      </c>
      <c r="E1256" t="s">
        <v>20</v>
      </c>
      <c r="F1256" t="s">
        <v>16</v>
      </c>
      <c r="G1256" t="s">
        <v>17</v>
      </c>
      <c r="H1256" t="s">
        <v>17</v>
      </c>
      <c r="I1256">
        <v>33</v>
      </c>
      <c r="J1256" t="str">
        <f>IFERROR(IF(ABS((C1256-resumen!$D$3)/resumen!$D$5) &gt; 1.96, "SI", "NO"), _xleta.NOT)</f>
        <v>NO</v>
      </c>
      <c r="K1256" t="str">
        <f>IFERROR(IF(ABS((I1256-resumen!$E$3)/resumen!$E$5) &gt; 1.96, "SI", "NO"), _xleta.NOT)</f>
        <v>NO</v>
      </c>
      <c r="L1256">
        <f>IF(ISBLANK(C1256), resumen!$D$4, C1256)</f>
        <v>714425</v>
      </c>
      <c r="M1256">
        <f>IF(ISBLANK(I1256), resumen!$E$4, I1256)</f>
        <v>33</v>
      </c>
    </row>
    <row r="1257" spans="1:13">
      <c r="A1257">
        <v>1256</v>
      </c>
      <c r="B1257" t="s">
        <v>13</v>
      </c>
      <c r="C1257">
        <v>1176482.04</v>
      </c>
      <c r="D1257" t="s">
        <v>14</v>
      </c>
      <c r="E1257" t="s">
        <v>20</v>
      </c>
      <c r="F1257" t="s">
        <v>16</v>
      </c>
      <c r="G1257" t="s">
        <v>17</v>
      </c>
      <c r="H1257" t="s">
        <v>17</v>
      </c>
      <c r="I1257">
        <v>52</v>
      </c>
      <c r="J1257" t="str">
        <f>IFERROR(IF(ABS((C1257-resumen!$D$3)/resumen!$D$5) &gt; 1.96, "SI", "NO"), _xleta.NOT)</f>
        <v>NO</v>
      </c>
      <c r="K1257" t="str">
        <f>IFERROR(IF(ABS((I1257-resumen!$E$3)/resumen!$E$5) &gt; 1.96, "SI", "NO"), _xleta.NOT)</f>
        <v>NO</v>
      </c>
      <c r="L1257">
        <f>IF(ISBLANK(C1257), resumen!$D$4, C1257)</f>
        <v>1176482.04</v>
      </c>
      <c r="M1257">
        <f>IF(ISBLANK(I1257), resumen!$E$4, I1257)</f>
        <v>52</v>
      </c>
    </row>
    <row r="1258" spans="1:13">
      <c r="A1258">
        <v>1257</v>
      </c>
      <c r="B1258" t="s">
        <v>13</v>
      </c>
      <c r="C1258">
        <v>1006388.25</v>
      </c>
      <c r="D1258" t="s">
        <v>14</v>
      </c>
      <c r="E1258" t="s">
        <v>20</v>
      </c>
      <c r="F1258" t="s">
        <v>16</v>
      </c>
      <c r="G1258" t="s">
        <v>17</v>
      </c>
      <c r="H1258" t="s">
        <v>17</v>
      </c>
      <c r="I1258">
        <v>52</v>
      </c>
      <c r="J1258" t="str">
        <f>IFERROR(IF(ABS((C1258-resumen!$D$3)/resumen!$D$5) &gt; 1.96, "SI", "NO"), _xleta.NOT)</f>
        <v>NO</v>
      </c>
      <c r="K1258" t="str">
        <f>IFERROR(IF(ABS((I1258-resumen!$E$3)/resumen!$E$5) &gt; 1.96, "SI", "NO"), _xleta.NOT)</f>
        <v>NO</v>
      </c>
      <c r="L1258">
        <f>IF(ISBLANK(C1258), resumen!$D$4, C1258)</f>
        <v>1006388.25</v>
      </c>
      <c r="M1258">
        <f>IF(ISBLANK(I1258), resumen!$E$4, I1258)</f>
        <v>52</v>
      </c>
    </row>
    <row r="1259" spans="1:13">
      <c r="A1259">
        <v>1258</v>
      </c>
      <c r="B1259" t="s">
        <v>13</v>
      </c>
      <c r="C1259">
        <v>278035</v>
      </c>
      <c r="D1259" t="s">
        <v>22</v>
      </c>
      <c r="E1259" t="s">
        <v>20</v>
      </c>
      <c r="F1259" t="s">
        <v>16</v>
      </c>
      <c r="G1259" t="s">
        <v>17</v>
      </c>
      <c r="H1259" t="s">
        <v>17</v>
      </c>
      <c r="I1259">
        <v>32</v>
      </c>
      <c r="J1259" t="str">
        <f>IFERROR(IF(ABS((C1259-resumen!$D$3)/resumen!$D$5) &gt; 1.96, "SI", "NO"), _xleta.NOT)</f>
        <v>NO</v>
      </c>
      <c r="K1259" t="str">
        <f>IFERROR(IF(ABS((I1259-resumen!$E$3)/resumen!$E$5) &gt; 1.96, "SI", "NO"), _xleta.NOT)</f>
        <v>NO</v>
      </c>
      <c r="L1259">
        <f>IF(ISBLANK(C1259), resumen!$D$4, C1259)</f>
        <v>278035</v>
      </c>
      <c r="M1259">
        <f>IF(ISBLANK(I1259), resumen!$E$4, I1259)</f>
        <v>32</v>
      </c>
    </row>
    <row r="1260" spans="1:13">
      <c r="A1260">
        <v>1259</v>
      </c>
      <c r="B1260" t="s">
        <v>19</v>
      </c>
      <c r="C1260">
        <v>353398.58</v>
      </c>
      <c r="D1260" t="s">
        <v>14</v>
      </c>
      <c r="E1260" t="s">
        <v>20</v>
      </c>
      <c r="F1260" t="s">
        <v>16</v>
      </c>
      <c r="G1260" t="s">
        <v>17</v>
      </c>
      <c r="H1260" t="s">
        <v>17</v>
      </c>
      <c r="I1260">
        <v>27</v>
      </c>
      <c r="J1260" t="str">
        <f>IFERROR(IF(ABS((C1260-resumen!$D$3)/resumen!$D$5) &gt; 1.96, "SI", "NO"), _xleta.NOT)</f>
        <v>NO</v>
      </c>
      <c r="K1260" t="str">
        <f>IFERROR(IF(ABS((I1260-resumen!$E$3)/resumen!$E$5) &gt; 1.96, "SI", "NO"), _xleta.NOT)</f>
        <v>NO</v>
      </c>
      <c r="L1260">
        <f>IF(ISBLANK(C1260), resumen!$D$4, C1260)</f>
        <v>353398.58</v>
      </c>
      <c r="M1260">
        <f>IF(ISBLANK(I1260), resumen!$E$4, I1260)</f>
        <v>27</v>
      </c>
    </row>
    <row r="1261" spans="1:13">
      <c r="A1261">
        <v>1260</v>
      </c>
      <c r="B1261" t="s">
        <v>13</v>
      </c>
      <c r="C1261">
        <v>278030</v>
      </c>
      <c r="D1261" t="s">
        <v>23</v>
      </c>
      <c r="E1261" t="s">
        <v>20</v>
      </c>
      <c r="F1261" t="s">
        <v>16</v>
      </c>
      <c r="G1261" t="s">
        <v>17</v>
      </c>
      <c r="H1261" t="s">
        <v>17</v>
      </c>
      <c r="I1261">
        <v>68</v>
      </c>
      <c r="J1261" t="str">
        <f>IFERROR(IF(ABS((C1261-resumen!$D$3)/resumen!$D$5) &gt; 1.96, "SI", "NO"), _xleta.NOT)</f>
        <v>NO</v>
      </c>
      <c r="K1261" t="str">
        <f>IFERROR(IF(ABS((I1261-resumen!$E$3)/resumen!$E$5) &gt; 1.96, "SI", "NO"), _xleta.NOT)</f>
        <v>NO</v>
      </c>
      <c r="L1261">
        <f>IF(ISBLANK(C1261), resumen!$D$4, C1261)</f>
        <v>278030</v>
      </c>
      <c r="M1261">
        <f>IF(ISBLANK(I1261), resumen!$E$4, I1261)</f>
        <v>68</v>
      </c>
    </row>
    <row r="1262" spans="1:13">
      <c r="A1262">
        <v>1261</v>
      </c>
      <c r="B1262" t="s">
        <v>13</v>
      </c>
      <c r="C1262">
        <v>531911.06000000006</v>
      </c>
      <c r="D1262" t="s">
        <v>14</v>
      </c>
      <c r="E1262" t="s">
        <v>20</v>
      </c>
      <c r="F1262" t="s">
        <v>16</v>
      </c>
      <c r="G1262" t="s">
        <v>17</v>
      </c>
      <c r="H1262" t="s">
        <v>17</v>
      </c>
      <c r="I1262">
        <v>27</v>
      </c>
      <c r="J1262" t="str">
        <f>IFERROR(IF(ABS((C1262-resumen!$D$3)/resumen!$D$5) &gt; 1.96, "SI", "NO"), _xleta.NOT)</f>
        <v>NO</v>
      </c>
      <c r="K1262" t="str">
        <f>IFERROR(IF(ABS((I1262-resumen!$E$3)/resumen!$E$5) &gt; 1.96, "SI", "NO"), _xleta.NOT)</f>
        <v>NO</v>
      </c>
      <c r="L1262">
        <f>IF(ISBLANK(C1262), resumen!$D$4, C1262)</f>
        <v>531911.06000000006</v>
      </c>
      <c r="M1262">
        <f>IF(ISBLANK(I1262), resumen!$E$4, I1262)</f>
        <v>27</v>
      </c>
    </row>
    <row r="1263" spans="1:13">
      <c r="A1263">
        <v>1262</v>
      </c>
      <c r="B1263" t="s">
        <v>19</v>
      </c>
      <c r="C1263">
        <v>273622</v>
      </c>
      <c r="D1263" t="s">
        <v>14</v>
      </c>
      <c r="E1263" t="s">
        <v>20</v>
      </c>
      <c r="F1263" t="s">
        <v>16</v>
      </c>
      <c r="G1263" t="s">
        <v>17</v>
      </c>
      <c r="H1263" t="s">
        <v>17</v>
      </c>
      <c r="I1263">
        <v>47</v>
      </c>
      <c r="J1263" t="str">
        <f>IFERROR(IF(ABS((C1263-resumen!$D$3)/resumen!$D$5) &gt; 1.96, "SI", "NO"), _xleta.NOT)</f>
        <v>NO</v>
      </c>
      <c r="K1263" t="str">
        <f>IFERROR(IF(ABS((I1263-resumen!$E$3)/resumen!$E$5) &gt; 1.96, "SI", "NO"), _xleta.NOT)</f>
        <v>NO</v>
      </c>
      <c r="L1263">
        <f>IF(ISBLANK(C1263), resumen!$D$4, C1263)</f>
        <v>273622</v>
      </c>
      <c r="M1263">
        <f>IF(ISBLANK(I1263), resumen!$E$4, I1263)</f>
        <v>47</v>
      </c>
    </row>
    <row r="1264" spans="1:13">
      <c r="A1264">
        <v>1263</v>
      </c>
      <c r="B1264" t="s">
        <v>13</v>
      </c>
      <c r="C1264">
        <v>347320</v>
      </c>
      <c r="D1264" t="s">
        <v>14</v>
      </c>
      <c r="E1264" t="s">
        <v>20</v>
      </c>
      <c r="F1264" t="s">
        <v>16</v>
      </c>
      <c r="G1264" t="s">
        <v>16</v>
      </c>
      <c r="H1264" t="s">
        <v>17</v>
      </c>
      <c r="I1264">
        <v>42</v>
      </c>
      <c r="J1264" t="str">
        <f>IFERROR(IF(ABS((C1264-resumen!$D$3)/resumen!$D$5) &gt; 1.96, "SI", "NO"), _xleta.NOT)</f>
        <v>NO</v>
      </c>
      <c r="K1264" t="str">
        <f>IFERROR(IF(ABS((I1264-resumen!$E$3)/resumen!$E$5) &gt; 1.96, "SI", "NO"), _xleta.NOT)</f>
        <v>NO</v>
      </c>
      <c r="L1264">
        <f>IF(ISBLANK(C1264), resumen!$D$4, C1264)</f>
        <v>347320</v>
      </c>
      <c r="M1264">
        <f>IF(ISBLANK(I1264), resumen!$E$4, I1264)</f>
        <v>42</v>
      </c>
    </row>
    <row r="1265" spans="1:13">
      <c r="A1265">
        <v>1264</v>
      </c>
      <c r="B1265" t="s">
        <v>19</v>
      </c>
      <c r="C1265">
        <v>1124791.5</v>
      </c>
      <c r="D1265" t="s">
        <v>14</v>
      </c>
      <c r="E1265" t="s">
        <v>20</v>
      </c>
      <c r="F1265" t="s">
        <v>16</v>
      </c>
      <c r="G1265" t="s">
        <v>17</v>
      </c>
      <c r="H1265" t="s">
        <v>17</v>
      </c>
      <c r="I1265">
        <v>28</v>
      </c>
      <c r="J1265" t="str">
        <f>IFERROR(IF(ABS((C1265-resumen!$D$3)/resumen!$D$5) &gt; 1.96, "SI", "NO"), _xleta.NOT)</f>
        <v>NO</v>
      </c>
      <c r="K1265" t="str">
        <f>IFERROR(IF(ABS((I1265-resumen!$E$3)/resumen!$E$5) &gt; 1.96, "SI", "NO"), _xleta.NOT)</f>
        <v>NO</v>
      </c>
      <c r="L1265">
        <f>IF(ISBLANK(C1265), resumen!$D$4, C1265)</f>
        <v>1124791.5</v>
      </c>
      <c r="M1265">
        <f>IF(ISBLANK(I1265), resumen!$E$4, I1265)</f>
        <v>28</v>
      </c>
    </row>
    <row r="1266" spans="1:13">
      <c r="A1266">
        <v>1265</v>
      </c>
      <c r="B1266" t="s">
        <v>19</v>
      </c>
      <c r="C1266">
        <v>205000</v>
      </c>
      <c r="D1266" t="s">
        <v>14</v>
      </c>
      <c r="E1266" t="s">
        <v>20</v>
      </c>
      <c r="F1266" t="s">
        <v>16</v>
      </c>
      <c r="G1266" t="s">
        <v>17</v>
      </c>
      <c r="H1266" t="s">
        <v>17</v>
      </c>
      <c r="I1266">
        <v>45</v>
      </c>
      <c r="J1266" t="str">
        <f>IFERROR(IF(ABS((C1266-resumen!$D$3)/resumen!$D$5) &gt; 1.96, "SI", "NO"), _xleta.NOT)</f>
        <v>NO</v>
      </c>
      <c r="K1266" t="str">
        <f>IFERROR(IF(ABS((I1266-resumen!$E$3)/resumen!$E$5) &gt; 1.96, "SI", "NO"), _xleta.NOT)</f>
        <v>NO</v>
      </c>
      <c r="L1266">
        <f>IF(ISBLANK(C1266), resumen!$D$4, C1266)</f>
        <v>205000</v>
      </c>
      <c r="M1266">
        <f>IF(ISBLANK(I1266), resumen!$E$4, I1266)</f>
        <v>45</v>
      </c>
    </row>
    <row r="1267" spans="1:13">
      <c r="A1267">
        <v>1266</v>
      </c>
      <c r="B1267" t="s">
        <v>19</v>
      </c>
      <c r="C1267">
        <v>630000</v>
      </c>
      <c r="D1267" t="s">
        <v>14</v>
      </c>
      <c r="E1267" t="s">
        <v>20</v>
      </c>
      <c r="F1267" t="s">
        <v>16</v>
      </c>
      <c r="G1267" t="s">
        <v>17</v>
      </c>
      <c r="H1267" t="s">
        <v>17</v>
      </c>
      <c r="I1267">
        <v>64</v>
      </c>
      <c r="J1267" t="str">
        <f>IFERROR(IF(ABS((C1267-resumen!$D$3)/resumen!$D$5) &gt; 1.96, "SI", "NO"), _xleta.NOT)</f>
        <v>NO</v>
      </c>
      <c r="K1267" t="str">
        <f>IFERROR(IF(ABS((I1267-resumen!$E$3)/resumen!$E$5) &gt; 1.96, "SI", "NO"), _xleta.NOT)</f>
        <v>NO</v>
      </c>
      <c r="L1267">
        <f>IF(ISBLANK(C1267), resumen!$D$4, C1267)</f>
        <v>630000</v>
      </c>
      <c r="M1267">
        <f>IF(ISBLANK(I1267), resumen!$E$4, I1267)</f>
        <v>64</v>
      </c>
    </row>
    <row r="1268" spans="1:13">
      <c r="A1268">
        <v>1267</v>
      </c>
      <c r="B1268" t="s">
        <v>13</v>
      </c>
      <c r="C1268">
        <v>920750</v>
      </c>
      <c r="D1268" t="s">
        <v>14</v>
      </c>
      <c r="E1268" t="s">
        <v>20</v>
      </c>
      <c r="F1268" t="s">
        <v>16</v>
      </c>
      <c r="G1268" t="s">
        <v>17</v>
      </c>
      <c r="H1268" t="s">
        <v>16</v>
      </c>
      <c r="I1268">
        <v>46</v>
      </c>
      <c r="J1268" t="str">
        <f>IFERROR(IF(ABS((C1268-resumen!$D$3)/resumen!$D$5) &gt; 1.96, "SI", "NO"), _xleta.NOT)</f>
        <v>NO</v>
      </c>
      <c r="K1268" t="str">
        <f>IFERROR(IF(ABS((I1268-resumen!$E$3)/resumen!$E$5) &gt; 1.96, "SI", "NO"), _xleta.NOT)</f>
        <v>NO</v>
      </c>
      <c r="L1268">
        <f>IF(ISBLANK(C1268), resumen!$D$4, C1268)</f>
        <v>920750</v>
      </c>
      <c r="M1268">
        <f>IF(ISBLANK(I1268), resumen!$E$4, I1268)</f>
        <v>46</v>
      </c>
    </row>
    <row r="1269" spans="1:13">
      <c r="A1269">
        <v>1268</v>
      </c>
      <c r="B1269" t="s">
        <v>13</v>
      </c>
      <c r="C1269">
        <v>703681</v>
      </c>
      <c r="D1269" t="s">
        <v>14</v>
      </c>
      <c r="E1269" t="s">
        <v>20</v>
      </c>
      <c r="F1269" t="s">
        <v>16</v>
      </c>
      <c r="G1269" t="s">
        <v>17</v>
      </c>
      <c r="H1269" t="s">
        <v>17</v>
      </c>
      <c r="I1269">
        <v>32</v>
      </c>
      <c r="J1269" t="str">
        <f>IFERROR(IF(ABS((C1269-resumen!$D$3)/resumen!$D$5) &gt; 1.96, "SI", "NO"), _xleta.NOT)</f>
        <v>NO</v>
      </c>
      <c r="K1269" t="str">
        <f>IFERROR(IF(ABS((I1269-resumen!$E$3)/resumen!$E$5) &gt; 1.96, "SI", "NO"), _xleta.NOT)</f>
        <v>NO</v>
      </c>
      <c r="L1269">
        <f>IF(ISBLANK(C1269), resumen!$D$4, C1269)</f>
        <v>703681</v>
      </c>
      <c r="M1269">
        <f>IF(ISBLANK(I1269), resumen!$E$4, I1269)</f>
        <v>32</v>
      </c>
    </row>
    <row r="1270" spans="1:13">
      <c r="A1270">
        <v>1269</v>
      </c>
      <c r="B1270" t="s">
        <v>19</v>
      </c>
      <c r="C1270">
        <v>365528</v>
      </c>
      <c r="D1270" t="s">
        <v>14</v>
      </c>
      <c r="E1270" t="s">
        <v>15</v>
      </c>
      <c r="F1270" t="s">
        <v>16</v>
      </c>
      <c r="G1270" t="s">
        <v>17</v>
      </c>
      <c r="H1270" t="s">
        <v>17</v>
      </c>
      <c r="I1270">
        <v>34</v>
      </c>
      <c r="J1270" t="str">
        <f>IFERROR(IF(ABS((C1270-resumen!$D$3)/resumen!$D$5) &gt; 1.96, "SI", "NO"), _xleta.NOT)</f>
        <v>NO</v>
      </c>
      <c r="K1270" t="str">
        <f>IFERROR(IF(ABS((I1270-resumen!$E$3)/resumen!$E$5) &gt; 1.96, "SI", "NO"), _xleta.NOT)</f>
        <v>NO</v>
      </c>
      <c r="L1270">
        <f>IF(ISBLANK(C1270), resumen!$D$4, C1270)</f>
        <v>365528</v>
      </c>
      <c r="M1270">
        <f>IF(ISBLANK(I1270), resumen!$E$4, I1270)</f>
        <v>34</v>
      </c>
    </row>
    <row r="1271" spans="1:13">
      <c r="A1271">
        <v>1270</v>
      </c>
      <c r="B1271" t="s">
        <v>13</v>
      </c>
      <c r="C1271">
        <v>305704</v>
      </c>
      <c r="D1271" t="s">
        <v>22</v>
      </c>
      <c r="E1271" t="s">
        <v>20</v>
      </c>
      <c r="F1271" t="s">
        <v>16</v>
      </c>
      <c r="G1271" t="s">
        <v>17</v>
      </c>
      <c r="H1271" t="s">
        <v>17</v>
      </c>
      <c r="I1271">
        <v>57</v>
      </c>
      <c r="J1271" t="str">
        <f>IFERROR(IF(ABS((C1271-resumen!$D$3)/resumen!$D$5) &gt; 1.96, "SI", "NO"), _xleta.NOT)</f>
        <v>NO</v>
      </c>
      <c r="K1271" t="str">
        <f>IFERROR(IF(ABS((I1271-resumen!$E$3)/resumen!$E$5) &gt; 1.96, "SI", "NO"), _xleta.NOT)</f>
        <v>NO</v>
      </c>
      <c r="L1271">
        <f>IF(ISBLANK(C1271), resumen!$D$4, C1271)</f>
        <v>305704</v>
      </c>
      <c r="M1271">
        <f>IF(ISBLANK(I1271), resumen!$E$4, I1271)</f>
        <v>57</v>
      </c>
    </row>
    <row r="1272" spans="1:13">
      <c r="A1272">
        <v>1271</v>
      </c>
      <c r="B1272" t="s">
        <v>13</v>
      </c>
      <c r="C1272">
        <v>179401.84</v>
      </c>
      <c r="D1272" t="s">
        <v>14</v>
      </c>
      <c r="E1272" t="s">
        <v>20</v>
      </c>
      <c r="F1272" t="s">
        <v>16</v>
      </c>
      <c r="G1272" t="s">
        <v>17</v>
      </c>
      <c r="H1272" t="s">
        <v>17</v>
      </c>
      <c r="I1272">
        <v>24</v>
      </c>
      <c r="J1272" t="str">
        <f>IFERROR(IF(ABS((C1272-resumen!$D$3)/resumen!$D$5) &gt; 1.96, "SI", "NO"), _xleta.NOT)</f>
        <v>NO</v>
      </c>
      <c r="K1272" t="str">
        <f>IFERROR(IF(ABS((I1272-resumen!$E$3)/resumen!$E$5) &gt; 1.96, "SI", "NO"), _xleta.NOT)</f>
        <v>NO</v>
      </c>
      <c r="L1272">
        <f>IF(ISBLANK(C1272), resumen!$D$4, C1272)</f>
        <v>179401.84</v>
      </c>
      <c r="M1272">
        <f>IF(ISBLANK(I1272), resumen!$E$4, I1272)</f>
        <v>24</v>
      </c>
    </row>
    <row r="1273" spans="1:13">
      <c r="A1273">
        <v>1272</v>
      </c>
      <c r="B1273" t="s">
        <v>13</v>
      </c>
      <c r="C1273">
        <v>308333</v>
      </c>
      <c r="D1273" t="s">
        <v>14</v>
      </c>
      <c r="E1273" t="s">
        <v>20</v>
      </c>
      <c r="F1273" t="s">
        <v>16</v>
      </c>
      <c r="G1273" t="s">
        <v>17</v>
      </c>
      <c r="H1273" t="s">
        <v>17</v>
      </c>
      <c r="I1273">
        <v>25</v>
      </c>
      <c r="J1273" t="str">
        <f>IFERROR(IF(ABS((C1273-resumen!$D$3)/resumen!$D$5) &gt; 1.96, "SI", "NO"), _xleta.NOT)</f>
        <v>NO</v>
      </c>
      <c r="K1273" t="str">
        <f>IFERROR(IF(ABS((I1273-resumen!$E$3)/resumen!$E$5) &gt; 1.96, "SI", "NO"), _xleta.NOT)</f>
        <v>NO</v>
      </c>
      <c r="L1273">
        <f>IF(ISBLANK(C1273), resumen!$D$4, C1273)</f>
        <v>308333</v>
      </c>
      <c r="M1273">
        <f>IF(ISBLANK(I1273), resumen!$E$4, I1273)</f>
        <v>25</v>
      </c>
    </row>
    <row r="1274" spans="1:13">
      <c r="A1274">
        <v>1273</v>
      </c>
      <c r="B1274" t="s">
        <v>13</v>
      </c>
      <c r="C1274">
        <v>2334718.75</v>
      </c>
      <c r="D1274" t="s">
        <v>14</v>
      </c>
      <c r="E1274" t="s">
        <v>20</v>
      </c>
      <c r="F1274" t="s">
        <v>16</v>
      </c>
      <c r="G1274" t="s">
        <v>17</v>
      </c>
      <c r="H1274" t="s">
        <v>17</v>
      </c>
      <c r="I1274">
        <v>33</v>
      </c>
      <c r="J1274" t="str">
        <f>IFERROR(IF(ABS((C1274-resumen!$D$3)/resumen!$D$5) &gt; 1.96, "SI", "NO"), _xleta.NOT)</f>
        <v>SI</v>
      </c>
      <c r="K1274" t="str">
        <f>IFERROR(IF(ABS((I1274-resumen!$E$3)/resumen!$E$5) &gt; 1.96, "SI", "NO"), _xleta.NOT)</f>
        <v>NO</v>
      </c>
      <c r="L1274">
        <f>IF(ISBLANK(C1274), resumen!$D$4, C1274)</f>
        <v>2334718.75</v>
      </c>
      <c r="M1274">
        <f>IF(ISBLANK(I1274), resumen!$E$4, I1274)</f>
        <v>33</v>
      </c>
    </row>
    <row r="1275" spans="1:13">
      <c r="A1275">
        <v>1274</v>
      </c>
      <c r="B1275" t="s">
        <v>19</v>
      </c>
      <c r="C1275">
        <v>1720445.3</v>
      </c>
      <c r="D1275" t="s">
        <v>14</v>
      </c>
      <c r="E1275" t="s">
        <v>15</v>
      </c>
      <c r="F1275" t="s">
        <v>16</v>
      </c>
      <c r="G1275" t="s">
        <v>17</v>
      </c>
      <c r="H1275" t="s">
        <v>17</v>
      </c>
      <c r="I1275">
        <v>43</v>
      </c>
      <c r="J1275" t="str">
        <f>IFERROR(IF(ABS((C1275-resumen!$D$3)/resumen!$D$5) &gt; 1.96, "SI", "NO"), _xleta.NOT)</f>
        <v>NO</v>
      </c>
      <c r="K1275" t="str">
        <f>IFERROR(IF(ABS((I1275-resumen!$E$3)/resumen!$E$5) &gt; 1.96, "SI", "NO"), _xleta.NOT)</f>
        <v>NO</v>
      </c>
      <c r="L1275">
        <f>IF(ISBLANK(C1275), resumen!$D$4, C1275)</f>
        <v>1720445.3</v>
      </c>
      <c r="M1275">
        <f>IF(ISBLANK(I1275), resumen!$E$4, I1275)</f>
        <v>43</v>
      </c>
    </row>
    <row r="1276" spans="1:13">
      <c r="A1276">
        <v>1275</v>
      </c>
      <c r="B1276" t="s">
        <v>19</v>
      </c>
      <c r="C1276">
        <v>542281.48</v>
      </c>
      <c r="D1276" t="s">
        <v>14</v>
      </c>
      <c r="E1276" t="s">
        <v>20</v>
      </c>
      <c r="F1276" t="s">
        <v>16</v>
      </c>
      <c r="G1276" t="s">
        <v>17</v>
      </c>
      <c r="H1276" t="s">
        <v>17</v>
      </c>
      <c r="I1276">
        <v>36</v>
      </c>
      <c r="J1276" t="str">
        <f>IFERROR(IF(ABS((C1276-resumen!$D$3)/resumen!$D$5) &gt; 1.96, "SI", "NO"), _xleta.NOT)</f>
        <v>NO</v>
      </c>
      <c r="K1276" t="str">
        <f>IFERROR(IF(ABS((I1276-resumen!$E$3)/resumen!$E$5) &gt; 1.96, "SI", "NO"), _xleta.NOT)</f>
        <v>NO</v>
      </c>
      <c r="L1276">
        <f>IF(ISBLANK(C1276), resumen!$D$4, C1276)</f>
        <v>542281.48</v>
      </c>
      <c r="M1276">
        <f>IF(ISBLANK(I1276), resumen!$E$4, I1276)</f>
        <v>36</v>
      </c>
    </row>
    <row r="1277" spans="1:13">
      <c r="A1277">
        <v>1276</v>
      </c>
      <c r="B1277" t="s">
        <v>13</v>
      </c>
      <c r="C1277">
        <v>486470.39</v>
      </c>
      <c r="D1277" t="s">
        <v>14</v>
      </c>
      <c r="E1277" t="s">
        <v>20</v>
      </c>
      <c r="F1277" t="s">
        <v>16</v>
      </c>
      <c r="G1277" t="s">
        <v>17</v>
      </c>
      <c r="H1277" t="s">
        <v>17</v>
      </c>
      <c r="I1277">
        <v>69</v>
      </c>
      <c r="J1277" t="str">
        <f>IFERROR(IF(ABS((C1277-resumen!$D$3)/resumen!$D$5) &gt; 1.96, "SI", "NO"), _xleta.NOT)</f>
        <v>NO</v>
      </c>
      <c r="K1277" t="str">
        <f>IFERROR(IF(ABS((I1277-resumen!$E$3)/resumen!$E$5) &gt; 1.96, "SI", "NO"), _xleta.NOT)</f>
        <v>NO</v>
      </c>
      <c r="L1277">
        <f>IF(ISBLANK(C1277), resumen!$D$4, C1277)</f>
        <v>486470.39</v>
      </c>
      <c r="M1277">
        <f>IF(ISBLANK(I1277), resumen!$E$4, I1277)</f>
        <v>69</v>
      </c>
    </row>
    <row r="1278" spans="1:13">
      <c r="A1278">
        <v>1277</v>
      </c>
      <c r="B1278" t="s">
        <v>13</v>
      </c>
      <c r="C1278">
        <v>170502</v>
      </c>
      <c r="D1278" t="s">
        <v>14</v>
      </c>
      <c r="E1278" t="s">
        <v>20</v>
      </c>
      <c r="F1278" t="s">
        <v>16</v>
      </c>
      <c r="G1278" t="s">
        <v>16</v>
      </c>
      <c r="H1278" t="s">
        <v>16</v>
      </c>
      <c r="I1278">
        <v>52</v>
      </c>
      <c r="J1278" t="str">
        <f>IFERROR(IF(ABS((C1278-resumen!$D$3)/resumen!$D$5) &gt; 1.96, "SI", "NO"), _xleta.NOT)</f>
        <v>NO</v>
      </c>
      <c r="K1278" t="str">
        <f>IFERROR(IF(ABS((I1278-resumen!$E$3)/resumen!$E$5) &gt; 1.96, "SI", "NO"), _xleta.NOT)</f>
        <v>NO</v>
      </c>
      <c r="L1278">
        <f>IF(ISBLANK(C1278), resumen!$D$4, C1278)</f>
        <v>170502</v>
      </c>
      <c r="M1278">
        <f>IF(ISBLANK(I1278), resumen!$E$4, I1278)</f>
        <v>52</v>
      </c>
    </row>
    <row r="1279" spans="1:13">
      <c r="A1279">
        <v>1278</v>
      </c>
      <c r="B1279" t="s">
        <v>13</v>
      </c>
      <c r="C1279">
        <v>762500</v>
      </c>
      <c r="D1279" t="s">
        <v>14</v>
      </c>
      <c r="E1279" t="s">
        <v>20</v>
      </c>
      <c r="F1279" t="s">
        <v>16</v>
      </c>
      <c r="G1279" t="s">
        <v>17</v>
      </c>
      <c r="H1279" t="s">
        <v>17</v>
      </c>
      <c r="I1279">
        <v>38</v>
      </c>
      <c r="J1279" t="str">
        <f>IFERROR(IF(ABS((C1279-resumen!$D$3)/resumen!$D$5) &gt; 1.96, "SI", "NO"), _xleta.NOT)</f>
        <v>NO</v>
      </c>
      <c r="K1279" t="str">
        <f>IFERROR(IF(ABS((I1279-resumen!$E$3)/resumen!$E$5) &gt; 1.96, "SI", "NO"), _xleta.NOT)</f>
        <v>NO</v>
      </c>
      <c r="L1279">
        <f>IF(ISBLANK(C1279), resumen!$D$4, C1279)</f>
        <v>762500</v>
      </c>
      <c r="M1279">
        <f>IF(ISBLANK(I1279), resumen!$E$4, I1279)</f>
        <v>38</v>
      </c>
    </row>
    <row r="1280" spans="1:13">
      <c r="A1280">
        <v>1279</v>
      </c>
      <c r="B1280" t="s">
        <v>13</v>
      </c>
      <c r="C1280">
        <v>282305</v>
      </c>
      <c r="D1280" t="s">
        <v>21</v>
      </c>
      <c r="E1280" t="s">
        <v>20</v>
      </c>
      <c r="F1280" t="s">
        <v>16</v>
      </c>
      <c r="G1280" t="s">
        <v>16</v>
      </c>
      <c r="H1280" t="s">
        <v>17</v>
      </c>
      <c r="I1280">
        <v>45</v>
      </c>
      <c r="J1280" t="str">
        <f>IFERROR(IF(ABS((C1280-resumen!$D$3)/resumen!$D$5) &gt; 1.96, "SI", "NO"), _xleta.NOT)</f>
        <v>NO</v>
      </c>
      <c r="K1280" t="str">
        <f>IFERROR(IF(ABS((I1280-resumen!$E$3)/resumen!$E$5) &gt; 1.96, "SI", "NO"), _xleta.NOT)</f>
        <v>NO</v>
      </c>
      <c r="L1280">
        <f>IF(ISBLANK(C1280), resumen!$D$4, C1280)</f>
        <v>282305</v>
      </c>
      <c r="M1280">
        <f>IF(ISBLANK(I1280), resumen!$E$4, I1280)</f>
        <v>45</v>
      </c>
    </row>
    <row r="1281" spans="1:13">
      <c r="A1281">
        <v>1280</v>
      </c>
      <c r="B1281" t="s">
        <v>13</v>
      </c>
      <c r="C1281">
        <v>297045</v>
      </c>
      <c r="D1281" t="s">
        <v>21</v>
      </c>
      <c r="E1281" t="s">
        <v>20</v>
      </c>
      <c r="F1281" t="s">
        <v>16</v>
      </c>
      <c r="G1281" t="s">
        <v>17</v>
      </c>
      <c r="H1281" t="s">
        <v>17</v>
      </c>
      <c r="I1281">
        <v>42</v>
      </c>
      <c r="J1281" t="str">
        <f>IFERROR(IF(ABS((C1281-resumen!$D$3)/resumen!$D$5) &gt; 1.96, "SI", "NO"), _xleta.NOT)</f>
        <v>NO</v>
      </c>
      <c r="K1281" t="str">
        <f>IFERROR(IF(ABS((I1281-resumen!$E$3)/resumen!$E$5) &gt; 1.96, "SI", "NO"), _xleta.NOT)</f>
        <v>NO</v>
      </c>
      <c r="L1281">
        <f>IF(ISBLANK(C1281), resumen!$D$4, C1281)</f>
        <v>297045</v>
      </c>
      <c r="M1281">
        <f>IF(ISBLANK(I1281), resumen!$E$4, I1281)</f>
        <v>42</v>
      </c>
    </row>
    <row r="1282" spans="1:13">
      <c r="A1282">
        <v>1281</v>
      </c>
      <c r="B1282" t="s">
        <v>19</v>
      </c>
      <c r="C1282">
        <v>400228.96</v>
      </c>
      <c r="D1282" t="s">
        <v>14</v>
      </c>
      <c r="E1282" t="s">
        <v>20</v>
      </c>
      <c r="F1282" t="s">
        <v>16</v>
      </c>
      <c r="G1282" t="s">
        <v>17</v>
      </c>
      <c r="H1282" t="s">
        <v>17</v>
      </c>
      <c r="I1282">
        <v>44</v>
      </c>
      <c r="J1282" t="str">
        <f>IFERROR(IF(ABS((C1282-resumen!$D$3)/resumen!$D$5) &gt; 1.96, "SI", "NO"), _xleta.NOT)</f>
        <v>NO</v>
      </c>
      <c r="K1282" t="str">
        <f>IFERROR(IF(ABS((I1282-resumen!$E$3)/resumen!$E$5) &gt; 1.96, "SI", "NO"), _xleta.NOT)</f>
        <v>NO</v>
      </c>
      <c r="L1282">
        <f>IF(ISBLANK(C1282), resumen!$D$4, C1282)</f>
        <v>400228.96</v>
      </c>
      <c r="M1282">
        <f>IF(ISBLANK(I1282), resumen!$E$4, I1282)</f>
        <v>44</v>
      </c>
    </row>
    <row r="1283" spans="1:13">
      <c r="A1283">
        <v>1282</v>
      </c>
      <c r="B1283" t="s">
        <v>13</v>
      </c>
      <c r="C1283">
        <v>490013.49</v>
      </c>
      <c r="D1283" t="s">
        <v>14</v>
      </c>
      <c r="E1283" t="s">
        <v>20</v>
      </c>
      <c r="F1283" t="s">
        <v>16</v>
      </c>
      <c r="G1283" t="s">
        <v>16</v>
      </c>
      <c r="H1283" t="s">
        <v>17</v>
      </c>
      <c r="I1283">
        <v>40</v>
      </c>
      <c r="J1283" t="str">
        <f>IFERROR(IF(ABS((C1283-resumen!$D$3)/resumen!$D$5) &gt; 1.96, "SI", "NO"), _xleta.NOT)</f>
        <v>NO</v>
      </c>
      <c r="K1283" t="str">
        <f>IFERROR(IF(ABS((I1283-resumen!$E$3)/resumen!$E$5) &gt; 1.96, "SI", "NO"), _xleta.NOT)</f>
        <v>NO</v>
      </c>
      <c r="L1283">
        <f>IF(ISBLANK(C1283), resumen!$D$4, C1283)</f>
        <v>490013.49</v>
      </c>
      <c r="M1283">
        <f>IF(ISBLANK(I1283), resumen!$E$4, I1283)</f>
        <v>40</v>
      </c>
    </row>
    <row r="1284" spans="1:13">
      <c r="A1284">
        <v>1283</v>
      </c>
      <c r="B1284" t="s">
        <v>13</v>
      </c>
      <c r="C1284">
        <v>343391.57</v>
      </c>
      <c r="D1284" t="s">
        <v>14</v>
      </c>
      <c r="E1284" t="s">
        <v>20</v>
      </c>
      <c r="F1284" t="s">
        <v>16</v>
      </c>
      <c r="G1284" t="s">
        <v>17</v>
      </c>
      <c r="H1284" t="s">
        <v>17</v>
      </c>
      <c r="I1284">
        <v>36</v>
      </c>
      <c r="J1284" t="str">
        <f>IFERROR(IF(ABS((C1284-resumen!$D$3)/resumen!$D$5) &gt; 1.96, "SI", "NO"), _xleta.NOT)</f>
        <v>NO</v>
      </c>
      <c r="K1284" t="str">
        <f>IFERROR(IF(ABS((I1284-resumen!$E$3)/resumen!$E$5) &gt; 1.96, "SI", "NO"), _xleta.NOT)</f>
        <v>NO</v>
      </c>
      <c r="L1284">
        <f>IF(ISBLANK(C1284), resumen!$D$4, C1284)</f>
        <v>343391.57</v>
      </c>
      <c r="M1284">
        <f>IF(ISBLANK(I1284), resumen!$E$4, I1284)</f>
        <v>36</v>
      </c>
    </row>
    <row r="1285" spans="1:13">
      <c r="A1285">
        <v>1284</v>
      </c>
      <c r="B1285" t="s">
        <v>19</v>
      </c>
      <c r="C1285">
        <v>332161</v>
      </c>
      <c r="D1285" t="s">
        <v>21</v>
      </c>
      <c r="E1285" t="s">
        <v>20</v>
      </c>
      <c r="F1285" t="s">
        <v>16</v>
      </c>
      <c r="G1285" t="s">
        <v>16</v>
      </c>
      <c r="H1285" t="s">
        <v>17</v>
      </c>
      <c r="I1285">
        <v>40</v>
      </c>
      <c r="J1285" t="str">
        <f>IFERROR(IF(ABS((C1285-resumen!$D$3)/resumen!$D$5) &gt; 1.96, "SI", "NO"), _xleta.NOT)</f>
        <v>NO</v>
      </c>
      <c r="K1285" t="str">
        <f>IFERROR(IF(ABS((I1285-resumen!$E$3)/resumen!$E$5) &gt; 1.96, "SI", "NO"), _xleta.NOT)</f>
        <v>NO</v>
      </c>
      <c r="L1285">
        <f>IF(ISBLANK(C1285), resumen!$D$4, C1285)</f>
        <v>332161</v>
      </c>
      <c r="M1285">
        <f>IF(ISBLANK(I1285), resumen!$E$4, I1285)</f>
        <v>40</v>
      </c>
    </row>
    <row r="1286" spans="1:13">
      <c r="A1286">
        <v>1285</v>
      </c>
      <c r="B1286" t="s">
        <v>13</v>
      </c>
      <c r="C1286">
        <v>1083336.99</v>
      </c>
      <c r="D1286" t="s">
        <v>14</v>
      </c>
      <c r="E1286" t="s">
        <v>20</v>
      </c>
      <c r="F1286" t="s">
        <v>16</v>
      </c>
      <c r="G1286" t="s">
        <v>16</v>
      </c>
      <c r="H1286" t="s">
        <v>17</v>
      </c>
      <c r="I1286">
        <v>48</v>
      </c>
      <c r="J1286" t="str">
        <f>IFERROR(IF(ABS((C1286-resumen!$D$3)/resumen!$D$5) &gt; 1.96, "SI", "NO"), _xleta.NOT)</f>
        <v>NO</v>
      </c>
      <c r="K1286" t="str">
        <f>IFERROR(IF(ABS((I1286-resumen!$E$3)/resumen!$E$5) &gt; 1.96, "SI", "NO"), _xleta.NOT)</f>
        <v>NO</v>
      </c>
      <c r="L1286">
        <f>IF(ISBLANK(C1286), resumen!$D$4, C1286)</f>
        <v>1083336.99</v>
      </c>
      <c r="M1286">
        <f>IF(ISBLANK(I1286), resumen!$E$4, I1286)</f>
        <v>48</v>
      </c>
    </row>
    <row r="1287" spans="1:13">
      <c r="A1287">
        <v>1286</v>
      </c>
      <c r="B1287" t="s">
        <v>13</v>
      </c>
      <c r="C1287">
        <v>289083.33</v>
      </c>
      <c r="D1287" t="s">
        <v>14</v>
      </c>
      <c r="E1287" t="s">
        <v>20</v>
      </c>
      <c r="F1287" t="s">
        <v>16</v>
      </c>
      <c r="G1287" t="s">
        <v>17</v>
      </c>
      <c r="H1287" t="s">
        <v>17</v>
      </c>
      <c r="I1287">
        <v>26</v>
      </c>
      <c r="J1287" t="str">
        <f>IFERROR(IF(ABS((C1287-resumen!$D$3)/resumen!$D$5) &gt; 1.96, "SI", "NO"), _xleta.NOT)</f>
        <v>NO</v>
      </c>
      <c r="K1287" t="str">
        <f>IFERROR(IF(ABS((I1287-resumen!$E$3)/resumen!$E$5) &gt; 1.96, "SI", "NO"), _xleta.NOT)</f>
        <v>NO</v>
      </c>
      <c r="L1287">
        <f>IF(ISBLANK(C1287), resumen!$D$4, C1287)</f>
        <v>289083.33</v>
      </c>
      <c r="M1287">
        <f>IF(ISBLANK(I1287), resumen!$E$4, I1287)</f>
        <v>26</v>
      </c>
    </row>
    <row r="1288" spans="1:13">
      <c r="A1288">
        <v>1287</v>
      </c>
      <c r="B1288" t="s">
        <v>19</v>
      </c>
      <c r="C1288">
        <v>377634.82</v>
      </c>
      <c r="D1288" t="s">
        <v>14</v>
      </c>
      <c r="E1288" t="s">
        <v>20</v>
      </c>
      <c r="F1288" t="s">
        <v>16</v>
      </c>
      <c r="G1288" t="s">
        <v>17</v>
      </c>
      <c r="H1288" t="s">
        <v>17</v>
      </c>
      <c r="I1288">
        <v>23</v>
      </c>
      <c r="J1288" t="str">
        <f>IFERROR(IF(ABS((C1288-resumen!$D$3)/resumen!$D$5) &gt; 1.96, "SI", "NO"), _xleta.NOT)</f>
        <v>NO</v>
      </c>
      <c r="K1288" t="str">
        <f>IFERROR(IF(ABS((I1288-resumen!$E$3)/resumen!$E$5) &gt; 1.96, "SI", "NO"), _xleta.NOT)</f>
        <v>NO</v>
      </c>
      <c r="L1288">
        <f>IF(ISBLANK(C1288), resumen!$D$4, C1288)</f>
        <v>377634.82</v>
      </c>
      <c r="M1288">
        <f>IF(ISBLANK(I1288), resumen!$E$4, I1288)</f>
        <v>23</v>
      </c>
    </row>
    <row r="1289" spans="1:13">
      <c r="A1289">
        <v>1288</v>
      </c>
      <c r="B1289" t="s">
        <v>13</v>
      </c>
      <c r="C1289">
        <v>278030</v>
      </c>
      <c r="D1289" t="s">
        <v>23</v>
      </c>
      <c r="E1289" t="s">
        <v>20</v>
      </c>
      <c r="F1289" t="s">
        <v>16</v>
      </c>
      <c r="G1289" t="s">
        <v>17</v>
      </c>
      <c r="H1289" t="s">
        <v>17</v>
      </c>
      <c r="I1289">
        <v>56</v>
      </c>
      <c r="J1289" t="str">
        <f>IFERROR(IF(ABS((C1289-resumen!$D$3)/resumen!$D$5) &gt; 1.96, "SI", "NO"), _xleta.NOT)</f>
        <v>NO</v>
      </c>
      <c r="K1289" t="str">
        <f>IFERROR(IF(ABS((I1289-resumen!$E$3)/resumen!$E$5) &gt; 1.96, "SI", "NO"), _xleta.NOT)</f>
        <v>NO</v>
      </c>
      <c r="L1289">
        <f>IF(ISBLANK(C1289), resumen!$D$4, C1289)</f>
        <v>278030</v>
      </c>
      <c r="M1289">
        <f>IF(ISBLANK(I1289), resumen!$E$4, I1289)</f>
        <v>56</v>
      </c>
    </row>
    <row r="1290" spans="1:13">
      <c r="A1290">
        <v>1289</v>
      </c>
      <c r="B1290" t="s">
        <v>19</v>
      </c>
      <c r="C1290">
        <v>297046</v>
      </c>
      <c r="D1290" t="s">
        <v>22</v>
      </c>
      <c r="E1290" t="s">
        <v>20</v>
      </c>
      <c r="F1290" t="s">
        <v>16</v>
      </c>
      <c r="G1290" t="s">
        <v>17</v>
      </c>
      <c r="H1290" t="s">
        <v>17</v>
      </c>
      <c r="I1290">
        <v>40</v>
      </c>
      <c r="J1290" t="str">
        <f>IFERROR(IF(ABS((C1290-resumen!$D$3)/resumen!$D$5) &gt; 1.96, "SI", "NO"), _xleta.NOT)</f>
        <v>NO</v>
      </c>
      <c r="K1290" t="str">
        <f>IFERROR(IF(ABS((I1290-resumen!$E$3)/resumen!$E$5) &gt; 1.96, "SI", "NO"), _xleta.NOT)</f>
        <v>NO</v>
      </c>
      <c r="L1290">
        <f>IF(ISBLANK(C1290), resumen!$D$4, C1290)</f>
        <v>297046</v>
      </c>
      <c r="M1290">
        <f>IF(ISBLANK(I1290), resumen!$E$4, I1290)</f>
        <v>40</v>
      </c>
    </row>
    <row r="1291" spans="1:13">
      <c r="A1291">
        <v>1290</v>
      </c>
      <c r="B1291" t="s">
        <v>13</v>
      </c>
      <c r="C1291">
        <v>382136</v>
      </c>
      <c r="D1291" t="s">
        <v>22</v>
      </c>
      <c r="E1291" t="s">
        <v>20</v>
      </c>
      <c r="F1291" t="s">
        <v>16</v>
      </c>
      <c r="G1291" t="s">
        <v>16</v>
      </c>
      <c r="H1291" t="s">
        <v>16</v>
      </c>
      <c r="I1291">
        <v>55</v>
      </c>
      <c r="J1291" t="str">
        <f>IFERROR(IF(ABS((C1291-resumen!$D$3)/resumen!$D$5) &gt; 1.96, "SI", "NO"), _xleta.NOT)</f>
        <v>NO</v>
      </c>
      <c r="K1291" t="str">
        <f>IFERROR(IF(ABS((I1291-resumen!$E$3)/resumen!$E$5) &gt; 1.96, "SI", "NO"), _xleta.NOT)</f>
        <v>NO</v>
      </c>
      <c r="L1291">
        <f>IF(ISBLANK(C1291), resumen!$D$4, C1291)</f>
        <v>382136</v>
      </c>
      <c r="M1291">
        <f>IF(ISBLANK(I1291), resumen!$E$4, I1291)</f>
        <v>55</v>
      </c>
    </row>
    <row r="1292" spans="1:13">
      <c r="A1292">
        <v>1291</v>
      </c>
      <c r="B1292" t="s">
        <v>13</v>
      </c>
      <c r="C1292">
        <v>609030</v>
      </c>
      <c r="D1292" t="s">
        <v>22</v>
      </c>
      <c r="E1292" t="s">
        <v>20</v>
      </c>
      <c r="F1292" t="s">
        <v>16</v>
      </c>
      <c r="G1292" t="s">
        <v>17</v>
      </c>
      <c r="H1292" t="s">
        <v>16</v>
      </c>
      <c r="I1292">
        <v>57</v>
      </c>
      <c r="J1292" t="str">
        <f>IFERROR(IF(ABS((C1292-resumen!$D$3)/resumen!$D$5) &gt; 1.96, "SI", "NO"), _xleta.NOT)</f>
        <v>NO</v>
      </c>
      <c r="K1292" t="str">
        <f>IFERROR(IF(ABS((I1292-resumen!$E$3)/resumen!$E$5) &gt; 1.96, "SI", "NO"), _xleta.NOT)</f>
        <v>NO</v>
      </c>
      <c r="L1292">
        <f>IF(ISBLANK(C1292), resumen!$D$4, C1292)</f>
        <v>609030</v>
      </c>
      <c r="M1292">
        <f>IF(ISBLANK(I1292), resumen!$E$4, I1292)</f>
        <v>57</v>
      </c>
    </row>
    <row r="1293" spans="1:13">
      <c r="A1293">
        <v>1292</v>
      </c>
      <c r="B1293" t="s">
        <v>13</v>
      </c>
      <c r="C1293">
        <v>465239</v>
      </c>
      <c r="D1293" t="s">
        <v>22</v>
      </c>
      <c r="E1293" t="s">
        <v>20</v>
      </c>
      <c r="F1293" t="s">
        <v>16</v>
      </c>
      <c r="G1293" t="s">
        <v>17</v>
      </c>
      <c r="H1293" t="s">
        <v>16</v>
      </c>
      <c r="I1293">
        <v>36</v>
      </c>
      <c r="J1293" t="str">
        <f>IFERROR(IF(ABS((C1293-resumen!$D$3)/resumen!$D$5) &gt; 1.96, "SI", "NO"), _xleta.NOT)</f>
        <v>NO</v>
      </c>
      <c r="K1293" t="str">
        <f>IFERROR(IF(ABS((I1293-resumen!$E$3)/resumen!$E$5) &gt; 1.96, "SI", "NO"), _xleta.NOT)</f>
        <v>NO</v>
      </c>
      <c r="L1293">
        <f>IF(ISBLANK(C1293), resumen!$D$4, C1293)</f>
        <v>465239</v>
      </c>
      <c r="M1293">
        <f>IF(ISBLANK(I1293), resumen!$E$4, I1293)</f>
        <v>36</v>
      </c>
    </row>
    <row r="1294" spans="1:13">
      <c r="A1294">
        <v>1293</v>
      </c>
      <c r="B1294" t="s">
        <v>13</v>
      </c>
      <c r="C1294">
        <v>449243.84</v>
      </c>
      <c r="D1294" t="s">
        <v>14</v>
      </c>
      <c r="E1294" t="s">
        <v>20</v>
      </c>
      <c r="F1294" t="s">
        <v>16</v>
      </c>
      <c r="G1294" t="s">
        <v>17</v>
      </c>
      <c r="H1294" t="s">
        <v>17</v>
      </c>
      <c r="I1294">
        <v>34</v>
      </c>
      <c r="J1294" t="str">
        <f>IFERROR(IF(ABS((C1294-resumen!$D$3)/resumen!$D$5) &gt; 1.96, "SI", "NO"), _xleta.NOT)</f>
        <v>NO</v>
      </c>
      <c r="K1294" t="str">
        <f>IFERROR(IF(ABS((I1294-resumen!$E$3)/resumen!$E$5) &gt; 1.96, "SI", "NO"), _xleta.NOT)</f>
        <v>NO</v>
      </c>
      <c r="L1294">
        <f>IF(ISBLANK(C1294), resumen!$D$4, C1294)</f>
        <v>449243.84</v>
      </c>
      <c r="M1294">
        <f>IF(ISBLANK(I1294), resumen!$E$4, I1294)</f>
        <v>34</v>
      </c>
    </row>
    <row r="1295" spans="1:13">
      <c r="A1295">
        <v>1294</v>
      </c>
      <c r="B1295" t="s">
        <v>13</v>
      </c>
      <c r="C1295">
        <v>60000</v>
      </c>
      <c r="D1295" t="s">
        <v>14</v>
      </c>
      <c r="E1295" t="s">
        <v>20</v>
      </c>
      <c r="F1295" t="s">
        <v>16</v>
      </c>
      <c r="G1295" t="s">
        <v>17</v>
      </c>
      <c r="H1295" t="s">
        <v>16</v>
      </c>
      <c r="I1295">
        <v>18</v>
      </c>
      <c r="J1295" t="str">
        <f>IFERROR(IF(ABS((C1295-resumen!$D$3)/resumen!$D$5) &gt; 1.96, "SI", "NO"), _xleta.NOT)</f>
        <v>NO</v>
      </c>
      <c r="K1295" t="str">
        <f>IFERROR(IF(ABS((I1295-resumen!$E$3)/resumen!$E$5) &gt; 1.96, "SI", "NO"), _xleta.NOT)</f>
        <v>NO</v>
      </c>
      <c r="L1295">
        <f>IF(ISBLANK(C1295), resumen!$D$4, C1295)</f>
        <v>60000</v>
      </c>
      <c r="M1295">
        <f>IF(ISBLANK(I1295), resumen!$E$4, I1295)</f>
        <v>18</v>
      </c>
    </row>
    <row r="1296" spans="1:13">
      <c r="A1296">
        <v>1295</v>
      </c>
      <c r="B1296" t="s">
        <v>13</v>
      </c>
      <c r="C1296">
        <v>395499</v>
      </c>
      <c r="D1296" t="s">
        <v>14</v>
      </c>
      <c r="E1296" t="s">
        <v>20</v>
      </c>
      <c r="F1296" t="s">
        <v>16</v>
      </c>
      <c r="G1296" t="s">
        <v>17</v>
      </c>
      <c r="H1296" t="s">
        <v>17</v>
      </c>
      <c r="I1296">
        <v>27</v>
      </c>
      <c r="J1296" t="str">
        <f>IFERROR(IF(ABS((C1296-resumen!$D$3)/resumen!$D$5) &gt; 1.96, "SI", "NO"), _xleta.NOT)</f>
        <v>NO</v>
      </c>
      <c r="K1296" t="str">
        <f>IFERROR(IF(ABS((I1296-resumen!$E$3)/resumen!$E$5) &gt; 1.96, "SI", "NO"), _xleta.NOT)</f>
        <v>NO</v>
      </c>
      <c r="L1296">
        <f>IF(ISBLANK(C1296), resumen!$D$4, C1296)</f>
        <v>395499</v>
      </c>
      <c r="M1296">
        <f>IF(ISBLANK(I1296), resumen!$E$4, I1296)</f>
        <v>27</v>
      </c>
    </row>
    <row r="1297" spans="1:13">
      <c r="A1297">
        <v>1296</v>
      </c>
      <c r="B1297" t="s">
        <v>19</v>
      </c>
      <c r="C1297">
        <v>382136</v>
      </c>
      <c r="D1297" t="s">
        <v>22</v>
      </c>
      <c r="E1297" t="s">
        <v>20</v>
      </c>
      <c r="F1297" t="s">
        <v>16</v>
      </c>
      <c r="G1297" t="s">
        <v>17</v>
      </c>
      <c r="H1297" t="s">
        <v>16</v>
      </c>
      <c r="I1297">
        <v>62</v>
      </c>
      <c r="J1297" t="str">
        <f>IFERROR(IF(ABS((C1297-resumen!$D$3)/resumen!$D$5) &gt; 1.96, "SI", "NO"), _xleta.NOT)</f>
        <v>NO</v>
      </c>
      <c r="K1297" t="str">
        <f>IFERROR(IF(ABS((I1297-resumen!$E$3)/resumen!$E$5) &gt; 1.96, "SI", "NO"), _xleta.NOT)</f>
        <v>NO</v>
      </c>
      <c r="L1297">
        <f>IF(ISBLANK(C1297), resumen!$D$4, C1297)</f>
        <v>382136</v>
      </c>
      <c r="M1297">
        <f>IF(ISBLANK(I1297), resumen!$E$4, I1297)</f>
        <v>62</v>
      </c>
    </row>
    <row r="1298" spans="1:13">
      <c r="A1298">
        <v>1297</v>
      </c>
      <c r="B1298" t="s">
        <v>19</v>
      </c>
      <c r="C1298">
        <v>558849</v>
      </c>
      <c r="D1298" t="s">
        <v>14</v>
      </c>
      <c r="E1298" t="s">
        <v>15</v>
      </c>
      <c r="F1298" t="s">
        <v>16</v>
      </c>
      <c r="G1298" t="s">
        <v>17</v>
      </c>
      <c r="H1298" t="s">
        <v>17</v>
      </c>
      <c r="I1298">
        <v>33</v>
      </c>
      <c r="J1298" t="str">
        <f>IFERROR(IF(ABS((C1298-resumen!$D$3)/resumen!$D$5) &gt; 1.96, "SI", "NO"), _xleta.NOT)</f>
        <v>NO</v>
      </c>
      <c r="K1298" t="str">
        <f>IFERROR(IF(ABS((I1298-resumen!$E$3)/resumen!$E$5) &gt; 1.96, "SI", "NO"), _xleta.NOT)</f>
        <v>NO</v>
      </c>
      <c r="L1298">
        <f>IF(ISBLANK(C1298), resumen!$D$4, C1298)</f>
        <v>558849</v>
      </c>
      <c r="M1298">
        <f>IF(ISBLANK(I1298), resumen!$E$4, I1298)</f>
        <v>33</v>
      </c>
    </row>
    <row r="1299" spans="1:13">
      <c r="A1299">
        <v>1298</v>
      </c>
      <c r="B1299" t="s">
        <v>13</v>
      </c>
      <c r="C1299">
        <v>300000</v>
      </c>
      <c r="D1299" t="s">
        <v>14</v>
      </c>
      <c r="E1299" t="s">
        <v>20</v>
      </c>
      <c r="F1299" t="s">
        <v>16</v>
      </c>
      <c r="G1299" t="s">
        <v>16</v>
      </c>
      <c r="H1299" t="s">
        <v>17</v>
      </c>
      <c r="I1299">
        <v>36</v>
      </c>
      <c r="J1299" t="str">
        <f>IFERROR(IF(ABS((C1299-resumen!$D$3)/resumen!$D$5) &gt; 1.96, "SI", "NO"), _xleta.NOT)</f>
        <v>NO</v>
      </c>
      <c r="K1299" t="str">
        <f>IFERROR(IF(ABS((I1299-resumen!$E$3)/resumen!$E$5) &gt; 1.96, "SI", "NO"), _xleta.NOT)</f>
        <v>NO</v>
      </c>
      <c r="L1299">
        <f>IF(ISBLANK(C1299), resumen!$D$4, C1299)</f>
        <v>300000</v>
      </c>
      <c r="M1299">
        <f>IF(ISBLANK(I1299), resumen!$E$4, I1299)</f>
        <v>36</v>
      </c>
    </row>
    <row r="1300" spans="1:13">
      <c r="A1300">
        <v>1299</v>
      </c>
      <c r="B1300" t="s">
        <v>19</v>
      </c>
      <c r="C1300">
        <v>280000</v>
      </c>
      <c r="D1300" t="s">
        <v>14</v>
      </c>
      <c r="E1300" t="s">
        <v>20</v>
      </c>
      <c r="F1300" t="s">
        <v>16</v>
      </c>
      <c r="G1300" t="s">
        <v>17</v>
      </c>
      <c r="H1300" t="s">
        <v>17</v>
      </c>
      <c r="I1300">
        <v>33</v>
      </c>
      <c r="J1300" t="str">
        <f>IFERROR(IF(ABS((C1300-resumen!$D$3)/resumen!$D$5) &gt; 1.96, "SI", "NO"), _xleta.NOT)</f>
        <v>NO</v>
      </c>
      <c r="K1300" t="str">
        <f>IFERROR(IF(ABS((I1300-resumen!$E$3)/resumen!$E$5) &gt; 1.96, "SI", "NO"), _xleta.NOT)</f>
        <v>NO</v>
      </c>
      <c r="L1300">
        <f>IF(ISBLANK(C1300), resumen!$D$4, C1300)</f>
        <v>280000</v>
      </c>
      <c r="M1300">
        <f>IF(ISBLANK(I1300), resumen!$E$4, I1300)</f>
        <v>33</v>
      </c>
    </row>
    <row r="1301" spans="1:13">
      <c r="A1301">
        <v>1300</v>
      </c>
      <c r="B1301" t="s">
        <v>19</v>
      </c>
      <c r="C1301">
        <v>448387.72</v>
      </c>
      <c r="D1301" t="s">
        <v>14</v>
      </c>
      <c r="E1301" t="s">
        <v>20</v>
      </c>
      <c r="F1301" t="s">
        <v>16</v>
      </c>
      <c r="G1301" t="s">
        <v>17</v>
      </c>
      <c r="H1301" t="s">
        <v>17</v>
      </c>
      <c r="I1301">
        <v>49</v>
      </c>
      <c r="J1301" t="str">
        <f>IFERROR(IF(ABS((C1301-resumen!$D$3)/resumen!$D$5) &gt; 1.96, "SI", "NO"), _xleta.NOT)</f>
        <v>NO</v>
      </c>
      <c r="K1301" t="str">
        <f>IFERROR(IF(ABS((I1301-resumen!$E$3)/resumen!$E$5) &gt; 1.96, "SI", "NO"), _xleta.NOT)</f>
        <v>NO</v>
      </c>
      <c r="L1301">
        <f>IF(ISBLANK(C1301), resumen!$D$4, C1301)</f>
        <v>448387.72</v>
      </c>
      <c r="M1301">
        <f>IF(ISBLANK(I1301), resumen!$E$4, I1301)</f>
        <v>49</v>
      </c>
    </row>
    <row r="1302" spans="1:13">
      <c r="A1302">
        <v>1301</v>
      </c>
      <c r="B1302" t="s">
        <v>19</v>
      </c>
      <c r="C1302">
        <v>302470</v>
      </c>
      <c r="D1302" t="s">
        <v>21</v>
      </c>
      <c r="E1302" t="s">
        <v>20</v>
      </c>
      <c r="F1302" t="s">
        <v>16</v>
      </c>
      <c r="G1302" t="s">
        <v>16</v>
      </c>
      <c r="H1302" t="s">
        <v>17</v>
      </c>
      <c r="I1302">
        <v>29</v>
      </c>
      <c r="J1302" t="str">
        <f>IFERROR(IF(ABS((C1302-resumen!$D$3)/resumen!$D$5) &gt; 1.96, "SI", "NO"), _xleta.NOT)</f>
        <v>NO</v>
      </c>
      <c r="K1302" t="str">
        <f>IFERROR(IF(ABS((I1302-resumen!$E$3)/resumen!$E$5) &gt; 1.96, "SI", "NO"), _xleta.NOT)</f>
        <v>NO</v>
      </c>
      <c r="L1302">
        <f>IF(ISBLANK(C1302), resumen!$D$4, C1302)</f>
        <v>302470</v>
      </c>
      <c r="M1302">
        <f>IF(ISBLANK(I1302), resumen!$E$4, I1302)</f>
        <v>29</v>
      </c>
    </row>
    <row r="1303" spans="1:13">
      <c r="A1303">
        <v>1302</v>
      </c>
      <c r="B1303" t="s">
        <v>19</v>
      </c>
      <c r="C1303">
        <v>195143</v>
      </c>
      <c r="D1303" t="s">
        <v>14</v>
      </c>
      <c r="E1303" t="s">
        <v>15</v>
      </c>
      <c r="F1303" t="s">
        <v>16</v>
      </c>
      <c r="G1303" t="s">
        <v>17</v>
      </c>
      <c r="H1303" t="s">
        <v>17</v>
      </c>
      <c r="I1303">
        <v>39</v>
      </c>
      <c r="J1303" t="str">
        <f>IFERROR(IF(ABS((C1303-resumen!$D$3)/resumen!$D$5) &gt; 1.96, "SI", "NO"), _xleta.NOT)</f>
        <v>NO</v>
      </c>
      <c r="K1303" t="str">
        <f>IFERROR(IF(ABS((I1303-resumen!$E$3)/resumen!$E$5) &gt; 1.96, "SI", "NO"), _xleta.NOT)</f>
        <v>NO</v>
      </c>
      <c r="L1303">
        <f>IF(ISBLANK(C1303), resumen!$D$4, C1303)</f>
        <v>195143</v>
      </c>
      <c r="M1303">
        <f>IF(ISBLANK(I1303), resumen!$E$4, I1303)</f>
        <v>39</v>
      </c>
    </row>
    <row r="1304" spans="1:13">
      <c r="A1304">
        <v>1303</v>
      </c>
      <c r="B1304" t="s">
        <v>13</v>
      </c>
      <c r="C1304">
        <v>513383.02</v>
      </c>
      <c r="D1304" t="s">
        <v>14</v>
      </c>
      <c r="E1304" t="s">
        <v>20</v>
      </c>
      <c r="F1304" t="s">
        <v>16</v>
      </c>
      <c r="G1304" t="s">
        <v>17</v>
      </c>
      <c r="H1304" t="s">
        <v>17</v>
      </c>
      <c r="I1304">
        <v>42</v>
      </c>
      <c r="J1304" t="str">
        <f>IFERROR(IF(ABS((C1304-resumen!$D$3)/resumen!$D$5) &gt; 1.96, "SI", "NO"), _xleta.NOT)</f>
        <v>NO</v>
      </c>
      <c r="K1304" t="str">
        <f>IFERROR(IF(ABS((I1304-resumen!$E$3)/resumen!$E$5) &gt; 1.96, "SI", "NO"), _xleta.NOT)</f>
        <v>NO</v>
      </c>
      <c r="L1304">
        <f>IF(ISBLANK(C1304), resumen!$D$4, C1304)</f>
        <v>513383.02</v>
      </c>
      <c r="M1304">
        <f>IF(ISBLANK(I1304), resumen!$E$4, I1304)</f>
        <v>42</v>
      </c>
    </row>
    <row r="1305" spans="1:13">
      <c r="A1305">
        <v>1304</v>
      </c>
      <c r="B1305" t="s">
        <v>13</v>
      </c>
      <c r="C1305">
        <v>278030</v>
      </c>
      <c r="D1305" t="s">
        <v>23</v>
      </c>
      <c r="E1305" t="s">
        <v>20</v>
      </c>
      <c r="F1305" t="s">
        <v>16</v>
      </c>
      <c r="G1305" t="s">
        <v>17</v>
      </c>
      <c r="H1305" t="s">
        <v>17</v>
      </c>
      <c r="I1305">
        <v>61</v>
      </c>
      <c r="J1305" t="str">
        <f>IFERROR(IF(ABS((C1305-resumen!$D$3)/resumen!$D$5) &gt; 1.96, "SI", "NO"), _xleta.NOT)</f>
        <v>NO</v>
      </c>
      <c r="K1305" t="str">
        <f>IFERROR(IF(ABS((I1305-resumen!$E$3)/resumen!$E$5) &gt; 1.96, "SI", "NO"), _xleta.NOT)</f>
        <v>NO</v>
      </c>
      <c r="L1305">
        <f>IF(ISBLANK(C1305), resumen!$D$4, C1305)</f>
        <v>278030</v>
      </c>
      <c r="M1305">
        <f>IF(ISBLANK(I1305), resumen!$E$4, I1305)</f>
        <v>61</v>
      </c>
    </row>
    <row r="1306" spans="1:13">
      <c r="A1306">
        <v>1305</v>
      </c>
      <c r="B1306" t="s">
        <v>13</v>
      </c>
      <c r="C1306">
        <v>343390</v>
      </c>
      <c r="D1306" t="s">
        <v>14</v>
      </c>
      <c r="E1306" t="s">
        <v>20</v>
      </c>
      <c r="F1306" t="s">
        <v>16</v>
      </c>
      <c r="G1306" t="s">
        <v>17</v>
      </c>
      <c r="H1306" t="s">
        <v>17</v>
      </c>
      <c r="I1306">
        <v>28</v>
      </c>
      <c r="J1306" t="str">
        <f>IFERROR(IF(ABS((C1306-resumen!$D$3)/resumen!$D$5) &gt; 1.96, "SI", "NO"), _xleta.NOT)</f>
        <v>NO</v>
      </c>
      <c r="K1306" t="str">
        <f>IFERROR(IF(ABS((I1306-resumen!$E$3)/resumen!$E$5) &gt; 1.96, "SI", "NO"), _xleta.NOT)</f>
        <v>NO</v>
      </c>
      <c r="L1306">
        <f>IF(ISBLANK(C1306), resumen!$D$4, C1306)</f>
        <v>343390</v>
      </c>
      <c r="M1306">
        <f>IF(ISBLANK(I1306), resumen!$E$4, I1306)</f>
        <v>28</v>
      </c>
    </row>
    <row r="1307" spans="1:13">
      <c r="A1307">
        <v>1306</v>
      </c>
      <c r="B1307" t="s">
        <v>19</v>
      </c>
      <c r="C1307">
        <v>1204805.5900000001</v>
      </c>
      <c r="D1307" t="s">
        <v>14</v>
      </c>
      <c r="E1307" t="s">
        <v>20</v>
      </c>
      <c r="F1307" t="s">
        <v>16</v>
      </c>
      <c r="G1307" t="s">
        <v>17</v>
      </c>
      <c r="H1307" t="s">
        <v>17</v>
      </c>
      <c r="I1307">
        <v>41</v>
      </c>
      <c r="J1307" t="str">
        <f>IFERROR(IF(ABS((C1307-resumen!$D$3)/resumen!$D$5) &gt; 1.96, "SI", "NO"), _xleta.NOT)</f>
        <v>NO</v>
      </c>
      <c r="K1307" t="str">
        <f>IFERROR(IF(ABS((I1307-resumen!$E$3)/resumen!$E$5) &gt; 1.96, "SI", "NO"), _xleta.NOT)</f>
        <v>NO</v>
      </c>
      <c r="L1307">
        <f>IF(ISBLANK(C1307), resumen!$D$4, C1307)</f>
        <v>1204805.5900000001</v>
      </c>
      <c r="M1307">
        <f>IF(ISBLANK(I1307), resumen!$E$4, I1307)</f>
        <v>41</v>
      </c>
    </row>
    <row r="1308" spans="1:13">
      <c r="A1308">
        <v>1307</v>
      </c>
      <c r="B1308" t="s">
        <v>13</v>
      </c>
      <c r="C1308">
        <v>1611500</v>
      </c>
      <c r="D1308" t="s">
        <v>14</v>
      </c>
      <c r="E1308" t="s">
        <v>20</v>
      </c>
      <c r="F1308" t="s">
        <v>16</v>
      </c>
      <c r="G1308" t="s">
        <v>17</v>
      </c>
      <c r="H1308" t="s">
        <v>17</v>
      </c>
      <c r="I1308">
        <v>26</v>
      </c>
      <c r="J1308" t="str">
        <f>IFERROR(IF(ABS((C1308-resumen!$D$3)/resumen!$D$5) &gt; 1.96, "SI", "NO"), _xleta.NOT)</f>
        <v>NO</v>
      </c>
      <c r="K1308" t="str">
        <f>IFERROR(IF(ABS((I1308-resumen!$E$3)/resumen!$E$5) &gt; 1.96, "SI", "NO"), _xleta.NOT)</f>
        <v>NO</v>
      </c>
      <c r="L1308">
        <f>IF(ISBLANK(C1308), resumen!$D$4, C1308)</f>
        <v>1611500</v>
      </c>
      <c r="M1308">
        <f>IF(ISBLANK(I1308), resumen!$E$4, I1308)</f>
        <v>26</v>
      </c>
    </row>
    <row r="1309" spans="1:13">
      <c r="A1309">
        <v>1308</v>
      </c>
      <c r="B1309" t="s">
        <v>19</v>
      </c>
      <c r="C1309">
        <v>1047569</v>
      </c>
      <c r="D1309" t="s">
        <v>14</v>
      </c>
      <c r="E1309" t="s">
        <v>15</v>
      </c>
      <c r="F1309" t="s">
        <v>16</v>
      </c>
      <c r="G1309" t="s">
        <v>17</v>
      </c>
      <c r="H1309" t="s">
        <v>17</v>
      </c>
      <c r="I1309">
        <v>47</v>
      </c>
      <c r="J1309" t="str">
        <f>IFERROR(IF(ABS((C1309-resumen!$D$3)/resumen!$D$5) &gt; 1.96, "SI", "NO"), _xleta.NOT)</f>
        <v>NO</v>
      </c>
      <c r="K1309" t="str">
        <f>IFERROR(IF(ABS((I1309-resumen!$E$3)/resumen!$E$5) &gt; 1.96, "SI", "NO"), _xleta.NOT)</f>
        <v>NO</v>
      </c>
      <c r="L1309">
        <f>IF(ISBLANK(C1309), resumen!$D$4, C1309)</f>
        <v>1047569</v>
      </c>
      <c r="M1309">
        <f>IF(ISBLANK(I1309), resumen!$E$4, I1309)</f>
        <v>47</v>
      </c>
    </row>
    <row r="1310" spans="1:13">
      <c r="A1310">
        <v>1309</v>
      </c>
      <c r="B1310" t="s">
        <v>13</v>
      </c>
      <c r="C1310">
        <v>526800</v>
      </c>
      <c r="D1310" t="s">
        <v>14</v>
      </c>
      <c r="E1310" t="s">
        <v>20</v>
      </c>
      <c r="F1310" t="s">
        <v>16</v>
      </c>
      <c r="G1310" t="s">
        <v>17</v>
      </c>
      <c r="H1310" t="s">
        <v>17</v>
      </c>
      <c r="I1310">
        <v>44</v>
      </c>
      <c r="J1310" t="str">
        <f>IFERROR(IF(ABS((C1310-resumen!$D$3)/resumen!$D$5) &gt; 1.96, "SI", "NO"), _xleta.NOT)</f>
        <v>NO</v>
      </c>
      <c r="K1310" t="str">
        <f>IFERROR(IF(ABS((I1310-resumen!$E$3)/resumen!$E$5) &gt; 1.96, "SI", "NO"), _xleta.NOT)</f>
        <v>NO</v>
      </c>
      <c r="L1310">
        <f>IF(ISBLANK(C1310), resumen!$D$4, C1310)</f>
        <v>526800</v>
      </c>
      <c r="M1310">
        <f>IF(ISBLANK(I1310), resumen!$E$4, I1310)</f>
        <v>44</v>
      </c>
    </row>
    <row r="1311" spans="1:13">
      <c r="A1311">
        <v>1310</v>
      </c>
      <c r="B1311" t="s">
        <v>13</v>
      </c>
      <c r="C1311">
        <v>580021.27</v>
      </c>
      <c r="D1311" t="s">
        <v>14</v>
      </c>
      <c r="E1311" t="s">
        <v>15</v>
      </c>
      <c r="F1311" t="s">
        <v>16</v>
      </c>
      <c r="G1311" t="s">
        <v>17</v>
      </c>
      <c r="H1311" t="s">
        <v>17</v>
      </c>
      <c r="I1311">
        <v>29</v>
      </c>
      <c r="J1311" t="str">
        <f>IFERROR(IF(ABS((C1311-resumen!$D$3)/resumen!$D$5) &gt; 1.96, "SI", "NO"), _xleta.NOT)</f>
        <v>NO</v>
      </c>
      <c r="K1311" t="str">
        <f>IFERROR(IF(ABS((I1311-resumen!$E$3)/resumen!$E$5) &gt; 1.96, "SI", "NO"), _xleta.NOT)</f>
        <v>NO</v>
      </c>
      <c r="L1311">
        <f>IF(ISBLANK(C1311), resumen!$D$4, C1311)</f>
        <v>580021.27</v>
      </c>
      <c r="M1311">
        <f>IF(ISBLANK(I1311), resumen!$E$4, I1311)</f>
        <v>29</v>
      </c>
    </row>
    <row r="1312" spans="1:13">
      <c r="A1312">
        <v>1311</v>
      </c>
      <c r="B1312" t="s">
        <v>13</v>
      </c>
      <c r="C1312">
        <v>526083.62</v>
      </c>
      <c r="D1312" t="s">
        <v>14</v>
      </c>
      <c r="E1312" t="s">
        <v>20</v>
      </c>
      <c r="F1312" t="s">
        <v>16</v>
      </c>
      <c r="G1312" t="s">
        <v>17</v>
      </c>
      <c r="H1312" t="s">
        <v>17</v>
      </c>
      <c r="I1312">
        <v>24</v>
      </c>
      <c r="J1312" t="str">
        <f>IFERROR(IF(ABS((C1312-resumen!$D$3)/resumen!$D$5) &gt; 1.96, "SI", "NO"), _xleta.NOT)</f>
        <v>NO</v>
      </c>
      <c r="K1312" t="str">
        <f>IFERROR(IF(ABS((I1312-resumen!$E$3)/resumen!$E$5) &gt; 1.96, "SI", "NO"), _xleta.NOT)</f>
        <v>NO</v>
      </c>
      <c r="L1312">
        <f>IF(ISBLANK(C1312), resumen!$D$4, C1312)</f>
        <v>526083.62</v>
      </c>
      <c r="M1312">
        <f>IF(ISBLANK(I1312), resumen!$E$4, I1312)</f>
        <v>24</v>
      </c>
    </row>
    <row r="1313" spans="1:13">
      <c r="A1313">
        <v>1312</v>
      </c>
      <c r="B1313" t="s">
        <v>19</v>
      </c>
      <c r="C1313">
        <v>910693.65</v>
      </c>
      <c r="D1313" t="s">
        <v>14</v>
      </c>
      <c r="E1313" t="s">
        <v>15</v>
      </c>
      <c r="F1313" t="s">
        <v>16</v>
      </c>
      <c r="G1313" t="s">
        <v>17</v>
      </c>
      <c r="H1313" t="s">
        <v>17</v>
      </c>
      <c r="I1313">
        <v>40</v>
      </c>
      <c r="J1313" t="str">
        <f>IFERROR(IF(ABS((C1313-resumen!$D$3)/resumen!$D$5) &gt; 1.96, "SI", "NO"), _xleta.NOT)</f>
        <v>NO</v>
      </c>
      <c r="K1313" t="str">
        <f>IFERROR(IF(ABS((I1313-resumen!$E$3)/resumen!$E$5) &gt; 1.96, "SI", "NO"), _xleta.NOT)</f>
        <v>NO</v>
      </c>
      <c r="L1313">
        <f>IF(ISBLANK(C1313), resumen!$D$4, C1313)</f>
        <v>910693.65</v>
      </c>
      <c r="M1313">
        <f>IF(ISBLANK(I1313), resumen!$E$4, I1313)</f>
        <v>40</v>
      </c>
    </row>
    <row r="1314" spans="1:13">
      <c r="A1314">
        <v>1313</v>
      </c>
      <c r="B1314" t="s">
        <v>13</v>
      </c>
      <c r="C1314">
        <v>493046.78</v>
      </c>
      <c r="D1314" t="s">
        <v>14</v>
      </c>
      <c r="E1314" t="s">
        <v>20</v>
      </c>
      <c r="F1314" t="s">
        <v>16</v>
      </c>
      <c r="G1314" t="s">
        <v>17</v>
      </c>
      <c r="H1314" t="s">
        <v>17</v>
      </c>
      <c r="I1314">
        <v>22</v>
      </c>
      <c r="J1314" t="str">
        <f>IFERROR(IF(ABS((C1314-resumen!$D$3)/resumen!$D$5) &gt; 1.96, "SI", "NO"), _xleta.NOT)</f>
        <v>NO</v>
      </c>
      <c r="K1314" t="str">
        <f>IFERROR(IF(ABS((I1314-resumen!$E$3)/resumen!$E$5) &gt; 1.96, "SI", "NO"), _xleta.NOT)</f>
        <v>NO</v>
      </c>
      <c r="L1314">
        <f>IF(ISBLANK(C1314), resumen!$D$4, C1314)</f>
        <v>493046.78</v>
      </c>
      <c r="M1314">
        <f>IF(ISBLANK(I1314), resumen!$E$4, I1314)</f>
        <v>22</v>
      </c>
    </row>
    <row r="1315" spans="1:13">
      <c r="A1315">
        <v>1314</v>
      </c>
      <c r="B1315" t="s">
        <v>13</v>
      </c>
      <c r="C1315">
        <v>330798</v>
      </c>
      <c r="D1315" t="s">
        <v>22</v>
      </c>
      <c r="E1315" t="s">
        <v>20</v>
      </c>
      <c r="F1315" t="s">
        <v>16</v>
      </c>
      <c r="G1315" t="s">
        <v>17</v>
      </c>
      <c r="H1315" t="s">
        <v>17</v>
      </c>
      <c r="I1315">
        <v>33</v>
      </c>
      <c r="J1315" t="str">
        <f>IFERROR(IF(ABS((C1315-resumen!$D$3)/resumen!$D$5) &gt; 1.96, "SI", "NO"), _xleta.NOT)</f>
        <v>NO</v>
      </c>
      <c r="K1315" t="str">
        <f>IFERROR(IF(ABS((I1315-resumen!$E$3)/resumen!$E$5) &gt; 1.96, "SI", "NO"), _xleta.NOT)</f>
        <v>NO</v>
      </c>
      <c r="L1315">
        <f>IF(ISBLANK(C1315), resumen!$D$4, C1315)</f>
        <v>330798</v>
      </c>
      <c r="M1315">
        <f>IF(ISBLANK(I1315), resumen!$E$4, I1315)</f>
        <v>33</v>
      </c>
    </row>
    <row r="1316" spans="1:13">
      <c r="A1316">
        <v>1315</v>
      </c>
      <c r="B1316" t="s">
        <v>13</v>
      </c>
      <c r="C1316">
        <v>2520949.98</v>
      </c>
      <c r="D1316" t="s">
        <v>18</v>
      </c>
      <c r="E1316" t="s">
        <v>15</v>
      </c>
      <c r="F1316" t="s">
        <v>16</v>
      </c>
      <c r="G1316" t="s">
        <v>17</v>
      </c>
      <c r="H1316" t="s">
        <v>17</v>
      </c>
      <c r="I1316">
        <v>67</v>
      </c>
      <c r="J1316" t="str">
        <f>IFERROR(IF(ABS((C1316-resumen!$D$3)/resumen!$D$5) &gt; 1.96, "SI", "NO"), _xleta.NOT)</f>
        <v>SI</v>
      </c>
      <c r="K1316" t="str">
        <f>IFERROR(IF(ABS((I1316-resumen!$E$3)/resumen!$E$5) &gt; 1.96, "SI", "NO"), _xleta.NOT)</f>
        <v>NO</v>
      </c>
      <c r="L1316">
        <f>IF(ISBLANK(C1316), resumen!$D$4, C1316)</f>
        <v>2520949.98</v>
      </c>
      <c r="M1316">
        <f>IF(ISBLANK(I1316), resumen!$E$4, I1316)</f>
        <v>67</v>
      </c>
    </row>
    <row r="1317" spans="1:13">
      <c r="A1317">
        <v>1316</v>
      </c>
      <c r="B1317" t="s">
        <v>19</v>
      </c>
      <c r="C1317">
        <v>297045</v>
      </c>
      <c r="D1317" t="s">
        <v>21</v>
      </c>
      <c r="E1317" t="s">
        <v>20</v>
      </c>
      <c r="F1317" t="s">
        <v>16</v>
      </c>
      <c r="G1317" t="s">
        <v>17</v>
      </c>
      <c r="H1317" t="s">
        <v>17</v>
      </c>
      <c r="I1317">
        <v>28</v>
      </c>
      <c r="J1317" t="str">
        <f>IFERROR(IF(ABS((C1317-resumen!$D$3)/resumen!$D$5) &gt; 1.96, "SI", "NO"), _xleta.NOT)</f>
        <v>NO</v>
      </c>
      <c r="K1317" t="str">
        <f>IFERROR(IF(ABS((I1317-resumen!$E$3)/resumen!$E$5) &gt; 1.96, "SI", "NO"), _xleta.NOT)</f>
        <v>NO</v>
      </c>
      <c r="L1317">
        <f>IF(ISBLANK(C1317), resumen!$D$4, C1317)</f>
        <v>297045</v>
      </c>
      <c r="M1317">
        <f>IF(ISBLANK(I1317), resumen!$E$4, I1317)</f>
        <v>28</v>
      </c>
    </row>
    <row r="1318" spans="1:13">
      <c r="A1318">
        <v>1317</v>
      </c>
      <c r="B1318" t="s">
        <v>13</v>
      </c>
      <c r="C1318">
        <v>306723.3</v>
      </c>
      <c r="D1318" t="s">
        <v>14</v>
      </c>
      <c r="E1318" t="s">
        <v>20</v>
      </c>
      <c r="F1318" t="s">
        <v>16</v>
      </c>
      <c r="G1318" t="s">
        <v>16</v>
      </c>
      <c r="H1318" t="s">
        <v>17</v>
      </c>
      <c r="I1318">
        <v>41</v>
      </c>
      <c r="J1318" t="str">
        <f>IFERROR(IF(ABS((C1318-resumen!$D$3)/resumen!$D$5) &gt; 1.96, "SI", "NO"), _xleta.NOT)</f>
        <v>NO</v>
      </c>
      <c r="K1318" t="str">
        <f>IFERROR(IF(ABS((I1318-resumen!$E$3)/resumen!$E$5) &gt; 1.96, "SI", "NO"), _xleta.NOT)</f>
        <v>NO</v>
      </c>
      <c r="L1318">
        <f>IF(ISBLANK(C1318), resumen!$D$4, C1318)</f>
        <v>306723.3</v>
      </c>
      <c r="M1318">
        <f>IF(ISBLANK(I1318), resumen!$E$4, I1318)</f>
        <v>41</v>
      </c>
    </row>
    <row r="1319" spans="1:13">
      <c r="A1319">
        <v>1318</v>
      </c>
      <c r="B1319" t="s">
        <v>19</v>
      </c>
      <c r="C1319">
        <v>300000</v>
      </c>
      <c r="D1319" t="s">
        <v>14</v>
      </c>
      <c r="E1319" t="s">
        <v>20</v>
      </c>
      <c r="F1319" t="s">
        <v>16</v>
      </c>
      <c r="G1319" t="s">
        <v>16</v>
      </c>
      <c r="H1319" t="s">
        <v>17</v>
      </c>
      <c r="I1319">
        <v>37</v>
      </c>
      <c r="J1319" t="str">
        <f>IFERROR(IF(ABS((C1319-resumen!$D$3)/resumen!$D$5) &gt; 1.96, "SI", "NO"), _xleta.NOT)</f>
        <v>NO</v>
      </c>
      <c r="K1319" t="str">
        <f>IFERROR(IF(ABS((I1319-resumen!$E$3)/resumen!$E$5) &gt; 1.96, "SI", "NO"), _xleta.NOT)</f>
        <v>NO</v>
      </c>
      <c r="L1319">
        <f>IF(ISBLANK(C1319), resumen!$D$4, C1319)</f>
        <v>300000</v>
      </c>
      <c r="M1319">
        <f>IF(ISBLANK(I1319), resumen!$E$4, I1319)</f>
        <v>37</v>
      </c>
    </row>
    <row r="1320" spans="1:13">
      <c r="A1320">
        <v>1319</v>
      </c>
      <c r="B1320" t="s">
        <v>13</v>
      </c>
      <c r="C1320">
        <v>666854.69999999995</v>
      </c>
      <c r="D1320" t="s">
        <v>14</v>
      </c>
      <c r="E1320" t="s">
        <v>20</v>
      </c>
      <c r="F1320" t="s">
        <v>16</v>
      </c>
      <c r="G1320" t="s">
        <v>17</v>
      </c>
      <c r="H1320" t="s">
        <v>17</v>
      </c>
      <c r="I1320">
        <v>23</v>
      </c>
      <c r="J1320" t="str">
        <f>IFERROR(IF(ABS((C1320-resumen!$D$3)/resumen!$D$5) &gt; 1.96, "SI", "NO"), _xleta.NOT)</f>
        <v>NO</v>
      </c>
      <c r="K1320" t="str">
        <f>IFERROR(IF(ABS((I1320-resumen!$E$3)/resumen!$E$5) &gt; 1.96, "SI", "NO"), _xleta.NOT)</f>
        <v>NO</v>
      </c>
      <c r="L1320">
        <f>IF(ISBLANK(C1320), resumen!$D$4, C1320)</f>
        <v>666854.69999999995</v>
      </c>
      <c r="M1320">
        <f>IF(ISBLANK(I1320), resumen!$E$4, I1320)</f>
        <v>23</v>
      </c>
    </row>
    <row r="1321" spans="1:13">
      <c r="A1321">
        <v>1320</v>
      </c>
      <c r="B1321" t="s">
        <v>19</v>
      </c>
      <c r="C1321">
        <v>397927</v>
      </c>
      <c r="D1321" t="s">
        <v>14</v>
      </c>
      <c r="E1321" t="s">
        <v>20</v>
      </c>
      <c r="F1321" t="s">
        <v>16</v>
      </c>
      <c r="G1321" t="s">
        <v>17</v>
      </c>
      <c r="H1321" t="s">
        <v>17</v>
      </c>
      <c r="I1321">
        <v>27</v>
      </c>
      <c r="J1321" t="str">
        <f>IFERROR(IF(ABS((C1321-resumen!$D$3)/resumen!$D$5) &gt; 1.96, "SI", "NO"), _xleta.NOT)</f>
        <v>NO</v>
      </c>
      <c r="K1321" t="str">
        <f>IFERROR(IF(ABS((I1321-resumen!$E$3)/resumen!$E$5) &gt; 1.96, "SI", "NO"), _xleta.NOT)</f>
        <v>NO</v>
      </c>
      <c r="L1321">
        <f>IF(ISBLANK(C1321), resumen!$D$4, C1321)</f>
        <v>397927</v>
      </c>
      <c r="M1321">
        <f>IF(ISBLANK(I1321), resumen!$E$4, I1321)</f>
        <v>27</v>
      </c>
    </row>
    <row r="1322" spans="1:13">
      <c r="A1322">
        <v>1321</v>
      </c>
      <c r="B1322" t="s">
        <v>13</v>
      </c>
      <c r="C1322">
        <v>1214487</v>
      </c>
      <c r="D1322" t="s">
        <v>14</v>
      </c>
      <c r="E1322" t="s">
        <v>15</v>
      </c>
      <c r="F1322" t="s">
        <v>16</v>
      </c>
      <c r="G1322" t="s">
        <v>17</v>
      </c>
      <c r="H1322" t="s">
        <v>17</v>
      </c>
      <c r="I1322">
        <v>47</v>
      </c>
      <c r="J1322" t="str">
        <f>IFERROR(IF(ABS((C1322-resumen!$D$3)/resumen!$D$5) &gt; 1.96, "SI", "NO"), _xleta.NOT)</f>
        <v>NO</v>
      </c>
      <c r="K1322" t="str">
        <f>IFERROR(IF(ABS((I1322-resumen!$E$3)/resumen!$E$5) &gt; 1.96, "SI", "NO"), _xleta.NOT)</f>
        <v>NO</v>
      </c>
      <c r="L1322">
        <f>IF(ISBLANK(C1322), resumen!$D$4, C1322)</f>
        <v>1214487</v>
      </c>
      <c r="M1322">
        <f>IF(ISBLANK(I1322), resumen!$E$4, I1322)</f>
        <v>47</v>
      </c>
    </row>
    <row r="1323" spans="1:13">
      <c r="A1323">
        <v>1322</v>
      </c>
      <c r="B1323" t="s">
        <v>19</v>
      </c>
      <c r="C1323">
        <v>778239</v>
      </c>
      <c r="D1323" t="s">
        <v>14</v>
      </c>
      <c r="E1323" t="s">
        <v>15</v>
      </c>
      <c r="F1323" t="s">
        <v>16</v>
      </c>
      <c r="G1323" t="s">
        <v>17</v>
      </c>
      <c r="H1323" t="s">
        <v>17</v>
      </c>
      <c r="I1323">
        <v>33</v>
      </c>
      <c r="J1323" t="str">
        <f>IFERROR(IF(ABS((C1323-resumen!$D$3)/resumen!$D$5) &gt; 1.96, "SI", "NO"), _xleta.NOT)</f>
        <v>NO</v>
      </c>
      <c r="K1323" t="str">
        <f>IFERROR(IF(ABS((I1323-resumen!$E$3)/resumen!$E$5) &gt; 1.96, "SI", "NO"), _xleta.NOT)</f>
        <v>NO</v>
      </c>
      <c r="L1323">
        <f>IF(ISBLANK(C1323), resumen!$D$4, C1323)</f>
        <v>778239</v>
      </c>
      <c r="M1323">
        <f>IF(ISBLANK(I1323), resumen!$E$4, I1323)</f>
        <v>33</v>
      </c>
    </row>
    <row r="1324" spans="1:13">
      <c r="A1324">
        <v>1323</v>
      </c>
      <c r="B1324" t="s">
        <v>13</v>
      </c>
      <c r="C1324">
        <v>870468.31</v>
      </c>
      <c r="D1324" t="s">
        <v>14</v>
      </c>
      <c r="E1324" t="s">
        <v>20</v>
      </c>
      <c r="F1324" t="s">
        <v>16</v>
      </c>
      <c r="G1324" t="s">
        <v>17</v>
      </c>
      <c r="H1324" t="s">
        <v>17</v>
      </c>
      <c r="I1324">
        <v>45</v>
      </c>
      <c r="J1324" t="str">
        <f>IFERROR(IF(ABS((C1324-resumen!$D$3)/resumen!$D$5) &gt; 1.96, "SI", "NO"), _xleta.NOT)</f>
        <v>NO</v>
      </c>
      <c r="K1324" t="str">
        <f>IFERROR(IF(ABS((I1324-resumen!$E$3)/resumen!$E$5) &gt; 1.96, "SI", "NO"), _xleta.NOT)</f>
        <v>NO</v>
      </c>
      <c r="L1324">
        <f>IF(ISBLANK(C1324), resumen!$D$4, C1324)</f>
        <v>870468.31</v>
      </c>
      <c r="M1324">
        <f>IF(ISBLANK(I1324), resumen!$E$4, I1324)</f>
        <v>45</v>
      </c>
    </row>
    <row r="1325" spans="1:13">
      <c r="A1325">
        <v>1324</v>
      </c>
      <c r="B1325" t="s">
        <v>13</v>
      </c>
      <c r="C1325">
        <v>370000</v>
      </c>
      <c r="D1325" t="s">
        <v>14</v>
      </c>
      <c r="E1325" t="s">
        <v>20</v>
      </c>
      <c r="F1325" t="s">
        <v>16</v>
      </c>
      <c r="G1325" t="s">
        <v>17</v>
      </c>
      <c r="H1325" t="s">
        <v>16</v>
      </c>
      <c r="I1325">
        <v>41</v>
      </c>
      <c r="J1325" t="str">
        <f>IFERROR(IF(ABS((C1325-resumen!$D$3)/resumen!$D$5) &gt; 1.96, "SI", "NO"), _xleta.NOT)</f>
        <v>NO</v>
      </c>
      <c r="K1325" t="str">
        <f>IFERROR(IF(ABS((I1325-resumen!$E$3)/resumen!$E$5) &gt; 1.96, "SI", "NO"), _xleta.NOT)</f>
        <v>NO</v>
      </c>
      <c r="L1325">
        <f>IF(ISBLANK(C1325), resumen!$D$4, C1325)</f>
        <v>370000</v>
      </c>
      <c r="M1325">
        <f>IF(ISBLANK(I1325), resumen!$E$4, I1325)</f>
        <v>41</v>
      </c>
    </row>
    <row r="1326" spans="1:13">
      <c r="A1326">
        <v>1325</v>
      </c>
      <c r="B1326" t="s">
        <v>19</v>
      </c>
      <c r="C1326">
        <v>289546.95</v>
      </c>
      <c r="D1326" t="s">
        <v>14</v>
      </c>
      <c r="E1326" t="s">
        <v>20</v>
      </c>
      <c r="F1326" t="s">
        <v>16</v>
      </c>
      <c r="G1326" t="s">
        <v>17</v>
      </c>
      <c r="H1326" t="s">
        <v>16</v>
      </c>
      <c r="I1326">
        <v>22</v>
      </c>
      <c r="J1326" t="str">
        <f>IFERROR(IF(ABS((C1326-resumen!$D$3)/resumen!$D$5) &gt; 1.96, "SI", "NO"), _xleta.NOT)</f>
        <v>NO</v>
      </c>
      <c r="K1326" t="str">
        <f>IFERROR(IF(ABS((I1326-resumen!$E$3)/resumen!$E$5) &gt; 1.96, "SI", "NO"), _xleta.NOT)</f>
        <v>NO</v>
      </c>
      <c r="L1326">
        <f>IF(ISBLANK(C1326), resumen!$D$4, C1326)</f>
        <v>289546.95</v>
      </c>
      <c r="M1326">
        <f>IF(ISBLANK(I1326), resumen!$E$4, I1326)</f>
        <v>22</v>
      </c>
    </row>
    <row r="1327" spans="1:13">
      <c r="A1327">
        <v>1326</v>
      </c>
      <c r="B1327" t="s">
        <v>13</v>
      </c>
      <c r="C1327">
        <v>278030</v>
      </c>
      <c r="D1327" t="s">
        <v>23</v>
      </c>
      <c r="E1327" t="s">
        <v>20</v>
      </c>
      <c r="F1327" t="s">
        <v>16</v>
      </c>
      <c r="G1327" t="s">
        <v>17</v>
      </c>
      <c r="H1327" t="s">
        <v>17</v>
      </c>
      <c r="I1327">
        <v>36</v>
      </c>
      <c r="J1327" t="str">
        <f>IFERROR(IF(ABS((C1327-resumen!$D$3)/resumen!$D$5) &gt; 1.96, "SI", "NO"), _xleta.NOT)</f>
        <v>NO</v>
      </c>
      <c r="K1327" t="str">
        <f>IFERROR(IF(ABS((I1327-resumen!$E$3)/resumen!$E$5) &gt; 1.96, "SI", "NO"), _xleta.NOT)</f>
        <v>NO</v>
      </c>
      <c r="L1327">
        <f>IF(ISBLANK(C1327), resumen!$D$4, C1327)</f>
        <v>278030</v>
      </c>
      <c r="M1327">
        <f>IF(ISBLANK(I1327), resumen!$E$4, I1327)</f>
        <v>36</v>
      </c>
    </row>
    <row r="1328" spans="1:13">
      <c r="A1328">
        <v>1327</v>
      </c>
      <c r="B1328" t="s">
        <v>19</v>
      </c>
      <c r="C1328">
        <v>190000</v>
      </c>
      <c r="D1328" t="s">
        <v>14</v>
      </c>
      <c r="E1328" t="s">
        <v>20</v>
      </c>
      <c r="F1328" t="s">
        <v>16</v>
      </c>
      <c r="G1328" t="s">
        <v>16</v>
      </c>
      <c r="H1328" t="s">
        <v>17</v>
      </c>
      <c r="I1328">
        <v>45</v>
      </c>
      <c r="J1328" t="str">
        <f>IFERROR(IF(ABS((C1328-resumen!$D$3)/resumen!$D$5) &gt; 1.96, "SI", "NO"), _xleta.NOT)</f>
        <v>NO</v>
      </c>
      <c r="K1328" t="str">
        <f>IFERROR(IF(ABS((I1328-resumen!$E$3)/resumen!$E$5) &gt; 1.96, "SI", "NO"), _xleta.NOT)</f>
        <v>NO</v>
      </c>
      <c r="L1328">
        <f>IF(ISBLANK(C1328), resumen!$D$4, C1328)</f>
        <v>190000</v>
      </c>
      <c r="M1328">
        <f>IF(ISBLANK(I1328), resumen!$E$4, I1328)</f>
        <v>45</v>
      </c>
    </row>
    <row r="1329" spans="1:13">
      <c r="A1329">
        <v>1328</v>
      </c>
      <c r="B1329" t="s">
        <v>13</v>
      </c>
      <c r="C1329">
        <v>385702</v>
      </c>
      <c r="D1329" t="s">
        <v>22</v>
      </c>
      <c r="E1329" t="s">
        <v>20</v>
      </c>
      <c r="F1329" t="s">
        <v>16</v>
      </c>
      <c r="G1329" t="s">
        <v>17</v>
      </c>
      <c r="H1329" t="s">
        <v>16</v>
      </c>
      <c r="I1329">
        <v>60</v>
      </c>
      <c r="J1329" t="str">
        <f>IFERROR(IF(ABS((C1329-resumen!$D$3)/resumen!$D$5) &gt; 1.96, "SI", "NO"), _xleta.NOT)</f>
        <v>NO</v>
      </c>
      <c r="K1329" t="str">
        <f>IFERROR(IF(ABS((I1329-resumen!$E$3)/resumen!$E$5) &gt; 1.96, "SI", "NO"), _xleta.NOT)</f>
        <v>NO</v>
      </c>
      <c r="L1329">
        <f>IF(ISBLANK(C1329), resumen!$D$4, C1329)</f>
        <v>385702</v>
      </c>
      <c r="M1329">
        <f>IF(ISBLANK(I1329), resumen!$E$4, I1329)</f>
        <v>60</v>
      </c>
    </row>
    <row r="1330" spans="1:13">
      <c r="A1330">
        <v>1329</v>
      </c>
      <c r="B1330" t="s">
        <v>13</v>
      </c>
      <c r="C1330">
        <v>278030</v>
      </c>
      <c r="D1330" t="s">
        <v>23</v>
      </c>
      <c r="E1330" t="s">
        <v>20</v>
      </c>
      <c r="F1330" t="s">
        <v>16</v>
      </c>
      <c r="G1330" t="s">
        <v>16</v>
      </c>
      <c r="H1330" t="s">
        <v>17</v>
      </c>
      <c r="I1330">
        <v>37</v>
      </c>
      <c r="J1330" t="str">
        <f>IFERROR(IF(ABS((C1330-resumen!$D$3)/resumen!$D$5) &gt; 1.96, "SI", "NO"), _xleta.NOT)</f>
        <v>NO</v>
      </c>
      <c r="K1330" t="str">
        <f>IFERROR(IF(ABS((I1330-resumen!$E$3)/resumen!$E$5) &gt; 1.96, "SI", "NO"), _xleta.NOT)</f>
        <v>NO</v>
      </c>
      <c r="L1330">
        <f>IF(ISBLANK(C1330), resumen!$D$4, C1330)</f>
        <v>278030</v>
      </c>
      <c r="M1330">
        <f>IF(ISBLANK(I1330), resumen!$E$4, I1330)</f>
        <v>37</v>
      </c>
    </row>
    <row r="1331" spans="1:13">
      <c r="A1331">
        <v>1330</v>
      </c>
      <c r="B1331" t="s">
        <v>13</v>
      </c>
      <c r="C1331">
        <v>324390</v>
      </c>
      <c r="D1331" t="s">
        <v>14</v>
      </c>
      <c r="E1331" t="s">
        <v>20</v>
      </c>
      <c r="F1331" t="s">
        <v>16</v>
      </c>
      <c r="G1331" t="s">
        <v>17</v>
      </c>
      <c r="H1331" t="s">
        <v>17</v>
      </c>
      <c r="I1331">
        <v>24</v>
      </c>
      <c r="J1331" t="str">
        <f>IFERROR(IF(ABS((C1331-resumen!$D$3)/resumen!$D$5) &gt; 1.96, "SI", "NO"), _xleta.NOT)</f>
        <v>NO</v>
      </c>
      <c r="K1331" t="str">
        <f>IFERROR(IF(ABS((I1331-resumen!$E$3)/resumen!$E$5) &gt; 1.96, "SI", "NO"), _xleta.NOT)</f>
        <v>NO</v>
      </c>
      <c r="L1331">
        <f>IF(ISBLANK(C1331), resumen!$D$4, C1331)</f>
        <v>324390</v>
      </c>
      <c r="M1331">
        <f>IF(ISBLANK(I1331), resumen!$E$4, I1331)</f>
        <v>24</v>
      </c>
    </row>
    <row r="1332" spans="1:13">
      <c r="A1332">
        <v>1331</v>
      </c>
      <c r="B1332" t="s">
        <v>19</v>
      </c>
      <c r="C1332">
        <v>2187872</v>
      </c>
      <c r="D1332" t="s">
        <v>18</v>
      </c>
      <c r="E1332" t="s">
        <v>15</v>
      </c>
      <c r="F1332" t="s">
        <v>16</v>
      </c>
      <c r="G1332" t="s">
        <v>17</v>
      </c>
      <c r="H1332" t="s">
        <v>17</v>
      </c>
      <c r="I1332">
        <v>68</v>
      </c>
      <c r="J1332" t="str">
        <f>IFERROR(IF(ABS((C1332-resumen!$D$3)/resumen!$D$5) &gt; 1.96, "SI", "NO"), _xleta.NOT)</f>
        <v>NO</v>
      </c>
      <c r="K1332" t="str">
        <f>IFERROR(IF(ABS((I1332-resumen!$E$3)/resumen!$E$5) &gt; 1.96, "SI", "NO"), _xleta.NOT)</f>
        <v>NO</v>
      </c>
      <c r="L1332">
        <f>IF(ISBLANK(C1332), resumen!$D$4, C1332)</f>
        <v>2187872</v>
      </c>
      <c r="M1332">
        <f>IF(ISBLANK(I1332), resumen!$E$4, I1332)</f>
        <v>68</v>
      </c>
    </row>
    <row r="1333" spans="1:13">
      <c r="A1333">
        <v>1332</v>
      </c>
      <c r="B1333" t="s">
        <v>13</v>
      </c>
      <c r="C1333">
        <v>305704</v>
      </c>
      <c r="D1333" t="s">
        <v>21</v>
      </c>
      <c r="E1333" t="s">
        <v>20</v>
      </c>
      <c r="F1333" t="s">
        <v>16</v>
      </c>
      <c r="G1333" t="s">
        <v>16</v>
      </c>
      <c r="H1333" t="s">
        <v>17</v>
      </c>
      <c r="I1333">
        <v>87</v>
      </c>
      <c r="J1333" t="str">
        <f>IFERROR(IF(ABS((C1333-resumen!$D$3)/resumen!$D$5) &gt; 1.96, "SI", "NO"), _xleta.NOT)</f>
        <v>NO</v>
      </c>
      <c r="K1333" t="str">
        <f>IFERROR(IF(ABS((I1333-resumen!$E$3)/resumen!$E$5) &gt; 1.96, "SI", "NO"), _xleta.NOT)</f>
        <v>SI</v>
      </c>
      <c r="L1333">
        <f>IF(ISBLANK(C1333), resumen!$D$4, C1333)</f>
        <v>305704</v>
      </c>
      <c r="M1333">
        <f>IF(ISBLANK(I1333), resumen!$E$4, I1333)</f>
        <v>87</v>
      </c>
    </row>
    <row r="1334" spans="1:13">
      <c r="A1334">
        <v>1333</v>
      </c>
      <c r="B1334" t="s">
        <v>19</v>
      </c>
      <c r="C1334">
        <v>389481.25</v>
      </c>
      <c r="D1334" t="s">
        <v>14</v>
      </c>
      <c r="E1334" t="s">
        <v>20</v>
      </c>
      <c r="F1334" t="s">
        <v>16</v>
      </c>
      <c r="G1334" t="s">
        <v>16</v>
      </c>
      <c r="H1334" t="s">
        <v>17</v>
      </c>
      <c r="I1334">
        <v>45</v>
      </c>
      <c r="J1334" t="str">
        <f>IFERROR(IF(ABS((C1334-resumen!$D$3)/resumen!$D$5) &gt; 1.96, "SI", "NO"), _xleta.NOT)</f>
        <v>NO</v>
      </c>
      <c r="K1334" t="str">
        <f>IFERROR(IF(ABS((I1334-resumen!$E$3)/resumen!$E$5) &gt; 1.96, "SI", "NO"), _xleta.NOT)</f>
        <v>NO</v>
      </c>
      <c r="L1334">
        <f>IF(ISBLANK(C1334), resumen!$D$4, C1334)</f>
        <v>389481.25</v>
      </c>
      <c r="M1334">
        <f>IF(ISBLANK(I1334), resumen!$E$4, I1334)</f>
        <v>45</v>
      </c>
    </row>
    <row r="1335" spans="1:13">
      <c r="A1335">
        <v>1334</v>
      </c>
      <c r="B1335" t="s">
        <v>13</v>
      </c>
      <c r="C1335">
        <v>450000</v>
      </c>
      <c r="D1335" t="s">
        <v>14</v>
      </c>
      <c r="E1335" t="s">
        <v>20</v>
      </c>
      <c r="F1335" t="s">
        <v>16</v>
      </c>
      <c r="G1335" t="s">
        <v>17</v>
      </c>
      <c r="H1335" t="s">
        <v>17</v>
      </c>
      <c r="I1335">
        <v>23</v>
      </c>
      <c r="J1335" t="str">
        <f>IFERROR(IF(ABS((C1335-resumen!$D$3)/resumen!$D$5) &gt; 1.96, "SI", "NO"), _xleta.NOT)</f>
        <v>NO</v>
      </c>
      <c r="K1335" t="str">
        <f>IFERROR(IF(ABS((I1335-resumen!$E$3)/resumen!$E$5) &gt; 1.96, "SI", "NO"), _xleta.NOT)</f>
        <v>NO</v>
      </c>
      <c r="L1335">
        <f>IF(ISBLANK(C1335), resumen!$D$4, C1335)</f>
        <v>450000</v>
      </c>
      <c r="M1335">
        <f>IF(ISBLANK(I1335), resumen!$E$4, I1335)</f>
        <v>23</v>
      </c>
    </row>
    <row r="1336" spans="1:13">
      <c r="A1336">
        <v>1335</v>
      </c>
      <c r="B1336" t="s">
        <v>19</v>
      </c>
      <c r="C1336">
        <v>48989.7</v>
      </c>
      <c r="D1336" t="s">
        <v>14</v>
      </c>
      <c r="E1336" t="s">
        <v>20</v>
      </c>
      <c r="F1336" t="s">
        <v>16</v>
      </c>
      <c r="G1336" t="s">
        <v>17</v>
      </c>
      <c r="H1336" t="s">
        <v>17</v>
      </c>
      <c r="I1336">
        <v>21</v>
      </c>
      <c r="J1336" t="str">
        <f>IFERROR(IF(ABS((C1336-resumen!$D$3)/resumen!$D$5) &gt; 1.96, "SI", "NO"), _xleta.NOT)</f>
        <v>NO</v>
      </c>
      <c r="K1336" t="str">
        <f>IFERROR(IF(ABS((I1336-resumen!$E$3)/resumen!$E$5) &gt; 1.96, "SI", "NO"), _xleta.NOT)</f>
        <v>NO</v>
      </c>
      <c r="L1336">
        <f>IF(ISBLANK(C1336), resumen!$D$4, C1336)</f>
        <v>48989.7</v>
      </c>
      <c r="M1336">
        <f>IF(ISBLANK(I1336), resumen!$E$4, I1336)</f>
        <v>21</v>
      </c>
    </row>
    <row r="1337" spans="1:13">
      <c r="A1337">
        <v>1336</v>
      </c>
      <c r="B1337" t="s">
        <v>13</v>
      </c>
      <c r="C1337">
        <v>977750</v>
      </c>
      <c r="D1337" t="s">
        <v>14</v>
      </c>
      <c r="E1337" t="s">
        <v>20</v>
      </c>
      <c r="F1337" t="s">
        <v>16</v>
      </c>
      <c r="G1337" t="s">
        <v>17</v>
      </c>
      <c r="H1337" t="s">
        <v>17</v>
      </c>
      <c r="I1337">
        <v>31</v>
      </c>
      <c r="J1337" t="str">
        <f>IFERROR(IF(ABS((C1337-resumen!$D$3)/resumen!$D$5) &gt; 1.96, "SI", "NO"), _xleta.NOT)</f>
        <v>NO</v>
      </c>
      <c r="K1337" t="str">
        <f>IFERROR(IF(ABS((I1337-resumen!$E$3)/resumen!$E$5) &gt; 1.96, "SI", "NO"), _xleta.NOT)</f>
        <v>NO</v>
      </c>
      <c r="L1337">
        <f>IF(ISBLANK(C1337), resumen!$D$4, C1337)</f>
        <v>977750</v>
      </c>
      <c r="M1337">
        <f>IF(ISBLANK(I1337), resumen!$E$4, I1337)</f>
        <v>31</v>
      </c>
    </row>
    <row r="1338" spans="1:13">
      <c r="A1338">
        <v>1337</v>
      </c>
      <c r="B1338" t="s">
        <v>13</v>
      </c>
      <c r="C1338">
        <v>305000</v>
      </c>
      <c r="D1338" t="s">
        <v>14</v>
      </c>
      <c r="E1338" t="s">
        <v>20</v>
      </c>
      <c r="F1338" t="s">
        <v>16</v>
      </c>
      <c r="G1338" t="s">
        <v>16</v>
      </c>
      <c r="H1338" t="s">
        <v>17</v>
      </c>
      <c r="I1338">
        <v>37</v>
      </c>
      <c r="J1338" t="str">
        <f>IFERROR(IF(ABS((C1338-resumen!$D$3)/resumen!$D$5) &gt; 1.96, "SI", "NO"), _xleta.NOT)</f>
        <v>NO</v>
      </c>
      <c r="K1338" t="str">
        <f>IFERROR(IF(ABS((I1338-resumen!$E$3)/resumen!$E$5) &gt; 1.96, "SI", "NO"), _xleta.NOT)</f>
        <v>NO</v>
      </c>
      <c r="L1338">
        <f>IF(ISBLANK(C1338), resumen!$D$4, C1338)</f>
        <v>305000</v>
      </c>
      <c r="M1338">
        <f>IF(ISBLANK(I1338), resumen!$E$4, I1338)</f>
        <v>37</v>
      </c>
    </row>
    <row r="1339" spans="1:13">
      <c r="A1339">
        <v>1338</v>
      </c>
      <c r="B1339" t="s">
        <v>19</v>
      </c>
      <c r="C1339">
        <v>297046</v>
      </c>
      <c r="D1339" t="s">
        <v>21</v>
      </c>
      <c r="E1339" t="s">
        <v>20</v>
      </c>
      <c r="F1339" t="s">
        <v>16</v>
      </c>
      <c r="G1339" t="s">
        <v>17</v>
      </c>
      <c r="H1339" t="s">
        <v>17</v>
      </c>
      <c r="I1339">
        <v>31</v>
      </c>
      <c r="J1339" t="str">
        <f>IFERROR(IF(ABS((C1339-resumen!$D$3)/resumen!$D$5) &gt; 1.96, "SI", "NO"), _xleta.NOT)</f>
        <v>NO</v>
      </c>
      <c r="K1339" t="str">
        <f>IFERROR(IF(ABS((I1339-resumen!$E$3)/resumen!$E$5) &gt; 1.96, "SI", "NO"), _xleta.NOT)</f>
        <v>NO</v>
      </c>
      <c r="L1339">
        <f>IF(ISBLANK(C1339), resumen!$D$4, C1339)</f>
        <v>297046</v>
      </c>
      <c r="M1339">
        <f>IF(ISBLANK(I1339), resumen!$E$4, I1339)</f>
        <v>31</v>
      </c>
    </row>
    <row r="1340" spans="1:13">
      <c r="A1340">
        <v>1339</v>
      </c>
      <c r="B1340" t="s">
        <v>13</v>
      </c>
      <c r="C1340">
        <v>65249.56</v>
      </c>
      <c r="D1340" t="s">
        <v>14</v>
      </c>
      <c r="E1340" t="s">
        <v>20</v>
      </c>
      <c r="F1340" t="s">
        <v>16</v>
      </c>
      <c r="G1340" t="s">
        <v>16</v>
      </c>
      <c r="H1340" t="s">
        <v>17</v>
      </c>
      <c r="I1340">
        <v>26</v>
      </c>
      <c r="J1340" t="str">
        <f>IFERROR(IF(ABS((C1340-resumen!$D$3)/resumen!$D$5) &gt; 1.96, "SI", "NO"), _xleta.NOT)</f>
        <v>NO</v>
      </c>
      <c r="K1340" t="str">
        <f>IFERROR(IF(ABS((I1340-resumen!$E$3)/resumen!$E$5) &gt; 1.96, "SI", "NO"), _xleta.NOT)</f>
        <v>NO</v>
      </c>
      <c r="L1340">
        <f>IF(ISBLANK(C1340), resumen!$D$4, C1340)</f>
        <v>65249.56</v>
      </c>
      <c r="M1340">
        <f>IF(ISBLANK(I1340), resumen!$E$4, I1340)</f>
        <v>26</v>
      </c>
    </row>
    <row r="1341" spans="1:13">
      <c r="A1341">
        <v>1340</v>
      </c>
      <c r="B1341" t="s">
        <v>19</v>
      </c>
      <c r="C1341">
        <v>659264</v>
      </c>
      <c r="D1341" t="s">
        <v>14</v>
      </c>
      <c r="E1341" t="s">
        <v>15</v>
      </c>
      <c r="F1341" t="s">
        <v>16</v>
      </c>
      <c r="G1341" t="s">
        <v>17</v>
      </c>
      <c r="H1341" t="s">
        <v>17</v>
      </c>
      <c r="I1341">
        <v>40</v>
      </c>
      <c r="J1341" t="str">
        <f>IFERROR(IF(ABS((C1341-resumen!$D$3)/resumen!$D$5) &gt; 1.96, "SI", "NO"), _xleta.NOT)</f>
        <v>NO</v>
      </c>
      <c r="K1341" t="str">
        <f>IFERROR(IF(ABS((I1341-resumen!$E$3)/resumen!$E$5) &gt; 1.96, "SI", "NO"), _xleta.NOT)</f>
        <v>NO</v>
      </c>
      <c r="L1341">
        <f>IF(ISBLANK(C1341), resumen!$D$4, C1341)</f>
        <v>659264</v>
      </c>
      <c r="M1341">
        <f>IF(ISBLANK(I1341), resumen!$E$4, I1341)</f>
        <v>40</v>
      </c>
    </row>
    <row r="1342" spans="1:13">
      <c r="A1342">
        <v>1341</v>
      </c>
      <c r="B1342" t="s">
        <v>19</v>
      </c>
      <c r="C1342">
        <v>896802.93</v>
      </c>
      <c r="D1342" t="s">
        <v>14</v>
      </c>
      <c r="E1342" t="s">
        <v>15</v>
      </c>
      <c r="F1342" t="s">
        <v>16</v>
      </c>
      <c r="G1342" t="s">
        <v>17</v>
      </c>
      <c r="H1342" t="s">
        <v>17</v>
      </c>
      <c r="I1342">
        <v>38</v>
      </c>
      <c r="J1342" t="str">
        <f>IFERROR(IF(ABS((C1342-resumen!$D$3)/resumen!$D$5) &gt; 1.96, "SI", "NO"), _xleta.NOT)</f>
        <v>NO</v>
      </c>
      <c r="K1342" t="str">
        <f>IFERROR(IF(ABS((I1342-resumen!$E$3)/resumen!$E$5) &gt; 1.96, "SI", "NO"), _xleta.NOT)</f>
        <v>NO</v>
      </c>
      <c r="L1342">
        <f>IF(ISBLANK(C1342), resumen!$D$4, C1342)</f>
        <v>896802.93</v>
      </c>
      <c r="M1342">
        <f>IF(ISBLANK(I1342), resumen!$E$4, I1342)</f>
        <v>38</v>
      </c>
    </row>
    <row r="1343" spans="1:13">
      <c r="A1343">
        <v>1342</v>
      </c>
      <c r="B1343" t="s">
        <v>13</v>
      </c>
      <c r="C1343">
        <v>319572</v>
      </c>
      <c r="D1343" t="s">
        <v>14</v>
      </c>
      <c r="E1343" t="s">
        <v>20</v>
      </c>
      <c r="F1343" t="s">
        <v>16</v>
      </c>
      <c r="G1343" t="s">
        <v>17</v>
      </c>
      <c r="H1343" t="s">
        <v>16</v>
      </c>
      <c r="I1343">
        <v>38</v>
      </c>
      <c r="J1343" t="str">
        <f>IFERROR(IF(ABS((C1343-resumen!$D$3)/resumen!$D$5) &gt; 1.96, "SI", "NO"), _xleta.NOT)</f>
        <v>NO</v>
      </c>
      <c r="K1343" t="str">
        <f>IFERROR(IF(ABS((I1343-resumen!$E$3)/resumen!$E$5) &gt; 1.96, "SI", "NO"), _xleta.NOT)</f>
        <v>NO</v>
      </c>
      <c r="L1343">
        <f>IF(ISBLANK(C1343), resumen!$D$4, C1343)</f>
        <v>319572</v>
      </c>
      <c r="M1343">
        <f>IF(ISBLANK(I1343), resumen!$E$4, I1343)</f>
        <v>38</v>
      </c>
    </row>
    <row r="1344" spans="1:13">
      <c r="A1344">
        <v>1343</v>
      </c>
      <c r="B1344" t="s">
        <v>13</v>
      </c>
      <c r="C1344">
        <v>629292.61</v>
      </c>
      <c r="D1344" t="s">
        <v>14</v>
      </c>
      <c r="E1344" t="s">
        <v>20</v>
      </c>
      <c r="F1344" t="s">
        <v>16</v>
      </c>
      <c r="G1344" t="s">
        <v>17</v>
      </c>
      <c r="H1344" t="s">
        <v>17</v>
      </c>
      <c r="I1344">
        <v>42</v>
      </c>
      <c r="J1344" t="str">
        <f>IFERROR(IF(ABS((C1344-resumen!$D$3)/resumen!$D$5) &gt; 1.96, "SI", "NO"), _xleta.NOT)</f>
        <v>NO</v>
      </c>
      <c r="K1344" t="str">
        <f>IFERROR(IF(ABS((I1344-resumen!$E$3)/resumen!$E$5) &gt; 1.96, "SI", "NO"), _xleta.NOT)</f>
        <v>NO</v>
      </c>
      <c r="L1344">
        <f>IF(ISBLANK(C1344), resumen!$D$4, C1344)</f>
        <v>629292.61</v>
      </c>
      <c r="M1344">
        <f>IF(ISBLANK(I1344), resumen!$E$4, I1344)</f>
        <v>42</v>
      </c>
    </row>
    <row r="1345" spans="1:13">
      <c r="A1345">
        <v>1344</v>
      </c>
      <c r="B1345" t="s">
        <v>19</v>
      </c>
      <c r="C1345">
        <v>1408126</v>
      </c>
      <c r="D1345" t="s">
        <v>14</v>
      </c>
      <c r="E1345" t="s">
        <v>15</v>
      </c>
      <c r="F1345" t="s">
        <v>16</v>
      </c>
      <c r="G1345" t="s">
        <v>17</v>
      </c>
      <c r="H1345" t="s">
        <v>17</v>
      </c>
      <c r="I1345">
        <v>37</v>
      </c>
      <c r="J1345" t="str">
        <f>IFERROR(IF(ABS((C1345-resumen!$D$3)/resumen!$D$5) &gt; 1.96, "SI", "NO"), _xleta.NOT)</f>
        <v>NO</v>
      </c>
      <c r="K1345" t="str">
        <f>IFERROR(IF(ABS((I1345-resumen!$E$3)/resumen!$E$5) &gt; 1.96, "SI", "NO"), _xleta.NOT)</f>
        <v>NO</v>
      </c>
      <c r="L1345">
        <f>IF(ISBLANK(C1345), resumen!$D$4, C1345)</f>
        <v>1408126</v>
      </c>
      <c r="M1345">
        <f>IF(ISBLANK(I1345), resumen!$E$4, I1345)</f>
        <v>37</v>
      </c>
    </row>
    <row r="1346" spans="1:13">
      <c r="A1346">
        <v>1345</v>
      </c>
      <c r="B1346" t="s">
        <v>13</v>
      </c>
      <c r="C1346">
        <v>1575682</v>
      </c>
      <c r="D1346" t="s">
        <v>14</v>
      </c>
      <c r="E1346" t="s">
        <v>15</v>
      </c>
      <c r="F1346" t="s">
        <v>16</v>
      </c>
      <c r="G1346" t="s">
        <v>17</v>
      </c>
      <c r="H1346" t="s">
        <v>17</v>
      </c>
      <c r="I1346">
        <v>38</v>
      </c>
      <c r="J1346" t="str">
        <f>IFERROR(IF(ABS((C1346-resumen!$D$3)/resumen!$D$5) &gt; 1.96, "SI", "NO"), _xleta.NOT)</f>
        <v>NO</v>
      </c>
      <c r="K1346" t="str">
        <f>IFERROR(IF(ABS((I1346-resumen!$E$3)/resumen!$E$5) &gt; 1.96, "SI", "NO"), _xleta.NOT)</f>
        <v>NO</v>
      </c>
      <c r="L1346">
        <f>IF(ISBLANK(C1346), resumen!$D$4, C1346)</f>
        <v>1575682</v>
      </c>
      <c r="M1346">
        <f>IF(ISBLANK(I1346), resumen!$E$4, I1346)</f>
        <v>38</v>
      </c>
    </row>
    <row r="1347" spans="1:13">
      <c r="A1347">
        <v>1346</v>
      </c>
      <c r="B1347" t="s">
        <v>19</v>
      </c>
      <c r="C1347">
        <v>268333.33</v>
      </c>
      <c r="D1347" t="s">
        <v>14</v>
      </c>
      <c r="E1347" t="s">
        <v>20</v>
      </c>
      <c r="F1347" t="s">
        <v>16</v>
      </c>
      <c r="G1347" t="s">
        <v>17</v>
      </c>
      <c r="H1347" t="s">
        <v>17</v>
      </c>
      <c r="I1347">
        <v>29</v>
      </c>
      <c r="J1347" t="str">
        <f>IFERROR(IF(ABS((C1347-resumen!$D$3)/resumen!$D$5) &gt; 1.96, "SI", "NO"), _xleta.NOT)</f>
        <v>NO</v>
      </c>
      <c r="K1347" t="str">
        <f>IFERROR(IF(ABS((I1347-resumen!$E$3)/resumen!$E$5) &gt; 1.96, "SI", "NO"), _xleta.NOT)</f>
        <v>NO</v>
      </c>
      <c r="L1347">
        <f>IF(ISBLANK(C1347), resumen!$D$4, C1347)</f>
        <v>268333.33</v>
      </c>
      <c r="M1347">
        <f>IF(ISBLANK(I1347), resumen!$E$4, I1347)</f>
        <v>29</v>
      </c>
    </row>
    <row r="1348" spans="1:13">
      <c r="A1348">
        <v>1347</v>
      </c>
      <c r="B1348" t="s">
        <v>19</v>
      </c>
      <c r="C1348">
        <v>308000</v>
      </c>
      <c r="D1348" t="s">
        <v>14</v>
      </c>
      <c r="E1348" t="s">
        <v>20</v>
      </c>
      <c r="F1348" t="s">
        <v>16</v>
      </c>
      <c r="G1348" t="s">
        <v>17</v>
      </c>
      <c r="H1348" t="s">
        <v>17</v>
      </c>
      <c r="I1348">
        <v>57</v>
      </c>
      <c r="J1348" t="str">
        <f>IFERROR(IF(ABS((C1348-resumen!$D$3)/resumen!$D$5) &gt; 1.96, "SI", "NO"), _xleta.NOT)</f>
        <v>NO</v>
      </c>
      <c r="K1348" t="str">
        <f>IFERROR(IF(ABS((I1348-resumen!$E$3)/resumen!$E$5) &gt; 1.96, "SI", "NO"), _xleta.NOT)</f>
        <v>NO</v>
      </c>
      <c r="L1348">
        <f>IF(ISBLANK(C1348), resumen!$D$4, C1348)</f>
        <v>308000</v>
      </c>
      <c r="M1348">
        <f>IF(ISBLANK(I1348), resumen!$E$4, I1348)</f>
        <v>57</v>
      </c>
    </row>
    <row r="1349" spans="1:13">
      <c r="A1349">
        <v>1348</v>
      </c>
      <c r="B1349" t="s">
        <v>13</v>
      </c>
      <c r="C1349">
        <v>350000</v>
      </c>
      <c r="D1349" t="s">
        <v>14</v>
      </c>
      <c r="E1349" t="s">
        <v>20</v>
      </c>
      <c r="F1349" t="s">
        <v>16</v>
      </c>
      <c r="G1349" t="s">
        <v>17</v>
      </c>
      <c r="H1349" t="s">
        <v>16</v>
      </c>
      <c r="I1349">
        <v>31</v>
      </c>
      <c r="J1349" t="str">
        <f>IFERROR(IF(ABS((C1349-resumen!$D$3)/resumen!$D$5) &gt; 1.96, "SI", "NO"), _xleta.NOT)</f>
        <v>NO</v>
      </c>
      <c r="K1349" t="str">
        <f>IFERROR(IF(ABS((I1349-resumen!$E$3)/resumen!$E$5) &gt; 1.96, "SI", "NO"), _xleta.NOT)</f>
        <v>NO</v>
      </c>
      <c r="L1349">
        <f>IF(ISBLANK(C1349), resumen!$D$4, C1349)</f>
        <v>350000</v>
      </c>
      <c r="M1349">
        <f>IF(ISBLANK(I1349), resumen!$E$4, I1349)</f>
        <v>31</v>
      </c>
    </row>
    <row r="1350" spans="1:13">
      <c r="A1350">
        <v>1349</v>
      </c>
      <c r="B1350" t="s">
        <v>19</v>
      </c>
      <c r="C1350">
        <v>590706.5</v>
      </c>
      <c r="D1350" t="s">
        <v>14</v>
      </c>
      <c r="E1350" t="s">
        <v>15</v>
      </c>
      <c r="F1350" t="s">
        <v>16</v>
      </c>
      <c r="G1350" t="s">
        <v>17</v>
      </c>
      <c r="H1350" t="s">
        <v>17</v>
      </c>
      <c r="I1350">
        <v>32</v>
      </c>
      <c r="J1350" t="str">
        <f>IFERROR(IF(ABS((C1350-resumen!$D$3)/resumen!$D$5) &gt; 1.96, "SI", "NO"), _xleta.NOT)</f>
        <v>NO</v>
      </c>
      <c r="K1350" t="str">
        <f>IFERROR(IF(ABS((I1350-resumen!$E$3)/resumen!$E$5) &gt; 1.96, "SI", "NO"), _xleta.NOT)</f>
        <v>NO</v>
      </c>
      <c r="L1350">
        <f>IF(ISBLANK(C1350), resumen!$D$4, C1350)</f>
        <v>590706.5</v>
      </c>
      <c r="M1350">
        <f>IF(ISBLANK(I1350), resumen!$E$4, I1350)</f>
        <v>32</v>
      </c>
    </row>
    <row r="1351" spans="1:13">
      <c r="A1351">
        <v>1350</v>
      </c>
      <c r="B1351" t="s">
        <v>19</v>
      </c>
      <c r="C1351">
        <v>759928</v>
      </c>
      <c r="D1351" t="s">
        <v>18</v>
      </c>
      <c r="E1351" t="s">
        <v>15</v>
      </c>
      <c r="F1351" t="s">
        <v>16</v>
      </c>
      <c r="G1351" t="s">
        <v>17</v>
      </c>
      <c r="H1351" t="s">
        <v>17</v>
      </c>
      <c r="I1351">
        <v>78</v>
      </c>
      <c r="J1351" t="str">
        <f>IFERROR(IF(ABS((C1351-resumen!$D$3)/resumen!$D$5) &gt; 1.96, "SI", "NO"), _xleta.NOT)</f>
        <v>NO</v>
      </c>
      <c r="K1351" t="str">
        <f>IFERROR(IF(ABS((I1351-resumen!$E$3)/resumen!$E$5) &gt; 1.96, "SI", "NO"), _xleta.NOT)</f>
        <v>SI</v>
      </c>
      <c r="L1351">
        <f>IF(ISBLANK(C1351), resumen!$D$4, C1351)</f>
        <v>759928</v>
      </c>
      <c r="M1351">
        <f>IF(ISBLANK(I1351), resumen!$E$4, I1351)</f>
        <v>78</v>
      </c>
    </row>
    <row r="1352" spans="1:13">
      <c r="A1352">
        <v>1351</v>
      </c>
      <c r="B1352" t="s">
        <v>13</v>
      </c>
      <c r="C1352">
        <v>182669.09</v>
      </c>
      <c r="D1352" t="s">
        <v>14</v>
      </c>
      <c r="E1352" t="s">
        <v>15</v>
      </c>
      <c r="F1352" t="s">
        <v>16</v>
      </c>
      <c r="G1352" t="s">
        <v>17</v>
      </c>
      <c r="H1352" t="s">
        <v>17</v>
      </c>
      <c r="I1352">
        <v>37</v>
      </c>
      <c r="J1352" t="str">
        <f>IFERROR(IF(ABS((C1352-resumen!$D$3)/resumen!$D$5) &gt; 1.96, "SI", "NO"), _xleta.NOT)</f>
        <v>NO</v>
      </c>
      <c r="K1352" t="str">
        <f>IFERROR(IF(ABS((I1352-resumen!$E$3)/resumen!$E$5) &gt; 1.96, "SI", "NO"), _xleta.NOT)</f>
        <v>NO</v>
      </c>
      <c r="L1352">
        <f>IF(ISBLANK(C1352), resumen!$D$4, C1352)</f>
        <v>182669.09</v>
      </c>
      <c r="M1352">
        <f>IF(ISBLANK(I1352), resumen!$E$4, I1352)</f>
        <v>37</v>
      </c>
    </row>
    <row r="1353" spans="1:13">
      <c r="A1353">
        <v>1352</v>
      </c>
      <c r="B1353" t="s">
        <v>13</v>
      </c>
      <c r="C1353">
        <v>1954127</v>
      </c>
      <c r="D1353" t="s">
        <v>14</v>
      </c>
      <c r="E1353" t="s">
        <v>15</v>
      </c>
      <c r="F1353" t="s">
        <v>16</v>
      </c>
      <c r="G1353" t="s">
        <v>17</v>
      </c>
      <c r="H1353" t="s">
        <v>17</v>
      </c>
      <c r="I1353">
        <v>63</v>
      </c>
      <c r="J1353" t="str">
        <f>IFERROR(IF(ABS((C1353-resumen!$D$3)/resumen!$D$5) &gt; 1.96, "SI", "NO"), _xleta.NOT)</f>
        <v>NO</v>
      </c>
      <c r="K1353" t="str">
        <f>IFERROR(IF(ABS((I1353-resumen!$E$3)/resumen!$E$5) &gt; 1.96, "SI", "NO"), _xleta.NOT)</f>
        <v>NO</v>
      </c>
      <c r="L1353">
        <f>IF(ISBLANK(C1353), resumen!$D$4, C1353)</f>
        <v>1954127</v>
      </c>
      <c r="M1353">
        <f>IF(ISBLANK(I1353), resumen!$E$4, I1353)</f>
        <v>63</v>
      </c>
    </row>
    <row r="1354" spans="1:13">
      <c r="A1354">
        <v>1353</v>
      </c>
      <c r="B1354" t="s">
        <v>19</v>
      </c>
      <c r="C1354">
        <v>727896.34</v>
      </c>
      <c r="D1354" t="s">
        <v>14</v>
      </c>
      <c r="E1354" t="s">
        <v>15</v>
      </c>
      <c r="F1354" t="s">
        <v>16</v>
      </c>
      <c r="G1354" t="s">
        <v>17</v>
      </c>
      <c r="H1354" t="s">
        <v>17</v>
      </c>
      <c r="I1354">
        <v>28</v>
      </c>
      <c r="J1354" t="str">
        <f>IFERROR(IF(ABS((C1354-resumen!$D$3)/resumen!$D$5) &gt; 1.96, "SI", "NO"), _xleta.NOT)</f>
        <v>NO</v>
      </c>
      <c r="K1354" t="str">
        <f>IFERROR(IF(ABS((I1354-resumen!$E$3)/resumen!$E$5) &gt; 1.96, "SI", "NO"), _xleta.NOT)</f>
        <v>NO</v>
      </c>
      <c r="L1354">
        <f>IF(ISBLANK(C1354), resumen!$D$4, C1354)</f>
        <v>727896.34</v>
      </c>
      <c r="M1354">
        <f>IF(ISBLANK(I1354), resumen!$E$4, I1354)</f>
        <v>28</v>
      </c>
    </row>
    <row r="1355" spans="1:13">
      <c r="A1355">
        <v>1354</v>
      </c>
      <c r="B1355" t="s">
        <v>13</v>
      </c>
      <c r="C1355">
        <v>300018</v>
      </c>
      <c r="D1355" t="s">
        <v>22</v>
      </c>
      <c r="E1355" t="s">
        <v>20</v>
      </c>
      <c r="F1355" t="s">
        <v>16</v>
      </c>
      <c r="G1355" t="s">
        <v>17</v>
      </c>
      <c r="H1355" t="s">
        <v>16</v>
      </c>
      <c r="I1355">
        <v>53</v>
      </c>
      <c r="J1355" t="str">
        <f>IFERROR(IF(ABS((C1355-resumen!$D$3)/resumen!$D$5) &gt; 1.96, "SI", "NO"), _xleta.NOT)</f>
        <v>NO</v>
      </c>
      <c r="K1355" t="str">
        <f>IFERROR(IF(ABS((I1355-resumen!$E$3)/resumen!$E$5) &gt; 1.96, "SI", "NO"), _xleta.NOT)</f>
        <v>NO</v>
      </c>
      <c r="L1355">
        <f>IF(ISBLANK(C1355), resumen!$D$4, C1355)</f>
        <v>300018</v>
      </c>
      <c r="M1355">
        <f>IF(ISBLANK(I1355), resumen!$E$4, I1355)</f>
        <v>53</v>
      </c>
    </row>
    <row r="1356" spans="1:13">
      <c r="A1356">
        <v>1355</v>
      </c>
      <c r="B1356" t="s">
        <v>13</v>
      </c>
      <c r="C1356">
        <v>428100</v>
      </c>
      <c r="D1356" t="s">
        <v>14</v>
      </c>
      <c r="E1356" t="s">
        <v>15</v>
      </c>
      <c r="F1356" t="s">
        <v>16</v>
      </c>
      <c r="G1356" t="s">
        <v>17</v>
      </c>
      <c r="H1356" t="s">
        <v>17</v>
      </c>
      <c r="I1356">
        <v>22</v>
      </c>
      <c r="J1356" t="str">
        <f>IFERROR(IF(ABS((C1356-resumen!$D$3)/resumen!$D$5) &gt; 1.96, "SI", "NO"), _xleta.NOT)</f>
        <v>NO</v>
      </c>
      <c r="K1356" t="str">
        <f>IFERROR(IF(ABS((I1356-resumen!$E$3)/resumen!$E$5) &gt; 1.96, "SI", "NO"), _xleta.NOT)</f>
        <v>NO</v>
      </c>
      <c r="L1356">
        <f>IF(ISBLANK(C1356), resumen!$D$4, C1356)</f>
        <v>428100</v>
      </c>
      <c r="M1356">
        <f>IF(ISBLANK(I1356), resumen!$E$4, I1356)</f>
        <v>22</v>
      </c>
    </row>
    <row r="1357" spans="1:13">
      <c r="A1357">
        <v>1356</v>
      </c>
      <c r="B1357" t="s">
        <v>19</v>
      </c>
      <c r="C1357">
        <v>359544.27</v>
      </c>
      <c r="D1357" t="s">
        <v>25</v>
      </c>
      <c r="E1357" t="s">
        <v>20</v>
      </c>
      <c r="F1357" t="s">
        <v>16</v>
      </c>
      <c r="G1357" t="s">
        <v>16</v>
      </c>
      <c r="H1357" t="s">
        <v>17</v>
      </c>
      <c r="I1357">
        <v>35</v>
      </c>
      <c r="J1357" t="str">
        <f>IFERROR(IF(ABS((C1357-resumen!$D$3)/resumen!$D$5) &gt; 1.96, "SI", "NO"), _xleta.NOT)</f>
        <v>NO</v>
      </c>
      <c r="K1357" t="str">
        <f>IFERROR(IF(ABS((I1357-resumen!$E$3)/resumen!$E$5) &gt; 1.96, "SI", "NO"), _xleta.NOT)</f>
        <v>NO</v>
      </c>
      <c r="L1357">
        <f>IF(ISBLANK(C1357), resumen!$D$4, C1357)</f>
        <v>359544.27</v>
      </c>
      <c r="M1357">
        <f>IF(ISBLANK(I1357), resumen!$E$4, I1357)</f>
        <v>35</v>
      </c>
    </row>
    <row r="1358" spans="1:13">
      <c r="A1358">
        <v>1357</v>
      </c>
      <c r="B1358" t="s">
        <v>19</v>
      </c>
      <c r="C1358">
        <v>297046</v>
      </c>
      <c r="D1358" t="s">
        <v>21</v>
      </c>
      <c r="E1358" t="s">
        <v>20</v>
      </c>
      <c r="F1358" t="s">
        <v>16</v>
      </c>
      <c r="G1358" t="s">
        <v>17</v>
      </c>
      <c r="H1358" t="s">
        <v>17</v>
      </c>
      <c r="I1358">
        <v>40</v>
      </c>
      <c r="J1358" t="str">
        <f>IFERROR(IF(ABS((C1358-resumen!$D$3)/resumen!$D$5) &gt; 1.96, "SI", "NO"), _xleta.NOT)</f>
        <v>NO</v>
      </c>
      <c r="K1358" t="str">
        <f>IFERROR(IF(ABS((I1358-resumen!$E$3)/resumen!$E$5) &gt; 1.96, "SI", "NO"), _xleta.NOT)</f>
        <v>NO</v>
      </c>
      <c r="L1358">
        <f>IF(ISBLANK(C1358), resumen!$D$4, C1358)</f>
        <v>297046</v>
      </c>
      <c r="M1358">
        <f>IF(ISBLANK(I1358), resumen!$E$4, I1358)</f>
        <v>40</v>
      </c>
    </row>
    <row r="1359" spans="1:13">
      <c r="A1359">
        <v>1358</v>
      </c>
      <c r="B1359" t="s">
        <v>13</v>
      </c>
      <c r="C1359">
        <v>589282.56000000006</v>
      </c>
      <c r="D1359" t="s">
        <v>14</v>
      </c>
      <c r="E1359" t="s">
        <v>15</v>
      </c>
      <c r="F1359" t="s">
        <v>16</v>
      </c>
      <c r="G1359" t="s">
        <v>17</v>
      </c>
      <c r="H1359" t="s">
        <v>17</v>
      </c>
      <c r="I1359">
        <v>30</v>
      </c>
      <c r="J1359" t="str">
        <f>IFERROR(IF(ABS((C1359-resumen!$D$3)/resumen!$D$5) &gt; 1.96, "SI", "NO"), _xleta.NOT)</f>
        <v>NO</v>
      </c>
      <c r="K1359" t="str">
        <f>IFERROR(IF(ABS((I1359-resumen!$E$3)/resumen!$E$5) &gt; 1.96, "SI", "NO"), _xleta.NOT)</f>
        <v>NO</v>
      </c>
      <c r="L1359">
        <f>IF(ISBLANK(C1359), resumen!$D$4, C1359)</f>
        <v>589282.56000000006</v>
      </c>
      <c r="M1359">
        <f>IF(ISBLANK(I1359), resumen!$E$4, I1359)</f>
        <v>30</v>
      </c>
    </row>
    <row r="1360" spans="1:13">
      <c r="A1360">
        <v>1359</v>
      </c>
      <c r="B1360" t="s">
        <v>13</v>
      </c>
      <c r="C1360">
        <v>129988</v>
      </c>
      <c r="D1360" t="s">
        <v>14</v>
      </c>
      <c r="E1360" t="s">
        <v>15</v>
      </c>
      <c r="F1360" t="s">
        <v>16</v>
      </c>
      <c r="G1360" t="s">
        <v>17</v>
      </c>
      <c r="H1360" t="s">
        <v>16</v>
      </c>
      <c r="I1360">
        <v>32</v>
      </c>
      <c r="J1360" t="str">
        <f>IFERROR(IF(ABS((C1360-resumen!$D$3)/resumen!$D$5) &gt; 1.96, "SI", "NO"), _xleta.NOT)</f>
        <v>NO</v>
      </c>
      <c r="K1360" t="str">
        <f>IFERROR(IF(ABS((I1360-resumen!$E$3)/resumen!$E$5) &gt; 1.96, "SI", "NO"), _xleta.NOT)</f>
        <v>NO</v>
      </c>
      <c r="L1360">
        <f>IF(ISBLANK(C1360), resumen!$D$4, C1360)</f>
        <v>129988</v>
      </c>
      <c r="M1360">
        <f>IF(ISBLANK(I1360), resumen!$E$4, I1360)</f>
        <v>32</v>
      </c>
    </row>
    <row r="1361" spans="1:13">
      <c r="A1361">
        <v>1360</v>
      </c>
      <c r="B1361" t="s">
        <v>13</v>
      </c>
      <c r="C1361">
        <v>417954.15</v>
      </c>
      <c r="D1361" t="s">
        <v>14</v>
      </c>
      <c r="E1361" t="s">
        <v>20</v>
      </c>
      <c r="F1361" t="s">
        <v>16</v>
      </c>
      <c r="G1361" t="s">
        <v>17</v>
      </c>
      <c r="H1361" t="s">
        <v>16</v>
      </c>
      <c r="I1361">
        <v>31</v>
      </c>
      <c r="J1361" t="str">
        <f>IFERROR(IF(ABS((C1361-resumen!$D$3)/resumen!$D$5) &gt; 1.96, "SI", "NO"), _xleta.NOT)</f>
        <v>NO</v>
      </c>
      <c r="K1361" t="str">
        <f>IFERROR(IF(ABS((I1361-resumen!$E$3)/resumen!$E$5) &gt; 1.96, "SI", "NO"), _xleta.NOT)</f>
        <v>NO</v>
      </c>
      <c r="L1361">
        <f>IF(ISBLANK(C1361), resumen!$D$4, C1361)</f>
        <v>417954.15</v>
      </c>
      <c r="M1361">
        <f>IF(ISBLANK(I1361), resumen!$E$4, I1361)</f>
        <v>31</v>
      </c>
    </row>
    <row r="1362" spans="1:13">
      <c r="A1362">
        <v>1361</v>
      </c>
      <c r="B1362" t="s">
        <v>13</v>
      </c>
      <c r="C1362">
        <v>807282.52</v>
      </c>
      <c r="D1362" t="s">
        <v>14</v>
      </c>
      <c r="E1362" t="s">
        <v>20</v>
      </c>
      <c r="F1362" t="s">
        <v>16</v>
      </c>
      <c r="G1362" t="s">
        <v>17</v>
      </c>
      <c r="H1362" t="s">
        <v>17</v>
      </c>
      <c r="I1362">
        <v>24</v>
      </c>
      <c r="J1362" t="str">
        <f>IFERROR(IF(ABS((C1362-resumen!$D$3)/resumen!$D$5) &gt; 1.96, "SI", "NO"), _xleta.NOT)</f>
        <v>NO</v>
      </c>
      <c r="K1362" t="str">
        <f>IFERROR(IF(ABS((I1362-resumen!$E$3)/resumen!$E$5) &gt; 1.96, "SI", "NO"), _xleta.NOT)</f>
        <v>NO</v>
      </c>
      <c r="L1362">
        <f>IF(ISBLANK(C1362), resumen!$D$4, C1362)</f>
        <v>807282.52</v>
      </c>
      <c r="M1362">
        <f>IF(ISBLANK(I1362), resumen!$E$4, I1362)</f>
        <v>24</v>
      </c>
    </row>
    <row r="1363" spans="1:13">
      <c r="A1363">
        <v>1362</v>
      </c>
      <c r="B1363" t="s">
        <v>19</v>
      </c>
      <c r="C1363">
        <v>801760</v>
      </c>
      <c r="D1363" t="s">
        <v>14</v>
      </c>
      <c r="E1363" t="s">
        <v>20</v>
      </c>
      <c r="F1363" t="s">
        <v>16</v>
      </c>
      <c r="G1363" t="s">
        <v>17</v>
      </c>
      <c r="H1363" t="s">
        <v>16</v>
      </c>
      <c r="I1363">
        <v>45</v>
      </c>
      <c r="J1363" t="str">
        <f>IFERROR(IF(ABS((C1363-resumen!$D$3)/resumen!$D$5) &gt; 1.96, "SI", "NO"), _xleta.NOT)</f>
        <v>NO</v>
      </c>
      <c r="K1363" t="str">
        <f>IFERROR(IF(ABS((I1363-resumen!$E$3)/resumen!$E$5) &gt; 1.96, "SI", "NO"), _xleta.NOT)</f>
        <v>NO</v>
      </c>
      <c r="L1363">
        <f>IF(ISBLANK(C1363), resumen!$D$4, C1363)</f>
        <v>801760</v>
      </c>
      <c r="M1363">
        <f>IF(ISBLANK(I1363), resumen!$E$4, I1363)</f>
        <v>45</v>
      </c>
    </row>
    <row r="1364" spans="1:13">
      <c r="A1364">
        <v>1363</v>
      </c>
      <c r="B1364" t="s">
        <v>13</v>
      </c>
      <c r="C1364">
        <v>145670.5</v>
      </c>
      <c r="D1364" t="s">
        <v>14</v>
      </c>
      <c r="E1364" t="s">
        <v>20</v>
      </c>
      <c r="F1364" t="s">
        <v>16</v>
      </c>
      <c r="G1364" t="s">
        <v>17</v>
      </c>
      <c r="H1364" t="s">
        <v>17</v>
      </c>
      <c r="I1364">
        <v>51</v>
      </c>
      <c r="J1364" t="str">
        <f>IFERROR(IF(ABS((C1364-resumen!$D$3)/resumen!$D$5) &gt; 1.96, "SI", "NO"), _xleta.NOT)</f>
        <v>NO</v>
      </c>
      <c r="K1364" t="str">
        <f>IFERROR(IF(ABS((I1364-resumen!$E$3)/resumen!$E$5) &gt; 1.96, "SI", "NO"), _xleta.NOT)</f>
        <v>NO</v>
      </c>
      <c r="L1364">
        <f>IF(ISBLANK(C1364), resumen!$D$4, C1364)</f>
        <v>145670.5</v>
      </c>
      <c r="M1364">
        <f>IF(ISBLANK(I1364), resumen!$E$4, I1364)</f>
        <v>51</v>
      </c>
    </row>
    <row r="1365" spans="1:13">
      <c r="A1365">
        <v>1364</v>
      </c>
      <c r="B1365" t="s">
        <v>19</v>
      </c>
      <c r="C1365">
        <v>337920</v>
      </c>
      <c r="D1365" t="s">
        <v>14</v>
      </c>
      <c r="E1365" t="s">
        <v>20</v>
      </c>
      <c r="F1365" t="s">
        <v>16</v>
      </c>
      <c r="G1365" t="s">
        <v>17</v>
      </c>
      <c r="H1365" t="s">
        <v>16</v>
      </c>
      <c r="I1365">
        <v>27</v>
      </c>
      <c r="J1365" t="str">
        <f>IFERROR(IF(ABS((C1365-resumen!$D$3)/resumen!$D$5) &gt; 1.96, "SI", "NO"), _xleta.NOT)</f>
        <v>NO</v>
      </c>
      <c r="K1365" t="str">
        <f>IFERROR(IF(ABS((I1365-resumen!$E$3)/resumen!$E$5) &gt; 1.96, "SI", "NO"), _xleta.NOT)</f>
        <v>NO</v>
      </c>
      <c r="L1365">
        <f>IF(ISBLANK(C1365), resumen!$D$4, C1365)</f>
        <v>337920</v>
      </c>
      <c r="M1365">
        <f>IF(ISBLANK(I1365), resumen!$E$4, I1365)</f>
        <v>27</v>
      </c>
    </row>
    <row r="1366" spans="1:13">
      <c r="A1366">
        <v>1365</v>
      </c>
      <c r="B1366" t="s">
        <v>19</v>
      </c>
      <c r="C1366">
        <v>387279.29</v>
      </c>
      <c r="D1366" t="s">
        <v>14</v>
      </c>
      <c r="E1366" t="s">
        <v>20</v>
      </c>
      <c r="F1366" t="s">
        <v>16</v>
      </c>
      <c r="G1366" t="s">
        <v>17</v>
      </c>
      <c r="H1366" t="s">
        <v>17</v>
      </c>
      <c r="I1366">
        <v>35</v>
      </c>
      <c r="J1366" t="str">
        <f>IFERROR(IF(ABS((C1366-resumen!$D$3)/resumen!$D$5) &gt; 1.96, "SI", "NO"), _xleta.NOT)</f>
        <v>NO</v>
      </c>
      <c r="K1366" t="str">
        <f>IFERROR(IF(ABS((I1366-resumen!$E$3)/resumen!$E$5) &gt; 1.96, "SI", "NO"), _xleta.NOT)</f>
        <v>NO</v>
      </c>
      <c r="L1366">
        <f>IF(ISBLANK(C1366), resumen!$D$4, C1366)</f>
        <v>387279.29</v>
      </c>
      <c r="M1366">
        <f>IF(ISBLANK(I1366), resumen!$E$4, I1366)</f>
        <v>35</v>
      </c>
    </row>
    <row r="1367" spans="1:13">
      <c r="A1367">
        <v>1366</v>
      </c>
      <c r="B1367" t="s">
        <v>13</v>
      </c>
      <c r="C1367">
        <v>351604</v>
      </c>
      <c r="D1367" t="s">
        <v>14</v>
      </c>
      <c r="E1367" t="s">
        <v>20</v>
      </c>
      <c r="F1367" t="s">
        <v>16</v>
      </c>
      <c r="G1367" t="s">
        <v>17</v>
      </c>
      <c r="H1367" t="s">
        <v>17</v>
      </c>
      <c r="I1367">
        <v>22</v>
      </c>
      <c r="J1367" t="str">
        <f>IFERROR(IF(ABS((C1367-resumen!$D$3)/resumen!$D$5) &gt; 1.96, "SI", "NO"), _xleta.NOT)</f>
        <v>NO</v>
      </c>
      <c r="K1367" t="str">
        <f>IFERROR(IF(ABS((I1367-resumen!$E$3)/resumen!$E$5) &gt; 1.96, "SI", "NO"), _xleta.NOT)</f>
        <v>NO</v>
      </c>
      <c r="L1367">
        <f>IF(ISBLANK(C1367), resumen!$D$4, C1367)</f>
        <v>351604</v>
      </c>
      <c r="M1367">
        <f>IF(ISBLANK(I1367), resumen!$E$4, I1367)</f>
        <v>22</v>
      </c>
    </row>
    <row r="1368" spans="1:13">
      <c r="A1368">
        <v>1367</v>
      </c>
      <c r="B1368" t="s">
        <v>19</v>
      </c>
      <c r="C1368">
        <v>300018</v>
      </c>
      <c r="D1368" t="s">
        <v>21</v>
      </c>
      <c r="E1368" t="s">
        <v>20</v>
      </c>
      <c r="F1368" t="s">
        <v>16</v>
      </c>
      <c r="G1368" t="s">
        <v>16</v>
      </c>
      <c r="H1368" t="s">
        <v>17</v>
      </c>
      <c r="I1368">
        <v>45</v>
      </c>
      <c r="J1368" t="str">
        <f>IFERROR(IF(ABS((C1368-resumen!$D$3)/resumen!$D$5) &gt; 1.96, "SI", "NO"), _xleta.NOT)</f>
        <v>NO</v>
      </c>
      <c r="K1368" t="str">
        <f>IFERROR(IF(ABS((I1368-resumen!$E$3)/resumen!$E$5) &gt; 1.96, "SI", "NO"), _xleta.NOT)</f>
        <v>NO</v>
      </c>
      <c r="L1368">
        <f>IF(ISBLANK(C1368), resumen!$D$4, C1368)</f>
        <v>300018</v>
      </c>
      <c r="M1368">
        <f>IF(ISBLANK(I1368), resumen!$E$4, I1368)</f>
        <v>45</v>
      </c>
    </row>
    <row r="1369" spans="1:13">
      <c r="A1369">
        <v>1368</v>
      </c>
      <c r="B1369" t="s">
        <v>13</v>
      </c>
      <c r="C1369">
        <v>232960</v>
      </c>
      <c r="D1369" t="s">
        <v>14</v>
      </c>
      <c r="E1369" t="s">
        <v>20</v>
      </c>
      <c r="F1369" t="s">
        <v>16</v>
      </c>
      <c r="G1369" t="s">
        <v>17</v>
      </c>
      <c r="H1369" t="s">
        <v>17</v>
      </c>
      <c r="I1369">
        <v>60</v>
      </c>
      <c r="J1369" t="str">
        <f>IFERROR(IF(ABS((C1369-resumen!$D$3)/resumen!$D$5) &gt; 1.96, "SI", "NO"), _xleta.NOT)</f>
        <v>NO</v>
      </c>
      <c r="K1369" t="str">
        <f>IFERROR(IF(ABS((I1369-resumen!$E$3)/resumen!$E$5) &gt; 1.96, "SI", "NO"), _xleta.NOT)</f>
        <v>NO</v>
      </c>
      <c r="L1369">
        <f>IF(ISBLANK(C1369), resumen!$D$4, C1369)</f>
        <v>232960</v>
      </c>
      <c r="M1369">
        <f>IF(ISBLANK(I1369), resumen!$E$4, I1369)</f>
        <v>60</v>
      </c>
    </row>
    <row r="1370" spans="1:13">
      <c r="A1370">
        <v>1369</v>
      </c>
      <c r="B1370" t="s">
        <v>19</v>
      </c>
      <c r="C1370">
        <v>297046</v>
      </c>
      <c r="D1370" t="s">
        <v>21</v>
      </c>
      <c r="E1370" t="s">
        <v>20</v>
      </c>
      <c r="F1370" t="s">
        <v>16</v>
      </c>
      <c r="G1370" t="s">
        <v>17</v>
      </c>
      <c r="H1370" t="s">
        <v>17</v>
      </c>
      <c r="I1370">
        <v>56</v>
      </c>
      <c r="J1370" t="str">
        <f>IFERROR(IF(ABS((C1370-resumen!$D$3)/resumen!$D$5) &gt; 1.96, "SI", "NO"), _xleta.NOT)</f>
        <v>NO</v>
      </c>
      <c r="K1370" t="str">
        <f>IFERROR(IF(ABS((I1370-resumen!$E$3)/resumen!$E$5) &gt; 1.96, "SI", "NO"), _xleta.NOT)</f>
        <v>NO</v>
      </c>
      <c r="L1370">
        <f>IF(ISBLANK(C1370), resumen!$D$4, C1370)</f>
        <v>297046</v>
      </c>
      <c r="M1370">
        <f>IF(ISBLANK(I1370), resumen!$E$4, I1370)</f>
        <v>56</v>
      </c>
    </row>
    <row r="1371" spans="1:13">
      <c r="A1371">
        <v>1370</v>
      </c>
      <c r="B1371" t="s">
        <v>13</v>
      </c>
      <c r="C1371">
        <v>683000</v>
      </c>
      <c r="D1371" t="s">
        <v>14</v>
      </c>
      <c r="E1371" t="s">
        <v>20</v>
      </c>
      <c r="F1371" t="s">
        <v>16</v>
      </c>
      <c r="G1371" t="s">
        <v>17</v>
      </c>
      <c r="H1371" t="s">
        <v>17</v>
      </c>
      <c r="I1371">
        <v>38</v>
      </c>
      <c r="J1371" t="str">
        <f>IFERROR(IF(ABS((C1371-resumen!$D$3)/resumen!$D$5) &gt; 1.96, "SI", "NO"), _xleta.NOT)</f>
        <v>NO</v>
      </c>
      <c r="K1371" t="str">
        <f>IFERROR(IF(ABS((I1371-resumen!$E$3)/resumen!$E$5) &gt; 1.96, "SI", "NO"), _xleta.NOT)</f>
        <v>NO</v>
      </c>
      <c r="L1371">
        <f>IF(ISBLANK(C1371), resumen!$D$4, C1371)</f>
        <v>683000</v>
      </c>
      <c r="M1371">
        <f>IF(ISBLANK(I1371), resumen!$E$4, I1371)</f>
        <v>38</v>
      </c>
    </row>
    <row r="1372" spans="1:13">
      <c r="A1372">
        <v>1371</v>
      </c>
      <c r="B1372" t="s">
        <v>19</v>
      </c>
      <c r="C1372">
        <v>876520</v>
      </c>
      <c r="D1372" t="s">
        <v>14</v>
      </c>
      <c r="E1372" t="s">
        <v>20</v>
      </c>
      <c r="F1372" t="s">
        <v>16</v>
      </c>
      <c r="G1372" t="s">
        <v>17</v>
      </c>
      <c r="H1372" t="s">
        <v>17</v>
      </c>
      <c r="I1372">
        <v>32</v>
      </c>
      <c r="J1372" t="str">
        <f>IFERROR(IF(ABS((C1372-resumen!$D$3)/resumen!$D$5) &gt; 1.96, "SI", "NO"), _xleta.NOT)</f>
        <v>NO</v>
      </c>
      <c r="K1372" t="str">
        <f>IFERROR(IF(ABS((I1372-resumen!$E$3)/resumen!$E$5) &gt; 1.96, "SI", "NO"), _xleta.NOT)</f>
        <v>NO</v>
      </c>
      <c r="L1372">
        <f>IF(ISBLANK(C1372), resumen!$D$4, C1372)</f>
        <v>876520</v>
      </c>
      <c r="M1372">
        <f>IF(ISBLANK(I1372), resumen!$E$4, I1372)</f>
        <v>32</v>
      </c>
    </row>
    <row r="1373" spans="1:13">
      <c r="A1373">
        <v>1372</v>
      </c>
      <c r="B1373" t="s">
        <v>13</v>
      </c>
      <c r="C1373">
        <v>409455</v>
      </c>
      <c r="D1373" t="s">
        <v>14</v>
      </c>
      <c r="E1373" t="s">
        <v>20</v>
      </c>
      <c r="F1373" t="s">
        <v>16</v>
      </c>
      <c r="G1373" t="s">
        <v>17</v>
      </c>
      <c r="H1373" t="s">
        <v>17</v>
      </c>
      <c r="I1373">
        <v>25</v>
      </c>
      <c r="J1373" t="str">
        <f>IFERROR(IF(ABS((C1373-resumen!$D$3)/resumen!$D$5) &gt; 1.96, "SI", "NO"), _xleta.NOT)</f>
        <v>NO</v>
      </c>
      <c r="K1373" t="str">
        <f>IFERROR(IF(ABS((I1373-resumen!$E$3)/resumen!$E$5) &gt; 1.96, "SI", "NO"), _xleta.NOT)</f>
        <v>NO</v>
      </c>
      <c r="L1373">
        <f>IF(ISBLANK(C1373), resumen!$D$4, C1373)</f>
        <v>409455</v>
      </c>
      <c r="M1373">
        <f>IF(ISBLANK(I1373), resumen!$E$4, I1373)</f>
        <v>25</v>
      </c>
    </row>
    <row r="1374" spans="1:13">
      <c r="A1374">
        <v>1373</v>
      </c>
      <c r="B1374" t="s">
        <v>13</v>
      </c>
      <c r="C1374">
        <v>3654908.92</v>
      </c>
      <c r="D1374" t="s">
        <v>18</v>
      </c>
      <c r="E1374" t="s">
        <v>15</v>
      </c>
      <c r="F1374" t="s">
        <v>16</v>
      </c>
      <c r="G1374" t="s">
        <v>17</v>
      </c>
      <c r="H1374" t="s">
        <v>17</v>
      </c>
      <c r="I1374">
        <v>62</v>
      </c>
      <c r="J1374" t="str">
        <f>IFERROR(IF(ABS((C1374-resumen!$D$3)/resumen!$D$5) &gt; 1.96, "SI", "NO"), _xleta.NOT)</f>
        <v>SI</v>
      </c>
      <c r="K1374" t="str">
        <f>IFERROR(IF(ABS((I1374-resumen!$E$3)/resumen!$E$5) &gt; 1.96, "SI", "NO"), _xleta.NOT)</f>
        <v>NO</v>
      </c>
      <c r="L1374">
        <f>IF(ISBLANK(C1374), resumen!$D$4, C1374)</f>
        <v>3654908.92</v>
      </c>
      <c r="M1374">
        <f>IF(ISBLANK(I1374), resumen!$E$4, I1374)</f>
        <v>62</v>
      </c>
    </row>
    <row r="1375" spans="1:13">
      <c r="A1375">
        <v>1374</v>
      </c>
      <c r="B1375" t="s">
        <v>13</v>
      </c>
      <c r="C1375">
        <v>1202466.6200000001</v>
      </c>
      <c r="D1375" t="s">
        <v>14</v>
      </c>
      <c r="E1375" t="s">
        <v>20</v>
      </c>
      <c r="F1375" t="s">
        <v>16</v>
      </c>
      <c r="G1375" t="s">
        <v>17</v>
      </c>
      <c r="H1375" t="s">
        <v>17</v>
      </c>
      <c r="I1375">
        <v>39</v>
      </c>
      <c r="J1375" t="str">
        <f>IFERROR(IF(ABS((C1375-resumen!$D$3)/resumen!$D$5) &gt; 1.96, "SI", "NO"), _xleta.NOT)</f>
        <v>NO</v>
      </c>
      <c r="K1375" t="str">
        <f>IFERROR(IF(ABS((I1375-resumen!$E$3)/resumen!$E$5) &gt; 1.96, "SI", "NO"), _xleta.NOT)</f>
        <v>NO</v>
      </c>
      <c r="L1375">
        <f>IF(ISBLANK(C1375), resumen!$D$4, C1375)</f>
        <v>1202466.6200000001</v>
      </c>
      <c r="M1375">
        <f>IF(ISBLANK(I1375), resumen!$E$4, I1375)</f>
        <v>39</v>
      </c>
    </row>
    <row r="1376" spans="1:13">
      <c r="A1376">
        <v>1375</v>
      </c>
      <c r="B1376" t="s">
        <v>19</v>
      </c>
      <c r="C1376">
        <v>297082.46999999997</v>
      </c>
      <c r="D1376" t="s">
        <v>14</v>
      </c>
      <c r="E1376" t="s">
        <v>15</v>
      </c>
      <c r="F1376" t="s">
        <v>16</v>
      </c>
      <c r="G1376" t="s">
        <v>17</v>
      </c>
      <c r="H1376" t="s">
        <v>17</v>
      </c>
      <c r="I1376">
        <v>41</v>
      </c>
      <c r="J1376" t="str">
        <f>IFERROR(IF(ABS((C1376-resumen!$D$3)/resumen!$D$5) &gt; 1.96, "SI", "NO"), _xleta.NOT)</f>
        <v>NO</v>
      </c>
      <c r="K1376" t="str">
        <f>IFERROR(IF(ABS((I1376-resumen!$E$3)/resumen!$E$5) &gt; 1.96, "SI", "NO"), _xleta.NOT)</f>
        <v>NO</v>
      </c>
      <c r="L1376">
        <f>IF(ISBLANK(C1376), resumen!$D$4, C1376)</f>
        <v>297082.46999999997</v>
      </c>
      <c r="M1376">
        <f>IF(ISBLANK(I1376), resumen!$E$4, I1376)</f>
        <v>41</v>
      </c>
    </row>
    <row r="1377" spans="1:13">
      <c r="A1377">
        <v>1376</v>
      </c>
      <c r="B1377" t="s">
        <v>13</v>
      </c>
      <c r="C1377">
        <v>350000</v>
      </c>
      <c r="D1377" t="s">
        <v>14</v>
      </c>
      <c r="E1377" t="s">
        <v>20</v>
      </c>
      <c r="F1377" t="s">
        <v>16</v>
      </c>
      <c r="G1377" t="s">
        <v>17</v>
      </c>
      <c r="H1377" t="s">
        <v>17</v>
      </c>
      <c r="I1377">
        <v>53</v>
      </c>
      <c r="J1377" t="str">
        <f>IFERROR(IF(ABS((C1377-resumen!$D$3)/resumen!$D$5) &gt; 1.96, "SI", "NO"), _xleta.NOT)</f>
        <v>NO</v>
      </c>
      <c r="K1377" t="str">
        <f>IFERROR(IF(ABS((I1377-resumen!$E$3)/resumen!$E$5) &gt; 1.96, "SI", "NO"), _xleta.NOT)</f>
        <v>NO</v>
      </c>
      <c r="L1377">
        <f>IF(ISBLANK(C1377), resumen!$D$4, C1377)</f>
        <v>350000</v>
      </c>
      <c r="M1377">
        <f>IF(ISBLANK(I1377), resumen!$E$4, I1377)</f>
        <v>53</v>
      </c>
    </row>
    <row r="1378" spans="1:13">
      <c r="A1378">
        <v>1377</v>
      </c>
      <c r="B1378" t="s">
        <v>19</v>
      </c>
      <c r="C1378">
        <v>243000</v>
      </c>
      <c r="D1378" t="s">
        <v>14</v>
      </c>
      <c r="E1378" t="s">
        <v>20</v>
      </c>
      <c r="F1378" t="s">
        <v>16</v>
      </c>
      <c r="G1378" t="s">
        <v>17</v>
      </c>
      <c r="H1378" t="s">
        <v>17</v>
      </c>
      <c r="I1378">
        <v>46</v>
      </c>
      <c r="J1378" t="str">
        <f>IFERROR(IF(ABS((C1378-resumen!$D$3)/resumen!$D$5) &gt; 1.96, "SI", "NO"), _xleta.NOT)</f>
        <v>NO</v>
      </c>
      <c r="K1378" t="str">
        <f>IFERROR(IF(ABS((I1378-resumen!$E$3)/resumen!$E$5) &gt; 1.96, "SI", "NO"), _xleta.NOT)</f>
        <v>NO</v>
      </c>
      <c r="L1378">
        <f>IF(ISBLANK(C1378), resumen!$D$4, C1378)</f>
        <v>243000</v>
      </c>
      <c r="M1378">
        <f>IF(ISBLANK(I1378), resumen!$E$4, I1378)</f>
        <v>46</v>
      </c>
    </row>
    <row r="1379" spans="1:13">
      <c r="A1379">
        <v>1378</v>
      </c>
      <c r="B1379" t="s">
        <v>19</v>
      </c>
      <c r="C1379">
        <v>210000</v>
      </c>
      <c r="D1379" t="s">
        <v>14</v>
      </c>
      <c r="E1379" t="s">
        <v>20</v>
      </c>
      <c r="F1379" t="s">
        <v>16</v>
      </c>
      <c r="G1379" t="s">
        <v>16</v>
      </c>
      <c r="H1379" t="s">
        <v>17</v>
      </c>
      <c r="I1379">
        <v>38</v>
      </c>
      <c r="J1379" t="str">
        <f>IFERROR(IF(ABS((C1379-resumen!$D$3)/resumen!$D$5) &gt; 1.96, "SI", "NO"), _xleta.NOT)</f>
        <v>NO</v>
      </c>
      <c r="K1379" t="str">
        <f>IFERROR(IF(ABS((I1379-resumen!$E$3)/resumen!$E$5) &gt; 1.96, "SI", "NO"), _xleta.NOT)</f>
        <v>NO</v>
      </c>
      <c r="L1379">
        <f>IF(ISBLANK(C1379), resumen!$D$4, C1379)</f>
        <v>210000</v>
      </c>
      <c r="M1379">
        <f>IF(ISBLANK(I1379), resumen!$E$4, I1379)</f>
        <v>38</v>
      </c>
    </row>
    <row r="1380" spans="1:13">
      <c r="A1380">
        <v>1379</v>
      </c>
      <c r="B1380" t="s">
        <v>19</v>
      </c>
      <c r="C1380">
        <v>1154739.48</v>
      </c>
      <c r="D1380" t="s">
        <v>14</v>
      </c>
      <c r="E1380" t="s">
        <v>15</v>
      </c>
      <c r="F1380" t="s">
        <v>16</v>
      </c>
      <c r="G1380" t="s">
        <v>17</v>
      </c>
      <c r="H1380" t="s">
        <v>17</v>
      </c>
      <c r="I1380">
        <v>30</v>
      </c>
      <c r="J1380" t="str">
        <f>IFERROR(IF(ABS((C1380-resumen!$D$3)/resumen!$D$5) &gt; 1.96, "SI", "NO"), _xleta.NOT)</f>
        <v>NO</v>
      </c>
      <c r="K1380" t="str">
        <f>IFERROR(IF(ABS((I1380-resumen!$E$3)/resumen!$E$5) &gt; 1.96, "SI", "NO"), _xleta.NOT)</f>
        <v>NO</v>
      </c>
      <c r="L1380">
        <f>IF(ISBLANK(C1380), resumen!$D$4, C1380)</f>
        <v>1154739.48</v>
      </c>
      <c r="M1380">
        <f>IF(ISBLANK(I1380), resumen!$E$4, I1380)</f>
        <v>30</v>
      </c>
    </row>
    <row r="1381" spans="1:13">
      <c r="A1381">
        <v>1380</v>
      </c>
      <c r="B1381" t="s">
        <v>13</v>
      </c>
      <c r="C1381">
        <v>305704</v>
      </c>
      <c r="D1381" t="s">
        <v>22</v>
      </c>
      <c r="E1381" t="s">
        <v>20</v>
      </c>
      <c r="F1381" t="s">
        <v>16</v>
      </c>
      <c r="G1381" t="s">
        <v>17</v>
      </c>
      <c r="H1381" t="s">
        <v>16</v>
      </c>
      <c r="I1381">
        <v>41</v>
      </c>
      <c r="J1381" t="str">
        <f>IFERROR(IF(ABS((C1381-resumen!$D$3)/resumen!$D$5) &gt; 1.96, "SI", "NO"), _xleta.NOT)</f>
        <v>NO</v>
      </c>
      <c r="K1381" t="str">
        <f>IFERROR(IF(ABS((I1381-resumen!$E$3)/resumen!$E$5) &gt; 1.96, "SI", "NO"), _xleta.NOT)</f>
        <v>NO</v>
      </c>
      <c r="L1381">
        <f>IF(ISBLANK(C1381), resumen!$D$4, C1381)</f>
        <v>305704</v>
      </c>
      <c r="M1381">
        <f>IF(ISBLANK(I1381), resumen!$E$4, I1381)</f>
        <v>41</v>
      </c>
    </row>
    <row r="1382" spans="1:13">
      <c r="A1382">
        <v>1381</v>
      </c>
      <c r="B1382" t="s">
        <v>13</v>
      </c>
      <c r="C1382">
        <v>2438887.83</v>
      </c>
      <c r="D1382" t="s">
        <v>14</v>
      </c>
      <c r="E1382" t="s">
        <v>20</v>
      </c>
      <c r="F1382" t="s">
        <v>16</v>
      </c>
      <c r="G1382" t="s">
        <v>17</v>
      </c>
      <c r="H1382" t="s">
        <v>17</v>
      </c>
      <c r="I1382">
        <v>32</v>
      </c>
      <c r="J1382" t="str">
        <f>IFERROR(IF(ABS((C1382-resumen!$D$3)/resumen!$D$5) &gt; 1.96, "SI", "NO"), _xleta.NOT)</f>
        <v>SI</v>
      </c>
      <c r="K1382" t="str">
        <f>IFERROR(IF(ABS((I1382-resumen!$E$3)/resumen!$E$5) &gt; 1.96, "SI", "NO"), _xleta.NOT)</f>
        <v>NO</v>
      </c>
      <c r="L1382">
        <f>IF(ISBLANK(C1382), resumen!$D$4, C1382)</f>
        <v>2438887.83</v>
      </c>
      <c r="M1382">
        <f>IF(ISBLANK(I1382), resumen!$E$4, I1382)</f>
        <v>32</v>
      </c>
    </row>
    <row r="1383" spans="1:13">
      <c r="A1383">
        <v>1382</v>
      </c>
      <c r="B1383" t="s">
        <v>19</v>
      </c>
      <c r="C1383">
        <v>285127</v>
      </c>
      <c r="D1383" t="s">
        <v>14</v>
      </c>
      <c r="E1383" t="s">
        <v>15</v>
      </c>
      <c r="F1383" t="s">
        <v>16</v>
      </c>
      <c r="G1383" t="s">
        <v>17</v>
      </c>
      <c r="H1383" t="s">
        <v>17</v>
      </c>
      <c r="I1383">
        <v>59</v>
      </c>
      <c r="J1383" t="str">
        <f>IFERROR(IF(ABS((C1383-resumen!$D$3)/resumen!$D$5) &gt; 1.96, "SI", "NO"), _xleta.NOT)</f>
        <v>NO</v>
      </c>
      <c r="K1383" t="str">
        <f>IFERROR(IF(ABS((I1383-resumen!$E$3)/resumen!$E$5) &gt; 1.96, "SI", "NO"), _xleta.NOT)</f>
        <v>NO</v>
      </c>
      <c r="L1383">
        <f>IF(ISBLANK(C1383), resumen!$D$4, C1383)</f>
        <v>285127</v>
      </c>
      <c r="M1383">
        <f>IF(ISBLANK(I1383), resumen!$E$4, I1383)</f>
        <v>59</v>
      </c>
    </row>
    <row r="1384" spans="1:13">
      <c r="A1384">
        <v>1383</v>
      </c>
      <c r="B1384" t="s">
        <v>13</v>
      </c>
      <c r="C1384">
        <v>278030.99</v>
      </c>
      <c r="D1384" t="s">
        <v>23</v>
      </c>
      <c r="E1384" t="s">
        <v>20</v>
      </c>
      <c r="F1384" t="s">
        <v>16</v>
      </c>
      <c r="G1384" t="s">
        <v>17</v>
      </c>
      <c r="H1384" t="s">
        <v>17</v>
      </c>
      <c r="I1384">
        <v>52</v>
      </c>
      <c r="J1384" t="str">
        <f>IFERROR(IF(ABS((C1384-resumen!$D$3)/resumen!$D$5) &gt; 1.96, "SI", "NO"), _xleta.NOT)</f>
        <v>NO</v>
      </c>
      <c r="K1384" t="str">
        <f>IFERROR(IF(ABS((I1384-resumen!$E$3)/resumen!$E$5) &gt; 1.96, "SI", "NO"), _xleta.NOT)</f>
        <v>NO</v>
      </c>
      <c r="L1384">
        <f>IF(ISBLANK(C1384), resumen!$D$4, C1384)</f>
        <v>278030.99</v>
      </c>
      <c r="M1384">
        <f>IF(ISBLANK(I1384), resumen!$E$4, I1384)</f>
        <v>52</v>
      </c>
    </row>
    <row r="1385" spans="1:13">
      <c r="A1385">
        <v>1384</v>
      </c>
      <c r="B1385" t="s">
        <v>13</v>
      </c>
      <c r="C1385">
        <v>1580792</v>
      </c>
      <c r="D1385" t="s">
        <v>14</v>
      </c>
      <c r="E1385" t="s">
        <v>20</v>
      </c>
      <c r="F1385" t="s">
        <v>16</v>
      </c>
      <c r="G1385" t="s">
        <v>17</v>
      </c>
      <c r="H1385" t="s">
        <v>17</v>
      </c>
      <c r="I1385">
        <v>28</v>
      </c>
      <c r="J1385" t="str">
        <f>IFERROR(IF(ABS((C1385-resumen!$D$3)/resumen!$D$5) &gt; 1.96, "SI", "NO"), _xleta.NOT)</f>
        <v>NO</v>
      </c>
      <c r="K1385" t="str">
        <f>IFERROR(IF(ABS((I1385-resumen!$E$3)/resumen!$E$5) &gt; 1.96, "SI", "NO"), _xleta.NOT)</f>
        <v>NO</v>
      </c>
      <c r="L1385">
        <f>IF(ISBLANK(C1385), resumen!$D$4, C1385)</f>
        <v>1580792</v>
      </c>
      <c r="M1385">
        <f>IF(ISBLANK(I1385), resumen!$E$4, I1385)</f>
        <v>28</v>
      </c>
    </row>
    <row r="1386" spans="1:13">
      <c r="A1386">
        <v>1385</v>
      </c>
      <c r="B1386" t="s">
        <v>19</v>
      </c>
      <c r="C1386">
        <v>297139</v>
      </c>
      <c r="D1386" t="s">
        <v>21</v>
      </c>
      <c r="E1386" t="s">
        <v>20</v>
      </c>
      <c r="F1386" t="s">
        <v>16</v>
      </c>
      <c r="G1386" t="s">
        <v>16</v>
      </c>
      <c r="H1386" t="s">
        <v>17</v>
      </c>
      <c r="I1386">
        <v>43</v>
      </c>
      <c r="J1386" t="str">
        <f>IFERROR(IF(ABS((C1386-resumen!$D$3)/resumen!$D$5) &gt; 1.96, "SI", "NO"), _xleta.NOT)</f>
        <v>NO</v>
      </c>
      <c r="K1386" t="str">
        <f>IFERROR(IF(ABS((I1386-resumen!$E$3)/resumen!$E$5) &gt; 1.96, "SI", "NO"), _xleta.NOT)</f>
        <v>NO</v>
      </c>
      <c r="L1386">
        <f>IF(ISBLANK(C1386), resumen!$D$4, C1386)</f>
        <v>297139</v>
      </c>
      <c r="M1386">
        <f>IF(ISBLANK(I1386), resumen!$E$4, I1386)</f>
        <v>43</v>
      </c>
    </row>
    <row r="1387" spans="1:13">
      <c r="A1387">
        <v>1386</v>
      </c>
      <c r="B1387" t="s">
        <v>19</v>
      </c>
      <c r="C1387">
        <v>297046</v>
      </c>
      <c r="D1387" t="s">
        <v>21</v>
      </c>
      <c r="E1387" t="s">
        <v>20</v>
      </c>
      <c r="F1387" t="s">
        <v>16</v>
      </c>
      <c r="G1387" t="s">
        <v>17</v>
      </c>
      <c r="H1387" t="s">
        <v>17</v>
      </c>
      <c r="I1387">
        <v>64</v>
      </c>
      <c r="J1387" t="str">
        <f>IFERROR(IF(ABS((C1387-resumen!$D$3)/resumen!$D$5) &gt; 1.96, "SI", "NO"), _xleta.NOT)</f>
        <v>NO</v>
      </c>
      <c r="K1387" t="str">
        <f>IFERROR(IF(ABS((I1387-resumen!$E$3)/resumen!$E$5) &gt; 1.96, "SI", "NO"), _xleta.NOT)</f>
        <v>NO</v>
      </c>
      <c r="L1387">
        <f>IF(ISBLANK(C1387), resumen!$D$4, C1387)</f>
        <v>297046</v>
      </c>
      <c r="M1387">
        <f>IF(ISBLANK(I1387), resumen!$E$4, I1387)</f>
        <v>64</v>
      </c>
    </row>
    <row r="1388" spans="1:13">
      <c r="A1388">
        <v>1387</v>
      </c>
      <c r="B1388" t="s">
        <v>13</v>
      </c>
      <c r="C1388">
        <v>278030</v>
      </c>
      <c r="D1388" t="s">
        <v>23</v>
      </c>
      <c r="E1388" t="s">
        <v>20</v>
      </c>
      <c r="F1388" t="s">
        <v>16</v>
      </c>
      <c r="G1388" t="s">
        <v>17</v>
      </c>
      <c r="H1388" t="s">
        <v>17</v>
      </c>
      <c r="I1388">
        <v>32</v>
      </c>
      <c r="J1388" t="str">
        <f>IFERROR(IF(ABS((C1388-resumen!$D$3)/resumen!$D$5) &gt; 1.96, "SI", "NO"), _xleta.NOT)</f>
        <v>NO</v>
      </c>
      <c r="K1388" t="str">
        <f>IFERROR(IF(ABS((I1388-resumen!$E$3)/resumen!$E$5) &gt; 1.96, "SI", "NO"), _xleta.NOT)</f>
        <v>NO</v>
      </c>
      <c r="L1388">
        <f>IF(ISBLANK(C1388), resumen!$D$4, C1388)</f>
        <v>278030</v>
      </c>
      <c r="M1388">
        <f>IF(ISBLANK(I1388), resumen!$E$4, I1388)</f>
        <v>32</v>
      </c>
    </row>
    <row r="1389" spans="1:13">
      <c r="A1389">
        <v>1388</v>
      </c>
      <c r="B1389" t="s">
        <v>13</v>
      </c>
      <c r="C1389">
        <v>580000</v>
      </c>
      <c r="D1389" t="s">
        <v>14</v>
      </c>
      <c r="E1389" t="s">
        <v>20</v>
      </c>
      <c r="F1389" t="s">
        <v>16</v>
      </c>
      <c r="G1389" t="s">
        <v>17</v>
      </c>
      <c r="H1389" t="s">
        <v>17</v>
      </c>
      <c r="I1389">
        <v>24</v>
      </c>
      <c r="J1389" t="str">
        <f>IFERROR(IF(ABS((C1389-resumen!$D$3)/resumen!$D$5) &gt; 1.96, "SI", "NO"), _xleta.NOT)</f>
        <v>NO</v>
      </c>
      <c r="K1389" t="str">
        <f>IFERROR(IF(ABS((I1389-resumen!$E$3)/resumen!$E$5) &gt; 1.96, "SI", "NO"), _xleta.NOT)</f>
        <v>NO</v>
      </c>
      <c r="L1389">
        <f>IF(ISBLANK(C1389), resumen!$D$4, C1389)</f>
        <v>580000</v>
      </c>
      <c r="M1389">
        <f>IF(ISBLANK(I1389), resumen!$E$4, I1389)</f>
        <v>24</v>
      </c>
    </row>
    <row r="1390" spans="1:13">
      <c r="A1390">
        <v>1389</v>
      </c>
      <c r="B1390" t="s">
        <v>19</v>
      </c>
      <c r="C1390">
        <v>504976</v>
      </c>
      <c r="D1390" t="s">
        <v>22</v>
      </c>
      <c r="E1390" t="s">
        <v>20</v>
      </c>
      <c r="F1390" t="s">
        <v>16</v>
      </c>
      <c r="G1390" t="s">
        <v>17</v>
      </c>
      <c r="H1390" t="s">
        <v>17</v>
      </c>
      <c r="I1390">
        <v>36</v>
      </c>
      <c r="J1390" t="str">
        <f>IFERROR(IF(ABS((C1390-resumen!$D$3)/resumen!$D$5) &gt; 1.96, "SI", "NO"), _xleta.NOT)</f>
        <v>NO</v>
      </c>
      <c r="K1390" t="str">
        <f>IFERROR(IF(ABS((I1390-resumen!$E$3)/resumen!$E$5) &gt; 1.96, "SI", "NO"), _xleta.NOT)</f>
        <v>NO</v>
      </c>
      <c r="L1390">
        <f>IF(ISBLANK(C1390), resumen!$D$4, C1390)</f>
        <v>504976</v>
      </c>
      <c r="M1390">
        <f>IF(ISBLANK(I1390), resumen!$E$4, I1390)</f>
        <v>36</v>
      </c>
    </row>
    <row r="1391" spans="1:13">
      <c r="A1391">
        <v>1390</v>
      </c>
      <c r="B1391" t="s">
        <v>13</v>
      </c>
      <c r="C1391">
        <v>482000</v>
      </c>
      <c r="D1391" t="s">
        <v>14</v>
      </c>
      <c r="E1391" t="s">
        <v>20</v>
      </c>
      <c r="F1391" t="s">
        <v>16</v>
      </c>
      <c r="G1391" t="s">
        <v>17</v>
      </c>
      <c r="H1391" t="s">
        <v>16</v>
      </c>
      <c r="I1391">
        <v>36</v>
      </c>
      <c r="J1391" t="str">
        <f>IFERROR(IF(ABS((C1391-resumen!$D$3)/resumen!$D$5) &gt; 1.96, "SI", "NO"), _xleta.NOT)</f>
        <v>NO</v>
      </c>
      <c r="K1391" t="str">
        <f>IFERROR(IF(ABS((I1391-resumen!$E$3)/resumen!$E$5) &gt; 1.96, "SI", "NO"), _xleta.NOT)</f>
        <v>NO</v>
      </c>
      <c r="L1391">
        <f>IF(ISBLANK(C1391), resumen!$D$4, C1391)</f>
        <v>482000</v>
      </c>
      <c r="M1391">
        <f>IF(ISBLANK(I1391), resumen!$E$4, I1391)</f>
        <v>36</v>
      </c>
    </row>
    <row r="1392" spans="1:13">
      <c r="A1392">
        <v>1391</v>
      </c>
      <c r="B1392" t="s">
        <v>13</v>
      </c>
      <c r="C1392">
        <v>639148</v>
      </c>
      <c r="D1392" t="s">
        <v>21</v>
      </c>
      <c r="E1392" t="s">
        <v>20</v>
      </c>
      <c r="F1392" t="s">
        <v>16</v>
      </c>
      <c r="G1392" t="s">
        <v>17</v>
      </c>
      <c r="H1392" t="s">
        <v>17</v>
      </c>
      <c r="I1392">
        <v>79</v>
      </c>
      <c r="J1392" t="str">
        <f>IFERROR(IF(ABS((C1392-resumen!$D$3)/resumen!$D$5) &gt; 1.96, "SI", "NO"), _xleta.NOT)</f>
        <v>NO</v>
      </c>
      <c r="K1392" t="str">
        <f>IFERROR(IF(ABS((I1392-resumen!$E$3)/resumen!$E$5) &gt; 1.96, "SI", "NO"), _xleta.NOT)</f>
        <v>SI</v>
      </c>
      <c r="L1392">
        <f>IF(ISBLANK(C1392), resumen!$D$4, C1392)</f>
        <v>639148</v>
      </c>
      <c r="M1392">
        <f>IF(ISBLANK(I1392), resumen!$E$4, I1392)</f>
        <v>79</v>
      </c>
    </row>
    <row r="1393" spans="1:13">
      <c r="A1393">
        <v>1392</v>
      </c>
      <c r="B1393" t="s">
        <v>13</v>
      </c>
      <c r="C1393">
        <v>263640</v>
      </c>
      <c r="D1393" t="s">
        <v>14</v>
      </c>
      <c r="E1393" t="s">
        <v>20</v>
      </c>
      <c r="F1393" t="s">
        <v>16</v>
      </c>
      <c r="G1393" t="s">
        <v>17</v>
      </c>
      <c r="H1393" t="s">
        <v>17</v>
      </c>
      <c r="I1393">
        <v>31</v>
      </c>
      <c r="J1393" t="str">
        <f>IFERROR(IF(ABS((C1393-resumen!$D$3)/resumen!$D$5) &gt; 1.96, "SI", "NO"), _xleta.NOT)</f>
        <v>NO</v>
      </c>
      <c r="K1393" t="str">
        <f>IFERROR(IF(ABS((I1393-resumen!$E$3)/resumen!$E$5) &gt; 1.96, "SI", "NO"), _xleta.NOT)</f>
        <v>NO</v>
      </c>
      <c r="L1393">
        <f>IF(ISBLANK(C1393), resumen!$D$4, C1393)</f>
        <v>263640</v>
      </c>
      <c r="M1393">
        <f>IF(ISBLANK(I1393), resumen!$E$4, I1393)</f>
        <v>31</v>
      </c>
    </row>
    <row r="1394" spans="1:13">
      <c r="A1394">
        <v>1393</v>
      </c>
      <c r="B1394" t="s">
        <v>19</v>
      </c>
      <c r="C1394">
        <v>846529</v>
      </c>
      <c r="D1394" t="s">
        <v>14</v>
      </c>
      <c r="E1394" t="s">
        <v>15</v>
      </c>
      <c r="F1394" t="s">
        <v>16</v>
      </c>
      <c r="G1394" t="s">
        <v>17</v>
      </c>
      <c r="H1394" t="s">
        <v>17</v>
      </c>
      <c r="I1394">
        <v>28</v>
      </c>
      <c r="J1394" t="str">
        <f>IFERROR(IF(ABS((C1394-resumen!$D$3)/resumen!$D$5) &gt; 1.96, "SI", "NO"), _xleta.NOT)</f>
        <v>NO</v>
      </c>
      <c r="K1394" t="str">
        <f>IFERROR(IF(ABS((I1394-resumen!$E$3)/resumen!$E$5) &gt; 1.96, "SI", "NO"), _xleta.NOT)</f>
        <v>NO</v>
      </c>
      <c r="L1394">
        <f>IF(ISBLANK(C1394), resumen!$D$4, C1394)</f>
        <v>846529</v>
      </c>
      <c r="M1394">
        <f>IF(ISBLANK(I1394), resumen!$E$4, I1394)</f>
        <v>28</v>
      </c>
    </row>
    <row r="1395" spans="1:13">
      <c r="A1395">
        <v>1394</v>
      </c>
      <c r="B1395" t="s">
        <v>19</v>
      </c>
      <c r="C1395">
        <v>240890.9</v>
      </c>
      <c r="D1395" t="s">
        <v>18</v>
      </c>
      <c r="E1395" t="s">
        <v>15</v>
      </c>
      <c r="F1395" t="s">
        <v>16</v>
      </c>
      <c r="G1395" t="s">
        <v>17</v>
      </c>
      <c r="H1395" t="s">
        <v>17</v>
      </c>
      <c r="I1395">
        <v>83</v>
      </c>
      <c r="J1395" t="str">
        <f>IFERROR(IF(ABS((C1395-resumen!$D$3)/resumen!$D$5) &gt; 1.96, "SI", "NO"), _xleta.NOT)</f>
        <v>NO</v>
      </c>
      <c r="K1395" t="str">
        <f>IFERROR(IF(ABS((I1395-resumen!$E$3)/resumen!$E$5) &gt; 1.96, "SI", "NO"), _xleta.NOT)</f>
        <v>SI</v>
      </c>
      <c r="L1395">
        <f>IF(ISBLANK(C1395), resumen!$D$4, C1395)</f>
        <v>240890.9</v>
      </c>
      <c r="M1395">
        <f>IF(ISBLANK(I1395), resumen!$E$4, I1395)</f>
        <v>83</v>
      </c>
    </row>
    <row r="1396" spans="1:13">
      <c r="A1396">
        <v>1395</v>
      </c>
      <c r="B1396" t="s">
        <v>13</v>
      </c>
      <c r="C1396">
        <v>924156</v>
      </c>
      <c r="D1396" t="s">
        <v>14</v>
      </c>
      <c r="E1396" t="s">
        <v>20</v>
      </c>
      <c r="F1396" t="s">
        <v>16</v>
      </c>
      <c r="G1396" t="s">
        <v>17</v>
      </c>
      <c r="H1396" t="s">
        <v>17</v>
      </c>
      <c r="I1396">
        <v>28</v>
      </c>
      <c r="J1396" t="str">
        <f>IFERROR(IF(ABS((C1396-resumen!$D$3)/resumen!$D$5) &gt; 1.96, "SI", "NO"), _xleta.NOT)</f>
        <v>NO</v>
      </c>
      <c r="K1396" t="str">
        <f>IFERROR(IF(ABS((I1396-resumen!$E$3)/resumen!$E$5) &gt; 1.96, "SI", "NO"), _xleta.NOT)</f>
        <v>NO</v>
      </c>
      <c r="L1396">
        <f>IF(ISBLANK(C1396), resumen!$D$4, C1396)</f>
        <v>924156</v>
      </c>
      <c r="M1396">
        <f>IF(ISBLANK(I1396), resumen!$E$4, I1396)</f>
        <v>28</v>
      </c>
    </row>
    <row r="1397" spans="1:13">
      <c r="A1397">
        <v>1396</v>
      </c>
      <c r="B1397" t="s">
        <v>19</v>
      </c>
      <c r="C1397">
        <v>1815071.5</v>
      </c>
      <c r="D1397" t="s">
        <v>14</v>
      </c>
      <c r="E1397" t="s">
        <v>15</v>
      </c>
      <c r="F1397" t="s">
        <v>16</v>
      </c>
      <c r="G1397" t="s">
        <v>17</v>
      </c>
      <c r="H1397" t="s">
        <v>17</v>
      </c>
      <c r="I1397">
        <v>35</v>
      </c>
      <c r="J1397" t="str">
        <f>IFERROR(IF(ABS((C1397-resumen!$D$3)/resumen!$D$5) &gt; 1.96, "SI", "NO"), _xleta.NOT)</f>
        <v>NO</v>
      </c>
      <c r="K1397" t="str">
        <f>IFERROR(IF(ABS((I1397-resumen!$E$3)/resumen!$E$5) &gt; 1.96, "SI", "NO"), _xleta.NOT)</f>
        <v>NO</v>
      </c>
      <c r="L1397">
        <f>IF(ISBLANK(C1397), resumen!$D$4, C1397)</f>
        <v>1815071.5</v>
      </c>
      <c r="M1397">
        <f>IF(ISBLANK(I1397), resumen!$E$4, I1397)</f>
        <v>35</v>
      </c>
    </row>
    <row r="1398" spans="1:13">
      <c r="A1398">
        <v>1397</v>
      </c>
      <c r="B1398" t="s">
        <v>13</v>
      </c>
      <c r="C1398">
        <v>585937</v>
      </c>
      <c r="D1398" t="s">
        <v>22</v>
      </c>
      <c r="E1398" t="s">
        <v>20</v>
      </c>
      <c r="F1398" t="s">
        <v>16</v>
      </c>
      <c r="G1398" t="s">
        <v>17</v>
      </c>
      <c r="H1398" t="s">
        <v>16</v>
      </c>
      <c r="I1398">
        <v>57</v>
      </c>
      <c r="J1398" t="str">
        <f>IFERROR(IF(ABS((C1398-resumen!$D$3)/resumen!$D$5) &gt; 1.96, "SI", "NO"), _xleta.NOT)</f>
        <v>NO</v>
      </c>
      <c r="K1398" t="str">
        <f>IFERROR(IF(ABS((I1398-resumen!$E$3)/resumen!$E$5) &gt; 1.96, "SI", "NO"), _xleta.NOT)</f>
        <v>NO</v>
      </c>
      <c r="L1398">
        <f>IF(ISBLANK(C1398), resumen!$D$4, C1398)</f>
        <v>585937</v>
      </c>
      <c r="M1398">
        <f>IF(ISBLANK(I1398), resumen!$E$4, I1398)</f>
        <v>57</v>
      </c>
    </row>
    <row r="1399" spans="1:13">
      <c r="A1399">
        <v>1398</v>
      </c>
      <c r="B1399" t="s">
        <v>13</v>
      </c>
      <c r="C1399">
        <v>223702.12</v>
      </c>
      <c r="D1399" t="s">
        <v>14</v>
      </c>
      <c r="E1399" t="s">
        <v>20</v>
      </c>
      <c r="F1399" t="s">
        <v>16</v>
      </c>
      <c r="G1399" t="s">
        <v>17</v>
      </c>
      <c r="H1399" t="s">
        <v>17</v>
      </c>
      <c r="I1399">
        <v>53</v>
      </c>
      <c r="J1399" t="str">
        <f>IFERROR(IF(ABS((C1399-resumen!$D$3)/resumen!$D$5) &gt; 1.96, "SI", "NO"), _xleta.NOT)</f>
        <v>NO</v>
      </c>
      <c r="K1399" t="str">
        <f>IFERROR(IF(ABS((I1399-resumen!$E$3)/resumen!$E$5) &gt; 1.96, "SI", "NO"), _xleta.NOT)</f>
        <v>NO</v>
      </c>
      <c r="L1399">
        <f>IF(ISBLANK(C1399), resumen!$D$4, C1399)</f>
        <v>223702.12</v>
      </c>
      <c r="M1399">
        <f>IF(ISBLANK(I1399), resumen!$E$4, I1399)</f>
        <v>53</v>
      </c>
    </row>
    <row r="1400" spans="1:13">
      <c r="A1400">
        <v>1399</v>
      </c>
      <c r="B1400" t="s">
        <v>13</v>
      </c>
      <c r="C1400">
        <v>155807.99</v>
      </c>
      <c r="D1400" t="s">
        <v>14</v>
      </c>
      <c r="E1400" t="s">
        <v>20</v>
      </c>
      <c r="F1400" t="s">
        <v>16</v>
      </c>
      <c r="G1400" t="s">
        <v>17</v>
      </c>
      <c r="H1400" t="s">
        <v>17</v>
      </c>
      <c r="I1400">
        <v>42</v>
      </c>
      <c r="J1400" t="str">
        <f>IFERROR(IF(ABS((C1400-resumen!$D$3)/resumen!$D$5) &gt; 1.96, "SI", "NO"), _xleta.NOT)</f>
        <v>NO</v>
      </c>
      <c r="K1400" t="str">
        <f>IFERROR(IF(ABS((I1400-resumen!$E$3)/resumen!$E$5) &gt; 1.96, "SI", "NO"), _xleta.NOT)</f>
        <v>NO</v>
      </c>
      <c r="L1400">
        <f>IF(ISBLANK(C1400), resumen!$D$4, C1400)</f>
        <v>155807.99</v>
      </c>
      <c r="M1400">
        <f>IF(ISBLANK(I1400), resumen!$E$4, I1400)</f>
        <v>42</v>
      </c>
    </row>
    <row r="1401" spans="1:13">
      <c r="A1401">
        <v>1400</v>
      </c>
      <c r="B1401" t="s">
        <v>13</v>
      </c>
      <c r="C1401">
        <v>361976.88</v>
      </c>
      <c r="D1401" t="s">
        <v>14</v>
      </c>
      <c r="E1401" t="s">
        <v>20</v>
      </c>
      <c r="F1401" t="s">
        <v>16</v>
      </c>
      <c r="G1401" t="s">
        <v>17</v>
      </c>
      <c r="H1401" t="s">
        <v>17</v>
      </c>
      <c r="I1401">
        <v>48</v>
      </c>
      <c r="J1401" t="str">
        <f>IFERROR(IF(ABS((C1401-resumen!$D$3)/resumen!$D$5) &gt; 1.96, "SI", "NO"), _xleta.NOT)</f>
        <v>NO</v>
      </c>
      <c r="K1401" t="str">
        <f>IFERROR(IF(ABS((I1401-resumen!$E$3)/resumen!$E$5) &gt; 1.96, "SI", "NO"), _xleta.NOT)</f>
        <v>NO</v>
      </c>
      <c r="L1401">
        <f>IF(ISBLANK(C1401), resumen!$D$4, C1401)</f>
        <v>361976.88</v>
      </c>
      <c r="M1401">
        <f>IF(ISBLANK(I1401), resumen!$E$4, I1401)</f>
        <v>48</v>
      </c>
    </row>
    <row r="1402" spans="1:13">
      <c r="A1402">
        <v>1401</v>
      </c>
      <c r="B1402" t="s">
        <v>13</v>
      </c>
      <c r="C1402">
        <v>573500</v>
      </c>
      <c r="D1402" t="s">
        <v>14</v>
      </c>
      <c r="E1402" t="s">
        <v>20</v>
      </c>
      <c r="F1402" t="s">
        <v>16</v>
      </c>
      <c r="G1402" t="s">
        <v>17</v>
      </c>
      <c r="H1402" t="s">
        <v>17</v>
      </c>
      <c r="I1402">
        <v>26</v>
      </c>
      <c r="J1402" t="str">
        <f>IFERROR(IF(ABS((C1402-resumen!$D$3)/resumen!$D$5) &gt; 1.96, "SI", "NO"), _xleta.NOT)</f>
        <v>NO</v>
      </c>
      <c r="K1402" t="str">
        <f>IFERROR(IF(ABS((I1402-resumen!$E$3)/resumen!$E$5) &gt; 1.96, "SI", "NO"), _xleta.NOT)</f>
        <v>NO</v>
      </c>
      <c r="L1402">
        <f>IF(ISBLANK(C1402), resumen!$D$4, C1402)</f>
        <v>573500</v>
      </c>
      <c r="M1402">
        <f>IF(ISBLANK(I1402), resumen!$E$4, I1402)</f>
        <v>26</v>
      </c>
    </row>
    <row r="1403" spans="1:13">
      <c r="A1403">
        <v>1402</v>
      </c>
      <c r="B1403" t="s">
        <v>13</v>
      </c>
      <c r="C1403">
        <v>180000</v>
      </c>
      <c r="D1403" t="s">
        <v>14</v>
      </c>
      <c r="E1403" t="s">
        <v>20</v>
      </c>
      <c r="F1403" t="s">
        <v>16</v>
      </c>
      <c r="G1403" t="s">
        <v>17</v>
      </c>
      <c r="H1403" t="s">
        <v>16</v>
      </c>
      <c r="I1403">
        <v>47</v>
      </c>
      <c r="J1403" t="str">
        <f>IFERROR(IF(ABS((C1403-resumen!$D$3)/resumen!$D$5) &gt; 1.96, "SI", "NO"), _xleta.NOT)</f>
        <v>NO</v>
      </c>
      <c r="K1403" t="str">
        <f>IFERROR(IF(ABS((I1403-resumen!$E$3)/resumen!$E$5) &gt; 1.96, "SI", "NO"), _xleta.NOT)</f>
        <v>NO</v>
      </c>
      <c r="L1403">
        <f>IF(ISBLANK(C1403), resumen!$D$4, C1403)</f>
        <v>180000</v>
      </c>
      <c r="M1403">
        <f>IF(ISBLANK(I1403), resumen!$E$4, I1403)</f>
        <v>47</v>
      </c>
    </row>
    <row r="1404" spans="1:13">
      <c r="A1404">
        <v>1403</v>
      </c>
      <c r="B1404" t="s">
        <v>13</v>
      </c>
      <c r="C1404">
        <v>811540</v>
      </c>
      <c r="D1404" t="s">
        <v>14</v>
      </c>
      <c r="E1404" t="s">
        <v>20</v>
      </c>
      <c r="F1404" t="s">
        <v>16</v>
      </c>
      <c r="G1404" t="s">
        <v>17</v>
      </c>
      <c r="H1404" t="s">
        <v>17</v>
      </c>
      <c r="I1404">
        <v>21</v>
      </c>
      <c r="J1404" t="str">
        <f>IFERROR(IF(ABS((C1404-resumen!$D$3)/resumen!$D$5) &gt; 1.96, "SI", "NO"), _xleta.NOT)</f>
        <v>NO</v>
      </c>
      <c r="K1404" t="str">
        <f>IFERROR(IF(ABS((I1404-resumen!$E$3)/resumen!$E$5) &gt; 1.96, "SI", "NO"), _xleta.NOT)</f>
        <v>NO</v>
      </c>
      <c r="L1404">
        <f>IF(ISBLANK(C1404), resumen!$D$4, C1404)</f>
        <v>811540</v>
      </c>
      <c r="M1404">
        <f>IF(ISBLANK(I1404), resumen!$E$4, I1404)</f>
        <v>21</v>
      </c>
    </row>
    <row r="1405" spans="1:13">
      <c r="A1405">
        <v>1404</v>
      </c>
      <c r="B1405" t="s">
        <v>19</v>
      </c>
      <c r="C1405">
        <v>760842</v>
      </c>
      <c r="D1405" t="s">
        <v>18</v>
      </c>
      <c r="E1405" t="s">
        <v>15</v>
      </c>
      <c r="F1405" t="s">
        <v>16</v>
      </c>
      <c r="G1405" t="s">
        <v>17</v>
      </c>
      <c r="H1405" t="s">
        <v>17</v>
      </c>
      <c r="I1405">
        <v>75</v>
      </c>
      <c r="J1405" t="str">
        <f>IFERROR(IF(ABS((C1405-resumen!$D$3)/resumen!$D$5) &gt; 1.96, "SI", "NO"), _xleta.NOT)</f>
        <v>NO</v>
      </c>
      <c r="K1405" t="str">
        <f>IFERROR(IF(ABS((I1405-resumen!$E$3)/resumen!$E$5) &gt; 1.96, "SI", "NO"), _xleta.NOT)</f>
        <v>SI</v>
      </c>
      <c r="L1405">
        <f>IF(ISBLANK(C1405), resumen!$D$4, C1405)</f>
        <v>760842</v>
      </c>
      <c r="M1405">
        <f>IF(ISBLANK(I1405), resumen!$E$4, I1405)</f>
        <v>75</v>
      </c>
    </row>
    <row r="1406" spans="1:13">
      <c r="A1406">
        <v>1405</v>
      </c>
      <c r="B1406" t="s">
        <v>13</v>
      </c>
      <c r="C1406">
        <v>1255736.08</v>
      </c>
      <c r="D1406" t="s">
        <v>14</v>
      </c>
      <c r="E1406" t="s">
        <v>20</v>
      </c>
      <c r="F1406" t="s">
        <v>16</v>
      </c>
      <c r="G1406" t="s">
        <v>17</v>
      </c>
      <c r="H1406" t="s">
        <v>17</v>
      </c>
      <c r="I1406">
        <v>41</v>
      </c>
      <c r="J1406" t="str">
        <f>IFERROR(IF(ABS((C1406-resumen!$D$3)/resumen!$D$5) &gt; 1.96, "SI", "NO"), _xleta.NOT)</f>
        <v>NO</v>
      </c>
      <c r="K1406" t="str">
        <f>IFERROR(IF(ABS((I1406-resumen!$E$3)/resumen!$E$5) &gt; 1.96, "SI", "NO"), _xleta.NOT)</f>
        <v>NO</v>
      </c>
      <c r="L1406">
        <f>IF(ISBLANK(C1406), resumen!$D$4, C1406)</f>
        <v>1255736.08</v>
      </c>
      <c r="M1406">
        <f>IF(ISBLANK(I1406), resumen!$E$4, I1406)</f>
        <v>41</v>
      </c>
    </row>
    <row r="1407" spans="1:13">
      <c r="A1407">
        <v>1406</v>
      </c>
      <c r="B1407" t="s">
        <v>13</v>
      </c>
      <c r="C1407">
        <v>1146611.22</v>
      </c>
      <c r="D1407" t="s">
        <v>14</v>
      </c>
      <c r="E1407" t="s">
        <v>15</v>
      </c>
      <c r="F1407" t="s">
        <v>16</v>
      </c>
      <c r="G1407" t="s">
        <v>17</v>
      </c>
      <c r="H1407" t="s">
        <v>17</v>
      </c>
      <c r="I1407">
        <v>27</v>
      </c>
      <c r="J1407" t="str">
        <f>IFERROR(IF(ABS((C1407-resumen!$D$3)/resumen!$D$5) &gt; 1.96, "SI", "NO"), _xleta.NOT)</f>
        <v>NO</v>
      </c>
      <c r="K1407" t="str">
        <f>IFERROR(IF(ABS((I1407-resumen!$E$3)/resumen!$E$5) &gt; 1.96, "SI", "NO"), _xleta.NOT)</f>
        <v>NO</v>
      </c>
      <c r="L1407">
        <f>IF(ISBLANK(C1407), resumen!$D$4, C1407)</f>
        <v>1146611.22</v>
      </c>
      <c r="M1407">
        <f>IF(ISBLANK(I1407), resumen!$E$4, I1407)</f>
        <v>27</v>
      </c>
    </row>
    <row r="1408" spans="1:13">
      <c r="A1408">
        <v>1407</v>
      </c>
      <c r="B1408" t="s">
        <v>13</v>
      </c>
      <c r="C1408">
        <v>1497172.49</v>
      </c>
      <c r="D1408" t="s">
        <v>14</v>
      </c>
      <c r="E1408" t="s">
        <v>15</v>
      </c>
      <c r="F1408" t="s">
        <v>16</v>
      </c>
      <c r="G1408" t="s">
        <v>17</v>
      </c>
      <c r="H1408" t="s">
        <v>17</v>
      </c>
      <c r="I1408">
        <v>47</v>
      </c>
      <c r="J1408" t="str">
        <f>IFERROR(IF(ABS((C1408-resumen!$D$3)/resumen!$D$5) &gt; 1.96, "SI", "NO"), _xleta.NOT)</f>
        <v>NO</v>
      </c>
      <c r="K1408" t="str">
        <f>IFERROR(IF(ABS((I1408-resumen!$E$3)/resumen!$E$5) &gt; 1.96, "SI", "NO"), _xleta.NOT)</f>
        <v>NO</v>
      </c>
      <c r="L1408">
        <f>IF(ISBLANK(C1408), resumen!$D$4, C1408)</f>
        <v>1497172.49</v>
      </c>
      <c r="M1408">
        <f>IF(ISBLANK(I1408), resumen!$E$4, I1408)</f>
        <v>47</v>
      </c>
    </row>
    <row r="1409" spans="1:13">
      <c r="A1409">
        <v>1408</v>
      </c>
      <c r="B1409" t="s">
        <v>13</v>
      </c>
      <c r="C1409">
        <v>1372847.55</v>
      </c>
      <c r="D1409" t="s">
        <v>14</v>
      </c>
      <c r="E1409" t="s">
        <v>15</v>
      </c>
      <c r="F1409" t="s">
        <v>16</v>
      </c>
      <c r="G1409" t="s">
        <v>17</v>
      </c>
      <c r="H1409" t="s">
        <v>17</v>
      </c>
      <c r="I1409">
        <v>56</v>
      </c>
      <c r="J1409" t="str">
        <f>IFERROR(IF(ABS((C1409-resumen!$D$3)/resumen!$D$5) &gt; 1.96, "SI", "NO"), _xleta.NOT)</f>
        <v>NO</v>
      </c>
      <c r="K1409" t="str">
        <f>IFERROR(IF(ABS((I1409-resumen!$E$3)/resumen!$E$5) &gt; 1.96, "SI", "NO"), _xleta.NOT)</f>
        <v>NO</v>
      </c>
      <c r="L1409">
        <f>IF(ISBLANK(C1409), resumen!$D$4, C1409)</f>
        <v>1372847.55</v>
      </c>
      <c r="M1409">
        <f>IF(ISBLANK(I1409), resumen!$E$4, I1409)</f>
        <v>56</v>
      </c>
    </row>
    <row r="1410" spans="1:13">
      <c r="A1410">
        <v>1409</v>
      </c>
      <c r="B1410" t="s">
        <v>19</v>
      </c>
      <c r="C1410">
        <v>830543</v>
      </c>
      <c r="D1410" t="s">
        <v>14</v>
      </c>
      <c r="E1410" t="s">
        <v>15</v>
      </c>
      <c r="F1410" t="s">
        <v>16</v>
      </c>
      <c r="G1410" t="s">
        <v>17</v>
      </c>
      <c r="H1410" t="s">
        <v>16</v>
      </c>
      <c r="I1410">
        <v>39</v>
      </c>
      <c r="J1410" t="str">
        <f>IFERROR(IF(ABS((C1410-resumen!$D$3)/resumen!$D$5) &gt; 1.96, "SI", "NO"), _xleta.NOT)</f>
        <v>NO</v>
      </c>
      <c r="K1410" t="str">
        <f>IFERROR(IF(ABS((I1410-resumen!$E$3)/resumen!$E$5) &gt; 1.96, "SI", "NO"), _xleta.NOT)</f>
        <v>NO</v>
      </c>
      <c r="L1410">
        <f>IF(ISBLANK(C1410), resumen!$D$4, C1410)</f>
        <v>830543</v>
      </c>
      <c r="M1410">
        <f>IF(ISBLANK(I1410), resumen!$E$4, I1410)</f>
        <v>39</v>
      </c>
    </row>
    <row r="1411" spans="1:13">
      <c r="A1411">
        <v>1410</v>
      </c>
      <c r="B1411" t="s">
        <v>13</v>
      </c>
      <c r="C1411">
        <v>650897.42000000004</v>
      </c>
      <c r="D1411" t="s">
        <v>14</v>
      </c>
      <c r="E1411" t="s">
        <v>20</v>
      </c>
      <c r="F1411" t="s">
        <v>16</v>
      </c>
      <c r="G1411" t="s">
        <v>17</v>
      </c>
      <c r="H1411" t="s">
        <v>17</v>
      </c>
      <c r="I1411">
        <v>38</v>
      </c>
      <c r="J1411" t="str">
        <f>IFERROR(IF(ABS((C1411-resumen!$D$3)/resumen!$D$5) &gt; 1.96, "SI", "NO"), _xleta.NOT)</f>
        <v>NO</v>
      </c>
      <c r="K1411" t="str">
        <f>IFERROR(IF(ABS((I1411-resumen!$E$3)/resumen!$E$5) &gt; 1.96, "SI", "NO"), _xleta.NOT)</f>
        <v>NO</v>
      </c>
      <c r="L1411">
        <f>IF(ISBLANK(C1411), resumen!$D$4, C1411)</f>
        <v>650897.42000000004</v>
      </c>
      <c r="M1411">
        <f>IF(ISBLANK(I1411), resumen!$E$4, I1411)</f>
        <v>38</v>
      </c>
    </row>
    <row r="1412" spans="1:13">
      <c r="A1412">
        <v>1411</v>
      </c>
      <c r="B1412" t="s">
        <v>13</v>
      </c>
      <c r="C1412">
        <v>463597.72</v>
      </c>
      <c r="D1412" t="s">
        <v>14</v>
      </c>
      <c r="E1412" t="s">
        <v>20</v>
      </c>
      <c r="F1412" t="s">
        <v>16</v>
      </c>
      <c r="G1412" t="s">
        <v>16</v>
      </c>
      <c r="H1412" t="s">
        <v>17</v>
      </c>
      <c r="I1412">
        <v>47</v>
      </c>
      <c r="J1412" t="str">
        <f>IFERROR(IF(ABS((C1412-resumen!$D$3)/resumen!$D$5) &gt; 1.96, "SI", "NO"), _xleta.NOT)</f>
        <v>NO</v>
      </c>
      <c r="K1412" t="str">
        <f>IFERROR(IF(ABS((I1412-resumen!$E$3)/resumen!$E$5) &gt; 1.96, "SI", "NO"), _xleta.NOT)</f>
        <v>NO</v>
      </c>
      <c r="L1412">
        <f>IF(ISBLANK(C1412), resumen!$D$4, C1412)</f>
        <v>463597.72</v>
      </c>
      <c r="M1412">
        <f>IF(ISBLANK(I1412), resumen!$E$4, I1412)</f>
        <v>47</v>
      </c>
    </row>
    <row r="1413" spans="1:13">
      <c r="A1413">
        <v>1412</v>
      </c>
      <c r="B1413" t="s">
        <v>19</v>
      </c>
      <c r="C1413">
        <v>297050</v>
      </c>
      <c r="D1413" t="s">
        <v>21</v>
      </c>
      <c r="E1413" t="s">
        <v>20</v>
      </c>
      <c r="F1413" t="s">
        <v>16</v>
      </c>
      <c r="G1413" t="s">
        <v>17</v>
      </c>
      <c r="H1413" t="s">
        <v>17</v>
      </c>
      <c r="I1413">
        <v>31</v>
      </c>
      <c r="J1413" t="str">
        <f>IFERROR(IF(ABS((C1413-resumen!$D$3)/resumen!$D$5) &gt; 1.96, "SI", "NO"), _xleta.NOT)</f>
        <v>NO</v>
      </c>
      <c r="K1413" t="str">
        <f>IFERROR(IF(ABS((I1413-resumen!$E$3)/resumen!$E$5) &gt; 1.96, "SI", "NO"), _xleta.NOT)</f>
        <v>NO</v>
      </c>
      <c r="L1413">
        <f>IF(ISBLANK(C1413), resumen!$D$4, C1413)</f>
        <v>297050</v>
      </c>
      <c r="M1413">
        <f>IF(ISBLANK(I1413), resumen!$E$4, I1413)</f>
        <v>31</v>
      </c>
    </row>
    <row r="1414" spans="1:13">
      <c r="A1414">
        <v>1413</v>
      </c>
      <c r="B1414" t="s">
        <v>13</v>
      </c>
      <c r="C1414">
        <v>297110</v>
      </c>
      <c r="D1414" t="s">
        <v>21</v>
      </c>
      <c r="E1414" t="s">
        <v>20</v>
      </c>
      <c r="F1414" t="s">
        <v>16</v>
      </c>
      <c r="G1414" t="s">
        <v>17</v>
      </c>
      <c r="H1414" t="s">
        <v>17</v>
      </c>
      <c r="I1414">
        <v>36</v>
      </c>
      <c r="J1414" t="str">
        <f>IFERROR(IF(ABS((C1414-resumen!$D$3)/resumen!$D$5) &gt; 1.96, "SI", "NO"), _xleta.NOT)</f>
        <v>NO</v>
      </c>
      <c r="K1414" t="str">
        <f>IFERROR(IF(ABS((I1414-resumen!$E$3)/resumen!$E$5) &gt; 1.96, "SI", "NO"), _xleta.NOT)</f>
        <v>NO</v>
      </c>
      <c r="L1414">
        <f>IF(ISBLANK(C1414), resumen!$D$4, C1414)</f>
        <v>297110</v>
      </c>
      <c r="M1414">
        <f>IF(ISBLANK(I1414), resumen!$E$4, I1414)</f>
        <v>36</v>
      </c>
    </row>
    <row r="1415" spans="1:13">
      <c r="A1415">
        <v>1414</v>
      </c>
      <c r="B1415" t="s">
        <v>19</v>
      </c>
      <c r="C1415">
        <v>297045</v>
      </c>
      <c r="D1415" t="s">
        <v>21</v>
      </c>
      <c r="E1415" t="s">
        <v>20</v>
      </c>
      <c r="F1415" t="s">
        <v>16</v>
      </c>
      <c r="G1415" t="s">
        <v>17</v>
      </c>
      <c r="H1415" t="s">
        <v>17</v>
      </c>
      <c r="I1415">
        <v>33</v>
      </c>
      <c r="J1415" t="str">
        <f>IFERROR(IF(ABS((C1415-resumen!$D$3)/resumen!$D$5) &gt; 1.96, "SI", "NO"), _xleta.NOT)</f>
        <v>NO</v>
      </c>
      <c r="K1415" t="str">
        <f>IFERROR(IF(ABS((I1415-resumen!$E$3)/resumen!$E$5) &gt; 1.96, "SI", "NO"), _xleta.NOT)</f>
        <v>NO</v>
      </c>
      <c r="L1415">
        <f>IF(ISBLANK(C1415), resumen!$D$4, C1415)</f>
        <v>297045</v>
      </c>
      <c r="M1415">
        <f>IF(ISBLANK(I1415), resumen!$E$4, I1415)</f>
        <v>33</v>
      </c>
    </row>
    <row r="1416" spans="1:13">
      <c r="A1416">
        <v>1415</v>
      </c>
      <c r="B1416" t="s">
        <v>19</v>
      </c>
      <c r="C1416">
        <v>278030</v>
      </c>
      <c r="D1416" t="s">
        <v>23</v>
      </c>
      <c r="E1416" t="s">
        <v>20</v>
      </c>
      <c r="F1416" t="s">
        <v>16</v>
      </c>
      <c r="G1416" t="s">
        <v>17</v>
      </c>
      <c r="H1416" t="s">
        <v>17</v>
      </c>
      <c r="I1416">
        <v>35</v>
      </c>
      <c r="J1416" t="str">
        <f>IFERROR(IF(ABS((C1416-resumen!$D$3)/resumen!$D$5) &gt; 1.96, "SI", "NO"), _xleta.NOT)</f>
        <v>NO</v>
      </c>
      <c r="K1416" t="str">
        <f>IFERROR(IF(ABS((I1416-resumen!$E$3)/resumen!$E$5) &gt; 1.96, "SI", "NO"), _xleta.NOT)</f>
        <v>NO</v>
      </c>
      <c r="L1416">
        <f>IF(ISBLANK(C1416), resumen!$D$4, C1416)</f>
        <v>278030</v>
      </c>
      <c r="M1416">
        <f>IF(ISBLANK(I1416), resumen!$E$4, I1416)</f>
        <v>35</v>
      </c>
    </row>
    <row r="1417" spans="1:13">
      <c r="A1417">
        <v>1416</v>
      </c>
      <c r="B1417" t="s">
        <v>19</v>
      </c>
      <c r="C1417">
        <v>11580185.98</v>
      </c>
      <c r="D1417" t="s">
        <v>14</v>
      </c>
      <c r="E1417" t="s">
        <v>20</v>
      </c>
      <c r="F1417" t="s">
        <v>16</v>
      </c>
      <c r="G1417" t="s">
        <v>17</v>
      </c>
      <c r="H1417" t="s">
        <v>17</v>
      </c>
      <c r="I1417">
        <v>46</v>
      </c>
      <c r="J1417" t="str">
        <f>IFERROR(IF(ABS((C1417-resumen!$D$3)/resumen!$D$5) &gt; 1.96, "SI", "NO"), _xleta.NOT)</f>
        <v>SI</v>
      </c>
      <c r="K1417" t="str">
        <f>IFERROR(IF(ABS((I1417-resumen!$E$3)/resumen!$E$5) &gt; 1.96, "SI", "NO"), _xleta.NOT)</f>
        <v>NO</v>
      </c>
      <c r="L1417">
        <f>IF(ISBLANK(C1417), resumen!$D$4, C1417)</f>
        <v>11580185.98</v>
      </c>
      <c r="M1417">
        <f>IF(ISBLANK(I1417), resumen!$E$4, I1417)</f>
        <v>46</v>
      </c>
    </row>
    <row r="1418" spans="1:13">
      <c r="A1418">
        <v>1417</v>
      </c>
      <c r="B1418" t="s">
        <v>13</v>
      </c>
      <c r="C1418">
        <v>2007029.76</v>
      </c>
      <c r="D1418" t="s">
        <v>14</v>
      </c>
      <c r="E1418" t="s">
        <v>15</v>
      </c>
      <c r="F1418" t="s">
        <v>16</v>
      </c>
      <c r="G1418" t="s">
        <v>17</v>
      </c>
      <c r="H1418" t="s">
        <v>17</v>
      </c>
      <c r="I1418">
        <v>54</v>
      </c>
      <c r="J1418" t="str">
        <f>IFERROR(IF(ABS((C1418-resumen!$D$3)/resumen!$D$5) &gt; 1.96, "SI", "NO"), _xleta.NOT)</f>
        <v>NO</v>
      </c>
      <c r="K1418" t="str">
        <f>IFERROR(IF(ABS((I1418-resumen!$E$3)/resumen!$E$5) &gt; 1.96, "SI", "NO"), _xleta.NOT)</f>
        <v>NO</v>
      </c>
      <c r="L1418">
        <f>IF(ISBLANK(C1418), resumen!$D$4, C1418)</f>
        <v>2007029.76</v>
      </c>
      <c r="M1418">
        <f>IF(ISBLANK(I1418), resumen!$E$4, I1418)</f>
        <v>54</v>
      </c>
    </row>
    <row r="1419" spans="1:13">
      <c r="A1419">
        <v>1418</v>
      </c>
      <c r="B1419" t="s">
        <v>13</v>
      </c>
      <c r="C1419">
        <v>740237.33</v>
      </c>
      <c r="D1419" t="s">
        <v>14</v>
      </c>
      <c r="E1419" t="s">
        <v>15</v>
      </c>
      <c r="F1419" t="s">
        <v>16</v>
      </c>
      <c r="G1419" t="s">
        <v>17</v>
      </c>
      <c r="H1419" t="s">
        <v>17</v>
      </c>
      <c r="I1419">
        <v>52</v>
      </c>
      <c r="J1419" t="str">
        <f>IFERROR(IF(ABS((C1419-resumen!$D$3)/resumen!$D$5) &gt; 1.96, "SI", "NO"), _xleta.NOT)</f>
        <v>NO</v>
      </c>
      <c r="K1419" t="str">
        <f>IFERROR(IF(ABS((I1419-resumen!$E$3)/resumen!$E$5) &gt; 1.96, "SI", "NO"), _xleta.NOT)</f>
        <v>NO</v>
      </c>
      <c r="L1419">
        <f>IF(ISBLANK(C1419), resumen!$D$4, C1419)</f>
        <v>740237.33</v>
      </c>
      <c r="M1419">
        <f>IF(ISBLANK(I1419), resumen!$E$4, I1419)</f>
        <v>52</v>
      </c>
    </row>
    <row r="1420" spans="1:13">
      <c r="A1420">
        <v>1419</v>
      </c>
      <c r="B1420" t="s">
        <v>13</v>
      </c>
      <c r="C1420">
        <v>140000</v>
      </c>
      <c r="D1420" t="s">
        <v>14</v>
      </c>
      <c r="E1420" t="s">
        <v>20</v>
      </c>
      <c r="F1420" t="s">
        <v>16</v>
      </c>
      <c r="G1420" t="s">
        <v>17</v>
      </c>
      <c r="H1420" t="s">
        <v>17</v>
      </c>
      <c r="I1420">
        <v>42</v>
      </c>
      <c r="J1420" t="str">
        <f>IFERROR(IF(ABS((C1420-resumen!$D$3)/resumen!$D$5) &gt; 1.96, "SI", "NO"), _xleta.NOT)</f>
        <v>NO</v>
      </c>
      <c r="K1420" t="str">
        <f>IFERROR(IF(ABS((I1420-resumen!$E$3)/resumen!$E$5) &gt; 1.96, "SI", "NO"), _xleta.NOT)</f>
        <v>NO</v>
      </c>
      <c r="L1420">
        <f>IF(ISBLANK(C1420), resumen!$D$4, C1420)</f>
        <v>140000</v>
      </c>
      <c r="M1420">
        <f>IF(ISBLANK(I1420), resumen!$E$4, I1420)</f>
        <v>42</v>
      </c>
    </row>
    <row r="1421" spans="1:13">
      <c r="A1421">
        <v>1420</v>
      </c>
      <c r="B1421" t="s">
        <v>19</v>
      </c>
      <c r="C1421">
        <v>300018</v>
      </c>
      <c r="D1421" t="s">
        <v>22</v>
      </c>
      <c r="E1421" t="s">
        <v>20</v>
      </c>
      <c r="F1421" t="s">
        <v>16</v>
      </c>
      <c r="G1421" t="s">
        <v>17</v>
      </c>
      <c r="H1421" t="s">
        <v>16</v>
      </c>
      <c r="I1421">
        <v>58</v>
      </c>
      <c r="J1421" t="str">
        <f>IFERROR(IF(ABS((C1421-resumen!$D$3)/resumen!$D$5) &gt; 1.96, "SI", "NO"), _xleta.NOT)</f>
        <v>NO</v>
      </c>
      <c r="K1421" t="str">
        <f>IFERROR(IF(ABS((I1421-resumen!$E$3)/resumen!$E$5) &gt; 1.96, "SI", "NO"), _xleta.NOT)</f>
        <v>NO</v>
      </c>
      <c r="L1421">
        <f>IF(ISBLANK(C1421), resumen!$D$4, C1421)</f>
        <v>300018</v>
      </c>
      <c r="M1421">
        <f>IF(ISBLANK(I1421), resumen!$E$4, I1421)</f>
        <v>58</v>
      </c>
    </row>
    <row r="1422" spans="1:13">
      <c r="A1422">
        <v>1421</v>
      </c>
      <c r="B1422" t="s">
        <v>19</v>
      </c>
      <c r="C1422">
        <v>297045</v>
      </c>
      <c r="D1422" t="s">
        <v>21</v>
      </c>
      <c r="E1422" t="s">
        <v>20</v>
      </c>
      <c r="F1422" t="s">
        <v>16</v>
      </c>
      <c r="G1422" t="s">
        <v>17</v>
      </c>
      <c r="H1422" t="s">
        <v>16</v>
      </c>
      <c r="I1422">
        <v>27</v>
      </c>
      <c r="J1422" t="str">
        <f>IFERROR(IF(ABS((C1422-resumen!$D$3)/resumen!$D$5) &gt; 1.96, "SI", "NO"), _xleta.NOT)</f>
        <v>NO</v>
      </c>
      <c r="K1422" t="str">
        <f>IFERROR(IF(ABS((I1422-resumen!$E$3)/resumen!$E$5) &gt; 1.96, "SI", "NO"), _xleta.NOT)</f>
        <v>NO</v>
      </c>
      <c r="L1422">
        <f>IF(ISBLANK(C1422), resumen!$D$4, C1422)</f>
        <v>297045</v>
      </c>
      <c r="M1422">
        <f>IF(ISBLANK(I1422), resumen!$E$4, I1422)</f>
        <v>27</v>
      </c>
    </row>
    <row r="1423" spans="1:13">
      <c r="A1423">
        <v>1422</v>
      </c>
      <c r="B1423" t="s">
        <v>13</v>
      </c>
      <c r="C1423">
        <v>266625</v>
      </c>
      <c r="D1423" t="s">
        <v>14</v>
      </c>
      <c r="E1423" t="s">
        <v>20</v>
      </c>
      <c r="F1423" t="s">
        <v>16</v>
      </c>
      <c r="G1423" t="s">
        <v>17</v>
      </c>
      <c r="H1423" t="s">
        <v>17</v>
      </c>
      <c r="I1423">
        <v>50</v>
      </c>
      <c r="J1423" t="str">
        <f>IFERROR(IF(ABS((C1423-resumen!$D$3)/resumen!$D$5) &gt; 1.96, "SI", "NO"), _xleta.NOT)</f>
        <v>NO</v>
      </c>
      <c r="K1423" t="str">
        <f>IFERROR(IF(ABS((I1423-resumen!$E$3)/resumen!$E$5) &gt; 1.96, "SI", "NO"), _xleta.NOT)</f>
        <v>NO</v>
      </c>
      <c r="L1423">
        <f>IF(ISBLANK(C1423), resumen!$D$4, C1423)</f>
        <v>266625</v>
      </c>
      <c r="M1423">
        <f>IF(ISBLANK(I1423), resumen!$E$4, I1423)</f>
        <v>50</v>
      </c>
    </row>
    <row r="1424" spans="1:13">
      <c r="A1424">
        <v>1423</v>
      </c>
      <c r="B1424" t="s">
        <v>13</v>
      </c>
      <c r="C1424">
        <v>282305</v>
      </c>
      <c r="D1424" t="s">
        <v>22</v>
      </c>
      <c r="E1424" t="s">
        <v>20</v>
      </c>
      <c r="F1424" t="s">
        <v>16</v>
      </c>
      <c r="G1424" t="s">
        <v>17</v>
      </c>
      <c r="H1424" t="s">
        <v>16</v>
      </c>
      <c r="I1424">
        <v>34</v>
      </c>
      <c r="J1424" t="str">
        <f>IFERROR(IF(ABS((C1424-resumen!$D$3)/resumen!$D$5) &gt; 1.96, "SI", "NO"), _xleta.NOT)</f>
        <v>NO</v>
      </c>
      <c r="K1424" t="str">
        <f>IFERROR(IF(ABS((I1424-resumen!$E$3)/resumen!$E$5) &gt; 1.96, "SI", "NO"), _xleta.NOT)</f>
        <v>NO</v>
      </c>
      <c r="L1424">
        <f>IF(ISBLANK(C1424), resumen!$D$4, C1424)</f>
        <v>282305</v>
      </c>
      <c r="M1424">
        <f>IF(ISBLANK(I1424), resumen!$E$4, I1424)</f>
        <v>34</v>
      </c>
    </row>
    <row r="1425" spans="1:13">
      <c r="A1425">
        <v>1424</v>
      </c>
      <c r="B1425" t="s">
        <v>13</v>
      </c>
      <c r="C1425">
        <v>574141.48</v>
      </c>
      <c r="D1425" t="s">
        <v>14</v>
      </c>
      <c r="E1425" t="s">
        <v>20</v>
      </c>
      <c r="F1425" t="s">
        <v>16</v>
      </c>
      <c r="G1425" t="s">
        <v>17</v>
      </c>
      <c r="H1425" t="s">
        <v>17</v>
      </c>
      <c r="I1425">
        <v>22</v>
      </c>
      <c r="J1425" t="str">
        <f>IFERROR(IF(ABS((C1425-resumen!$D$3)/resumen!$D$5) &gt; 1.96, "SI", "NO"), _xleta.NOT)</f>
        <v>NO</v>
      </c>
      <c r="K1425" t="str">
        <f>IFERROR(IF(ABS((I1425-resumen!$E$3)/resumen!$E$5) &gt; 1.96, "SI", "NO"), _xleta.NOT)</f>
        <v>NO</v>
      </c>
      <c r="L1425">
        <f>IF(ISBLANK(C1425), resumen!$D$4, C1425)</f>
        <v>574141.48</v>
      </c>
      <c r="M1425">
        <f>IF(ISBLANK(I1425), resumen!$E$4, I1425)</f>
        <v>22</v>
      </c>
    </row>
    <row r="1426" spans="1:13">
      <c r="A1426">
        <v>1425</v>
      </c>
      <c r="B1426" t="s">
        <v>19</v>
      </c>
      <c r="C1426">
        <v>2072167</v>
      </c>
      <c r="D1426" t="s">
        <v>18</v>
      </c>
      <c r="E1426" t="s">
        <v>15</v>
      </c>
      <c r="F1426" t="s">
        <v>16</v>
      </c>
      <c r="G1426" t="s">
        <v>17</v>
      </c>
      <c r="H1426" t="s">
        <v>17</v>
      </c>
      <c r="I1426">
        <v>67</v>
      </c>
      <c r="J1426" t="str">
        <f>IFERROR(IF(ABS((C1426-resumen!$D$3)/resumen!$D$5) &gt; 1.96, "SI", "NO"), _xleta.NOT)</f>
        <v>NO</v>
      </c>
      <c r="K1426" t="str">
        <f>IFERROR(IF(ABS((I1426-resumen!$E$3)/resumen!$E$5) &gt; 1.96, "SI", "NO"), _xleta.NOT)</f>
        <v>NO</v>
      </c>
      <c r="L1426">
        <f>IF(ISBLANK(C1426), resumen!$D$4, C1426)</f>
        <v>2072167</v>
      </c>
      <c r="M1426">
        <f>IF(ISBLANK(I1426), resumen!$E$4, I1426)</f>
        <v>67</v>
      </c>
    </row>
    <row r="1427" spans="1:13">
      <c r="A1427">
        <v>1426</v>
      </c>
      <c r="B1427" t="s">
        <v>13</v>
      </c>
      <c r="C1427">
        <v>278030</v>
      </c>
      <c r="D1427" t="s">
        <v>23</v>
      </c>
      <c r="E1427" t="s">
        <v>20</v>
      </c>
      <c r="F1427" t="s">
        <v>16</v>
      </c>
      <c r="G1427" t="s">
        <v>17</v>
      </c>
      <c r="H1427" t="s">
        <v>17</v>
      </c>
      <c r="I1427">
        <v>56</v>
      </c>
      <c r="J1427" t="str">
        <f>IFERROR(IF(ABS((C1427-resumen!$D$3)/resumen!$D$5) &gt; 1.96, "SI", "NO"), _xleta.NOT)</f>
        <v>NO</v>
      </c>
      <c r="K1427" t="str">
        <f>IFERROR(IF(ABS((I1427-resumen!$E$3)/resumen!$E$5) &gt; 1.96, "SI", "NO"), _xleta.NOT)</f>
        <v>NO</v>
      </c>
      <c r="L1427">
        <f>IF(ISBLANK(C1427), resumen!$D$4, C1427)</f>
        <v>278030</v>
      </c>
      <c r="M1427">
        <f>IF(ISBLANK(I1427), resumen!$E$4, I1427)</f>
        <v>56</v>
      </c>
    </row>
    <row r="1428" spans="1:13">
      <c r="A1428">
        <v>1427</v>
      </c>
      <c r="B1428" t="s">
        <v>19</v>
      </c>
      <c r="C1428">
        <v>2166746.5</v>
      </c>
      <c r="D1428" t="s">
        <v>14</v>
      </c>
      <c r="E1428" t="s">
        <v>15</v>
      </c>
      <c r="F1428" t="s">
        <v>16</v>
      </c>
      <c r="G1428" t="s">
        <v>17</v>
      </c>
      <c r="H1428" t="s">
        <v>17</v>
      </c>
      <c r="I1428">
        <v>32</v>
      </c>
      <c r="J1428" t="str">
        <f>IFERROR(IF(ABS((C1428-resumen!$D$3)/resumen!$D$5) &gt; 1.96, "SI", "NO"), _xleta.NOT)</f>
        <v>NO</v>
      </c>
      <c r="K1428" t="str">
        <f>IFERROR(IF(ABS((I1428-resumen!$E$3)/resumen!$E$5) &gt; 1.96, "SI", "NO"), _xleta.NOT)</f>
        <v>NO</v>
      </c>
      <c r="L1428">
        <f>IF(ISBLANK(C1428), resumen!$D$4, C1428)</f>
        <v>2166746.5</v>
      </c>
      <c r="M1428">
        <f>IF(ISBLANK(I1428), resumen!$E$4, I1428)</f>
        <v>32</v>
      </c>
    </row>
    <row r="1429" spans="1:13">
      <c r="A1429">
        <v>1428</v>
      </c>
      <c r="B1429" t="s">
        <v>19</v>
      </c>
      <c r="C1429">
        <v>532257.68999999994</v>
      </c>
      <c r="D1429" t="s">
        <v>14</v>
      </c>
      <c r="E1429" t="s">
        <v>20</v>
      </c>
      <c r="F1429" t="s">
        <v>16</v>
      </c>
      <c r="G1429" t="s">
        <v>17</v>
      </c>
      <c r="H1429" t="s">
        <v>17</v>
      </c>
      <c r="I1429">
        <v>42</v>
      </c>
      <c r="J1429" t="str">
        <f>IFERROR(IF(ABS((C1429-resumen!$D$3)/resumen!$D$5) &gt; 1.96, "SI", "NO"), _xleta.NOT)</f>
        <v>NO</v>
      </c>
      <c r="K1429" t="str">
        <f>IFERROR(IF(ABS((I1429-resumen!$E$3)/resumen!$E$5) &gt; 1.96, "SI", "NO"), _xleta.NOT)</f>
        <v>NO</v>
      </c>
      <c r="L1429">
        <f>IF(ISBLANK(C1429), resumen!$D$4, C1429)</f>
        <v>532257.68999999994</v>
      </c>
      <c r="M1429">
        <f>IF(ISBLANK(I1429), resumen!$E$4, I1429)</f>
        <v>42</v>
      </c>
    </row>
    <row r="1430" spans="1:13">
      <c r="A1430">
        <v>1429</v>
      </c>
      <c r="B1430" t="s">
        <v>13</v>
      </c>
      <c r="C1430">
        <v>2762536.65</v>
      </c>
      <c r="D1430" t="s">
        <v>14</v>
      </c>
      <c r="E1430" t="s">
        <v>20</v>
      </c>
      <c r="F1430" t="s">
        <v>16</v>
      </c>
      <c r="G1430" t="s">
        <v>16</v>
      </c>
      <c r="H1430" t="s">
        <v>17</v>
      </c>
      <c r="I1430">
        <v>42</v>
      </c>
      <c r="J1430" t="str">
        <f>IFERROR(IF(ABS((C1430-resumen!$D$3)/resumen!$D$5) &gt; 1.96, "SI", "NO"), _xleta.NOT)</f>
        <v>SI</v>
      </c>
      <c r="K1430" t="str">
        <f>IFERROR(IF(ABS((I1430-resumen!$E$3)/resumen!$E$5) &gt; 1.96, "SI", "NO"), _xleta.NOT)</f>
        <v>NO</v>
      </c>
      <c r="L1430">
        <f>IF(ISBLANK(C1430), resumen!$D$4, C1430)</f>
        <v>2762536.65</v>
      </c>
      <c r="M1430">
        <f>IF(ISBLANK(I1430), resumen!$E$4, I1430)</f>
        <v>42</v>
      </c>
    </row>
    <row r="1431" spans="1:13">
      <c r="A1431">
        <v>1430</v>
      </c>
      <c r="B1431" t="s">
        <v>19</v>
      </c>
      <c r="C1431">
        <v>278030</v>
      </c>
      <c r="D1431" t="s">
        <v>23</v>
      </c>
      <c r="E1431" t="s">
        <v>20</v>
      </c>
      <c r="F1431" t="s">
        <v>16</v>
      </c>
      <c r="G1431" t="s">
        <v>17</v>
      </c>
      <c r="H1431" t="s">
        <v>17</v>
      </c>
      <c r="I1431">
        <v>60</v>
      </c>
      <c r="J1431" t="str">
        <f>IFERROR(IF(ABS((C1431-resumen!$D$3)/resumen!$D$5) &gt; 1.96, "SI", "NO"), _xleta.NOT)</f>
        <v>NO</v>
      </c>
      <c r="K1431" t="str">
        <f>IFERROR(IF(ABS((I1431-resumen!$E$3)/resumen!$E$5) &gt; 1.96, "SI", "NO"), _xleta.NOT)</f>
        <v>NO</v>
      </c>
      <c r="L1431">
        <f>IF(ISBLANK(C1431), resumen!$D$4, C1431)</f>
        <v>278030</v>
      </c>
      <c r="M1431">
        <f>IF(ISBLANK(I1431), resumen!$E$4, I1431)</f>
        <v>60</v>
      </c>
    </row>
    <row r="1432" spans="1:13">
      <c r="A1432">
        <v>1431</v>
      </c>
      <c r="B1432" t="s">
        <v>13</v>
      </c>
      <c r="C1432">
        <v>437183.54</v>
      </c>
      <c r="D1432" t="s">
        <v>14</v>
      </c>
      <c r="E1432" t="s">
        <v>20</v>
      </c>
      <c r="F1432" t="s">
        <v>16</v>
      </c>
      <c r="G1432" t="s">
        <v>17</v>
      </c>
      <c r="H1432" t="s">
        <v>17</v>
      </c>
      <c r="I1432">
        <v>46</v>
      </c>
      <c r="J1432" t="str">
        <f>IFERROR(IF(ABS((C1432-resumen!$D$3)/resumen!$D$5) &gt; 1.96, "SI", "NO"), _xleta.NOT)</f>
        <v>NO</v>
      </c>
      <c r="K1432" t="str">
        <f>IFERROR(IF(ABS((I1432-resumen!$E$3)/resumen!$E$5) &gt; 1.96, "SI", "NO"), _xleta.NOT)</f>
        <v>NO</v>
      </c>
      <c r="L1432">
        <f>IF(ISBLANK(C1432), resumen!$D$4, C1432)</f>
        <v>437183.54</v>
      </c>
      <c r="M1432">
        <f>IF(ISBLANK(I1432), resumen!$E$4, I1432)</f>
        <v>46</v>
      </c>
    </row>
    <row r="1433" spans="1:13">
      <c r="A1433">
        <v>1432</v>
      </c>
      <c r="B1433" t="s">
        <v>13</v>
      </c>
      <c r="C1433">
        <v>417623.03</v>
      </c>
      <c r="D1433" t="s">
        <v>14</v>
      </c>
      <c r="E1433" t="s">
        <v>20</v>
      </c>
      <c r="F1433" t="s">
        <v>16</v>
      </c>
      <c r="G1433" t="s">
        <v>17</v>
      </c>
      <c r="H1433" t="s">
        <v>17</v>
      </c>
      <c r="I1433">
        <v>27</v>
      </c>
      <c r="J1433" t="str">
        <f>IFERROR(IF(ABS((C1433-resumen!$D$3)/resumen!$D$5) &gt; 1.96, "SI", "NO"), _xleta.NOT)</f>
        <v>NO</v>
      </c>
      <c r="K1433" t="str">
        <f>IFERROR(IF(ABS((I1433-resumen!$E$3)/resumen!$E$5) &gt; 1.96, "SI", "NO"), _xleta.NOT)</f>
        <v>NO</v>
      </c>
      <c r="L1433">
        <f>IF(ISBLANK(C1433), resumen!$D$4, C1433)</f>
        <v>417623.03</v>
      </c>
      <c r="M1433">
        <f>IF(ISBLANK(I1433), resumen!$E$4, I1433)</f>
        <v>27</v>
      </c>
    </row>
    <row r="1434" spans="1:13">
      <c r="A1434">
        <v>1433</v>
      </c>
      <c r="B1434" t="s">
        <v>19</v>
      </c>
      <c r="C1434">
        <v>170502</v>
      </c>
      <c r="D1434" t="s">
        <v>14</v>
      </c>
      <c r="E1434" t="s">
        <v>20</v>
      </c>
      <c r="F1434" t="s">
        <v>16</v>
      </c>
      <c r="G1434" t="s">
        <v>17</v>
      </c>
      <c r="H1434" t="s">
        <v>17</v>
      </c>
      <c r="I1434">
        <v>47</v>
      </c>
      <c r="J1434" t="str">
        <f>IFERROR(IF(ABS((C1434-resumen!$D$3)/resumen!$D$5) &gt; 1.96, "SI", "NO"), _xleta.NOT)</f>
        <v>NO</v>
      </c>
      <c r="K1434" t="str">
        <f>IFERROR(IF(ABS((I1434-resumen!$E$3)/resumen!$E$5) &gt; 1.96, "SI", "NO"), _xleta.NOT)</f>
        <v>NO</v>
      </c>
      <c r="L1434">
        <f>IF(ISBLANK(C1434), resumen!$D$4, C1434)</f>
        <v>170502</v>
      </c>
      <c r="M1434">
        <f>IF(ISBLANK(I1434), resumen!$E$4, I1434)</f>
        <v>47</v>
      </c>
    </row>
    <row r="1435" spans="1:13">
      <c r="A1435">
        <v>1434</v>
      </c>
      <c r="B1435" t="s">
        <v>13</v>
      </c>
      <c r="C1435">
        <v>573826</v>
      </c>
      <c r="D1435" t="s">
        <v>22</v>
      </c>
      <c r="E1435" t="s">
        <v>20</v>
      </c>
      <c r="F1435" t="s">
        <v>16</v>
      </c>
      <c r="G1435" t="s">
        <v>17</v>
      </c>
      <c r="H1435" t="s">
        <v>16</v>
      </c>
      <c r="I1435">
        <v>61</v>
      </c>
      <c r="J1435" t="str">
        <f>IFERROR(IF(ABS((C1435-resumen!$D$3)/resumen!$D$5) &gt; 1.96, "SI", "NO"), _xleta.NOT)</f>
        <v>NO</v>
      </c>
      <c r="K1435" t="str">
        <f>IFERROR(IF(ABS((I1435-resumen!$E$3)/resumen!$E$5) &gt; 1.96, "SI", "NO"), _xleta.NOT)</f>
        <v>NO</v>
      </c>
      <c r="L1435">
        <f>IF(ISBLANK(C1435), resumen!$D$4, C1435)</f>
        <v>573826</v>
      </c>
      <c r="M1435">
        <f>IF(ISBLANK(I1435), resumen!$E$4, I1435)</f>
        <v>61</v>
      </c>
    </row>
    <row r="1436" spans="1:13">
      <c r="A1436">
        <v>1435</v>
      </c>
      <c r="B1436" t="s">
        <v>19</v>
      </c>
      <c r="C1436">
        <v>297045</v>
      </c>
      <c r="D1436" t="s">
        <v>21</v>
      </c>
      <c r="E1436" t="s">
        <v>20</v>
      </c>
      <c r="F1436" t="s">
        <v>16</v>
      </c>
      <c r="G1436" t="s">
        <v>17</v>
      </c>
      <c r="H1436" t="s">
        <v>16</v>
      </c>
      <c r="I1436">
        <v>23</v>
      </c>
      <c r="J1436" t="str">
        <f>IFERROR(IF(ABS((C1436-resumen!$D$3)/resumen!$D$5) &gt; 1.96, "SI", "NO"), _xleta.NOT)</f>
        <v>NO</v>
      </c>
      <c r="K1436" t="str">
        <f>IFERROR(IF(ABS((I1436-resumen!$E$3)/resumen!$E$5) &gt; 1.96, "SI", "NO"), _xleta.NOT)</f>
        <v>NO</v>
      </c>
      <c r="L1436">
        <f>IF(ISBLANK(C1436), resumen!$D$4, C1436)</f>
        <v>297045</v>
      </c>
      <c r="M1436">
        <f>IF(ISBLANK(I1436), resumen!$E$4, I1436)</f>
        <v>23</v>
      </c>
    </row>
    <row r="1437" spans="1:13">
      <c r="A1437">
        <v>1436</v>
      </c>
      <c r="B1437" t="s">
        <v>13</v>
      </c>
      <c r="C1437">
        <v>406190.91</v>
      </c>
      <c r="D1437" t="s">
        <v>14</v>
      </c>
      <c r="E1437" t="s">
        <v>15</v>
      </c>
      <c r="F1437" t="s">
        <v>16</v>
      </c>
      <c r="G1437" t="s">
        <v>16</v>
      </c>
      <c r="H1437" t="s">
        <v>17</v>
      </c>
      <c r="I1437">
        <v>22</v>
      </c>
      <c r="J1437" t="str">
        <f>IFERROR(IF(ABS((C1437-resumen!$D$3)/resumen!$D$5) &gt; 1.96, "SI", "NO"), _xleta.NOT)</f>
        <v>NO</v>
      </c>
      <c r="K1437" t="str">
        <f>IFERROR(IF(ABS((I1437-resumen!$E$3)/resumen!$E$5) &gt; 1.96, "SI", "NO"), _xleta.NOT)</f>
        <v>NO</v>
      </c>
      <c r="L1437">
        <f>IF(ISBLANK(C1437), resumen!$D$4, C1437)</f>
        <v>406190.91</v>
      </c>
      <c r="M1437">
        <f>IF(ISBLANK(I1437), resumen!$E$4, I1437)</f>
        <v>22</v>
      </c>
    </row>
    <row r="1438" spans="1:13">
      <c r="A1438">
        <v>1437</v>
      </c>
      <c r="B1438" t="s">
        <v>13</v>
      </c>
      <c r="C1438">
        <v>297046</v>
      </c>
      <c r="D1438" t="s">
        <v>21</v>
      </c>
      <c r="E1438" t="s">
        <v>20</v>
      </c>
      <c r="F1438" t="s">
        <v>16</v>
      </c>
      <c r="G1438" t="s">
        <v>16</v>
      </c>
      <c r="H1438" t="s">
        <v>17</v>
      </c>
      <c r="I1438">
        <v>44</v>
      </c>
      <c r="J1438" t="str">
        <f>IFERROR(IF(ABS((C1438-resumen!$D$3)/resumen!$D$5) &gt; 1.96, "SI", "NO"), _xleta.NOT)</f>
        <v>NO</v>
      </c>
      <c r="K1438" t="str">
        <f>IFERROR(IF(ABS((I1438-resumen!$E$3)/resumen!$E$5) &gt; 1.96, "SI", "NO"), _xleta.NOT)</f>
        <v>NO</v>
      </c>
      <c r="L1438">
        <f>IF(ISBLANK(C1438), resumen!$D$4, C1438)</f>
        <v>297046</v>
      </c>
      <c r="M1438">
        <f>IF(ISBLANK(I1438), resumen!$E$4, I1438)</f>
        <v>44</v>
      </c>
    </row>
    <row r="1439" spans="1:13">
      <c r="A1439">
        <v>1438</v>
      </c>
      <c r="B1439" t="s">
        <v>19</v>
      </c>
      <c r="C1439">
        <v>313897</v>
      </c>
      <c r="D1439" t="s">
        <v>14</v>
      </c>
      <c r="E1439" t="s">
        <v>15</v>
      </c>
      <c r="F1439" t="s">
        <v>16</v>
      </c>
      <c r="G1439" t="s">
        <v>17</v>
      </c>
      <c r="H1439" t="s">
        <v>16</v>
      </c>
      <c r="I1439">
        <v>31</v>
      </c>
      <c r="J1439" t="str">
        <f>IFERROR(IF(ABS((C1439-resumen!$D$3)/resumen!$D$5) &gt; 1.96, "SI", "NO"), _xleta.NOT)</f>
        <v>NO</v>
      </c>
      <c r="K1439" t="str">
        <f>IFERROR(IF(ABS((I1439-resumen!$E$3)/resumen!$E$5) &gt; 1.96, "SI", "NO"), _xleta.NOT)</f>
        <v>NO</v>
      </c>
      <c r="L1439">
        <f>IF(ISBLANK(C1439), resumen!$D$4, C1439)</f>
        <v>313897</v>
      </c>
      <c r="M1439">
        <f>IF(ISBLANK(I1439), resumen!$E$4, I1439)</f>
        <v>31</v>
      </c>
    </row>
    <row r="1440" spans="1:13">
      <c r="A1440">
        <v>1439</v>
      </c>
      <c r="B1440" t="s">
        <v>19</v>
      </c>
      <c r="C1440">
        <v>496170</v>
      </c>
      <c r="D1440" t="s">
        <v>14</v>
      </c>
      <c r="E1440" t="s">
        <v>20</v>
      </c>
      <c r="F1440" t="s">
        <v>16</v>
      </c>
      <c r="G1440" t="s">
        <v>16</v>
      </c>
      <c r="H1440" t="s">
        <v>17</v>
      </c>
      <c r="I1440">
        <v>28</v>
      </c>
      <c r="J1440" t="str">
        <f>IFERROR(IF(ABS((C1440-resumen!$D$3)/resumen!$D$5) &gt; 1.96, "SI", "NO"), _xleta.NOT)</f>
        <v>NO</v>
      </c>
      <c r="K1440" t="str">
        <f>IFERROR(IF(ABS((I1440-resumen!$E$3)/resumen!$E$5) &gt; 1.96, "SI", "NO"), _xleta.NOT)</f>
        <v>NO</v>
      </c>
      <c r="L1440">
        <f>IF(ISBLANK(C1440), resumen!$D$4, C1440)</f>
        <v>496170</v>
      </c>
      <c r="M1440">
        <f>IF(ISBLANK(I1440), resumen!$E$4, I1440)</f>
        <v>28</v>
      </c>
    </row>
    <row r="1441" spans="1:13">
      <c r="A1441">
        <v>1440</v>
      </c>
      <c r="B1441" t="s">
        <v>13</v>
      </c>
      <c r="C1441">
        <v>952596</v>
      </c>
      <c r="D1441" t="s">
        <v>14</v>
      </c>
      <c r="E1441" t="s">
        <v>20</v>
      </c>
      <c r="F1441" t="s">
        <v>16</v>
      </c>
      <c r="G1441" t="s">
        <v>17</v>
      </c>
      <c r="H1441" t="s">
        <v>17</v>
      </c>
      <c r="I1441">
        <v>61</v>
      </c>
      <c r="J1441" t="str">
        <f>IFERROR(IF(ABS((C1441-resumen!$D$3)/resumen!$D$5) &gt; 1.96, "SI", "NO"), _xleta.NOT)</f>
        <v>NO</v>
      </c>
      <c r="K1441" t="str">
        <f>IFERROR(IF(ABS((I1441-resumen!$E$3)/resumen!$E$5) &gt; 1.96, "SI", "NO"), _xleta.NOT)</f>
        <v>NO</v>
      </c>
      <c r="L1441">
        <f>IF(ISBLANK(C1441), resumen!$D$4, C1441)</f>
        <v>952596</v>
      </c>
      <c r="M1441">
        <f>IF(ISBLANK(I1441), resumen!$E$4, I1441)</f>
        <v>61</v>
      </c>
    </row>
    <row r="1442" spans="1:13">
      <c r="A1442">
        <v>1441</v>
      </c>
      <c r="B1442" t="s">
        <v>19</v>
      </c>
      <c r="C1442">
        <v>644244</v>
      </c>
      <c r="D1442" t="s">
        <v>14</v>
      </c>
      <c r="E1442" t="s">
        <v>20</v>
      </c>
      <c r="F1442" t="s">
        <v>16</v>
      </c>
      <c r="G1442" t="s">
        <v>17</v>
      </c>
      <c r="H1442" t="s">
        <v>17</v>
      </c>
      <c r="I1442">
        <v>25</v>
      </c>
      <c r="J1442" t="str">
        <f>IFERROR(IF(ABS((C1442-resumen!$D$3)/resumen!$D$5) &gt; 1.96, "SI", "NO"), _xleta.NOT)</f>
        <v>NO</v>
      </c>
      <c r="K1442" t="str">
        <f>IFERROR(IF(ABS((I1442-resumen!$E$3)/resumen!$E$5) &gt; 1.96, "SI", "NO"), _xleta.NOT)</f>
        <v>NO</v>
      </c>
      <c r="L1442">
        <f>IF(ISBLANK(C1442), resumen!$D$4, C1442)</f>
        <v>644244</v>
      </c>
      <c r="M1442">
        <f>IF(ISBLANK(I1442), resumen!$E$4, I1442)</f>
        <v>25</v>
      </c>
    </row>
    <row r="1443" spans="1:13">
      <c r="A1443">
        <v>1442</v>
      </c>
      <c r="B1443" t="s">
        <v>13</v>
      </c>
      <c r="C1443">
        <v>297045</v>
      </c>
      <c r="D1443" t="s">
        <v>21</v>
      </c>
      <c r="E1443" t="s">
        <v>20</v>
      </c>
      <c r="F1443" t="s">
        <v>16</v>
      </c>
      <c r="G1443" t="s">
        <v>17</v>
      </c>
      <c r="H1443" t="s">
        <v>17</v>
      </c>
      <c r="I1443">
        <v>36</v>
      </c>
      <c r="J1443" t="str">
        <f>IFERROR(IF(ABS((C1443-resumen!$D$3)/resumen!$D$5) &gt; 1.96, "SI", "NO"), _xleta.NOT)</f>
        <v>NO</v>
      </c>
      <c r="K1443" t="str">
        <f>IFERROR(IF(ABS((I1443-resumen!$E$3)/resumen!$E$5) &gt; 1.96, "SI", "NO"), _xleta.NOT)</f>
        <v>NO</v>
      </c>
      <c r="L1443">
        <f>IF(ISBLANK(C1443), resumen!$D$4, C1443)</f>
        <v>297045</v>
      </c>
      <c r="M1443">
        <f>IF(ISBLANK(I1443), resumen!$E$4, I1443)</f>
        <v>36</v>
      </c>
    </row>
    <row r="1444" spans="1:13">
      <c r="A1444">
        <v>1443</v>
      </c>
      <c r="B1444" t="s">
        <v>19</v>
      </c>
      <c r="C1444">
        <v>297044.99</v>
      </c>
      <c r="D1444" t="s">
        <v>23</v>
      </c>
      <c r="E1444" t="s">
        <v>20</v>
      </c>
      <c r="F1444" t="s">
        <v>16</v>
      </c>
      <c r="G1444" t="s">
        <v>16</v>
      </c>
      <c r="H1444" t="s">
        <v>17</v>
      </c>
      <c r="I1444">
        <v>56</v>
      </c>
      <c r="J1444" t="str">
        <f>IFERROR(IF(ABS((C1444-resumen!$D$3)/resumen!$D$5) &gt; 1.96, "SI", "NO"), _xleta.NOT)</f>
        <v>NO</v>
      </c>
      <c r="K1444" t="str">
        <f>IFERROR(IF(ABS((I1444-resumen!$E$3)/resumen!$E$5) &gt; 1.96, "SI", "NO"), _xleta.NOT)</f>
        <v>NO</v>
      </c>
      <c r="L1444">
        <f>IF(ISBLANK(C1444), resumen!$D$4, C1444)</f>
        <v>297044.99</v>
      </c>
      <c r="M1444">
        <f>IF(ISBLANK(I1444), resumen!$E$4, I1444)</f>
        <v>56</v>
      </c>
    </row>
    <row r="1445" spans="1:13">
      <c r="A1445">
        <v>1444</v>
      </c>
      <c r="B1445" t="s">
        <v>19</v>
      </c>
      <c r="C1445">
        <v>1591132.4</v>
      </c>
      <c r="D1445" t="s">
        <v>14</v>
      </c>
      <c r="E1445" t="s">
        <v>15</v>
      </c>
      <c r="F1445" t="s">
        <v>16</v>
      </c>
      <c r="G1445" t="s">
        <v>17</v>
      </c>
      <c r="H1445" t="s">
        <v>17</v>
      </c>
      <c r="I1445">
        <v>51</v>
      </c>
      <c r="J1445" t="str">
        <f>IFERROR(IF(ABS((C1445-resumen!$D$3)/resumen!$D$5) &gt; 1.96, "SI", "NO"), _xleta.NOT)</f>
        <v>NO</v>
      </c>
      <c r="K1445" t="str">
        <f>IFERROR(IF(ABS((I1445-resumen!$E$3)/resumen!$E$5) &gt; 1.96, "SI", "NO"), _xleta.NOT)</f>
        <v>NO</v>
      </c>
      <c r="L1445">
        <f>IF(ISBLANK(C1445), resumen!$D$4, C1445)</f>
        <v>1591132.4</v>
      </c>
      <c r="M1445">
        <f>IF(ISBLANK(I1445), resumen!$E$4, I1445)</f>
        <v>51</v>
      </c>
    </row>
    <row r="1446" spans="1:13">
      <c r="A1446">
        <v>1445</v>
      </c>
      <c r="B1446" t="s">
        <v>13</v>
      </c>
      <c r="C1446">
        <v>130000</v>
      </c>
      <c r="D1446" t="s">
        <v>14</v>
      </c>
      <c r="E1446" t="s">
        <v>20</v>
      </c>
      <c r="F1446" t="s">
        <v>16</v>
      </c>
      <c r="G1446" t="s">
        <v>16</v>
      </c>
      <c r="H1446" t="s">
        <v>17</v>
      </c>
      <c r="I1446">
        <v>40</v>
      </c>
      <c r="J1446" t="str">
        <f>IFERROR(IF(ABS((C1446-resumen!$D$3)/resumen!$D$5) &gt; 1.96, "SI", "NO"), _xleta.NOT)</f>
        <v>NO</v>
      </c>
      <c r="K1446" t="str">
        <f>IFERROR(IF(ABS((I1446-resumen!$E$3)/resumen!$E$5) &gt; 1.96, "SI", "NO"), _xleta.NOT)</f>
        <v>NO</v>
      </c>
      <c r="L1446">
        <f>IF(ISBLANK(C1446), resumen!$D$4, C1446)</f>
        <v>130000</v>
      </c>
      <c r="M1446">
        <f>IF(ISBLANK(I1446), resumen!$E$4, I1446)</f>
        <v>40</v>
      </c>
    </row>
    <row r="1447" spans="1:13">
      <c r="A1447">
        <v>1446</v>
      </c>
      <c r="B1447" t="s">
        <v>13</v>
      </c>
      <c r="C1447">
        <v>868191.39</v>
      </c>
      <c r="D1447" t="s">
        <v>14</v>
      </c>
      <c r="E1447" t="s">
        <v>20</v>
      </c>
      <c r="F1447" t="s">
        <v>16</v>
      </c>
      <c r="G1447" t="s">
        <v>17</v>
      </c>
      <c r="H1447" t="s">
        <v>17</v>
      </c>
      <c r="I1447">
        <v>30</v>
      </c>
      <c r="J1447" t="str">
        <f>IFERROR(IF(ABS((C1447-resumen!$D$3)/resumen!$D$5) &gt; 1.96, "SI", "NO"), _xleta.NOT)</f>
        <v>NO</v>
      </c>
      <c r="K1447" t="str">
        <f>IFERROR(IF(ABS((I1447-resumen!$E$3)/resumen!$E$5) &gt; 1.96, "SI", "NO"), _xleta.NOT)</f>
        <v>NO</v>
      </c>
      <c r="L1447">
        <f>IF(ISBLANK(C1447), resumen!$D$4, C1447)</f>
        <v>868191.39</v>
      </c>
      <c r="M1447">
        <f>IF(ISBLANK(I1447), resumen!$E$4, I1447)</f>
        <v>30</v>
      </c>
    </row>
    <row r="1448" spans="1:13">
      <c r="A1448">
        <v>1447</v>
      </c>
      <c r="B1448" t="s">
        <v>19</v>
      </c>
      <c r="C1448">
        <v>122313.33</v>
      </c>
      <c r="D1448" t="s">
        <v>14</v>
      </c>
      <c r="E1448" t="s">
        <v>20</v>
      </c>
      <c r="F1448" t="s">
        <v>16</v>
      </c>
      <c r="G1448" t="s">
        <v>17</v>
      </c>
      <c r="H1448" t="s">
        <v>17</v>
      </c>
      <c r="I1448">
        <v>42</v>
      </c>
      <c r="J1448" t="str">
        <f>IFERROR(IF(ABS((C1448-resumen!$D$3)/resumen!$D$5) &gt; 1.96, "SI", "NO"), _xleta.NOT)</f>
        <v>NO</v>
      </c>
      <c r="K1448" t="str">
        <f>IFERROR(IF(ABS((I1448-resumen!$E$3)/resumen!$E$5) &gt; 1.96, "SI", "NO"), _xleta.NOT)</f>
        <v>NO</v>
      </c>
      <c r="L1448">
        <f>IF(ISBLANK(C1448), resumen!$D$4, C1448)</f>
        <v>122313.33</v>
      </c>
      <c r="M1448">
        <f>IF(ISBLANK(I1448), resumen!$E$4, I1448)</f>
        <v>42</v>
      </c>
    </row>
    <row r="1449" spans="1:13">
      <c r="A1449">
        <v>1448</v>
      </c>
      <c r="B1449" t="s">
        <v>13</v>
      </c>
      <c r="C1449">
        <v>337000</v>
      </c>
      <c r="D1449" t="s">
        <v>14</v>
      </c>
      <c r="E1449" t="s">
        <v>20</v>
      </c>
      <c r="F1449" t="s">
        <v>16</v>
      </c>
      <c r="G1449" t="s">
        <v>16</v>
      </c>
      <c r="H1449" t="s">
        <v>17</v>
      </c>
      <c r="I1449">
        <v>42</v>
      </c>
      <c r="J1449" t="str">
        <f>IFERROR(IF(ABS((C1449-resumen!$D$3)/resumen!$D$5) &gt; 1.96, "SI", "NO"), _xleta.NOT)</f>
        <v>NO</v>
      </c>
      <c r="K1449" t="str">
        <f>IFERROR(IF(ABS((I1449-resumen!$E$3)/resumen!$E$5) &gt; 1.96, "SI", "NO"), _xleta.NOT)</f>
        <v>NO</v>
      </c>
      <c r="L1449">
        <f>IF(ISBLANK(C1449), resumen!$D$4, C1449)</f>
        <v>337000</v>
      </c>
      <c r="M1449">
        <f>IF(ISBLANK(I1449), resumen!$E$4, I1449)</f>
        <v>42</v>
      </c>
    </row>
    <row r="1450" spans="1:13">
      <c r="A1450">
        <v>1449</v>
      </c>
      <c r="B1450" t="s">
        <v>19</v>
      </c>
      <c r="C1450">
        <v>1448116.5</v>
      </c>
      <c r="D1450" t="s">
        <v>14</v>
      </c>
      <c r="E1450" t="s">
        <v>15</v>
      </c>
      <c r="F1450" t="s">
        <v>16</v>
      </c>
      <c r="G1450" t="s">
        <v>17</v>
      </c>
      <c r="H1450" t="s">
        <v>17</v>
      </c>
      <c r="I1450">
        <v>42</v>
      </c>
      <c r="J1450" t="str">
        <f>IFERROR(IF(ABS((C1450-resumen!$D$3)/resumen!$D$5) &gt; 1.96, "SI", "NO"), _xleta.NOT)</f>
        <v>NO</v>
      </c>
      <c r="K1450" t="str">
        <f>IFERROR(IF(ABS((I1450-resumen!$E$3)/resumen!$E$5) &gt; 1.96, "SI", "NO"), _xleta.NOT)</f>
        <v>NO</v>
      </c>
      <c r="L1450">
        <f>IF(ISBLANK(C1450), resumen!$D$4, C1450)</f>
        <v>1448116.5</v>
      </c>
      <c r="M1450">
        <f>IF(ISBLANK(I1450), resumen!$E$4, I1450)</f>
        <v>42</v>
      </c>
    </row>
    <row r="1451" spans="1:13">
      <c r="A1451">
        <v>1450</v>
      </c>
      <c r="B1451" t="s">
        <v>19</v>
      </c>
      <c r="C1451">
        <v>327716</v>
      </c>
      <c r="D1451" t="s">
        <v>21</v>
      </c>
      <c r="E1451" t="s">
        <v>20</v>
      </c>
      <c r="F1451" t="s">
        <v>16</v>
      </c>
      <c r="G1451" t="s">
        <v>17</v>
      </c>
      <c r="H1451" t="s">
        <v>17</v>
      </c>
      <c r="I1451">
        <v>40</v>
      </c>
      <c r="J1451" t="str">
        <f>IFERROR(IF(ABS((C1451-resumen!$D$3)/resumen!$D$5) &gt; 1.96, "SI", "NO"), _xleta.NOT)</f>
        <v>NO</v>
      </c>
      <c r="K1451" t="str">
        <f>IFERROR(IF(ABS((I1451-resumen!$E$3)/resumen!$E$5) &gt; 1.96, "SI", "NO"), _xleta.NOT)</f>
        <v>NO</v>
      </c>
      <c r="L1451">
        <f>IF(ISBLANK(C1451), resumen!$D$4, C1451)</f>
        <v>327716</v>
      </c>
      <c r="M1451">
        <f>IF(ISBLANK(I1451), resumen!$E$4, I1451)</f>
        <v>40</v>
      </c>
    </row>
    <row r="1452" spans="1:13">
      <c r="A1452">
        <v>1451</v>
      </c>
      <c r="B1452" t="s">
        <v>19</v>
      </c>
      <c r="C1452">
        <v>297044</v>
      </c>
      <c r="D1452" t="s">
        <v>25</v>
      </c>
      <c r="E1452" t="s">
        <v>20</v>
      </c>
      <c r="F1452" t="s">
        <v>16</v>
      </c>
      <c r="G1452" t="s">
        <v>17</v>
      </c>
      <c r="H1452" t="s">
        <v>17</v>
      </c>
      <c r="I1452">
        <v>27</v>
      </c>
      <c r="J1452" t="str">
        <f>IFERROR(IF(ABS((C1452-resumen!$D$3)/resumen!$D$5) &gt; 1.96, "SI", "NO"), _xleta.NOT)</f>
        <v>NO</v>
      </c>
      <c r="K1452" t="str">
        <f>IFERROR(IF(ABS((I1452-resumen!$E$3)/resumen!$E$5) &gt; 1.96, "SI", "NO"), _xleta.NOT)</f>
        <v>NO</v>
      </c>
      <c r="L1452">
        <f>IF(ISBLANK(C1452), resumen!$D$4, C1452)</f>
        <v>297044</v>
      </c>
      <c r="M1452">
        <f>IF(ISBLANK(I1452), resumen!$E$4, I1452)</f>
        <v>27</v>
      </c>
    </row>
    <row r="1453" spans="1:13">
      <c r="A1453">
        <v>1452</v>
      </c>
      <c r="B1453" t="s">
        <v>13</v>
      </c>
      <c r="C1453">
        <v>278030</v>
      </c>
      <c r="D1453" t="s">
        <v>23</v>
      </c>
      <c r="E1453" t="s">
        <v>20</v>
      </c>
      <c r="F1453" t="s">
        <v>16</v>
      </c>
      <c r="G1453" t="s">
        <v>17</v>
      </c>
      <c r="H1453" t="s">
        <v>17</v>
      </c>
      <c r="I1453">
        <v>48</v>
      </c>
      <c r="J1453" t="str">
        <f>IFERROR(IF(ABS((C1453-resumen!$D$3)/resumen!$D$5) &gt; 1.96, "SI", "NO"), _xleta.NOT)</f>
        <v>NO</v>
      </c>
      <c r="K1453" t="str">
        <f>IFERROR(IF(ABS((I1453-resumen!$E$3)/resumen!$E$5) &gt; 1.96, "SI", "NO"), _xleta.NOT)</f>
        <v>NO</v>
      </c>
      <c r="L1453">
        <f>IF(ISBLANK(C1453), resumen!$D$4, C1453)</f>
        <v>278030</v>
      </c>
      <c r="M1453">
        <f>IF(ISBLANK(I1453), resumen!$E$4, I1453)</f>
        <v>48</v>
      </c>
    </row>
    <row r="1454" spans="1:13">
      <c r="A1454">
        <v>1453</v>
      </c>
      <c r="B1454" t="s">
        <v>13</v>
      </c>
      <c r="C1454">
        <v>477915</v>
      </c>
      <c r="D1454" t="s">
        <v>14</v>
      </c>
      <c r="E1454" t="s">
        <v>15</v>
      </c>
      <c r="F1454" t="s">
        <v>16</v>
      </c>
      <c r="G1454" t="s">
        <v>17</v>
      </c>
      <c r="H1454" t="s">
        <v>17</v>
      </c>
      <c r="I1454">
        <v>21</v>
      </c>
      <c r="J1454" t="str">
        <f>IFERROR(IF(ABS((C1454-resumen!$D$3)/resumen!$D$5) &gt; 1.96, "SI", "NO"), _xleta.NOT)</f>
        <v>NO</v>
      </c>
      <c r="K1454" t="str">
        <f>IFERROR(IF(ABS((I1454-resumen!$E$3)/resumen!$E$5) &gt; 1.96, "SI", "NO"), _xleta.NOT)</f>
        <v>NO</v>
      </c>
      <c r="L1454">
        <f>IF(ISBLANK(C1454), resumen!$D$4, C1454)</f>
        <v>477915</v>
      </c>
      <c r="M1454">
        <f>IF(ISBLANK(I1454), resumen!$E$4, I1454)</f>
        <v>21</v>
      </c>
    </row>
    <row r="1455" spans="1:13">
      <c r="A1455">
        <v>1454</v>
      </c>
      <c r="B1455" t="s">
        <v>13</v>
      </c>
      <c r="C1455">
        <v>5472090.3399999999</v>
      </c>
      <c r="D1455" t="s">
        <v>14</v>
      </c>
      <c r="E1455" t="s">
        <v>15</v>
      </c>
      <c r="F1455" t="s">
        <v>16</v>
      </c>
      <c r="G1455" t="s">
        <v>17</v>
      </c>
      <c r="H1455" t="s">
        <v>17</v>
      </c>
      <c r="I1455">
        <v>42</v>
      </c>
      <c r="J1455" t="str">
        <f>IFERROR(IF(ABS((C1455-resumen!$D$3)/resumen!$D$5) &gt; 1.96, "SI", "NO"), _xleta.NOT)</f>
        <v>SI</v>
      </c>
      <c r="K1455" t="str">
        <f>IFERROR(IF(ABS((I1455-resumen!$E$3)/resumen!$E$5) &gt; 1.96, "SI", "NO"), _xleta.NOT)</f>
        <v>NO</v>
      </c>
      <c r="L1455">
        <f>IF(ISBLANK(C1455), resumen!$D$4, C1455)</f>
        <v>5472090.3399999999</v>
      </c>
      <c r="M1455">
        <f>IF(ISBLANK(I1455), resumen!$E$4, I1455)</f>
        <v>42</v>
      </c>
    </row>
    <row r="1456" spans="1:13">
      <c r="A1456">
        <v>1455</v>
      </c>
      <c r="B1456" t="s">
        <v>19</v>
      </c>
      <c r="C1456">
        <v>196822.39</v>
      </c>
      <c r="D1456" t="s">
        <v>18</v>
      </c>
      <c r="E1456" t="s">
        <v>15</v>
      </c>
      <c r="F1456" t="s">
        <v>16</v>
      </c>
      <c r="G1456" t="s">
        <v>17</v>
      </c>
      <c r="H1456" t="s">
        <v>17</v>
      </c>
      <c r="I1456">
        <v>94</v>
      </c>
      <c r="J1456" t="str">
        <f>IFERROR(IF(ABS((C1456-resumen!$D$3)/resumen!$D$5) &gt; 1.96, "SI", "NO"), _xleta.NOT)</f>
        <v>NO</v>
      </c>
      <c r="K1456" t="str">
        <f>IFERROR(IF(ABS((I1456-resumen!$E$3)/resumen!$E$5) &gt; 1.96, "SI", "NO"), _xleta.NOT)</f>
        <v>SI</v>
      </c>
      <c r="L1456">
        <f>IF(ISBLANK(C1456), resumen!$D$4, C1456)</f>
        <v>196822.39</v>
      </c>
      <c r="M1456">
        <f>IF(ISBLANK(I1456), resumen!$E$4, I1456)</f>
        <v>94</v>
      </c>
    </row>
    <row r="1457" spans="1:13">
      <c r="A1457">
        <v>1456</v>
      </c>
      <c r="B1457" t="s">
        <v>19</v>
      </c>
      <c r="C1457">
        <v>575000</v>
      </c>
      <c r="D1457" t="s">
        <v>14</v>
      </c>
      <c r="E1457" t="s">
        <v>20</v>
      </c>
      <c r="F1457" t="s">
        <v>16</v>
      </c>
      <c r="G1457" t="s">
        <v>17</v>
      </c>
      <c r="H1457" t="s">
        <v>16</v>
      </c>
      <c r="I1457">
        <v>32</v>
      </c>
      <c r="J1457" t="str">
        <f>IFERROR(IF(ABS((C1457-resumen!$D$3)/resumen!$D$5) &gt; 1.96, "SI", "NO"), _xleta.NOT)</f>
        <v>NO</v>
      </c>
      <c r="K1457" t="str">
        <f>IFERROR(IF(ABS((I1457-resumen!$E$3)/resumen!$E$5) &gt; 1.96, "SI", "NO"), _xleta.NOT)</f>
        <v>NO</v>
      </c>
      <c r="L1457">
        <f>IF(ISBLANK(C1457), resumen!$D$4, C1457)</f>
        <v>575000</v>
      </c>
      <c r="M1457">
        <f>IF(ISBLANK(I1457), resumen!$E$4, I1457)</f>
        <v>32</v>
      </c>
    </row>
    <row r="1458" spans="1:13">
      <c r="A1458">
        <v>1457</v>
      </c>
      <c r="B1458" t="s">
        <v>19</v>
      </c>
      <c r="C1458">
        <v>298957</v>
      </c>
      <c r="D1458" t="s">
        <v>21</v>
      </c>
      <c r="E1458" t="s">
        <v>20</v>
      </c>
      <c r="F1458" t="s">
        <v>16</v>
      </c>
      <c r="G1458" t="s">
        <v>17</v>
      </c>
      <c r="H1458" t="s">
        <v>17</v>
      </c>
      <c r="I1458">
        <v>32</v>
      </c>
      <c r="J1458" t="str">
        <f>IFERROR(IF(ABS((C1458-resumen!$D$3)/resumen!$D$5) &gt; 1.96, "SI", "NO"), _xleta.NOT)</f>
        <v>NO</v>
      </c>
      <c r="K1458" t="str">
        <f>IFERROR(IF(ABS((I1458-resumen!$E$3)/resumen!$E$5) &gt; 1.96, "SI", "NO"), _xleta.NOT)</f>
        <v>NO</v>
      </c>
      <c r="L1458">
        <f>IF(ISBLANK(C1458), resumen!$D$4, C1458)</f>
        <v>298957</v>
      </c>
      <c r="M1458">
        <f>IF(ISBLANK(I1458), resumen!$E$4, I1458)</f>
        <v>32</v>
      </c>
    </row>
    <row r="1459" spans="1:13">
      <c r="A1459">
        <v>1458</v>
      </c>
      <c r="B1459" t="s">
        <v>19</v>
      </c>
      <c r="C1459">
        <v>75294.7</v>
      </c>
      <c r="D1459" t="s">
        <v>14</v>
      </c>
      <c r="E1459" t="s">
        <v>20</v>
      </c>
      <c r="F1459" t="s">
        <v>16</v>
      </c>
      <c r="G1459" t="s">
        <v>17</v>
      </c>
      <c r="H1459" t="s">
        <v>17</v>
      </c>
      <c r="I1459">
        <v>25</v>
      </c>
      <c r="J1459" t="str">
        <f>IFERROR(IF(ABS((C1459-resumen!$D$3)/resumen!$D$5) &gt; 1.96, "SI", "NO"), _xleta.NOT)</f>
        <v>NO</v>
      </c>
      <c r="K1459" t="str">
        <f>IFERROR(IF(ABS((I1459-resumen!$E$3)/resumen!$E$5) &gt; 1.96, "SI", "NO"), _xleta.NOT)</f>
        <v>NO</v>
      </c>
      <c r="L1459">
        <f>IF(ISBLANK(C1459), resumen!$D$4, C1459)</f>
        <v>75294.7</v>
      </c>
      <c r="M1459">
        <f>IF(ISBLANK(I1459), resumen!$E$4, I1459)</f>
        <v>25</v>
      </c>
    </row>
    <row r="1460" spans="1:13">
      <c r="A1460">
        <v>1459</v>
      </c>
      <c r="B1460" t="s">
        <v>13</v>
      </c>
      <c r="C1460">
        <v>278030</v>
      </c>
      <c r="D1460" t="s">
        <v>23</v>
      </c>
      <c r="E1460" t="s">
        <v>20</v>
      </c>
      <c r="F1460" t="s">
        <v>16</v>
      </c>
      <c r="G1460" t="s">
        <v>17</v>
      </c>
      <c r="H1460" t="s">
        <v>17</v>
      </c>
      <c r="I1460">
        <v>61</v>
      </c>
      <c r="J1460" t="str">
        <f>IFERROR(IF(ABS((C1460-resumen!$D$3)/resumen!$D$5) &gt; 1.96, "SI", "NO"), _xleta.NOT)</f>
        <v>NO</v>
      </c>
      <c r="K1460" t="str">
        <f>IFERROR(IF(ABS((I1460-resumen!$E$3)/resumen!$E$5) &gt; 1.96, "SI", "NO"), _xleta.NOT)</f>
        <v>NO</v>
      </c>
      <c r="L1460">
        <f>IF(ISBLANK(C1460), resumen!$D$4, C1460)</f>
        <v>278030</v>
      </c>
      <c r="M1460">
        <f>IF(ISBLANK(I1460), resumen!$E$4, I1460)</f>
        <v>61</v>
      </c>
    </row>
    <row r="1461" spans="1:13">
      <c r="A1461">
        <v>1460</v>
      </c>
      <c r="B1461" t="s">
        <v>19</v>
      </c>
      <c r="C1461">
        <v>278030.99</v>
      </c>
      <c r="D1461" t="s">
        <v>23</v>
      </c>
      <c r="E1461" t="s">
        <v>20</v>
      </c>
      <c r="F1461" t="s">
        <v>16</v>
      </c>
      <c r="G1461" t="s">
        <v>17</v>
      </c>
      <c r="H1461" t="s">
        <v>17</v>
      </c>
      <c r="I1461">
        <v>34</v>
      </c>
      <c r="J1461" t="str">
        <f>IFERROR(IF(ABS((C1461-resumen!$D$3)/resumen!$D$5) &gt; 1.96, "SI", "NO"), _xleta.NOT)</f>
        <v>NO</v>
      </c>
      <c r="K1461" t="str">
        <f>IFERROR(IF(ABS((I1461-resumen!$E$3)/resumen!$E$5) &gt; 1.96, "SI", "NO"), _xleta.NOT)</f>
        <v>NO</v>
      </c>
      <c r="L1461">
        <f>IF(ISBLANK(C1461), resumen!$D$4, C1461)</f>
        <v>278030.99</v>
      </c>
      <c r="M1461">
        <f>IF(ISBLANK(I1461), resumen!$E$4, I1461)</f>
        <v>34</v>
      </c>
    </row>
    <row r="1462" spans="1:13">
      <c r="A1462">
        <v>1461</v>
      </c>
      <c r="B1462" t="s">
        <v>19</v>
      </c>
      <c r="C1462">
        <v>791499.02</v>
      </c>
      <c r="D1462" t="s">
        <v>14</v>
      </c>
      <c r="E1462" t="s">
        <v>20</v>
      </c>
      <c r="F1462" t="s">
        <v>16</v>
      </c>
      <c r="G1462" t="s">
        <v>17</v>
      </c>
      <c r="H1462" t="s">
        <v>17</v>
      </c>
      <c r="I1462">
        <v>29</v>
      </c>
      <c r="J1462" t="str">
        <f>IFERROR(IF(ABS((C1462-resumen!$D$3)/resumen!$D$5) &gt; 1.96, "SI", "NO"), _xleta.NOT)</f>
        <v>NO</v>
      </c>
      <c r="K1462" t="str">
        <f>IFERROR(IF(ABS((I1462-resumen!$E$3)/resumen!$E$5) &gt; 1.96, "SI", "NO"), _xleta.NOT)</f>
        <v>NO</v>
      </c>
      <c r="L1462">
        <f>IF(ISBLANK(C1462), resumen!$D$4, C1462)</f>
        <v>791499.02</v>
      </c>
      <c r="M1462">
        <f>IF(ISBLANK(I1462), resumen!$E$4, I1462)</f>
        <v>29</v>
      </c>
    </row>
    <row r="1463" spans="1:13">
      <c r="A1463">
        <v>1462</v>
      </c>
      <c r="B1463" t="s">
        <v>13</v>
      </c>
      <c r="C1463">
        <v>371304</v>
      </c>
      <c r="D1463" t="s">
        <v>22</v>
      </c>
      <c r="E1463" t="s">
        <v>20</v>
      </c>
      <c r="F1463" t="s">
        <v>16</v>
      </c>
      <c r="G1463" t="s">
        <v>17</v>
      </c>
      <c r="H1463" t="s">
        <v>16</v>
      </c>
      <c r="I1463">
        <v>37</v>
      </c>
      <c r="J1463" t="str">
        <f>IFERROR(IF(ABS((C1463-resumen!$D$3)/resumen!$D$5) &gt; 1.96, "SI", "NO"), _xleta.NOT)</f>
        <v>NO</v>
      </c>
      <c r="K1463" t="str">
        <f>IFERROR(IF(ABS((I1463-resumen!$E$3)/resumen!$E$5) &gt; 1.96, "SI", "NO"), _xleta.NOT)</f>
        <v>NO</v>
      </c>
      <c r="L1463">
        <f>IF(ISBLANK(C1463), resumen!$D$4, C1463)</f>
        <v>371304</v>
      </c>
      <c r="M1463">
        <f>IF(ISBLANK(I1463), resumen!$E$4, I1463)</f>
        <v>37</v>
      </c>
    </row>
    <row r="1464" spans="1:13">
      <c r="A1464">
        <v>1463</v>
      </c>
      <c r="B1464" t="s">
        <v>19</v>
      </c>
      <c r="C1464">
        <v>1611870.5</v>
      </c>
      <c r="D1464" t="s">
        <v>14</v>
      </c>
      <c r="E1464" t="s">
        <v>15</v>
      </c>
      <c r="F1464" t="s">
        <v>16</v>
      </c>
      <c r="G1464" t="s">
        <v>17</v>
      </c>
      <c r="H1464" t="s">
        <v>17</v>
      </c>
      <c r="I1464">
        <v>33</v>
      </c>
      <c r="J1464" t="str">
        <f>IFERROR(IF(ABS((C1464-resumen!$D$3)/resumen!$D$5) &gt; 1.96, "SI", "NO"), _xleta.NOT)</f>
        <v>NO</v>
      </c>
      <c r="K1464" t="str">
        <f>IFERROR(IF(ABS((I1464-resumen!$E$3)/resumen!$E$5) &gt; 1.96, "SI", "NO"), _xleta.NOT)</f>
        <v>NO</v>
      </c>
      <c r="L1464">
        <f>IF(ISBLANK(C1464), resumen!$D$4, C1464)</f>
        <v>1611870.5</v>
      </c>
      <c r="M1464">
        <f>IF(ISBLANK(I1464), resumen!$E$4, I1464)</f>
        <v>33</v>
      </c>
    </row>
    <row r="1465" spans="1:13">
      <c r="A1465">
        <v>1464</v>
      </c>
      <c r="B1465" t="s">
        <v>13</v>
      </c>
      <c r="C1465">
        <v>771947.42</v>
      </c>
      <c r="D1465" t="s">
        <v>14</v>
      </c>
      <c r="E1465" t="s">
        <v>20</v>
      </c>
      <c r="F1465" t="s">
        <v>16</v>
      </c>
      <c r="G1465" t="s">
        <v>17</v>
      </c>
      <c r="H1465" t="s">
        <v>17</v>
      </c>
      <c r="I1465">
        <v>40</v>
      </c>
      <c r="J1465" t="str">
        <f>IFERROR(IF(ABS((C1465-resumen!$D$3)/resumen!$D$5) &gt; 1.96, "SI", "NO"), _xleta.NOT)</f>
        <v>NO</v>
      </c>
      <c r="K1465" t="str">
        <f>IFERROR(IF(ABS((I1465-resumen!$E$3)/resumen!$E$5) &gt; 1.96, "SI", "NO"), _xleta.NOT)</f>
        <v>NO</v>
      </c>
      <c r="L1465">
        <f>IF(ISBLANK(C1465), resumen!$D$4, C1465)</f>
        <v>771947.42</v>
      </c>
      <c r="M1465">
        <f>IF(ISBLANK(I1465), resumen!$E$4, I1465)</f>
        <v>40</v>
      </c>
    </row>
    <row r="1466" spans="1:13">
      <c r="A1466">
        <v>1465</v>
      </c>
      <c r="B1466" t="s">
        <v>13</v>
      </c>
      <c r="C1466">
        <v>278030</v>
      </c>
      <c r="D1466" t="s">
        <v>23</v>
      </c>
      <c r="E1466" t="s">
        <v>20</v>
      </c>
      <c r="F1466" t="s">
        <v>16</v>
      </c>
      <c r="G1466" t="s">
        <v>17</v>
      </c>
      <c r="H1466" t="s">
        <v>17</v>
      </c>
      <c r="I1466">
        <v>53</v>
      </c>
      <c r="J1466" t="str">
        <f>IFERROR(IF(ABS((C1466-resumen!$D$3)/resumen!$D$5) &gt; 1.96, "SI", "NO"), _xleta.NOT)</f>
        <v>NO</v>
      </c>
      <c r="K1466" t="str">
        <f>IFERROR(IF(ABS((I1466-resumen!$E$3)/resumen!$E$5) &gt; 1.96, "SI", "NO"), _xleta.NOT)</f>
        <v>NO</v>
      </c>
      <c r="L1466">
        <f>IF(ISBLANK(C1466), resumen!$D$4, C1466)</f>
        <v>278030</v>
      </c>
      <c r="M1466">
        <f>IF(ISBLANK(I1466), resumen!$E$4, I1466)</f>
        <v>53</v>
      </c>
    </row>
    <row r="1467" spans="1:13">
      <c r="A1467">
        <v>1466</v>
      </c>
      <c r="B1467" t="s">
        <v>19</v>
      </c>
      <c r="C1467">
        <v>1358025.5</v>
      </c>
      <c r="D1467" t="s">
        <v>14</v>
      </c>
      <c r="E1467" t="s">
        <v>15</v>
      </c>
      <c r="F1467" t="s">
        <v>16</v>
      </c>
      <c r="G1467" t="s">
        <v>17</v>
      </c>
      <c r="H1467" t="s">
        <v>17</v>
      </c>
      <c r="I1467">
        <v>32</v>
      </c>
      <c r="J1467" t="str">
        <f>IFERROR(IF(ABS((C1467-resumen!$D$3)/resumen!$D$5) &gt; 1.96, "SI", "NO"), _xleta.NOT)</f>
        <v>NO</v>
      </c>
      <c r="K1467" t="str">
        <f>IFERROR(IF(ABS((I1467-resumen!$E$3)/resumen!$E$5) &gt; 1.96, "SI", "NO"), _xleta.NOT)</f>
        <v>NO</v>
      </c>
      <c r="L1467">
        <f>IF(ISBLANK(C1467), resumen!$D$4, C1467)</f>
        <v>1358025.5</v>
      </c>
      <c r="M1467">
        <f>IF(ISBLANK(I1467), resumen!$E$4, I1467)</f>
        <v>32</v>
      </c>
    </row>
    <row r="1468" spans="1:13">
      <c r="A1468">
        <v>1467</v>
      </c>
      <c r="B1468" t="s">
        <v>13</v>
      </c>
      <c r="C1468">
        <v>1049700.32</v>
      </c>
      <c r="D1468" t="s">
        <v>14</v>
      </c>
      <c r="E1468" t="s">
        <v>20</v>
      </c>
      <c r="F1468" t="s">
        <v>16</v>
      </c>
      <c r="G1468" t="s">
        <v>17</v>
      </c>
      <c r="H1468" t="s">
        <v>17</v>
      </c>
      <c r="I1468">
        <v>37</v>
      </c>
      <c r="J1468" t="str">
        <f>IFERROR(IF(ABS((C1468-resumen!$D$3)/resumen!$D$5) &gt; 1.96, "SI", "NO"), _xleta.NOT)</f>
        <v>NO</v>
      </c>
      <c r="K1468" t="str">
        <f>IFERROR(IF(ABS((I1468-resumen!$E$3)/resumen!$E$5) &gt; 1.96, "SI", "NO"), _xleta.NOT)</f>
        <v>NO</v>
      </c>
      <c r="L1468">
        <f>IF(ISBLANK(C1468), resumen!$D$4, C1468)</f>
        <v>1049700.32</v>
      </c>
      <c r="M1468">
        <f>IF(ISBLANK(I1468), resumen!$E$4, I1468)</f>
        <v>37</v>
      </c>
    </row>
    <row r="1469" spans="1:13">
      <c r="A1469">
        <v>1468</v>
      </c>
      <c r="B1469" t="s">
        <v>13</v>
      </c>
      <c r="C1469">
        <v>311173</v>
      </c>
      <c r="D1469" t="s">
        <v>22</v>
      </c>
      <c r="E1469" t="s">
        <v>20</v>
      </c>
      <c r="F1469" t="s">
        <v>16</v>
      </c>
      <c r="G1469" t="s">
        <v>17</v>
      </c>
      <c r="H1469" t="s">
        <v>16</v>
      </c>
      <c r="I1469">
        <v>33</v>
      </c>
      <c r="J1469" t="str">
        <f>IFERROR(IF(ABS((C1469-resumen!$D$3)/resumen!$D$5) &gt; 1.96, "SI", "NO"), _xleta.NOT)</f>
        <v>NO</v>
      </c>
      <c r="K1469" t="str">
        <f>IFERROR(IF(ABS((I1469-resumen!$E$3)/resumen!$E$5) &gt; 1.96, "SI", "NO"), _xleta.NOT)</f>
        <v>NO</v>
      </c>
      <c r="L1469">
        <f>IF(ISBLANK(C1469), resumen!$D$4, C1469)</f>
        <v>311173</v>
      </c>
      <c r="M1469">
        <f>IF(ISBLANK(I1469), resumen!$E$4, I1469)</f>
        <v>33</v>
      </c>
    </row>
    <row r="1470" spans="1:13">
      <c r="A1470">
        <v>1469</v>
      </c>
      <c r="B1470" t="s">
        <v>13</v>
      </c>
      <c r="C1470">
        <v>266800</v>
      </c>
      <c r="D1470" t="s">
        <v>14</v>
      </c>
      <c r="E1470" t="s">
        <v>20</v>
      </c>
      <c r="F1470" t="s">
        <v>16</v>
      </c>
      <c r="G1470" t="s">
        <v>17</v>
      </c>
      <c r="H1470" t="s">
        <v>17</v>
      </c>
      <c r="I1470">
        <v>44</v>
      </c>
      <c r="J1470" t="str">
        <f>IFERROR(IF(ABS((C1470-resumen!$D$3)/resumen!$D$5) &gt; 1.96, "SI", "NO"), _xleta.NOT)</f>
        <v>NO</v>
      </c>
      <c r="K1470" t="str">
        <f>IFERROR(IF(ABS((I1470-resumen!$E$3)/resumen!$E$5) &gt; 1.96, "SI", "NO"), _xleta.NOT)</f>
        <v>NO</v>
      </c>
      <c r="L1470">
        <f>IF(ISBLANK(C1470), resumen!$D$4, C1470)</f>
        <v>266800</v>
      </c>
      <c r="M1470">
        <f>IF(ISBLANK(I1470), resumen!$E$4, I1470)</f>
        <v>44</v>
      </c>
    </row>
    <row r="1471" spans="1:13">
      <c r="A1471">
        <v>1470</v>
      </c>
      <c r="B1471" t="s">
        <v>13</v>
      </c>
      <c r="C1471">
        <v>196925</v>
      </c>
      <c r="D1471" t="s">
        <v>14</v>
      </c>
      <c r="E1471" t="s">
        <v>20</v>
      </c>
      <c r="F1471" t="s">
        <v>16</v>
      </c>
      <c r="G1471" t="s">
        <v>17</v>
      </c>
      <c r="H1471" t="s">
        <v>16</v>
      </c>
      <c r="I1471">
        <v>22</v>
      </c>
      <c r="J1471" t="str">
        <f>IFERROR(IF(ABS((C1471-resumen!$D$3)/resumen!$D$5) &gt; 1.96, "SI", "NO"), _xleta.NOT)</f>
        <v>NO</v>
      </c>
      <c r="K1471" t="str">
        <f>IFERROR(IF(ABS((I1471-resumen!$E$3)/resumen!$E$5) &gt; 1.96, "SI", "NO"), _xleta.NOT)</f>
        <v>NO</v>
      </c>
      <c r="L1471">
        <f>IF(ISBLANK(C1471), resumen!$D$4, C1471)</f>
        <v>196925</v>
      </c>
      <c r="M1471">
        <f>IF(ISBLANK(I1471), resumen!$E$4, I1471)</f>
        <v>22</v>
      </c>
    </row>
    <row r="1472" spans="1:13">
      <c r="A1472">
        <v>1471</v>
      </c>
      <c r="B1472" t="s">
        <v>13</v>
      </c>
      <c r="C1472">
        <v>342027</v>
      </c>
      <c r="D1472" t="s">
        <v>14</v>
      </c>
      <c r="E1472" t="s">
        <v>20</v>
      </c>
      <c r="F1472" t="s">
        <v>16</v>
      </c>
      <c r="G1472" t="s">
        <v>16</v>
      </c>
      <c r="H1472" t="s">
        <v>17</v>
      </c>
      <c r="I1472">
        <v>61</v>
      </c>
      <c r="J1472" t="str">
        <f>IFERROR(IF(ABS((C1472-resumen!$D$3)/resumen!$D$5) &gt; 1.96, "SI", "NO"), _xleta.NOT)</f>
        <v>NO</v>
      </c>
      <c r="K1472" t="str">
        <f>IFERROR(IF(ABS((I1472-resumen!$E$3)/resumen!$E$5) &gt; 1.96, "SI", "NO"), _xleta.NOT)</f>
        <v>NO</v>
      </c>
      <c r="L1472">
        <f>IF(ISBLANK(C1472), resumen!$D$4, C1472)</f>
        <v>342027</v>
      </c>
      <c r="M1472">
        <f>IF(ISBLANK(I1472), resumen!$E$4, I1472)</f>
        <v>61</v>
      </c>
    </row>
    <row r="1473" spans="1:13">
      <c r="A1473">
        <v>1472</v>
      </c>
      <c r="B1473" t="s">
        <v>19</v>
      </c>
      <c r="C1473">
        <v>1104062</v>
      </c>
      <c r="D1473" t="s">
        <v>18</v>
      </c>
      <c r="E1473" t="s">
        <v>15</v>
      </c>
      <c r="F1473" t="s">
        <v>16</v>
      </c>
      <c r="G1473" t="s">
        <v>17</v>
      </c>
      <c r="H1473" t="s">
        <v>17</v>
      </c>
      <c r="I1473">
        <v>91</v>
      </c>
      <c r="J1473" t="str">
        <f>IFERROR(IF(ABS((C1473-resumen!$D$3)/resumen!$D$5) &gt; 1.96, "SI", "NO"), _xleta.NOT)</f>
        <v>NO</v>
      </c>
      <c r="K1473" t="str">
        <f>IFERROR(IF(ABS((I1473-resumen!$E$3)/resumen!$E$5) &gt; 1.96, "SI", "NO"), _xleta.NOT)</f>
        <v>SI</v>
      </c>
      <c r="L1473">
        <f>IF(ISBLANK(C1473), resumen!$D$4, C1473)</f>
        <v>1104062</v>
      </c>
      <c r="M1473">
        <f>IF(ISBLANK(I1473), resumen!$E$4, I1473)</f>
        <v>91</v>
      </c>
    </row>
    <row r="1474" spans="1:13">
      <c r="A1474">
        <v>1473</v>
      </c>
      <c r="B1474" t="s">
        <v>13</v>
      </c>
      <c r="C1474">
        <v>155880</v>
      </c>
      <c r="D1474" t="s">
        <v>14</v>
      </c>
      <c r="E1474" t="s">
        <v>20</v>
      </c>
      <c r="F1474" t="s">
        <v>16</v>
      </c>
      <c r="G1474" t="s">
        <v>17</v>
      </c>
      <c r="H1474" t="s">
        <v>17</v>
      </c>
      <c r="I1474">
        <v>36</v>
      </c>
      <c r="J1474" t="str">
        <f>IFERROR(IF(ABS((C1474-resumen!$D$3)/resumen!$D$5) &gt; 1.96, "SI", "NO"), _xleta.NOT)</f>
        <v>NO</v>
      </c>
      <c r="K1474" t="str">
        <f>IFERROR(IF(ABS((I1474-resumen!$E$3)/resumen!$E$5) &gt; 1.96, "SI", "NO"), _xleta.NOT)</f>
        <v>NO</v>
      </c>
      <c r="L1474">
        <f>IF(ISBLANK(C1474), resumen!$D$4, C1474)</f>
        <v>155880</v>
      </c>
      <c r="M1474">
        <f>IF(ISBLANK(I1474), resumen!$E$4, I1474)</f>
        <v>36</v>
      </c>
    </row>
    <row r="1475" spans="1:13">
      <c r="A1475">
        <v>1474</v>
      </c>
      <c r="B1475" t="s">
        <v>13</v>
      </c>
      <c r="C1475">
        <v>297046</v>
      </c>
      <c r="D1475" t="s">
        <v>21</v>
      </c>
      <c r="E1475" t="s">
        <v>20</v>
      </c>
      <c r="F1475" t="s">
        <v>16</v>
      </c>
      <c r="G1475" t="s">
        <v>17</v>
      </c>
      <c r="H1475" t="s">
        <v>17</v>
      </c>
      <c r="I1475">
        <v>51</v>
      </c>
      <c r="J1475" t="str">
        <f>IFERROR(IF(ABS((C1475-resumen!$D$3)/resumen!$D$5) &gt; 1.96, "SI", "NO"), _xleta.NOT)</f>
        <v>NO</v>
      </c>
      <c r="K1475" t="str">
        <f>IFERROR(IF(ABS((I1475-resumen!$E$3)/resumen!$E$5) &gt; 1.96, "SI", "NO"), _xleta.NOT)</f>
        <v>NO</v>
      </c>
      <c r="L1475">
        <f>IF(ISBLANK(C1475), resumen!$D$4, C1475)</f>
        <v>297046</v>
      </c>
      <c r="M1475">
        <f>IF(ISBLANK(I1475), resumen!$E$4, I1475)</f>
        <v>51</v>
      </c>
    </row>
    <row r="1476" spans="1:13">
      <c r="A1476">
        <v>1475</v>
      </c>
      <c r="B1476" t="s">
        <v>13</v>
      </c>
      <c r="C1476">
        <v>338166</v>
      </c>
      <c r="D1476" t="s">
        <v>22</v>
      </c>
      <c r="E1476" t="s">
        <v>20</v>
      </c>
      <c r="F1476" t="s">
        <v>16</v>
      </c>
      <c r="G1476" t="s">
        <v>17</v>
      </c>
      <c r="H1476" t="s">
        <v>17</v>
      </c>
      <c r="I1476">
        <v>56</v>
      </c>
      <c r="J1476" t="str">
        <f>IFERROR(IF(ABS((C1476-resumen!$D$3)/resumen!$D$5) &gt; 1.96, "SI", "NO"), _xleta.NOT)</f>
        <v>NO</v>
      </c>
      <c r="K1476" t="str">
        <f>IFERROR(IF(ABS((I1476-resumen!$E$3)/resumen!$E$5) &gt; 1.96, "SI", "NO"), _xleta.NOT)</f>
        <v>NO</v>
      </c>
      <c r="L1476">
        <f>IF(ISBLANK(C1476), resumen!$D$4, C1476)</f>
        <v>338166</v>
      </c>
      <c r="M1476">
        <f>IF(ISBLANK(I1476), resumen!$E$4, I1476)</f>
        <v>56</v>
      </c>
    </row>
    <row r="1477" spans="1:13">
      <c r="A1477">
        <v>1476</v>
      </c>
      <c r="B1477" t="s">
        <v>13</v>
      </c>
      <c r="C1477">
        <v>650000</v>
      </c>
      <c r="D1477" t="s">
        <v>14</v>
      </c>
      <c r="E1477" t="s">
        <v>20</v>
      </c>
      <c r="F1477" t="s">
        <v>16</v>
      </c>
      <c r="G1477" t="s">
        <v>17</v>
      </c>
      <c r="H1477" t="s">
        <v>16</v>
      </c>
      <c r="I1477">
        <v>31</v>
      </c>
      <c r="J1477" t="str">
        <f>IFERROR(IF(ABS((C1477-resumen!$D$3)/resumen!$D$5) &gt; 1.96, "SI", "NO"), _xleta.NOT)</f>
        <v>NO</v>
      </c>
      <c r="K1477" t="str">
        <f>IFERROR(IF(ABS((I1477-resumen!$E$3)/resumen!$E$5) &gt; 1.96, "SI", "NO"), _xleta.NOT)</f>
        <v>NO</v>
      </c>
      <c r="L1477">
        <f>IF(ISBLANK(C1477), resumen!$D$4, C1477)</f>
        <v>650000</v>
      </c>
      <c r="M1477">
        <f>IF(ISBLANK(I1477), resumen!$E$4, I1477)</f>
        <v>31</v>
      </c>
    </row>
    <row r="1478" spans="1:13">
      <c r="A1478">
        <v>1477</v>
      </c>
      <c r="B1478" t="s">
        <v>13</v>
      </c>
      <c r="C1478">
        <v>490638.83</v>
      </c>
      <c r="D1478" t="s">
        <v>14</v>
      </c>
      <c r="E1478" t="s">
        <v>15</v>
      </c>
      <c r="F1478" t="s">
        <v>16</v>
      </c>
      <c r="G1478" t="s">
        <v>17</v>
      </c>
      <c r="H1478" t="s">
        <v>17</v>
      </c>
      <c r="I1478">
        <v>55</v>
      </c>
      <c r="J1478" t="str">
        <f>IFERROR(IF(ABS((C1478-resumen!$D$3)/resumen!$D$5) &gt; 1.96, "SI", "NO"), _xleta.NOT)</f>
        <v>NO</v>
      </c>
      <c r="K1478" t="str">
        <f>IFERROR(IF(ABS((I1478-resumen!$E$3)/resumen!$E$5) &gt; 1.96, "SI", "NO"), _xleta.NOT)</f>
        <v>NO</v>
      </c>
      <c r="L1478">
        <f>IF(ISBLANK(C1478), resumen!$D$4, C1478)</f>
        <v>490638.83</v>
      </c>
      <c r="M1478">
        <f>IF(ISBLANK(I1478), resumen!$E$4, I1478)</f>
        <v>55</v>
      </c>
    </row>
    <row r="1479" spans="1:13">
      <c r="A1479">
        <v>1478</v>
      </c>
      <c r="B1479" t="s">
        <v>19</v>
      </c>
      <c r="C1479">
        <v>432363</v>
      </c>
      <c r="D1479" t="s">
        <v>18</v>
      </c>
      <c r="E1479" t="s">
        <v>15</v>
      </c>
      <c r="F1479" t="s">
        <v>16</v>
      </c>
      <c r="G1479" t="s">
        <v>17</v>
      </c>
      <c r="H1479" t="s">
        <v>17</v>
      </c>
      <c r="I1479">
        <v>80</v>
      </c>
      <c r="J1479" t="str">
        <f>IFERROR(IF(ABS((C1479-resumen!$D$3)/resumen!$D$5) &gt; 1.96, "SI", "NO"), _xleta.NOT)</f>
        <v>NO</v>
      </c>
      <c r="K1479" t="str">
        <f>IFERROR(IF(ABS((I1479-resumen!$E$3)/resumen!$E$5) &gt; 1.96, "SI", "NO"), _xleta.NOT)</f>
        <v>SI</v>
      </c>
      <c r="L1479">
        <f>IF(ISBLANK(C1479), resumen!$D$4, C1479)</f>
        <v>432363</v>
      </c>
      <c r="M1479">
        <f>IF(ISBLANK(I1479), resumen!$E$4, I1479)</f>
        <v>80</v>
      </c>
    </row>
    <row r="1480" spans="1:13">
      <c r="A1480">
        <v>1479</v>
      </c>
      <c r="B1480" t="s">
        <v>13</v>
      </c>
      <c r="C1480">
        <v>360420</v>
      </c>
      <c r="D1480" t="s">
        <v>22</v>
      </c>
      <c r="E1480" t="s">
        <v>20</v>
      </c>
      <c r="F1480" t="s">
        <v>16</v>
      </c>
      <c r="G1480" t="s">
        <v>17</v>
      </c>
      <c r="H1480" t="s">
        <v>16</v>
      </c>
      <c r="I1480">
        <v>32</v>
      </c>
      <c r="J1480" t="str">
        <f>IFERROR(IF(ABS((C1480-resumen!$D$3)/resumen!$D$5) &gt; 1.96, "SI", "NO"), _xleta.NOT)</f>
        <v>NO</v>
      </c>
      <c r="K1480" t="str">
        <f>IFERROR(IF(ABS((I1480-resumen!$E$3)/resumen!$E$5) &gt; 1.96, "SI", "NO"), _xleta.NOT)</f>
        <v>NO</v>
      </c>
      <c r="L1480">
        <f>IF(ISBLANK(C1480), resumen!$D$4, C1480)</f>
        <v>360420</v>
      </c>
      <c r="M1480">
        <f>IF(ISBLANK(I1480), resumen!$E$4, I1480)</f>
        <v>32</v>
      </c>
    </row>
    <row r="1481" spans="1:13">
      <c r="A1481">
        <v>1480</v>
      </c>
      <c r="B1481" t="s">
        <v>13</v>
      </c>
      <c r="C1481">
        <v>351670.01</v>
      </c>
      <c r="D1481" t="s">
        <v>14</v>
      </c>
      <c r="E1481" t="s">
        <v>20</v>
      </c>
      <c r="F1481" t="s">
        <v>16</v>
      </c>
      <c r="G1481" t="s">
        <v>17</v>
      </c>
      <c r="H1481" t="s">
        <v>17</v>
      </c>
      <c r="I1481">
        <v>21</v>
      </c>
      <c r="J1481" t="str">
        <f>IFERROR(IF(ABS((C1481-resumen!$D$3)/resumen!$D$5) &gt; 1.96, "SI", "NO"), _xleta.NOT)</f>
        <v>NO</v>
      </c>
      <c r="K1481" t="str">
        <f>IFERROR(IF(ABS((I1481-resumen!$E$3)/resumen!$E$5) &gt; 1.96, "SI", "NO"), _xleta.NOT)</f>
        <v>NO</v>
      </c>
      <c r="L1481">
        <f>IF(ISBLANK(C1481), resumen!$D$4, C1481)</f>
        <v>351670.01</v>
      </c>
      <c r="M1481">
        <f>IF(ISBLANK(I1481), resumen!$E$4, I1481)</f>
        <v>21</v>
      </c>
    </row>
    <row r="1482" spans="1:13">
      <c r="A1482">
        <v>1481</v>
      </c>
      <c r="B1482" t="s">
        <v>19</v>
      </c>
      <c r="C1482">
        <v>528606.29</v>
      </c>
      <c r="D1482" t="s">
        <v>14</v>
      </c>
      <c r="E1482" t="s">
        <v>15</v>
      </c>
      <c r="F1482" t="s">
        <v>16</v>
      </c>
      <c r="G1482" t="s">
        <v>17</v>
      </c>
      <c r="H1482" t="s">
        <v>17</v>
      </c>
      <c r="I1482">
        <v>29</v>
      </c>
      <c r="J1482" t="str">
        <f>IFERROR(IF(ABS((C1482-resumen!$D$3)/resumen!$D$5) &gt; 1.96, "SI", "NO"), _xleta.NOT)</f>
        <v>NO</v>
      </c>
      <c r="K1482" t="str">
        <f>IFERROR(IF(ABS((I1482-resumen!$E$3)/resumen!$E$5) &gt; 1.96, "SI", "NO"), _xleta.NOT)</f>
        <v>NO</v>
      </c>
      <c r="L1482">
        <f>IF(ISBLANK(C1482), resumen!$D$4, C1482)</f>
        <v>528606.29</v>
      </c>
      <c r="M1482">
        <f>IF(ISBLANK(I1482), resumen!$E$4, I1482)</f>
        <v>29</v>
      </c>
    </row>
    <row r="1483" spans="1:13">
      <c r="A1483">
        <v>1482</v>
      </c>
      <c r="B1483" t="s">
        <v>19</v>
      </c>
      <c r="C1483">
        <v>2398731.5</v>
      </c>
      <c r="D1483" t="s">
        <v>14</v>
      </c>
      <c r="E1483" t="s">
        <v>15</v>
      </c>
      <c r="F1483" t="s">
        <v>16</v>
      </c>
      <c r="G1483" t="s">
        <v>17</v>
      </c>
      <c r="H1483" t="s">
        <v>17</v>
      </c>
      <c r="I1483">
        <v>29</v>
      </c>
      <c r="J1483" t="str">
        <f>IFERROR(IF(ABS((C1483-resumen!$D$3)/resumen!$D$5) &gt; 1.96, "SI", "NO"), _xleta.NOT)</f>
        <v>SI</v>
      </c>
      <c r="K1483" t="str">
        <f>IFERROR(IF(ABS((I1483-resumen!$E$3)/resumen!$E$5) &gt; 1.96, "SI", "NO"), _xleta.NOT)</f>
        <v>NO</v>
      </c>
      <c r="L1483">
        <f>IF(ISBLANK(C1483), resumen!$D$4, C1483)</f>
        <v>2398731.5</v>
      </c>
      <c r="M1483">
        <f>IF(ISBLANK(I1483), resumen!$E$4, I1483)</f>
        <v>29</v>
      </c>
    </row>
    <row r="1484" spans="1:13">
      <c r="A1484">
        <v>1483</v>
      </c>
      <c r="B1484" t="s">
        <v>13</v>
      </c>
      <c r="C1484">
        <v>327400</v>
      </c>
      <c r="D1484" t="s">
        <v>14</v>
      </c>
      <c r="E1484" t="s">
        <v>20</v>
      </c>
      <c r="F1484" t="s">
        <v>16</v>
      </c>
      <c r="G1484" t="s">
        <v>17</v>
      </c>
      <c r="H1484" t="s">
        <v>17</v>
      </c>
      <c r="I1484">
        <v>21</v>
      </c>
      <c r="J1484" t="str">
        <f>IFERROR(IF(ABS((C1484-resumen!$D$3)/resumen!$D$5) &gt; 1.96, "SI", "NO"), _xleta.NOT)</f>
        <v>NO</v>
      </c>
      <c r="K1484" t="str">
        <f>IFERROR(IF(ABS((I1484-resumen!$E$3)/resumen!$E$5) &gt; 1.96, "SI", "NO"), _xleta.NOT)</f>
        <v>NO</v>
      </c>
      <c r="L1484">
        <f>IF(ISBLANK(C1484), resumen!$D$4, C1484)</f>
        <v>327400</v>
      </c>
      <c r="M1484">
        <f>IF(ISBLANK(I1484), resumen!$E$4, I1484)</f>
        <v>21</v>
      </c>
    </row>
    <row r="1485" spans="1:13">
      <c r="A1485">
        <v>1484</v>
      </c>
      <c r="B1485" t="s">
        <v>19</v>
      </c>
      <c r="C1485">
        <v>228749</v>
      </c>
      <c r="D1485" t="s">
        <v>14</v>
      </c>
      <c r="E1485" t="s">
        <v>15</v>
      </c>
      <c r="F1485" t="s">
        <v>16</v>
      </c>
      <c r="G1485" t="s">
        <v>17</v>
      </c>
      <c r="H1485" t="s">
        <v>16</v>
      </c>
      <c r="I1485">
        <v>56</v>
      </c>
      <c r="J1485" t="str">
        <f>IFERROR(IF(ABS((C1485-resumen!$D$3)/resumen!$D$5) &gt; 1.96, "SI", "NO"), _xleta.NOT)</f>
        <v>NO</v>
      </c>
      <c r="K1485" t="str">
        <f>IFERROR(IF(ABS((I1485-resumen!$E$3)/resumen!$E$5) &gt; 1.96, "SI", "NO"), _xleta.NOT)</f>
        <v>NO</v>
      </c>
      <c r="L1485">
        <f>IF(ISBLANK(C1485), resumen!$D$4, C1485)</f>
        <v>228749</v>
      </c>
      <c r="M1485">
        <f>IF(ISBLANK(I1485), resumen!$E$4, I1485)</f>
        <v>56</v>
      </c>
    </row>
    <row r="1486" spans="1:13">
      <c r="A1486">
        <v>1485</v>
      </c>
      <c r="B1486" t="s">
        <v>19</v>
      </c>
      <c r="C1486">
        <v>1139623</v>
      </c>
      <c r="D1486" t="s">
        <v>18</v>
      </c>
      <c r="E1486" t="s">
        <v>15</v>
      </c>
      <c r="F1486" t="s">
        <v>16</v>
      </c>
      <c r="G1486" t="s">
        <v>17</v>
      </c>
      <c r="H1486" t="s">
        <v>17</v>
      </c>
      <c r="I1486">
        <v>78</v>
      </c>
      <c r="J1486" t="str">
        <f>IFERROR(IF(ABS((C1486-resumen!$D$3)/resumen!$D$5) &gt; 1.96, "SI", "NO"), _xleta.NOT)</f>
        <v>NO</v>
      </c>
      <c r="K1486" t="str">
        <f>IFERROR(IF(ABS((I1486-resumen!$E$3)/resumen!$E$5) &gt; 1.96, "SI", "NO"), _xleta.NOT)</f>
        <v>SI</v>
      </c>
      <c r="L1486">
        <f>IF(ISBLANK(C1486), resumen!$D$4, C1486)</f>
        <v>1139623</v>
      </c>
      <c r="M1486">
        <f>IF(ISBLANK(I1486), resumen!$E$4, I1486)</f>
        <v>78</v>
      </c>
    </row>
    <row r="1487" spans="1:13">
      <c r="A1487">
        <v>1486</v>
      </c>
      <c r="B1487" t="s">
        <v>13</v>
      </c>
      <c r="C1487">
        <v>286145.68</v>
      </c>
      <c r="D1487" t="s">
        <v>14</v>
      </c>
      <c r="E1487" t="s">
        <v>20</v>
      </c>
      <c r="F1487" t="s">
        <v>16</v>
      </c>
      <c r="G1487" t="s">
        <v>17</v>
      </c>
      <c r="H1487" t="s">
        <v>17</v>
      </c>
      <c r="I1487">
        <v>51</v>
      </c>
      <c r="J1487" t="str">
        <f>IFERROR(IF(ABS((C1487-resumen!$D$3)/resumen!$D$5) &gt; 1.96, "SI", "NO"), _xleta.NOT)</f>
        <v>NO</v>
      </c>
      <c r="K1487" t="str">
        <f>IFERROR(IF(ABS((I1487-resumen!$E$3)/resumen!$E$5) &gt; 1.96, "SI", "NO"), _xleta.NOT)</f>
        <v>NO</v>
      </c>
      <c r="L1487">
        <f>IF(ISBLANK(C1487), resumen!$D$4, C1487)</f>
        <v>286145.68</v>
      </c>
      <c r="M1487">
        <f>IF(ISBLANK(I1487), resumen!$E$4, I1487)</f>
        <v>51</v>
      </c>
    </row>
    <row r="1488" spans="1:13">
      <c r="A1488">
        <v>1487</v>
      </c>
      <c r="B1488" t="s">
        <v>13</v>
      </c>
      <c r="C1488">
        <v>297045</v>
      </c>
      <c r="D1488" t="s">
        <v>21</v>
      </c>
      <c r="E1488" t="s">
        <v>20</v>
      </c>
      <c r="F1488" t="s">
        <v>16</v>
      </c>
      <c r="G1488" t="s">
        <v>17</v>
      </c>
      <c r="H1488" t="s">
        <v>17</v>
      </c>
      <c r="I1488">
        <v>25</v>
      </c>
      <c r="J1488" t="str">
        <f>IFERROR(IF(ABS((C1488-resumen!$D$3)/resumen!$D$5) &gt; 1.96, "SI", "NO"), _xleta.NOT)</f>
        <v>NO</v>
      </c>
      <c r="K1488" t="str">
        <f>IFERROR(IF(ABS((I1488-resumen!$E$3)/resumen!$E$5) &gt; 1.96, "SI", "NO"), _xleta.NOT)</f>
        <v>NO</v>
      </c>
      <c r="L1488">
        <f>IF(ISBLANK(C1488), resumen!$D$4, C1488)</f>
        <v>297045</v>
      </c>
      <c r="M1488">
        <f>IF(ISBLANK(I1488), resumen!$E$4, I1488)</f>
        <v>25</v>
      </c>
    </row>
    <row r="1489" spans="1:13">
      <c r="A1489">
        <v>1488</v>
      </c>
      <c r="B1489" t="s">
        <v>13</v>
      </c>
      <c r="C1489">
        <v>734252.96</v>
      </c>
      <c r="D1489" t="s">
        <v>14</v>
      </c>
      <c r="E1489" t="s">
        <v>20</v>
      </c>
      <c r="F1489" t="s">
        <v>16</v>
      </c>
      <c r="G1489" t="s">
        <v>17</v>
      </c>
      <c r="H1489" t="s">
        <v>17</v>
      </c>
      <c r="I1489">
        <v>60</v>
      </c>
      <c r="J1489" t="str">
        <f>IFERROR(IF(ABS((C1489-resumen!$D$3)/resumen!$D$5) &gt; 1.96, "SI", "NO"), _xleta.NOT)</f>
        <v>NO</v>
      </c>
      <c r="K1489" t="str">
        <f>IFERROR(IF(ABS((I1489-resumen!$E$3)/resumen!$E$5) &gt; 1.96, "SI", "NO"), _xleta.NOT)</f>
        <v>NO</v>
      </c>
      <c r="L1489">
        <f>IF(ISBLANK(C1489), resumen!$D$4, C1489)</f>
        <v>734252.96</v>
      </c>
      <c r="M1489">
        <f>IF(ISBLANK(I1489), resumen!$E$4, I1489)</f>
        <v>60</v>
      </c>
    </row>
    <row r="1490" spans="1:13">
      <c r="A1490">
        <v>1489</v>
      </c>
      <c r="B1490" t="s">
        <v>13</v>
      </c>
      <c r="C1490">
        <v>592772.23</v>
      </c>
      <c r="D1490" t="s">
        <v>14</v>
      </c>
      <c r="E1490" t="s">
        <v>15</v>
      </c>
      <c r="F1490" t="s">
        <v>16</v>
      </c>
      <c r="G1490" t="s">
        <v>17</v>
      </c>
      <c r="H1490" t="s">
        <v>17</v>
      </c>
      <c r="I1490">
        <v>25</v>
      </c>
      <c r="J1490" t="str">
        <f>IFERROR(IF(ABS((C1490-resumen!$D$3)/resumen!$D$5) &gt; 1.96, "SI", "NO"), _xleta.NOT)</f>
        <v>NO</v>
      </c>
      <c r="K1490" t="str">
        <f>IFERROR(IF(ABS((I1490-resumen!$E$3)/resumen!$E$5) &gt; 1.96, "SI", "NO"), _xleta.NOT)</f>
        <v>NO</v>
      </c>
      <c r="L1490">
        <f>IF(ISBLANK(C1490), resumen!$D$4, C1490)</f>
        <v>592772.23</v>
      </c>
      <c r="M1490">
        <f>IF(ISBLANK(I1490), resumen!$E$4, I1490)</f>
        <v>25</v>
      </c>
    </row>
    <row r="1491" spans="1:13">
      <c r="A1491">
        <v>1490</v>
      </c>
      <c r="B1491" t="s">
        <v>13</v>
      </c>
      <c r="C1491">
        <v>303333</v>
      </c>
      <c r="D1491" t="s">
        <v>14</v>
      </c>
      <c r="E1491" t="s">
        <v>20</v>
      </c>
      <c r="F1491" t="s">
        <v>16</v>
      </c>
      <c r="G1491" t="s">
        <v>16</v>
      </c>
      <c r="H1491" t="s">
        <v>17</v>
      </c>
      <c r="I1491">
        <v>38</v>
      </c>
      <c r="J1491" t="str">
        <f>IFERROR(IF(ABS((C1491-resumen!$D$3)/resumen!$D$5) &gt; 1.96, "SI", "NO"), _xleta.NOT)</f>
        <v>NO</v>
      </c>
      <c r="K1491" t="str">
        <f>IFERROR(IF(ABS((I1491-resumen!$E$3)/resumen!$E$5) &gt; 1.96, "SI", "NO"), _xleta.NOT)</f>
        <v>NO</v>
      </c>
      <c r="L1491">
        <f>IF(ISBLANK(C1491), resumen!$D$4, C1491)</f>
        <v>303333</v>
      </c>
      <c r="M1491">
        <f>IF(ISBLANK(I1491), resumen!$E$4, I1491)</f>
        <v>38</v>
      </c>
    </row>
    <row r="1492" spans="1:13">
      <c r="A1492">
        <v>1491</v>
      </c>
      <c r="B1492" t="s">
        <v>13</v>
      </c>
      <c r="C1492">
        <v>347135</v>
      </c>
      <c r="D1492" t="s">
        <v>21</v>
      </c>
      <c r="E1492" t="s">
        <v>20</v>
      </c>
      <c r="F1492" t="s">
        <v>16</v>
      </c>
      <c r="G1492" t="s">
        <v>17</v>
      </c>
      <c r="H1492" t="s">
        <v>17</v>
      </c>
      <c r="I1492">
        <v>54</v>
      </c>
      <c r="J1492" t="str">
        <f>IFERROR(IF(ABS((C1492-resumen!$D$3)/resumen!$D$5) &gt; 1.96, "SI", "NO"), _xleta.NOT)</f>
        <v>NO</v>
      </c>
      <c r="K1492" t="str">
        <f>IFERROR(IF(ABS((I1492-resumen!$E$3)/resumen!$E$5) &gt; 1.96, "SI", "NO"), _xleta.NOT)</f>
        <v>NO</v>
      </c>
      <c r="L1492">
        <f>IF(ISBLANK(C1492), resumen!$D$4, C1492)</f>
        <v>347135</v>
      </c>
      <c r="M1492">
        <f>IF(ISBLANK(I1492), resumen!$E$4, I1492)</f>
        <v>54</v>
      </c>
    </row>
    <row r="1493" spans="1:13">
      <c r="A1493">
        <v>1492</v>
      </c>
      <c r="B1493" t="s">
        <v>13</v>
      </c>
      <c r="C1493">
        <v>639148</v>
      </c>
      <c r="D1493" t="s">
        <v>22</v>
      </c>
      <c r="E1493" t="s">
        <v>20</v>
      </c>
      <c r="F1493" t="s">
        <v>16</v>
      </c>
      <c r="G1493" t="s">
        <v>17</v>
      </c>
      <c r="H1493" t="s">
        <v>17</v>
      </c>
      <c r="I1493">
        <v>63</v>
      </c>
      <c r="J1493" t="str">
        <f>IFERROR(IF(ABS((C1493-resumen!$D$3)/resumen!$D$5) &gt; 1.96, "SI", "NO"), _xleta.NOT)</f>
        <v>NO</v>
      </c>
      <c r="K1493" t="str">
        <f>IFERROR(IF(ABS((I1493-resumen!$E$3)/resumen!$E$5) &gt; 1.96, "SI", "NO"), _xleta.NOT)</f>
        <v>NO</v>
      </c>
      <c r="L1493">
        <f>IF(ISBLANK(C1493), resumen!$D$4, C1493)</f>
        <v>639148</v>
      </c>
      <c r="M1493">
        <f>IF(ISBLANK(I1493), resumen!$E$4, I1493)</f>
        <v>63</v>
      </c>
    </row>
    <row r="1494" spans="1:13">
      <c r="A1494">
        <v>1493</v>
      </c>
      <c r="B1494" t="s">
        <v>13</v>
      </c>
      <c r="C1494">
        <v>435801</v>
      </c>
      <c r="D1494" t="s">
        <v>14</v>
      </c>
      <c r="E1494" t="s">
        <v>20</v>
      </c>
      <c r="F1494" t="s">
        <v>16</v>
      </c>
      <c r="G1494" t="s">
        <v>16</v>
      </c>
      <c r="H1494" t="s">
        <v>17</v>
      </c>
      <c r="I1494">
        <v>47</v>
      </c>
      <c r="J1494" t="str">
        <f>IFERROR(IF(ABS((C1494-resumen!$D$3)/resumen!$D$5) &gt; 1.96, "SI", "NO"), _xleta.NOT)</f>
        <v>NO</v>
      </c>
      <c r="K1494" t="str">
        <f>IFERROR(IF(ABS((I1494-resumen!$E$3)/resumen!$E$5) &gt; 1.96, "SI", "NO"), _xleta.NOT)</f>
        <v>NO</v>
      </c>
      <c r="L1494">
        <f>IF(ISBLANK(C1494), resumen!$D$4, C1494)</f>
        <v>435801</v>
      </c>
      <c r="M1494">
        <f>IF(ISBLANK(I1494), resumen!$E$4, I1494)</f>
        <v>47</v>
      </c>
    </row>
    <row r="1495" spans="1:13">
      <c r="A1495">
        <v>1494</v>
      </c>
      <c r="B1495" t="s">
        <v>13</v>
      </c>
      <c r="C1495">
        <v>484829.52</v>
      </c>
      <c r="D1495" t="s">
        <v>14</v>
      </c>
      <c r="E1495" t="s">
        <v>20</v>
      </c>
      <c r="F1495" t="s">
        <v>16</v>
      </c>
      <c r="G1495" t="s">
        <v>17</v>
      </c>
      <c r="H1495" t="s">
        <v>17</v>
      </c>
      <c r="I1495">
        <v>25</v>
      </c>
      <c r="J1495" t="str">
        <f>IFERROR(IF(ABS((C1495-resumen!$D$3)/resumen!$D$5) &gt; 1.96, "SI", "NO"), _xleta.NOT)</f>
        <v>NO</v>
      </c>
      <c r="K1495" t="str">
        <f>IFERROR(IF(ABS((I1495-resumen!$E$3)/resumen!$E$5) &gt; 1.96, "SI", "NO"), _xleta.NOT)</f>
        <v>NO</v>
      </c>
      <c r="L1495">
        <f>IF(ISBLANK(C1495), resumen!$D$4, C1495)</f>
        <v>484829.52</v>
      </c>
      <c r="M1495">
        <f>IF(ISBLANK(I1495), resumen!$E$4, I1495)</f>
        <v>25</v>
      </c>
    </row>
    <row r="1496" spans="1:13">
      <c r="A1496">
        <v>1495</v>
      </c>
      <c r="B1496" t="s">
        <v>19</v>
      </c>
      <c r="C1496">
        <v>92366.25</v>
      </c>
      <c r="D1496" t="s">
        <v>14</v>
      </c>
      <c r="E1496" t="s">
        <v>15</v>
      </c>
      <c r="F1496" t="s">
        <v>16</v>
      </c>
      <c r="G1496" t="s">
        <v>17</v>
      </c>
      <c r="H1496" t="s">
        <v>17</v>
      </c>
      <c r="I1496">
        <v>23</v>
      </c>
      <c r="J1496" t="str">
        <f>IFERROR(IF(ABS((C1496-resumen!$D$3)/resumen!$D$5) &gt; 1.96, "SI", "NO"), _xleta.NOT)</f>
        <v>NO</v>
      </c>
      <c r="K1496" t="str">
        <f>IFERROR(IF(ABS((I1496-resumen!$E$3)/resumen!$E$5) &gt; 1.96, "SI", "NO"), _xleta.NOT)</f>
        <v>NO</v>
      </c>
      <c r="L1496">
        <f>IF(ISBLANK(C1496), resumen!$D$4, C1496)</f>
        <v>92366.25</v>
      </c>
      <c r="M1496">
        <f>IF(ISBLANK(I1496), resumen!$E$4, I1496)</f>
        <v>23</v>
      </c>
    </row>
    <row r="1497" spans="1:13">
      <c r="A1497">
        <v>1496</v>
      </c>
      <c r="B1497" t="s">
        <v>19</v>
      </c>
      <c r="C1497">
        <v>863546</v>
      </c>
      <c r="D1497" t="s">
        <v>14</v>
      </c>
      <c r="E1497" t="s">
        <v>15</v>
      </c>
      <c r="F1497" t="s">
        <v>16</v>
      </c>
      <c r="G1497" t="s">
        <v>17</v>
      </c>
      <c r="H1497" t="s">
        <v>16</v>
      </c>
      <c r="I1497">
        <v>31</v>
      </c>
      <c r="J1497" t="str">
        <f>IFERROR(IF(ABS((C1497-resumen!$D$3)/resumen!$D$5) &gt; 1.96, "SI", "NO"), _xleta.NOT)</f>
        <v>NO</v>
      </c>
      <c r="K1497" t="str">
        <f>IFERROR(IF(ABS((I1497-resumen!$E$3)/resumen!$E$5) &gt; 1.96, "SI", "NO"), _xleta.NOT)</f>
        <v>NO</v>
      </c>
      <c r="L1497">
        <f>IF(ISBLANK(C1497), resumen!$D$4, C1497)</f>
        <v>863546</v>
      </c>
      <c r="M1497">
        <f>IF(ISBLANK(I1497), resumen!$E$4, I1497)</f>
        <v>31</v>
      </c>
    </row>
    <row r="1498" spans="1:13">
      <c r="A1498">
        <v>1497</v>
      </c>
      <c r="B1498" t="s">
        <v>19</v>
      </c>
      <c r="C1498">
        <v>399659</v>
      </c>
      <c r="D1498" t="s">
        <v>22</v>
      </c>
      <c r="E1498" t="s">
        <v>20</v>
      </c>
      <c r="F1498" t="s">
        <v>16</v>
      </c>
      <c r="G1498" t="s">
        <v>16</v>
      </c>
      <c r="H1498" t="s">
        <v>16</v>
      </c>
      <c r="I1498">
        <v>46</v>
      </c>
      <c r="J1498" t="str">
        <f>IFERROR(IF(ABS((C1498-resumen!$D$3)/resumen!$D$5) &gt; 1.96, "SI", "NO"), _xleta.NOT)</f>
        <v>NO</v>
      </c>
      <c r="K1498" t="str">
        <f>IFERROR(IF(ABS((I1498-resumen!$E$3)/resumen!$E$5) &gt; 1.96, "SI", "NO"), _xleta.NOT)</f>
        <v>NO</v>
      </c>
      <c r="L1498">
        <f>IF(ISBLANK(C1498), resumen!$D$4, C1498)</f>
        <v>399659</v>
      </c>
      <c r="M1498">
        <f>IF(ISBLANK(I1498), resumen!$E$4, I1498)</f>
        <v>46</v>
      </c>
    </row>
    <row r="1499" spans="1:13">
      <c r="A1499">
        <v>1498</v>
      </c>
      <c r="B1499" t="s">
        <v>19</v>
      </c>
      <c r="C1499">
        <v>1940476.41</v>
      </c>
      <c r="D1499" t="s">
        <v>14</v>
      </c>
      <c r="E1499" t="s">
        <v>20</v>
      </c>
      <c r="F1499" t="s">
        <v>16</v>
      </c>
      <c r="G1499" t="s">
        <v>17</v>
      </c>
      <c r="H1499" t="s">
        <v>17</v>
      </c>
      <c r="I1499">
        <v>34</v>
      </c>
      <c r="J1499" t="str">
        <f>IFERROR(IF(ABS((C1499-resumen!$D$3)/resumen!$D$5) &gt; 1.96, "SI", "NO"), _xleta.NOT)</f>
        <v>NO</v>
      </c>
      <c r="K1499" t="str">
        <f>IFERROR(IF(ABS((I1499-resumen!$E$3)/resumen!$E$5) &gt; 1.96, "SI", "NO"), _xleta.NOT)</f>
        <v>NO</v>
      </c>
      <c r="L1499">
        <f>IF(ISBLANK(C1499), resumen!$D$4, C1499)</f>
        <v>1940476.41</v>
      </c>
      <c r="M1499">
        <f>IF(ISBLANK(I1499), resumen!$E$4, I1499)</f>
        <v>34</v>
      </c>
    </row>
    <row r="1500" spans="1:13">
      <c r="A1500">
        <v>1499</v>
      </c>
      <c r="B1500" t="s">
        <v>19</v>
      </c>
      <c r="C1500">
        <v>571508</v>
      </c>
      <c r="D1500" t="s">
        <v>14</v>
      </c>
      <c r="E1500" t="s">
        <v>15</v>
      </c>
      <c r="F1500" t="s">
        <v>16</v>
      </c>
      <c r="G1500" t="s">
        <v>17</v>
      </c>
      <c r="H1500" t="s">
        <v>17</v>
      </c>
      <c r="I1500">
        <v>29</v>
      </c>
      <c r="J1500" t="str">
        <f>IFERROR(IF(ABS((C1500-resumen!$D$3)/resumen!$D$5) &gt; 1.96, "SI", "NO"), _xleta.NOT)</f>
        <v>NO</v>
      </c>
      <c r="K1500" t="str">
        <f>IFERROR(IF(ABS((I1500-resumen!$E$3)/resumen!$E$5) &gt; 1.96, "SI", "NO"), _xleta.NOT)</f>
        <v>NO</v>
      </c>
      <c r="L1500">
        <f>IF(ISBLANK(C1500), resumen!$D$4, C1500)</f>
        <v>571508</v>
      </c>
      <c r="M1500">
        <f>IF(ISBLANK(I1500), resumen!$E$4, I1500)</f>
        <v>29</v>
      </c>
    </row>
    <row r="1501" spans="1:13">
      <c r="A1501">
        <v>1500</v>
      </c>
      <c r="B1501" t="s">
        <v>13</v>
      </c>
      <c r="C1501">
        <v>932109.37</v>
      </c>
      <c r="D1501" t="s">
        <v>14</v>
      </c>
      <c r="E1501" t="s">
        <v>20</v>
      </c>
      <c r="F1501" t="s">
        <v>16</v>
      </c>
      <c r="G1501" t="s">
        <v>17</v>
      </c>
      <c r="H1501" t="s">
        <v>17</v>
      </c>
      <c r="I1501">
        <v>41</v>
      </c>
      <c r="J1501" t="str">
        <f>IFERROR(IF(ABS((C1501-resumen!$D$3)/resumen!$D$5) &gt; 1.96, "SI", "NO"), _xleta.NOT)</f>
        <v>NO</v>
      </c>
      <c r="K1501" t="str">
        <f>IFERROR(IF(ABS((I1501-resumen!$E$3)/resumen!$E$5) &gt; 1.96, "SI", "NO"), _xleta.NOT)</f>
        <v>NO</v>
      </c>
      <c r="L1501">
        <f>IF(ISBLANK(C1501), resumen!$D$4, C1501)</f>
        <v>932109.37</v>
      </c>
      <c r="M1501">
        <f>IF(ISBLANK(I1501), resumen!$E$4, I1501)</f>
        <v>41</v>
      </c>
    </row>
    <row r="1502" spans="1:13">
      <c r="A1502">
        <v>1501</v>
      </c>
      <c r="B1502" t="s">
        <v>13</v>
      </c>
      <c r="C1502">
        <v>155000</v>
      </c>
      <c r="D1502" t="s">
        <v>14</v>
      </c>
      <c r="E1502" t="s">
        <v>20</v>
      </c>
      <c r="F1502" t="s">
        <v>16</v>
      </c>
      <c r="G1502" t="s">
        <v>17</v>
      </c>
      <c r="H1502" t="s">
        <v>16</v>
      </c>
      <c r="I1502">
        <v>53</v>
      </c>
      <c r="J1502" t="str">
        <f>IFERROR(IF(ABS((C1502-resumen!$D$3)/resumen!$D$5) &gt; 1.96, "SI", "NO"), _xleta.NOT)</f>
        <v>NO</v>
      </c>
      <c r="K1502" t="str">
        <f>IFERROR(IF(ABS((I1502-resumen!$E$3)/resumen!$E$5) &gt; 1.96, "SI", "NO"), _xleta.NOT)</f>
        <v>NO</v>
      </c>
      <c r="L1502">
        <f>IF(ISBLANK(C1502), resumen!$D$4, C1502)</f>
        <v>155000</v>
      </c>
      <c r="M1502">
        <f>IF(ISBLANK(I1502), resumen!$E$4, I1502)</f>
        <v>53</v>
      </c>
    </row>
    <row r="1503" spans="1:13">
      <c r="A1503">
        <v>1502</v>
      </c>
      <c r="B1503" t="s">
        <v>19</v>
      </c>
      <c r="C1503">
        <v>859613</v>
      </c>
      <c r="D1503" t="s">
        <v>14</v>
      </c>
      <c r="E1503" t="s">
        <v>20</v>
      </c>
      <c r="F1503" t="s">
        <v>16</v>
      </c>
      <c r="G1503" t="s">
        <v>17</v>
      </c>
      <c r="H1503" t="s">
        <v>17</v>
      </c>
      <c r="I1503">
        <v>22</v>
      </c>
      <c r="J1503" t="str">
        <f>IFERROR(IF(ABS((C1503-resumen!$D$3)/resumen!$D$5) &gt; 1.96, "SI", "NO"), _xleta.NOT)</f>
        <v>NO</v>
      </c>
      <c r="K1503" t="str">
        <f>IFERROR(IF(ABS((I1503-resumen!$E$3)/resumen!$E$5) &gt; 1.96, "SI", "NO"), _xleta.NOT)</f>
        <v>NO</v>
      </c>
      <c r="L1503">
        <f>IF(ISBLANK(C1503), resumen!$D$4, C1503)</f>
        <v>859613</v>
      </c>
      <c r="M1503">
        <f>IF(ISBLANK(I1503), resumen!$E$4, I1503)</f>
        <v>22</v>
      </c>
    </row>
    <row r="1504" spans="1:13">
      <c r="A1504">
        <v>1503</v>
      </c>
      <c r="B1504" t="s">
        <v>19</v>
      </c>
      <c r="C1504">
        <v>159000</v>
      </c>
      <c r="D1504" t="s">
        <v>14</v>
      </c>
      <c r="E1504" t="s">
        <v>20</v>
      </c>
      <c r="F1504" t="s">
        <v>16</v>
      </c>
      <c r="G1504" t="s">
        <v>16</v>
      </c>
      <c r="H1504" t="s">
        <v>16</v>
      </c>
      <c r="I1504">
        <v>49</v>
      </c>
      <c r="J1504" t="str">
        <f>IFERROR(IF(ABS((C1504-resumen!$D$3)/resumen!$D$5) &gt; 1.96, "SI", "NO"), _xleta.NOT)</f>
        <v>NO</v>
      </c>
      <c r="K1504" t="str">
        <f>IFERROR(IF(ABS((I1504-resumen!$E$3)/resumen!$E$5) &gt; 1.96, "SI", "NO"), _xleta.NOT)</f>
        <v>NO</v>
      </c>
      <c r="L1504">
        <f>IF(ISBLANK(C1504), resumen!$D$4, C1504)</f>
        <v>159000</v>
      </c>
      <c r="M1504">
        <f>IF(ISBLANK(I1504), resumen!$E$4, I1504)</f>
        <v>49</v>
      </c>
    </row>
    <row r="1505" spans="1:13">
      <c r="A1505">
        <v>1504</v>
      </c>
      <c r="B1505" t="s">
        <v>13</v>
      </c>
      <c r="C1505">
        <v>540083</v>
      </c>
      <c r="D1505" t="s">
        <v>22</v>
      </c>
      <c r="E1505" t="s">
        <v>20</v>
      </c>
      <c r="F1505" t="s">
        <v>16</v>
      </c>
      <c r="G1505" t="s">
        <v>17</v>
      </c>
      <c r="H1505" t="s">
        <v>16</v>
      </c>
      <c r="I1505">
        <v>60</v>
      </c>
      <c r="J1505" t="str">
        <f>IFERROR(IF(ABS((C1505-resumen!$D$3)/resumen!$D$5) &gt; 1.96, "SI", "NO"), _xleta.NOT)</f>
        <v>NO</v>
      </c>
      <c r="K1505" t="str">
        <f>IFERROR(IF(ABS((I1505-resumen!$E$3)/resumen!$E$5) &gt; 1.96, "SI", "NO"), _xleta.NOT)</f>
        <v>NO</v>
      </c>
      <c r="L1505">
        <f>IF(ISBLANK(C1505), resumen!$D$4, C1505)</f>
        <v>540083</v>
      </c>
      <c r="M1505">
        <f>IF(ISBLANK(I1505), resumen!$E$4, I1505)</f>
        <v>60</v>
      </c>
    </row>
    <row r="1506" spans="1:13">
      <c r="A1506">
        <v>1505</v>
      </c>
      <c r="B1506" t="s">
        <v>13</v>
      </c>
      <c r="C1506">
        <v>2817770</v>
      </c>
      <c r="D1506" t="s">
        <v>14</v>
      </c>
      <c r="E1506" t="s">
        <v>15</v>
      </c>
      <c r="F1506" t="s">
        <v>16</v>
      </c>
      <c r="G1506" t="s">
        <v>17</v>
      </c>
      <c r="H1506" t="s">
        <v>17</v>
      </c>
      <c r="I1506">
        <v>59</v>
      </c>
      <c r="J1506" t="str">
        <f>IFERROR(IF(ABS((C1506-resumen!$D$3)/resumen!$D$5) &gt; 1.96, "SI", "NO"), _xleta.NOT)</f>
        <v>SI</v>
      </c>
      <c r="K1506" t="str">
        <f>IFERROR(IF(ABS((I1506-resumen!$E$3)/resumen!$E$5) &gt; 1.96, "SI", "NO"), _xleta.NOT)</f>
        <v>NO</v>
      </c>
      <c r="L1506">
        <f>IF(ISBLANK(C1506), resumen!$D$4, C1506)</f>
        <v>2817770</v>
      </c>
      <c r="M1506">
        <f>IF(ISBLANK(I1506), resumen!$E$4, I1506)</f>
        <v>59</v>
      </c>
    </row>
    <row r="1507" spans="1:13">
      <c r="A1507">
        <v>1506</v>
      </c>
      <c r="B1507" t="s">
        <v>19</v>
      </c>
      <c r="C1507">
        <v>688069.8</v>
      </c>
      <c r="D1507" t="s">
        <v>14</v>
      </c>
      <c r="E1507" t="s">
        <v>20</v>
      </c>
      <c r="F1507" t="s">
        <v>16</v>
      </c>
      <c r="G1507" t="s">
        <v>16</v>
      </c>
      <c r="H1507" t="s">
        <v>17</v>
      </c>
      <c r="I1507">
        <v>25</v>
      </c>
      <c r="J1507" t="str">
        <f>IFERROR(IF(ABS((C1507-resumen!$D$3)/resumen!$D$5) &gt; 1.96, "SI", "NO"), _xleta.NOT)</f>
        <v>NO</v>
      </c>
      <c r="K1507" t="str">
        <f>IFERROR(IF(ABS((I1507-resumen!$E$3)/resumen!$E$5) &gt; 1.96, "SI", "NO"), _xleta.NOT)</f>
        <v>NO</v>
      </c>
      <c r="L1507">
        <f>IF(ISBLANK(C1507), resumen!$D$4, C1507)</f>
        <v>688069.8</v>
      </c>
      <c r="M1507">
        <f>IF(ISBLANK(I1507), resumen!$E$4, I1507)</f>
        <v>25</v>
      </c>
    </row>
    <row r="1508" spans="1:13">
      <c r="A1508">
        <v>1507</v>
      </c>
      <c r="B1508" t="s">
        <v>19</v>
      </c>
      <c r="C1508">
        <v>361500</v>
      </c>
      <c r="D1508" t="s">
        <v>14</v>
      </c>
      <c r="E1508" t="s">
        <v>20</v>
      </c>
      <c r="F1508" t="s">
        <v>16</v>
      </c>
      <c r="G1508" t="s">
        <v>17</v>
      </c>
      <c r="H1508" t="s">
        <v>16</v>
      </c>
      <c r="I1508">
        <v>49</v>
      </c>
      <c r="J1508" t="str">
        <f>IFERROR(IF(ABS((C1508-resumen!$D$3)/resumen!$D$5) &gt; 1.96, "SI", "NO"), _xleta.NOT)</f>
        <v>NO</v>
      </c>
      <c r="K1508" t="str">
        <f>IFERROR(IF(ABS((I1508-resumen!$E$3)/resumen!$E$5) &gt; 1.96, "SI", "NO"), _xleta.NOT)</f>
        <v>NO</v>
      </c>
      <c r="L1508">
        <f>IF(ISBLANK(C1508), resumen!$D$4, C1508)</f>
        <v>361500</v>
      </c>
      <c r="M1508">
        <f>IF(ISBLANK(I1508), resumen!$E$4, I1508)</f>
        <v>49</v>
      </c>
    </row>
    <row r="1509" spans="1:13">
      <c r="A1509">
        <v>1508</v>
      </c>
      <c r="B1509" t="s">
        <v>19</v>
      </c>
      <c r="C1509">
        <v>937245</v>
      </c>
      <c r="D1509" t="s">
        <v>22</v>
      </c>
      <c r="E1509" t="s">
        <v>20</v>
      </c>
      <c r="F1509" t="s">
        <v>16</v>
      </c>
      <c r="G1509" t="s">
        <v>17</v>
      </c>
      <c r="H1509" t="s">
        <v>16</v>
      </c>
      <c r="I1509">
        <v>61</v>
      </c>
      <c r="J1509" t="str">
        <f>IFERROR(IF(ABS((C1509-resumen!$D$3)/resumen!$D$5) &gt; 1.96, "SI", "NO"), _xleta.NOT)</f>
        <v>NO</v>
      </c>
      <c r="K1509" t="str">
        <f>IFERROR(IF(ABS((I1509-resumen!$E$3)/resumen!$E$5) &gt; 1.96, "SI", "NO"), _xleta.NOT)</f>
        <v>NO</v>
      </c>
      <c r="L1509">
        <f>IF(ISBLANK(C1509), resumen!$D$4, C1509)</f>
        <v>937245</v>
      </c>
      <c r="M1509">
        <f>IF(ISBLANK(I1509), resumen!$E$4, I1509)</f>
        <v>61</v>
      </c>
    </row>
    <row r="1510" spans="1:13">
      <c r="A1510">
        <v>1509</v>
      </c>
      <c r="B1510" t="s">
        <v>13</v>
      </c>
      <c r="C1510">
        <v>1858320</v>
      </c>
      <c r="D1510" t="s">
        <v>14</v>
      </c>
      <c r="E1510" t="s">
        <v>20</v>
      </c>
      <c r="F1510" t="s">
        <v>16</v>
      </c>
      <c r="G1510" t="s">
        <v>17</v>
      </c>
      <c r="H1510" t="s">
        <v>17</v>
      </c>
      <c r="I1510">
        <v>36</v>
      </c>
      <c r="J1510" t="str">
        <f>IFERROR(IF(ABS((C1510-resumen!$D$3)/resumen!$D$5) &gt; 1.96, "SI", "NO"), _xleta.NOT)</f>
        <v>NO</v>
      </c>
      <c r="K1510" t="str">
        <f>IFERROR(IF(ABS((I1510-resumen!$E$3)/resumen!$E$5) &gt; 1.96, "SI", "NO"), _xleta.NOT)</f>
        <v>NO</v>
      </c>
      <c r="L1510">
        <f>IF(ISBLANK(C1510), resumen!$D$4, C1510)</f>
        <v>1858320</v>
      </c>
      <c r="M1510">
        <f>IF(ISBLANK(I1510), resumen!$E$4, I1510)</f>
        <v>36</v>
      </c>
    </row>
    <row r="1511" spans="1:13">
      <c r="A1511">
        <v>1510</v>
      </c>
      <c r="B1511" t="s">
        <v>13</v>
      </c>
      <c r="C1511">
        <v>297046</v>
      </c>
      <c r="D1511" t="s">
        <v>22</v>
      </c>
      <c r="E1511" t="s">
        <v>20</v>
      </c>
      <c r="F1511" t="s">
        <v>16</v>
      </c>
      <c r="G1511" t="s">
        <v>16</v>
      </c>
      <c r="H1511" t="s">
        <v>16</v>
      </c>
      <c r="I1511">
        <v>29</v>
      </c>
      <c r="J1511" t="str">
        <f>IFERROR(IF(ABS((C1511-resumen!$D$3)/resumen!$D$5) &gt; 1.96, "SI", "NO"), _xleta.NOT)</f>
        <v>NO</v>
      </c>
      <c r="K1511" t="str">
        <f>IFERROR(IF(ABS((I1511-resumen!$E$3)/resumen!$E$5) &gt; 1.96, "SI", "NO"), _xleta.NOT)</f>
        <v>NO</v>
      </c>
      <c r="L1511">
        <f>IF(ISBLANK(C1511), resumen!$D$4, C1511)</f>
        <v>297046</v>
      </c>
      <c r="M1511">
        <f>IF(ISBLANK(I1511), resumen!$E$4, I1511)</f>
        <v>29</v>
      </c>
    </row>
    <row r="1512" spans="1:13">
      <c r="A1512">
        <v>1511</v>
      </c>
      <c r="B1512" t="s">
        <v>13</v>
      </c>
      <c r="C1512">
        <v>546457.48</v>
      </c>
      <c r="D1512" t="s">
        <v>14</v>
      </c>
      <c r="E1512" t="s">
        <v>20</v>
      </c>
      <c r="F1512" t="s">
        <v>16</v>
      </c>
      <c r="G1512" t="s">
        <v>17</v>
      </c>
      <c r="H1512" t="s">
        <v>17</v>
      </c>
      <c r="I1512">
        <v>33</v>
      </c>
      <c r="J1512" t="str">
        <f>IFERROR(IF(ABS((C1512-resumen!$D$3)/resumen!$D$5) &gt; 1.96, "SI", "NO"), _xleta.NOT)</f>
        <v>NO</v>
      </c>
      <c r="K1512" t="str">
        <f>IFERROR(IF(ABS((I1512-resumen!$E$3)/resumen!$E$5) &gt; 1.96, "SI", "NO"), _xleta.NOT)</f>
        <v>NO</v>
      </c>
      <c r="L1512">
        <f>IF(ISBLANK(C1512), resumen!$D$4, C1512)</f>
        <v>546457.48</v>
      </c>
      <c r="M1512">
        <f>IF(ISBLANK(I1512), resumen!$E$4, I1512)</f>
        <v>33</v>
      </c>
    </row>
    <row r="1513" spans="1:13">
      <c r="A1513">
        <v>1512</v>
      </c>
      <c r="B1513" t="s">
        <v>13</v>
      </c>
      <c r="C1513">
        <v>297044</v>
      </c>
      <c r="D1513" t="s">
        <v>23</v>
      </c>
      <c r="E1513" t="s">
        <v>20</v>
      </c>
      <c r="F1513" t="s">
        <v>16</v>
      </c>
      <c r="G1513" t="s">
        <v>17</v>
      </c>
      <c r="H1513" t="s">
        <v>17</v>
      </c>
      <c r="I1513">
        <v>61</v>
      </c>
      <c r="J1513" t="str">
        <f>IFERROR(IF(ABS((C1513-resumen!$D$3)/resumen!$D$5) &gt; 1.96, "SI", "NO"), _xleta.NOT)</f>
        <v>NO</v>
      </c>
      <c r="K1513" t="str">
        <f>IFERROR(IF(ABS((I1513-resumen!$E$3)/resumen!$E$5) &gt; 1.96, "SI", "NO"), _xleta.NOT)</f>
        <v>NO</v>
      </c>
      <c r="L1513">
        <f>IF(ISBLANK(C1513), resumen!$D$4, C1513)</f>
        <v>297044</v>
      </c>
      <c r="M1513">
        <f>IF(ISBLANK(I1513), resumen!$E$4, I1513)</f>
        <v>61</v>
      </c>
    </row>
    <row r="1514" spans="1:13">
      <c r="A1514">
        <v>1513</v>
      </c>
      <c r="B1514" t="s">
        <v>19</v>
      </c>
      <c r="C1514">
        <v>120000</v>
      </c>
      <c r="D1514" t="s">
        <v>14</v>
      </c>
      <c r="E1514" t="s">
        <v>20</v>
      </c>
      <c r="F1514" t="s">
        <v>16</v>
      </c>
      <c r="G1514" t="s">
        <v>17</v>
      </c>
      <c r="H1514" t="s">
        <v>17</v>
      </c>
      <c r="I1514">
        <v>42</v>
      </c>
      <c r="J1514" t="str">
        <f>IFERROR(IF(ABS((C1514-resumen!$D$3)/resumen!$D$5) &gt; 1.96, "SI", "NO"), _xleta.NOT)</f>
        <v>NO</v>
      </c>
      <c r="K1514" t="str">
        <f>IFERROR(IF(ABS((I1514-resumen!$E$3)/resumen!$E$5) &gt; 1.96, "SI", "NO"), _xleta.NOT)</f>
        <v>NO</v>
      </c>
      <c r="L1514">
        <f>IF(ISBLANK(C1514), resumen!$D$4, C1514)</f>
        <v>120000</v>
      </c>
      <c r="M1514">
        <f>IF(ISBLANK(I1514), resumen!$E$4, I1514)</f>
        <v>42</v>
      </c>
    </row>
    <row r="1515" spans="1:13">
      <c r="A1515">
        <v>1514</v>
      </c>
      <c r="B1515" t="s">
        <v>19</v>
      </c>
      <c r="C1515">
        <v>1296001.6000000001</v>
      </c>
      <c r="D1515" t="s">
        <v>14</v>
      </c>
      <c r="E1515" t="s">
        <v>15</v>
      </c>
      <c r="F1515" t="s">
        <v>16</v>
      </c>
      <c r="G1515" t="s">
        <v>17</v>
      </c>
      <c r="H1515" t="s">
        <v>17</v>
      </c>
      <c r="I1515">
        <v>47</v>
      </c>
      <c r="J1515" t="str">
        <f>IFERROR(IF(ABS((C1515-resumen!$D$3)/resumen!$D$5) &gt; 1.96, "SI", "NO"), _xleta.NOT)</f>
        <v>NO</v>
      </c>
      <c r="K1515" t="str">
        <f>IFERROR(IF(ABS((I1515-resumen!$E$3)/resumen!$E$5) &gt; 1.96, "SI", "NO"), _xleta.NOT)</f>
        <v>NO</v>
      </c>
      <c r="L1515">
        <f>IF(ISBLANK(C1515), resumen!$D$4, C1515)</f>
        <v>1296001.6000000001</v>
      </c>
      <c r="M1515">
        <f>IF(ISBLANK(I1515), resumen!$E$4, I1515)</f>
        <v>47</v>
      </c>
    </row>
    <row r="1516" spans="1:13">
      <c r="A1516">
        <v>1515</v>
      </c>
      <c r="B1516" t="s">
        <v>13</v>
      </c>
      <c r="C1516">
        <v>1346350</v>
      </c>
      <c r="D1516" t="s">
        <v>14</v>
      </c>
      <c r="E1516" t="s">
        <v>20</v>
      </c>
      <c r="F1516" t="s">
        <v>16</v>
      </c>
      <c r="G1516" t="s">
        <v>17</v>
      </c>
      <c r="H1516" t="s">
        <v>17</v>
      </c>
      <c r="I1516">
        <v>47</v>
      </c>
      <c r="J1516" t="str">
        <f>IFERROR(IF(ABS((C1516-resumen!$D$3)/resumen!$D$5) &gt; 1.96, "SI", "NO"), _xleta.NOT)</f>
        <v>NO</v>
      </c>
      <c r="K1516" t="str">
        <f>IFERROR(IF(ABS((I1516-resumen!$E$3)/resumen!$E$5) &gt; 1.96, "SI", "NO"), _xleta.NOT)</f>
        <v>NO</v>
      </c>
      <c r="L1516">
        <f>IF(ISBLANK(C1516), resumen!$D$4, C1516)</f>
        <v>1346350</v>
      </c>
      <c r="M1516">
        <f>IF(ISBLANK(I1516), resumen!$E$4, I1516)</f>
        <v>47</v>
      </c>
    </row>
    <row r="1517" spans="1:13">
      <c r="A1517">
        <v>1516</v>
      </c>
      <c r="B1517" t="s">
        <v>19</v>
      </c>
      <c r="C1517">
        <v>1089100</v>
      </c>
      <c r="D1517" t="s">
        <v>14</v>
      </c>
      <c r="E1517" t="s">
        <v>20</v>
      </c>
      <c r="F1517" t="s">
        <v>16</v>
      </c>
      <c r="G1517" t="s">
        <v>17</v>
      </c>
      <c r="H1517" t="s">
        <v>17</v>
      </c>
      <c r="I1517">
        <v>35</v>
      </c>
      <c r="J1517" t="str">
        <f>IFERROR(IF(ABS((C1517-resumen!$D$3)/resumen!$D$5) &gt; 1.96, "SI", "NO"), _xleta.NOT)</f>
        <v>NO</v>
      </c>
      <c r="K1517" t="str">
        <f>IFERROR(IF(ABS((I1517-resumen!$E$3)/resumen!$E$5) &gt; 1.96, "SI", "NO"), _xleta.NOT)</f>
        <v>NO</v>
      </c>
      <c r="L1517">
        <f>IF(ISBLANK(C1517), resumen!$D$4, C1517)</f>
        <v>1089100</v>
      </c>
      <c r="M1517">
        <f>IF(ISBLANK(I1517), resumen!$E$4, I1517)</f>
        <v>35</v>
      </c>
    </row>
    <row r="1518" spans="1:13">
      <c r="A1518">
        <v>1517</v>
      </c>
      <c r="B1518" t="s">
        <v>13</v>
      </c>
      <c r="C1518">
        <v>766610</v>
      </c>
      <c r="D1518" t="s">
        <v>14</v>
      </c>
      <c r="E1518" t="s">
        <v>15</v>
      </c>
      <c r="F1518" t="s">
        <v>16</v>
      </c>
      <c r="G1518" t="s">
        <v>17</v>
      </c>
      <c r="H1518" t="s">
        <v>17</v>
      </c>
      <c r="I1518">
        <v>53</v>
      </c>
      <c r="J1518" t="str">
        <f>IFERROR(IF(ABS((C1518-resumen!$D$3)/resumen!$D$5) &gt; 1.96, "SI", "NO"), _xleta.NOT)</f>
        <v>NO</v>
      </c>
      <c r="K1518" t="str">
        <f>IFERROR(IF(ABS((I1518-resumen!$E$3)/resumen!$E$5) &gt; 1.96, "SI", "NO"), _xleta.NOT)</f>
        <v>NO</v>
      </c>
      <c r="L1518">
        <f>IF(ISBLANK(C1518), resumen!$D$4, C1518)</f>
        <v>766610</v>
      </c>
      <c r="M1518">
        <f>IF(ISBLANK(I1518), resumen!$E$4, I1518)</f>
        <v>53</v>
      </c>
    </row>
    <row r="1519" spans="1:13">
      <c r="A1519">
        <v>1518</v>
      </c>
      <c r="B1519" t="s">
        <v>19</v>
      </c>
      <c r="C1519">
        <v>727896.34</v>
      </c>
      <c r="D1519" t="s">
        <v>14</v>
      </c>
      <c r="E1519" t="s">
        <v>15</v>
      </c>
      <c r="F1519" t="s">
        <v>16</v>
      </c>
      <c r="G1519" t="s">
        <v>17</v>
      </c>
      <c r="H1519" t="s">
        <v>17</v>
      </c>
      <c r="I1519">
        <v>34</v>
      </c>
      <c r="J1519" t="str">
        <f>IFERROR(IF(ABS((C1519-resumen!$D$3)/resumen!$D$5) &gt; 1.96, "SI", "NO"), _xleta.NOT)</f>
        <v>NO</v>
      </c>
      <c r="K1519" t="str">
        <f>IFERROR(IF(ABS((I1519-resumen!$E$3)/resumen!$E$5) &gt; 1.96, "SI", "NO"), _xleta.NOT)</f>
        <v>NO</v>
      </c>
      <c r="L1519">
        <f>IF(ISBLANK(C1519), resumen!$D$4, C1519)</f>
        <v>727896.34</v>
      </c>
      <c r="M1519">
        <f>IF(ISBLANK(I1519), resumen!$E$4, I1519)</f>
        <v>34</v>
      </c>
    </row>
    <row r="1520" spans="1:13">
      <c r="A1520">
        <v>1519</v>
      </c>
      <c r="B1520" t="s">
        <v>13</v>
      </c>
      <c r="C1520">
        <v>2577656.4700000002</v>
      </c>
      <c r="D1520" t="s">
        <v>14</v>
      </c>
      <c r="E1520" t="s">
        <v>15</v>
      </c>
      <c r="F1520" t="s">
        <v>16</v>
      </c>
      <c r="G1520" t="s">
        <v>17</v>
      </c>
      <c r="H1520" t="s">
        <v>17</v>
      </c>
      <c r="I1520">
        <v>37</v>
      </c>
      <c r="J1520" t="str">
        <f>IFERROR(IF(ABS((C1520-resumen!$D$3)/resumen!$D$5) &gt; 1.96, "SI", "NO"), _xleta.NOT)</f>
        <v>SI</v>
      </c>
      <c r="K1520" t="str">
        <f>IFERROR(IF(ABS((I1520-resumen!$E$3)/resumen!$E$5) &gt; 1.96, "SI", "NO"), _xleta.NOT)</f>
        <v>NO</v>
      </c>
      <c r="L1520">
        <f>IF(ISBLANK(C1520), resumen!$D$4, C1520)</f>
        <v>2577656.4700000002</v>
      </c>
      <c r="M1520">
        <f>IF(ISBLANK(I1520), resumen!$E$4, I1520)</f>
        <v>37</v>
      </c>
    </row>
    <row r="1521" spans="1:13">
      <c r="A1521">
        <v>1520</v>
      </c>
      <c r="B1521" t="s">
        <v>19</v>
      </c>
      <c r="C1521">
        <v>2694159.76</v>
      </c>
      <c r="D1521" t="s">
        <v>14</v>
      </c>
      <c r="E1521" t="s">
        <v>20</v>
      </c>
      <c r="F1521" t="s">
        <v>16</v>
      </c>
      <c r="G1521" t="s">
        <v>17</v>
      </c>
      <c r="H1521" t="s">
        <v>17</v>
      </c>
      <c r="I1521">
        <v>28</v>
      </c>
      <c r="J1521" t="str">
        <f>IFERROR(IF(ABS((C1521-resumen!$D$3)/resumen!$D$5) &gt; 1.96, "SI", "NO"), _xleta.NOT)</f>
        <v>SI</v>
      </c>
      <c r="K1521" t="str">
        <f>IFERROR(IF(ABS((I1521-resumen!$E$3)/resumen!$E$5) &gt; 1.96, "SI", "NO"), _xleta.NOT)</f>
        <v>NO</v>
      </c>
      <c r="L1521">
        <f>IF(ISBLANK(C1521), resumen!$D$4, C1521)</f>
        <v>2694159.76</v>
      </c>
      <c r="M1521">
        <f>IF(ISBLANK(I1521), resumen!$E$4, I1521)</f>
        <v>28</v>
      </c>
    </row>
    <row r="1522" spans="1:13">
      <c r="A1522">
        <v>1521</v>
      </c>
      <c r="B1522" t="s">
        <v>19</v>
      </c>
      <c r="C1522">
        <v>36204.74</v>
      </c>
      <c r="D1522" t="s">
        <v>14</v>
      </c>
      <c r="E1522" t="s">
        <v>15</v>
      </c>
      <c r="F1522" t="s">
        <v>16</v>
      </c>
      <c r="G1522" t="s">
        <v>17</v>
      </c>
      <c r="H1522" t="s">
        <v>17</v>
      </c>
      <c r="I1522">
        <v>32</v>
      </c>
      <c r="J1522" t="str">
        <f>IFERROR(IF(ABS((C1522-resumen!$D$3)/resumen!$D$5) &gt; 1.96, "SI", "NO"), _xleta.NOT)</f>
        <v>NO</v>
      </c>
      <c r="K1522" t="str">
        <f>IFERROR(IF(ABS((I1522-resumen!$E$3)/resumen!$E$5) &gt; 1.96, "SI", "NO"), _xleta.NOT)</f>
        <v>NO</v>
      </c>
      <c r="L1522">
        <f>IF(ISBLANK(C1522), resumen!$D$4, C1522)</f>
        <v>36204.74</v>
      </c>
      <c r="M1522">
        <f>IF(ISBLANK(I1522), resumen!$E$4, I1522)</f>
        <v>32</v>
      </c>
    </row>
    <row r="1523" spans="1:13">
      <c r="A1523">
        <v>1522</v>
      </c>
      <c r="B1523" t="s">
        <v>19</v>
      </c>
      <c r="C1523">
        <v>300018</v>
      </c>
      <c r="D1523" t="s">
        <v>22</v>
      </c>
      <c r="E1523" t="s">
        <v>20</v>
      </c>
      <c r="F1523" t="s">
        <v>16</v>
      </c>
      <c r="G1523" t="s">
        <v>17</v>
      </c>
      <c r="H1523" t="s">
        <v>17</v>
      </c>
      <c r="I1523">
        <v>47</v>
      </c>
      <c r="J1523" t="str">
        <f>IFERROR(IF(ABS((C1523-resumen!$D$3)/resumen!$D$5) &gt; 1.96, "SI", "NO"), _xleta.NOT)</f>
        <v>NO</v>
      </c>
      <c r="K1523" t="str">
        <f>IFERROR(IF(ABS((I1523-resumen!$E$3)/resumen!$E$5) &gt; 1.96, "SI", "NO"), _xleta.NOT)</f>
        <v>NO</v>
      </c>
      <c r="L1523">
        <f>IF(ISBLANK(C1523), resumen!$D$4, C1523)</f>
        <v>300018</v>
      </c>
      <c r="M1523">
        <f>IF(ISBLANK(I1523), resumen!$E$4, I1523)</f>
        <v>47</v>
      </c>
    </row>
    <row r="1524" spans="1:13">
      <c r="A1524">
        <v>1523</v>
      </c>
      <c r="B1524" t="s">
        <v>19</v>
      </c>
      <c r="C1524">
        <v>382325</v>
      </c>
      <c r="D1524" t="s">
        <v>14</v>
      </c>
      <c r="E1524" t="s">
        <v>20</v>
      </c>
      <c r="F1524" t="s">
        <v>16</v>
      </c>
      <c r="G1524" t="s">
        <v>16</v>
      </c>
      <c r="H1524" t="s">
        <v>17</v>
      </c>
      <c r="I1524">
        <v>33</v>
      </c>
      <c r="J1524" t="str">
        <f>IFERROR(IF(ABS((C1524-resumen!$D$3)/resumen!$D$5) &gt; 1.96, "SI", "NO"), _xleta.NOT)</f>
        <v>NO</v>
      </c>
      <c r="K1524" t="str">
        <f>IFERROR(IF(ABS((I1524-resumen!$E$3)/resumen!$E$5) &gt; 1.96, "SI", "NO"), _xleta.NOT)</f>
        <v>NO</v>
      </c>
      <c r="L1524">
        <f>IF(ISBLANK(C1524), resumen!$D$4, C1524)</f>
        <v>382325</v>
      </c>
      <c r="M1524">
        <f>IF(ISBLANK(I1524), resumen!$E$4, I1524)</f>
        <v>33</v>
      </c>
    </row>
    <row r="1525" spans="1:13">
      <c r="A1525">
        <v>1524</v>
      </c>
      <c r="B1525" t="s">
        <v>19</v>
      </c>
      <c r="C1525">
        <v>326749</v>
      </c>
      <c r="D1525" t="s">
        <v>22</v>
      </c>
      <c r="E1525" t="s">
        <v>20</v>
      </c>
      <c r="F1525" t="s">
        <v>16</v>
      </c>
      <c r="G1525" t="s">
        <v>17</v>
      </c>
      <c r="H1525" t="s">
        <v>17</v>
      </c>
      <c r="I1525">
        <v>56</v>
      </c>
      <c r="J1525" t="str">
        <f>IFERROR(IF(ABS((C1525-resumen!$D$3)/resumen!$D$5) &gt; 1.96, "SI", "NO"), _xleta.NOT)</f>
        <v>NO</v>
      </c>
      <c r="K1525" t="str">
        <f>IFERROR(IF(ABS((I1525-resumen!$E$3)/resumen!$E$5) &gt; 1.96, "SI", "NO"), _xleta.NOT)</f>
        <v>NO</v>
      </c>
      <c r="L1525">
        <f>IF(ISBLANK(C1525), resumen!$D$4, C1525)</f>
        <v>326749</v>
      </c>
      <c r="M1525">
        <f>IF(ISBLANK(I1525), resumen!$E$4, I1525)</f>
        <v>56</v>
      </c>
    </row>
    <row r="1526" spans="1:13">
      <c r="A1526">
        <v>1525</v>
      </c>
      <c r="B1526" t="s">
        <v>13</v>
      </c>
      <c r="C1526">
        <v>611036.43999999994</v>
      </c>
      <c r="D1526" t="s">
        <v>18</v>
      </c>
      <c r="E1526" t="s">
        <v>15</v>
      </c>
      <c r="F1526" t="s">
        <v>16</v>
      </c>
      <c r="G1526" t="s">
        <v>17</v>
      </c>
      <c r="H1526" t="s">
        <v>17</v>
      </c>
      <c r="I1526">
        <v>93</v>
      </c>
      <c r="J1526" t="str">
        <f>IFERROR(IF(ABS((C1526-resumen!$D$3)/resumen!$D$5) &gt; 1.96, "SI", "NO"), _xleta.NOT)</f>
        <v>NO</v>
      </c>
      <c r="K1526" t="str">
        <f>IFERROR(IF(ABS((I1526-resumen!$E$3)/resumen!$E$5) &gt; 1.96, "SI", "NO"), _xleta.NOT)</f>
        <v>SI</v>
      </c>
      <c r="L1526">
        <f>IF(ISBLANK(C1526), resumen!$D$4, C1526)</f>
        <v>611036.43999999994</v>
      </c>
      <c r="M1526">
        <f>IF(ISBLANK(I1526), resumen!$E$4, I1526)</f>
        <v>93</v>
      </c>
    </row>
    <row r="1527" spans="1:13">
      <c r="A1527">
        <v>1526</v>
      </c>
      <c r="B1527" t="s">
        <v>19</v>
      </c>
      <c r="C1527">
        <v>278031</v>
      </c>
      <c r="D1527" t="s">
        <v>21</v>
      </c>
      <c r="E1527" t="s">
        <v>20</v>
      </c>
      <c r="F1527" t="s">
        <v>16</v>
      </c>
      <c r="G1527" t="s">
        <v>17</v>
      </c>
      <c r="H1527" t="s">
        <v>16</v>
      </c>
      <c r="I1527">
        <v>43</v>
      </c>
      <c r="J1527" t="str">
        <f>IFERROR(IF(ABS((C1527-resumen!$D$3)/resumen!$D$5) &gt; 1.96, "SI", "NO"), _xleta.NOT)</f>
        <v>NO</v>
      </c>
      <c r="K1527" t="str">
        <f>IFERROR(IF(ABS((I1527-resumen!$E$3)/resumen!$E$5) &gt; 1.96, "SI", "NO"), _xleta.NOT)</f>
        <v>NO</v>
      </c>
      <c r="L1527">
        <f>IF(ISBLANK(C1527), resumen!$D$4, C1527)</f>
        <v>278031</v>
      </c>
      <c r="M1527">
        <f>IF(ISBLANK(I1527), resumen!$E$4, I1527)</f>
        <v>43</v>
      </c>
    </row>
    <row r="1528" spans="1:13">
      <c r="A1528">
        <v>1527</v>
      </c>
      <c r="B1528" t="s">
        <v>13</v>
      </c>
      <c r="C1528">
        <v>275191.65000000002</v>
      </c>
      <c r="D1528" t="s">
        <v>14</v>
      </c>
      <c r="E1528" t="s">
        <v>20</v>
      </c>
      <c r="F1528" t="s">
        <v>16</v>
      </c>
      <c r="G1528" t="s">
        <v>17</v>
      </c>
      <c r="H1528" t="s">
        <v>17</v>
      </c>
      <c r="I1528">
        <v>22</v>
      </c>
      <c r="J1528" t="str">
        <f>IFERROR(IF(ABS((C1528-resumen!$D$3)/resumen!$D$5) &gt; 1.96, "SI", "NO"), _xleta.NOT)</f>
        <v>NO</v>
      </c>
      <c r="K1528" t="str">
        <f>IFERROR(IF(ABS((I1528-resumen!$E$3)/resumen!$E$5) &gt; 1.96, "SI", "NO"), _xleta.NOT)</f>
        <v>NO</v>
      </c>
      <c r="L1528">
        <f>IF(ISBLANK(C1528), resumen!$D$4, C1528)</f>
        <v>275191.65000000002</v>
      </c>
      <c r="M1528">
        <f>IF(ISBLANK(I1528), resumen!$E$4, I1528)</f>
        <v>22</v>
      </c>
    </row>
    <row r="1529" spans="1:13">
      <c r="A1529">
        <v>1528</v>
      </c>
      <c r="B1529" t="s">
        <v>13</v>
      </c>
      <c r="C1529">
        <v>273980</v>
      </c>
      <c r="D1529" t="s">
        <v>14</v>
      </c>
      <c r="E1529" t="s">
        <v>20</v>
      </c>
      <c r="F1529" t="s">
        <v>16</v>
      </c>
      <c r="G1529" t="s">
        <v>17</v>
      </c>
      <c r="H1529" t="s">
        <v>17</v>
      </c>
      <c r="I1529">
        <v>23</v>
      </c>
      <c r="J1529" t="str">
        <f>IFERROR(IF(ABS((C1529-resumen!$D$3)/resumen!$D$5) &gt; 1.96, "SI", "NO"), _xleta.NOT)</f>
        <v>NO</v>
      </c>
      <c r="K1529" t="str">
        <f>IFERROR(IF(ABS((I1529-resumen!$E$3)/resumen!$E$5) &gt; 1.96, "SI", "NO"), _xleta.NOT)</f>
        <v>NO</v>
      </c>
      <c r="L1529">
        <f>IF(ISBLANK(C1529), resumen!$D$4, C1529)</f>
        <v>273980</v>
      </c>
      <c r="M1529">
        <f>IF(ISBLANK(I1529), resumen!$E$4, I1529)</f>
        <v>23</v>
      </c>
    </row>
    <row r="1530" spans="1:13">
      <c r="A1530">
        <v>1529</v>
      </c>
      <c r="B1530" t="s">
        <v>19</v>
      </c>
      <c r="C1530">
        <v>1664567.5</v>
      </c>
      <c r="D1530" t="s">
        <v>14</v>
      </c>
      <c r="E1530" t="s">
        <v>15</v>
      </c>
      <c r="F1530" t="s">
        <v>16</v>
      </c>
      <c r="G1530" t="s">
        <v>17</v>
      </c>
      <c r="H1530" t="s">
        <v>17</v>
      </c>
      <c r="I1530">
        <v>45</v>
      </c>
      <c r="J1530" t="str">
        <f>IFERROR(IF(ABS((C1530-resumen!$D$3)/resumen!$D$5) &gt; 1.96, "SI", "NO"), _xleta.NOT)</f>
        <v>NO</v>
      </c>
      <c r="K1530" t="str">
        <f>IFERROR(IF(ABS((I1530-resumen!$E$3)/resumen!$E$5) &gt; 1.96, "SI", "NO"), _xleta.NOT)</f>
        <v>NO</v>
      </c>
      <c r="L1530">
        <f>IF(ISBLANK(C1530), resumen!$D$4, C1530)</f>
        <v>1664567.5</v>
      </c>
      <c r="M1530">
        <f>IF(ISBLANK(I1530), resumen!$E$4, I1530)</f>
        <v>45</v>
      </c>
    </row>
    <row r="1531" spans="1:13">
      <c r="A1531">
        <v>1530</v>
      </c>
      <c r="B1531" t="s">
        <v>13</v>
      </c>
      <c r="C1531">
        <v>185046.87</v>
      </c>
      <c r="D1531" t="s">
        <v>14</v>
      </c>
      <c r="E1531" t="s">
        <v>15</v>
      </c>
      <c r="F1531" t="s">
        <v>16</v>
      </c>
      <c r="G1531" t="s">
        <v>17</v>
      </c>
      <c r="H1531" t="s">
        <v>17</v>
      </c>
      <c r="I1531">
        <v>25</v>
      </c>
      <c r="J1531" t="str">
        <f>IFERROR(IF(ABS((C1531-resumen!$D$3)/resumen!$D$5) &gt; 1.96, "SI", "NO"), _xleta.NOT)</f>
        <v>NO</v>
      </c>
      <c r="K1531" t="str">
        <f>IFERROR(IF(ABS((I1531-resumen!$E$3)/resumen!$E$5) &gt; 1.96, "SI", "NO"), _xleta.NOT)</f>
        <v>NO</v>
      </c>
      <c r="L1531">
        <f>IF(ISBLANK(C1531), resumen!$D$4, C1531)</f>
        <v>185046.87</v>
      </c>
      <c r="M1531">
        <f>IF(ISBLANK(I1531), resumen!$E$4, I1531)</f>
        <v>25</v>
      </c>
    </row>
    <row r="1532" spans="1:13">
      <c r="A1532">
        <v>1531</v>
      </c>
      <c r="B1532" t="s">
        <v>13</v>
      </c>
      <c r="C1532">
        <v>634576.92000000004</v>
      </c>
      <c r="D1532" t="s">
        <v>14</v>
      </c>
      <c r="E1532" t="s">
        <v>20</v>
      </c>
      <c r="F1532" t="s">
        <v>16</v>
      </c>
      <c r="G1532" t="s">
        <v>17</v>
      </c>
      <c r="H1532" t="s">
        <v>17</v>
      </c>
      <c r="I1532">
        <v>44</v>
      </c>
      <c r="J1532" t="str">
        <f>IFERROR(IF(ABS((C1532-resumen!$D$3)/resumen!$D$5) &gt; 1.96, "SI", "NO"), _xleta.NOT)</f>
        <v>NO</v>
      </c>
      <c r="K1532" t="str">
        <f>IFERROR(IF(ABS((I1532-resumen!$E$3)/resumen!$E$5) &gt; 1.96, "SI", "NO"), _xleta.NOT)</f>
        <v>NO</v>
      </c>
      <c r="L1532">
        <f>IF(ISBLANK(C1532), resumen!$D$4, C1532)</f>
        <v>634576.92000000004</v>
      </c>
      <c r="M1532">
        <f>IF(ISBLANK(I1532), resumen!$E$4, I1532)</f>
        <v>44</v>
      </c>
    </row>
    <row r="1533" spans="1:13">
      <c r="A1533">
        <v>1532</v>
      </c>
      <c r="B1533" t="s">
        <v>13</v>
      </c>
      <c r="C1533">
        <v>513543</v>
      </c>
      <c r="D1533" t="s">
        <v>14</v>
      </c>
      <c r="E1533" t="s">
        <v>15</v>
      </c>
      <c r="F1533" t="s">
        <v>16</v>
      </c>
      <c r="G1533" t="s">
        <v>17</v>
      </c>
      <c r="H1533" t="s">
        <v>17</v>
      </c>
      <c r="I1533">
        <v>32</v>
      </c>
      <c r="J1533" t="str">
        <f>IFERROR(IF(ABS((C1533-resumen!$D$3)/resumen!$D$5) &gt; 1.96, "SI", "NO"), _xleta.NOT)</f>
        <v>NO</v>
      </c>
      <c r="K1533" t="str">
        <f>IFERROR(IF(ABS((I1533-resumen!$E$3)/resumen!$E$5) &gt; 1.96, "SI", "NO"), _xleta.NOT)</f>
        <v>NO</v>
      </c>
      <c r="L1533">
        <f>IF(ISBLANK(C1533), resumen!$D$4, C1533)</f>
        <v>513543</v>
      </c>
      <c r="M1533">
        <f>IF(ISBLANK(I1533), resumen!$E$4, I1533)</f>
        <v>32</v>
      </c>
    </row>
    <row r="1534" spans="1:13">
      <c r="A1534">
        <v>1533</v>
      </c>
      <c r="B1534" t="s">
        <v>19</v>
      </c>
      <c r="C1534">
        <v>383318.62</v>
      </c>
      <c r="D1534" t="s">
        <v>14</v>
      </c>
      <c r="E1534" t="s">
        <v>20</v>
      </c>
      <c r="F1534" t="s">
        <v>16</v>
      </c>
      <c r="G1534" t="s">
        <v>17</v>
      </c>
      <c r="H1534" t="s">
        <v>17</v>
      </c>
      <c r="I1534">
        <v>25</v>
      </c>
      <c r="J1534" t="str">
        <f>IFERROR(IF(ABS((C1534-resumen!$D$3)/resumen!$D$5) &gt; 1.96, "SI", "NO"), _xleta.NOT)</f>
        <v>NO</v>
      </c>
      <c r="K1534" t="str">
        <f>IFERROR(IF(ABS((I1534-resumen!$E$3)/resumen!$E$5) &gt; 1.96, "SI", "NO"), _xleta.NOT)</f>
        <v>NO</v>
      </c>
      <c r="L1534">
        <f>IF(ISBLANK(C1534), resumen!$D$4, C1534)</f>
        <v>383318.62</v>
      </c>
      <c r="M1534">
        <f>IF(ISBLANK(I1534), resumen!$E$4, I1534)</f>
        <v>25</v>
      </c>
    </row>
    <row r="1535" spans="1:13">
      <c r="A1535">
        <v>1534</v>
      </c>
      <c r="B1535" t="s">
        <v>19</v>
      </c>
      <c r="C1535">
        <v>1161325</v>
      </c>
      <c r="D1535" t="s">
        <v>14</v>
      </c>
      <c r="E1535" t="s">
        <v>20</v>
      </c>
      <c r="F1535" t="s">
        <v>16</v>
      </c>
      <c r="G1535" t="s">
        <v>17</v>
      </c>
      <c r="H1535" t="s">
        <v>17</v>
      </c>
      <c r="I1535">
        <v>35</v>
      </c>
      <c r="J1535" t="str">
        <f>IFERROR(IF(ABS((C1535-resumen!$D$3)/resumen!$D$5) &gt; 1.96, "SI", "NO"), _xleta.NOT)</f>
        <v>NO</v>
      </c>
      <c r="K1535" t="str">
        <f>IFERROR(IF(ABS((I1535-resumen!$E$3)/resumen!$E$5) &gt; 1.96, "SI", "NO"), _xleta.NOT)</f>
        <v>NO</v>
      </c>
      <c r="L1535">
        <f>IF(ISBLANK(C1535), resumen!$D$4, C1535)</f>
        <v>1161325</v>
      </c>
      <c r="M1535">
        <f>IF(ISBLANK(I1535), resumen!$E$4, I1535)</f>
        <v>35</v>
      </c>
    </row>
    <row r="1536" spans="1:13">
      <c r="A1536">
        <v>1535</v>
      </c>
      <c r="B1536" t="s">
        <v>19</v>
      </c>
      <c r="C1536">
        <v>297139</v>
      </c>
      <c r="D1536" t="s">
        <v>21</v>
      </c>
      <c r="E1536" t="s">
        <v>20</v>
      </c>
      <c r="F1536" t="s">
        <v>16</v>
      </c>
      <c r="G1536" t="s">
        <v>17</v>
      </c>
      <c r="H1536" t="s">
        <v>17</v>
      </c>
      <c r="I1536">
        <v>25</v>
      </c>
      <c r="J1536" t="str">
        <f>IFERROR(IF(ABS((C1536-resumen!$D$3)/resumen!$D$5) &gt; 1.96, "SI", "NO"), _xleta.NOT)</f>
        <v>NO</v>
      </c>
      <c r="K1536" t="str">
        <f>IFERROR(IF(ABS((I1536-resumen!$E$3)/resumen!$E$5) &gt; 1.96, "SI", "NO"), _xleta.NOT)</f>
        <v>NO</v>
      </c>
      <c r="L1536">
        <f>IF(ISBLANK(C1536), resumen!$D$4, C1536)</f>
        <v>297139</v>
      </c>
      <c r="M1536">
        <f>IF(ISBLANK(I1536), resumen!$E$4, I1536)</f>
        <v>25</v>
      </c>
    </row>
    <row r="1537" spans="1:13">
      <c r="A1537">
        <v>1536</v>
      </c>
      <c r="B1537" t="s">
        <v>13</v>
      </c>
      <c r="C1537">
        <v>278030</v>
      </c>
      <c r="D1537" t="s">
        <v>23</v>
      </c>
      <c r="E1537" t="s">
        <v>20</v>
      </c>
      <c r="F1537" t="s">
        <v>16</v>
      </c>
      <c r="G1537" t="s">
        <v>17</v>
      </c>
      <c r="H1537" t="s">
        <v>17</v>
      </c>
      <c r="I1537">
        <v>25</v>
      </c>
      <c r="J1537" t="str">
        <f>IFERROR(IF(ABS((C1537-resumen!$D$3)/resumen!$D$5) &gt; 1.96, "SI", "NO"), _xleta.NOT)</f>
        <v>NO</v>
      </c>
      <c r="K1537" t="str">
        <f>IFERROR(IF(ABS((I1537-resumen!$E$3)/resumen!$E$5) &gt; 1.96, "SI", "NO"), _xleta.NOT)</f>
        <v>NO</v>
      </c>
      <c r="L1537">
        <f>IF(ISBLANK(C1537), resumen!$D$4, C1537)</f>
        <v>278030</v>
      </c>
      <c r="M1537">
        <f>IF(ISBLANK(I1537), resumen!$E$4, I1537)</f>
        <v>25</v>
      </c>
    </row>
    <row r="1538" spans="1:13">
      <c r="A1538">
        <v>1537</v>
      </c>
      <c r="B1538" t="s">
        <v>19</v>
      </c>
      <c r="C1538">
        <v>101340</v>
      </c>
      <c r="D1538" t="s">
        <v>14</v>
      </c>
      <c r="E1538" t="s">
        <v>20</v>
      </c>
      <c r="F1538" t="s">
        <v>16</v>
      </c>
      <c r="G1538" t="s">
        <v>17</v>
      </c>
      <c r="H1538" t="s">
        <v>17</v>
      </c>
      <c r="I1538">
        <v>20</v>
      </c>
      <c r="J1538" t="str">
        <f>IFERROR(IF(ABS((C1538-resumen!$D$3)/resumen!$D$5) &gt; 1.96, "SI", "NO"), _xleta.NOT)</f>
        <v>NO</v>
      </c>
      <c r="K1538" t="str">
        <f>IFERROR(IF(ABS((I1538-resumen!$E$3)/resumen!$E$5) &gt; 1.96, "SI", "NO"), _xleta.NOT)</f>
        <v>NO</v>
      </c>
      <c r="L1538">
        <f>IF(ISBLANK(C1538), resumen!$D$4, C1538)</f>
        <v>101340</v>
      </c>
      <c r="M1538">
        <f>IF(ISBLANK(I1538), resumen!$E$4, I1538)</f>
        <v>20</v>
      </c>
    </row>
    <row r="1539" spans="1:13">
      <c r="A1539">
        <v>1538</v>
      </c>
      <c r="B1539" t="s">
        <v>19</v>
      </c>
      <c r="C1539">
        <v>397630.9</v>
      </c>
      <c r="D1539" t="s">
        <v>14</v>
      </c>
      <c r="E1539" t="s">
        <v>20</v>
      </c>
      <c r="F1539" t="s">
        <v>16</v>
      </c>
      <c r="G1539" t="s">
        <v>17</v>
      </c>
      <c r="H1539" t="s">
        <v>17</v>
      </c>
      <c r="I1539">
        <v>32</v>
      </c>
      <c r="J1539" t="str">
        <f>IFERROR(IF(ABS((C1539-resumen!$D$3)/resumen!$D$5) &gt; 1.96, "SI", "NO"), _xleta.NOT)</f>
        <v>NO</v>
      </c>
      <c r="K1539" t="str">
        <f>IFERROR(IF(ABS((I1539-resumen!$E$3)/resumen!$E$5) &gt; 1.96, "SI", "NO"), _xleta.NOT)</f>
        <v>NO</v>
      </c>
      <c r="L1539">
        <f>IF(ISBLANK(C1539), resumen!$D$4, C1539)</f>
        <v>397630.9</v>
      </c>
      <c r="M1539">
        <f>IF(ISBLANK(I1539), resumen!$E$4, I1539)</f>
        <v>32</v>
      </c>
    </row>
    <row r="1540" spans="1:13">
      <c r="A1540">
        <v>1539</v>
      </c>
      <c r="B1540" t="s">
        <v>13</v>
      </c>
      <c r="C1540">
        <v>500060</v>
      </c>
      <c r="D1540" t="s">
        <v>14</v>
      </c>
      <c r="E1540" t="s">
        <v>20</v>
      </c>
      <c r="F1540" t="s">
        <v>16</v>
      </c>
      <c r="G1540" t="s">
        <v>16</v>
      </c>
      <c r="H1540" t="s">
        <v>16</v>
      </c>
      <c r="I1540">
        <v>49</v>
      </c>
      <c r="J1540" t="str">
        <f>IFERROR(IF(ABS((C1540-resumen!$D$3)/resumen!$D$5) &gt; 1.96, "SI", "NO"), _xleta.NOT)</f>
        <v>NO</v>
      </c>
      <c r="K1540" t="str">
        <f>IFERROR(IF(ABS((I1540-resumen!$E$3)/resumen!$E$5) &gt; 1.96, "SI", "NO"), _xleta.NOT)</f>
        <v>NO</v>
      </c>
      <c r="L1540">
        <f>IF(ISBLANK(C1540), resumen!$D$4, C1540)</f>
        <v>500060</v>
      </c>
      <c r="M1540">
        <f>IF(ISBLANK(I1540), resumen!$E$4, I1540)</f>
        <v>49</v>
      </c>
    </row>
    <row r="1541" spans="1:13">
      <c r="A1541">
        <v>1540</v>
      </c>
      <c r="B1541" t="s">
        <v>19</v>
      </c>
      <c r="C1541">
        <v>1000000</v>
      </c>
      <c r="D1541" t="s">
        <v>14</v>
      </c>
      <c r="E1541" t="s">
        <v>20</v>
      </c>
      <c r="F1541" t="s">
        <v>16</v>
      </c>
      <c r="G1541" t="s">
        <v>17</v>
      </c>
      <c r="H1541" t="s">
        <v>17</v>
      </c>
      <c r="I1541">
        <v>22</v>
      </c>
      <c r="J1541" t="str">
        <f>IFERROR(IF(ABS((C1541-resumen!$D$3)/resumen!$D$5) &gt; 1.96, "SI", "NO"), _xleta.NOT)</f>
        <v>NO</v>
      </c>
      <c r="K1541" t="str">
        <f>IFERROR(IF(ABS((I1541-resumen!$E$3)/resumen!$E$5) &gt; 1.96, "SI", "NO"), _xleta.NOT)</f>
        <v>NO</v>
      </c>
      <c r="L1541">
        <f>IF(ISBLANK(C1541), resumen!$D$4, C1541)</f>
        <v>1000000</v>
      </c>
      <c r="M1541">
        <f>IF(ISBLANK(I1541), resumen!$E$4, I1541)</f>
        <v>22</v>
      </c>
    </row>
    <row r="1542" spans="1:13">
      <c r="A1542">
        <v>1541</v>
      </c>
      <c r="B1542" t="s">
        <v>19</v>
      </c>
      <c r="C1542">
        <v>308568</v>
      </c>
      <c r="D1542" t="s">
        <v>21</v>
      </c>
      <c r="E1542" t="s">
        <v>20</v>
      </c>
      <c r="F1542" t="s">
        <v>16</v>
      </c>
      <c r="G1542" t="s">
        <v>17</v>
      </c>
      <c r="H1542" t="s">
        <v>17</v>
      </c>
      <c r="I1542">
        <v>48</v>
      </c>
      <c r="J1542" t="str">
        <f>IFERROR(IF(ABS((C1542-resumen!$D$3)/resumen!$D$5) &gt; 1.96, "SI", "NO"), _xleta.NOT)</f>
        <v>NO</v>
      </c>
      <c r="K1542" t="str">
        <f>IFERROR(IF(ABS((I1542-resumen!$E$3)/resumen!$E$5) &gt; 1.96, "SI", "NO"), _xleta.NOT)</f>
        <v>NO</v>
      </c>
      <c r="L1542">
        <f>IF(ISBLANK(C1542), resumen!$D$4, C1542)</f>
        <v>308568</v>
      </c>
      <c r="M1542">
        <f>IF(ISBLANK(I1542), resumen!$E$4, I1542)</f>
        <v>48</v>
      </c>
    </row>
    <row r="1543" spans="1:13">
      <c r="A1543">
        <v>1542</v>
      </c>
      <c r="B1543" t="s">
        <v>13</v>
      </c>
      <c r="C1543">
        <v>297046</v>
      </c>
      <c r="D1543" t="s">
        <v>22</v>
      </c>
      <c r="E1543" t="s">
        <v>20</v>
      </c>
      <c r="F1543" t="s">
        <v>16</v>
      </c>
      <c r="G1543" t="s">
        <v>16</v>
      </c>
      <c r="H1543" t="s">
        <v>17</v>
      </c>
      <c r="I1543">
        <v>35</v>
      </c>
      <c r="J1543" t="str">
        <f>IFERROR(IF(ABS((C1543-resumen!$D$3)/resumen!$D$5) &gt; 1.96, "SI", "NO"), _xleta.NOT)</f>
        <v>NO</v>
      </c>
      <c r="K1543" t="str">
        <f>IFERROR(IF(ABS((I1543-resumen!$E$3)/resumen!$E$5) &gt; 1.96, "SI", "NO"), _xleta.NOT)</f>
        <v>NO</v>
      </c>
      <c r="L1543">
        <f>IF(ISBLANK(C1543), resumen!$D$4, C1543)</f>
        <v>297046</v>
      </c>
      <c r="M1543">
        <f>IF(ISBLANK(I1543), resumen!$E$4, I1543)</f>
        <v>35</v>
      </c>
    </row>
    <row r="1544" spans="1:13">
      <c r="A1544">
        <v>1543</v>
      </c>
      <c r="B1544" t="s">
        <v>13</v>
      </c>
      <c r="C1544">
        <v>297046</v>
      </c>
      <c r="D1544" t="s">
        <v>22</v>
      </c>
      <c r="E1544" t="s">
        <v>20</v>
      </c>
      <c r="F1544" t="s">
        <v>16</v>
      </c>
      <c r="G1544" t="s">
        <v>16</v>
      </c>
      <c r="H1544" t="s">
        <v>17</v>
      </c>
      <c r="I1544">
        <v>32</v>
      </c>
      <c r="J1544" t="str">
        <f>IFERROR(IF(ABS((C1544-resumen!$D$3)/resumen!$D$5) &gt; 1.96, "SI", "NO"), _xleta.NOT)</f>
        <v>NO</v>
      </c>
      <c r="K1544" t="str">
        <f>IFERROR(IF(ABS((I1544-resumen!$E$3)/resumen!$E$5) &gt; 1.96, "SI", "NO"), _xleta.NOT)</f>
        <v>NO</v>
      </c>
      <c r="L1544">
        <f>IF(ISBLANK(C1544), resumen!$D$4, C1544)</f>
        <v>297046</v>
      </c>
      <c r="M1544">
        <f>IF(ISBLANK(I1544), resumen!$E$4, I1544)</f>
        <v>32</v>
      </c>
    </row>
    <row r="1545" spans="1:13">
      <c r="A1545">
        <v>1544</v>
      </c>
      <c r="B1545" t="s">
        <v>19</v>
      </c>
      <c r="C1545">
        <v>704142.51</v>
      </c>
      <c r="D1545" t="s">
        <v>14</v>
      </c>
      <c r="E1545" t="s">
        <v>20</v>
      </c>
      <c r="F1545" t="s">
        <v>16</v>
      </c>
      <c r="G1545" t="s">
        <v>17</v>
      </c>
      <c r="H1545" t="s">
        <v>17</v>
      </c>
      <c r="I1545">
        <v>41</v>
      </c>
      <c r="J1545" t="str">
        <f>IFERROR(IF(ABS((C1545-resumen!$D$3)/resumen!$D$5) &gt; 1.96, "SI", "NO"), _xleta.NOT)</f>
        <v>NO</v>
      </c>
      <c r="K1545" t="str">
        <f>IFERROR(IF(ABS((I1545-resumen!$E$3)/resumen!$E$5) &gt; 1.96, "SI", "NO"), _xleta.NOT)</f>
        <v>NO</v>
      </c>
      <c r="L1545">
        <f>IF(ISBLANK(C1545), resumen!$D$4, C1545)</f>
        <v>704142.51</v>
      </c>
      <c r="M1545">
        <f>IF(ISBLANK(I1545), resumen!$E$4, I1545)</f>
        <v>41</v>
      </c>
    </row>
    <row r="1546" spans="1:13">
      <c r="A1546">
        <v>1545</v>
      </c>
      <c r="B1546" t="s">
        <v>13</v>
      </c>
      <c r="C1546">
        <v>306667</v>
      </c>
      <c r="D1546" t="s">
        <v>14</v>
      </c>
      <c r="E1546" t="s">
        <v>20</v>
      </c>
      <c r="F1546" t="s">
        <v>16</v>
      </c>
      <c r="G1546" t="s">
        <v>16</v>
      </c>
      <c r="H1546" t="s">
        <v>17</v>
      </c>
      <c r="I1546">
        <v>27</v>
      </c>
      <c r="J1546" t="str">
        <f>IFERROR(IF(ABS((C1546-resumen!$D$3)/resumen!$D$5) &gt; 1.96, "SI", "NO"), _xleta.NOT)</f>
        <v>NO</v>
      </c>
      <c r="K1546" t="str">
        <f>IFERROR(IF(ABS((I1546-resumen!$E$3)/resumen!$E$5) &gt; 1.96, "SI", "NO"), _xleta.NOT)</f>
        <v>NO</v>
      </c>
      <c r="L1546">
        <f>IF(ISBLANK(C1546), resumen!$D$4, C1546)</f>
        <v>306667</v>
      </c>
      <c r="M1546">
        <f>IF(ISBLANK(I1546), resumen!$E$4, I1546)</f>
        <v>27</v>
      </c>
    </row>
    <row r="1547" spans="1:13">
      <c r="A1547">
        <v>1546</v>
      </c>
      <c r="B1547" t="s">
        <v>19</v>
      </c>
      <c r="C1547">
        <v>639148</v>
      </c>
      <c r="D1547" t="s">
        <v>22</v>
      </c>
      <c r="E1547" t="s">
        <v>20</v>
      </c>
      <c r="F1547" t="s">
        <v>16</v>
      </c>
      <c r="G1547" t="s">
        <v>17</v>
      </c>
      <c r="H1547" t="s">
        <v>17</v>
      </c>
      <c r="I1547">
        <v>68</v>
      </c>
      <c r="J1547" t="str">
        <f>IFERROR(IF(ABS((C1547-resumen!$D$3)/resumen!$D$5) &gt; 1.96, "SI", "NO"), _xleta.NOT)</f>
        <v>NO</v>
      </c>
      <c r="K1547" t="str">
        <f>IFERROR(IF(ABS((I1547-resumen!$E$3)/resumen!$E$5) &gt; 1.96, "SI", "NO"), _xleta.NOT)</f>
        <v>NO</v>
      </c>
      <c r="L1547">
        <f>IF(ISBLANK(C1547), resumen!$D$4, C1547)</f>
        <v>639148</v>
      </c>
      <c r="M1547">
        <f>IF(ISBLANK(I1547), resumen!$E$4, I1547)</f>
        <v>68</v>
      </c>
    </row>
    <row r="1548" spans="1:13">
      <c r="A1548">
        <v>1547</v>
      </c>
      <c r="B1548" t="s">
        <v>13</v>
      </c>
      <c r="C1548">
        <v>439063.24</v>
      </c>
      <c r="D1548" t="s">
        <v>14</v>
      </c>
      <c r="E1548" t="s">
        <v>20</v>
      </c>
      <c r="F1548" t="s">
        <v>16</v>
      </c>
      <c r="G1548" t="s">
        <v>17</v>
      </c>
      <c r="H1548" t="s">
        <v>17</v>
      </c>
      <c r="I1548">
        <v>41</v>
      </c>
      <c r="J1548" t="str">
        <f>IFERROR(IF(ABS((C1548-resumen!$D$3)/resumen!$D$5) &gt; 1.96, "SI", "NO"), _xleta.NOT)</f>
        <v>NO</v>
      </c>
      <c r="K1548" t="str">
        <f>IFERROR(IF(ABS((I1548-resumen!$E$3)/resumen!$E$5) &gt; 1.96, "SI", "NO"), _xleta.NOT)</f>
        <v>NO</v>
      </c>
      <c r="L1548">
        <f>IF(ISBLANK(C1548), resumen!$D$4, C1548)</f>
        <v>439063.24</v>
      </c>
      <c r="M1548">
        <f>IF(ISBLANK(I1548), resumen!$E$4, I1548)</f>
        <v>41</v>
      </c>
    </row>
    <row r="1549" spans="1:13">
      <c r="A1549">
        <v>1548</v>
      </c>
      <c r="B1549" t="s">
        <v>19</v>
      </c>
      <c r="C1549">
        <v>359544.27</v>
      </c>
      <c r="D1549" t="s">
        <v>25</v>
      </c>
      <c r="E1549" t="s">
        <v>20</v>
      </c>
      <c r="F1549" t="s">
        <v>16</v>
      </c>
      <c r="G1549" t="s">
        <v>16</v>
      </c>
      <c r="H1549" t="s">
        <v>17</v>
      </c>
      <c r="I1549">
        <v>59</v>
      </c>
      <c r="J1549" t="str">
        <f>IFERROR(IF(ABS((C1549-resumen!$D$3)/resumen!$D$5) &gt; 1.96, "SI", "NO"), _xleta.NOT)</f>
        <v>NO</v>
      </c>
      <c r="K1549" t="str">
        <f>IFERROR(IF(ABS((I1549-resumen!$E$3)/resumen!$E$5) &gt; 1.96, "SI", "NO"), _xleta.NOT)</f>
        <v>NO</v>
      </c>
      <c r="L1549">
        <f>IF(ISBLANK(C1549), resumen!$D$4, C1549)</f>
        <v>359544.27</v>
      </c>
      <c r="M1549">
        <f>IF(ISBLANK(I1549), resumen!$E$4, I1549)</f>
        <v>59</v>
      </c>
    </row>
    <row r="1550" spans="1:13">
      <c r="A1550">
        <v>1549</v>
      </c>
      <c r="B1550" t="s">
        <v>19</v>
      </c>
      <c r="C1550">
        <v>313256</v>
      </c>
      <c r="D1550" t="s">
        <v>14</v>
      </c>
      <c r="E1550" t="s">
        <v>20</v>
      </c>
      <c r="F1550" t="s">
        <v>16</v>
      </c>
      <c r="G1550" t="s">
        <v>16</v>
      </c>
      <c r="H1550" t="s">
        <v>17</v>
      </c>
      <c r="I1550">
        <v>34</v>
      </c>
      <c r="J1550" t="str">
        <f>IFERROR(IF(ABS((C1550-resumen!$D$3)/resumen!$D$5) &gt; 1.96, "SI", "NO"), _xleta.NOT)</f>
        <v>NO</v>
      </c>
      <c r="K1550" t="str">
        <f>IFERROR(IF(ABS((I1550-resumen!$E$3)/resumen!$E$5) &gt; 1.96, "SI", "NO"), _xleta.NOT)</f>
        <v>NO</v>
      </c>
      <c r="L1550">
        <f>IF(ISBLANK(C1550), resumen!$D$4, C1550)</f>
        <v>313256</v>
      </c>
      <c r="M1550">
        <f>IF(ISBLANK(I1550), resumen!$E$4, I1550)</f>
        <v>34</v>
      </c>
    </row>
    <row r="1551" spans="1:13">
      <c r="A1551">
        <v>1550</v>
      </c>
      <c r="B1551" t="s">
        <v>19</v>
      </c>
      <c r="C1551">
        <v>299152</v>
      </c>
      <c r="D1551" t="s">
        <v>14</v>
      </c>
      <c r="E1551" t="s">
        <v>15</v>
      </c>
      <c r="F1551" t="s">
        <v>16</v>
      </c>
      <c r="G1551" t="s">
        <v>17</v>
      </c>
      <c r="H1551" t="s">
        <v>17</v>
      </c>
      <c r="I1551">
        <v>38</v>
      </c>
      <c r="J1551" t="str">
        <f>IFERROR(IF(ABS((C1551-resumen!$D$3)/resumen!$D$5) &gt; 1.96, "SI", "NO"), _xleta.NOT)</f>
        <v>NO</v>
      </c>
      <c r="K1551" t="str">
        <f>IFERROR(IF(ABS((I1551-resumen!$E$3)/resumen!$E$5) &gt; 1.96, "SI", "NO"), _xleta.NOT)</f>
        <v>NO</v>
      </c>
      <c r="L1551">
        <f>IF(ISBLANK(C1551), resumen!$D$4, C1551)</f>
        <v>299152</v>
      </c>
      <c r="M1551">
        <f>IF(ISBLANK(I1551), resumen!$E$4, I1551)</f>
        <v>38</v>
      </c>
    </row>
    <row r="1552" spans="1:13">
      <c r="A1552">
        <v>1551</v>
      </c>
      <c r="B1552" t="s">
        <v>19</v>
      </c>
      <c r="C1552">
        <v>1397631</v>
      </c>
      <c r="D1552" t="s">
        <v>14</v>
      </c>
      <c r="E1552" t="s">
        <v>15</v>
      </c>
      <c r="F1552" t="s">
        <v>16</v>
      </c>
      <c r="G1552" t="s">
        <v>17</v>
      </c>
      <c r="H1552" t="s">
        <v>16</v>
      </c>
      <c r="I1552">
        <v>48</v>
      </c>
      <c r="J1552" t="str">
        <f>IFERROR(IF(ABS((C1552-resumen!$D$3)/resumen!$D$5) &gt; 1.96, "SI", "NO"), _xleta.NOT)</f>
        <v>NO</v>
      </c>
      <c r="K1552" t="str">
        <f>IFERROR(IF(ABS((I1552-resumen!$E$3)/resumen!$E$5) &gt; 1.96, "SI", "NO"), _xleta.NOT)</f>
        <v>NO</v>
      </c>
      <c r="L1552">
        <f>IF(ISBLANK(C1552), resumen!$D$4, C1552)</f>
        <v>1397631</v>
      </c>
      <c r="M1552">
        <f>IF(ISBLANK(I1552), resumen!$E$4, I1552)</f>
        <v>48</v>
      </c>
    </row>
    <row r="1553" spans="1:13">
      <c r="A1553">
        <v>1552</v>
      </c>
      <c r="B1553" t="s">
        <v>19</v>
      </c>
      <c r="C1553">
        <v>571830.07999999996</v>
      </c>
      <c r="D1553" t="s">
        <v>14</v>
      </c>
      <c r="E1553" t="s">
        <v>20</v>
      </c>
      <c r="F1553" t="s">
        <v>16</v>
      </c>
      <c r="G1553" t="s">
        <v>16</v>
      </c>
      <c r="H1553" t="s">
        <v>17</v>
      </c>
      <c r="I1553">
        <v>33</v>
      </c>
      <c r="J1553" t="str">
        <f>IFERROR(IF(ABS((C1553-resumen!$D$3)/resumen!$D$5) &gt; 1.96, "SI", "NO"), _xleta.NOT)</f>
        <v>NO</v>
      </c>
      <c r="K1553" t="str">
        <f>IFERROR(IF(ABS((I1553-resumen!$E$3)/resumen!$E$5) &gt; 1.96, "SI", "NO"), _xleta.NOT)</f>
        <v>NO</v>
      </c>
      <c r="L1553">
        <f>IF(ISBLANK(C1553), resumen!$D$4, C1553)</f>
        <v>571830.07999999996</v>
      </c>
      <c r="M1553">
        <f>IF(ISBLANK(I1553), resumen!$E$4, I1553)</f>
        <v>33</v>
      </c>
    </row>
    <row r="1554" spans="1:13">
      <c r="A1554">
        <v>1553</v>
      </c>
      <c r="B1554" t="s">
        <v>13</v>
      </c>
      <c r="C1554">
        <v>297046</v>
      </c>
      <c r="D1554" t="s">
        <v>21</v>
      </c>
      <c r="E1554" t="s">
        <v>20</v>
      </c>
      <c r="F1554" t="s">
        <v>16</v>
      </c>
      <c r="G1554" t="s">
        <v>17</v>
      </c>
      <c r="H1554" t="s">
        <v>17</v>
      </c>
      <c r="I1554">
        <v>49</v>
      </c>
      <c r="J1554" t="str">
        <f>IFERROR(IF(ABS((C1554-resumen!$D$3)/resumen!$D$5) &gt; 1.96, "SI", "NO"), _xleta.NOT)</f>
        <v>NO</v>
      </c>
      <c r="K1554" t="str">
        <f>IFERROR(IF(ABS((I1554-resumen!$E$3)/resumen!$E$5) &gt; 1.96, "SI", "NO"), _xleta.NOT)</f>
        <v>NO</v>
      </c>
      <c r="L1554">
        <f>IF(ISBLANK(C1554), resumen!$D$4, C1554)</f>
        <v>297046</v>
      </c>
      <c r="M1554">
        <f>IF(ISBLANK(I1554), resumen!$E$4, I1554)</f>
        <v>49</v>
      </c>
    </row>
    <row r="1555" spans="1:13">
      <c r="A1555">
        <v>1554</v>
      </c>
      <c r="B1555" t="s">
        <v>19</v>
      </c>
      <c r="C1555">
        <v>2401743.04</v>
      </c>
      <c r="D1555" t="s">
        <v>14</v>
      </c>
      <c r="E1555" t="s">
        <v>20</v>
      </c>
      <c r="F1555" t="s">
        <v>16</v>
      </c>
      <c r="G1555" t="s">
        <v>17</v>
      </c>
      <c r="H1555" t="s">
        <v>17</v>
      </c>
      <c r="I1555">
        <v>45</v>
      </c>
      <c r="J1555" t="str">
        <f>IFERROR(IF(ABS((C1555-resumen!$D$3)/resumen!$D$5) &gt; 1.96, "SI", "NO"), _xleta.NOT)</f>
        <v>SI</v>
      </c>
      <c r="K1555" t="str">
        <f>IFERROR(IF(ABS((I1555-resumen!$E$3)/resumen!$E$5) &gt; 1.96, "SI", "NO"), _xleta.NOT)</f>
        <v>NO</v>
      </c>
      <c r="L1555">
        <f>IF(ISBLANK(C1555), resumen!$D$4, C1555)</f>
        <v>2401743.04</v>
      </c>
      <c r="M1555">
        <f>IF(ISBLANK(I1555), resumen!$E$4, I1555)</f>
        <v>45</v>
      </c>
    </row>
    <row r="1556" spans="1:13">
      <c r="A1556">
        <v>1555</v>
      </c>
      <c r="B1556" t="s">
        <v>19</v>
      </c>
      <c r="C1556">
        <v>263473.09000000003</v>
      </c>
      <c r="D1556" t="s">
        <v>18</v>
      </c>
      <c r="E1556" t="s">
        <v>15</v>
      </c>
      <c r="F1556" t="s">
        <v>16</v>
      </c>
      <c r="G1556" t="s">
        <v>17</v>
      </c>
      <c r="H1556" t="s">
        <v>17</v>
      </c>
      <c r="I1556">
        <v>73</v>
      </c>
      <c r="J1556" t="str">
        <f>IFERROR(IF(ABS((C1556-resumen!$D$3)/resumen!$D$5) &gt; 1.96, "SI", "NO"), _xleta.NOT)</f>
        <v>NO</v>
      </c>
      <c r="K1556" t="str">
        <f>IFERROR(IF(ABS((I1556-resumen!$E$3)/resumen!$E$5) &gt; 1.96, "SI", "NO"), _xleta.NOT)</f>
        <v>SI</v>
      </c>
      <c r="L1556">
        <f>IF(ISBLANK(C1556), resumen!$D$4, C1556)</f>
        <v>263473.09000000003</v>
      </c>
      <c r="M1556">
        <f>IF(ISBLANK(I1556), resumen!$E$4, I1556)</f>
        <v>73</v>
      </c>
    </row>
    <row r="1557" spans="1:13">
      <c r="A1557">
        <v>1556</v>
      </c>
      <c r="B1557" t="s">
        <v>13</v>
      </c>
      <c r="C1557">
        <v>764250.3</v>
      </c>
      <c r="D1557" t="s">
        <v>14</v>
      </c>
      <c r="E1557" t="s">
        <v>15</v>
      </c>
      <c r="F1557" t="s">
        <v>16</v>
      </c>
      <c r="G1557" t="s">
        <v>17</v>
      </c>
      <c r="H1557" t="s">
        <v>17</v>
      </c>
      <c r="I1557">
        <v>45</v>
      </c>
      <c r="J1557" t="str">
        <f>IFERROR(IF(ABS((C1557-resumen!$D$3)/resumen!$D$5) &gt; 1.96, "SI", "NO"), _xleta.NOT)</f>
        <v>NO</v>
      </c>
      <c r="K1557" t="str">
        <f>IFERROR(IF(ABS((I1557-resumen!$E$3)/resumen!$E$5) &gt; 1.96, "SI", "NO"), _xleta.NOT)</f>
        <v>NO</v>
      </c>
      <c r="L1557">
        <f>IF(ISBLANK(C1557), resumen!$D$4, C1557)</f>
        <v>764250.3</v>
      </c>
      <c r="M1557">
        <f>IF(ISBLANK(I1557), resumen!$E$4, I1557)</f>
        <v>45</v>
      </c>
    </row>
    <row r="1558" spans="1:13">
      <c r="A1558">
        <v>1557</v>
      </c>
      <c r="B1558" t="s">
        <v>19</v>
      </c>
      <c r="C1558">
        <v>310124</v>
      </c>
      <c r="D1558" t="s">
        <v>22</v>
      </c>
      <c r="E1558" t="s">
        <v>20</v>
      </c>
      <c r="F1558" t="s">
        <v>17</v>
      </c>
      <c r="G1558" t="s">
        <v>17</v>
      </c>
      <c r="H1558" t="s">
        <v>17</v>
      </c>
      <c r="I1558">
        <v>36</v>
      </c>
      <c r="J1558" t="str">
        <f>IFERROR(IF(ABS((C1558-resumen!$D$3)/resumen!$D$5) &gt; 1.96, "SI", "NO"), _xleta.NOT)</f>
        <v>NO</v>
      </c>
      <c r="K1558" t="str">
        <f>IFERROR(IF(ABS((I1558-resumen!$E$3)/resumen!$E$5) &gt; 1.96, "SI", "NO"), _xleta.NOT)</f>
        <v>NO</v>
      </c>
      <c r="L1558">
        <f>IF(ISBLANK(C1558), resumen!$D$4, C1558)</f>
        <v>310124</v>
      </c>
      <c r="M1558">
        <f>IF(ISBLANK(I1558), resumen!$E$4, I1558)</f>
        <v>36</v>
      </c>
    </row>
    <row r="1559" spans="1:13">
      <c r="A1559">
        <v>1558</v>
      </c>
      <c r="B1559" t="s">
        <v>19</v>
      </c>
      <c r="C1559">
        <v>412923.5</v>
      </c>
      <c r="D1559" t="s">
        <v>14</v>
      </c>
      <c r="E1559" t="s">
        <v>15</v>
      </c>
      <c r="F1559" t="s">
        <v>16</v>
      </c>
      <c r="G1559" t="s">
        <v>17</v>
      </c>
      <c r="H1559" t="s">
        <v>17</v>
      </c>
      <c r="I1559">
        <v>30</v>
      </c>
      <c r="J1559" t="str">
        <f>IFERROR(IF(ABS((C1559-resumen!$D$3)/resumen!$D$5) &gt; 1.96, "SI", "NO"), _xleta.NOT)</f>
        <v>NO</v>
      </c>
      <c r="K1559" t="str">
        <f>IFERROR(IF(ABS((I1559-resumen!$E$3)/resumen!$E$5) &gt; 1.96, "SI", "NO"), _xleta.NOT)</f>
        <v>NO</v>
      </c>
      <c r="L1559">
        <f>IF(ISBLANK(C1559), resumen!$D$4, C1559)</f>
        <v>412923.5</v>
      </c>
      <c r="M1559">
        <f>IF(ISBLANK(I1559), resumen!$E$4, I1559)</f>
        <v>30</v>
      </c>
    </row>
    <row r="1560" spans="1:13">
      <c r="A1560">
        <v>1559</v>
      </c>
      <c r="B1560" t="s">
        <v>13</v>
      </c>
      <c r="C1560">
        <v>639148</v>
      </c>
      <c r="D1560" t="s">
        <v>22</v>
      </c>
      <c r="E1560" t="s">
        <v>20</v>
      </c>
      <c r="F1560" t="s">
        <v>16</v>
      </c>
      <c r="G1560" t="s">
        <v>16</v>
      </c>
      <c r="H1560" t="s">
        <v>16</v>
      </c>
      <c r="I1560">
        <v>47</v>
      </c>
      <c r="J1560" t="str">
        <f>IFERROR(IF(ABS((C1560-resumen!$D$3)/resumen!$D$5) &gt; 1.96, "SI", "NO"), _xleta.NOT)</f>
        <v>NO</v>
      </c>
      <c r="K1560" t="str">
        <f>IFERROR(IF(ABS((I1560-resumen!$E$3)/resumen!$E$5) &gt; 1.96, "SI", "NO"), _xleta.NOT)</f>
        <v>NO</v>
      </c>
      <c r="L1560">
        <f>IF(ISBLANK(C1560), resumen!$D$4, C1560)</f>
        <v>639148</v>
      </c>
      <c r="M1560">
        <f>IF(ISBLANK(I1560), resumen!$E$4, I1560)</f>
        <v>47</v>
      </c>
    </row>
    <row r="1561" spans="1:13">
      <c r="A1561">
        <v>1560</v>
      </c>
      <c r="B1561" t="s">
        <v>19</v>
      </c>
      <c r="C1561">
        <v>787019</v>
      </c>
      <c r="D1561" t="s">
        <v>14</v>
      </c>
      <c r="E1561" t="s">
        <v>20</v>
      </c>
      <c r="F1561" t="s">
        <v>16</v>
      </c>
      <c r="G1561" t="s">
        <v>17</v>
      </c>
      <c r="H1561" t="s">
        <v>17</v>
      </c>
      <c r="I1561">
        <v>45</v>
      </c>
      <c r="J1561" t="str">
        <f>IFERROR(IF(ABS((C1561-resumen!$D$3)/resumen!$D$5) &gt; 1.96, "SI", "NO"), _xleta.NOT)</f>
        <v>NO</v>
      </c>
      <c r="K1561" t="str">
        <f>IFERROR(IF(ABS((I1561-resumen!$E$3)/resumen!$E$5) &gt; 1.96, "SI", "NO"), _xleta.NOT)</f>
        <v>NO</v>
      </c>
      <c r="L1561">
        <f>IF(ISBLANK(C1561), resumen!$D$4, C1561)</f>
        <v>787019</v>
      </c>
      <c r="M1561">
        <f>IF(ISBLANK(I1561), resumen!$E$4, I1561)</f>
        <v>45</v>
      </c>
    </row>
    <row r="1562" spans="1:13">
      <c r="A1562">
        <v>1561</v>
      </c>
      <c r="B1562" t="s">
        <v>19</v>
      </c>
      <c r="C1562">
        <v>355312</v>
      </c>
      <c r="D1562" t="s">
        <v>14</v>
      </c>
      <c r="E1562" t="s">
        <v>20</v>
      </c>
      <c r="F1562" t="s">
        <v>16</v>
      </c>
      <c r="G1562" t="s">
        <v>17</v>
      </c>
      <c r="H1562" t="s">
        <v>17</v>
      </c>
      <c r="I1562">
        <v>44</v>
      </c>
      <c r="J1562" t="str">
        <f>IFERROR(IF(ABS((C1562-resumen!$D$3)/resumen!$D$5) &gt; 1.96, "SI", "NO"), _xleta.NOT)</f>
        <v>NO</v>
      </c>
      <c r="K1562" t="str">
        <f>IFERROR(IF(ABS((I1562-resumen!$E$3)/resumen!$E$5) &gt; 1.96, "SI", "NO"), _xleta.NOT)</f>
        <v>NO</v>
      </c>
      <c r="L1562">
        <f>IF(ISBLANK(C1562), resumen!$D$4, C1562)</f>
        <v>355312</v>
      </c>
      <c r="M1562">
        <f>IF(ISBLANK(I1562), resumen!$E$4, I1562)</f>
        <v>44</v>
      </c>
    </row>
    <row r="1563" spans="1:13">
      <c r="A1563">
        <v>1562</v>
      </c>
      <c r="B1563" t="s">
        <v>13</v>
      </c>
      <c r="C1563">
        <v>399910</v>
      </c>
      <c r="D1563" t="s">
        <v>21</v>
      </c>
      <c r="E1563" t="s">
        <v>20</v>
      </c>
      <c r="F1563" t="s">
        <v>16</v>
      </c>
      <c r="G1563" t="s">
        <v>16</v>
      </c>
      <c r="H1563" t="s">
        <v>17</v>
      </c>
      <c r="I1563">
        <v>46</v>
      </c>
      <c r="J1563" t="str">
        <f>IFERROR(IF(ABS((C1563-resumen!$D$3)/resumen!$D$5) &gt; 1.96, "SI", "NO"), _xleta.NOT)</f>
        <v>NO</v>
      </c>
      <c r="K1563" t="str">
        <f>IFERROR(IF(ABS((I1563-resumen!$E$3)/resumen!$E$5) &gt; 1.96, "SI", "NO"), _xleta.NOT)</f>
        <v>NO</v>
      </c>
      <c r="L1563">
        <f>IF(ISBLANK(C1563), resumen!$D$4, C1563)</f>
        <v>399910</v>
      </c>
      <c r="M1563">
        <f>IF(ISBLANK(I1563), resumen!$E$4, I1563)</f>
        <v>46</v>
      </c>
    </row>
    <row r="1564" spans="1:13">
      <c r="A1564">
        <v>1563</v>
      </c>
      <c r="B1564" t="s">
        <v>19</v>
      </c>
      <c r="C1564">
        <v>500383</v>
      </c>
      <c r="D1564" t="s">
        <v>14</v>
      </c>
      <c r="E1564" t="s">
        <v>20</v>
      </c>
      <c r="F1564" t="s">
        <v>16</v>
      </c>
      <c r="G1564" t="s">
        <v>17</v>
      </c>
      <c r="H1564" t="s">
        <v>17</v>
      </c>
      <c r="I1564">
        <v>36</v>
      </c>
      <c r="J1564" t="str">
        <f>IFERROR(IF(ABS((C1564-resumen!$D$3)/resumen!$D$5) &gt; 1.96, "SI", "NO"), _xleta.NOT)</f>
        <v>NO</v>
      </c>
      <c r="K1564" t="str">
        <f>IFERROR(IF(ABS((I1564-resumen!$E$3)/resumen!$E$5) &gt; 1.96, "SI", "NO"), _xleta.NOT)</f>
        <v>NO</v>
      </c>
      <c r="L1564">
        <f>IF(ISBLANK(C1564), resumen!$D$4, C1564)</f>
        <v>500383</v>
      </c>
      <c r="M1564">
        <f>IF(ISBLANK(I1564), resumen!$E$4, I1564)</f>
        <v>36</v>
      </c>
    </row>
    <row r="1565" spans="1:13">
      <c r="A1565">
        <v>1564</v>
      </c>
      <c r="B1565" t="s">
        <v>13</v>
      </c>
      <c r="C1565">
        <v>1069544.74</v>
      </c>
      <c r="D1565" t="s">
        <v>14</v>
      </c>
      <c r="E1565" t="s">
        <v>20</v>
      </c>
      <c r="F1565" t="s">
        <v>16</v>
      </c>
      <c r="G1565" t="s">
        <v>17</v>
      </c>
      <c r="H1565" t="s">
        <v>17</v>
      </c>
      <c r="I1565">
        <v>46</v>
      </c>
      <c r="J1565" t="str">
        <f>IFERROR(IF(ABS((C1565-resumen!$D$3)/resumen!$D$5) &gt; 1.96, "SI", "NO"), _xleta.NOT)</f>
        <v>NO</v>
      </c>
      <c r="K1565" t="str">
        <f>IFERROR(IF(ABS((I1565-resumen!$E$3)/resumen!$E$5) &gt; 1.96, "SI", "NO"), _xleta.NOT)</f>
        <v>NO</v>
      </c>
      <c r="L1565">
        <f>IF(ISBLANK(C1565), resumen!$D$4, C1565)</f>
        <v>1069544.74</v>
      </c>
      <c r="M1565">
        <f>IF(ISBLANK(I1565), resumen!$E$4, I1565)</f>
        <v>46</v>
      </c>
    </row>
    <row r="1566" spans="1:13">
      <c r="A1566">
        <v>1565</v>
      </c>
      <c r="B1566" t="s">
        <v>19</v>
      </c>
      <c r="C1566">
        <v>284512</v>
      </c>
      <c r="D1566" t="s">
        <v>14</v>
      </c>
      <c r="E1566" t="s">
        <v>20</v>
      </c>
      <c r="F1566" t="s">
        <v>16</v>
      </c>
      <c r="G1566" t="s">
        <v>17</v>
      </c>
      <c r="H1566" t="s">
        <v>17</v>
      </c>
      <c r="I1566">
        <v>29</v>
      </c>
      <c r="J1566" t="str">
        <f>IFERROR(IF(ABS((C1566-resumen!$D$3)/resumen!$D$5) &gt; 1.96, "SI", "NO"), _xleta.NOT)</f>
        <v>NO</v>
      </c>
      <c r="K1566" t="str">
        <f>IFERROR(IF(ABS((I1566-resumen!$E$3)/resumen!$E$5) &gt; 1.96, "SI", "NO"), _xleta.NOT)</f>
        <v>NO</v>
      </c>
      <c r="L1566">
        <f>IF(ISBLANK(C1566), resumen!$D$4, C1566)</f>
        <v>284512</v>
      </c>
      <c r="M1566">
        <f>IF(ISBLANK(I1566), resumen!$E$4, I1566)</f>
        <v>29</v>
      </c>
    </row>
    <row r="1567" spans="1:13">
      <c r="A1567">
        <v>1566</v>
      </c>
      <c r="B1567" t="s">
        <v>13</v>
      </c>
      <c r="C1567">
        <v>2900000</v>
      </c>
      <c r="D1567" t="s">
        <v>14</v>
      </c>
      <c r="E1567" t="s">
        <v>20</v>
      </c>
      <c r="F1567" t="s">
        <v>16</v>
      </c>
      <c r="G1567" t="s">
        <v>17</v>
      </c>
      <c r="H1567" t="s">
        <v>17</v>
      </c>
      <c r="I1567">
        <v>35</v>
      </c>
      <c r="J1567" t="str">
        <f>IFERROR(IF(ABS((C1567-resumen!$D$3)/resumen!$D$5) &gt; 1.96, "SI", "NO"), _xleta.NOT)</f>
        <v>SI</v>
      </c>
      <c r="K1567" t="str">
        <f>IFERROR(IF(ABS((I1567-resumen!$E$3)/resumen!$E$5) &gt; 1.96, "SI", "NO"), _xleta.NOT)</f>
        <v>NO</v>
      </c>
      <c r="L1567">
        <f>IF(ISBLANK(C1567), resumen!$D$4, C1567)</f>
        <v>2900000</v>
      </c>
      <c r="M1567">
        <f>IF(ISBLANK(I1567), resumen!$E$4, I1567)</f>
        <v>35</v>
      </c>
    </row>
    <row r="1568" spans="1:13">
      <c r="A1568">
        <v>1567</v>
      </c>
      <c r="B1568" t="s">
        <v>13</v>
      </c>
      <c r="C1568">
        <v>398327.08</v>
      </c>
      <c r="D1568" t="s">
        <v>14</v>
      </c>
      <c r="E1568" t="s">
        <v>20</v>
      </c>
      <c r="F1568" t="s">
        <v>16</v>
      </c>
      <c r="G1568" t="s">
        <v>17</v>
      </c>
      <c r="H1568" t="s">
        <v>17</v>
      </c>
      <c r="I1568">
        <v>38</v>
      </c>
      <c r="J1568" t="str">
        <f>IFERROR(IF(ABS((C1568-resumen!$D$3)/resumen!$D$5) &gt; 1.96, "SI", "NO"), _xleta.NOT)</f>
        <v>NO</v>
      </c>
      <c r="K1568" t="str">
        <f>IFERROR(IF(ABS((I1568-resumen!$E$3)/resumen!$E$5) &gt; 1.96, "SI", "NO"), _xleta.NOT)</f>
        <v>NO</v>
      </c>
      <c r="L1568">
        <f>IF(ISBLANK(C1568), resumen!$D$4, C1568)</f>
        <v>398327.08</v>
      </c>
      <c r="M1568">
        <f>IF(ISBLANK(I1568), resumen!$E$4, I1568)</f>
        <v>38</v>
      </c>
    </row>
    <row r="1569" spans="1:13">
      <c r="A1569">
        <v>1568</v>
      </c>
      <c r="B1569" t="s">
        <v>13</v>
      </c>
      <c r="C1569">
        <v>642418.54</v>
      </c>
      <c r="D1569" t="s">
        <v>14</v>
      </c>
      <c r="E1569" t="s">
        <v>20</v>
      </c>
      <c r="F1569" t="s">
        <v>16</v>
      </c>
      <c r="G1569" t="s">
        <v>17</v>
      </c>
      <c r="H1569" t="s">
        <v>17</v>
      </c>
      <c r="I1569">
        <v>53</v>
      </c>
      <c r="J1569" t="str">
        <f>IFERROR(IF(ABS((C1569-resumen!$D$3)/resumen!$D$5) &gt; 1.96, "SI", "NO"), _xleta.NOT)</f>
        <v>NO</v>
      </c>
      <c r="K1569" t="str">
        <f>IFERROR(IF(ABS((I1569-resumen!$E$3)/resumen!$E$5) &gt; 1.96, "SI", "NO"), _xleta.NOT)</f>
        <v>NO</v>
      </c>
      <c r="L1569">
        <f>IF(ISBLANK(C1569), resumen!$D$4, C1569)</f>
        <v>642418.54</v>
      </c>
      <c r="M1569">
        <f>IF(ISBLANK(I1569), resumen!$E$4, I1569)</f>
        <v>53</v>
      </c>
    </row>
    <row r="1570" spans="1:13">
      <c r="A1570">
        <v>1569</v>
      </c>
      <c r="B1570" t="s">
        <v>13</v>
      </c>
      <c r="C1570">
        <v>509509</v>
      </c>
      <c r="D1570" t="s">
        <v>22</v>
      </c>
      <c r="E1570" t="s">
        <v>20</v>
      </c>
      <c r="F1570" t="s">
        <v>16</v>
      </c>
      <c r="G1570" t="s">
        <v>17</v>
      </c>
      <c r="H1570" t="s">
        <v>17</v>
      </c>
      <c r="I1570">
        <v>56</v>
      </c>
      <c r="J1570" t="str">
        <f>IFERROR(IF(ABS((C1570-resumen!$D$3)/resumen!$D$5) &gt; 1.96, "SI", "NO"), _xleta.NOT)</f>
        <v>NO</v>
      </c>
      <c r="K1570" t="str">
        <f>IFERROR(IF(ABS((I1570-resumen!$E$3)/resumen!$E$5) &gt; 1.96, "SI", "NO"), _xleta.NOT)</f>
        <v>NO</v>
      </c>
      <c r="L1570">
        <f>IF(ISBLANK(C1570), resumen!$D$4, C1570)</f>
        <v>509509</v>
      </c>
      <c r="M1570">
        <f>IF(ISBLANK(I1570), resumen!$E$4, I1570)</f>
        <v>56</v>
      </c>
    </row>
    <row r="1571" spans="1:13">
      <c r="A1571">
        <v>1570</v>
      </c>
      <c r="B1571" t="s">
        <v>13</v>
      </c>
      <c r="C1571">
        <v>608941</v>
      </c>
      <c r="D1571" t="s">
        <v>22</v>
      </c>
      <c r="E1571" t="s">
        <v>20</v>
      </c>
      <c r="F1571" t="s">
        <v>16</v>
      </c>
      <c r="G1571" t="s">
        <v>17</v>
      </c>
      <c r="H1571" t="s">
        <v>16</v>
      </c>
      <c r="I1571">
        <v>57</v>
      </c>
      <c r="J1571" t="str">
        <f>IFERROR(IF(ABS((C1571-resumen!$D$3)/resumen!$D$5) &gt; 1.96, "SI", "NO"), _xleta.NOT)</f>
        <v>NO</v>
      </c>
      <c r="K1571" t="str">
        <f>IFERROR(IF(ABS((I1571-resumen!$E$3)/resumen!$E$5) &gt; 1.96, "SI", "NO"), _xleta.NOT)</f>
        <v>NO</v>
      </c>
      <c r="L1571">
        <f>IF(ISBLANK(C1571), resumen!$D$4, C1571)</f>
        <v>608941</v>
      </c>
      <c r="M1571">
        <f>IF(ISBLANK(I1571), resumen!$E$4, I1571)</f>
        <v>57</v>
      </c>
    </row>
    <row r="1572" spans="1:13">
      <c r="A1572">
        <v>1571</v>
      </c>
      <c r="B1572" t="s">
        <v>13</v>
      </c>
      <c r="C1572">
        <v>537156.98</v>
      </c>
      <c r="D1572" t="s">
        <v>14</v>
      </c>
      <c r="E1572" t="s">
        <v>20</v>
      </c>
      <c r="F1572" t="s">
        <v>16</v>
      </c>
      <c r="G1572" t="s">
        <v>17</v>
      </c>
      <c r="H1572" t="s">
        <v>17</v>
      </c>
      <c r="I1572">
        <v>21</v>
      </c>
      <c r="J1572" t="str">
        <f>IFERROR(IF(ABS((C1572-resumen!$D$3)/resumen!$D$5) &gt; 1.96, "SI", "NO"), _xleta.NOT)</f>
        <v>NO</v>
      </c>
      <c r="K1572" t="str">
        <f>IFERROR(IF(ABS((I1572-resumen!$E$3)/resumen!$E$5) &gt; 1.96, "SI", "NO"), _xleta.NOT)</f>
        <v>NO</v>
      </c>
      <c r="L1572">
        <f>IF(ISBLANK(C1572), resumen!$D$4, C1572)</f>
        <v>537156.98</v>
      </c>
      <c r="M1572">
        <f>IF(ISBLANK(I1572), resumen!$E$4, I1572)</f>
        <v>21</v>
      </c>
    </row>
    <row r="1573" spans="1:13">
      <c r="A1573">
        <v>1572</v>
      </c>
      <c r="B1573" t="s">
        <v>19</v>
      </c>
      <c r="C1573">
        <v>1545800</v>
      </c>
      <c r="D1573" t="s">
        <v>14</v>
      </c>
      <c r="E1573" t="s">
        <v>15</v>
      </c>
      <c r="F1573" t="s">
        <v>16</v>
      </c>
      <c r="G1573" t="s">
        <v>17</v>
      </c>
      <c r="H1573" t="s">
        <v>17</v>
      </c>
      <c r="I1573">
        <v>55</v>
      </c>
      <c r="J1573" t="str">
        <f>IFERROR(IF(ABS((C1573-resumen!$D$3)/resumen!$D$5) &gt; 1.96, "SI", "NO"), _xleta.NOT)</f>
        <v>NO</v>
      </c>
      <c r="K1573" t="str">
        <f>IFERROR(IF(ABS((I1573-resumen!$E$3)/resumen!$E$5) &gt; 1.96, "SI", "NO"), _xleta.NOT)</f>
        <v>NO</v>
      </c>
      <c r="L1573">
        <f>IF(ISBLANK(C1573), resumen!$D$4, C1573)</f>
        <v>1545800</v>
      </c>
      <c r="M1573">
        <f>IF(ISBLANK(I1573), resumen!$E$4, I1573)</f>
        <v>55</v>
      </c>
    </row>
    <row r="1574" spans="1:13">
      <c r="A1574">
        <v>1573</v>
      </c>
      <c r="B1574" t="s">
        <v>19</v>
      </c>
      <c r="C1574">
        <v>1070405</v>
      </c>
      <c r="D1574" t="s">
        <v>14</v>
      </c>
      <c r="E1574" t="s">
        <v>15</v>
      </c>
      <c r="F1574" t="s">
        <v>16</v>
      </c>
      <c r="G1574" t="s">
        <v>17</v>
      </c>
      <c r="H1574" t="s">
        <v>17</v>
      </c>
      <c r="I1574">
        <v>30</v>
      </c>
      <c r="J1574" t="str">
        <f>IFERROR(IF(ABS((C1574-resumen!$D$3)/resumen!$D$5) &gt; 1.96, "SI", "NO"), _xleta.NOT)</f>
        <v>NO</v>
      </c>
      <c r="K1574" t="str">
        <f>IFERROR(IF(ABS((I1574-resumen!$E$3)/resumen!$E$5) &gt; 1.96, "SI", "NO"), _xleta.NOT)</f>
        <v>NO</v>
      </c>
      <c r="L1574">
        <f>IF(ISBLANK(C1574), resumen!$D$4, C1574)</f>
        <v>1070405</v>
      </c>
      <c r="M1574">
        <f>IF(ISBLANK(I1574), resumen!$E$4, I1574)</f>
        <v>30</v>
      </c>
    </row>
    <row r="1575" spans="1:13">
      <c r="A1575">
        <v>1574</v>
      </c>
      <c r="B1575" t="s">
        <v>13</v>
      </c>
      <c r="C1575">
        <v>625396</v>
      </c>
      <c r="D1575" t="s">
        <v>22</v>
      </c>
      <c r="E1575" t="s">
        <v>20</v>
      </c>
      <c r="F1575" t="s">
        <v>16</v>
      </c>
      <c r="G1575" t="s">
        <v>17</v>
      </c>
      <c r="H1575" t="s">
        <v>17</v>
      </c>
      <c r="I1575">
        <v>44</v>
      </c>
      <c r="J1575" t="str">
        <f>IFERROR(IF(ABS((C1575-resumen!$D$3)/resumen!$D$5) &gt; 1.96, "SI", "NO"), _xleta.NOT)</f>
        <v>NO</v>
      </c>
      <c r="K1575" t="str">
        <f>IFERROR(IF(ABS((I1575-resumen!$E$3)/resumen!$E$5) &gt; 1.96, "SI", "NO"), _xleta.NOT)</f>
        <v>NO</v>
      </c>
      <c r="L1575">
        <f>IF(ISBLANK(C1575), resumen!$D$4, C1575)</f>
        <v>625396</v>
      </c>
      <c r="M1575">
        <f>IF(ISBLANK(I1575), resumen!$E$4, I1575)</f>
        <v>44</v>
      </c>
    </row>
    <row r="1576" spans="1:13">
      <c r="A1576">
        <v>1575</v>
      </c>
      <c r="B1576" t="s">
        <v>19</v>
      </c>
      <c r="C1576">
        <v>925000</v>
      </c>
      <c r="D1576" t="s">
        <v>14</v>
      </c>
      <c r="E1576" t="s">
        <v>20</v>
      </c>
      <c r="F1576" t="s">
        <v>16</v>
      </c>
      <c r="G1576" t="s">
        <v>17</v>
      </c>
      <c r="H1576" t="s">
        <v>17</v>
      </c>
      <c r="I1576">
        <v>49</v>
      </c>
      <c r="J1576" t="str">
        <f>IFERROR(IF(ABS((C1576-resumen!$D$3)/resumen!$D$5) &gt; 1.96, "SI", "NO"), _xleta.NOT)</f>
        <v>NO</v>
      </c>
      <c r="K1576" t="str">
        <f>IFERROR(IF(ABS((I1576-resumen!$E$3)/resumen!$E$5) &gt; 1.96, "SI", "NO"), _xleta.NOT)</f>
        <v>NO</v>
      </c>
      <c r="L1576">
        <f>IF(ISBLANK(C1576), resumen!$D$4, C1576)</f>
        <v>925000</v>
      </c>
      <c r="M1576">
        <f>IF(ISBLANK(I1576), resumen!$E$4, I1576)</f>
        <v>49</v>
      </c>
    </row>
    <row r="1577" spans="1:13">
      <c r="A1577">
        <v>1576</v>
      </c>
      <c r="B1577" t="s">
        <v>13</v>
      </c>
      <c r="C1577">
        <v>261897.3</v>
      </c>
      <c r="D1577" t="s">
        <v>14</v>
      </c>
      <c r="E1577" t="s">
        <v>20</v>
      </c>
      <c r="F1577" t="s">
        <v>16</v>
      </c>
      <c r="G1577" t="s">
        <v>16</v>
      </c>
      <c r="H1577" t="s">
        <v>17</v>
      </c>
      <c r="I1577">
        <v>57</v>
      </c>
      <c r="J1577" t="str">
        <f>IFERROR(IF(ABS((C1577-resumen!$D$3)/resumen!$D$5) &gt; 1.96, "SI", "NO"), _xleta.NOT)</f>
        <v>NO</v>
      </c>
      <c r="K1577" t="str">
        <f>IFERROR(IF(ABS((I1577-resumen!$E$3)/resumen!$E$5) &gt; 1.96, "SI", "NO"), _xleta.NOT)</f>
        <v>NO</v>
      </c>
      <c r="L1577">
        <f>IF(ISBLANK(C1577), resumen!$D$4, C1577)</f>
        <v>261897.3</v>
      </c>
      <c r="M1577">
        <f>IF(ISBLANK(I1577), resumen!$E$4, I1577)</f>
        <v>57</v>
      </c>
    </row>
    <row r="1578" spans="1:13">
      <c r="A1578">
        <v>1577</v>
      </c>
      <c r="B1578" t="s">
        <v>19</v>
      </c>
      <c r="C1578">
        <v>297046</v>
      </c>
      <c r="D1578" t="s">
        <v>21</v>
      </c>
      <c r="E1578" t="s">
        <v>20</v>
      </c>
      <c r="F1578" t="s">
        <v>16</v>
      </c>
      <c r="G1578" t="s">
        <v>16</v>
      </c>
      <c r="H1578" t="s">
        <v>16</v>
      </c>
      <c r="I1578">
        <v>43</v>
      </c>
      <c r="J1578" t="str">
        <f>IFERROR(IF(ABS((C1578-resumen!$D$3)/resumen!$D$5) &gt; 1.96, "SI", "NO"), _xleta.NOT)</f>
        <v>NO</v>
      </c>
      <c r="K1578" t="str">
        <f>IFERROR(IF(ABS((I1578-resumen!$E$3)/resumen!$E$5) &gt; 1.96, "SI", "NO"), _xleta.NOT)</f>
        <v>NO</v>
      </c>
      <c r="L1578">
        <f>IF(ISBLANK(C1578), resumen!$D$4, C1578)</f>
        <v>297046</v>
      </c>
      <c r="M1578">
        <f>IF(ISBLANK(I1578), resumen!$E$4, I1578)</f>
        <v>43</v>
      </c>
    </row>
    <row r="1579" spans="1:13">
      <c r="A1579">
        <v>1578</v>
      </c>
      <c r="B1579" t="s">
        <v>19</v>
      </c>
      <c r="C1579">
        <v>582705.18000000005</v>
      </c>
      <c r="D1579" t="s">
        <v>14</v>
      </c>
      <c r="E1579" t="s">
        <v>20</v>
      </c>
      <c r="F1579" t="s">
        <v>16</v>
      </c>
      <c r="G1579" t="s">
        <v>17</v>
      </c>
      <c r="H1579" t="s">
        <v>17</v>
      </c>
      <c r="I1579">
        <v>30</v>
      </c>
      <c r="J1579" t="str">
        <f>IFERROR(IF(ABS((C1579-resumen!$D$3)/resumen!$D$5) &gt; 1.96, "SI", "NO"), _xleta.NOT)</f>
        <v>NO</v>
      </c>
      <c r="K1579" t="str">
        <f>IFERROR(IF(ABS((I1579-resumen!$E$3)/resumen!$E$5) &gt; 1.96, "SI", "NO"), _xleta.NOT)</f>
        <v>NO</v>
      </c>
      <c r="L1579">
        <f>IF(ISBLANK(C1579), resumen!$D$4, C1579)</f>
        <v>582705.18000000005</v>
      </c>
      <c r="M1579">
        <f>IF(ISBLANK(I1579), resumen!$E$4, I1579)</f>
        <v>30</v>
      </c>
    </row>
    <row r="1580" spans="1:13">
      <c r="A1580">
        <v>1579</v>
      </c>
      <c r="B1580" t="s">
        <v>13</v>
      </c>
      <c r="C1580">
        <v>49684.32</v>
      </c>
      <c r="D1580" t="s">
        <v>14</v>
      </c>
      <c r="E1580" t="s">
        <v>20</v>
      </c>
      <c r="F1580" t="s">
        <v>16</v>
      </c>
      <c r="G1580" t="s">
        <v>17</v>
      </c>
      <c r="H1580" t="s">
        <v>17</v>
      </c>
      <c r="I1580">
        <v>42</v>
      </c>
      <c r="J1580" t="str">
        <f>IFERROR(IF(ABS((C1580-resumen!$D$3)/resumen!$D$5) &gt; 1.96, "SI", "NO"), _xleta.NOT)</f>
        <v>NO</v>
      </c>
      <c r="K1580" t="str">
        <f>IFERROR(IF(ABS((I1580-resumen!$E$3)/resumen!$E$5) &gt; 1.96, "SI", "NO"), _xleta.NOT)</f>
        <v>NO</v>
      </c>
      <c r="L1580">
        <f>IF(ISBLANK(C1580), resumen!$D$4, C1580)</f>
        <v>49684.32</v>
      </c>
      <c r="M1580">
        <f>IF(ISBLANK(I1580), resumen!$E$4, I1580)</f>
        <v>42</v>
      </c>
    </row>
    <row r="1581" spans="1:13">
      <c r="A1581">
        <v>1580</v>
      </c>
      <c r="B1581" t="s">
        <v>13</v>
      </c>
      <c r="C1581">
        <v>427025</v>
      </c>
      <c r="D1581" t="s">
        <v>14</v>
      </c>
      <c r="E1581" t="s">
        <v>20</v>
      </c>
      <c r="F1581" t="s">
        <v>16</v>
      </c>
      <c r="G1581" t="s">
        <v>17</v>
      </c>
      <c r="H1581" t="s">
        <v>17</v>
      </c>
      <c r="I1581">
        <v>32</v>
      </c>
      <c r="J1581" t="str">
        <f>IFERROR(IF(ABS((C1581-resumen!$D$3)/resumen!$D$5) &gt; 1.96, "SI", "NO"), _xleta.NOT)</f>
        <v>NO</v>
      </c>
      <c r="K1581" t="str">
        <f>IFERROR(IF(ABS((I1581-resumen!$E$3)/resumen!$E$5) &gt; 1.96, "SI", "NO"), _xleta.NOT)</f>
        <v>NO</v>
      </c>
      <c r="L1581">
        <f>IF(ISBLANK(C1581), resumen!$D$4, C1581)</f>
        <v>427025</v>
      </c>
      <c r="M1581">
        <f>IF(ISBLANK(I1581), resumen!$E$4, I1581)</f>
        <v>32</v>
      </c>
    </row>
    <row r="1582" spans="1:13">
      <c r="A1582">
        <v>1581</v>
      </c>
      <c r="B1582" t="s">
        <v>19</v>
      </c>
      <c r="C1582">
        <v>188362.97</v>
      </c>
      <c r="D1582" t="s">
        <v>14</v>
      </c>
      <c r="E1582" t="s">
        <v>20</v>
      </c>
      <c r="F1582" t="s">
        <v>16</v>
      </c>
      <c r="G1582" t="s">
        <v>17</v>
      </c>
      <c r="H1582" t="s">
        <v>17</v>
      </c>
      <c r="I1582">
        <v>34</v>
      </c>
      <c r="J1582" t="str">
        <f>IFERROR(IF(ABS((C1582-resumen!$D$3)/resumen!$D$5) &gt; 1.96, "SI", "NO"), _xleta.NOT)</f>
        <v>NO</v>
      </c>
      <c r="K1582" t="str">
        <f>IFERROR(IF(ABS((I1582-resumen!$E$3)/resumen!$E$5) &gt; 1.96, "SI", "NO"), _xleta.NOT)</f>
        <v>NO</v>
      </c>
      <c r="L1582">
        <f>IF(ISBLANK(C1582), resumen!$D$4, C1582)</f>
        <v>188362.97</v>
      </c>
      <c r="M1582">
        <f>IF(ISBLANK(I1582), resumen!$E$4, I1582)</f>
        <v>34</v>
      </c>
    </row>
    <row r="1583" spans="1:13">
      <c r="A1583">
        <v>1582</v>
      </c>
      <c r="B1583" t="s">
        <v>13</v>
      </c>
      <c r="C1583">
        <v>527956.5</v>
      </c>
      <c r="D1583" t="s">
        <v>14</v>
      </c>
      <c r="E1583" t="s">
        <v>15</v>
      </c>
      <c r="F1583" t="s">
        <v>16</v>
      </c>
      <c r="G1583" t="s">
        <v>17</v>
      </c>
      <c r="H1583" t="s">
        <v>17</v>
      </c>
      <c r="I1583">
        <v>23</v>
      </c>
      <c r="J1583" t="str">
        <f>IFERROR(IF(ABS((C1583-resumen!$D$3)/resumen!$D$5) &gt; 1.96, "SI", "NO"), _xleta.NOT)</f>
        <v>NO</v>
      </c>
      <c r="K1583" t="str">
        <f>IFERROR(IF(ABS((I1583-resumen!$E$3)/resumen!$E$5) &gt; 1.96, "SI", "NO"), _xleta.NOT)</f>
        <v>NO</v>
      </c>
      <c r="L1583">
        <f>IF(ISBLANK(C1583), resumen!$D$4, C1583)</f>
        <v>527956.5</v>
      </c>
      <c r="M1583">
        <f>IF(ISBLANK(I1583), resumen!$E$4, I1583)</f>
        <v>23</v>
      </c>
    </row>
    <row r="1584" spans="1:13">
      <c r="A1584">
        <v>1583</v>
      </c>
      <c r="B1584" t="s">
        <v>13</v>
      </c>
      <c r="C1584">
        <v>811305.9</v>
      </c>
      <c r="D1584" t="s">
        <v>18</v>
      </c>
      <c r="E1584" t="s">
        <v>15</v>
      </c>
      <c r="F1584" t="s">
        <v>16</v>
      </c>
      <c r="G1584" t="s">
        <v>17</v>
      </c>
      <c r="H1584" t="s">
        <v>17</v>
      </c>
      <c r="I1584">
        <v>83</v>
      </c>
      <c r="J1584" t="str">
        <f>IFERROR(IF(ABS((C1584-resumen!$D$3)/resumen!$D$5) &gt; 1.96, "SI", "NO"), _xleta.NOT)</f>
        <v>NO</v>
      </c>
      <c r="K1584" t="str">
        <f>IFERROR(IF(ABS((I1584-resumen!$E$3)/resumen!$E$5) &gt; 1.96, "SI", "NO"), _xleta.NOT)</f>
        <v>SI</v>
      </c>
      <c r="L1584">
        <f>IF(ISBLANK(C1584), resumen!$D$4, C1584)</f>
        <v>811305.9</v>
      </c>
      <c r="M1584">
        <f>IF(ISBLANK(I1584), resumen!$E$4, I1584)</f>
        <v>83</v>
      </c>
    </row>
    <row r="1585" spans="1:13">
      <c r="A1585">
        <v>1584</v>
      </c>
      <c r="B1585" t="s">
        <v>19</v>
      </c>
      <c r="C1585">
        <v>165972.39000000001</v>
      </c>
      <c r="D1585" t="s">
        <v>14</v>
      </c>
      <c r="E1585" t="s">
        <v>20</v>
      </c>
      <c r="F1585" t="s">
        <v>16</v>
      </c>
      <c r="G1585" t="s">
        <v>16</v>
      </c>
      <c r="H1585" t="s">
        <v>17</v>
      </c>
      <c r="I1585">
        <v>28</v>
      </c>
      <c r="J1585" t="str">
        <f>IFERROR(IF(ABS((C1585-resumen!$D$3)/resumen!$D$5) &gt; 1.96, "SI", "NO"), _xleta.NOT)</f>
        <v>NO</v>
      </c>
      <c r="K1585" t="str">
        <f>IFERROR(IF(ABS((I1585-resumen!$E$3)/resumen!$E$5) &gt; 1.96, "SI", "NO"), _xleta.NOT)</f>
        <v>NO</v>
      </c>
      <c r="L1585">
        <f>IF(ISBLANK(C1585), resumen!$D$4, C1585)</f>
        <v>165972.39000000001</v>
      </c>
      <c r="M1585">
        <f>IF(ISBLANK(I1585), resumen!$E$4, I1585)</f>
        <v>28</v>
      </c>
    </row>
    <row r="1586" spans="1:13">
      <c r="A1586">
        <v>1585</v>
      </c>
      <c r="B1586" t="s">
        <v>13</v>
      </c>
      <c r="C1586">
        <v>749651.26</v>
      </c>
      <c r="D1586" t="s">
        <v>14</v>
      </c>
      <c r="E1586" t="s">
        <v>20</v>
      </c>
      <c r="F1586" t="s">
        <v>16</v>
      </c>
      <c r="G1586" t="s">
        <v>17</v>
      </c>
      <c r="H1586" t="s">
        <v>17</v>
      </c>
      <c r="I1586">
        <v>32</v>
      </c>
      <c r="J1586" t="str">
        <f>IFERROR(IF(ABS((C1586-resumen!$D$3)/resumen!$D$5) &gt; 1.96, "SI", "NO"), _xleta.NOT)</f>
        <v>NO</v>
      </c>
      <c r="K1586" t="str">
        <f>IFERROR(IF(ABS((I1586-resumen!$E$3)/resumen!$E$5) &gt; 1.96, "SI", "NO"), _xleta.NOT)</f>
        <v>NO</v>
      </c>
      <c r="L1586">
        <f>IF(ISBLANK(C1586), resumen!$D$4, C1586)</f>
        <v>749651.26</v>
      </c>
      <c r="M1586">
        <f>IF(ISBLANK(I1586), resumen!$E$4, I1586)</f>
        <v>32</v>
      </c>
    </row>
    <row r="1587" spans="1:13">
      <c r="A1587">
        <v>1586</v>
      </c>
      <c r="B1587" t="s">
        <v>19</v>
      </c>
      <c r="C1587">
        <v>6120159.5</v>
      </c>
      <c r="D1587" t="s">
        <v>14</v>
      </c>
      <c r="E1587" t="s">
        <v>20</v>
      </c>
      <c r="F1587" t="s">
        <v>16</v>
      </c>
      <c r="G1587" t="s">
        <v>17</v>
      </c>
      <c r="H1587" t="s">
        <v>17</v>
      </c>
      <c r="I1587">
        <v>42</v>
      </c>
      <c r="J1587" t="str">
        <f>IFERROR(IF(ABS((C1587-resumen!$D$3)/resumen!$D$5) &gt; 1.96, "SI", "NO"), _xleta.NOT)</f>
        <v>SI</v>
      </c>
      <c r="K1587" t="str">
        <f>IFERROR(IF(ABS((I1587-resumen!$E$3)/resumen!$E$5) &gt; 1.96, "SI", "NO"), _xleta.NOT)</f>
        <v>NO</v>
      </c>
      <c r="L1587">
        <f>IF(ISBLANK(C1587), resumen!$D$4, C1587)</f>
        <v>6120159.5</v>
      </c>
      <c r="M1587">
        <f>IF(ISBLANK(I1587), resumen!$E$4, I1587)</f>
        <v>42</v>
      </c>
    </row>
    <row r="1588" spans="1:13">
      <c r="A1588">
        <v>1587</v>
      </c>
      <c r="B1588" t="s">
        <v>13</v>
      </c>
      <c r="C1588">
        <v>825000</v>
      </c>
      <c r="D1588" t="s">
        <v>14</v>
      </c>
      <c r="E1588" t="s">
        <v>20</v>
      </c>
      <c r="F1588" t="s">
        <v>16</v>
      </c>
      <c r="G1588" t="s">
        <v>17</v>
      </c>
      <c r="H1588" t="s">
        <v>17</v>
      </c>
      <c r="I1588">
        <v>50</v>
      </c>
      <c r="J1588" t="str">
        <f>IFERROR(IF(ABS((C1588-resumen!$D$3)/resumen!$D$5) &gt; 1.96, "SI", "NO"), _xleta.NOT)</f>
        <v>NO</v>
      </c>
      <c r="K1588" t="str">
        <f>IFERROR(IF(ABS((I1588-resumen!$E$3)/resumen!$E$5) &gt; 1.96, "SI", "NO"), _xleta.NOT)</f>
        <v>NO</v>
      </c>
      <c r="L1588">
        <f>IF(ISBLANK(C1588), resumen!$D$4, C1588)</f>
        <v>825000</v>
      </c>
      <c r="M1588">
        <f>IF(ISBLANK(I1588), resumen!$E$4, I1588)</f>
        <v>50</v>
      </c>
    </row>
    <row r="1589" spans="1:13">
      <c r="A1589">
        <v>1588</v>
      </c>
      <c r="B1589" t="s">
        <v>19</v>
      </c>
      <c r="C1589">
        <v>190076.47</v>
      </c>
      <c r="D1589" t="s">
        <v>14</v>
      </c>
      <c r="E1589" t="s">
        <v>20</v>
      </c>
      <c r="F1589" t="s">
        <v>16</v>
      </c>
      <c r="G1589" t="s">
        <v>17</v>
      </c>
      <c r="H1589" t="s">
        <v>17</v>
      </c>
      <c r="I1589">
        <v>26</v>
      </c>
      <c r="J1589" t="str">
        <f>IFERROR(IF(ABS((C1589-resumen!$D$3)/resumen!$D$5) &gt; 1.96, "SI", "NO"), _xleta.NOT)</f>
        <v>NO</v>
      </c>
      <c r="K1589" t="str">
        <f>IFERROR(IF(ABS((I1589-resumen!$E$3)/resumen!$E$5) &gt; 1.96, "SI", "NO"), _xleta.NOT)</f>
        <v>NO</v>
      </c>
      <c r="L1589">
        <f>IF(ISBLANK(C1589), resumen!$D$4, C1589)</f>
        <v>190076.47</v>
      </c>
      <c r="M1589">
        <f>IF(ISBLANK(I1589), resumen!$E$4, I1589)</f>
        <v>26</v>
      </c>
    </row>
    <row r="1590" spans="1:13">
      <c r="A1590">
        <v>1589</v>
      </c>
      <c r="B1590" t="s">
        <v>19</v>
      </c>
      <c r="C1590">
        <v>300018</v>
      </c>
      <c r="D1590" t="s">
        <v>21</v>
      </c>
      <c r="E1590" t="s">
        <v>20</v>
      </c>
      <c r="F1590" t="s">
        <v>16</v>
      </c>
      <c r="G1590" t="s">
        <v>17</v>
      </c>
      <c r="H1590" t="s">
        <v>17</v>
      </c>
      <c r="I1590">
        <v>47</v>
      </c>
      <c r="J1590" t="str">
        <f>IFERROR(IF(ABS((C1590-resumen!$D$3)/resumen!$D$5) &gt; 1.96, "SI", "NO"), _xleta.NOT)</f>
        <v>NO</v>
      </c>
      <c r="K1590" t="str">
        <f>IFERROR(IF(ABS((I1590-resumen!$E$3)/resumen!$E$5) &gt; 1.96, "SI", "NO"), _xleta.NOT)</f>
        <v>NO</v>
      </c>
      <c r="L1590">
        <f>IF(ISBLANK(C1590), resumen!$D$4, C1590)</f>
        <v>300018</v>
      </c>
      <c r="M1590">
        <f>IF(ISBLANK(I1590), resumen!$E$4, I1590)</f>
        <v>47</v>
      </c>
    </row>
    <row r="1591" spans="1:13">
      <c r="A1591">
        <v>1590</v>
      </c>
      <c r="B1591" t="s">
        <v>19</v>
      </c>
      <c r="C1591">
        <v>657366.39</v>
      </c>
      <c r="D1591" t="s">
        <v>14</v>
      </c>
      <c r="E1591" t="s">
        <v>15</v>
      </c>
      <c r="F1591" t="s">
        <v>16</v>
      </c>
      <c r="G1591" t="s">
        <v>17</v>
      </c>
      <c r="H1591" t="s">
        <v>17</v>
      </c>
      <c r="I1591">
        <v>40</v>
      </c>
      <c r="J1591" t="str">
        <f>IFERROR(IF(ABS((C1591-resumen!$D$3)/resumen!$D$5) &gt; 1.96, "SI", "NO"), _xleta.NOT)</f>
        <v>NO</v>
      </c>
      <c r="K1591" t="str">
        <f>IFERROR(IF(ABS((I1591-resumen!$E$3)/resumen!$E$5) &gt; 1.96, "SI", "NO"), _xleta.NOT)</f>
        <v>NO</v>
      </c>
      <c r="L1591">
        <f>IF(ISBLANK(C1591), resumen!$D$4, C1591)</f>
        <v>657366.39</v>
      </c>
      <c r="M1591">
        <f>IF(ISBLANK(I1591), resumen!$E$4, I1591)</f>
        <v>40</v>
      </c>
    </row>
    <row r="1592" spans="1:13">
      <c r="A1592">
        <v>1591</v>
      </c>
      <c r="B1592" t="s">
        <v>13</v>
      </c>
      <c r="C1592">
        <v>4107395</v>
      </c>
      <c r="D1592" t="s">
        <v>18</v>
      </c>
      <c r="E1592" t="s">
        <v>15</v>
      </c>
      <c r="F1592" t="s">
        <v>16</v>
      </c>
      <c r="G1592" t="s">
        <v>17</v>
      </c>
      <c r="H1592" t="s">
        <v>17</v>
      </c>
      <c r="I1592">
        <v>80</v>
      </c>
      <c r="J1592" t="str">
        <f>IFERROR(IF(ABS((C1592-resumen!$D$3)/resumen!$D$5) &gt; 1.96, "SI", "NO"), _xleta.NOT)</f>
        <v>SI</v>
      </c>
      <c r="K1592" t="str">
        <f>IFERROR(IF(ABS((I1592-resumen!$E$3)/resumen!$E$5) &gt; 1.96, "SI", "NO"), _xleta.NOT)</f>
        <v>SI</v>
      </c>
      <c r="L1592">
        <f>IF(ISBLANK(C1592), resumen!$D$4, C1592)</f>
        <v>4107395</v>
      </c>
      <c r="M1592">
        <f>IF(ISBLANK(I1592), resumen!$E$4, I1592)</f>
        <v>80</v>
      </c>
    </row>
    <row r="1593" spans="1:13">
      <c r="A1593">
        <v>1592</v>
      </c>
      <c r="B1593" t="s">
        <v>13</v>
      </c>
      <c r="C1593">
        <v>534683</v>
      </c>
      <c r="D1593" t="s">
        <v>22</v>
      </c>
      <c r="E1593" t="s">
        <v>20</v>
      </c>
      <c r="F1593" t="s">
        <v>16</v>
      </c>
      <c r="G1593" t="s">
        <v>17</v>
      </c>
      <c r="H1593" t="s">
        <v>17</v>
      </c>
      <c r="I1593">
        <v>48</v>
      </c>
      <c r="J1593" t="str">
        <f>IFERROR(IF(ABS((C1593-resumen!$D$3)/resumen!$D$5) &gt; 1.96, "SI", "NO"), _xleta.NOT)</f>
        <v>NO</v>
      </c>
      <c r="K1593" t="str">
        <f>IFERROR(IF(ABS((I1593-resumen!$E$3)/resumen!$E$5) &gt; 1.96, "SI", "NO"), _xleta.NOT)</f>
        <v>NO</v>
      </c>
      <c r="L1593">
        <f>IF(ISBLANK(C1593), resumen!$D$4, C1593)</f>
        <v>534683</v>
      </c>
      <c r="M1593">
        <f>IF(ISBLANK(I1593), resumen!$E$4, I1593)</f>
        <v>48</v>
      </c>
    </row>
    <row r="1594" spans="1:13">
      <c r="A1594">
        <v>1593</v>
      </c>
      <c r="B1594" t="s">
        <v>13</v>
      </c>
      <c r="C1594">
        <v>1316155</v>
      </c>
      <c r="D1594" t="s">
        <v>14</v>
      </c>
      <c r="E1594" t="s">
        <v>20</v>
      </c>
      <c r="F1594" t="s">
        <v>16</v>
      </c>
      <c r="G1594" t="s">
        <v>16</v>
      </c>
      <c r="H1594" t="s">
        <v>17</v>
      </c>
      <c r="I1594">
        <v>39</v>
      </c>
      <c r="J1594" t="str">
        <f>IFERROR(IF(ABS((C1594-resumen!$D$3)/resumen!$D$5) &gt; 1.96, "SI", "NO"), _xleta.NOT)</f>
        <v>NO</v>
      </c>
      <c r="K1594" t="str">
        <f>IFERROR(IF(ABS((I1594-resumen!$E$3)/resumen!$E$5) &gt; 1.96, "SI", "NO"), _xleta.NOT)</f>
        <v>NO</v>
      </c>
      <c r="L1594">
        <f>IF(ISBLANK(C1594), resumen!$D$4, C1594)</f>
        <v>1316155</v>
      </c>
      <c r="M1594">
        <f>IF(ISBLANK(I1594), resumen!$E$4, I1594)</f>
        <v>39</v>
      </c>
    </row>
    <row r="1595" spans="1:13">
      <c r="A1595">
        <v>1594</v>
      </c>
      <c r="B1595" t="s">
        <v>19</v>
      </c>
      <c r="C1595">
        <v>300000</v>
      </c>
      <c r="D1595" t="s">
        <v>21</v>
      </c>
      <c r="E1595" t="s">
        <v>20</v>
      </c>
      <c r="F1595" t="s">
        <v>16</v>
      </c>
      <c r="G1595" t="s">
        <v>17</v>
      </c>
      <c r="H1595" t="s">
        <v>17</v>
      </c>
      <c r="I1595">
        <v>21</v>
      </c>
      <c r="J1595" t="str">
        <f>IFERROR(IF(ABS((C1595-resumen!$D$3)/resumen!$D$5) &gt; 1.96, "SI", "NO"), _xleta.NOT)</f>
        <v>NO</v>
      </c>
      <c r="K1595" t="str">
        <f>IFERROR(IF(ABS((I1595-resumen!$E$3)/resumen!$E$5) &gt; 1.96, "SI", "NO"), _xleta.NOT)</f>
        <v>NO</v>
      </c>
      <c r="L1595">
        <f>IF(ISBLANK(C1595), resumen!$D$4, C1595)</f>
        <v>300000</v>
      </c>
      <c r="M1595">
        <f>IF(ISBLANK(I1595), resumen!$E$4, I1595)</f>
        <v>21</v>
      </c>
    </row>
    <row r="1596" spans="1:13">
      <c r="A1596">
        <v>1595</v>
      </c>
      <c r="B1596" t="s">
        <v>13</v>
      </c>
      <c r="C1596">
        <v>1400000</v>
      </c>
      <c r="D1596" t="s">
        <v>14</v>
      </c>
      <c r="E1596" t="s">
        <v>20</v>
      </c>
      <c r="F1596" t="s">
        <v>16</v>
      </c>
      <c r="G1596" t="s">
        <v>17</v>
      </c>
      <c r="H1596" t="s">
        <v>17</v>
      </c>
      <c r="I1596">
        <v>34</v>
      </c>
      <c r="J1596" t="str">
        <f>IFERROR(IF(ABS((C1596-resumen!$D$3)/resumen!$D$5) &gt; 1.96, "SI", "NO"), _xleta.NOT)</f>
        <v>NO</v>
      </c>
      <c r="K1596" t="str">
        <f>IFERROR(IF(ABS((I1596-resumen!$E$3)/resumen!$E$5) &gt; 1.96, "SI", "NO"), _xleta.NOT)</f>
        <v>NO</v>
      </c>
      <c r="L1596">
        <f>IF(ISBLANK(C1596), resumen!$D$4, C1596)</f>
        <v>1400000</v>
      </c>
      <c r="M1596">
        <f>IF(ISBLANK(I1596), resumen!$E$4, I1596)</f>
        <v>34</v>
      </c>
    </row>
    <row r="1597" spans="1:13">
      <c r="A1597">
        <v>1596</v>
      </c>
      <c r="B1597" t="s">
        <v>13</v>
      </c>
      <c r="C1597">
        <v>200000</v>
      </c>
      <c r="D1597" t="s">
        <v>14</v>
      </c>
      <c r="E1597" t="s">
        <v>20</v>
      </c>
      <c r="F1597" t="s">
        <v>16</v>
      </c>
      <c r="G1597" t="s">
        <v>17</v>
      </c>
      <c r="H1597" t="s">
        <v>17</v>
      </c>
      <c r="I1597">
        <v>32</v>
      </c>
      <c r="J1597" t="str">
        <f>IFERROR(IF(ABS((C1597-resumen!$D$3)/resumen!$D$5) &gt; 1.96, "SI", "NO"), _xleta.NOT)</f>
        <v>NO</v>
      </c>
      <c r="K1597" t="str">
        <f>IFERROR(IF(ABS((I1597-resumen!$E$3)/resumen!$E$5) &gt; 1.96, "SI", "NO"), _xleta.NOT)</f>
        <v>NO</v>
      </c>
      <c r="L1597">
        <f>IF(ISBLANK(C1597), resumen!$D$4, C1597)</f>
        <v>200000</v>
      </c>
      <c r="M1597">
        <f>IF(ISBLANK(I1597), resumen!$E$4, I1597)</f>
        <v>32</v>
      </c>
    </row>
    <row r="1598" spans="1:13">
      <c r="A1598">
        <v>1597</v>
      </c>
      <c r="B1598" t="s">
        <v>19</v>
      </c>
      <c r="C1598">
        <v>216423.45</v>
      </c>
      <c r="D1598" t="s">
        <v>14</v>
      </c>
      <c r="E1598" t="s">
        <v>20</v>
      </c>
      <c r="F1598" t="s">
        <v>16</v>
      </c>
      <c r="G1598" t="s">
        <v>17</v>
      </c>
      <c r="H1598" t="s">
        <v>17</v>
      </c>
      <c r="I1598">
        <v>28</v>
      </c>
      <c r="J1598" t="str">
        <f>IFERROR(IF(ABS((C1598-resumen!$D$3)/resumen!$D$5) &gt; 1.96, "SI", "NO"), _xleta.NOT)</f>
        <v>NO</v>
      </c>
      <c r="K1598" t="str">
        <f>IFERROR(IF(ABS((I1598-resumen!$E$3)/resumen!$E$5) &gt; 1.96, "SI", "NO"), _xleta.NOT)</f>
        <v>NO</v>
      </c>
      <c r="L1598">
        <f>IF(ISBLANK(C1598), resumen!$D$4, C1598)</f>
        <v>216423.45</v>
      </c>
      <c r="M1598">
        <f>IF(ISBLANK(I1598), resumen!$E$4, I1598)</f>
        <v>28</v>
      </c>
    </row>
    <row r="1599" spans="1:13">
      <c r="A1599">
        <v>1598</v>
      </c>
      <c r="B1599" t="s">
        <v>13</v>
      </c>
      <c r="C1599">
        <v>829250</v>
      </c>
      <c r="D1599" t="s">
        <v>14</v>
      </c>
      <c r="E1599" t="s">
        <v>15</v>
      </c>
      <c r="F1599" t="s">
        <v>16</v>
      </c>
      <c r="G1599" t="s">
        <v>17</v>
      </c>
      <c r="H1599" t="s">
        <v>17</v>
      </c>
      <c r="I1599">
        <v>47</v>
      </c>
      <c r="J1599" t="str">
        <f>IFERROR(IF(ABS((C1599-resumen!$D$3)/resumen!$D$5) &gt; 1.96, "SI", "NO"), _xleta.NOT)</f>
        <v>NO</v>
      </c>
      <c r="K1599" t="str">
        <f>IFERROR(IF(ABS((I1599-resumen!$E$3)/resumen!$E$5) &gt; 1.96, "SI", "NO"), _xleta.NOT)</f>
        <v>NO</v>
      </c>
      <c r="L1599">
        <f>IF(ISBLANK(C1599), resumen!$D$4, C1599)</f>
        <v>829250</v>
      </c>
      <c r="M1599">
        <f>IF(ISBLANK(I1599), resumen!$E$4, I1599)</f>
        <v>47</v>
      </c>
    </row>
    <row r="1600" spans="1:13">
      <c r="A1600">
        <v>1599</v>
      </c>
      <c r="B1600" t="s">
        <v>13</v>
      </c>
      <c r="C1600">
        <v>370090</v>
      </c>
      <c r="D1600" t="s">
        <v>22</v>
      </c>
      <c r="E1600" t="s">
        <v>20</v>
      </c>
      <c r="F1600" t="s">
        <v>16</v>
      </c>
      <c r="G1600" t="s">
        <v>17</v>
      </c>
      <c r="H1600" t="s">
        <v>16</v>
      </c>
      <c r="I1600">
        <v>40</v>
      </c>
      <c r="J1600" t="str">
        <f>IFERROR(IF(ABS((C1600-resumen!$D$3)/resumen!$D$5) &gt; 1.96, "SI", "NO"), _xleta.NOT)</f>
        <v>NO</v>
      </c>
      <c r="K1600" t="str">
        <f>IFERROR(IF(ABS((I1600-resumen!$E$3)/resumen!$E$5) &gt; 1.96, "SI", "NO"), _xleta.NOT)</f>
        <v>NO</v>
      </c>
      <c r="L1600">
        <f>IF(ISBLANK(C1600), resumen!$D$4, C1600)</f>
        <v>370090</v>
      </c>
      <c r="M1600">
        <f>IF(ISBLANK(I1600), resumen!$E$4, I1600)</f>
        <v>40</v>
      </c>
    </row>
    <row r="1601" spans="1:13">
      <c r="A1601">
        <v>1600</v>
      </c>
      <c r="B1601" t="s">
        <v>19</v>
      </c>
      <c r="C1601">
        <v>328127.06</v>
      </c>
      <c r="D1601" t="s">
        <v>14</v>
      </c>
      <c r="E1601" t="s">
        <v>20</v>
      </c>
      <c r="F1601" t="s">
        <v>16</v>
      </c>
      <c r="G1601" t="s">
        <v>17</v>
      </c>
      <c r="H1601" t="s">
        <v>17</v>
      </c>
      <c r="I1601">
        <v>45</v>
      </c>
      <c r="J1601" t="str">
        <f>IFERROR(IF(ABS((C1601-resumen!$D$3)/resumen!$D$5) &gt; 1.96, "SI", "NO"), _xleta.NOT)</f>
        <v>NO</v>
      </c>
      <c r="K1601" t="str">
        <f>IFERROR(IF(ABS((I1601-resumen!$E$3)/resumen!$E$5) &gt; 1.96, "SI", "NO"), _xleta.NOT)</f>
        <v>NO</v>
      </c>
      <c r="L1601">
        <f>IF(ISBLANK(C1601), resumen!$D$4, C1601)</f>
        <v>328127.06</v>
      </c>
      <c r="M1601">
        <f>IF(ISBLANK(I1601), resumen!$E$4, I1601)</f>
        <v>45</v>
      </c>
    </row>
    <row r="1602" spans="1:13">
      <c r="A1602">
        <v>1601</v>
      </c>
      <c r="B1602" t="s">
        <v>13</v>
      </c>
      <c r="C1602">
        <v>1414186</v>
      </c>
      <c r="D1602" t="s">
        <v>14</v>
      </c>
      <c r="E1602" t="s">
        <v>15</v>
      </c>
      <c r="F1602" t="s">
        <v>16</v>
      </c>
      <c r="G1602" t="s">
        <v>17</v>
      </c>
      <c r="H1602" t="s">
        <v>16</v>
      </c>
      <c r="I1602">
        <v>50</v>
      </c>
      <c r="J1602" t="str">
        <f>IFERROR(IF(ABS((C1602-resumen!$D$3)/resumen!$D$5) &gt; 1.96, "SI", "NO"), _xleta.NOT)</f>
        <v>NO</v>
      </c>
      <c r="K1602" t="str">
        <f>IFERROR(IF(ABS((I1602-resumen!$E$3)/resumen!$E$5) &gt; 1.96, "SI", "NO"), _xleta.NOT)</f>
        <v>NO</v>
      </c>
      <c r="L1602">
        <f>IF(ISBLANK(C1602), resumen!$D$4, C1602)</f>
        <v>1414186</v>
      </c>
      <c r="M1602">
        <f>IF(ISBLANK(I1602), resumen!$E$4, I1602)</f>
        <v>50</v>
      </c>
    </row>
    <row r="1603" spans="1:13">
      <c r="A1603">
        <v>1602</v>
      </c>
      <c r="B1603" t="s">
        <v>13</v>
      </c>
      <c r="C1603">
        <v>1183623.3999999999</v>
      </c>
      <c r="D1603" t="s">
        <v>14</v>
      </c>
      <c r="E1603" t="s">
        <v>15</v>
      </c>
      <c r="F1603" t="s">
        <v>16</v>
      </c>
      <c r="G1603" t="s">
        <v>17</v>
      </c>
      <c r="H1603" t="s">
        <v>17</v>
      </c>
      <c r="I1603">
        <v>41</v>
      </c>
      <c r="J1603" t="str">
        <f>IFERROR(IF(ABS((C1603-resumen!$D$3)/resumen!$D$5) &gt; 1.96, "SI", "NO"), _xleta.NOT)</f>
        <v>NO</v>
      </c>
      <c r="K1603" t="str">
        <f>IFERROR(IF(ABS((I1603-resumen!$E$3)/resumen!$E$5) &gt; 1.96, "SI", "NO"), _xleta.NOT)</f>
        <v>NO</v>
      </c>
      <c r="L1603">
        <f>IF(ISBLANK(C1603), resumen!$D$4, C1603)</f>
        <v>1183623.3999999999</v>
      </c>
      <c r="M1603">
        <f>IF(ISBLANK(I1603), resumen!$E$4, I1603)</f>
        <v>41</v>
      </c>
    </row>
    <row r="1604" spans="1:13">
      <c r="A1604">
        <v>1603</v>
      </c>
      <c r="B1604" t="s">
        <v>19</v>
      </c>
      <c r="C1604">
        <v>43350</v>
      </c>
      <c r="D1604" t="s">
        <v>14</v>
      </c>
      <c r="E1604" t="s">
        <v>20</v>
      </c>
      <c r="F1604" t="s">
        <v>16</v>
      </c>
      <c r="G1604" t="s">
        <v>17</v>
      </c>
      <c r="H1604" t="s">
        <v>17</v>
      </c>
      <c r="I1604">
        <v>51</v>
      </c>
      <c r="J1604" t="str">
        <f>IFERROR(IF(ABS((C1604-resumen!$D$3)/resumen!$D$5) &gt; 1.96, "SI", "NO"), _xleta.NOT)</f>
        <v>NO</v>
      </c>
      <c r="K1604" t="str">
        <f>IFERROR(IF(ABS((I1604-resumen!$E$3)/resumen!$E$5) &gt; 1.96, "SI", "NO"), _xleta.NOT)</f>
        <v>NO</v>
      </c>
      <c r="L1604">
        <f>IF(ISBLANK(C1604), resumen!$D$4, C1604)</f>
        <v>43350</v>
      </c>
      <c r="M1604">
        <f>IF(ISBLANK(I1604), resumen!$E$4, I1604)</f>
        <v>51</v>
      </c>
    </row>
    <row r="1605" spans="1:13">
      <c r="A1605">
        <v>1604</v>
      </c>
      <c r="B1605" t="s">
        <v>19</v>
      </c>
      <c r="C1605">
        <v>1063647.5</v>
      </c>
      <c r="D1605" t="s">
        <v>14</v>
      </c>
      <c r="E1605" t="s">
        <v>15</v>
      </c>
      <c r="F1605" t="s">
        <v>16</v>
      </c>
      <c r="G1605" t="s">
        <v>17</v>
      </c>
      <c r="H1605" t="s">
        <v>17</v>
      </c>
      <c r="I1605">
        <v>56</v>
      </c>
      <c r="J1605" t="str">
        <f>IFERROR(IF(ABS((C1605-resumen!$D$3)/resumen!$D$5) &gt; 1.96, "SI", "NO"), _xleta.NOT)</f>
        <v>NO</v>
      </c>
      <c r="K1605" t="str">
        <f>IFERROR(IF(ABS((I1605-resumen!$E$3)/resumen!$E$5) &gt; 1.96, "SI", "NO"), _xleta.NOT)</f>
        <v>NO</v>
      </c>
      <c r="L1605">
        <f>IF(ISBLANK(C1605), resumen!$D$4, C1605)</f>
        <v>1063647.5</v>
      </c>
      <c r="M1605">
        <f>IF(ISBLANK(I1605), resumen!$E$4, I1605)</f>
        <v>56</v>
      </c>
    </row>
    <row r="1606" spans="1:13">
      <c r="A1606">
        <v>1605</v>
      </c>
      <c r="B1606" t="s">
        <v>19</v>
      </c>
      <c r="C1606">
        <v>297046</v>
      </c>
      <c r="D1606" t="s">
        <v>22</v>
      </c>
      <c r="E1606" t="s">
        <v>20</v>
      </c>
      <c r="F1606" t="s">
        <v>16</v>
      </c>
      <c r="G1606" t="s">
        <v>17</v>
      </c>
      <c r="H1606" t="s">
        <v>16</v>
      </c>
      <c r="I1606">
        <v>42</v>
      </c>
      <c r="J1606" t="str">
        <f>IFERROR(IF(ABS((C1606-resumen!$D$3)/resumen!$D$5) &gt; 1.96, "SI", "NO"), _xleta.NOT)</f>
        <v>NO</v>
      </c>
      <c r="K1606" t="str">
        <f>IFERROR(IF(ABS((I1606-resumen!$E$3)/resumen!$E$5) &gt; 1.96, "SI", "NO"), _xleta.NOT)</f>
        <v>NO</v>
      </c>
      <c r="L1606">
        <f>IF(ISBLANK(C1606), resumen!$D$4, C1606)</f>
        <v>297046</v>
      </c>
      <c r="M1606">
        <f>IF(ISBLANK(I1606), resumen!$E$4, I1606)</f>
        <v>42</v>
      </c>
    </row>
    <row r="1607" spans="1:13">
      <c r="A1607">
        <v>1606</v>
      </c>
      <c r="B1607" t="s">
        <v>19</v>
      </c>
      <c r="C1607">
        <v>659230</v>
      </c>
      <c r="D1607" t="s">
        <v>14</v>
      </c>
      <c r="E1607" t="s">
        <v>20</v>
      </c>
      <c r="F1607" t="s">
        <v>16</v>
      </c>
      <c r="G1607" t="s">
        <v>17</v>
      </c>
      <c r="H1607" t="s">
        <v>17</v>
      </c>
      <c r="I1607">
        <v>21</v>
      </c>
      <c r="J1607" t="str">
        <f>IFERROR(IF(ABS((C1607-resumen!$D$3)/resumen!$D$5) &gt; 1.96, "SI", "NO"), _xleta.NOT)</f>
        <v>NO</v>
      </c>
      <c r="K1607" t="str">
        <f>IFERROR(IF(ABS((I1607-resumen!$E$3)/resumen!$E$5) &gt; 1.96, "SI", "NO"), _xleta.NOT)</f>
        <v>NO</v>
      </c>
      <c r="L1607">
        <f>IF(ISBLANK(C1607), resumen!$D$4, C1607)</f>
        <v>659230</v>
      </c>
      <c r="M1607">
        <f>IF(ISBLANK(I1607), resumen!$E$4, I1607)</f>
        <v>21</v>
      </c>
    </row>
    <row r="1608" spans="1:13">
      <c r="A1608">
        <v>1607</v>
      </c>
      <c r="B1608" t="s">
        <v>13</v>
      </c>
      <c r="C1608">
        <v>386699.62</v>
      </c>
      <c r="D1608" t="s">
        <v>14</v>
      </c>
      <c r="E1608" t="s">
        <v>20</v>
      </c>
      <c r="F1608" t="s">
        <v>16</v>
      </c>
      <c r="G1608" t="s">
        <v>17</v>
      </c>
      <c r="H1608" t="s">
        <v>17</v>
      </c>
      <c r="I1608">
        <v>58</v>
      </c>
      <c r="J1608" t="str">
        <f>IFERROR(IF(ABS((C1608-resumen!$D$3)/resumen!$D$5) &gt; 1.96, "SI", "NO"), _xleta.NOT)</f>
        <v>NO</v>
      </c>
      <c r="K1608" t="str">
        <f>IFERROR(IF(ABS((I1608-resumen!$E$3)/resumen!$E$5) &gt; 1.96, "SI", "NO"), _xleta.NOT)</f>
        <v>NO</v>
      </c>
      <c r="L1608">
        <f>IF(ISBLANK(C1608), resumen!$D$4, C1608)</f>
        <v>386699.62</v>
      </c>
      <c r="M1608">
        <f>IF(ISBLANK(I1608), resumen!$E$4, I1608)</f>
        <v>58</v>
      </c>
    </row>
    <row r="1609" spans="1:13">
      <c r="A1609">
        <v>1608</v>
      </c>
      <c r="B1609" t="s">
        <v>19</v>
      </c>
      <c r="C1609">
        <v>400000</v>
      </c>
      <c r="D1609" t="s">
        <v>14</v>
      </c>
      <c r="E1609" t="s">
        <v>20</v>
      </c>
      <c r="F1609" t="s">
        <v>16</v>
      </c>
      <c r="G1609" t="s">
        <v>17</v>
      </c>
      <c r="H1609" t="s">
        <v>17</v>
      </c>
      <c r="I1609">
        <v>20</v>
      </c>
      <c r="J1609" t="str">
        <f>IFERROR(IF(ABS((C1609-resumen!$D$3)/resumen!$D$5) &gt; 1.96, "SI", "NO"), _xleta.NOT)</f>
        <v>NO</v>
      </c>
      <c r="K1609" t="str">
        <f>IFERROR(IF(ABS((I1609-resumen!$E$3)/resumen!$E$5) &gt; 1.96, "SI", "NO"), _xleta.NOT)</f>
        <v>NO</v>
      </c>
      <c r="L1609">
        <f>IF(ISBLANK(C1609), resumen!$D$4, C1609)</f>
        <v>400000</v>
      </c>
      <c r="M1609">
        <f>IF(ISBLANK(I1609), resumen!$E$4, I1609)</f>
        <v>20</v>
      </c>
    </row>
    <row r="1610" spans="1:13">
      <c r="A1610">
        <v>1609</v>
      </c>
      <c r="B1610" t="s">
        <v>13</v>
      </c>
      <c r="C1610">
        <v>933004.5</v>
      </c>
      <c r="D1610" t="s">
        <v>14</v>
      </c>
      <c r="E1610" t="s">
        <v>15</v>
      </c>
      <c r="F1610" t="s">
        <v>16</v>
      </c>
      <c r="G1610" t="s">
        <v>17</v>
      </c>
      <c r="H1610" t="s">
        <v>17</v>
      </c>
      <c r="I1610">
        <v>38</v>
      </c>
      <c r="J1610" t="str">
        <f>IFERROR(IF(ABS((C1610-resumen!$D$3)/resumen!$D$5) &gt; 1.96, "SI", "NO"), _xleta.NOT)</f>
        <v>NO</v>
      </c>
      <c r="K1610" t="str">
        <f>IFERROR(IF(ABS((I1610-resumen!$E$3)/resumen!$E$5) &gt; 1.96, "SI", "NO"), _xleta.NOT)</f>
        <v>NO</v>
      </c>
      <c r="L1610">
        <f>IF(ISBLANK(C1610), resumen!$D$4, C1610)</f>
        <v>933004.5</v>
      </c>
      <c r="M1610">
        <f>IF(ISBLANK(I1610), resumen!$E$4, I1610)</f>
        <v>38</v>
      </c>
    </row>
    <row r="1611" spans="1:13">
      <c r="A1611">
        <v>1610</v>
      </c>
      <c r="B1611" t="s">
        <v>13</v>
      </c>
      <c r="C1611">
        <v>1552521</v>
      </c>
      <c r="D1611" t="s">
        <v>14</v>
      </c>
      <c r="E1611" t="s">
        <v>15</v>
      </c>
      <c r="F1611" t="s">
        <v>16</v>
      </c>
      <c r="G1611" t="s">
        <v>17</v>
      </c>
      <c r="H1611" t="s">
        <v>16</v>
      </c>
      <c r="I1611">
        <v>38</v>
      </c>
      <c r="J1611" t="str">
        <f>IFERROR(IF(ABS((C1611-resumen!$D$3)/resumen!$D$5) &gt; 1.96, "SI", "NO"), _xleta.NOT)</f>
        <v>NO</v>
      </c>
      <c r="K1611" t="str">
        <f>IFERROR(IF(ABS((I1611-resumen!$E$3)/resumen!$E$5) &gt; 1.96, "SI", "NO"), _xleta.NOT)</f>
        <v>NO</v>
      </c>
      <c r="L1611">
        <f>IF(ISBLANK(C1611), resumen!$D$4, C1611)</f>
        <v>1552521</v>
      </c>
      <c r="M1611">
        <f>IF(ISBLANK(I1611), resumen!$E$4, I1611)</f>
        <v>38</v>
      </c>
    </row>
    <row r="1612" spans="1:13">
      <c r="A1612">
        <v>1611</v>
      </c>
      <c r="B1612" t="s">
        <v>19</v>
      </c>
      <c r="C1612">
        <v>695944.8</v>
      </c>
      <c r="D1612" t="s">
        <v>14</v>
      </c>
      <c r="E1612" t="s">
        <v>15</v>
      </c>
      <c r="F1612" t="s">
        <v>16</v>
      </c>
      <c r="G1612" t="s">
        <v>17</v>
      </c>
      <c r="H1612" t="s">
        <v>17</v>
      </c>
      <c r="I1612">
        <v>54</v>
      </c>
      <c r="J1612" t="str">
        <f>IFERROR(IF(ABS((C1612-resumen!$D$3)/resumen!$D$5) &gt; 1.96, "SI", "NO"), _xleta.NOT)</f>
        <v>NO</v>
      </c>
      <c r="K1612" t="str">
        <f>IFERROR(IF(ABS((I1612-resumen!$E$3)/resumen!$E$5) &gt; 1.96, "SI", "NO"), _xleta.NOT)</f>
        <v>NO</v>
      </c>
      <c r="L1612">
        <f>IF(ISBLANK(C1612), resumen!$D$4, C1612)</f>
        <v>695944.8</v>
      </c>
      <c r="M1612">
        <f>IF(ISBLANK(I1612), resumen!$E$4, I1612)</f>
        <v>54</v>
      </c>
    </row>
    <row r="1613" spans="1:13">
      <c r="A1613">
        <v>1612</v>
      </c>
      <c r="B1613" t="s">
        <v>13</v>
      </c>
      <c r="C1613">
        <v>636889</v>
      </c>
      <c r="D1613" t="s">
        <v>22</v>
      </c>
      <c r="E1613" t="s">
        <v>20</v>
      </c>
      <c r="F1613" t="s">
        <v>16</v>
      </c>
      <c r="G1613" t="s">
        <v>16</v>
      </c>
      <c r="H1613" t="s">
        <v>16</v>
      </c>
      <c r="I1613">
        <v>59</v>
      </c>
      <c r="J1613" t="str">
        <f>IFERROR(IF(ABS((C1613-resumen!$D$3)/resumen!$D$5) &gt; 1.96, "SI", "NO"), _xleta.NOT)</f>
        <v>NO</v>
      </c>
      <c r="K1613" t="str">
        <f>IFERROR(IF(ABS((I1613-resumen!$E$3)/resumen!$E$5) &gt; 1.96, "SI", "NO"), _xleta.NOT)</f>
        <v>NO</v>
      </c>
      <c r="L1613">
        <f>IF(ISBLANK(C1613), resumen!$D$4, C1613)</f>
        <v>636889</v>
      </c>
      <c r="M1613">
        <f>IF(ISBLANK(I1613), resumen!$E$4, I1613)</f>
        <v>59</v>
      </c>
    </row>
    <row r="1614" spans="1:13">
      <c r="A1614">
        <v>1613</v>
      </c>
      <c r="B1614" t="s">
        <v>19</v>
      </c>
      <c r="C1614">
        <v>374751</v>
      </c>
      <c r="D1614" t="s">
        <v>14</v>
      </c>
      <c r="E1614" t="s">
        <v>15</v>
      </c>
      <c r="F1614" t="s">
        <v>16</v>
      </c>
      <c r="G1614" t="s">
        <v>17</v>
      </c>
      <c r="H1614" t="s">
        <v>17</v>
      </c>
      <c r="I1614">
        <v>58</v>
      </c>
      <c r="J1614" t="str">
        <f>IFERROR(IF(ABS((C1614-resumen!$D$3)/resumen!$D$5) &gt; 1.96, "SI", "NO"), _xleta.NOT)</f>
        <v>NO</v>
      </c>
      <c r="K1614" t="str">
        <f>IFERROR(IF(ABS((I1614-resumen!$E$3)/resumen!$E$5) &gt; 1.96, "SI", "NO"), _xleta.NOT)</f>
        <v>NO</v>
      </c>
      <c r="L1614">
        <f>IF(ISBLANK(C1614), resumen!$D$4, C1614)</f>
        <v>374751</v>
      </c>
      <c r="M1614">
        <f>IF(ISBLANK(I1614), resumen!$E$4, I1614)</f>
        <v>58</v>
      </c>
    </row>
    <row r="1615" spans="1:13">
      <c r="A1615">
        <v>1614</v>
      </c>
      <c r="B1615" t="s">
        <v>13</v>
      </c>
      <c r="C1615">
        <v>299644.2</v>
      </c>
      <c r="D1615" t="s">
        <v>14</v>
      </c>
      <c r="E1615" t="s">
        <v>20</v>
      </c>
      <c r="F1615" t="s">
        <v>16</v>
      </c>
      <c r="G1615" t="s">
        <v>17</v>
      </c>
      <c r="H1615" t="s">
        <v>17</v>
      </c>
      <c r="I1615">
        <v>43</v>
      </c>
      <c r="J1615" t="str">
        <f>IFERROR(IF(ABS((C1615-resumen!$D$3)/resumen!$D$5) &gt; 1.96, "SI", "NO"), _xleta.NOT)</f>
        <v>NO</v>
      </c>
      <c r="K1615" t="str">
        <f>IFERROR(IF(ABS((I1615-resumen!$E$3)/resumen!$E$5) &gt; 1.96, "SI", "NO"), _xleta.NOT)</f>
        <v>NO</v>
      </c>
      <c r="L1615">
        <f>IF(ISBLANK(C1615), resumen!$D$4, C1615)</f>
        <v>299644.2</v>
      </c>
      <c r="M1615">
        <f>IF(ISBLANK(I1615), resumen!$E$4, I1615)</f>
        <v>43</v>
      </c>
    </row>
    <row r="1616" spans="1:13">
      <c r="A1616">
        <v>1615</v>
      </c>
      <c r="B1616" t="s">
        <v>19</v>
      </c>
      <c r="C1616">
        <v>462759.86</v>
      </c>
      <c r="D1616" t="s">
        <v>14</v>
      </c>
      <c r="E1616" t="s">
        <v>20</v>
      </c>
      <c r="F1616" t="s">
        <v>16</v>
      </c>
      <c r="G1616" t="s">
        <v>17</v>
      </c>
      <c r="H1616" t="s">
        <v>17</v>
      </c>
      <c r="I1616">
        <v>57</v>
      </c>
      <c r="J1616" t="str">
        <f>IFERROR(IF(ABS((C1616-resumen!$D$3)/resumen!$D$5) &gt; 1.96, "SI", "NO"), _xleta.NOT)</f>
        <v>NO</v>
      </c>
      <c r="K1616" t="str">
        <f>IFERROR(IF(ABS((I1616-resumen!$E$3)/resumen!$E$5) &gt; 1.96, "SI", "NO"), _xleta.NOT)</f>
        <v>NO</v>
      </c>
      <c r="L1616">
        <f>IF(ISBLANK(C1616), resumen!$D$4, C1616)</f>
        <v>462759.86</v>
      </c>
      <c r="M1616">
        <f>IF(ISBLANK(I1616), resumen!$E$4, I1616)</f>
        <v>57</v>
      </c>
    </row>
    <row r="1617" spans="1:13">
      <c r="A1617">
        <v>1616</v>
      </c>
      <c r="B1617" t="s">
        <v>13</v>
      </c>
      <c r="C1617">
        <v>516873</v>
      </c>
      <c r="D1617" t="s">
        <v>22</v>
      </c>
      <c r="E1617" t="s">
        <v>20</v>
      </c>
      <c r="F1617" t="s">
        <v>16</v>
      </c>
      <c r="G1617" t="s">
        <v>17</v>
      </c>
      <c r="H1617" t="s">
        <v>17</v>
      </c>
      <c r="I1617">
        <v>45</v>
      </c>
      <c r="J1617" t="str">
        <f>IFERROR(IF(ABS((C1617-resumen!$D$3)/resumen!$D$5) &gt; 1.96, "SI", "NO"), _xleta.NOT)</f>
        <v>NO</v>
      </c>
      <c r="K1617" t="str">
        <f>IFERROR(IF(ABS((I1617-resumen!$E$3)/resumen!$E$5) &gt; 1.96, "SI", "NO"), _xleta.NOT)</f>
        <v>NO</v>
      </c>
      <c r="L1617">
        <f>IF(ISBLANK(C1617), resumen!$D$4, C1617)</f>
        <v>516873</v>
      </c>
      <c r="M1617">
        <f>IF(ISBLANK(I1617), resumen!$E$4, I1617)</f>
        <v>45</v>
      </c>
    </row>
    <row r="1618" spans="1:13">
      <c r="A1618">
        <v>1617</v>
      </c>
      <c r="B1618" t="s">
        <v>19</v>
      </c>
      <c r="C1618">
        <v>732301.32</v>
      </c>
      <c r="D1618" t="s">
        <v>14</v>
      </c>
      <c r="E1618" t="s">
        <v>20</v>
      </c>
      <c r="F1618" t="s">
        <v>16</v>
      </c>
      <c r="G1618" t="s">
        <v>17</v>
      </c>
      <c r="H1618" t="s">
        <v>17</v>
      </c>
      <c r="I1618">
        <v>44</v>
      </c>
      <c r="J1618" t="str">
        <f>IFERROR(IF(ABS((C1618-resumen!$D$3)/resumen!$D$5) &gt; 1.96, "SI", "NO"), _xleta.NOT)</f>
        <v>NO</v>
      </c>
      <c r="K1618" t="str">
        <f>IFERROR(IF(ABS((I1618-resumen!$E$3)/resumen!$E$5) &gt; 1.96, "SI", "NO"), _xleta.NOT)</f>
        <v>NO</v>
      </c>
      <c r="L1618">
        <f>IF(ISBLANK(C1618), resumen!$D$4, C1618)</f>
        <v>732301.32</v>
      </c>
      <c r="M1618">
        <f>IF(ISBLANK(I1618), resumen!$E$4, I1618)</f>
        <v>44</v>
      </c>
    </row>
    <row r="1619" spans="1:13">
      <c r="A1619">
        <v>1618</v>
      </c>
      <c r="B1619" t="s">
        <v>13</v>
      </c>
      <c r="C1619">
        <v>298018</v>
      </c>
      <c r="D1619" t="s">
        <v>22</v>
      </c>
      <c r="E1619" t="s">
        <v>20</v>
      </c>
      <c r="F1619" t="s">
        <v>16</v>
      </c>
      <c r="G1619" t="s">
        <v>17</v>
      </c>
      <c r="H1619" t="s">
        <v>16</v>
      </c>
      <c r="I1619">
        <v>26</v>
      </c>
      <c r="J1619" t="str">
        <f>IFERROR(IF(ABS((C1619-resumen!$D$3)/resumen!$D$5) &gt; 1.96, "SI", "NO"), _xleta.NOT)</f>
        <v>NO</v>
      </c>
      <c r="K1619" t="str">
        <f>IFERROR(IF(ABS((I1619-resumen!$E$3)/resumen!$E$5) &gt; 1.96, "SI", "NO"), _xleta.NOT)</f>
        <v>NO</v>
      </c>
      <c r="L1619">
        <f>IF(ISBLANK(C1619), resumen!$D$4, C1619)</f>
        <v>298018</v>
      </c>
      <c r="M1619">
        <f>IF(ISBLANK(I1619), resumen!$E$4, I1619)</f>
        <v>26</v>
      </c>
    </row>
    <row r="1620" spans="1:13">
      <c r="A1620">
        <v>1619</v>
      </c>
      <c r="B1620" t="s">
        <v>19</v>
      </c>
      <c r="C1620">
        <v>297046</v>
      </c>
      <c r="D1620" t="s">
        <v>21</v>
      </c>
      <c r="E1620" t="s">
        <v>20</v>
      </c>
      <c r="F1620" t="s">
        <v>16</v>
      </c>
      <c r="G1620" t="s">
        <v>17</v>
      </c>
      <c r="H1620" t="s">
        <v>17</v>
      </c>
      <c r="I1620">
        <v>58</v>
      </c>
      <c r="J1620" t="str">
        <f>IFERROR(IF(ABS((C1620-resumen!$D$3)/resumen!$D$5) &gt; 1.96, "SI", "NO"), _xleta.NOT)</f>
        <v>NO</v>
      </c>
      <c r="K1620" t="str">
        <f>IFERROR(IF(ABS((I1620-resumen!$E$3)/resumen!$E$5) &gt; 1.96, "SI", "NO"), _xleta.NOT)</f>
        <v>NO</v>
      </c>
      <c r="L1620">
        <f>IF(ISBLANK(C1620), resumen!$D$4, C1620)</f>
        <v>297046</v>
      </c>
      <c r="M1620">
        <f>IF(ISBLANK(I1620), resumen!$E$4, I1620)</f>
        <v>58</v>
      </c>
    </row>
    <row r="1621" spans="1:13">
      <c r="A1621">
        <v>1620</v>
      </c>
      <c r="B1621" t="s">
        <v>19</v>
      </c>
      <c r="C1621">
        <v>282216</v>
      </c>
      <c r="D1621" t="s">
        <v>14</v>
      </c>
      <c r="E1621" t="s">
        <v>20</v>
      </c>
      <c r="F1621" t="s">
        <v>16</v>
      </c>
      <c r="G1621" t="s">
        <v>16</v>
      </c>
      <c r="H1621" t="s">
        <v>17</v>
      </c>
      <c r="I1621">
        <v>22</v>
      </c>
      <c r="J1621" t="str">
        <f>IFERROR(IF(ABS((C1621-resumen!$D$3)/resumen!$D$5) &gt; 1.96, "SI", "NO"), _xleta.NOT)</f>
        <v>NO</v>
      </c>
      <c r="K1621" t="str">
        <f>IFERROR(IF(ABS((I1621-resumen!$E$3)/resumen!$E$5) &gt; 1.96, "SI", "NO"), _xleta.NOT)</f>
        <v>NO</v>
      </c>
      <c r="L1621">
        <f>IF(ISBLANK(C1621), resumen!$D$4, C1621)</f>
        <v>282216</v>
      </c>
      <c r="M1621">
        <f>IF(ISBLANK(I1621), resumen!$E$4, I1621)</f>
        <v>22</v>
      </c>
    </row>
    <row r="1622" spans="1:13">
      <c r="A1622">
        <v>1621</v>
      </c>
      <c r="B1622" t="s">
        <v>13</v>
      </c>
      <c r="C1622">
        <v>838586.07</v>
      </c>
      <c r="D1622" t="s">
        <v>14</v>
      </c>
      <c r="E1622" t="s">
        <v>15</v>
      </c>
      <c r="F1622" t="s">
        <v>16</v>
      </c>
      <c r="G1622" t="s">
        <v>17</v>
      </c>
      <c r="H1622" t="s">
        <v>17</v>
      </c>
      <c r="I1622">
        <v>31</v>
      </c>
      <c r="J1622" t="str">
        <f>IFERROR(IF(ABS((C1622-resumen!$D$3)/resumen!$D$5) &gt; 1.96, "SI", "NO"), _xleta.NOT)</f>
        <v>NO</v>
      </c>
      <c r="K1622" t="str">
        <f>IFERROR(IF(ABS((I1622-resumen!$E$3)/resumen!$E$5) &gt; 1.96, "SI", "NO"), _xleta.NOT)</f>
        <v>NO</v>
      </c>
      <c r="L1622">
        <f>IF(ISBLANK(C1622), resumen!$D$4, C1622)</f>
        <v>838586.07</v>
      </c>
      <c r="M1622">
        <f>IF(ISBLANK(I1622), resumen!$E$4, I1622)</f>
        <v>31</v>
      </c>
    </row>
    <row r="1623" spans="1:13">
      <c r="A1623">
        <v>1622</v>
      </c>
      <c r="B1623" t="s">
        <v>13</v>
      </c>
      <c r="C1623">
        <v>774142.69</v>
      </c>
      <c r="D1623" t="s">
        <v>14</v>
      </c>
      <c r="E1623" t="s">
        <v>20</v>
      </c>
      <c r="F1623" t="s">
        <v>16</v>
      </c>
      <c r="G1623" t="s">
        <v>17</v>
      </c>
      <c r="H1623" t="s">
        <v>17</v>
      </c>
      <c r="I1623">
        <v>41</v>
      </c>
      <c r="J1623" t="str">
        <f>IFERROR(IF(ABS((C1623-resumen!$D$3)/resumen!$D$5) &gt; 1.96, "SI", "NO"), _xleta.NOT)</f>
        <v>NO</v>
      </c>
      <c r="K1623" t="str">
        <f>IFERROR(IF(ABS((I1623-resumen!$E$3)/resumen!$E$5) &gt; 1.96, "SI", "NO"), _xleta.NOT)</f>
        <v>NO</v>
      </c>
      <c r="L1623">
        <f>IF(ISBLANK(C1623), resumen!$D$4, C1623)</f>
        <v>774142.69</v>
      </c>
      <c r="M1623">
        <f>IF(ISBLANK(I1623), resumen!$E$4, I1623)</f>
        <v>41</v>
      </c>
    </row>
    <row r="1624" spans="1:13">
      <c r="A1624">
        <v>1623</v>
      </c>
      <c r="B1624" t="s">
        <v>13</v>
      </c>
      <c r="C1624">
        <v>297429</v>
      </c>
      <c r="D1624" t="s">
        <v>22</v>
      </c>
      <c r="E1624" t="s">
        <v>20</v>
      </c>
      <c r="F1624" t="s">
        <v>16</v>
      </c>
      <c r="G1624" t="s">
        <v>17</v>
      </c>
      <c r="H1624" t="s">
        <v>16</v>
      </c>
      <c r="I1624">
        <v>52</v>
      </c>
      <c r="J1624" t="str">
        <f>IFERROR(IF(ABS((C1624-resumen!$D$3)/resumen!$D$5) &gt; 1.96, "SI", "NO"), _xleta.NOT)</f>
        <v>NO</v>
      </c>
      <c r="K1624" t="str">
        <f>IFERROR(IF(ABS((I1624-resumen!$E$3)/resumen!$E$5) &gt; 1.96, "SI", "NO"), _xleta.NOT)</f>
        <v>NO</v>
      </c>
      <c r="L1624">
        <f>IF(ISBLANK(C1624), resumen!$D$4, C1624)</f>
        <v>297429</v>
      </c>
      <c r="M1624">
        <f>IF(ISBLANK(I1624), resumen!$E$4, I1624)</f>
        <v>52</v>
      </c>
    </row>
    <row r="1625" spans="1:13">
      <c r="A1625">
        <v>1624</v>
      </c>
      <c r="B1625" t="s">
        <v>19</v>
      </c>
      <c r="C1625">
        <v>283588.21999999997</v>
      </c>
      <c r="D1625" t="s">
        <v>14</v>
      </c>
      <c r="E1625" t="s">
        <v>20</v>
      </c>
      <c r="F1625" t="s">
        <v>16</v>
      </c>
      <c r="G1625" t="s">
        <v>17</v>
      </c>
      <c r="H1625" t="s">
        <v>17</v>
      </c>
      <c r="I1625">
        <v>29</v>
      </c>
      <c r="J1625" t="str">
        <f>IFERROR(IF(ABS((C1625-resumen!$D$3)/resumen!$D$5) &gt; 1.96, "SI", "NO"), _xleta.NOT)</f>
        <v>NO</v>
      </c>
      <c r="K1625" t="str">
        <f>IFERROR(IF(ABS((I1625-resumen!$E$3)/resumen!$E$5) &gt; 1.96, "SI", "NO"), _xleta.NOT)</f>
        <v>NO</v>
      </c>
      <c r="L1625">
        <f>IF(ISBLANK(C1625), resumen!$D$4, C1625)</f>
        <v>283588.21999999997</v>
      </c>
      <c r="M1625">
        <f>IF(ISBLANK(I1625), resumen!$E$4, I1625)</f>
        <v>29</v>
      </c>
    </row>
    <row r="1626" spans="1:13">
      <c r="A1626">
        <v>1625</v>
      </c>
      <c r="B1626" t="s">
        <v>13</v>
      </c>
      <c r="C1626">
        <v>1357187.5</v>
      </c>
      <c r="D1626" t="s">
        <v>14</v>
      </c>
      <c r="E1626" t="s">
        <v>20</v>
      </c>
      <c r="F1626" t="s">
        <v>16</v>
      </c>
      <c r="G1626" t="s">
        <v>17</v>
      </c>
      <c r="H1626" t="s">
        <v>17</v>
      </c>
      <c r="I1626">
        <v>36</v>
      </c>
      <c r="J1626" t="str">
        <f>IFERROR(IF(ABS((C1626-resumen!$D$3)/resumen!$D$5) &gt; 1.96, "SI", "NO"), _xleta.NOT)</f>
        <v>NO</v>
      </c>
      <c r="K1626" t="str">
        <f>IFERROR(IF(ABS((I1626-resumen!$E$3)/resumen!$E$5) &gt; 1.96, "SI", "NO"), _xleta.NOT)</f>
        <v>NO</v>
      </c>
      <c r="L1626">
        <f>IF(ISBLANK(C1626), resumen!$D$4, C1626)</f>
        <v>1357187.5</v>
      </c>
      <c r="M1626">
        <f>IF(ISBLANK(I1626), resumen!$E$4, I1626)</f>
        <v>36</v>
      </c>
    </row>
    <row r="1627" spans="1:13">
      <c r="A1627">
        <v>1626</v>
      </c>
      <c r="B1627" t="s">
        <v>19</v>
      </c>
      <c r="C1627">
        <v>546794.78</v>
      </c>
      <c r="D1627" t="s">
        <v>14</v>
      </c>
      <c r="E1627" t="s">
        <v>20</v>
      </c>
      <c r="F1627" t="s">
        <v>16</v>
      </c>
      <c r="G1627" t="s">
        <v>17</v>
      </c>
      <c r="H1627" t="s">
        <v>17</v>
      </c>
      <c r="I1627">
        <v>41</v>
      </c>
      <c r="J1627" t="str">
        <f>IFERROR(IF(ABS((C1627-resumen!$D$3)/resumen!$D$5) &gt; 1.96, "SI", "NO"), _xleta.NOT)</f>
        <v>NO</v>
      </c>
      <c r="K1627" t="str">
        <f>IFERROR(IF(ABS((I1627-resumen!$E$3)/resumen!$E$5) &gt; 1.96, "SI", "NO"), _xleta.NOT)</f>
        <v>NO</v>
      </c>
      <c r="L1627">
        <f>IF(ISBLANK(C1627), resumen!$D$4, C1627)</f>
        <v>546794.78</v>
      </c>
      <c r="M1627">
        <f>IF(ISBLANK(I1627), resumen!$E$4, I1627)</f>
        <v>41</v>
      </c>
    </row>
    <row r="1628" spans="1:13">
      <c r="A1628">
        <v>1627</v>
      </c>
      <c r="B1628" t="s">
        <v>19</v>
      </c>
      <c r="C1628">
        <v>442840</v>
      </c>
      <c r="D1628" t="s">
        <v>14</v>
      </c>
      <c r="E1628" t="s">
        <v>15</v>
      </c>
      <c r="F1628" t="s">
        <v>16</v>
      </c>
      <c r="G1628" t="s">
        <v>17</v>
      </c>
      <c r="H1628" t="s">
        <v>16</v>
      </c>
      <c r="I1628">
        <v>46</v>
      </c>
      <c r="J1628" t="str">
        <f>IFERROR(IF(ABS((C1628-resumen!$D$3)/resumen!$D$5) &gt; 1.96, "SI", "NO"), _xleta.NOT)</f>
        <v>NO</v>
      </c>
      <c r="K1628" t="str">
        <f>IFERROR(IF(ABS((I1628-resumen!$E$3)/resumen!$E$5) &gt; 1.96, "SI", "NO"), _xleta.NOT)</f>
        <v>NO</v>
      </c>
      <c r="L1628">
        <f>IF(ISBLANK(C1628), resumen!$D$4, C1628)</f>
        <v>442840</v>
      </c>
      <c r="M1628">
        <f>IF(ISBLANK(I1628), resumen!$E$4, I1628)</f>
        <v>46</v>
      </c>
    </row>
    <row r="1629" spans="1:13">
      <c r="A1629">
        <v>1628</v>
      </c>
      <c r="B1629" t="s">
        <v>19</v>
      </c>
      <c r="C1629">
        <v>299441</v>
      </c>
      <c r="D1629" t="s">
        <v>22</v>
      </c>
      <c r="E1629" t="s">
        <v>20</v>
      </c>
      <c r="F1629" t="s">
        <v>16</v>
      </c>
      <c r="G1629" t="s">
        <v>17</v>
      </c>
      <c r="H1629" t="s">
        <v>17</v>
      </c>
      <c r="I1629">
        <v>45</v>
      </c>
      <c r="J1629" t="str">
        <f>IFERROR(IF(ABS((C1629-resumen!$D$3)/resumen!$D$5) &gt; 1.96, "SI", "NO"), _xleta.NOT)</f>
        <v>NO</v>
      </c>
      <c r="K1629" t="str">
        <f>IFERROR(IF(ABS((I1629-resumen!$E$3)/resumen!$E$5) &gt; 1.96, "SI", "NO"), _xleta.NOT)</f>
        <v>NO</v>
      </c>
      <c r="L1629">
        <f>IF(ISBLANK(C1629), resumen!$D$4, C1629)</f>
        <v>299441</v>
      </c>
      <c r="M1629">
        <f>IF(ISBLANK(I1629), resumen!$E$4, I1629)</f>
        <v>45</v>
      </c>
    </row>
    <row r="1630" spans="1:13">
      <c r="A1630">
        <v>1629</v>
      </c>
      <c r="B1630" t="s">
        <v>13</v>
      </c>
      <c r="C1630">
        <v>297045</v>
      </c>
      <c r="D1630" t="s">
        <v>21</v>
      </c>
      <c r="E1630" t="s">
        <v>20</v>
      </c>
      <c r="F1630" t="s">
        <v>17</v>
      </c>
      <c r="G1630" t="s">
        <v>17</v>
      </c>
      <c r="H1630" t="s">
        <v>16</v>
      </c>
      <c r="I1630">
        <v>70</v>
      </c>
      <c r="J1630" t="str">
        <f>IFERROR(IF(ABS((C1630-resumen!$D$3)/resumen!$D$5) &gt; 1.96, "SI", "NO"), _xleta.NOT)</f>
        <v>NO</v>
      </c>
      <c r="K1630" t="str">
        <f>IFERROR(IF(ABS((I1630-resumen!$E$3)/resumen!$E$5) &gt; 1.96, "SI", "NO"), _xleta.NOT)</f>
        <v>SI</v>
      </c>
      <c r="L1630">
        <f>IF(ISBLANK(C1630), resumen!$D$4, C1630)</f>
        <v>297045</v>
      </c>
      <c r="M1630">
        <f>IF(ISBLANK(I1630), resumen!$E$4, I1630)</f>
        <v>70</v>
      </c>
    </row>
    <row r="1631" spans="1:13">
      <c r="A1631">
        <v>1630</v>
      </c>
      <c r="B1631" t="s">
        <v>13</v>
      </c>
      <c r="C1631">
        <v>299647</v>
      </c>
      <c r="D1631" t="s">
        <v>21</v>
      </c>
      <c r="E1631" t="s">
        <v>20</v>
      </c>
      <c r="F1631" t="s">
        <v>16</v>
      </c>
      <c r="G1631" t="s">
        <v>17</v>
      </c>
      <c r="H1631" t="s">
        <v>17</v>
      </c>
      <c r="I1631">
        <v>78</v>
      </c>
      <c r="J1631" t="str">
        <f>IFERROR(IF(ABS((C1631-resumen!$D$3)/resumen!$D$5) &gt; 1.96, "SI", "NO"), _xleta.NOT)</f>
        <v>NO</v>
      </c>
      <c r="K1631" t="str">
        <f>IFERROR(IF(ABS((I1631-resumen!$E$3)/resumen!$E$5) &gt; 1.96, "SI", "NO"), _xleta.NOT)</f>
        <v>SI</v>
      </c>
      <c r="L1631">
        <f>IF(ISBLANK(C1631), resumen!$D$4, C1631)</f>
        <v>299647</v>
      </c>
      <c r="M1631">
        <f>IF(ISBLANK(I1631), resumen!$E$4, I1631)</f>
        <v>78</v>
      </c>
    </row>
    <row r="1632" spans="1:13">
      <c r="A1632">
        <v>1631</v>
      </c>
      <c r="B1632" t="s">
        <v>19</v>
      </c>
      <c r="C1632">
        <v>581394</v>
      </c>
      <c r="D1632" t="s">
        <v>14</v>
      </c>
      <c r="E1632" t="s">
        <v>15</v>
      </c>
      <c r="F1632" t="s">
        <v>16</v>
      </c>
      <c r="G1632" t="s">
        <v>17</v>
      </c>
      <c r="H1632" t="s">
        <v>16</v>
      </c>
      <c r="I1632">
        <v>30</v>
      </c>
      <c r="J1632" t="str">
        <f>IFERROR(IF(ABS((C1632-resumen!$D$3)/resumen!$D$5) &gt; 1.96, "SI", "NO"), _xleta.NOT)</f>
        <v>NO</v>
      </c>
      <c r="K1632" t="str">
        <f>IFERROR(IF(ABS((I1632-resumen!$E$3)/resumen!$E$5) &gt; 1.96, "SI", "NO"), _xleta.NOT)</f>
        <v>NO</v>
      </c>
      <c r="L1632">
        <f>IF(ISBLANK(C1632), resumen!$D$4, C1632)</f>
        <v>581394</v>
      </c>
      <c r="M1632">
        <f>IF(ISBLANK(I1632), resumen!$E$4, I1632)</f>
        <v>30</v>
      </c>
    </row>
    <row r="1633" spans="1:13">
      <c r="A1633">
        <v>1632</v>
      </c>
      <c r="B1633" t="s">
        <v>13</v>
      </c>
      <c r="C1633">
        <v>335195.53000000003</v>
      </c>
      <c r="D1633" t="s">
        <v>14</v>
      </c>
      <c r="E1633" t="s">
        <v>20</v>
      </c>
      <c r="F1633" t="s">
        <v>16</v>
      </c>
      <c r="G1633" t="s">
        <v>17</v>
      </c>
      <c r="H1633" t="s">
        <v>16</v>
      </c>
      <c r="I1633">
        <v>47</v>
      </c>
      <c r="J1633" t="str">
        <f>IFERROR(IF(ABS((C1633-resumen!$D$3)/resumen!$D$5) &gt; 1.96, "SI", "NO"), _xleta.NOT)</f>
        <v>NO</v>
      </c>
      <c r="K1633" t="str">
        <f>IFERROR(IF(ABS((I1633-resumen!$E$3)/resumen!$E$5) &gt; 1.96, "SI", "NO"), _xleta.NOT)</f>
        <v>NO</v>
      </c>
      <c r="L1633">
        <f>IF(ISBLANK(C1633), resumen!$D$4, C1633)</f>
        <v>335195.53000000003</v>
      </c>
      <c r="M1633">
        <f>IF(ISBLANK(I1633), resumen!$E$4, I1633)</f>
        <v>47</v>
      </c>
    </row>
    <row r="1634" spans="1:13">
      <c r="A1634">
        <v>1633</v>
      </c>
      <c r="B1634" t="s">
        <v>13</v>
      </c>
      <c r="C1634">
        <v>412441</v>
      </c>
      <c r="D1634" t="s">
        <v>14</v>
      </c>
      <c r="E1634" t="s">
        <v>20</v>
      </c>
      <c r="F1634" t="s">
        <v>16</v>
      </c>
      <c r="G1634" t="s">
        <v>17</v>
      </c>
      <c r="H1634" t="s">
        <v>17</v>
      </c>
      <c r="I1634">
        <v>57</v>
      </c>
      <c r="J1634" t="str">
        <f>IFERROR(IF(ABS((C1634-resumen!$D$3)/resumen!$D$5) &gt; 1.96, "SI", "NO"), _xleta.NOT)</f>
        <v>NO</v>
      </c>
      <c r="K1634" t="str">
        <f>IFERROR(IF(ABS((I1634-resumen!$E$3)/resumen!$E$5) &gt; 1.96, "SI", "NO"), _xleta.NOT)</f>
        <v>NO</v>
      </c>
      <c r="L1634">
        <f>IF(ISBLANK(C1634), resumen!$D$4, C1634)</f>
        <v>412441</v>
      </c>
      <c r="M1634">
        <f>IF(ISBLANK(I1634), resumen!$E$4, I1634)</f>
        <v>57</v>
      </c>
    </row>
    <row r="1635" spans="1:13">
      <c r="A1635">
        <v>1634</v>
      </c>
      <c r="B1635" t="s">
        <v>19</v>
      </c>
      <c r="C1635">
        <v>297044</v>
      </c>
      <c r="D1635" t="s">
        <v>14</v>
      </c>
      <c r="E1635" t="s">
        <v>20</v>
      </c>
      <c r="F1635" t="s">
        <v>16</v>
      </c>
      <c r="G1635" t="s">
        <v>17</v>
      </c>
      <c r="H1635" t="s">
        <v>17</v>
      </c>
      <c r="I1635">
        <v>32</v>
      </c>
      <c r="J1635" t="str">
        <f>IFERROR(IF(ABS((C1635-resumen!$D$3)/resumen!$D$5) &gt; 1.96, "SI", "NO"), _xleta.NOT)</f>
        <v>NO</v>
      </c>
      <c r="K1635" t="str">
        <f>IFERROR(IF(ABS((I1635-resumen!$E$3)/resumen!$E$5) &gt; 1.96, "SI", "NO"), _xleta.NOT)</f>
        <v>NO</v>
      </c>
      <c r="L1635">
        <f>IF(ISBLANK(C1635), resumen!$D$4, C1635)</f>
        <v>297044</v>
      </c>
      <c r="M1635">
        <f>IF(ISBLANK(I1635), resumen!$E$4, I1635)</f>
        <v>32</v>
      </c>
    </row>
    <row r="1636" spans="1:13">
      <c r="A1636">
        <v>1635</v>
      </c>
      <c r="B1636" t="s">
        <v>19</v>
      </c>
      <c r="C1636">
        <v>400000</v>
      </c>
      <c r="D1636" t="s">
        <v>14</v>
      </c>
      <c r="E1636" t="s">
        <v>20</v>
      </c>
      <c r="F1636" t="s">
        <v>16</v>
      </c>
      <c r="G1636" t="s">
        <v>17</v>
      </c>
      <c r="H1636" t="s">
        <v>17</v>
      </c>
      <c r="I1636">
        <v>36</v>
      </c>
      <c r="J1636" t="str">
        <f>IFERROR(IF(ABS((C1636-resumen!$D$3)/resumen!$D$5) &gt; 1.96, "SI", "NO"), _xleta.NOT)</f>
        <v>NO</v>
      </c>
      <c r="K1636" t="str">
        <f>IFERROR(IF(ABS((I1636-resumen!$E$3)/resumen!$E$5) &gt; 1.96, "SI", "NO"), _xleta.NOT)</f>
        <v>NO</v>
      </c>
      <c r="L1636">
        <f>IF(ISBLANK(C1636), resumen!$D$4, C1636)</f>
        <v>400000</v>
      </c>
      <c r="M1636">
        <f>IF(ISBLANK(I1636), resumen!$E$4, I1636)</f>
        <v>36</v>
      </c>
    </row>
    <row r="1637" spans="1:13">
      <c r="A1637">
        <v>1636</v>
      </c>
      <c r="B1637" t="s">
        <v>13</v>
      </c>
      <c r="C1637">
        <v>676443.1</v>
      </c>
      <c r="D1637" t="s">
        <v>14</v>
      </c>
      <c r="E1637" t="s">
        <v>20</v>
      </c>
      <c r="F1637" t="s">
        <v>16</v>
      </c>
      <c r="G1637" t="s">
        <v>17</v>
      </c>
      <c r="H1637" t="s">
        <v>17</v>
      </c>
      <c r="I1637">
        <v>38</v>
      </c>
      <c r="J1637" t="str">
        <f>IFERROR(IF(ABS((C1637-resumen!$D$3)/resumen!$D$5) &gt; 1.96, "SI", "NO"), _xleta.NOT)</f>
        <v>NO</v>
      </c>
      <c r="K1637" t="str">
        <f>IFERROR(IF(ABS((I1637-resumen!$E$3)/resumen!$E$5) &gt; 1.96, "SI", "NO"), _xleta.NOT)</f>
        <v>NO</v>
      </c>
      <c r="L1637">
        <f>IF(ISBLANK(C1637), resumen!$D$4, C1637)</f>
        <v>676443.1</v>
      </c>
      <c r="M1637">
        <f>IF(ISBLANK(I1637), resumen!$E$4, I1637)</f>
        <v>38</v>
      </c>
    </row>
    <row r="1638" spans="1:13">
      <c r="A1638">
        <v>1637</v>
      </c>
      <c r="B1638" t="s">
        <v>13</v>
      </c>
      <c r="C1638">
        <v>12160184</v>
      </c>
      <c r="D1638" t="s">
        <v>14</v>
      </c>
      <c r="E1638" t="s">
        <v>20</v>
      </c>
      <c r="F1638" t="s">
        <v>16</v>
      </c>
      <c r="G1638" t="s">
        <v>17</v>
      </c>
      <c r="H1638" t="s">
        <v>17</v>
      </c>
      <c r="I1638">
        <v>52</v>
      </c>
      <c r="J1638" t="str">
        <f>IFERROR(IF(ABS((C1638-resumen!$D$3)/resumen!$D$5) &gt; 1.96, "SI", "NO"), _xleta.NOT)</f>
        <v>SI</v>
      </c>
      <c r="K1638" t="str">
        <f>IFERROR(IF(ABS((I1638-resumen!$E$3)/resumen!$E$5) &gt; 1.96, "SI", "NO"), _xleta.NOT)</f>
        <v>NO</v>
      </c>
      <c r="L1638">
        <f>IF(ISBLANK(C1638), resumen!$D$4, C1638)</f>
        <v>12160184</v>
      </c>
      <c r="M1638">
        <f>IF(ISBLANK(I1638), resumen!$E$4, I1638)</f>
        <v>52</v>
      </c>
    </row>
    <row r="1639" spans="1:13">
      <c r="A1639">
        <v>1638</v>
      </c>
      <c r="B1639" t="s">
        <v>13</v>
      </c>
      <c r="C1639">
        <v>509509</v>
      </c>
      <c r="D1639" t="s">
        <v>22</v>
      </c>
      <c r="E1639" t="s">
        <v>20</v>
      </c>
      <c r="F1639" t="s">
        <v>16</v>
      </c>
      <c r="G1639" t="s">
        <v>16</v>
      </c>
      <c r="H1639" t="s">
        <v>16</v>
      </c>
      <c r="I1639">
        <v>38</v>
      </c>
      <c r="J1639" t="str">
        <f>IFERROR(IF(ABS((C1639-resumen!$D$3)/resumen!$D$5) &gt; 1.96, "SI", "NO"), _xleta.NOT)</f>
        <v>NO</v>
      </c>
      <c r="K1639" t="str">
        <f>IFERROR(IF(ABS((I1639-resumen!$E$3)/resumen!$E$5) &gt; 1.96, "SI", "NO"), _xleta.NOT)</f>
        <v>NO</v>
      </c>
      <c r="L1639">
        <f>IF(ISBLANK(C1639), resumen!$D$4, C1639)</f>
        <v>509509</v>
      </c>
      <c r="M1639">
        <f>IF(ISBLANK(I1639), resumen!$E$4, I1639)</f>
        <v>38</v>
      </c>
    </row>
    <row r="1640" spans="1:13">
      <c r="A1640">
        <v>1639</v>
      </c>
      <c r="B1640" t="s">
        <v>13</v>
      </c>
      <c r="C1640">
        <v>356653</v>
      </c>
      <c r="D1640" t="s">
        <v>22</v>
      </c>
      <c r="E1640" t="s">
        <v>20</v>
      </c>
      <c r="F1640" t="s">
        <v>16</v>
      </c>
      <c r="G1640" t="s">
        <v>16</v>
      </c>
      <c r="H1640" t="s">
        <v>16</v>
      </c>
      <c r="I1640">
        <v>51</v>
      </c>
      <c r="J1640" t="str">
        <f>IFERROR(IF(ABS((C1640-resumen!$D$3)/resumen!$D$5) &gt; 1.96, "SI", "NO"), _xleta.NOT)</f>
        <v>NO</v>
      </c>
      <c r="K1640" t="str">
        <f>IFERROR(IF(ABS((I1640-resumen!$E$3)/resumen!$E$5) &gt; 1.96, "SI", "NO"), _xleta.NOT)</f>
        <v>NO</v>
      </c>
      <c r="L1640">
        <f>IF(ISBLANK(C1640), resumen!$D$4, C1640)</f>
        <v>356653</v>
      </c>
      <c r="M1640">
        <f>IF(ISBLANK(I1640), resumen!$E$4, I1640)</f>
        <v>51</v>
      </c>
    </row>
    <row r="1641" spans="1:13">
      <c r="A1641">
        <v>1640</v>
      </c>
      <c r="B1641" t="s">
        <v>19</v>
      </c>
      <c r="C1641">
        <v>219280</v>
      </c>
      <c r="D1641" t="s">
        <v>14</v>
      </c>
      <c r="E1641" t="s">
        <v>15</v>
      </c>
      <c r="F1641" t="s">
        <v>16</v>
      </c>
      <c r="G1641" t="s">
        <v>17</v>
      </c>
      <c r="H1641" t="s">
        <v>17</v>
      </c>
      <c r="I1641">
        <v>26</v>
      </c>
      <c r="J1641" t="str">
        <f>IFERROR(IF(ABS((C1641-resumen!$D$3)/resumen!$D$5) &gt; 1.96, "SI", "NO"), _xleta.NOT)</f>
        <v>NO</v>
      </c>
      <c r="K1641" t="str">
        <f>IFERROR(IF(ABS((I1641-resumen!$E$3)/resumen!$E$5) &gt; 1.96, "SI", "NO"), _xleta.NOT)</f>
        <v>NO</v>
      </c>
      <c r="L1641">
        <f>IF(ISBLANK(C1641), resumen!$D$4, C1641)</f>
        <v>219280</v>
      </c>
      <c r="M1641">
        <f>IF(ISBLANK(I1641), resumen!$E$4, I1641)</f>
        <v>26</v>
      </c>
    </row>
    <row r="1642" spans="1:13">
      <c r="A1642">
        <v>1641</v>
      </c>
      <c r="B1642" t="s">
        <v>13</v>
      </c>
      <c r="C1642">
        <v>245006.35</v>
      </c>
      <c r="D1642" t="s">
        <v>14</v>
      </c>
      <c r="E1642" t="s">
        <v>20</v>
      </c>
      <c r="F1642" t="s">
        <v>16</v>
      </c>
      <c r="G1642" t="s">
        <v>17</v>
      </c>
      <c r="H1642" t="s">
        <v>17</v>
      </c>
      <c r="I1642">
        <v>61</v>
      </c>
      <c r="J1642" t="str">
        <f>IFERROR(IF(ABS((C1642-resumen!$D$3)/resumen!$D$5) &gt; 1.96, "SI", "NO"), _xleta.NOT)</f>
        <v>NO</v>
      </c>
      <c r="K1642" t="str">
        <f>IFERROR(IF(ABS((I1642-resumen!$E$3)/resumen!$E$5) &gt; 1.96, "SI", "NO"), _xleta.NOT)</f>
        <v>NO</v>
      </c>
      <c r="L1642">
        <f>IF(ISBLANK(C1642), resumen!$D$4, C1642)</f>
        <v>245006.35</v>
      </c>
      <c r="M1642">
        <f>IF(ISBLANK(I1642), resumen!$E$4, I1642)</f>
        <v>61</v>
      </c>
    </row>
    <row r="1643" spans="1:13">
      <c r="A1643">
        <v>1642</v>
      </c>
      <c r="B1643" t="s">
        <v>13</v>
      </c>
      <c r="C1643">
        <v>359544.27</v>
      </c>
      <c r="D1643" t="s">
        <v>22</v>
      </c>
      <c r="E1643" t="s">
        <v>20</v>
      </c>
      <c r="F1643" t="s">
        <v>16</v>
      </c>
      <c r="G1643" t="s">
        <v>17</v>
      </c>
      <c r="H1643" t="s">
        <v>17</v>
      </c>
      <c r="I1643">
        <v>29</v>
      </c>
      <c r="J1643" t="str">
        <f>IFERROR(IF(ABS((C1643-resumen!$D$3)/resumen!$D$5) &gt; 1.96, "SI", "NO"), _xleta.NOT)</f>
        <v>NO</v>
      </c>
      <c r="K1643" t="str">
        <f>IFERROR(IF(ABS((I1643-resumen!$E$3)/resumen!$E$5) &gt; 1.96, "SI", "NO"), _xleta.NOT)</f>
        <v>NO</v>
      </c>
      <c r="L1643">
        <f>IF(ISBLANK(C1643), resumen!$D$4, C1643)</f>
        <v>359544.27</v>
      </c>
      <c r="M1643">
        <f>IF(ISBLANK(I1643), resumen!$E$4, I1643)</f>
        <v>29</v>
      </c>
    </row>
    <row r="1644" spans="1:13">
      <c r="A1644">
        <v>1643</v>
      </c>
      <c r="B1644" t="s">
        <v>19</v>
      </c>
      <c r="C1644">
        <v>88243.75</v>
      </c>
      <c r="D1644" t="s">
        <v>18</v>
      </c>
      <c r="E1644" t="s">
        <v>15</v>
      </c>
      <c r="F1644" t="s">
        <v>16</v>
      </c>
      <c r="G1644" t="s">
        <v>17</v>
      </c>
      <c r="H1644" t="s">
        <v>17</v>
      </c>
      <c r="I1644">
        <v>92</v>
      </c>
      <c r="J1644" t="str">
        <f>IFERROR(IF(ABS((C1644-resumen!$D$3)/resumen!$D$5) &gt; 1.96, "SI", "NO"), _xleta.NOT)</f>
        <v>NO</v>
      </c>
      <c r="K1644" t="str">
        <f>IFERROR(IF(ABS((I1644-resumen!$E$3)/resumen!$E$5) &gt; 1.96, "SI", "NO"), _xleta.NOT)</f>
        <v>SI</v>
      </c>
      <c r="L1644">
        <f>IF(ISBLANK(C1644), resumen!$D$4, C1644)</f>
        <v>88243.75</v>
      </c>
      <c r="M1644">
        <f>IF(ISBLANK(I1644), resumen!$E$4, I1644)</f>
        <v>92</v>
      </c>
    </row>
    <row r="1645" spans="1:13">
      <c r="A1645">
        <v>1644</v>
      </c>
      <c r="B1645" t="s">
        <v>13</v>
      </c>
      <c r="C1645">
        <v>297045</v>
      </c>
      <c r="D1645" t="s">
        <v>21</v>
      </c>
      <c r="E1645" t="s">
        <v>20</v>
      </c>
      <c r="F1645" t="s">
        <v>16</v>
      </c>
      <c r="G1645" t="s">
        <v>17</v>
      </c>
      <c r="H1645" t="s">
        <v>17</v>
      </c>
      <c r="I1645">
        <v>35</v>
      </c>
      <c r="J1645" t="str">
        <f>IFERROR(IF(ABS((C1645-resumen!$D$3)/resumen!$D$5) &gt; 1.96, "SI", "NO"), _xleta.NOT)</f>
        <v>NO</v>
      </c>
      <c r="K1645" t="str">
        <f>IFERROR(IF(ABS((I1645-resumen!$E$3)/resumen!$E$5) &gt; 1.96, "SI", "NO"), _xleta.NOT)</f>
        <v>NO</v>
      </c>
      <c r="L1645">
        <f>IF(ISBLANK(C1645), resumen!$D$4, C1645)</f>
        <v>297045</v>
      </c>
      <c r="M1645">
        <f>IF(ISBLANK(I1645), resumen!$E$4, I1645)</f>
        <v>35</v>
      </c>
    </row>
    <row r="1646" spans="1:13">
      <c r="A1646">
        <v>1645</v>
      </c>
      <c r="B1646" t="s">
        <v>13</v>
      </c>
      <c r="C1646">
        <v>852982.67</v>
      </c>
      <c r="D1646" t="s">
        <v>14</v>
      </c>
      <c r="E1646" t="s">
        <v>20</v>
      </c>
      <c r="F1646" t="s">
        <v>16</v>
      </c>
      <c r="G1646" t="s">
        <v>17</v>
      </c>
      <c r="H1646" t="s">
        <v>17</v>
      </c>
      <c r="I1646">
        <v>31</v>
      </c>
      <c r="J1646" t="str">
        <f>IFERROR(IF(ABS((C1646-resumen!$D$3)/resumen!$D$5) &gt; 1.96, "SI", "NO"), _xleta.NOT)</f>
        <v>NO</v>
      </c>
      <c r="K1646" t="str">
        <f>IFERROR(IF(ABS((I1646-resumen!$E$3)/resumen!$E$5) &gt; 1.96, "SI", "NO"), _xleta.NOT)</f>
        <v>NO</v>
      </c>
      <c r="L1646">
        <f>IF(ISBLANK(C1646), resumen!$D$4, C1646)</f>
        <v>852982.67</v>
      </c>
      <c r="M1646">
        <f>IF(ISBLANK(I1646), resumen!$E$4, I1646)</f>
        <v>31</v>
      </c>
    </row>
    <row r="1647" spans="1:13">
      <c r="A1647">
        <v>1646</v>
      </c>
      <c r="B1647" t="s">
        <v>13</v>
      </c>
      <c r="C1647">
        <v>251559</v>
      </c>
      <c r="D1647" t="s">
        <v>14</v>
      </c>
      <c r="E1647" t="s">
        <v>20</v>
      </c>
      <c r="F1647" t="s">
        <v>16</v>
      </c>
      <c r="G1647" t="s">
        <v>16</v>
      </c>
      <c r="H1647" t="s">
        <v>17</v>
      </c>
      <c r="I1647">
        <v>20</v>
      </c>
      <c r="J1647" t="str">
        <f>IFERROR(IF(ABS((C1647-resumen!$D$3)/resumen!$D$5) &gt; 1.96, "SI", "NO"), _xleta.NOT)</f>
        <v>NO</v>
      </c>
      <c r="K1647" t="str">
        <f>IFERROR(IF(ABS((I1647-resumen!$E$3)/resumen!$E$5) &gt; 1.96, "SI", "NO"), _xleta.NOT)</f>
        <v>NO</v>
      </c>
      <c r="L1647">
        <f>IF(ISBLANK(C1647), resumen!$D$4, C1647)</f>
        <v>251559</v>
      </c>
      <c r="M1647">
        <f>IF(ISBLANK(I1647), resumen!$E$4, I1647)</f>
        <v>20</v>
      </c>
    </row>
    <row r="1648" spans="1:13">
      <c r="A1648">
        <v>1647</v>
      </c>
      <c r="B1648" t="s">
        <v>13</v>
      </c>
      <c r="C1648">
        <v>3255213.87</v>
      </c>
      <c r="D1648" t="s">
        <v>25</v>
      </c>
      <c r="E1648" t="s">
        <v>20</v>
      </c>
      <c r="F1648" t="s">
        <v>16</v>
      </c>
      <c r="G1648" t="s">
        <v>17</v>
      </c>
      <c r="H1648" t="s">
        <v>17</v>
      </c>
      <c r="I1648">
        <v>58</v>
      </c>
      <c r="J1648" t="str">
        <f>IFERROR(IF(ABS((C1648-resumen!$D$3)/resumen!$D$5) &gt; 1.96, "SI", "NO"), _xleta.NOT)</f>
        <v>SI</v>
      </c>
      <c r="K1648" t="str">
        <f>IFERROR(IF(ABS((I1648-resumen!$E$3)/resumen!$E$5) &gt; 1.96, "SI", "NO"), _xleta.NOT)</f>
        <v>NO</v>
      </c>
      <c r="L1648">
        <f>IF(ISBLANK(C1648), resumen!$D$4, C1648)</f>
        <v>3255213.87</v>
      </c>
      <c r="M1648">
        <f>IF(ISBLANK(I1648), resumen!$E$4, I1648)</f>
        <v>58</v>
      </c>
    </row>
    <row r="1649" spans="1:13">
      <c r="A1649">
        <v>1648</v>
      </c>
      <c r="B1649" t="s">
        <v>19</v>
      </c>
      <c r="C1649">
        <v>790843.09</v>
      </c>
      <c r="D1649" t="s">
        <v>14</v>
      </c>
      <c r="E1649" t="s">
        <v>20</v>
      </c>
      <c r="F1649" t="s">
        <v>16</v>
      </c>
      <c r="G1649" t="s">
        <v>17</v>
      </c>
      <c r="H1649" t="s">
        <v>17</v>
      </c>
      <c r="I1649">
        <v>37</v>
      </c>
      <c r="J1649" t="str">
        <f>IFERROR(IF(ABS((C1649-resumen!$D$3)/resumen!$D$5) &gt; 1.96, "SI", "NO"), _xleta.NOT)</f>
        <v>NO</v>
      </c>
      <c r="K1649" t="str">
        <f>IFERROR(IF(ABS((I1649-resumen!$E$3)/resumen!$E$5) &gt; 1.96, "SI", "NO"), _xleta.NOT)</f>
        <v>NO</v>
      </c>
      <c r="L1649">
        <f>IF(ISBLANK(C1649), resumen!$D$4, C1649)</f>
        <v>790843.09</v>
      </c>
      <c r="M1649">
        <f>IF(ISBLANK(I1649), resumen!$E$4, I1649)</f>
        <v>37</v>
      </c>
    </row>
    <row r="1650" spans="1:13">
      <c r="A1650">
        <v>1649</v>
      </c>
      <c r="B1650" t="s">
        <v>13</v>
      </c>
      <c r="C1650">
        <v>1129271</v>
      </c>
      <c r="D1650" t="s">
        <v>14</v>
      </c>
      <c r="E1650" t="s">
        <v>15</v>
      </c>
      <c r="F1650" t="s">
        <v>16</v>
      </c>
      <c r="G1650" t="s">
        <v>17</v>
      </c>
      <c r="H1650" t="s">
        <v>17</v>
      </c>
      <c r="I1650">
        <v>32</v>
      </c>
      <c r="J1650" t="str">
        <f>IFERROR(IF(ABS((C1650-resumen!$D$3)/resumen!$D$5) &gt; 1.96, "SI", "NO"), _xleta.NOT)</f>
        <v>NO</v>
      </c>
      <c r="K1650" t="str">
        <f>IFERROR(IF(ABS((I1650-resumen!$E$3)/resumen!$E$5) &gt; 1.96, "SI", "NO"), _xleta.NOT)</f>
        <v>NO</v>
      </c>
      <c r="L1650">
        <f>IF(ISBLANK(C1650), resumen!$D$4, C1650)</f>
        <v>1129271</v>
      </c>
      <c r="M1650">
        <f>IF(ISBLANK(I1650), resumen!$E$4, I1650)</f>
        <v>32</v>
      </c>
    </row>
    <row r="1651" spans="1:13">
      <c r="A1651">
        <v>1650</v>
      </c>
      <c r="B1651" t="s">
        <v>13</v>
      </c>
      <c r="C1651">
        <v>87500</v>
      </c>
      <c r="D1651" t="s">
        <v>14</v>
      </c>
      <c r="E1651" t="s">
        <v>20</v>
      </c>
      <c r="F1651" t="s">
        <v>16</v>
      </c>
      <c r="G1651" t="s">
        <v>17</v>
      </c>
      <c r="H1651" t="s">
        <v>17</v>
      </c>
      <c r="I1651">
        <v>25</v>
      </c>
      <c r="J1651" t="str">
        <f>IFERROR(IF(ABS((C1651-resumen!$D$3)/resumen!$D$5) &gt; 1.96, "SI", "NO"), _xleta.NOT)</f>
        <v>NO</v>
      </c>
      <c r="K1651" t="str">
        <f>IFERROR(IF(ABS((I1651-resumen!$E$3)/resumen!$E$5) &gt; 1.96, "SI", "NO"), _xleta.NOT)</f>
        <v>NO</v>
      </c>
      <c r="L1651">
        <f>IF(ISBLANK(C1651), resumen!$D$4, C1651)</f>
        <v>87500</v>
      </c>
      <c r="M1651">
        <f>IF(ISBLANK(I1651), resumen!$E$4, I1651)</f>
        <v>25</v>
      </c>
    </row>
    <row r="1652" spans="1:13">
      <c r="A1652">
        <v>1651</v>
      </c>
      <c r="B1652" t="s">
        <v>19</v>
      </c>
      <c r="C1652">
        <v>480000</v>
      </c>
      <c r="D1652" t="s">
        <v>14</v>
      </c>
      <c r="E1652" t="s">
        <v>20</v>
      </c>
      <c r="F1652" t="s">
        <v>16</v>
      </c>
      <c r="G1652" t="s">
        <v>17</v>
      </c>
      <c r="H1652" t="s">
        <v>17</v>
      </c>
      <c r="I1652">
        <v>24</v>
      </c>
      <c r="J1652" t="str">
        <f>IFERROR(IF(ABS((C1652-resumen!$D$3)/resumen!$D$5) &gt; 1.96, "SI", "NO"), _xleta.NOT)</f>
        <v>NO</v>
      </c>
      <c r="K1652" t="str">
        <f>IFERROR(IF(ABS((I1652-resumen!$E$3)/resumen!$E$5) &gt; 1.96, "SI", "NO"), _xleta.NOT)</f>
        <v>NO</v>
      </c>
      <c r="L1652">
        <f>IF(ISBLANK(C1652), resumen!$D$4, C1652)</f>
        <v>480000</v>
      </c>
      <c r="M1652">
        <f>IF(ISBLANK(I1652), resumen!$E$4, I1652)</f>
        <v>24</v>
      </c>
    </row>
    <row r="1653" spans="1:13">
      <c r="A1653">
        <v>1652</v>
      </c>
      <c r="B1653" t="s">
        <v>19</v>
      </c>
      <c r="C1653">
        <v>299647</v>
      </c>
      <c r="D1653" t="s">
        <v>21</v>
      </c>
      <c r="E1653" t="s">
        <v>20</v>
      </c>
      <c r="F1653" t="s">
        <v>16</v>
      </c>
      <c r="G1653" t="s">
        <v>17</v>
      </c>
      <c r="H1653" t="s">
        <v>17</v>
      </c>
      <c r="I1653">
        <v>60</v>
      </c>
      <c r="J1653" t="str">
        <f>IFERROR(IF(ABS((C1653-resumen!$D$3)/resumen!$D$5) &gt; 1.96, "SI", "NO"), _xleta.NOT)</f>
        <v>NO</v>
      </c>
      <c r="K1653" t="str">
        <f>IFERROR(IF(ABS((I1653-resumen!$E$3)/resumen!$E$5) &gt; 1.96, "SI", "NO"), _xleta.NOT)</f>
        <v>NO</v>
      </c>
      <c r="L1653">
        <f>IF(ISBLANK(C1653), resumen!$D$4, C1653)</f>
        <v>299647</v>
      </c>
      <c r="M1653">
        <f>IF(ISBLANK(I1653), resumen!$E$4, I1653)</f>
        <v>60</v>
      </c>
    </row>
    <row r="1654" spans="1:13">
      <c r="A1654">
        <v>1653</v>
      </c>
      <c r="B1654" t="s">
        <v>13</v>
      </c>
      <c r="C1654">
        <v>278030.99</v>
      </c>
      <c r="D1654" t="s">
        <v>23</v>
      </c>
      <c r="E1654" t="s">
        <v>20</v>
      </c>
      <c r="F1654" t="s">
        <v>16</v>
      </c>
      <c r="G1654" t="s">
        <v>17</v>
      </c>
      <c r="H1654" t="s">
        <v>17</v>
      </c>
      <c r="I1654">
        <v>27</v>
      </c>
      <c r="J1654" t="str">
        <f>IFERROR(IF(ABS((C1654-resumen!$D$3)/resumen!$D$5) &gt; 1.96, "SI", "NO"), _xleta.NOT)</f>
        <v>NO</v>
      </c>
      <c r="K1654" t="str">
        <f>IFERROR(IF(ABS((I1654-resumen!$E$3)/resumen!$E$5) &gt; 1.96, "SI", "NO"), _xleta.NOT)</f>
        <v>NO</v>
      </c>
      <c r="L1654">
        <f>IF(ISBLANK(C1654), resumen!$D$4, C1654)</f>
        <v>278030.99</v>
      </c>
      <c r="M1654">
        <f>IF(ISBLANK(I1654), resumen!$E$4, I1654)</f>
        <v>27</v>
      </c>
    </row>
    <row r="1655" spans="1:13">
      <c r="A1655">
        <v>1654</v>
      </c>
      <c r="B1655" t="s">
        <v>13</v>
      </c>
      <c r="C1655">
        <v>3350588.86</v>
      </c>
      <c r="D1655" t="s">
        <v>14</v>
      </c>
      <c r="E1655" t="s">
        <v>20</v>
      </c>
      <c r="F1655" t="s">
        <v>16</v>
      </c>
      <c r="G1655" t="s">
        <v>17</v>
      </c>
      <c r="H1655" t="s">
        <v>17</v>
      </c>
      <c r="I1655">
        <v>38</v>
      </c>
      <c r="J1655" t="str">
        <f>IFERROR(IF(ABS((C1655-resumen!$D$3)/resumen!$D$5) &gt; 1.96, "SI", "NO"), _xleta.NOT)</f>
        <v>SI</v>
      </c>
      <c r="K1655" t="str">
        <f>IFERROR(IF(ABS((I1655-resumen!$E$3)/resumen!$E$5) &gt; 1.96, "SI", "NO"), _xleta.NOT)</f>
        <v>NO</v>
      </c>
      <c r="L1655">
        <f>IF(ISBLANK(C1655), resumen!$D$4, C1655)</f>
        <v>3350588.86</v>
      </c>
      <c r="M1655">
        <f>IF(ISBLANK(I1655), resumen!$E$4, I1655)</f>
        <v>38</v>
      </c>
    </row>
    <row r="1656" spans="1:13">
      <c r="A1656">
        <v>1655</v>
      </c>
      <c r="B1656" t="s">
        <v>13</v>
      </c>
      <c r="C1656">
        <v>2349011</v>
      </c>
      <c r="D1656" t="s">
        <v>14</v>
      </c>
      <c r="E1656" t="s">
        <v>20</v>
      </c>
      <c r="F1656" t="s">
        <v>16</v>
      </c>
      <c r="G1656" t="s">
        <v>17</v>
      </c>
      <c r="H1656" t="s">
        <v>17</v>
      </c>
      <c r="I1656">
        <v>36</v>
      </c>
      <c r="J1656" t="str">
        <f>IFERROR(IF(ABS((C1656-resumen!$D$3)/resumen!$D$5) &gt; 1.96, "SI", "NO"), _xleta.NOT)</f>
        <v>SI</v>
      </c>
      <c r="K1656" t="str">
        <f>IFERROR(IF(ABS((I1656-resumen!$E$3)/resumen!$E$5) &gt; 1.96, "SI", "NO"), _xleta.NOT)</f>
        <v>NO</v>
      </c>
      <c r="L1656">
        <f>IF(ISBLANK(C1656), resumen!$D$4, C1656)</f>
        <v>2349011</v>
      </c>
      <c r="M1656">
        <f>IF(ISBLANK(I1656), resumen!$E$4, I1656)</f>
        <v>36</v>
      </c>
    </row>
    <row r="1657" spans="1:13">
      <c r="A1657">
        <v>1656</v>
      </c>
      <c r="B1657" t="s">
        <v>13</v>
      </c>
      <c r="C1657">
        <v>1108537.5</v>
      </c>
      <c r="D1657" t="s">
        <v>14</v>
      </c>
      <c r="E1657" t="s">
        <v>20</v>
      </c>
      <c r="F1657" t="s">
        <v>16</v>
      </c>
      <c r="G1657" t="s">
        <v>17</v>
      </c>
      <c r="H1657" t="s">
        <v>17</v>
      </c>
      <c r="I1657">
        <v>45</v>
      </c>
      <c r="J1657" t="str">
        <f>IFERROR(IF(ABS((C1657-resumen!$D$3)/resumen!$D$5) &gt; 1.96, "SI", "NO"), _xleta.NOT)</f>
        <v>NO</v>
      </c>
      <c r="K1657" t="str">
        <f>IFERROR(IF(ABS((I1657-resumen!$E$3)/resumen!$E$5) &gt; 1.96, "SI", "NO"), _xleta.NOT)</f>
        <v>NO</v>
      </c>
      <c r="L1657">
        <f>IF(ISBLANK(C1657), resumen!$D$4, C1657)</f>
        <v>1108537.5</v>
      </c>
      <c r="M1657">
        <f>IF(ISBLANK(I1657), resumen!$E$4, I1657)</f>
        <v>45</v>
      </c>
    </row>
    <row r="1658" spans="1:13">
      <c r="A1658">
        <v>1657</v>
      </c>
      <c r="B1658" t="s">
        <v>19</v>
      </c>
      <c r="C1658">
        <v>600414.9</v>
      </c>
      <c r="D1658" t="s">
        <v>14</v>
      </c>
      <c r="E1658" t="s">
        <v>20</v>
      </c>
      <c r="F1658" t="s">
        <v>16</v>
      </c>
      <c r="G1658" t="s">
        <v>17</v>
      </c>
      <c r="H1658" t="s">
        <v>16</v>
      </c>
      <c r="I1658">
        <v>21</v>
      </c>
      <c r="J1658" t="str">
        <f>IFERROR(IF(ABS((C1658-resumen!$D$3)/resumen!$D$5) &gt; 1.96, "SI", "NO"), _xleta.NOT)</f>
        <v>NO</v>
      </c>
      <c r="K1658" t="str">
        <f>IFERROR(IF(ABS((I1658-resumen!$E$3)/resumen!$E$5) &gt; 1.96, "SI", "NO"), _xleta.NOT)</f>
        <v>NO</v>
      </c>
      <c r="L1658">
        <f>IF(ISBLANK(C1658), resumen!$D$4, C1658)</f>
        <v>600414.9</v>
      </c>
      <c r="M1658">
        <f>IF(ISBLANK(I1658), resumen!$E$4, I1658)</f>
        <v>21</v>
      </c>
    </row>
    <row r="1659" spans="1:13">
      <c r="A1659">
        <v>1658</v>
      </c>
      <c r="B1659" t="s">
        <v>13</v>
      </c>
      <c r="C1659">
        <v>418000</v>
      </c>
      <c r="D1659" t="s">
        <v>14</v>
      </c>
      <c r="E1659" t="s">
        <v>20</v>
      </c>
      <c r="F1659" t="s">
        <v>16</v>
      </c>
      <c r="G1659" t="s">
        <v>17</v>
      </c>
      <c r="H1659" t="s">
        <v>17</v>
      </c>
      <c r="I1659">
        <v>51</v>
      </c>
      <c r="J1659" t="str">
        <f>IFERROR(IF(ABS((C1659-resumen!$D$3)/resumen!$D$5) &gt; 1.96, "SI", "NO"), _xleta.NOT)</f>
        <v>NO</v>
      </c>
      <c r="K1659" t="str">
        <f>IFERROR(IF(ABS((I1659-resumen!$E$3)/resumen!$E$5) &gt; 1.96, "SI", "NO"), _xleta.NOT)</f>
        <v>NO</v>
      </c>
      <c r="L1659">
        <f>IF(ISBLANK(C1659), resumen!$D$4, C1659)</f>
        <v>418000</v>
      </c>
      <c r="M1659">
        <f>IF(ISBLANK(I1659), resumen!$E$4, I1659)</f>
        <v>51</v>
      </c>
    </row>
    <row r="1660" spans="1:13">
      <c r="A1660">
        <v>1659</v>
      </c>
      <c r="B1660" t="s">
        <v>13</v>
      </c>
      <c r="C1660">
        <v>287787</v>
      </c>
      <c r="D1660" t="s">
        <v>14</v>
      </c>
      <c r="E1660" t="s">
        <v>20</v>
      </c>
      <c r="F1660" t="s">
        <v>16</v>
      </c>
      <c r="G1660" t="s">
        <v>17</v>
      </c>
      <c r="H1660" t="s">
        <v>17</v>
      </c>
      <c r="I1660">
        <v>19</v>
      </c>
      <c r="J1660" t="str">
        <f>IFERROR(IF(ABS((C1660-resumen!$D$3)/resumen!$D$5) &gt; 1.96, "SI", "NO"), _xleta.NOT)</f>
        <v>NO</v>
      </c>
      <c r="K1660" t="str">
        <f>IFERROR(IF(ABS((I1660-resumen!$E$3)/resumen!$E$5) &gt; 1.96, "SI", "NO"), _xleta.NOT)</f>
        <v>NO</v>
      </c>
      <c r="L1660">
        <f>IF(ISBLANK(C1660), resumen!$D$4, C1660)</f>
        <v>287787</v>
      </c>
      <c r="M1660">
        <f>IF(ISBLANK(I1660), resumen!$E$4, I1660)</f>
        <v>19</v>
      </c>
    </row>
    <row r="1661" spans="1:13">
      <c r="A1661">
        <v>1660</v>
      </c>
      <c r="B1661" t="s">
        <v>19</v>
      </c>
      <c r="C1661">
        <v>538738.04</v>
      </c>
      <c r="D1661" t="s">
        <v>14</v>
      </c>
      <c r="E1661" t="s">
        <v>20</v>
      </c>
      <c r="F1661" t="s">
        <v>16</v>
      </c>
      <c r="G1661" t="s">
        <v>17</v>
      </c>
      <c r="H1661" t="s">
        <v>17</v>
      </c>
      <c r="I1661">
        <v>36</v>
      </c>
      <c r="J1661" t="str">
        <f>IFERROR(IF(ABS((C1661-resumen!$D$3)/resumen!$D$5) &gt; 1.96, "SI", "NO"), _xleta.NOT)</f>
        <v>NO</v>
      </c>
      <c r="K1661" t="str">
        <f>IFERROR(IF(ABS((I1661-resumen!$E$3)/resumen!$E$5) &gt; 1.96, "SI", "NO"), _xleta.NOT)</f>
        <v>NO</v>
      </c>
      <c r="L1661">
        <f>IF(ISBLANK(C1661), resumen!$D$4, C1661)</f>
        <v>538738.04</v>
      </c>
      <c r="M1661">
        <f>IF(ISBLANK(I1661), resumen!$E$4, I1661)</f>
        <v>36</v>
      </c>
    </row>
    <row r="1662" spans="1:13">
      <c r="A1662">
        <v>1661</v>
      </c>
      <c r="B1662" t="s">
        <v>13</v>
      </c>
      <c r="C1662">
        <v>597533.32999999996</v>
      </c>
      <c r="D1662" t="s">
        <v>14</v>
      </c>
      <c r="E1662" t="s">
        <v>20</v>
      </c>
      <c r="F1662" t="s">
        <v>16</v>
      </c>
      <c r="G1662" t="s">
        <v>16</v>
      </c>
      <c r="H1662" t="s">
        <v>17</v>
      </c>
      <c r="I1662">
        <v>30</v>
      </c>
      <c r="J1662" t="str">
        <f>IFERROR(IF(ABS((C1662-resumen!$D$3)/resumen!$D$5) &gt; 1.96, "SI", "NO"), _xleta.NOT)</f>
        <v>NO</v>
      </c>
      <c r="K1662" t="str">
        <f>IFERROR(IF(ABS((I1662-resumen!$E$3)/resumen!$E$5) &gt; 1.96, "SI", "NO"), _xleta.NOT)</f>
        <v>NO</v>
      </c>
      <c r="L1662">
        <f>IF(ISBLANK(C1662), resumen!$D$4, C1662)</f>
        <v>597533.32999999996</v>
      </c>
      <c r="M1662">
        <f>IF(ISBLANK(I1662), resumen!$E$4, I1662)</f>
        <v>30</v>
      </c>
    </row>
    <row r="1663" spans="1:13">
      <c r="A1663">
        <v>1662</v>
      </c>
      <c r="B1663" t="s">
        <v>19</v>
      </c>
      <c r="C1663">
        <v>619489</v>
      </c>
      <c r="D1663" t="s">
        <v>14</v>
      </c>
      <c r="E1663" t="s">
        <v>15</v>
      </c>
      <c r="F1663" t="s">
        <v>16</v>
      </c>
      <c r="G1663" t="s">
        <v>17</v>
      </c>
      <c r="H1663" t="s">
        <v>17</v>
      </c>
      <c r="I1663">
        <v>37</v>
      </c>
      <c r="J1663" t="str">
        <f>IFERROR(IF(ABS((C1663-resumen!$D$3)/resumen!$D$5) &gt; 1.96, "SI", "NO"), _xleta.NOT)</f>
        <v>NO</v>
      </c>
      <c r="K1663" t="str">
        <f>IFERROR(IF(ABS((I1663-resumen!$E$3)/resumen!$E$5) &gt; 1.96, "SI", "NO"), _xleta.NOT)</f>
        <v>NO</v>
      </c>
      <c r="L1663">
        <f>IF(ISBLANK(C1663), resumen!$D$4, C1663)</f>
        <v>619489</v>
      </c>
      <c r="M1663">
        <f>IF(ISBLANK(I1663), resumen!$E$4, I1663)</f>
        <v>37</v>
      </c>
    </row>
    <row r="1664" spans="1:13">
      <c r="A1664">
        <v>1663</v>
      </c>
      <c r="B1664" t="s">
        <v>19</v>
      </c>
      <c r="C1664">
        <v>278032</v>
      </c>
      <c r="D1664" t="s">
        <v>21</v>
      </c>
      <c r="E1664" t="s">
        <v>20</v>
      </c>
      <c r="F1664" t="s">
        <v>16</v>
      </c>
      <c r="G1664" t="s">
        <v>17</v>
      </c>
      <c r="H1664" t="s">
        <v>17</v>
      </c>
      <c r="I1664">
        <v>45</v>
      </c>
      <c r="J1664" t="str">
        <f>IFERROR(IF(ABS((C1664-resumen!$D$3)/resumen!$D$5) &gt; 1.96, "SI", "NO"), _xleta.NOT)</f>
        <v>NO</v>
      </c>
      <c r="K1664" t="str">
        <f>IFERROR(IF(ABS((I1664-resumen!$E$3)/resumen!$E$5) &gt; 1.96, "SI", "NO"), _xleta.NOT)</f>
        <v>NO</v>
      </c>
      <c r="L1664">
        <f>IF(ISBLANK(C1664), resumen!$D$4, C1664)</f>
        <v>278032</v>
      </c>
      <c r="M1664">
        <f>IF(ISBLANK(I1664), resumen!$E$4, I1664)</f>
        <v>45</v>
      </c>
    </row>
    <row r="1665" spans="1:13">
      <c r="A1665">
        <v>1664</v>
      </c>
      <c r="B1665" t="s">
        <v>19</v>
      </c>
      <c r="C1665">
        <v>297650</v>
      </c>
      <c r="D1665" t="s">
        <v>14</v>
      </c>
      <c r="E1665" t="s">
        <v>20</v>
      </c>
      <c r="F1665" t="s">
        <v>16</v>
      </c>
      <c r="G1665" t="s">
        <v>16</v>
      </c>
      <c r="H1665" t="s">
        <v>16</v>
      </c>
      <c r="I1665">
        <v>39</v>
      </c>
      <c r="J1665" t="str">
        <f>IFERROR(IF(ABS((C1665-resumen!$D$3)/resumen!$D$5) &gt; 1.96, "SI", "NO"), _xleta.NOT)</f>
        <v>NO</v>
      </c>
      <c r="K1665" t="str">
        <f>IFERROR(IF(ABS((I1665-resumen!$E$3)/resumen!$E$5) &gt; 1.96, "SI", "NO"), _xleta.NOT)</f>
        <v>NO</v>
      </c>
      <c r="L1665">
        <f>IF(ISBLANK(C1665), resumen!$D$4, C1665)</f>
        <v>297650</v>
      </c>
      <c r="M1665">
        <f>IF(ISBLANK(I1665), resumen!$E$4, I1665)</f>
        <v>39</v>
      </c>
    </row>
    <row r="1666" spans="1:13">
      <c r="A1666">
        <v>1665</v>
      </c>
      <c r="B1666" t="s">
        <v>13</v>
      </c>
      <c r="C1666">
        <v>266312</v>
      </c>
      <c r="D1666" t="s">
        <v>14</v>
      </c>
      <c r="E1666" t="s">
        <v>20</v>
      </c>
      <c r="F1666" t="s">
        <v>16</v>
      </c>
      <c r="G1666" t="s">
        <v>17</v>
      </c>
      <c r="H1666" t="s">
        <v>17</v>
      </c>
      <c r="I1666">
        <v>29</v>
      </c>
      <c r="J1666" t="str">
        <f>IFERROR(IF(ABS((C1666-resumen!$D$3)/resumen!$D$5) &gt; 1.96, "SI", "NO"), _xleta.NOT)</f>
        <v>NO</v>
      </c>
      <c r="K1666" t="str">
        <f>IFERROR(IF(ABS((I1666-resumen!$E$3)/resumen!$E$5) &gt; 1.96, "SI", "NO"), _xleta.NOT)</f>
        <v>NO</v>
      </c>
      <c r="L1666">
        <f>IF(ISBLANK(C1666), resumen!$D$4, C1666)</f>
        <v>266312</v>
      </c>
      <c r="M1666">
        <f>IF(ISBLANK(I1666), resumen!$E$4, I1666)</f>
        <v>29</v>
      </c>
    </row>
    <row r="1667" spans="1:13">
      <c r="A1667">
        <v>1666</v>
      </c>
      <c r="B1667" t="s">
        <v>13</v>
      </c>
      <c r="C1667">
        <v>403764.18</v>
      </c>
      <c r="D1667" t="s">
        <v>14</v>
      </c>
      <c r="E1667" t="s">
        <v>20</v>
      </c>
      <c r="F1667" t="s">
        <v>16</v>
      </c>
      <c r="G1667" t="s">
        <v>17</v>
      </c>
      <c r="H1667" t="s">
        <v>17</v>
      </c>
      <c r="I1667">
        <v>31</v>
      </c>
      <c r="J1667" t="str">
        <f>IFERROR(IF(ABS((C1667-resumen!$D$3)/resumen!$D$5) &gt; 1.96, "SI", "NO"), _xleta.NOT)</f>
        <v>NO</v>
      </c>
      <c r="K1667" t="str">
        <f>IFERROR(IF(ABS((I1667-resumen!$E$3)/resumen!$E$5) &gt; 1.96, "SI", "NO"), _xleta.NOT)</f>
        <v>NO</v>
      </c>
      <c r="L1667">
        <f>IF(ISBLANK(C1667), resumen!$D$4, C1667)</f>
        <v>403764.18</v>
      </c>
      <c r="M1667">
        <f>IF(ISBLANK(I1667), resumen!$E$4, I1667)</f>
        <v>31</v>
      </c>
    </row>
    <row r="1668" spans="1:13">
      <c r="A1668">
        <v>1667</v>
      </c>
      <c r="B1668" t="s">
        <v>13</v>
      </c>
      <c r="C1668">
        <v>440373</v>
      </c>
      <c r="D1668" t="s">
        <v>14</v>
      </c>
      <c r="E1668" t="s">
        <v>15</v>
      </c>
      <c r="F1668" t="s">
        <v>16</v>
      </c>
      <c r="G1668" t="s">
        <v>16</v>
      </c>
      <c r="H1668" t="s">
        <v>17</v>
      </c>
      <c r="I1668">
        <v>27</v>
      </c>
      <c r="J1668" t="str">
        <f>IFERROR(IF(ABS((C1668-resumen!$D$3)/resumen!$D$5) &gt; 1.96, "SI", "NO"), _xleta.NOT)</f>
        <v>NO</v>
      </c>
      <c r="K1668" t="str">
        <f>IFERROR(IF(ABS((I1668-resumen!$E$3)/resumen!$E$5) &gt; 1.96, "SI", "NO"), _xleta.NOT)</f>
        <v>NO</v>
      </c>
      <c r="L1668">
        <f>IF(ISBLANK(C1668), resumen!$D$4, C1668)</f>
        <v>440373</v>
      </c>
      <c r="M1668">
        <f>IF(ISBLANK(I1668), resumen!$E$4, I1668)</f>
        <v>27</v>
      </c>
    </row>
    <row r="1669" spans="1:13">
      <c r="A1669">
        <v>1668</v>
      </c>
      <c r="B1669" t="s">
        <v>19</v>
      </c>
      <c r="C1669">
        <v>381211.3</v>
      </c>
      <c r="D1669" t="s">
        <v>18</v>
      </c>
      <c r="E1669" t="s">
        <v>15</v>
      </c>
      <c r="F1669" t="s">
        <v>16</v>
      </c>
      <c r="G1669" t="s">
        <v>17</v>
      </c>
      <c r="H1669" t="s">
        <v>17</v>
      </c>
      <c r="I1669">
        <v>66</v>
      </c>
      <c r="J1669" t="str">
        <f>IFERROR(IF(ABS((C1669-resumen!$D$3)/resumen!$D$5) &gt; 1.96, "SI", "NO"), _xleta.NOT)</f>
        <v>NO</v>
      </c>
      <c r="K1669" t="str">
        <f>IFERROR(IF(ABS((I1669-resumen!$E$3)/resumen!$E$5) &gt; 1.96, "SI", "NO"), _xleta.NOT)</f>
        <v>NO</v>
      </c>
      <c r="L1669">
        <f>IF(ISBLANK(C1669), resumen!$D$4, C1669)</f>
        <v>381211.3</v>
      </c>
      <c r="M1669">
        <f>IF(ISBLANK(I1669), resumen!$E$4, I1669)</f>
        <v>66</v>
      </c>
    </row>
    <row r="1670" spans="1:13">
      <c r="A1670">
        <v>1669</v>
      </c>
      <c r="B1670" t="s">
        <v>19</v>
      </c>
      <c r="C1670">
        <v>908129</v>
      </c>
      <c r="D1670" t="s">
        <v>14</v>
      </c>
      <c r="E1670" t="s">
        <v>15</v>
      </c>
      <c r="F1670" t="s">
        <v>16</v>
      </c>
      <c r="G1670" t="s">
        <v>17</v>
      </c>
      <c r="H1670" t="s">
        <v>16</v>
      </c>
      <c r="I1670">
        <v>49</v>
      </c>
      <c r="J1670" t="str">
        <f>IFERROR(IF(ABS((C1670-resumen!$D$3)/resumen!$D$5) &gt; 1.96, "SI", "NO"), _xleta.NOT)</f>
        <v>NO</v>
      </c>
      <c r="K1670" t="str">
        <f>IFERROR(IF(ABS((I1670-resumen!$E$3)/resumen!$E$5) &gt; 1.96, "SI", "NO"), _xleta.NOT)</f>
        <v>NO</v>
      </c>
      <c r="L1670">
        <f>IF(ISBLANK(C1670), resumen!$D$4, C1670)</f>
        <v>908129</v>
      </c>
      <c r="M1670">
        <f>IF(ISBLANK(I1670), resumen!$E$4, I1670)</f>
        <v>49</v>
      </c>
    </row>
    <row r="1671" spans="1:13">
      <c r="A1671">
        <v>1670</v>
      </c>
      <c r="B1671" t="s">
        <v>13</v>
      </c>
      <c r="C1671">
        <v>131198</v>
      </c>
      <c r="D1671" t="s">
        <v>14</v>
      </c>
      <c r="E1671" t="s">
        <v>20</v>
      </c>
      <c r="F1671" t="s">
        <v>16</v>
      </c>
      <c r="G1671" t="s">
        <v>17</v>
      </c>
      <c r="H1671" t="s">
        <v>17</v>
      </c>
      <c r="I1671">
        <v>20</v>
      </c>
      <c r="J1671" t="str">
        <f>IFERROR(IF(ABS((C1671-resumen!$D$3)/resumen!$D$5) &gt; 1.96, "SI", "NO"), _xleta.NOT)</f>
        <v>NO</v>
      </c>
      <c r="K1671" t="str">
        <f>IFERROR(IF(ABS((I1671-resumen!$E$3)/resumen!$E$5) &gt; 1.96, "SI", "NO"), _xleta.NOT)</f>
        <v>NO</v>
      </c>
      <c r="L1671">
        <f>IF(ISBLANK(C1671), resumen!$D$4, C1671)</f>
        <v>131198</v>
      </c>
      <c r="M1671">
        <f>IF(ISBLANK(I1671), resumen!$E$4, I1671)</f>
        <v>20</v>
      </c>
    </row>
    <row r="1672" spans="1:13">
      <c r="A1672">
        <v>1671</v>
      </c>
      <c r="B1672" t="s">
        <v>19</v>
      </c>
      <c r="C1672">
        <v>582921.03</v>
      </c>
      <c r="D1672" t="s">
        <v>14</v>
      </c>
      <c r="E1672" t="s">
        <v>20</v>
      </c>
      <c r="F1672" t="s">
        <v>16</v>
      </c>
      <c r="G1672" t="s">
        <v>17</v>
      </c>
      <c r="H1672" t="s">
        <v>17</v>
      </c>
      <c r="I1672">
        <v>31</v>
      </c>
      <c r="J1672" t="str">
        <f>IFERROR(IF(ABS((C1672-resumen!$D$3)/resumen!$D$5) &gt; 1.96, "SI", "NO"), _xleta.NOT)</f>
        <v>NO</v>
      </c>
      <c r="K1672" t="str">
        <f>IFERROR(IF(ABS((I1672-resumen!$E$3)/resumen!$E$5) &gt; 1.96, "SI", "NO"), _xleta.NOT)</f>
        <v>NO</v>
      </c>
      <c r="L1672">
        <f>IF(ISBLANK(C1672), resumen!$D$4, C1672)</f>
        <v>582921.03</v>
      </c>
      <c r="M1672">
        <f>IF(ISBLANK(I1672), resumen!$E$4, I1672)</f>
        <v>31</v>
      </c>
    </row>
    <row r="1673" spans="1:13">
      <c r="A1673">
        <v>1672</v>
      </c>
      <c r="B1673" t="s">
        <v>13</v>
      </c>
      <c r="C1673">
        <v>251103.9</v>
      </c>
      <c r="D1673" t="s">
        <v>14</v>
      </c>
      <c r="E1673" t="s">
        <v>20</v>
      </c>
      <c r="F1673" t="s">
        <v>16</v>
      </c>
      <c r="G1673" t="s">
        <v>17</v>
      </c>
      <c r="H1673" t="s">
        <v>17</v>
      </c>
      <c r="I1673">
        <v>19</v>
      </c>
      <c r="J1673" t="str">
        <f>IFERROR(IF(ABS((C1673-resumen!$D$3)/resumen!$D$5) &gt; 1.96, "SI", "NO"), _xleta.NOT)</f>
        <v>NO</v>
      </c>
      <c r="K1673" t="str">
        <f>IFERROR(IF(ABS((I1673-resumen!$E$3)/resumen!$E$5) &gt; 1.96, "SI", "NO"), _xleta.NOT)</f>
        <v>NO</v>
      </c>
      <c r="L1673">
        <f>IF(ISBLANK(C1673), resumen!$D$4, C1673)</f>
        <v>251103.9</v>
      </c>
      <c r="M1673">
        <f>IF(ISBLANK(I1673), resumen!$E$4, I1673)</f>
        <v>19</v>
      </c>
    </row>
    <row r="1674" spans="1:13">
      <c r="A1674">
        <v>1673</v>
      </c>
      <c r="B1674" t="s">
        <v>19</v>
      </c>
      <c r="C1674">
        <v>297046</v>
      </c>
      <c r="D1674" t="s">
        <v>21</v>
      </c>
      <c r="E1674" t="s">
        <v>20</v>
      </c>
      <c r="F1674" t="s">
        <v>16</v>
      </c>
      <c r="G1674" t="s">
        <v>17</v>
      </c>
      <c r="H1674" t="s">
        <v>17</v>
      </c>
      <c r="I1674">
        <v>38</v>
      </c>
      <c r="J1674" t="str">
        <f>IFERROR(IF(ABS((C1674-resumen!$D$3)/resumen!$D$5) &gt; 1.96, "SI", "NO"), _xleta.NOT)</f>
        <v>NO</v>
      </c>
      <c r="K1674" t="str">
        <f>IFERROR(IF(ABS((I1674-resumen!$E$3)/resumen!$E$5) &gt; 1.96, "SI", "NO"), _xleta.NOT)</f>
        <v>NO</v>
      </c>
      <c r="L1674">
        <f>IF(ISBLANK(C1674), resumen!$D$4, C1674)</f>
        <v>297046</v>
      </c>
      <c r="M1674">
        <f>IF(ISBLANK(I1674), resumen!$E$4, I1674)</f>
        <v>38</v>
      </c>
    </row>
    <row r="1675" spans="1:13">
      <c r="A1675">
        <v>1674</v>
      </c>
      <c r="B1675" t="s">
        <v>19</v>
      </c>
      <c r="C1675">
        <v>278030.99</v>
      </c>
      <c r="D1675" t="s">
        <v>21</v>
      </c>
      <c r="E1675" t="s">
        <v>20</v>
      </c>
      <c r="F1675" t="s">
        <v>16</v>
      </c>
      <c r="G1675" t="s">
        <v>16</v>
      </c>
      <c r="H1675" t="s">
        <v>17</v>
      </c>
      <c r="I1675">
        <v>44</v>
      </c>
      <c r="J1675" t="str">
        <f>IFERROR(IF(ABS((C1675-resumen!$D$3)/resumen!$D$5) &gt; 1.96, "SI", "NO"), _xleta.NOT)</f>
        <v>NO</v>
      </c>
      <c r="K1675" t="str">
        <f>IFERROR(IF(ABS((I1675-resumen!$E$3)/resumen!$E$5) &gt; 1.96, "SI", "NO"), _xleta.NOT)</f>
        <v>NO</v>
      </c>
      <c r="L1675">
        <f>IF(ISBLANK(C1675), resumen!$D$4, C1675)</f>
        <v>278030.99</v>
      </c>
      <c r="M1675">
        <f>IF(ISBLANK(I1675), resumen!$E$4, I1675)</f>
        <v>44</v>
      </c>
    </row>
    <row r="1676" spans="1:13">
      <c r="A1676">
        <v>1675</v>
      </c>
      <c r="B1676" t="s">
        <v>19</v>
      </c>
      <c r="C1676">
        <v>373396</v>
      </c>
      <c r="D1676" t="s">
        <v>14</v>
      </c>
      <c r="E1676" t="s">
        <v>15</v>
      </c>
      <c r="F1676" t="s">
        <v>16</v>
      </c>
      <c r="G1676" t="s">
        <v>17</v>
      </c>
      <c r="H1676" t="s">
        <v>17</v>
      </c>
      <c r="I1676">
        <v>29</v>
      </c>
      <c r="J1676" t="str">
        <f>IFERROR(IF(ABS((C1676-resumen!$D$3)/resumen!$D$5) &gt; 1.96, "SI", "NO"), _xleta.NOT)</f>
        <v>NO</v>
      </c>
      <c r="K1676" t="str">
        <f>IFERROR(IF(ABS((I1676-resumen!$E$3)/resumen!$E$5) &gt; 1.96, "SI", "NO"), _xleta.NOT)</f>
        <v>NO</v>
      </c>
      <c r="L1676">
        <f>IF(ISBLANK(C1676), resumen!$D$4, C1676)</f>
        <v>373396</v>
      </c>
      <c r="M1676">
        <f>IF(ISBLANK(I1676), resumen!$E$4, I1676)</f>
        <v>29</v>
      </c>
    </row>
    <row r="1677" spans="1:13">
      <c r="A1677">
        <v>1676</v>
      </c>
      <c r="B1677" t="s">
        <v>13</v>
      </c>
      <c r="C1677">
        <v>297110</v>
      </c>
      <c r="D1677" t="s">
        <v>22</v>
      </c>
      <c r="E1677" t="s">
        <v>20</v>
      </c>
      <c r="F1677" t="s">
        <v>16</v>
      </c>
      <c r="G1677" t="s">
        <v>17</v>
      </c>
      <c r="H1677" t="s">
        <v>16</v>
      </c>
      <c r="I1677">
        <v>35</v>
      </c>
      <c r="J1677" t="str">
        <f>IFERROR(IF(ABS((C1677-resumen!$D$3)/resumen!$D$5) &gt; 1.96, "SI", "NO"), _xleta.NOT)</f>
        <v>NO</v>
      </c>
      <c r="K1677" t="str">
        <f>IFERROR(IF(ABS((I1677-resumen!$E$3)/resumen!$E$5) &gt; 1.96, "SI", "NO"), _xleta.NOT)</f>
        <v>NO</v>
      </c>
      <c r="L1677">
        <f>IF(ISBLANK(C1677), resumen!$D$4, C1677)</f>
        <v>297110</v>
      </c>
      <c r="M1677">
        <f>IF(ISBLANK(I1677), resumen!$E$4, I1677)</f>
        <v>35</v>
      </c>
    </row>
    <row r="1678" spans="1:13">
      <c r="A1678">
        <v>1677</v>
      </c>
      <c r="B1678" t="s">
        <v>13</v>
      </c>
      <c r="C1678">
        <v>296000</v>
      </c>
      <c r="D1678" t="s">
        <v>14</v>
      </c>
      <c r="E1678" t="s">
        <v>20</v>
      </c>
      <c r="F1678" t="s">
        <v>16</v>
      </c>
      <c r="G1678" t="s">
        <v>17</v>
      </c>
      <c r="H1678" t="s">
        <v>17</v>
      </c>
      <c r="I1678">
        <v>28</v>
      </c>
      <c r="J1678" t="str">
        <f>IFERROR(IF(ABS((C1678-resumen!$D$3)/resumen!$D$5) &gt; 1.96, "SI", "NO"), _xleta.NOT)</f>
        <v>NO</v>
      </c>
      <c r="K1678" t="str">
        <f>IFERROR(IF(ABS((I1678-resumen!$E$3)/resumen!$E$5) &gt; 1.96, "SI", "NO"), _xleta.NOT)</f>
        <v>NO</v>
      </c>
      <c r="L1678">
        <f>IF(ISBLANK(C1678), resumen!$D$4, C1678)</f>
        <v>296000</v>
      </c>
      <c r="M1678">
        <f>IF(ISBLANK(I1678), resumen!$E$4, I1678)</f>
        <v>28</v>
      </c>
    </row>
    <row r="1679" spans="1:13">
      <c r="A1679">
        <v>1678</v>
      </c>
      <c r="B1679" t="s">
        <v>13</v>
      </c>
      <c r="C1679">
        <v>424103</v>
      </c>
      <c r="D1679" t="s">
        <v>22</v>
      </c>
      <c r="E1679" t="s">
        <v>20</v>
      </c>
      <c r="F1679" t="s">
        <v>16</v>
      </c>
      <c r="G1679" t="s">
        <v>17</v>
      </c>
      <c r="H1679" t="s">
        <v>16</v>
      </c>
      <c r="I1679">
        <v>35</v>
      </c>
      <c r="J1679" t="str">
        <f>IFERROR(IF(ABS((C1679-resumen!$D$3)/resumen!$D$5) &gt; 1.96, "SI", "NO"), _xleta.NOT)</f>
        <v>NO</v>
      </c>
      <c r="K1679" t="str">
        <f>IFERROR(IF(ABS((I1679-resumen!$E$3)/resumen!$E$5) &gt; 1.96, "SI", "NO"), _xleta.NOT)</f>
        <v>NO</v>
      </c>
      <c r="L1679">
        <f>IF(ISBLANK(C1679), resumen!$D$4, C1679)</f>
        <v>424103</v>
      </c>
      <c r="M1679">
        <f>IF(ISBLANK(I1679), resumen!$E$4, I1679)</f>
        <v>35</v>
      </c>
    </row>
    <row r="1680" spans="1:13">
      <c r="A1680">
        <v>1679</v>
      </c>
      <c r="B1680" t="s">
        <v>13</v>
      </c>
      <c r="C1680">
        <v>11000</v>
      </c>
      <c r="D1680" t="s">
        <v>14</v>
      </c>
      <c r="E1680" t="s">
        <v>20</v>
      </c>
      <c r="F1680" t="s">
        <v>16</v>
      </c>
      <c r="G1680" t="s">
        <v>17</v>
      </c>
      <c r="H1680" t="s">
        <v>16</v>
      </c>
      <c r="I1680">
        <v>32</v>
      </c>
      <c r="J1680" t="str">
        <f>IFERROR(IF(ABS((C1680-resumen!$D$3)/resumen!$D$5) &gt; 1.96, "SI", "NO"), _xleta.NOT)</f>
        <v>NO</v>
      </c>
      <c r="K1680" t="str">
        <f>IFERROR(IF(ABS((I1680-resumen!$E$3)/resumen!$E$5) &gt; 1.96, "SI", "NO"), _xleta.NOT)</f>
        <v>NO</v>
      </c>
      <c r="L1680">
        <f>IF(ISBLANK(C1680), resumen!$D$4, C1680)</f>
        <v>11000</v>
      </c>
      <c r="M1680">
        <f>IF(ISBLANK(I1680), resumen!$E$4, I1680)</f>
        <v>32</v>
      </c>
    </row>
    <row r="1681" spans="1:13">
      <c r="A1681">
        <v>1680</v>
      </c>
      <c r="B1681" t="s">
        <v>13</v>
      </c>
      <c r="C1681">
        <v>365500</v>
      </c>
      <c r="D1681" t="s">
        <v>14</v>
      </c>
      <c r="E1681" t="s">
        <v>20</v>
      </c>
      <c r="F1681" t="s">
        <v>16</v>
      </c>
      <c r="G1681" t="s">
        <v>17</v>
      </c>
      <c r="H1681" t="s">
        <v>17</v>
      </c>
      <c r="I1681">
        <v>32</v>
      </c>
      <c r="J1681" t="str">
        <f>IFERROR(IF(ABS((C1681-resumen!$D$3)/resumen!$D$5) &gt; 1.96, "SI", "NO"), _xleta.NOT)</f>
        <v>NO</v>
      </c>
      <c r="K1681" t="str">
        <f>IFERROR(IF(ABS((I1681-resumen!$E$3)/resumen!$E$5) &gt; 1.96, "SI", "NO"), _xleta.NOT)</f>
        <v>NO</v>
      </c>
      <c r="L1681">
        <f>IF(ISBLANK(C1681), resumen!$D$4, C1681)</f>
        <v>365500</v>
      </c>
      <c r="M1681">
        <f>IF(ISBLANK(I1681), resumen!$E$4, I1681)</f>
        <v>32</v>
      </c>
    </row>
    <row r="1682" spans="1:13">
      <c r="A1682">
        <v>1681</v>
      </c>
      <c r="B1682" t="s">
        <v>13</v>
      </c>
      <c r="C1682">
        <v>25600</v>
      </c>
      <c r="D1682" t="s">
        <v>14</v>
      </c>
      <c r="E1682" t="s">
        <v>20</v>
      </c>
      <c r="F1682" t="s">
        <v>16</v>
      </c>
      <c r="G1682" t="s">
        <v>16</v>
      </c>
      <c r="H1682" t="s">
        <v>16</v>
      </c>
      <c r="I1682">
        <v>45</v>
      </c>
      <c r="J1682" t="str">
        <f>IFERROR(IF(ABS((C1682-resumen!$D$3)/resumen!$D$5) &gt; 1.96, "SI", "NO"), _xleta.NOT)</f>
        <v>NO</v>
      </c>
      <c r="K1682" t="str">
        <f>IFERROR(IF(ABS((I1682-resumen!$E$3)/resumen!$E$5) &gt; 1.96, "SI", "NO"), _xleta.NOT)</f>
        <v>NO</v>
      </c>
      <c r="L1682">
        <f>IF(ISBLANK(C1682), resumen!$D$4, C1682)</f>
        <v>25600</v>
      </c>
      <c r="M1682">
        <f>IF(ISBLANK(I1682), resumen!$E$4, I1682)</f>
        <v>45</v>
      </c>
    </row>
    <row r="1683" spans="1:13">
      <c r="A1683">
        <v>1682</v>
      </c>
      <c r="B1683" t="s">
        <v>13</v>
      </c>
      <c r="C1683">
        <v>276964.47999999998</v>
      </c>
      <c r="D1683" t="s">
        <v>14</v>
      </c>
      <c r="E1683" t="s">
        <v>20</v>
      </c>
      <c r="F1683" t="s">
        <v>16</v>
      </c>
      <c r="G1683" t="s">
        <v>17</v>
      </c>
      <c r="H1683" t="s">
        <v>17</v>
      </c>
      <c r="I1683">
        <v>25</v>
      </c>
      <c r="J1683" t="str">
        <f>IFERROR(IF(ABS((C1683-resumen!$D$3)/resumen!$D$5) &gt; 1.96, "SI", "NO"), _xleta.NOT)</f>
        <v>NO</v>
      </c>
      <c r="K1683" t="str">
        <f>IFERROR(IF(ABS((I1683-resumen!$E$3)/resumen!$E$5) &gt; 1.96, "SI", "NO"), _xleta.NOT)</f>
        <v>NO</v>
      </c>
      <c r="L1683">
        <f>IF(ISBLANK(C1683), resumen!$D$4, C1683)</f>
        <v>276964.47999999998</v>
      </c>
      <c r="M1683">
        <f>IF(ISBLANK(I1683), resumen!$E$4, I1683)</f>
        <v>25</v>
      </c>
    </row>
    <row r="1684" spans="1:13">
      <c r="A1684">
        <v>1683</v>
      </c>
      <c r="B1684" t="s">
        <v>13</v>
      </c>
      <c r="C1684">
        <v>103846.15</v>
      </c>
      <c r="D1684" t="s">
        <v>14</v>
      </c>
      <c r="E1684" t="s">
        <v>20</v>
      </c>
      <c r="F1684" t="s">
        <v>16</v>
      </c>
      <c r="G1684" t="s">
        <v>17</v>
      </c>
      <c r="H1684" t="s">
        <v>17</v>
      </c>
      <c r="I1684">
        <v>58</v>
      </c>
      <c r="J1684" t="str">
        <f>IFERROR(IF(ABS((C1684-resumen!$D$3)/resumen!$D$5) &gt; 1.96, "SI", "NO"), _xleta.NOT)</f>
        <v>NO</v>
      </c>
      <c r="K1684" t="str">
        <f>IFERROR(IF(ABS((I1684-resumen!$E$3)/resumen!$E$5) &gt; 1.96, "SI", "NO"), _xleta.NOT)</f>
        <v>NO</v>
      </c>
      <c r="L1684">
        <f>IF(ISBLANK(C1684), resumen!$D$4, C1684)</f>
        <v>103846.15</v>
      </c>
      <c r="M1684">
        <f>IF(ISBLANK(I1684), resumen!$E$4, I1684)</f>
        <v>58</v>
      </c>
    </row>
    <row r="1685" spans="1:13">
      <c r="A1685">
        <v>1684</v>
      </c>
      <c r="B1685" t="s">
        <v>13</v>
      </c>
      <c r="C1685">
        <v>249691.35</v>
      </c>
      <c r="D1685" t="s">
        <v>14</v>
      </c>
      <c r="E1685" t="s">
        <v>20</v>
      </c>
      <c r="F1685" t="s">
        <v>16</v>
      </c>
      <c r="G1685" t="s">
        <v>17</v>
      </c>
      <c r="H1685" t="s">
        <v>17</v>
      </c>
      <c r="I1685">
        <v>24</v>
      </c>
      <c r="J1685" t="str">
        <f>IFERROR(IF(ABS((C1685-resumen!$D$3)/resumen!$D$5) &gt; 1.96, "SI", "NO"), _xleta.NOT)</f>
        <v>NO</v>
      </c>
      <c r="K1685" t="str">
        <f>IFERROR(IF(ABS((I1685-resumen!$E$3)/resumen!$E$5) &gt; 1.96, "SI", "NO"), _xleta.NOT)</f>
        <v>NO</v>
      </c>
      <c r="L1685">
        <f>IF(ISBLANK(C1685), resumen!$D$4, C1685)</f>
        <v>249691.35</v>
      </c>
      <c r="M1685">
        <f>IF(ISBLANK(I1685), resumen!$E$4, I1685)</f>
        <v>24</v>
      </c>
    </row>
    <row r="1686" spans="1:13">
      <c r="A1686">
        <v>1685</v>
      </c>
      <c r="B1686" t="s">
        <v>13</v>
      </c>
      <c r="C1686">
        <v>306480.65999999997</v>
      </c>
      <c r="D1686" t="s">
        <v>14</v>
      </c>
      <c r="E1686" t="s">
        <v>15</v>
      </c>
      <c r="F1686" t="s">
        <v>16</v>
      </c>
      <c r="G1686" t="s">
        <v>17</v>
      </c>
      <c r="H1686" t="s">
        <v>17</v>
      </c>
      <c r="I1686">
        <v>25</v>
      </c>
      <c r="J1686" t="str">
        <f>IFERROR(IF(ABS((C1686-resumen!$D$3)/resumen!$D$5) &gt; 1.96, "SI", "NO"), _xleta.NOT)</f>
        <v>NO</v>
      </c>
      <c r="K1686" t="str">
        <f>IFERROR(IF(ABS((I1686-resumen!$E$3)/resumen!$E$5) &gt; 1.96, "SI", "NO"), _xleta.NOT)</f>
        <v>NO</v>
      </c>
      <c r="L1686">
        <f>IF(ISBLANK(C1686), resumen!$D$4, C1686)</f>
        <v>306480.65999999997</v>
      </c>
      <c r="M1686">
        <f>IF(ISBLANK(I1686), resumen!$E$4, I1686)</f>
        <v>25</v>
      </c>
    </row>
    <row r="1687" spans="1:13">
      <c r="A1687">
        <v>1686</v>
      </c>
      <c r="B1687" t="s">
        <v>13</v>
      </c>
      <c r="C1687">
        <v>280000</v>
      </c>
      <c r="D1687" t="s">
        <v>14</v>
      </c>
      <c r="E1687" t="s">
        <v>20</v>
      </c>
      <c r="F1687" t="s">
        <v>16</v>
      </c>
      <c r="G1687" t="s">
        <v>17</v>
      </c>
      <c r="H1687" t="s">
        <v>17</v>
      </c>
      <c r="I1687">
        <v>85</v>
      </c>
      <c r="J1687" t="str">
        <f>IFERROR(IF(ABS((C1687-resumen!$D$3)/resumen!$D$5) &gt; 1.96, "SI", "NO"), _xleta.NOT)</f>
        <v>NO</v>
      </c>
      <c r="K1687" t="str">
        <f>IFERROR(IF(ABS((I1687-resumen!$E$3)/resumen!$E$5) &gt; 1.96, "SI", "NO"), _xleta.NOT)</f>
        <v>SI</v>
      </c>
      <c r="L1687">
        <f>IF(ISBLANK(C1687), resumen!$D$4, C1687)</f>
        <v>280000</v>
      </c>
      <c r="M1687">
        <f>IF(ISBLANK(I1687), resumen!$E$4, I1687)</f>
        <v>85</v>
      </c>
    </row>
    <row r="1688" spans="1:13">
      <c r="A1688">
        <v>1687</v>
      </c>
      <c r="B1688" t="s">
        <v>13</v>
      </c>
      <c r="C1688">
        <v>165000</v>
      </c>
      <c r="D1688" t="s">
        <v>14</v>
      </c>
      <c r="E1688" t="s">
        <v>20</v>
      </c>
      <c r="F1688" t="s">
        <v>16</v>
      </c>
      <c r="G1688" t="s">
        <v>17</v>
      </c>
      <c r="H1688" t="s">
        <v>17</v>
      </c>
      <c r="I1688">
        <v>38</v>
      </c>
      <c r="J1688" t="str">
        <f>IFERROR(IF(ABS((C1688-resumen!$D$3)/resumen!$D$5) &gt; 1.96, "SI", "NO"), _xleta.NOT)</f>
        <v>NO</v>
      </c>
      <c r="K1688" t="str">
        <f>IFERROR(IF(ABS((I1688-resumen!$E$3)/resumen!$E$5) &gt; 1.96, "SI", "NO"), _xleta.NOT)</f>
        <v>NO</v>
      </c>
      <c r="L1688">
        <f>IF(ISBLANK(C1688), resumen!$D$4, C1688)</f>
        <v>165000</v>
      </c>
      <c r="M1688">
        <f>IF(ISBLANK(I1688), resumen!$E$4, I1688)</f>
        <v>38</v>
      </c>
    </row>
    <row r="1689" spans="1:13">
      <c r="A1689">
        <v>1688</v>
      </c>
      <c r="B1689" t="s">
        <v>19</v>
      </c>
      <c r="C1689">
        <v>296265.63</v>
      </c>
      <c r="D1689" t="s">
        <v>14</v>
      </c>
      <c r="E1689" t="s">
        <v>20</v>
      </c>
      <c r="F1689" t="s">
        <v>16</v>
      </c>
      <c r="G1689" t="s">
        <v>17</v>
      </c>
      <c r="H1689" t="s">
        <v>16</v>
      </c>
      <c r="I1689">
        <v>38</v>
      </c>
      <c r="J1689" t="str">
        <f>IFERROR(IF(ABS((C1689-resumen!$D$3)/resumen!$D$5) &gt; 1.96, "SI", "NO"), _xleta.NOT)</f>
        <v>NO</v>
      </c>
      <c r="K1689" t="str">
        <f>IFERROR(IF(ABS((I1689-resumen!$E$3)/resumen!$E$5) &gt; 1.96, "SI", "NO"), _xleta.NOT)</f>
        <v>NO</v>
      </c>
      <c r="L1689">
        <f>IF(ISBLANK(C1689), resumen!$D$4, C1689)</f>
        <v>296265.63</v>
      </c>
      <c r="M1689">
        <f>IF(ISBLANK(I1689), resumen!$E$4, I1689)</f>
        <v>38</v>
      </c>
    </row>
    <row r="1690" spans="1:13">
      <c r="A1690">
        <v>1689</v>
      </c>
      <c r="B1690" t="s">
        <v>19</v>
      </c>
      <c r="C1690">
        <v>1766548</v>
      </c>
      <c r="D1690" t="s">
        <v>14</v>
      </c>
      <c r="E1690" t="s">
        <v>20</v>
      </c>
      <c r="F1690" t="s">
        <v>16</v>
      </c>
      <c r="G1690" t="s">
        <v>17</v>
      </c>
      <c r="H1690" t="s">
        <v>17</v>
      </c>
      <c r="I1690">
        <v>32</v>
      </c>
      <c r="J1690" t="str">
        <f>IFERROR(IF(ABS((C1690-resumen!$D$3)/resumen!$D$5) &gt; 1.96, "SI", "NO"), _xleta.NOT)</f>
        <v>NO</v>
      </c>
      <c r="K1690" t="str">
        <f>IFERROR(IF(ABS((I1690-resumen!$E$3)/resumen!$E$5) &gt; 1.96, "SI", "NO"), _xleta.NOT)</f>
        <v>NO</v>
      </c>
      <c r="L1690">
        <f>IF(ISBLANK(C1690), resumen!$D$4, C1690)</f>
        <v>1766548</v>
      </c>
      <c r="M1690">
        <f>IF(ISBLANK(I1690), resumen!$E$4, I1690)</f>
        <v>32</v>
      </c>
    </row>
    <row r="1691" spans="1:13">
      <c r="A1691">
        <v>1690</v>
      </c>
      <c r="B1691" t="s">
        <v>13</v>
      </c>
      <c r="C1691">
        <v>297046</v>
      </c>
      <c r="D1691" t="s">
        <v>21</v>
      </c>
      <c r="E1691" t="s">
        <v>20</v>
      </c>
      <c r="F1691" t="s">
        <v>16</v>
      </c>
      <c r="G1691" t="s">
        <v>17</v>
      </c>
      <c r="H1691" t="s">
        <v>17</v>
      </c>
      <c r="I1691">
        <v>21</v>
      </c>
      <c r="J1691" t="str">
        <f>IFERROR(IF(ABS((C1691-resumen!$D$3)/resumen!$D$5) &gt; 1.96, "SI", "NO"), _xleta.NOT)</f>
        <v>NO</v>
      </c>
      <c r="K1691" t="str">
        <f>IFERROR(IF(ABS((I1691-resumen!$E$3)/resumen!$E$5) &gt; 1.96, "SI", "NO"), _xleta.NOT)</f>
        <v>NO</v>
      </c>
      <c r="L1691">
        <f>IF(ISBLANK(C1691), resumen!$D$4, C1691)</f>
        <v>297046</v>
      </c>
      <c r="M1691">
        <f>IF(ISBLANK(I1691), resumen!$E$4, I1691)</f>
        <v>21</v>
      </c>
    </row>
    <row r="1692" spans="1:13">
      <c r="A1692">
        <v>1691</v>
      </c>
      <c r="B1692" t="s">
        <v>13</v>
      </c>
      <c r="C1692">
        <v>278030</v>
      </c>
      <c r="D1692" t="s">
        <v>23</v>
      </c>
      <c r="E1692" t="s">
        <v>20</v>
      </c>
      <c r="F1692" t="s">
        <v>16</v>
      </c>
      <c r="G1692" t="s">
        <v>17</v>
      </c>
      <c r="H1692" t="s">
        <v>17</v>
      </c>
      <c r="I1692">
        <v>36</v>
      </c>
      <c r="J1692" t="str">
        <f>IFERROR(IF(ABS((C1692-resumen!$D$3)/resumen!$D$5) &gt; 1.96, "SI", "NO"), _xleta.NOT)</f>
        <v>NO</v>
      </c>
      <c r="K1692" t="str">
        <f>IFERROR(IF(ABS((I1692-resumen!$E$3)/resumen!$E$5) &gt; 1.96, "SI", "NO"), _xleta.NOT)</f>
        <v>NO</v>
      </c>
      <c r="L1692">
        <f>IF(ISBLANK(C1692), resumen!$D$4, C1692)</f>
        <v>278030</v>
      </c>
      <c r="M1692">
        <f>IF(ISBLANK(I1692), resumen!$E$4, I1692)</f>
        <v>36</v>
      </c>
    </row>
    <row r="1693" spans="1:13">
      <c r="A1693">
        <v>1692</v>
      </c>
      <c r="B1693" t="s">
        <v>13</v>
      </c>
      <c r="C1693">
        <v>838098</v>
      </c>
      <c r="D1693" t="s">
        <v>14</v>
      </c>
      <c r="E1693" t="s">
        <v>20</v>
      </c>
      <c r="F1693" t="s">
        <v>16</v>
      </c>
      <c r="G1693" t="s">
        <v>17</v>
      </c>
      <c r="H1693" t="s">
        <v>17</v>
      </c>
      <c r="I1693">
        <v>40</v>
      </c>
      <c r="J1693" t="str">
        <f>IFERROR(IF(ABS((C1693-resumen!$D$3)/resumen!$D$5) &gt; 1.96, "SI", "NO"), _xleta.NOT)</f>
        <v>NO</v>
      </c>
      <c r="K1693" t="str">
        <f>IFERROR(IF(ABS((I1693-resumen!$E$3)/resumen!$E$5) &gt; 1.96, "SI", "NO"), _xleta.NOT)</f>
        <v>NO</v>
      </c>
      <c r="L1693">
        <f>IF(ISBLANK(C1693), resumen!$D$4, C1693)</f>
        <v>838098</v>
      </c>
      <c r="M1693">
        <f>IF(ISBLANK(I1693), resumen!$E$4, I1693)</f>
        <v>40</v>
      </c>
    </row>
    <row r="1694" spans="1:13">
      <c r="A1694">
        <v>1693</v>
      </c>
      <c r="B1694" t="s">
        <v>13</v>
      </c>
      <c r="C1694">
        <v>594092</v>
      </c>
      <c r="D1694" t="s">
        <v>22</v>
      </c>
      <c r="E1694" t="s">
        <v>20</v>
      </c>
      <c r="F1694" t="s">
        <v>16</v>
      </c>
      <c r="G1694" t="s">
        <v>17</v>
      </c>
      <c r="H1694" t="s">
        <v>17</v>
      </c>
      <c r="I1694">
        <v>68</v>
      </c>
      <c r="J1694" t="str">
        <f>IFERROR(IF(ABS((C1694-resumen!$D$3)/resumen!$D$5) &gt; 1.96, "SI", "NO"), _xleta.NOT)</f>
        <v>NO</v>
      </c>
      <c r="K1694" t="str">
        <f>IFERROR(IF(ABS((I1694-resumen!$E$3)/resumen!$E$5) &gt; 1.96, "SI", "NO"), _xleta.NOT)</f>
        <v>NO</v>
      </c>
      <c r="L1694">
        <f>IF(ISBLANK(C1694), resumen!$D$4, C1694)</f>
        <v>594092</v>
      </c>
      <c r="M1694">
        <f>IF(ISBLANK(I1694), resumen!$E$4, I1694)</f>
        <v>68</v>
      </c>
    </row>
    <row r="1695" spans="1:13">
      <c r="A1695">
        <v>1694</v>
      </c>
      <c r="B1695" t="s">
        <v>19</v>
      </c>
      <c r="C1695">
        <v>615805.6</v>
      </c>
      <c r="D1695" t="s">
        <v>14</v>
      </c>
      <c r="E1695" t="s">
        <v>20</v>
      </c>
      <c r="F1695" t="s">
        <v>16</v>
      </c>
      <c r="G1695" t="s">
        <v>17</v>
      </c>
      <c r="H1695" t="s">
        <v>17</v>
      </c>
      <c r="I1695">
        <v>29</v>
      </c>
      <c r="J1695" t="str">
        <f>IFERROR(IF(ABS((C1695-resumen!$D$3)/resumen!$D$5) &gt; 1.96, "SI", "NO"), _xleta.NOT)</f>
        <v>NO</v>
      </c>
      <c r="K1695" t="str">
        <f>IFERROR(IF(ABS((I1695-resumen!$E$3)/resumen!$E$5) &gt; 1.96, "SI", "NO"), _xleta.NOT)</f>
        <v>NO</v>
      </c>
      <c r="L1695">
        <f>IF(ISBLANK(C1695), resumen!$D$4, C1695)</f>
        <v>615805.6</v>
      </c>
      <c r="M1695">
        <f>IF(ISBLANK(I1695), resumen!$E$4, I1695)</f>
        <v>29</v>
      </c>
    </row>
    <row r="1696" spans="1:13">
      <c r="A1696">
        <v>1695</v>
      </c>
      <c r="B1696" t="s">
        <v>13</v>
      </c>
      <c r="C1696">
        <v>625322.5</v>
      </c>
      <c r="D1696" t="s">
        <v>14</v>
      </c>
      <c r="E1696" t="s">
        <v>20</v>
      </c>
      <c r="F1696" t="s">
        <v>16</v>
      </c>
      <c r="G1696" t="s">
        <v>17</v>
      </c>
      <c r="H1696" t="s">
        <v>17</v>
      </c>
      <c r="I1696">
        <v>54</v>
      </c>
      <c r="J1696" t="str">
        <f>IFERROR(IF(ABS((C1696-resumen!$D$3)/resumen!$D$5) &gt; 1.96, "SI", "NO"), _xleta.NOT)</f>
        <v>NO</v>
      </c>
      <c r="K1696" t="str">
        <f>IFERROR(IF(ABS((I1696-resumen!$E$3)/resumen!$E$5) &gt; 1.96, "SI", "NO"), _xleta.NOT)</f>
        <v>NO</v>
      </c>
      <c r="L1696">
        <f>IF(ISBLANK(C1696), resumen!$D$4, C1696)</f>
        <v>625322.5</v>
      </c>
      <c r="M1696">
        <f>IF(ISBLANK(I1696), resumen!$E$4, I1696)</f>
        <v>54</v>
      </c>
    </row>
    <row r="1697" spans="1:13">
      <c r="A1697">
        <v>1696</v>
      </c>
      <c r="B1697" t="s">
        <v>13</v>
      </c>
      <c r="C1697">
        <v>364086</v>
      </c>
      <c r="D1697" t="s">
        <v>22</v>
      </c>
      <c r="E1697" t="s">
        <v>20</v>
      </c>
      <c r="F1697" t="s">
        <v>16</v>
      </c>
      <c r="G1697" t="s">
        <v>16</v>
      </c>
      <c r="H1697" t="s">
        <v>16</v>
      </c>
      <c r="I1697">
        <v>31</v>
      </c>
      <c r="J1697" t="str">
        <f>IFERROR(IF(ABS((C1697-resumen!$D$3)/resumen!$D$5) &gt; 1.96, "SI", "NO"), _xleta.NOT)</f>
        <v>NO</v>
      </c>
      <c r="K1697" t="str">
        <f>IFERROR(IF(ABS((I1697-resumen!$E$3)/resumen!$E$5) &gt; 1.96, "SI", "NO"), _xleta.NOT)</f>
        <v>NO</v>
      </c>
      <c r="L1697">
        <f>IF(ISBLANK(C1697), resumen!$D$4, C1697)</f>
        <v>364086</v>
      </c>
      <c r="M1697">
        <f>IF(ISBLANK(I1697), resumen!$E$4, I1697)</f>
        <v>31</v>
      </c>
    </row>
    <row r="1698" spans="1:13">
      <c r="A1698">
        <v>1697</v>
      </c>
      <c r="B1698" t="s">
        <v>13</v>
      </c>
      <c r="C1698">
        <v>976390</v>
      </c>
      <c r="D1698" t="s">
        <v>14</v>
      </c>
      <c r="E1698" t="s">
        <v>15</v>
      </c>
      <c r="F1698" t="s">
        <v>16</v>
      </c>
      <c r="G1698" t="s">
        <v>17</v>
      </c>
      <c r="H1698" t="s">
        <v>17</v>
      </c>
      <c r="I1698">
        <v>32</v>
      </c>
      <c r="J1698" t="str">
        <f>IFERROR(IF(ABS((C1698-resumen!$D$3)/resumen!$D$5) &gt; 1.96, "SI", "NO"), _xleta.NOT)</f>
        <v>NO</v>
      </c>
      <c r="K1698" t="str">
        <f>IFERROR(IF(ABS((I1698-resumen!$E$3)/resumen!$E$5) &gt; 1.96, "SI", "NO"), _xleta.NOT)</f>
        <v>NO</v>
      </c>
      <c r="L1698">
        <f>IF(ISBLANK(C1698), resumen!$D$4, C1698)</f>
        <v>976390</v>
      </c>
      <c r="M1698">
        <f>IF(ISBLANK(I1698), resumen!$E$4, I1698)</f>
        <v>32</v>
      </c>
    </row>
    <row r="1699" spans="1:13">
      <c r="A1699">
        <v>1698</v>
      </c>
      <c r="B1699" t="s">
        <v>13</v>
      </c>
      <c r="C1699">
        <v>297046</v>
      </c>
      <c r="D1699" t="s">
        <v>21</v>
      </c>
      <c r="E1699" t="s">
        <v>20</v>
      </c>
      <c r="F1699" t="s">
        <v>16</v>
      </c>
      <c r="G1699" t="s">
        <v>17</v>
      </c>
      <c r="H1699" t="s">
        <v>17</v>
      </c>
      <c r="I1699">
        <v>42</v>
      </c>
      <c r="J1699" t="str">
        <f>IFERROR(IF(ABS((C1699-resumen!$D$3)/resumen!$D$5) &gt; 1.96, "SI", "NO"), _xleta.NOT)</f>
        <v>NO</v>
      </c>
      <c r="K1699" t="str">
        <f>IFERROR(IF(ABS((I1699-resumen!$E$3)/resumen!$E$5) &gt; 1.96, "SI", "NO"), _xleta.NOT)</f>
        <v>NO</v>
      </c>
      <c r="L1699">
        <f>IF(ISBLANK(C1699), resumen!$D$4, C1699)</f>
        <v>297046</v>
      </c>
      <c r="M1699">
        <f>IF(ISBLANK(I1699), resumen!$E$4, I1699)</f>
        <v>42</v>
      </c>
    </row>
    <row r="1700" spans="1:13">
      <c r="A1700">
        <v>1699</v>
      </c>
      <c r="B1700" t="s">
        <v>19</v>
      </c>
      <c r="C1700">
        <v>3108698.61</v>
      </c>
      <c r="D1700" t="s">
        <v>14</v>
      </c>
      <c r="E1700" t="s">
        <v>20</v>
      </c>
      <c r="F1700" t="s">
        <v>16</v>
      </c>
      <c r="G1700" t="s">
        <v>17</v>
      </c>
      <c r="H1700" t="s">
        <v>17</v>
      </c>
      <c r="I1700">
        <v>37</v>
      </c>
      <c r="J1700" t="str">
        <f>IFERROR(IF(ABS((C1700-resumen!$D$3)/resumen!$D$5) &gt; 1.96, "SI", "NO"), _xleta.NOT)</f>
        <v>SI</v>
      </c>
      <c r="K1700" t="str">
        <f>IFERROR(IF(ABS((I1700-resumen!$E$3)/resumen!$E$5) &gt; 1.96, "SI", "NO"), _xleta.NOT)</f>
        <v>NO</v>
      </c>
      <c r="L1700">
        <f>IF(ISBLANK(C1700), resumen!$D$4, C1700)</f>
        <v>3108698.61</v>
      </c>
      <c r="M1700">
        <f>IF(ISBLANK(I1700), resumen!$E$4, I1700)</f>
        <v>37</v>
      </c>
    </row>
    <row r="1701" spans="1:13">
      <c r="A1701">
        <v>1700</v>
      </c>
      <c r="B1701" t="s">
        <v>13</v>
      </c>
      <c r="C1701">
        <v>309927.25</v>
      </c>
      <c r="D1701" t="s">
        <v>14</v>
      </c>
      <c r="E1701" t="s">
        <v>20</v>
      </c>
      <c r="F1701" t="s">
        <v>16</v>
      </c>
      <c r="G1701" t="s">
        <v>17</v>
      </c>
      <c r="H1701" t="s">
        <v>17</v>
      </c>
      <c r="I1701">
        <v>18</v>
      </c>
      <c r="J1701" t="str">
        <f>IFERROR(IF(ABS((C1701-resumen!$D$3)/resumen!$D$5) &gt; 1.96, "SI", "NO"), _xleta.NOT)</f>
        <v>NO</v>
      </c>
      <c r="K1701" t="str">
        <f>IFERROR(IF(ABS((I1701-resumen!$E$3)/resumen!$E$5) &gt; 1.96, "SI", "NO"), _xleta.NOT)</f>
        <v>NO</v>
      </c>
      <c r="L1701">
        <f>IF(ISBLANK(C1701), resumen!$D$4, C1701)</f>
        <v>309927.25</v>
      </c>
      <c r="M1701">
        <f>IF(ISBLANK(I1701), resumen!$E$4, I1701)</f>
        <v>18</v>
      </c>
    </row>
    <row r="1702" spans="1:13">
      <c r="A1702">
        <v>1701</v>
      </c>
      <c r="B1702" t="s">
        <v>19</v>
      </c>
      <c r="C1702">
        <v>370905</v>
      </c>
      <c r="D1702" t="s">
        <v>14</v>
      </c>
      <c r="E1702" t="s">
        <v>15</v>
      </c>
      <c r="F1702" t="s">
        <v>16</v>
      </c>
      <c r="G1702" t="s">
        <v>17</v>
      </c>
      <c r="H1702" t="s">
        <v>17</v>
      </c>
      <c r="I1702">
        <v>27</v>
      </c>
      <c r="J1702" t="str">
        <f>IFERROR(IF(ABS((C1702-resumen!$D$3)/resumen!$D$5) &gt; 1.96, "SI", "NO"), _xleta.NOT)</f>
        <v>NO</v>
      </c>
      <c r="K1702" t="str">
        <f>IFERROR(IF(ABS((I1702-resumen!$E$3)/resumen!$E$5) &gt; 1.96, "SI", "NO"), _xleta.NOT)</f>
        <v>NO</v>
      </c>
      <c r="L1702">
        <f>IF(ISBLANK(C1702), resumen!$D$4, C1702)</f>
        <v>370905</v>
      </c>
      <c r="M1702">
        <f>IF(ISBLANK(I1702), resumen!$E$4, I1702)</f>
        <v>27</v>
      </c>
    </row>
    <row r="1703" spans="1:13">
      <c r="A1703">
        <v>1702</v>
      </c>
      <c r="B1703" t="s">
        <v>13</v>
      </c>
      <c r="C1703">
        <v>352000</v>
      </c>
      <c r="D1703" t="s">
        <v>14</v>
      </c>
      <c r="E1703" t="s">
        <v>20</v>
      </c>
      <c r="F1703" t="s">
        <v>16</v>
      </c>
      <c r="G1703" t="s">
        <v>17</v>
      </c>
      <c r="H1703" t="s">
        <v>17</v>
      </c>
      <c r="I1703">
        <v>28</v>
      </c>
      <c r="J1703" t="str">
        <f>IFERROR(IF(ABS((C1703-resumen!$D$3)/resumen!$D$5) &gt; 1.96, "SI", "NO"), _xleta.NOT)</f>
        <v>NO</v>
      </c>
      <c r="K1703" t="str">
        <f>IFERROR(IF(ABS((I1703-resumen!$E$3)/resumen!$E$5) &gt; 1.96, "SI", "NO"), _xleta.NOT)</f>
        <v>NO</v>
      </c>
      <c r="L1703">
        <f>IF(ISBLANK(C1703), resumen!$D$4, C1703)</f>
        <v>352000</v>
      </c>
      <c r="M1703">
        <f>IF(ISBLANK(I1703), resumen!$E$4, I1703)</f>
        <v>28</v>
      </c>
    </row>
    <row r="1704" spans="1:13">
      <c r="A1704">
        <v>1703</v>
      </c>
      <c r="B1704" t="s">
        <v>13</v>
      </c>
      <c r="C1704">
        <v>390899.95</v>
      </c>
      <c r="D1704" t="s">
        <v>14</v>
      </c>
      <c r="E1704" t="s">
        <v>20</v>
      </c>
      <c r="F1704" t="s">
        <v>16</v>
      </c>
      <c r="G1704" t="s">
        <v>17</v>
      </c>
      <c r="H1704" t="s">
        <v>17</v>
      </c>
      <c r="I1704">
        <v>61</v>
      </c>
      <c r="J1704" t="str">
        <f>IFERROR(IF(ABS((C1704-resumen!$D$3)/resumen!$D$5) &gt; 1.96, "SI", "NO"), _xleta.NOT)</f>
        <v>NO</v>
      </c>
      <c r="K1704" t="str">
        <f>IFERROR(IF(ABS((I1704-resumen!$E$3)/resumen!$E$5) &gt; 1.96, "SI", "NO"), _xleta.NOT)</f>
        <v>NO</v>
      </c>
      <c r="L1704">
        <f>IF(ISBLANK(C1704), resumen!$D$4, C1704)</f>
        <v>390899.95</v>
      </c>
      <c r="M1704">
        <f>IF(ISBLANK(I1704), resumen!$E$4, I1704)</f>
        <v>61</v>
      </c>
    </row>
    <row r="1705" spans="1:13">
      <c r="A1705">
        <v>1704</v>
      </c>
      <c r="B1705" t="s">
        <v>19</v>
      </c>
      <c r="C1705">
        <v>460692.92</v>
      </c>
      <c r="D1705" t="s">
        <v>14</v>
      </c>
      <c r="E1705" t="s">
        <v>20</v>
      </c>
      <c r="F1705" t="s">
        <v>16</v>
      </c>
      <c r="G1705" t="s">
        <v>17</v>
      </c>
      <c r="H1705" t="s">
        <v>17</v>
      </c>
      <c r="I1705">
        <v>22</v>
      </c>
      <c r="J1705" t="str">
        <f>IFERROR(IF(ABS((C1705-resumen!$D$3)/resumen!$D$5) &gt; 1.96, "SI", "NO"), _xleta.NOT)</f>
        <v>NO</v>
      </c>
      <c r="K1705" t="str">
        <f>IFERROR(IF(ABS((I1705-resumen!$E$3)/resumen!$E$5) &gt; 1.96, "SI", "NO"), _xleta.NOT)</f>
        <v>NO</v>
      </c>
      <c r="L1705">
        <f>IF(ISBLANK(C1705), resumen!$D$4, C1705)</f>
        <v>460692.92</v>
      </c>
      <c r="M1705">
        <f>IF(ISBLANK(I1705), resumen!$E$4, I1705)</f>
        <v>22</v>
      </c>
    </row>
    <row r="1706" spans="1:13">
      <c r="A1706">
        <v>1705</v>
      </c>
      <c r="B1706" t="s">
        <v>19</v>
      </c>
      <c r="C1706">
        <v>484267.8</v>
      </c>
      <c r="D1706" t="s">
        <v>18</v>
      </c>
      <c r="E1706" t="s">
        <v>15</v>
      </c>
      <c r="F1706" t="s">
        <v>16</v>
      </c>
      <c r="G1706" t="s">
        <v>17</v>
      </c>
      <c r="H1706" t="s">
        <v>17</v>
      </c>
      <c r="I1706">
        <v>84</v>
      </c>
      <c r="J1706" t="str">
        <f>IFERROR(IF(ABS((C1706-resumen!$D$3)/resumen!$D$5) &gt; 1.96, "SI", "NO"), _xleta.NOT)</f>
        <v>NO</v>
      </c>
      <c r="K1706" t="str">
        <f>IFERROR(IF(ABS((I1706-resumen!$E$3)/resumen!$E$5) &gt; 1.96, "SI", "NO"), _xleta.NOT)</f>
        <v>SI</v>
      </c>
      <c r="L1706">
        <f>IF(ISBLANK(C1706), resumen!$D$4, C1706)</f>
        <v>484267.8</v>
      </c>
      <c r="M1706">
        <f>IF(ISBLANK(I1706), resumen!$E$4, I1706)</f>
        <v>84</v>
      </c>
    </row>
    <row r="1707" spans="1:13">
      <c r="A1707">
        <v>1706</v>
      </c>
      <c r="B1707" t="s">
        <v>13</v>
      </c>
      <c r="C1707">
        <v>724116.7</v>
      </c>
      <c r="D1707" t="s">
        <v>14</v>
      </c>
      <c r="E1707" t="s">
        <v>15</v>
      </c>
      <c r="F1707" t="s">
        <v>16</v>
      </c>
      <c r="G1707" t="s">
        <v>17</v>
      </c>
      <c r="H1707" t="s">
        <v>17</v>
      </c>
      <c r="I1707">
        <v>56</v>
      </c>
      <c r="J1707" t="str">
        <f>IFERROR(IF(ABS((C1707-resumen!$D$3)/resumen!$D$5) &gt; 1.96, "SI", "NO"), _xleta.NOT)</f>
        <v>NO</v>
      </c>
      <c r="K1707" t="str">
        <f>IFERROR(IF(ABS((I1707-resumen!$E$3)/resumen!$E$5) &gt; 1.96, "SI", "NO"), _xleta.NOT)</f>
        <v>NO</v>
      </c>
      <c r="L1707">
        <f>IF(ISBLANK(C1707), resumen!$D$4, C1707)</f>
        <v>724116.7</v>
      </c>
      <c r="M1707">
        <f>IF(ISBLANK(I1707), resumen!$E$4, I1707)</f>
        <v>56</v>
      </c>
    </row>
    <row r="1708" spans="1:13">
      <c r="A1708">
        <v>1707</v>
      </c>
      <c r="B1708" t="s">
        <v>13</v>
      </c>
      <c r="C1708">
        <v>620713</v>
      </c>
      <c r="D1708" t="s">
        <v>22</v>
      </c>
      <c r="E1708" t="s">
        <v>20</v>
      </c>
      <c r="F1708" t="s">
        <v>16</v>
      </c>
      <c r="G1708" t="s">
        <v>17</v>
      </c>
      <c r="H1708" t="s">
        <v>16</v>
      </c>
      <c r="I1708">
        <v>43</v>
      </c>
      <c r="J1708" t="str">
        <f>IFERROR(IF(ABS((C1708-resumen!$D$3)/resumen!$D$5) &gt; 1.96, "SI", "NO"), _xleta.NOT)</f>
        <v>NO</v>
      </c>
      <c r="K1708" t="str">
        <f>IFERROR(IF(ABS((I1708-resumen!$E$3)/resumen!$E$5) &gt; 1.96, "SI", "NO"), _xleta.NOT)</f>
        <v>NO</v>
      </c>
      <c r="L1708">
        <f>IF(ISBLANK(C1708), resumen!$D$4, C1708)</f>
        <v>620713</v>
      </c>
      <c r="M1708">
        <f>IF(ISBLANK(I1708), resumen!$E$4, I1708)</f>
        <v>43</v>
      </c>
    </row>
    <row r="1709" spans="1:13">
      <c r="A1709">
        <v>1708</v>
      </c>
      <c r="B1709" t="s">
        <v>13</v>
      </c>
      <c r="C1709">
        <v>297044</v>
      </c>
      <c r="D1709" t="s">
        <v>14</v>
      </c>
      <c r="E1709" t="s">
        <v>20</v>
      </c>
      <c r="F1709" t="s">
        <v>16</v>
      </c>
      <c r="G1709" t="s">
        <v>17</v>
      </c>
      <c r="H1709" t="s">
        <v>17</v>
      </c>
      <c r="I1709">
        <v>28</v>
      </c>
      <c r="J1709" t="str">
        <f>IFERROR(IF(ABS((C1709-resumen!$D$3)/resumen!$D$5) &gt; 1.96, "SI", "NO"), _xleta.NOT)</f>
        <v>NO</v>
      </c>
      <c r="K1709" t="str">
        <f>IFERROR(IF(ABS((I1709-resumen!$E$3)/resumen!$E$5) &gt; 1.96, "SI", "NO"), _xleta.NOT)</f>
        <v>NO</v>
      </c>
      <c r="L1709">
        <f>IF(ISBLANK(C1709), resumen!$D$4, C1709)</f>
        <v>297044</v>
      </c>
      <c r="M1709">
        <f>IF(ISBLANK(I1709), resumen!$E$4, I1709)</f>
        <v>28</v>
      </c>
    </row>
    <row r="1710" spans="1:13">
      <c r="A1710">
        <v>1709</v>
      </c>
      <c r="B1710" t="s">
        <v>13</v>
      </c>
      <c r="C1710">
        <v>170439.67999999999</v>
      </c>
      <c r="D1710" t="s">
        <v>14</v>
      </c>
      <c r="E1710" t="s">
        <v>20</v>
      </c>
      <c r="F1710" t="s">
        <v>16</v>
      </c>
      <c r="G1710" t="s">
        <v>17</v>
      </c>
      <c r="H1710" t="s">
        <v>16</v>
      </c>
      <c r="I1710">
        <v>24</v>
      </c>
      <c r="J1710" t="str">
        <f>IFERROR(IF(ABS((C1710-resumen!$D$3)/resumen!$D$5) &gt; 1.96, "SI", "NO"), _xleta.NOT)</f>
        <v>NO</v>
      </c>
      <c r="K1710" t="str">
        <f>IFERROR(IF(ABS((I1710-resumen!$E$3)/resumen!$E$5) &gt; 1.96, "SI", "NO"), _xleta.NOT)</f>
        <v>NO</v>
      </c>
      <c r="L1710">
        <f>IF(ISBLANK(C1710), resumen!$D$4, C1710)</f>
        <v>170439.67999999999</v>
      </c>
      <c r="M1710">
        <f>IF(ISBLANK(I1710), resumen!$E$4, I1710)</f>
        <v>24</v>
      </c>
    </row>
    <row r="1711" spans="1:13">
      <c r="A1711">
        <v>1710</v>
      </c>
      <c r="B1711" t="s">
        <v>13</v>
      </c>
      <c r="C1711">
        <v>94935</v>
      </c>
      <c r="D1711" t="s">
        <v>14</v>
      </c>
      <c r="E1711" t="s">
        <v>20</v>
      </c>
      <c r="F1711" t="s">
        <v>16</v>
      </c>
      <c r="G1711" t="s">
        <v>17</v>
      </c>
      <c r="H1711" t="s">
        <v>17</v>
      </c>
      <c r="I1711">
        <v>24</v>
      </c>
      <c r="J1711" t="str">
        <f>IFERROR(IF(ABS((C1711-resumen!$D$3)/resumen!$D$5) &gt; 1.96, "SI", "NO"), _xleta.NOT)</f>
        <v>NO</v>
      </c>
      <c r="K1711" t="str">
        <f>IFERROR(IF(ABS((I1711-resumen!$E$3)/resumen!$E$5) &gt; 1.96, "SI", "NO"), _xleta.NOT)</f>
        <v>NO</v>
      </c>
      <c r="L1711">
        <f>IF(ISBLANK(C1711), resumen!$D$4, C1711)</f>
        <v>94935</v>
      </c>
      <c r="M1711">
        <f>IF(ISBLANK(I1711), resumen!$E$4, I1711)</f>
        <v>24</v>
      </c>
    </row>
    <row r="1712" spans="1:13">
      <c r="A1712">
        <v>1711</v>
      </c>
      <c r="B1712" t="s">
        <v>19</v>
      </c>
      <c r="C1712">
        <v>374966.22</v>
      </c>
      <c r="D1712" t="s">
        <v>18</v>
      </c>
      <c r="E1712" t="s">
        <v>15</v>
      </c>
      <c r="F1712" t="s">
        <v>16</v>
      </c>
      <c r="G1712" t="s">
        <v>17</v>
      </c>
      <c r="H1712" t="s">
        <v>17</v>
      </c>
      <c r="I1712">
        <v>85</v>
      </c>
      <c r="J1712" t="str">
        <f>IFERROR(IF(ABS((C1712-resumen!$D$3)/resumen!$D$5) &gt; 1.96, "SI", "NO"), _xleta.NOT)</f>
        <v>NO</v>
      </c>
      <c r="K1712" t="str">
        <f>IFERROR(IF(ABS((I1712-resumen!$E$3)/resumen!$E$5) &gt; 1.96, "SI", "NO"), _xleta.NOT)</f>
        <v>SI</v>
      </c>
      <c r="L1712">
        <f>IF(ISBLANK(C1712), resumen!$D$4, C1712)</f>
        <v>374966.22</v>
      </c>
      <c r="M1712">
        <f>IF(ISBLANK(I1712), resumen!$E$4, I1712)</f>
        <v>85</v>
      </c>
    </row>
    <row r="1713" spans="1:13">
      <c r="A1713">
        <v>1712</v>
      </c>
      <c r="B1713" t="s">
        <v>19</v>
      </c>
      <c r="C1713">
        <v>787800</v>
      </c>
      <c r="D1713" t="s">
        <v>14</v>
      </c>
      <c r="E1713" t="s">
        <v>20</v>
      </c>
      <c r="F1713" t="s">
        <v>16</v>
      </c>
      <c r="G1713" t="s">
        <v>17</v>
      </c>
      <c r="H1713" t="s">
        <v>16</v>
      </c>
      <c r="I1713">
        <v>29</v>
      </c>
      <c r="J1713" t="str">
        <f>IFERROR(IF(ABS((C1713-resumen!$D$3)/resumen!$D$5) &gt; 1.96, "SI", "NO"), _xleta.NOT)</f>
        <v>NO</v>
      </c>
      <c r="K1713" t="str">
        <f>IFERROR(IF(ABS((I1713-resumen!$E$3)/resumen!$E$5) &gt; 1.96, "SI", "NO"), _xleta.NOT)</f>
        <v>NO</v>
      </c>
      <c r="L1713">
        <f>IF(ISBLANK(C1713), resumen!$D$4, C1713)</f>
        <v>787800</v>
      </c>
      <c r="M1713">
        <f>IF(ISBLANK(I1713), resumen!$E$4, I1713)</f>
        <v>29</v>
      </c>
    </row>
    <row r="1714" spans="1:13">
      <c r="A1714">
        <v>1713</v>
      </c>
      <c r="B1714" t="s">
        <v>19</v>
      </c>
      <c r="C1714">
        <v>1292205.2</v>
      </c>
      <c r="D1714" t="s">
        <v>14</v>
      </c>
      <c r="E1714" t="s">
        <v>15</v>
      </c>
      <c r="F1714" t="s">
        <v>16</v>
      </c>
      <c r="G1714" t="s">
        <v>17</v>
      </c>
      <c r="H1714" t="s">
        <v>17</v>
      </c>
      <c r="I1714">
        <v>50</v>
      </c>
      <c r="J1714" t="str">
        <f>IFERROR(IF(ABS((C1714-resumen!$D$3)/resumen!$D$5) &gt; 1.96, "SI", "NO"), _xleta.NOT)</f>
        <v>NO</v>
      </c>
      <c r="K1714" t="str">
        <f>IFERROR(IF(ABS((I1714-resumen!$E$3)/resumen!$E$5) &gt; 1.96, "SI", "NO"), _xleta.NOT)</f>
        <v>NO</v>
      </c>
      <c r="L1714">
        <f>IF(ISBLANK(C1714), resumen!$D$4, C1714)</f>
        <v>1292205.2</v>
      </c>
      <c r="M1714">
        <f>IF(ISBLANK(I1714), resumen!$E$4, I1714)</f>
        <v>50</v>
      </c>
    </row>
    <row r="1715" spans="1:13">
      <c r="A1715">
        <v>1714</v>
      </c>
      <c r="B1715" t="s">
        <v>19</v>
      </c>
      <c r="C1715">
        <v>278030.99</v>
      </c>
      <c r="D1715" t="s">
        <v>23</v>
      </c>
      <c r="E1715" t="s">
        <v>20</v>
      </c>
      <c r="F1715" t="s">
        <v>16</v>
      </c>
      <c r="G1715" t="s">
        <v>17</v>
      </c>
      <c r="H1715" t="s">
        <v>17</v>
      </c>
      <c r="I1715">
        <v>44</v>
      </c>
      <c r="J1715" t="str">
        <f>IFERROR(IF(ABS((C1715-resumen!$D$3)/resumen!$D$5) &gt; 1.96, "SI", "NO"), _xleta.NOT)</f>
        <v>NO</v>
      </c>
      <c r="K1715" t="str">
        <f>IFERROR(IF(ABS((I1715-resumen!$E$3)/resumen!$E$5) &gt; 1.96, "SI", "NO"), _xleta.NOT)</f>
        <v>NO</v>
      </c>
      <c r="L1715">
        <f>IF(ISBLANK(C1715), resumen!$D$4, C1715)</f>
        <v>278030.99</v>
      </c>
      <c r="M1715">
        <f>IF(ISBLANK(I1715), resumen!$E$4, I1715)</f>
        <v>44</v>
      </c>
    </row>
    <row r="1716" spans="1:13">
      <c r="A1716">
        <v>1715</v>
      </c>
      <c r="B1716" t="s">
        <v>13</v>
      </c>
      <c r="C1716">
        <v>513333</v>
      </c>
      <c r="D1716" t="s">
        <v>14</v>
      </c>
      <c r="E1716" t="s">
        <v>20</v>
      </c>
      <c r="F1716" t="s">
        <v>16</v>
      </c>
      <c r="G1716" t="s">
        <v>17</v>
      </c>
      <c r="H1716" t="s">
        <v>17</v>
      </c>
      <c r="I1716">
        <v>55</v>
      </c>
      <c r="J1716" t="str">
        <f>IFERROR(IF(ABS((C1716-resumen!$D$3)/resumen!$D$5) &gt; 1.96, "SI", "NO"), _xleta.NOT)</f>
        <v>NO</v>
      </c>
      <c r="K1716" t="str">
        <f>IFERROR(IF(ABS((I1716-resumen!$E$3)/resumen!$E$5) &gt; 1.96, "SI", "NO"), _xleta.NOT)</f>
        <v>NO</v>
      </c>
      <c r="L1716">
        <f>IF(ISBLANK(C1716), resumen!$D$4, C1716)</f>
        <v>513333</v>
      </c>
      <c r="M1716">
        <f>IF(ISBLANK(I1716), resumen!$E$4, I1716)</f>
        <v>55</v>
      </c>
    </row>
    <row r="1717" spans="1:13">
      <c r="A1717">
        <v>1716</v>
      </c>
      <c r="B1717" t="s">
        <v>13</v>
      </c>
      <c r="C1717">
        <v>703205</v>
      </c>
      <c r="D1717" t="s">
        <v>18</v>
      </c>
      <c r="E1717" t="s">
        <v>15</v>
      </c>
      <c r="F1717" t="s">
        <v>16</v>
      </c>
      <c r="G1717" t="s">
        <v>17</v>
      </c>
      <c r="H1717" t="s">
        <v>17</v>
      </c>
      <c r="I1717">
        <v>81</v>
      </c>
      <c r="J1717" t="str">
        <f>IFERROR(IF(ABS((C1717-resumen!$D$3)/resumen!$D$5) &gt; 1.96, "SI", "NO"), _xleta.NOT)</f>
        <v>NO</v>
      </c>
      <c r="K1717" t="str">
        <f>IFERROR(IF(ABS((I1717-resumen!$E$3)/resumen!$E$5) &gt; 1.96, "SI", "NO"), _xleta.NOT)</f>
        <v>SI</v>
      </c>
      <c r="L1717">
        <f>IF(ISBLANK(C1717), resumen!$D$4, C1717)</f>
        <v>703205</v>
      </c>
      <c r="M1717">
        <f>IF(ISBLANK(I1717), resumen!$E$4, I1717)</f>
        <v>81</v>
      </c>
    </row>
    <row r="1718" spans="1:13">
      <c r="A1718">
        <v>1717</v>
      </c>
      <c r="B1718" t="s">
        <v>13</v>
      </c>
      <c r="C1718">
        <v>300018</v>
      </c>
      <c r="D1718" t="s">
        <v>22</v>
      </c>
      <c r="E1718" t="s">
        <v>20</v>
      </c>
      <c r="F1718" t="s">
        <v>16</v>
      </c>
      <c r="G1718" t="s">
        <v>17</v>
      </c>
      <c r="H1718" t="s">
        <v>17</v>
      </c>
      <c r="I1718">
        <v>32</v>
      </c>
      <c r="J1718" t="str">
        <f>IFERROR(IF(ABS((C1718-resumen!$D$3)/resumen!$D$5) &gt; 1.96, "SI", "NO"), _xleta.NOT)</f>
        <v>NO</v>
      </c>
      <c r="K1718" t="str">
        <f>IFERROR(IF(ABS((I1718-resumen!$E$3)/resumen!$E$5) &gt; 1.96, "SI", "NO"), _xleta.NOT)</f>
        <v>NO</v>
      </c>
      <c r="L1718">
        <f>IF(ISBLANK(C1718), resumen!$D$4, C1718)</f>
        <v>300018</v>
      </c>
      <c r="M1718">
        <f>IF(ISBLANK(I1718), resumen!$E$4, I1718)</f>
        <v>32</v>
      </c>
    </row>
    <row r="1719" spans="1:13">
      <c r="A1719">
        <v>1718</v>
      </c>
      <c r="B1719" t="s">
        <v>13</v>
      </c>
      <c r="C1719">
        <v>611625</v>
      </c>
      <c r="D1719" t="s">
        <v>14</v>
      </c>
      <c r="E1719" t="s">
        <v>20</v>
      </c>
      <c r="F1719" t="s">
        <v>16</v>
      </c>
      <c r="G1719" t="s">
        <v>17</v>
      </c>
      <c r="H1719" t="s">
        <v>17</v>
      </c>
      <c r="I1719">
        <v>41</v>
      </c>
      <c r="J1719" t="str">
        <f>IFERROR(IF(ABS((C1719-resumen!$D$3)/resumen!$D$5) &gt; 1.96, "SI", "NO"), _xleta.NOT)</f>
        <v>NO</v>
      </c>
      <c r="K1719" t="str">
        <f>IFERROR(IF(ABS((I1719-resumen!$E$3)/resumen!$E$5) &gt; 1.96, "SI", "NO"), _xleta.NOT)</f>
        <v>NO</v>
      </c>
      <c r="L1719">
        <f>IF(ISBLANK(C1719), resumen!$D$4, C1719)</f>
        <v>611625</v>
      </c>
      <c r="M1719">
        <f>IF(ISBLANK(I1719), resumen!$E$4, I1719)</f>
        <v>41</v>
      </c>
    </row>
    <row r="1720" spans="1:13">
      <c r="A1720">
        <v>1719</v>
      </c>
      <c r="B1720" t="s">
        <v>19</v>
      </c>
      <c r="C1720">
        <v>8457783.5700000003</v>
      </c>
      <c r="D1720" t="s">
        <v>14</v>
      </c>
      <c r="E1720" t="s">
        <v>20</v>
      </c>
      <c r="F1720" t="s">
        <v>16</v>
      </c>
      <c r="G1720" t="s">
        <v>16</v>
      </c>
      <c r="H1720" t="s">
        <v>17</v>
      </c>
      <c r="I1720">
        <v>55</v>
      </c>
      <c r="J1720" t="str">
        <f>IFERROR(IF(ABS((C1720-resumen!$D$3)/resumen!$D$5) &gt; 1.96, "SI", "NO"), _xleta.NOT)</f>
        <v>SI</v>
      </c>
      <c r="K1720" t="str">
        <f>IFERROR(IF(ABS((I1720-resumen!$E$3)/resumen!$E$5) &gt; 1.96, "SI", "NO"), _xleta.NOT)</f>
        <v>NO</v>
      </c>
      <c r="L1720">
        <f>IF(ISBLANK(C1720), resumen!$D$4, C1720)</f>
        <v>8457783.5700000003</v>
      </c>
      <c r="M1720">
        <f>IF(ISBLANK(I1720), resumen!$E$4, I1720)</f>
        <v>55</v>
      </c>
    </row>
    <row r="1721" spans="1:13">
      <c r="A1721">
        <v>1720</v>
      </c>
      <c r="B1721" t="s">
        <v>13</v>
      </c>
      <c r="C1721">
        <v>412400.56</v>
      </c>
      <c r="D1721" t="s">
        <v>14</v>
      </c>
      <c r="E1721" t="s">
        <v>20</v>
      </c>
      <c r="F1721" t="s">
        <v>16</v>
      </c>
      <c r="G1721" t="s">
        <v>17</v>
      </c>
      <c r="H1721" t="s">
        <v>17</v>
      </c>
      <c r="I1721">
        <v>23</v>
      </c>
      <c r="J1721" t="str">
        <f>IFERROR(IF(ABS((C1721-resumen!$D$3)/resumen!$D$5) &gt; 1.96, "SI", "NO"), _xleta.NOT)</f>
        <v>NO</v>
      </c>
      <c r="K1721" t="str">
        <f>IFERROR(IF(ABS((I1721-resumen!$E$3)/resumen!$E$5) &gt; 1.96, "SI", "NO"), _xleta.NOT)</f>
        <v>NO</v>
      </c>
      <c r="L1721">
        <f>IF(ISBLANK(C1721), resumen!$D$4, C1721)</f>
        <v>412400.56</v>
      </c>
      <c r="M1721">
        <f>IF(ISBLANK(I1721), resumen!$E$4, I1721)</f>
        <v>23</v>
      </c>
    </row>
    <row r="1722" spans="1:13">
      <c r="A1722">
        <v>1721</v>
      </c>
      <c r="B1722" t="s">
        <v>13</v>
      </c>
      <c r="C1722">
        <v>341319</v>
      </c>
      <c r="D1722" t="s">
        <v>14</v>
      </c>
      <c r="E1722" t="s">
        <v>20</v>
      </c>
      <c r="F1722" t="s">
        <v>16</v>
      </c>
      <c r="G1722" t="s">
        <v>17</v>
      </c>
      <c r="H1722" t="s">
        <v>17</v>
      </c>
      <c r="I1722">
        <v>39</v>
      </c>
      <c r="J1722" t="str">
        <f>IFERROR(IF(ABS((C1722-resumen!$D$3)/resumen!$D$5) &gt; 1.96, "SI", "NO"), _xleta.NOT)</f>
        <v>NO</v>
      </c>
      <c r="K1722" t="str">
        <f>IFERROR(IF(ABS((I1722-resumen!$E$3)/resumen!$E$5) &gt; 1.96, "SI", "NO"), _xleta.NOT)</f>
        <v>NO</v>
      </c>
      <c r="L1722">
        <f>IF(ISBLANK(C1722), resumen!$D$4, C1722)</f>
        <v>341319</v>
      </c>
      <c r="M1722">
        <f>IF(ISBLANK(I1722), resumen!$E$4, I1722)</f>
        <v>39</v>
      </c>
    </row>
    <row r="1723" spans="1:13">
      <c r="A1723">
        <v>1722</v>
      </c>
      <c r="B1723" t="s">
        <v>19</v>
      </c>
      <c r="C1723">
        <v>1268597</v>
      </c>
      <c r="D1723" t="s">
        <v>18</v>
      </c>
      <c r="E1723" t="s">
        <v>15</v>
      </c>
      <c r="F1723" t="s">
        <v>16</v>
      </c>
      <c r="G1723" t="s">
        <v>17</v>
      </c>
      <c r="H1723" t="s">
        <v>17</v>
      </c>
      <c r="I1723">
        <v>58</v>
      </c>
      <c r="J1723" t="str">
        <f>IFERROR(IF(ABS((C1723-resumen!$D$3)/resumen!$D$5) &gt; 1.96, "SI", "NO"), _xleta.NOT)</f>
        <v>NO</v>
      </c>
      <c r="K1723" t="str">
        <f>IFERROR(IF(ABS((I1723-resumen!$E$3)/resumen!$E$5) &gt; 1.96, "SI", "NO"), _xleta.NOT)</f>
        <v>NO</v>
      </c>
      <c r="L1723">
        <f>IF(ISBLANK(C1723), resumen!$D$4, C1723)</f>
        <v>1268597</v>
      </c>
      <c r="M1723">
        <f>IF(ISBLANK(I1723), resumen!$E$4, I1723)</f>
        <v>58</v>
      </c>
    </row>
    <row r="1724" spans="1:13">
      <c r="A1724">
        <v>1723</v>
      </c>
      <c r="B1724" t="s">
        <v>13</v>
      </c>
      <c r="C1724">
        <v>796400.95</v>
      </c>
      <c r="D1724" t="s">
        <v>14</v>
      </c>
      <c r="E1724" t="s">
        <v>15</v>
      </c>
      <c r="F1724" t="s">
        <v>16</v>
      </c>
      <c r="G1724" t="s">
        <v>17</v>
      </c>
      <c r="H1724" t="s">
        <v>17</v>
      </c>
      <c r="I1724">
        <v>36</v>
      </c>
      <c r="J1724" t="str">
        <f>IFERROR(IF(ABS((C1724-resumen!$D$3)/resumen!$D$5) &gt; 1.96, "SI", "NO"), _xleta.NOT)</f>
        <v>NO</v>
      </c>
      <c r="K1724" t="str">
        <f>IFERROR(IF(ABS((I1724-resumen!$E$3)/resumen!$E$5) &gt; 1.96, "SI", "NO"), _xleta.NOT)</f>
        <v>NO</v>
      </c>
      <c r="L1724">
        <f>IF(ISBLANK(C1724), resumen!$D$4, C1724)</f>
        <v>796400.95</v>
      </c>
      <c r="M1724">
        <f>IF(ISBLANK(I1724), resumen!$E$4, I1724)</f>
        <v>36</v>
      </c>
    </row>
    <row r="1725" spans="1:13">
      <c r="A1725">
        <v>1724</v>
      </c>
      <c r="B1725" t="s">
        <v>19</v>
      </c>
      <c r="C1725">
        <v>736729</v>
      </c>
      <c r="D1725" t="s">
        <v>18</v>
      </c>
      <c r="E1725" t="s">
        <v>15</v>
      </c>
      <c r="F1725" t="s">
        <v>16</v>
      </c>
      <c r="G1725" t="s">
        <v>17</v>
      </c>
      <c r="H1725" t="s">
        <v>17</v>
      </c>
      <c r="I1725">
        <v>61</v>
      </c>
      <c r="J1725" t="str">
        <f>IFERROR(IF(ABS((C1725-resumen!$D$3)/resumen!$D$5) &gt; 1.96, "SI", "NO"), _xleta.NOT)</f>
        <v>NO</v>
      </c>
      <c r="K1725" t="str">
        <f>IFERROR(IF(ABS((I1725-resumen!$E$3)/resumen!$E$5) &gt; 1.96, "SI", "NO"), _xleta.NOT)</f>
        <v>NO</v>
      </c>
      <c r="L1725">
        <f>IF(ISBLANK(C1725), resumen!$D$4, C1725)</f>
        <v>736729</v>
      </c>
      <c r="M1725">
        <f>IF(ISBLANK(I1725), resumen!$E$4, I1725)</f>
        <v>61</v>
      </c>
    </row>
    <row r="1726" spans="1:13">
      <c r="A1726">
        <v>1725</v>
      </c>
      <c r="B1726" t="s">
        <v>13</v>
      </c>
      <c r="C1726">
        <v>393988.8</v>
      </c>
      <c r="D1726" t="s">
        <v>14</v>
      </c>
      <c r="E1726" t="s">
        <v>15</v>
      </c>
      <c r="F1726" t="s">
        <v>16</v>
      </c>
      <c r="G1726" t="s">
        <v>17</v>
      </c>
      <c r="H1726" t="s">
        <v>17</v>
      </c>
      <c r="I1726">
        <v>58</v>
      </c>
      <c r="J1726" t="str">
        <f>IFERROR(IF(ABS((C1726-resumen!$D$3)/resumen!$D$5) &gt; 1.96, "SI", "NO"), _xleta.NOT)</f>
        <v>NO</v>
      </c>
      <c r="K1726" t="str">
        <f>IFERROR(IF(ABS((I1726-resumen!$E$3)/resumen!$E$5) &gt; 1.96, "SI", "NO"), _xleta.NOT)</f>
        <v>NO</v>
      </c>
      <c r="L1726">
        <f>IF(ISBLANK(C1726), resumen!$D$4, C1726)</f>
        <v>393988.8</v>
      </c>
      <c r="M1726">
        <f>IF(ISBLANK(I1726), resumen!$E$4, I1726)</f>
        <v>58</v>
      </c>
    </row>
    <row r="1727" spans="1:13">
      <c r="A1727">
        <v>1726</v>
      </c>
      <c r="B1727" t="s">
        <v>13</v>
      </c>
      <c r="C1727">
        <v>730846.3</v>
      </c>
      <c r="D1727" t="s">
        <v>18</v>
      </c>
      <c r="E1727" t="s">
        <v>15</v>
      </c>
      <c r="F1727" t="s">
        <v>16</v>
      </c>
      <c r="G1727" t="s">
        <v>17</v>
      </c>
      <c r="H1727" t="s">
        <v>17</v>
      </c>
      <c r="I1727">
        <v>73</v>
      </c>
      <c r="J1727" t="str">
        <f>IFERROR(IF(ABS((C1727-resumen!$D$3)/resumen!$D$5) &gt; 1.96, "SI", "NO"), _xleta.NOT)</f>
        <v>NO</v>
      </c>
      <c r="K1727" t="str">
        <f>IFERROR(IF(ABS((I1727-resumen!$E$3)/resumen!$E$5) &gt; 1.96, "SI", "NO"), _xleta.NOT)</f>
        <v>SI</v>
      </c>
      <c r="L1727">
        <f>IF(ISBLANK(C1727), resumen!$D$4, C1727)</f>
        <v>730846.3</v>
      </c>
      <c r="M1727">
        <f>IF(ISBLANK(I1727), resumen!$E$4, I1727)</f>
        <v>73</v>
      </c>
    </row>
    <row r="1728" spans="1:13">
      <c r="A1728">
        <v>1727</v>
      </c>
      <c r="B1728" t="s">
        <v>13</v>
      </c>
      <c r="C1728">
        <v>3410000</v>
      </c>
      <c r="D1728" t="s">
        <v>14</v>
      </c>
      <c r="E1728" t="s">
        <v>20</v>
      </c>
      <c r="F1728" t="s">
        <v>16</v>
      </c>
      <c r="G1728" t="s">
        <v>17</v>
      </c>
      <c r="H1728" t="s">
        <v>17</v>
      </c>
      <c r="I1728">
        <v>49</v>
      </c>
      <c r="J1728" t="str">
        <f>IFERROR(IF(ABS((C1728-resumen!$D$3)/resumen!$D$5) &gt; 1.96, "SI", "NO"), _xleta.NOT)</f>
        <v>SI</v>
      </c>
      <c r="K1728" t="str">
        <f>IFERROR(IF(ABS((I1728-resumen!$E$3)/resumen!$E$5) &gt; 1.96, "SI", "NO"), _xleta.NOT)</f>
        <v>NO</v>
      </c>
      <c r="L1728">
        <f>IF(ISBLANK(C1728), resumen!$D$4, C1728)</f>
        <v>3410000</v>
      </c>
      <c r="M1728">
        <f>IF(ISBLANK(I1728), resumen!$E$4, I1728)</f>
        <v>49</v>
      </c>
    </row>
    <row r="1729" spans="1:13">
      <c r="A1729">
        <v>1728</v>
      </c>
      <c r="B1729" t="s">
        <v>13</v>
      </c>
      <c r="C1729">
        <v>460741.72</v>
      </c>
      <c r="D1729" t="s">
        <v>14</v>
      </c>
      <c r="E1729" t="s">
        <v>20</v>
      </c>
      <c r="F1729" t="s">
        <v>16</v>
      </c>
      <c r="G1729" t="s">
        <v>16</v>
      </c>
      <c r="H1729" t="s">
        <v>17</v>
      </c>
      <c r="I1729">
        <v>31</v>
      </c>
      <c r="J1729" t="str">
        <f>IFERROR(IF(ABS((C1729-resumen!$D$3)/resumen!$D$5) &gt; 1.96, "SI", "NO"), _xleta.NOT)</f>
        <v>NO</v>
      </c>
      <c r="K1729" t="str">
        <f>IFERROR(IF(ABS((I1729-resumen!$E$3)/resumen!$E$5) &gt; 1.96, "SI", "NO"), _xleta.NOT)</f>
        <v>NO</v>
      </c>
      <c r="L1729">
        <f>IF(ISBLANK(C1729), resumen!$D$4, C1729)</f>
        <v>460741.72</v>
      </c>
      <c r="M1729">
        <f>IF(ISBLANK(I1729), resumen!$E$4, I1729)</f>
        <v>31</v>
      </c>
    </row>
    <row r="1730" spans="1:13">
      <c r="A1730">
        <v>1729</v>
      </c>
      <c r="B1730" t="s">
        <v>19</v>
      </c>
      <c r="C1730">
        <v>297046</v>
      </c>
      <c r="D1730" t="s">
        <v>21</v>
      </c>
      <c r="E1730" t="s">
        <v>20</v>
      </c>
      <c r="F1730" t="s">
        <v>16</v>
      </c>
      <c r="G1730" t="s">
        <v>17</v>
      </c>
      <c r="H1730" t="s">
        <v>17</v>
      </c>
      <c r="I1730">
        <v>39</v>
      </c>
      <c r="J1730" t="str">
        <f>IFERROR(IF(ABS((C1730-resumen!$D$3)/resumen!$D$5) &gt; 1.96, "SI", "NO"), _xleta.NOT)</f>
        <v>NO</v>
      </c>
      <c r="K1730" t="str">
        <f>IFERROR(IF(ABS((I1730-resumen!$E$3)/resumen!$E$5) &gt; 1.96, "SI", "NO"), _xleta.NOT)</f>
        <v>NO</v>
      </c>
      <c r="L1730">
        <f>IF(ISBLANK(C1730), resumen!$D$4, C1730)</f>
        <v>297046</v>
      </c>
      <c r="M1730">
        <f>IF(ISBLANK(I1730), resumen!$E$4, I1730)</f>
        <v>39</v>
      </c>
    </row>
    <row r="1731" spans="1:13">
      <c r="A1731">
        <v>1730</v>
      </c>
      <c r="B1731" t="s">
        <v>13</v>
      </c>
      <c r="C1731">
        <v>772177.52</v>
      </c>
      <c r="D1731" t="s">
        <v>14</v>
      </c>
      <c r="E1731" t="s">
        <v>20</v>
      </c>
      <c r="F1731" t="s">
        <v>16</v>
      </c>
      <c r="G1731" t="s">
        <v>17</v>
      </c>
      <c r="H1731" t="s">
        <v>17</v>
      </c>
      <c r="I1731">
        <v>28</v>
      </c>
      <c r="J1731" t="str">
        <f>IFERROR(IF(ABS((C1731-resumen!$D$3)/resumen!$D$5) &gt; 1.96, "SI", "NO"), _xleta.NOT)</f>
        <v>NO</v>
      </c>
      <c r="K1731" t="str">
        <f>IFERROR(IF(ABS((I1731-resumen!$E$3)/resumen!$E$5) &gt; 1.96, "SI", "NO"), _xleta.NOT)</f>
        <v>NO</v>
      </c>
      <c r="L1731">
        <f>IF(ISBLANK(C1731), resumen!$D$4, C1731)</f>
        <v>772177.52</v>
      </c>
      <c r="M1731">
        <f>IF(ISBLANK(I1731), resumen!$E$4, I1731)</f>
        <v>28</v>
      </c>
    </row>
    <row r="1732" spans="1:13">
      <c r="A1732">
        <v>1731</v>
      </c>
      <c r="B1732" t="s">
        <v>19</v>
      </c>
      <c r="C1732">
        <v>289717</v>
      </c>
      <c r="D1732" t="s">
        <v>22</v>
      </c>
      <c r="E1732" t="s">
        <v>20</v>
      </c>
      <c r="F1732" t="s">
        <v>16</v>
      </c>
      <c r="G1732" t="s">
        <v>17</v>
      </c>
      <c r="H1732" t="s">
        <v>17</v>
      </c>
      <c r="I1732">
        <v>59</v>
      </c>
      <c r="J1732" t="str">
        <f>IFERROR(IF(ABS((C1732-resumen!$D$3)/resumen!$D$5) &gt; 1.96, "SI", "NO"), _xleta.NOT)</f>
        <v>NO</v>
      </c>
      <c r="K1732" t="str">
        <f>IFERROR(IF(ABS((I1732-resumen!$E$3)/resumen!$E$5) &gt; 1.96, "SI", "NO"), _xleta.NOT)</f>
        <v>NO</v>
      </c>
      <c r="L1732">
        <f>IF(ISBLANK(C1732), resumen!$D$4, C1732)</f>
        <v>289717</v>
      </c>
      <c r="M1732">
        <f>IF(ISBLANK(I1732), resumen!$E$4, I1732)</f>
        <v>59</v>
      </c>
    </row>
    <row r="1733" spans="1:13">
      <c r="A1733">
        <v>1732</v>
      </c>
      <c r="B1733" t="s">
        <v>19</v>
      </c>
      <c r="C1733">
        <v>380000</v>
      </c>
      <c r="D1733" t="s">
        <v>14</v>
      </c>
      <c r="E1733" t="s">
        <v>20</v>
      </c>
      <c r="F1733" t="s">
        <v>16</v>
      </c>
      <c r="G1733" t="s">
        <v>17</v>
      </c>
      <c r="H1733" t="s">
        <v>17</v>
      </c>
      <c r="I1733">
        <v>57</v>
      </c>
      <c r="J1733" t="str">
        <f>IFERROR(IF(ABS((C1733-resumen!$D$3)/resumen!$D$5) &gt; 1.96, "SI", "NO"), _xleta.NOT)</f>
        <v>NO</v>
      </c>
      <c r="K1733" t="str">
        <f>IFERROR(IF(ABS((I1733-resumen!$E$3)/resumen!$E$5) &gt; 1.96, "SI", "NO"), _xleta.NOT)</f>
        <v>NO</v>
      </c>
      <c r="L1733">
        <f>IF(ISBLANK(C1733), resumen!$D$4, C1733)</f>
        <v>380000</v>
      </c>
      <c r="M1733">
        <f>IF(ISBLANK(I1733), resumen!$E$4, I1733)</f>
        <v>57</v>
      </c>
    </row>
    <row r="1734" spans="1:13">
      <c r="A1734">
        <v>1733</v>
      </c>
      <c r="B1734" t="s">
        <v>19</v>
      </c>
      <c r="C1734">
        <v>1156841.8400000001</v>
      </c>
      <c r="D1734" t="s">
        <v>14</v>
      </c>
      <c r="E1734" t="s">
        <v>15</v>
      </c>
      <c r="F1734" t="s">
        <v>16</v>
      </c>
      <c r="G1734" t="s">
        <v>17</v>
      </c>
      <c r="H1734" t="s">
        <v>17</v>
      </c>
      <c r="I1734">
        <v>43</v>
      </c>
      <c r="J1734" t="str">
        <f>IFERROR(IF(ABS((C1734-resumen!$D$3)/resumen!$D$5) &gt; 1.96, "SI", "NO"), _xleta.NOT)</f>
        <v>NO</v>
      </c>
      <c r="K1734" t="str">
        <f>IFERROR(IF(ABS((I1734-resumen!$E$3)/resumen!$E$5) &gt; 1.96, "SI", "NO"), _xleta.NOT)</f>
        <v>NO</v>
      </c>
      <c r="L1734">
        <f>IF(ISBLANK(C1734), resumen!$D$4, C1734)</f>
        <v>1156841.8400000001</v>
      </c>
      <c r="M1734">
        <f>IF(ISBLANK(I1734), resumen!$E$4, I1734)</f>
        <v>43</v>
      </c>
    </row>
    <row r="1735" spans="1:13">
      <c r="A1735">
        <v>1734</v>
      </c>
      <c r="B1735" t="s">
        <v>13</v>
      </c>
      <c r="C1735">
        <v>387489.4</v>
      </c>
      <c r="D1735" t="s">
        <v>14</v>
      </c>
      <c r="E1735" t="s">
        <v>20</v>
      </c>
      <c r="F1735" t="s">
        <v>16</v>
      </c>
      <c r="G1735" t="s">
        <v>17</v>
      </c>
      <c r="H1735" t="s">
        <v>17</v>
      </c>
      <c r="I1735">
        <v>35</v>
      </c>
      <c r="J1735" t="str">
        <f>IFERROR(IF(ABS((C1735-resumen!$D$3)/resumen!$D$5) &gt; 1.96, "SI", "NO"), _xleta.NOT)</f>
        <v>NO</v>
      </c>
      <c r="K1735" t="str">
        <f>IFERROR(IF(ABS((I1735-resumen!$E$3)/resumen!$E$5) &gt; 1.96, "SI", "NO"), _xleta.NOT)</f>
        <v>NO</v>
      </c>
      <c r="L1735">
        <f>IF(ISBLANK(C1735), resumen!$D$4, C1735)</f>
        <v>387489.4</v>
      </c>
      <c r="M1735">
        <f>IF(ISBLANK(I1735), resumen!$E$4, I1735)</f>
        <v>35</v>
      </c>
    </row>
    <row r="1736" spans="1:13">
      <c r="A1736">
        <v>1735</v>
      </c>
      <c r="B1736" t="s">
        <v>13</v>
      </c>
      <c r="C1736">
        <v>449596</v>
      </c>
      <c r="D1736" t="s">
        <v>14</v>
      </c>
      <c r="E1736" t="s">
        <v>15</v>
      </c>
      <c r="F1736" t="s">
        <v>16</v>
      </c>
      <c r="G1736" t="s">
        <v>17</v>
      </c>
      <c r="H1736" t="s">
        <v>17</v>
      </c>
      <c r="I1736">
        <v>36</v>
      </c>
      <c r="J1736" t="str">
        <f>IFERROR(IF(ABS((C1736-resumen!$D$3)/resumen!$D$5) &gt; 1.96, "SI", "NO"), _xleta.NOT)</f>
        <v>NO</v>
      </c>
      <c r="K1736" t="str">
        <f>IFERROR(IF(ABS((I1736-resumen!$E$3)/resumen!$E$5) &gt; 1.96, "SI", "NO"), _xleta.NOT)</f>
        <v>NO</v>
      </c>
      <c r="L1736">
        <f>IF(ISBLANK(C1736), resumen!$D$4, C1736)</f>
        <v>449596</v>
      </c>
      <c r="M1736">
        <f>IF(ISBLANK(I1736), resumen!$E$4, I1736)</f>
        <v>36</v>
      </c>
    </row>
    <row r="1737" spans="1:13">
      <c r="A1737">
        <v>1736</v>
      </c>
      <c r="B1737" t="s">
        <v>13</v>
      </c>
      <c r="C1737">
        <v>477300</v>
      </c>
      <c r="D1737" t="s">
        <v>14</v>
      </c>
      <c r="E1737" t="s">
        <v>20</v>
      </c>
      <c r="F1737" t="s">
        <v>16</v>
      </c>
      <c r="G1737" t="s">
        <v>17</v>
      </c>
      <c r="H1737" t="s">
        <v>17</v>
      </c>
      <c r="I1737">
        <v>63</v>
      </c>
      <c r="J1737" t="str">
        <f>IFERROR(IF(ABS((C1737-resumen!$D$3)/resumen!$D$5) &gt; 1.96, "SI", "NO"), _xleta.NOT)</f>
        <v>NO</v>
      </c>
      <c r="K1737" t="str">
        <f>IFERROR(IF(ABS((I1737-resumen!$E$3)/resumen!$E$5) &gt; 1.96, "SI", "NO"), _xleta.NOT)</f>
        <v>NO</v>
      </c>
      <c r="L1737">
        <f>IF(ISBLANK(C1737), resumen!$D$4, C1737)</f>
        <v>477300</v>
      </c>
      <c r="M1737">
        <f>IF(ISBLANK(I1737), resumen!$E$4, I1737)</f>
        <v>63</v>
      </c>
    </row>
    <row r="1738" spans="1:13">
      <c r="A1738">
        <v>1737</v>
      </c>
      <c r="B1738" t="s">
        <v>13</v>
      </c>
      <c r="C1738">
        <v>425703.55</v>
      </c>
      <c r="D1738" t="s">
        <v>14</v>
      </c>
      <c r="E1738" t="s">
        <v>20</v>
      </c>
      <c r="F1738" t="s">
        <v>16</v>
      </c>
      <c r="G1738" t="s">
        <v>17</v>
      </c>
      <c r="H1738" t="s">
        <v>17</v>
      </c>
      <c r="I1738">
        <v>44</v>
      </c>
      <c r="J1738" t="str">
        <f>IFERROR(IF(ABS((C1738-resumen!$D$3)/resumen!$D$5) &gt; 1.96, "SI", "NO"), _xleta.NOT)</f>
        <v>NO</v>
      </c>
      <c r="K1738" t="str">
        <f>IFERROR(IF(ABS((I1738-resumen!$E$3)/resumen!$E$5) &gt; 1.96, "SI", "NO"), _xleta.NOT)</f>
        <v>NO</v>
      </c>
      <c r="L1738">
        <f>IF(ISBLANK(C1738), resumen!$D$4, C1738)</f>
        <v>425703.55</v>
      </c>
      <c r="M1738">
        <f>IF(ISBLANK(I1738), resumen!$E$4, I1738)</f>
        <v>44</v>
      </c>
    </row>
    <row r="1739" spans="1:13">
      <c r="A1739">
        <v>1738</v>
      </c>
      <c r="B1739" t="s">
        <v>13</v>
      </c>
      <c r="C1739">
        <v>871427.3</v>
      </c>
      <c r="D1739" t="s">
        <v>14</v>
      </c>
      <c r="E1739" t="s">
        <v>20</v>
      </c>
      <c r="F1739" t="s">
        <v>16</v>
      </c>
      <c r="G1739" t="s">
        <v>17</v>
      </c>
      <c r="H1739" t="s">
        <v>17</v>
      </c>
      <c r="I1739">
        <v>51</v>
      </c>
      <c r="J1739" t="str">
        <f>IFERROR(IF(ABS((C1739-resumen!$D$3)/resumen!$D$5) &gt; 1.96, "SI", "NO"), _xleta.NOT)</f>
        <v>NO</v>
      </c>
      <c r="K1739" t="str">
        <f>IFERROR(IF(ABS((I1739-resumen!$E$3)/resumen!$E$5) &gt; 1.96, "SI", "NO"), _xleta.NOT)</f>
        <v>NO</v>
      </c>
      <c r="L1739">
        <f>IF(ISBLANK(C1739), resumen!$D$4, C1739)</f>
        <v>871427.3</v>
      </c>
      <c r="M1739">
        <f>IF(ISBLANK(I1739), resumen!$E$4, I1739)</f>
        <v>51</v>
      </c>
    </row>
    <row r="1740" spans="1:13">
      <c r="A1740">
        <v>1739</v>
      </c>
      <c r="B1740" t="s">
        <v>13</v>
      </c>
      <c r="C1740">
        <v>368750</v>
      </c>
      <c r="D1740" t="s">
        <v>14</v>
      </c>
      <c r="E1740" t="s">
        <v>20</v>
      </c>
      <c r="F1740" t="s">
        <v>16</v>
      </c>
      <c r="G1740" t="s">
        <v>17</v>
      </c>
      <c r="H1740" t="s">
        <v>17</v>
      </c>
      <c r="I1740">
        <v>41</v>
      </c>
      <c r="J1740" t="str">
        <f>IFERROR(IF(ABS((C1740-resumen!$D$3)/resumen!$D$5) &gt; 1.96, "SI", "NO"), _xleta.NOT)</f>
        <v>NO</v>
      </c>
      <c r="K1740" t="str">
        <f>IFERROR(IF(ABS((I1740-resumen!$E$3)/resumen!$E$5) &gt; 1.96, "SI", "NO"), _xleta.NOT)</f>
        <v>NO</v>
      </c>
      <c r="L1740">
        <f>IF(ISBLANK(C1740), resumen!$D$4, C1740)</f>
        <v>368750</v>
      </c>
      <c r="M1740">
        <f>IF(ISBLANK(I1740), resumen!$E$4, I1740)</f>
        <v>41</v>
      </c>
    </row>
    <row r="1741" spans="1:13">
      <c r="A1741">
        <v>1740</v>
      </c>
      <c r="B1741" t="s">
        <v>13</v>
      </c>
      <c r="C1741">
        <v>744158.02</v>
      </c>
      <c r="D1741" t="s">
        <v>14</v>
      </c>
      <c r="E1741" t="s">
        <v>15</v>
      </c>
      <c r="F1741" t="s">
        <v>16</v>
      </c>
      <c r="G1741" t="s">
        <v>17</v>
      </c>
      <c r="H1741" t="s">
        <v>17</v>
      </c>
      <c r="I1741">
        <v>26</v>
      </c>
      <c r="J1741" t="str">
        <f>IFERROR(IF(ABS((C1741-resumen!$D$3)/resumen!$D$5) &gt; 1.96, "SI", "NO"), _xleta.NOT)</f>
        <v>NO</v>
      </c>
      <c r="K1741" t="str">
        <f>IFERROR(IF(ABS((I1741-resumen!$E$3)/resumen!$E$5) &gt; 1.96, "SI", "NO"), _xleta.NOT)</f>
        <v>NO</v>
      </c>
      <c r="L1741">
        <f>IF(ISBLANK(C1741), resumen!$D$4, C1741)</f>
        <v>744158.02</v>
      </c>
      <c r="M1741">
        <f>IF(ISBLANK(I1741), resumen!$E$4, I1741)</f>
        <v>26</v>
      </c>
    </row>
    <row r="1742" spans="1:13">
      <c r="A1742">
        <v>1741</v>
      </c>
      <c r="B1742" t="s">
        <v>13</v>
      </c>
      <c r="C1742">
        <v>280000</v>
      </c>
      <c r="D1742" t="s">
        <v>14</v>
      </c>
      <c r="E1742" t="s">
        <v>20</v>
      </c>
      <c r="F1742" t="s">
        <v>16</v>
      </c>
      <c r="G1742" t="s">
        <v>17</v>
      </c>
      <c r="H1742" t="s">
        <v>16</v>
      </c>
      <c r="I1742">
        <v>56</v>
      </c>
      <c r="J1742" t="str">
        <f>IFERROR(IF(ABS((C1742-resumen!$D$3)/resumen!$D$5) &gt; 1.96, "SI", "NO"), _xleta.NOT)</f>
        <v>NO</v>
      </c>
      <c r="K1742" t="str">
        <f>IFERROR(IF(ABS((I1742-resumen!$E$3)/resumen!$E$5) &gt; 1.96, "SI", "NO"), _xleta.NOT)</f>
        <v>NO</v>
      </c>
      <c r="L1742">
        <f>IF(ISBLANK(C1742), resumen!$D$4, C1742)</f>
        <v>280000</v>
      </c>
      <c r="M1742">
        <f>IF(ISBLANK(I1742), resumen!$E$4, I1742)</f>
        <v>56</v>
      </c>
    </row>
    <row r="1743" spans="1:13">
      <c r="A1743">
        <v>1742</v>
      </c>
      <c r="B1743" t="s">
        <v>13</v>
      </c>
      <c r="C1743">
        <v>382584.15</v>
      </c>
      <c r="D1743" t="s">
        <v>14</v>
      </c>
      <c r="E1743" t="s">
        <v>15</v>
      </c>
      <c r="F1743" t="s">
        <v>16</v>
      </c>
      <c r="G1743" t="s">
        <v>17</v>
      </c>
      <c r="H1743" t="s">
        <v>17</v>
      </c>
      <c r="I1743">
        <v>47</v>
      </c>
      <c r="J1743" t="str">
        <f>IFERROR(IF(ABS((C1743-resumen!$D$3)/resumen!$D$5) &gt; 1.96, "SI", "NO"), _xleta.NOT)</f>
        <v>NO</v>
      </c>
      <c r="K1743" t="str">
        <f>IFERROR(IF(ABS((I1743-resumen!$E$3)/resumen!$E$5) &gt; 1.96, "SI", "NO"), _xleta.NOT)</f>
        <v>NO</v>
      </c>
      <c r="L1743">
        <f>IF(ISBLANK(C1743), resumen!$D$4, C1743)</f>
        <v>382584.15</v>
      </c>
      <c r="M1743">
        <f>IF(ISBLANK(I1743), resumen!$E$4, I1743)</f>
        <v>47</v>
      </c>
    </row>
    <row r="1744" spans="1:13">
      <c r="A1744">
        <v>1743</v>
      </c>
      <c r="B1744" t="s">
        <v>19</v>
      </c>
      <c r="C1744">
        <v>1275440.5</v>
      </c>
      <c r="D1744" t="s">
        <v>14</v>
      </c>
      <c r="E1744" t="s">
        <v>15</v>
      </c>
      <c r="F1744" t="s">
        <v>16</v>
      </c>
      <c r="G1744" t="s">
        <v>17</v>
      </c>
      <c r="H1744" t="s">
        <v>17</v>
      </c>
      <c r="I1744">
        <v>58</v>
      </c>
      <c r="J1744" t="str">
        <f>IFERROR(IF(ABS((C1744-resumen!$D$3)/resumen!$D$5) &gt; 1.96, "SI", "NO"), _xleta.NOT)</f>
        <v>NO</v>
      </c>
      <c r="K1744" t="str">
        <f>IFERROR(IF(ABS((I1744-resumen!$E$3)/resumen!$E$5) &gt; 1.96, "SI", "NO"), _xleta.NOT)</f>
        <v>NO</v>
      </c>
      <c r="L1744">
        <f>IF(ISBLANK(C1744), resumen!$D$4, C1744)</f>
        <v>1275440.5</v>
      </c>
      <c r="M1744">
        <f>IF(ISBLANK(I1744), resumen!$E$4, I1744)</f>
        <v>58</v>
      </c>
    </row>
    <row r="1745" spans="1:13">
      <c r="A1745">
        <v>1744</v>
      </c>
      <c r="B1745" t="s">
        <v>19</v>
      </c>
      <c r="C1745">
        <v>1566046.1</v>
      </c>
      <c r="D1745" t="s">
        <v>14</v>
      </c>
      <c r="E1745" t="s">
        <v>15</v>
      </c>
      <c r="F1745" t="s">
        <v>16</v>
      </c>
      <c r="G1745" t="s">
        <v>17</v>
      </c>
      <c r="H1745" t="s">
        <v>17</v>
      </c>
      <c r="I1745">
        <v>28</v>
      </c>
      <c r="J1745" t="str">
        <f>IFERROR(IF(ABS((C1745-resumen!$D$3)/resumen!$D$5) &gt; 1.96, "SI", "NO"), _xleta.NOT)</f>
        <v>NO</v>
      </c>
      <c r="K1745" t="str">
        <f>IFERROR(IF(ABS((I1745-resumen!$E$3)/resumen!$E$5) &gt; 1.96, "SI", "NO"), _xleta.NOT)</f>
        <v>NO</v>
      </c>
      <c r="L1745">
        <f>IF(ISBLANK(C1745), resumen!$D$4, C1745)</f>
        <v>1566046.1</v>
      </c>
      <c r="M1745">
        <f>IF(ISBLANK(I1745), resumen!$E$4, I1745)</f>
        <v>28</v>
      </c>
    </row>
    <row r="1746" spans="1:13">
      <c r="A1746">
        <v>1745</v>
      </c>
      <c r="B1746" t="s">
        <v>19</v>
      </c>
      <c r="C1746">
        <v>477915</v>
      </c>
      <c r="D1746" t="s">
        <v>14</v>
      </c>
      <c r="E1746" t="s">
        <v>15</v>
      </c>
      <c r="F1746" t="s">
        <v>16</v>
      </c>
      <c r="G1746" t="s">
        <v>17</v>
      </c>
      <c r="H1746" t="s">
        <v>17</v>
      </c>
      <c r="I1746">
        <v>29</v>
      </c>
      <c r="J1746" t="str">
        <f>IFERROR(IF(ABS((C1746-resumen!$D$3)/resumen!$D$5) &gt; 1.96, "SI", "NO"), _xleta.NOT)</f>
        <v>NO</v>
      </c>
      <c r="K1746" t="str">
        <f>IFERROR(IF(ABS((I1746-resumen!$E$3)/resumen!$E$5) &gt; 1.96, "SI", "NO"), _xleta.NOT)</f>
        <v>NO</v>
      </c>
      <c r="L1746">
        <f>IF(ISBLANK(C1746), resumen!$D$4, C1746)</f>
        <v>477915</v>
      </c>
      <c r="M1746">
        <f>IF(ISBLANK(I1746), resumen!$E$4, I1746)</f>
        <v>29</v>
      </c>
    </row>
    <row r="1747" spans="1:13">
      <c r="A1747">
        <v>1746</v>
      </c>
      <c r="B1747" t="s">
        <v>13</v>
      </c>
      <c r="C1747">
        <v>389617</v>
      </c>
      <c r="D1747" t="s">
        <v>14</v>
      </c>
      <c r="E1747" t="s">
        <v>20</v>
      </c>
      <c r="F1747" t="s">
        <v>16</v>
      </c>
      <c r="G1747" t="s">
        <v>17</v>
      </c>
      <c r="H1747" t="s">
        <v>17</v>
      </c>
      <c r="I1747">
        <v>61</v>
      </c>
      <c r="J1747" t="str">
        <f>IFERROR(IF(ABS((C1747-resumen!$D$3)/resumen!$D$5) &gt; 1.96, "SI", "NO"), _xleta.NOT)</f>
        <v>NO</v>
      </c>
      <c r="K1747" t="str">
        <f>IFERROR(IF(ABS((I1747-resumen!$E$3)/resumen!$E$5) &gt; 1.96, "SI", "NO"), _xleta.NOT)</f>
        <v>NO</v>
      </c>
      <c r="L1747">
        <f>IF(ISBLANK(C1747), resumen!$D$4, C1747)</f>
        <v>389617</v>
      </c>
      <c r="M1747">
        <f>IF(ISBLANK(I1747), resumen!$E$4, I1747)</f>
        <v>61</v>
      </c>
    </row>
    <row r="1748" spans="1:13">
      <c r="A1748">
        <v>1747</v>
      </c>
      <c r="B1748" t="s">
        <v>19</v>
      </c>
      <c r="C1748">
        <v>3312186.43</v>
      </c>
      <c r="D1748" t="s">
        <v>14</v>
      </c>
      <c r="E1748" t="s">
        <v>15</v>
      </c>
      <c r="F1748" t="s">
        <v>16</v>
      </c>
      <c r="G1748" t="s">
        <v>17</v>
      </c>
      <c r="H1748" t="s">
        <v>17</v>
      </c>
      <c r="I1748">
        <v>41</v>
      </c>
      <c r="J1748" t="str">
        <f>IFERROR(IF(ABS((C1748-resumen!$D$3)/resumen!$D$5) &gt; 1.96, "SI", "NO"), _xleta.NOT)</f>
        <v>SI</v>
      </c>
      <c r="K1748" t="str">
        <f>IFERROR(IF(ABS((I1748-resumen!$E$3)/resumen!$E$5) &gt; 1.96, "SI", "NO"), _xleta.NOT)</f>
        <v>NO</v>
      </c>
      <c r="L1748">
        <f>IF(ISBLANK(C1748), resumen!$D$4, C1748)</f>
        <v>3312186.43</v>
      </c>
      <c r="M1748">
        <f>IF(ISBLANK(I1748), resumen!$E$4, I1748)</f>
        <v>41</v>
      </c>
    </row>
    <row r="1749" spans="1:13">
      <c r="A1749">
        <v>1748</v>
      </c>
      <c r="B1749" t="s">
        <v>13</v>
      </c>
      <c r="C1749">
        <v>331181</v>
      </c>
      <c r="D1749" t="s">
        <v>22</v>
      </c>
      <c r="E1749" t="s">
        <v>20</v>
      </c>
      <c r="F1749" t="s">
        <v>16</v>
      </c>
      <c r="G1749" t="s">
        <v>17</v>
      </c>
      <c r="H1749" t="s">
        <v>16</v>
      </c>
      <c r="I1749">
        <v>57</v>
      </c>
      <c r="J1749" t="str">
        <f>IFERROR(IF(ABS((C1749-resumen!$D$3)/resumen!$D$5) &gt; 1.96, "SI", "NO"), _xleta.NOT)</f>
        <v>NO</v>
      </c>
      <c r="K1749" t="str">
        <f>IFERROR(IF(ABS((I1749-resumen!$E$3)/resumen!$E$5) &gt; 1.96, "SI", "NO"), _xleta.NOT)</f>
        <v>NO</v>
      </c>
      <c r="L1749">
        <f>IF(ISBLANK(C1749), resumen!$D$4, C1749)</f>
        <v>331181</v>
      </c>
      <c r="M1749">
        <f>IF(ISBLANK(I1749), resumen!$E$4, I1749)</f>
        <v>57</v>
      </c>
    </row>
    <row r="1750" spans="1:13">
      <c r="A1750">
        <v>1749</v>
      </c>
      <c r="B1750" t="s">
        <v>13</v>
      </c>
      <c r="C1750">
        <v>196000</v>
      </c>
      <c r="D1750" t="s">
        <v>14</v>
      </c>
      <c r="E1750" t="s">
        <v>20</v>
      </c>
      <c r="F1750" t="s">
        <v>16</v>
      </c>
      <c r="G1750" t="s">
        <v>17</v>
      </c>
      <c r="H1750" t="s">
        <v>17</v>
      </c>
      <c r="I1750">
        <v>52</v>
      </c>
      <c r="J1750" t="str">
        <f>IFERROR(IF(ABS((C1750-resumen!$D$3)/resumen!$D$5) &gt; 1.96, "SI", "NO"), _xleta.NOT)</f>
        <v>NO</v>
      </c>
      <c r="K1750" t="str">
        <f>IFERROR(IF(ABS((I1750-resumen!$E$3)/resumen!$E$5) &gt; 1.96, "SI", "NO"), _xleta.NOT)</f>
        <v>NO</v>
      </c>
      <c r="L1750">
        <f>IF(ISBLANK(C1750), resumen!$D$4, C1750)</f>
        <v>196000</v>
      </c>
      <c r="M1750">
        <f>IF(ISBLANK(I1750), resumen!$E$4, I1750)</f>
        <v>52</v>
      </c>
    </row>
    <row r="1751" spans="1:13">
      <c r="A1751">
        <v>1750</v>
      </c>
      <c r="B1751" t="s">
        <v>13</v>
      </c>
      <c r="C1751">
        <v>430000</v>
      </c>
      <c r="D1751" t="s">
        <v>14</v>
      </c>
      <c r="E1751" t="s">
        <v>20</v>
      </c>
      <c r="F1751" t="s">
        <v>16</v>
      </c>
      <c r="G1751" t="s">
        <v>17</v>
      </c>
      <c r="H1751" t="s">
        <v>17</v>
      </c>
      <c r="I1751">
        <v>39</v>
      </c>
      <c r="J1751" t="str">
        <f>IFERROR(IF(ABS((C1751-resumen!$D$3)/resumen!$D$5) &gt; 1.96, "SI", "NO"), _xleta.NOT)</f>
        <v>NO</v>
      </c>
      <c r="K1751" t="str">
        <f>IFERROR(IF(ABS((I1751-resumen!$E$3)/resumen!$E$5) &gt; 1.96, "SI", "NO"), _xleta.NOT)</f>
        <v>NO</v>
      </c>
      <c r="L1751">
        <f>IF(ISBLANK(C1751), resumen!$D$4, C1751)</f>
        <v>430000</v>
      </c>
      <c r="M1751">
        <f>IF(ISBLANK(I1751), resumen!$E$4, I1751)</f>
        <v>39</v>
      </c>
    </row>
    <row r="1752" spans="1:13">
      <c r="A1752">
        <v>1751</v>
      </c>
      <c r="B1752" t="s">
        <v>19</v>
      </c>
      <c r="C1752">
        <v>340000</v>
      </c>
      <c r="D1752" t="s">
        <v>14</v>
      </c>
      <c r="E1752" t="s">
        <v>20</v>
      </c>
      <c r="F1752" t="s">
        <v>16</v>
      </c>
      <c r="G1752" t="s">
        <v>17</v>
      </c>
      <c r="H1752" t="s">
        <v>17</v>
      </c>
      <c r="I1752">
        <v>26</v>
      </c>
      <c r="J1752" t="str">
        <f>IFERROR(IF(ABS((C1752-resumen!$D$3)/resumen!$D$5) &gt; 1.96, "SI", "NO"), _xleta.NOT)</f>
        <v>NO</v>
      </c>
      <c r="K1752" t="str">
        <f>IFERROR(IF(ABS((I1752-resumen!$E$3)/resumen!$E$5) &gt; 1.96, "SI", "NO"), _xleta.NOT)</f>
        <v>NO</v>
      </c>
      <c r="L1752">
        <f>IF(ISBLANK(C1752), resumen!$D$4, C1752)</f>
        <v>340000</v>
      </c>
      <c r="M1752">
        <f>IF(ISBLANK(I1752), resumen!$E$4, I1752)</f>
        <v>26</v>
      </c>
    </row>
    <row r="1753" spans="1:13">
      <c r="A1753">
        <v>1752</v>
      </c>
      <c r="B1753" t="s">
        <v>19</v>
      </c>
      <c r="C1753">
        <v>1183227.01</v>
      </c>
      <c r="D1753" t="s">
        <v>14</v>
      </c>
      <c r="E1753" t="s">
        <v>20</v>
      </c>
      <c r="F1753" t="s">
        <v>16</v>
      </c>
      <c r="G1753" t="s">
        <v>17</v>
      </c>
      <c r="H1753" t="s">
        <v>17</v>
      </c>
      <c r="I1753">
        <v>32</v>
      </c>
      <c r="J1753" t="str">
        <f>IFERROR(IF(ABS((C1753-resumen!$D$3)/resumen!$D$5) &gt; 1.96, "SI", "NO"), _xleta.NOT)</f>
        <v>NO</v>
      </c>
      <c r="K1753" t="str">
        <f>IFERROR(IF(ABS((I1753-resumen!$E$3)/resumen!$E$5) &gt; 1.96, "SI", "NO"), _xleta.NOT)</f>
        <v>NO</v>
      </c>
      <c r="L1753">
        <f>IF(ISBLANK(C1753), resumen!$D$4, C1753)</f>
        <v>1183227.01</v>
      </c>
      <c r="M1753">
        <f>IF(ISBLANK(I1753), resumen!$E$4, I1753)</f>
        <v>32</v>
      </c>
    </row>
    <row r="1754" spans="1:13">
      <c r="A1754">
        <v>1753</v>
      </c>
      <c r="B1754" t="s">
        <v>19</v>
      </c>
      <c r="C1754">
        <v>392375</v>
      </c>
      <c r="D1754" t="s">
        <v>14</v>
      </c>
      <c r="E1754" t="s">
        <v>20</v>
      </c>
      <c r="F1754" t="s">
        <v>16</v>
      </c>
      <c r="G1754" t="s">
        <v>17</v>
      </c>
      <c r="H1754" t="s">
        <v>17</v>
      </c>
      <c r="I1754">
        <v>33</v>
      </c>
      <c r="J1754" t="str">
        <f>IFERROR(IF(ABS((C1754-resumen!$D$3)/resumen!$D$5) &gt; 1.96, "SI", "NO"), _xleta.NOT)</f>
        <v>NO</v>
      </c>
      <c r="K1754" t="str">
        <f>IFERROR(IF(ABS((I1754-resumen!$E$3)/resumen!$E$5) &gt; 1.96, "SI", "NO"), _xleta.NOT)</f>
        <v>NO</v>
      </c>
      <c r="L1754">
        <f>IF(ISBLANK(C1754), resumen!$D$4, C1754)</f>
        <v>392375</v>
      </c>
      <c r="M1754">
        <f>IF(ISBLANK(I1754), resumen!$E$4, I1754)</f>
        <v>33</v>
      </c>
    </row>
    <row r="1755" spans="1:13">
      <c r="A1755">
        <v>1754</v>
      </c>
      <c r="B1755" t="s">
        <v>19</v>
      </c>
      <c r="C1755">
        <v>278030</v>
      </c>
      <c r="D1755" t="s">
        <v>23</v>
      </c>
      <c r="E1755" t="s">
        <v>20</v>
      </c>
      <c r="F1755" t="s">
        <v>16</v>
      </c>
      <c r="G1755" t="s">
        <v>17</v>
      </c>
      <c r="H1755" t="s">
        <v>17</v>
      </c>
      <c r="I1755">
        <v>53</v>
      </c>
      <c r="J1755" t="str">
        <f>IFERROR(IF(ABS((C1755-resumen!$D$3)/resumen!$D$5) &gt; 1.96, "SI", "NO"), _xleta.NOT)</f>
        <v>NO</v>
      </c>
      <c r="K1755" t="str">
        <f>IFERROR(IF(ABS((I1755-resumen!$E$3)/resumen!$E$5) &gt; 1.96, "SI", "NO"), _xleta.NOT)</f>
        <v>NO</v>
      </c>
      <c r="L1755">
        <f>IF(ISBLANK(C1755), resumen!$D$4, C1755)</f>
        <v>278030</v>
      </c>
      <c r="M1755">
        <f>IF(ISBLANK(I1755), resumen!$E$4, I1755)</f>
        <v>53</v>
      </c>
    </row>
    <row r="1756" spans="1:13">
      <c r="A1756">
        <v>1755</v>
      </c>
      <c r="B1756" t="s">
        <v>19</v>
      </c>
      <c r="C1756">
        <v>436448</v>
      </c>
      <c r="D1756" t="s">
        <v>22</v>
      </c>
      <c r="E1756" t="s">
        <v>20</v>
      </c>
      <c r="F1756" t="s">
        <v>16</v>
      </c>
      <c r="G1756" t="s">
        <v>17</v>
      </c>
      <c r="H1756" t="s">
        <v>17</v>
      </c>
      <c r="I1756">
        <v>37</v>
      </c>
      <c r="J1756" t="str">
        <f>IFERROR(IF(ABS((C1756-resumen!$D$3)/resumen!$D$5) &gt; 1.96, "SI", "NO"), _xleta.NOT)</f>
        <v>NO</v>
      </c>
      <c r="K1756" t="str">
        <f>IFERROR(IF(ABS((I1756-resumen!$E$3)/resumen!$E$5) &gt; 1.96, "SI", "NO"), _xleta.NOT)</f>
        <v>NO</v>
      </c>
      <c r="L1756">
        <f>IF(ISBLANK(C1756), resumen!$D$4, C1756)</f>
        <v>436448</v>
      </c>
      <c r="M1756">
        <f>IF(ISBLANK(I1756), resumen!$E$4, I1756)</f>
        <v>37</v>
      </c>
    </row>
    <row r="1757" spans="1:13">
      <c r="A1757">
        <v>1756</v>
      </c>
      <c r="B1757" t="s">
        <v>13</v>
      </c>
      <c r="C1757">
        <v>219381.52</v>
      </c>
      <c r="D1757" t="s">
        <v>14</v>
      </c>
      <c r="E1757" t="s">
        <v>20</v>
      </c>
      <c r="F1757" t="s">
        <v>16</v>
      </c>
      <c r="G1757" t="s">
        <v>16</v>
      </c>
      <c r="H1757" t="s">
        <v>17</v>
      </c>
      <c r="I1757">
        <v>53</v>
      </c>
      <c r="J1757" t="str">
        <f>IFERROR(IF(ABS((C1757-resumen!$D$3)/resumen!$D$5) &gt; 1.96, "SI", "NO"), _xleta.NOT)</f>
        <v>NO</v>
      </c>
      <c r="K1757" t="str">
        <f>IFERROR(IF(ABS((I1757-resumen!$E$3)/resumen!$E$5) &gt; 1.96, "SI", "NO"), _xleta.NOT)</f>
        <v>NO</v>
      </c>
      <c r="L1757">
        <f>IF(ISBLANK(C1757), resumen!$D$4, C1757)</f>
        <v>219381.52</v>
      </c>
      <c r="M1757">
        <f>IF(ISBLANK(I1757), resumen!$E$4, I1757)</f>
        <v>53</v>
      </c>
    </row>
    <row r="1758" spans="1:13">
      <c r="A1758">
        <v>1757</v>
      </c>
      <c r="B1758" t="s">
        <v>19</v>
      </c>
      <c r="C1758">
        <v>359500</v>
      </c>
      <c r="D1758" t="s">
        <v>14</v>
      </c>
      <c r="E1758" t="s">
        <v>20</v>
      </c>
      <c r="F1758" t="s">
        <v>16</v>
      </c>
      <c r="G1758" t="s">
        <v>17</v>
      </c>
      <c r="H1758" t="s">
        <v>17</v>
      </c>
      <c r="I1758">
        <v>41</v>
      </c>
      <c r="J1758" t="str">
        <f>IFERROR(IF(ABS((C1758-resumen!$D$3)/resumen!$D$5) &gt; 1.96, "SI", "NO"), _xleta.NOT)</f>
        <v>NO</v>
      </c>
      <c r="K1758" t="str">
        <f>IFERROR(IF(ABS((I1758-resumen!$E$3)/resumen!$E$5) &gt; 1.96, "SI", "NO"), _xleta.NOT)</f>
        <v>NO</v>
      </c>
      <c r="L1758">
        <f>IF(ISBLANK(C1758), resumen!$D$4, C1758)</f>
        <v>359500</v>
      </c>
      <c r="M1758">
        <f>IF(ISBLANK(I1758), resumen!$E$4, I1758)</f>
        <v>41</v>
      </c>
    </row>
    <row r="1759" spans="1:13">
      <c r="A1759">
        <v>1758</v>
      </c>
      <c r="B1759" t="s">
        <v>13</v>
      </c>
      <c r="C1759">
        <v>300018</v>
      </c>
      <c r="D1759" t="s">
        <v>22</v>
      </c>
      <c r="E1759" t="s">
        <v>20</v>
      </c>
      <c r="F1759" t="s">
        <v>16</v>
      </c>
      <c r="G1759" t="s">
        <v>17</v>
      </c>
      <c r="H1759" t="s">
        <v>16</v>
      </c>
      <c r="I1759">
        <v>62</v>
      </c>
      <c r="J1759" t="str">
        <f>IFERROR(IF(ABS((C1759-resumen!$D$3)/resumen!$D$5) &gt; 1.96, "SI", "NO"), _xleta.NOT)</f>
        <v>NO</v>
      </c>
      <c r="K1759" t="str">
        <f>IFERROR(IF(ABS((I1759-resumen!$E$3)/resumen!$E$5) &gt; 1.96, "SI", "NO"), _xleta.NOT)</f>
        <v>NO</v>
      </c>
      <c r="L1759">
        <f>IF(ISBLANK(C1759), resumen!$D$4, C1759)</f>
        <v>300018</v>
      </c>
      <c r="M1759">
        <f>IF(ISBLANK(I1759), resumen!$E$4, I1759)</f>
        <v>62</v>
      </c>
    </row>
    <row r="1760" spans="1:13">
      <c r="A1760">
        <v>1759</v>
      </c>
      <c r="B1760" t="s">
        <v>13</v>
      </c>
      <c r="C1760">
        <v>300018</v>
      </c>
      <c r="D1760" t="s">
        <v>21</v>
      </c>
      <c r="E1760" t="s">
        <v>20</v>
      </c>
      <c r="F1760" t="s">
        <v>16</v>
      </c>
      <c r="G1760" t="s">
        <v>17</v>
      </c>
      <c r="H1760" t="s">
        <v>17</v>
      </c>
      <c r="I1760">
        <v>60</v>
      </c>
      <c r="J1760" t="str">
        <f>IFERROR(IF(ABS((C1760-resumen!$D$3)/resumen!$D$5) &gt; 1.96, "SI", "NO"), _xleta.NOT)</f>
        <v>NO</v>
      </c>
      <c r="K1760" t="str">
        <f>IFERROR(IF(ABS((I1760-resumen!$E$3)/resumen!$E$5) &gt; 1.96, "SI", "NO"), _xleta.NOT)</f>
        <v>NO</v>
      </c>
      <c r="L1760">
        <f>IF(ISBLANK(C1760), resumen!$D$4, C1760)</f>
        <v>300018</v>
      </c>
      <c r="M1760">
        <f>IF(ISBLANK(I1760), resumen!$E$4, I1760)</f>
        <v>60</v>
      </c>
    </row>
    <row r="1761" spans="1:13">
      <c r="A1761">
        <v>1760</v>
      </c>
      <c r="B1761" t="s">
        <v>13</v>
      </c>
      <c r="C1761">
        <v>297046</v>
      </c>
      <c r="D1761" t="s">
        <v>21</v>
      </c>
      <c r="E1761" t="s">
        <v>20</v>
      </c>
      <c r="F1761" t="s">
        <v>16</v>
      </c>
      <c r="G1761" t="s">
        <v>17</v>
      </c>
      <c r="H1761" t="s">
        <v>17</v>
      </c>
      <c r="I1761">
        <v>68</v>
      </c>
      <c r="J1761" t="str">
        <f>IFERROR(IF(ABS((C1761-resumen!$D$3)/resumen!$D$5) &gt; 1.96, "SI", "NO"), _xleta.NOT)</f>
        <v>NO</v>
      </c>
      <c r="K1761" t="str">
        <f>IFERROR(IF(ABS((I1761-resumen!$E$3)/resumen!$E$5) &gt; 1.96, "SI", "NO"), _xleta.NOT)</f>
        <v>NO</v>
      </c>
      <c r="L1761">
        <f>IF(ISBLANK(C1761), resumen!$D$4, C1761)</f>
        <v>297046</v>
      </c>
      <c r="M1761">
        <f>IF(ISBLANK(I1761), resumen!$E$4, I1761)</f>
        <v>68</v>
      </c>
    </row>
    <row r="1762" spans="1:13">
      <c r="A1762">
        <v>1761</v>
      </c>
      <c r="B1762" t="s">
        <v>13</v>
      </c>
      <c r="C1762">
        <v>425916.67</v>
      </c>
      <c r="D1762" t="s">
        <v>14</v>
      </c>
      <c r="E1762" t="s">
        <v>20</v>
      </c>
      <c r="F1762" t="s">
        <v>16</v>
      </c>
      <c r="G1762" t="s">
        <v>17</v>
      </c>
      <c r="H1762" t="s">
        <v>17</v>
      </c>
      <c r="I1762">
        <v>22</v>
      </c>
      <c r="J1762" t="str">
        <f>IFERROR(IF(ABS((C1762-resumen!$D$3)/resumen!$D$5) &gt; 1.96, "SI", "NO"), _xleta.NOT)</f>
        <v>NO</v>
      </c>
      <c r="K1762" t="str">
        <f>IFERROR(IF(ABS((I1762-resumen!$E$3)/resumen!$E$5) &gt; 1.96, "SI", "NO"), _xleta.NOT)</f>
        <v>NO</v>
      </c>
      <c r="L1762">
        <f>IF(ISBLANK(C1762), resumen!$D$4, C1762)</f>
        <v>425916.67</v>
      </c>
      <c r="M1762">
        <f>IF(ISBLANK(I1762), resumen!$E$4, I1762)</f>
        <v>22</v>
      </c>
    </row>
    <row r="1763" spans="1:13">
      <c r="A1763">
        <v>1762</v>
      </c>
      <c r="B1763" t="s">
        <v>19</v>
      </c>
      <c r="C1763">
        <v>318064</v>
      </c>
      <c r="D1763" t="s">
        <v>22</v>
      </c>
      <c r="E1763" t="s">
        <v>20</v>
      </c>
      <c r="F1763" t="s">
        <v>16</v>
      </c>
      <c r="G1763" t="s">
        <v>17</v>
      </c>
      <c r="H1763" t="s">
        <v>16</v>
      </c>
      <c r="I1763">
        <v>38</v>
      </c>
      <c r="J1763" t="str">
        <f>IFERROR(IF(ABS((C1763-resumen!$D$3)/resumen!$D$5) &gt; 1.96, "SI", "NO"), _xleta.NOT)</f>
        <v>NO</v>
      </c>
      <c r="K1763" t="str">
        <f>IFERROR(IF(ABS((I1763-resumen!$E$3)/resumen!$E$5) &gt; 1.96, "SI", "NO"), _xleta.NOT)</f>
        <v>NO</v>
      </c>
      <c r="L1763">
        <f>IF(ISBLANK(C1763), resumen!$D$4, C1763)</f>
        <v>318064</v>
      </c>
      <c r="M1763">
        <f>IF(ISBLANK(I1763), resumen!$E$4, I1763)</f>
        <v>38</v>
      </c>
    </row>
    <row r="1764" spans="1:13">
      <c r="A1764">
        <v>1763</v>
      </c>
      <c r="B1764" t="s">
        <v>13</v>
      </c>
      <c r="C1764">
        <v>949245.1</v>
      </c>
      <c r="D1764" t="s">
        <v>14</v>
      </c>
      <c r="E1764" t="s">
        <v>15</v>
      </c>
      <c r="F1764" t="s">
        <v>16</v>
      </c>
      <c r="G1764" t="s">
        <v>17</v>
      </c>
      <c r="H1764" t="s">
        <v>17</v>
      </c>
      <c r="I1764">
        <v>44</v>
      </c>
      <c r="J1764" t="str">
        <f>IFERROR(IF(ABS((C1764-resumen!$D$3)/resumen!$D$5) &gt; 1.96, "SI", "NO"), _xleta.NOT)</f>
        <v>NO</v>
      </c>
      <c r="K1764" t="str">
        <f>IFERROR(IF(ABS((I1764-resumen!$E$3)/resumen!$E$5) &gt; 1.96, "SI", "NO"), _xleta.NOT)</f>
        <v>NO</v>
      </c>
      <c r="L1764">
        <f>IF(ISBLANK(C1764), resumen!$D$4, C1764)</f>
        <v>949245.1</v>
      </c>
      <c r="M1764">
        <f>IF(ISBLANK(I1764), resumen!$E$4, I1764)</f>
        <v>44</v>
      </c>
    </row>
    <row r="1765" spans="1:13">
      <c r="A1765">
        <v>1764</v>
      </c>
      <c r="B1765" t="s">
        <v>13</v>
      </c>
      <c r="C1765">
        <v>329608</v>
      </c>
      <c r="D1765" t="s">
        <v>22</v>
      </c>
      <c r="E1765" t="s">
        <v>20</v>
      </c>
      <c r="F1765" t="s">
        <v>16</v>
      </c>
      <c r="G1765" t="s">
        <v>17</v>
      </c>
      <c r="H1765" t="s">
        <v>17</v>
      </c>
      <c r="I1765">
        <v>44</v>
      </c>
      <c r="J1765" t="str">
        <f>IFERROR(IF(ABS((C1765-resumen!$D$3)/resumen!$D$5) &gt; 1.96, "SI", "NO"), _xleta.NOT)</f>
        <v>NO</v>
      </c>
      <c r="K1765" t="str">
        <f>IFERROR(IF(ABS((I1765-resumen!$E$3)/resumen!$E$5) &gt; 1.96, "SI", "NO"), _xleta.NOT)</f>
        <v>NO</v>
      </c>
      <c r="L1765">
        <f>IF(ISBLANK(C1765), resumen!$D$4, C1765)</f>
        <v>329608</v>
      </c>
      <c r="M1765">
        <f>IF(ISBLANK(I1765), resumen!$E$4, I1765)</f>
        <v>44</v>
      </c>
    </row>
    <row r="1766" spans="1:13">
      <c r="A1766">
        <v>1765</v>
      </c>
      <c r="B1766" t="s">
        <v>19</v>
      </c>
      <c r="C1766">
        <v>339188.14</v>
      </c>
      <c r="D1766" t="s">
        <v>14</v>
      </c>
      <c r="E1766" t="s">
        <v>20</v>
      </c>
      <c r="F1766" t="s">
        <v>16</v>
      </c>
      <c r="G1766" t="s">
        <v>17</v>
      </c>
      <c r="H1766" t="s">
        <v>17</v>
      </c>
      <c r="I1766">
        <v>24</v>
      </c>
      <c r="J1766" t="str">
        <f>IFERROR(IF(ABS((C1766-resumen!$D$3)/resumen!$D$5) &gt; 1.96, "SI", "NO"), _xleta.NOT)</f>
        <v>NO</v>
      </c>
      <c r="K1766" t="str">
        <f>IFERROR(IF(ABS((I1766-resumen!$E$3)/resumen!$E$5) &gt; 1.96, "SI", "NO"), _xleta.NOT)</f>
        <v>NO</v>
      </c>
      <c r="L1766">
        <f>IF(ISBLANK(C1766), resumen!$D$4, C1766)</f>
        <v>339188.14</v>
      </c>
      <c r="M1766">
        <f>IF(ISBLANK(I1766), resumen!$E$4, I1766)</f>
        <v>24</v>
      </c>
    </row>
    <row r="1767" spans="1:13">
      <c r="A1767">
        <v>1766</v>
      </c>
      <c r="B1767" t="s">
        <v>19</v>
      </c>
      <c r="C1767">
        <v>377760.6</v>
      </c>
      <c r="D1767" t="s">
        <v>14</v>
      </c>
      <c r="E1767" t="s">
        <v>20</v>
      </c>
      <c r="F1767" t="s">
        <v>16</v>
      </c>
      <c r="G1767" t="s">
        <v>17</v>
      </c>
      <c r="H1767" t="s">
        <v>17</v>
      </c>
      <c r="I1767">
        <v>19</v>
      </c>
      <c r="J1767" t="str">
        <f>IFERROR(IF(ABS((C1767-resumen!$D$3)/resumen!$D$5) &gt; 1.96, "SI", "NO"), _xleta.NOT)</f>
        <v>NO</v>
      </c>
      <c r="K1767" t="str">
        <f>IFERROR(IF(ABS((I1767-resumen!$E$3)/resumen!$E$5) &gt; 1.96, "SI", "NO"), _xleta.NOT)</f>
        <v>NO</v>
      </c>
      <c r="L1767">
        <f>IF(ISBLANK(C1767), resumen!$D$4, C1767)</f>
        <v>377760.6</v>
      </c>
      <c r="M1767">
        <f>IF(ISBLANK(I1767), resumen!$E$4, I1767)</f>
        <v>19</v>
      </c>
    </row>
    <row r="1768" spans="1:13">
      <c r="A1768">
        <v>1767</v>
      </c>
      <c r="B1768" t="s">
        <v>13</v>
      </c>
      <c r="C1768">
        <v>300010</v>
      </c>
      <c r="D1768" t="s">
        <v>21</v>
      </c>
      <c r="E1768" t="s">
        <v>20</v>
      </c>
      <c r="F1768" t="s">
        <v>16</v>
      </c>
      <c r="G1768" t="s">
        <v>17</v>
      </c>
      <c r="H1768" t="s">
        <v>17</v>
      </c>
      <c r="I1768">
        <v>44</v>
      </c>
      <c r="J1768" t="str">
        <f>IFERROR(IF(ABS((C1768-resumen!$D$3)/resumen!$D$5) &gt; 1.96, "SI", "NO"), _xleta.NOT)</f>
        <v>NO</v>
      </c>
      <c r="K1768" t="str">
        <f>IFERROR(IF(ABS((I1768-resumen!$E$3)/resumen!$E$5) &gt; 1.96, "SI", "NO"), _xleta.NOT)</f>
        <v>NO</v>
      </c>
      <c r="L1768">
        <f>IF(ISBLANK(C1768), resumen!$D$4, C1768)</f>
        <v>300010</v>
      </c>
      <c r="M1768">
        <f>IF(ISBLANK(I1768), resumen!$E$4, I1768)</f>
        <v>44</v>
      </c>
    </row>
    <row r="1769" spans="1:13">
      <c r="A1769">
        <v>1768</v>
      </c>
      <c r="B1769" t="s">
        <v>19</v>
      </c>
      <c r="C1769">
        <v>360000</v>
      </c>
      <c r="D1769" t="s">
        <v>14</v>
      </c>
      <c r="E1769" t="s">
        <v>20</v>
      </c>
      <c r="F1769" t="s">
        <v>16</v>
      </c>
      <c r="G1769" t="s">
        <v>17</v>
      </c>
      <c r="H1769" t="s">
        <v>17</v>
      </c>
      <c r="I1769">
        <v>23</v>
      </c>
      <c r="J1769" t="str">
        <f>IFERROR(IF(ABS((C1769-resumen!$D$3)/resumen!$D$5) &gt; 1.96, "SI", "NO"), _xleta.NOT)</f>
        <v>NO</v>
      </c>
      <c r="K1769" t="str">
        <f>IFERROR(IF(ABS((I1769-resumen!$E$3)/resumen!$E$5) &gt; 1.96, "SI", "NO"), _xleta.NOT)</f>
        <v>NO</v>
      </c>
      <c r="L1769">
        <f>IF(ISBLANK(C1769), resumen!$D$4, C1769)</f>
        <v>360000</v>
      </c>
      <c r="M1769">
        <f>IF(ISBLANK(I1769), resumen!$E$4, I1769)</f>
        <v>23</v>
      </c>
    </row>
    <row r="1770" spans="1:13">
      <c r="A1770">
        <v>1769</v>
      </c>
      <c r="B1770" t="s">
        <v>13</v>
      </c>
      <c r="C1770">
        <v>305704</v>
      </c>
      <c r="D1770" t="s">
        <v>21</v>
      </c>
      <c r="E1770" t="s">
        <v>20</v>
      </c>
      <c r="F1770" t="s">
        <v>16</v>
      </c>
      <c r="G1770" t="s">
        <v>17</v>
      </c>
      <c r="H1770" t="s">
        <v>17</v>
      </c>
      <c r="I1770">
        <v>60</v>
      </c>
      <c r="J1770" t="str">
        <f>IFERROR(IF(ABS((C1770-resumen!$D$3)/resumen!$D$5) &gt; 1.96, "SI", "NO"), _xleta.NOT)</f>
        <v>NO</v>
      </c>
      <c r="K1770" t="str">
        <f>IFERROR(IF(ABS((I1770-resumen!$E$3)/resumen!$E$5) &gt; 1.96, "SI", "NO"), _xleta.NOT)</f>
        <v>NO</v>
      </c>
      <c r="L1770">
        <f>IF(ISBLANK(C1770), resumen!$D$4, C1770)</f>
        <v>305704</v>
      </c>
      <c r="M1770">
        <f>IF(ISBLANK(I1770), resumen!$E$4, I1770)</f>
        <v>60</v>
      </c>
    </row>
    <row r="1771" spans="1:13">
      <c r="A1771">
        <v>1770</v>
      </c>
      <c r="B1771" t="s">
        <v>13</v>
      </c>
      <c r="C1771">
        <v>349670.3</v>
      </c>
      <c r="D1771" t="s">
        <v>14</v>
      </c>
      <c r="E1771" t="s">
        <v>20</v>
      </c>
      <c r="F1771" t="s">
        <v>16</v>
      </c>
      <c r="G1771" t="s">
        <v>17</v>
      </c>
      <c r="H1771" t="s">
        <v>17</v>
      </c>
      <c r="I1771">
        <v>32</v>
      </c>
      <c r="J1771" t="str">
        <f>IFERROR(IF(ABS((C1771-resumen!$D$3)/resumen!$D$5) &gt; 1.96, "SI", "NO"), _xleta.NOT)</f>
        <v>NO</v>
      </c>
      <c r="K1771" t="str">
        <f>IFERROR(IF(ABS((I1771-resumen!$E$3)/resumen!$E$5) &gt; 1.96, "SI", "NO"), _xleta.NOT)</f>
        <v>NO</v>
      </c>
      <c r="L1771">
        <f>IF(ISBLANK(C1771), resumen!$D$4, C1771)</f>
        <v>349670.3</v>
      </c>
      <c r="M1771">
        <f>IF(ISBLANK(I1771), resumen!$E$4, I1771)</f>
        <v>32</v>
      </c>
    </row>
    <row r="1772" spans="1:13">
      <c r="A1772">
        <v>1771</v>
      </c>
      <c r="B1772" t="s">
        <v>13</v>
      </c>
      <c r="C1772">
        <v>381385.92</v>
      </c>
      <c r="D1772" t="s">
        <v>14</v>
      </c>
      <c r="E1772" t="s">
        <v>20</v>
      </c>
      <c r="F1772" t="s">
        <v>16</v>
      </c>
      <c r="G1772" t="s">
        <v>17</v>
      </c>
      <c r="H1772" t="s">
        <v>17</v>
      </c>
      <c r="I1772">
        <v>43</v>
      </c>
      <c r="J1772" t="str">
        <f>IFERROR(IF(ABS((C1772-resumen!$D$3)/resumen!$D$5) &gt; 1.96, "SI", "NO"), _xleta.NOT)</f>
        <v>NO</v>
      </c>
      <c r="K1772" t="str">
        <f>IFERROR(IF(ABS((I1772-resumen!$E$3)/resumen!$E$5) &gt; 1.96, "SI", "NO"), _xleta.NOT)</f>
        <v>NO</v>
      </c>
      <c r="L1772">
        <f>IF(ISBLANK(C1772), resumen!$D$4, C1772)</f>
        <v>381385.92</v>
      </c>
      <c r="M1772">
        <f>IF(ISBLANK(I1772), resumen!$E$4, I1772)</f>
        <v>43</v>
      </c>
    </row>
    <row r="1773" spans="1:13">
      <c r="A1773">
        <v>1772</v>
      </c>
      <c r="B1773" t="s">
        <v>13</v>
      </c>
      <c r="C1773">
        <v>1272000</v>
      </c>
      <c r="D1773" t="s">
        <v>14</v>
      </c>
      <c r="E1773" t="s">
        <v>20</v>
      </c>
      <c r="F1773" t="s">
        <v>16</v>
      </c>
      <c r="G1773" t="s">
        <v>17</v>
      </c>
      <c r="H1773" t="s">
        <v>17</v>
      </c>
      <c r="I1773">
        <v>32</v>
      </c>
      <c r="J1773" t="str">
        <f>IFERROR(IF(ABS((C1773-resumen!$D$3)/resumen!$D$5) &gt; 1.96, "SI", "NO"), _xleta.NOT)</f>
        <v>NO</v>
      </c>
      <c r="K1773" t="str">
        <f>IFERROR(IF(ABS((I1773-resumen!$E$3)/resumen!$E$5) &gt; 1.96, "SI", "NO"), _xleta.NOT)</f>
        <v>NO</v>
      </c>
      <c r="L1773">
        <f>IF(ISBLANK(C1773), resumen!$D$4, C1773)</f>
        <v>1272000</v>
      </c>
      <c r="M1773">
        <f>IF(ISBLANK(I1773), resumen!$E$4, I1773)</f>
        <v>32</v>
      </c>
    </row>
    <row r="1774" spans="1:13">
      <c r="A1774">
        <v>1773</v>
      </c>
      <c r="B1774" t="s">
        <v>13</v>
      </c>
      <c r="C1774">
        <v>297046</v>
      </c>
      <c r="D1774" t="s">
        <v>21</v>
      </c>
      <c r="E1774" t="s">
        <v>20</v>
      </c>
      <c r="F1774" t="s">
        <v>17</v>
      </c>
      <c r="G1774" t="s">
        <v>17</v>
      </c>
      <c r="H1774" t="s">
        <v>16</v>
      </c>
      <c r="I1774">
        <v>73</v>
      </c>
      <c r="J1774" t="str">
        <f>IFERROR(IF(ABS((C1774-resumen!$D$3)/resumen!$D$5) &gt; 1.96, "SI", "NO"), _xleta.NOT)</f>
        <v>NO</v>
      </c>
      <c r="K1774" t="str">
        <f>IFERROR(IF(ABS((I1774-resumen!$E$3)/resumen!$E$5) &gt; 1.96, "SI", "NO"), _xleta.NOT)</f>
        <v>SI</v>
      </c>
      <c r="L1774">
        <f>IF(ISBLANK(C1774), resumen!$D$4, C1774)</f>
        <v>297046</v>
      </c>
      <c r="M1774">
        <f>IF(ISBLANK(I1774), resumen!$E$4, I1774)</f>
        <v>73</v>
      </c>
    </row>
    <row r="1775" spans="1:13">
      <c r="A1775">
        <v>1774</v>
      </c>
      <c r="B1775" t="s">
        <v>13</v>
      </c>
      <c r="C1775">
        <v>343391</v>
      </c>
      <c r="D1775" t="s">
        <v>14</v>
      </c>
      <c r="E1775" t="s">
        <v>20</v>
      </c>
      <c r="F1775" t="s">
        <v>16</v>
      </c>
      <c r="G1775" t="s">
        <v>17</v>
      </c>
      <c r="H1775" t="s">
        <v>17</v>
      </c>
      <c r="I1775">
        <v>70</v>
      </c>
      <c r="J1775" t="str">
        <f>IFERROR(IF(ABS((C1775-resumen!$D$3)/resumen!$D$5) &gt; 1.96, "SI", "NO"), _xleta.NOT)</f>
        <v>NO</v>
      </c>
      <c r="K1775" t="str">
        <f>IFERROR(IF(ABS((I1775-resumen!$E$3)/resumen!$E$5) &gt; 1.96, "SI", "NO"), _xleta.NOT)</f>
        <v>SI</v>
      </c>
      <c r="L1775">
        <f>IF(ISBLANK(C1775), resumen!$D$4, C1775)</f>
        <v>343391</v>
      </c>
      <c r="M1775">
        <f>IF(ISBLANK(I1775), resumen!$E$4, I1775)</f>
        <v>70</v>
      </c>
    </row>
    <row r="1776" spans="1:13">
      <c r="A1776">
        <v>1775</v>
      </c>
      <c r="B1776" t="s">
        <v>13</v>
      </c>
      <c r="C1776">
        <v>1662042.88</v>
      </c>
      <c r="D1776" t="s">
        <v>14</v>
      </c>
      <c r="E1776" t="s">
        <v>15</v>
      </c>
      <c r="F1776" t="s">
        <v>16</v>
      </c>
      <c r="G1776" t="s">
        <v>17</v>
      </c>
      <c r="H1776" t="s">
        <v>17</v>
      </c>
      <c r="I1776">
        <v>57</v>
      </c>
      <c r="J1776" t="str">
        <f>IFERROR(IF(ABS((C1776-resumen!$D$3)/resumen!$D$5) &gt; 1.96, "SI", "NO"), _xleta.NOT)</f>
        <v>NO</v>
      </c>
      <c r="K1776" t="str">
        <f>IFERROR(IF(ABS((I1776-resumen!$E$3)/resumen!$E$5) &gt; 1.96, "SI", "NO"), _xleta.NOT)</f>
        <v>NO</v>
      </c>
      <c r="L1776">
        <f>IF(ISBLANK(C1776), resumen!$D$4, C1776)</f>
        <v>1662042.88</v>
      </c>
      <c r="M1776">
        <f>IF(ISBLANK(I1776), resumen!$E$4, I1776)</f>
        <v>57</v>
      </c>
    </row>
    <row r="1777" spans="1:13">
      <c r="A1777">
        <v>1776</v>
      </c>
      <c r="B1777" t="s">
        <v>13</v>
      </c>
      <c r="C1777">
        <v>50000</v>
      </c>
      <c r="D1777" t="s">
        <v>14</v>
      </c>
      <c r="E1777" t="s">
        <v>20</v>
      </c>
      <c r="F1777" t="s">
        <v>16</v>
      </c>
      <c r="G1777" t="s">
        <v>17</v>
      </c>
      <c r="H1777" t="s">
        <v>17</v>
      </c>
      <c r="I1777">
        <v>29</v>
      </c>
      <c r="J1777" t="str">
        <f>IFERROR(IF(ABS((C1777-resumen!$D$3)/resumen!$D$5) &gt; 1.96, "SI", "NO"), _xleta.NOT)</f>
        <v>NO</v>
      </c>
      <c r="K1777" t="str">
        <f>IFERROR(IF(ABS((I1777-resumen!$E$3)/resumen!$E$5) &gt; 1.96, "SI", "NO"), _xleta.NOT)</f>
        <v>NO</v>
      </c>
      <c r="L1777">
        <f>IF(ISBLANK(C1777), resumen!$D$4, C1777)</f>
        <v>50000</v>
      </c>
      <c r="M1777">
        <f>IF(ISBLANK(I1777), resumen!$E$4, I1777)</f>
        <v>29</v>
      </c>
    </row>
    <row r="1778" spans="1:13">
      <c r="A1778">
        <v>1777</v>
      </c>
      <c r="B1778" t="s">
        <v>19</v>
      </c>
      <c r="C1778">
        <v>376500</v>
      </c>
      <c r="D1778" t="s">
        <v>14</v>
      </c>
      <c r="E1778" t="s">
        <v>20</v>
      </c>
      <c r="F1778" t="s">
        <v>16</v>
      </c>
      <c r="G1778" t="s">
        <v>16</v>
      </c>
      <c r="H1778" t="s">
        <v>17</v>
      </c>
      <c r="I1778">
        <v>28</v>
      </c>
      <c r="J1778" t="str">
        <f>IFERROR(IF(ABS((C1778-resumen!$D$3)/resumen!$D$5) &gt; 1.96, "SI", "NO"), _xleta.NOT)</f>
        <v>NO</v>
      </c>
      <c r="K1778" t="str">
        <f>IFERROR(IF(ABS((I1778-resumen!$E$3)/resumen!$E$5) &gt; 1.96, "SI", "NO"), _xleta.NOT)</f>
        <v>NO</v>
      </c>
      <c r="L1778">
        <f>IF(ISBLANK(C1778), resumen!$D$4, C1778)</f>
        <v>376500</v>
      </c>
      <c r="M1778">
        <f>IF(ISBLANK(I1778), resumen!$E$4, I1778)</f>
        <v>28</v>
      </c>
    </row>
    <row r="1779" spans="1:13">
      <c r="A1779">
        <v>1778</v>
      </c>
      <c r="B1779" t="s">
        <v>13</v>
      </c>
      <c r="C1779">
        <v>1099863.75</v>
      </c>
      <c r="D1779" t="s">
        <v>14</v>
      </c>
      <c r="E1779" t="s">
        <v>15</v>
      </c>
      <c r="F1779" t="s">
        <v>16</v>
      </c>
      <c r="G1779" t="s">
        <v>17</v>
      </c>
      <c r="H1779" t="s">
        <v>17</v>
      </c>
      <c r="I1779">
        <v>40</v>
      </c>
      <c r="J1779" t="str">
        <f>IFERROR(IF(ABS((C1779-resumen!$D$3)/resumen!$D$5) &gt; 1.96, "SI", "NO"), _xleta.NOT)</f>
        <v>NO</v>
      </c>
      <c r="K1779" t="str">
        <f>IFERROR(IF(ABS((I1779-resumen!$E$3)/resumen!$E$5) &gt; 1.96, "SI", "NO"), _xleta.NOT)</f>
        <v>NO</v>
      </c>
      <c r="L1779">
        <f>IF(ISBLANK(C1779), resumen!$D$4, C1779)</f>
        <v>1099863.75</v>
      </c>
      <c r="M1779">
        <f>IF(ISBLANK(I1779), resumen!$E$4, I1779)</f>
        <v>40</v>
      </c>
    </row>
    <row r="1780" spans="1:13">
      <c r="A1780">
        <v>1779</v>
      </c>
      <c r="B1780" t="s">
        <v>19</v>
      </c>
      <c r="C1780">
        <v>420000</v>
      </c>
      <c r="D1780" t="s">
        <v>14</v>
      </c>
      <c r="E1780" t="s">
        <v>20</v>
      </c>
      <c r="F1780" t="s">
        <v>16</v>
      </c>
      <c r="G1780" t="s">
        <v>17</v>
      </c>
      <c r="H1780" t="s">
        <v>17</v>
      </c>
      <c r="I1780">
        <v>25</v>
      </c>
      <c r="J1780" t="str">
        <f>IFERROR(IF(ABS((C1780-resumen!$D$3)/resumen!$D$5) &gt; 1.96, "SI", "NO"), _xleta.NOT)</f>
        <v>NO</v>
      </c>
      <c r="K1780" t="str">
        <f>IFERROR(IF(ABS((I1780-resumen!$E$3)/resumen!$E$5) &gt; 1.96, "SI", "NO"), _xleta.NOT)</f>
        <v>NO</v>
      </c>
      <c r="L1780">
        <f>IF(ISBLANK(C1780), resumen!$D$4, C1780)</f>
        <v>420000</v>
      </c>
      <c r="M1780">
        <f>IF(ISBLANK(I1780), resumen!$E$4, I1780)</f>
        <v>25</v>
      </c>
    </row>
    <row r="1781" spans="1:13">
      <c r="A1781">
        <v>1780</v>
      </c>
      <c r="B1781" t="s">
        <v>13</v>
      </c>
      <c r="C1781">
        <v>480747.21</v>
      </c>
      <c r="D1781" t="s">
        <v>14</v>
      </c>
      <c r="E1781" t="s">
        <v>20</v>
      </c>
      <c r="F1781" t="s">
        <v>16</v>
      </c>
      <c r="G1781" t="s">
        <v>17</v>
      </c>
      <c r="H1781" t="s">
        <v>17</v>
      </c>
      <c r="I1781">
        <v>62</v>
      </c>
      <c r="J1781" t="str">
        <f>IFERROR(IF(ABS((C1781-resumen!$D$3)/resumen!$D$5) &gt; 1.96, "SI", "NO"), _xleta.NOT)</f>
        <v>NO</v>
      </c>
      <c r="K1781" t="str">
        <f>IFERROR(IF(ABS((I1781-resumen!$E$3)/resumen!$E$5) &gt; 1.96, "SI", "NO"), _xleta.NOT)</f>
        <v>NO</v>
      </c>
      <c r="L1781">
        <f>IF(ISBLANK(C1781), resumen!$D$4, C1781)</f>
        <v>480747.21</v>
      </c>
      <c r="M1781">
        <f>IF(ISBLANK(I1781), resumen!$E$4, I1781)</f>
        <v>62</v>
      </c>
    </row>
    <row r="1782" spans="1:13">
      <c r="A1782">
        <v>1781</v>
      </c>
      <c r="B1782" t="s">
        <v>13</v>
      </c>
      <c r="C1782">
        <v>401499.84</v>
      </c>
      <c r="D1782" t="s">
        <v>14</v>
      </c>
      <c r="E1782" t="s">
        <v>20</v>
      </c>
      <c r="F1782" t="s">
        <v>16</v>
      </c>
      <c r="G1782" t="s">
        <v>17</v>
      </c>
      <c r="H1782" t="s">
        <v>17</v>
      </c>
      <c r="I1782">
        <v>32</v>
      </c>
      <c r="J1782" t="str">
        <f>IFERROR(IF(ABS((C1782-resumen!$D$3)/resumen!$D$5) &gt; 1.96, "SI", "NO"), _xleta.NOT)</f>
        <v>NO</v>
      </c>
      <c r="K1782" t="str">
        <f>IFERROR(IF(ABS((I1782-resumen!$E$3)/resumen!$E$5) &gt; 1.96, "SI", "NO"), _xleta.NOT)</f>
        <v>NO</v>
      </c>
      <c r="L1782">
        <f>IF(ISBLANK(C1782), resumen!$D$4, C1782)</f>
        <v>401499.84</v>
      </c>
      <c r="M1782">
        <f>IF(ISBLANK(I1782), resumen!$E$4, I1782)</f>
        <v>32</v>
      </c>
    </row>
    <row r="1783" spans="1:13">
      <c r="A1783">
        <v>1782</v>
      </c>
      <c r="B1783" t="s">
        <v>13</v>
      </c>
      <c r="C1783">
        <v>297046</v>
      </c>
      <c r="D1783" t="s">
        <v>22</v>
      </c>
      <c r="E1783" t="s">
        <v>20</v>
      </c>
      <c r="F1783" t="s">
        <v>16</v>
      </c>
      <c r="G1783" t="s">
        <v>17</v>
      </c>
      <c r="H1783" t="s">
        <v>16</v>
      </c>
      <c r="I1783">
        <v>34</v>
      </c>
      <c r="J1783" t="str">
        <f>IFERROR(IF(ABS((C1783-resumen!$D$3)/resumen!$D$5) &gt; 1.96, "SI", "NO"), _xleta.NOT)</f>
        <v>NO</v>
      </c>
      <c r="K1783" t="str">
        <f>IFERROR(IF(ABS((I1783-resumen!$E$3)/resumen!$E$5) &gt; 1.96, "SI", "NO"), _xleta.NOT)</f>
        <v>NO</v>
      </c>
      <c r="L1783">
        <f>IF(ISBLANK(C1783), resumen!$D$4, C1783)</f>
        <v>297046</v>
      </c>
      <c r="M1783">
        <f>IF(ISBLANK(I1783), resumen!$E$4, I1783)</f>
        <v>34</v>
      </c>
    </row>
    <row r="1784" spans="1:13">
      <c r="A1784">
        <v>1783</v>
      </c>
      <c r="B1784" t="s">
        <v>19</v>
      </c>
      <c r="C1784">
        <v>580000</v>
      </c>
      <c r="D1784" t="s">
        <v>14</v>
      </c>
      <c r="E1784" t="s">
        <v>20</v>
      </c>
      <c r="F1784" t="s">
        <v>16</v>
      </c>
      <c r="G1784" t="s">
        <v>17</v>
      </c>
      <c r="H1784" t="s">
        <v>17</v>
      </c>
      <c r="I1784">
        <v>21</v>
      </c>
      <c r="J1784" t="str">
        <f>IFERROR(IF(ABS((C1784-resumen!$D$3)/resumen!$D$5) &gt; 1.96, "SI", "NO"), _xleta.NOT)</f>
        <v>NO</v>
      </c>
      <c r="K1784" t="str">
        <f>IFERROR(IF(ABS((I1784-resumen!$E$3)/resumen!$E$5) &gt; 1.96, "SI", "NO"), _xleta.NOT)</f>
        <v>NO</v>
      </c>
      <c r="L1784">
        <f>IF(ISBLANK(C1784), resumen!$D$4, C1784)</f>
        <v>580000</v>
      </c>
      <c r="M1784">
        <f>IF(ISBLANK(I1784), resumen!$E$4, I1784)</f>
        <v>21</v>
      </c>
    </row>
    <row r="1785" spans="1:13">
      <c r="A1785">
        <v>1784</v>
      </c>
      <c r="B1785" t="s">
        <v>13</v>
      </c>
      <c r="C1785">
        <v>319574</v>
      </c>
      <c r="D1785" t="s">
        <v>14</v>
      </c>
      <c r="E1785" t="s">
        <v>20</v>
      </c>
      <c r="F1785" t="s">
        <v>16</v>
      </c>
      <c r="G1785" t="s">
        <v>16</v>
      </c>
      <c r="H1785" t="s">
        <v>16</v>
      </c>
      <c r="I1785">
        <v>43</v>
      </c>
      <c r="J1785" t="str">
        <f>IFERROR(IF(ABS((C1785-resumen!$D$3)/resumen!$D$5) &gt; 1.96, "SI", "NO"), _xleta.NOT)</f>
        <v>NO</v>
      </c>
      <c r="K1785" t="str">
        <f>IFERROR(IF(ABS((I1785-resumen!$E$3)/resumen!$E$5) &gt; 1.96, "SI", "NO"), _xleta.NOT)</f>
        <v>NO</v>
      </c>
      <c r="L1785">
        <f>IF(ISBLANK(C1785), resumen!$D$4, C1785)</f>
        <v>319574</v>
      </c>
      <c r="M1785">
        <f>IF(ISBLANK(I1785), resumen!$E$4, I1785)</f>
        <v>43</v>
      </c>
    </row>
    <row r="1786" spans="1:13">
      <c r="A1786">
        <v>1785</v>
      </c>
      <c r="B1786" t="s">
        <v>19</v>
      </c>
      <c r="C1786">
        <v>297719</v>
      </c>
      <c r="D1786" t="s">
        <v>21</v>
      </c>
      <c r="E1786" t="s">
        <v>20</v>
      </c>
      <c r="F1786" t="s">
        <v>16</v>
      </c>
      <c r="G1786" t="s">
        <v>16</v>
      </c>
      <c r="H1786" t="s">
        <v>17</v>
      </c>
      <c r="I1786">
        <v>43</v>
      </c>
      <c r="J1786" t="str">
        <f>IFERROR(IF(ABS((C1786-resumen!$D$3)/resumen!$D$5) &gt; 1.96, "SI", "NO"), _xleta.NOT)</f>
        <v>NO</v>
      </c>
      <c r="K1786" t="str">
        <f>IFERROR(IF(ABS((I1786-resumen!$E$3)/resumen!$E$5) &gt; 1.96, "SI", "NO"), _xleta.NOT)</f>
        <v>NO</v>
      </c>
      <c r="L1786">
        <f>IF(ISBLANK(C1786), resumen!$D$4, C1786)</f>
        <v>297719</v>
      </c>
      <c r="M1786">
        <f>IF(ISBLANK(I1786), resumen!$E$4, I1786)</f>
        <v>43</v>
      </c>
    </row>
    <row r="1787" spans="1:13">
      <c r="A1787">
        <v>1786</v>
      </c>
      <c r="B1787" t="s">
        <v>13</v>
      </c>
      <c r="C1787">
        <v>297046</v>
      </c>
      <c r="D1787" t="s">
        <v>21</v>
      </c>
      <c r="E1787" t="s">
        <v>20</v>
      </c>
      <c r="F1787" t="s">
        <v>16</v>
      </c>
      <c r="G1787" t="s">
        <v>17</v>
      </c>
      <c r="H1787" t="s">
        <v>17</v>
      </c>
      <c r="I1787">
        <v>41</v>
      </c>
      <c r="J1787" t="str">
        <f>IFERROR(IF(ABS((C1787-resumen!$D$3)/resumen!$D$5) &gt; 1.96, "SI", "NO"), _xleta.NOT)</f>
        <v>NO</v>
      </c>
      <c r="K1787" t="str">
        <f>IFERROR(IF(ABS((I1787-resumen!$E$3)/resumen!$E$5) &gt; 1.96, "SI", "NO"), _xleta.NOT)</f>
        <v>NO</v>
      </c>
      <c r="L1787">
        <f>IF(ISBLANK(C1787), resumen!$D$4, C1787)</f>
        <v>297046</v>
      </c>
      <c r="M1787">
        <f>IF(ISBLANK(I1787), resumen!$E$4, I1787)</f>
        <v>41</v>
      </c>
    </row>
    <row r="1788" spans="1:13">
      <c r="A1788">
        <v>1787</v>
      </c>
      <c r="B1788" t="s">
        <v>13</v>
      </c>
      <c r="C1788">
        <v>1578033.17</v>
      </c>
      <c r="D1788" t="s">
        <v>14</v>
      </c>
      <c r="E1788" t="s">
        <v>15</v>
      </c>
      <c r="F1788" t="s">
        <v>16</v>
      </c>
      <c r="G1788" t="s">
        <v>17</v>
      </c>
      <c r="H1788" t="s">
        <v>17</v>
      </c>
      <c r="I1788">
        <v>50</v>
      </c>
      <c r="J1788" t="str">
        <f>IFERROR(IF(ABS((C1788-resumen!$D$3)/resumen!$D$5) &gt; 1.96, "SI", "NO"), _xleta.NOT)</f>
        <v>NO</v>
      </c>
      <c r="K1788" t="str">
        <f>IFERROR(IF(ABS((I1788-resumen!$E$3)/resumen!$E$5) &gt; 1.96, "SI", "NO"), _xleta.NOT)</f>
        <v>NO</v>
      </c>
      <c r="L1788">
        <f>IF(ISBLANK(C1788), resumen!$D$4, C1788)</f>
        <v>1578033.17</v>
      </c>
      <c r="M1788">
        <f>IF(ISBLANK(I1788), resumen!$E$4, I1788)</f>
        <v>50</v>
      </c>
    </row>
    <row r="1789" spans="1:13">
      <c r="A1789">
        <v>1788</v>
      </c>
      <c r="B1789" t="s">
        <v>19</v>
      </c>
      <c r="C1789">
        <v>361421</v>
      </c>
      <c r="D1789" t="s">
        <v>22</v>
      </c>
      <c r="E1789" t="s">
        <v>20</v>
      </c>
      <c r="F1789" t="s">
        <v>16</v>
      </c>
      <c r="G1789" t="s">
        <v>16</v>
      </c>
      <c r="H1789" t="s">
        <v>17</v>
      </c>
      <c r="I1789">
        <v>56</v>
      </c>
      <c r="J1789" t="str">
        <f>IFERROR(IF(ABS((C1789-resumen!$D$3)/resumen!$D$5) &gt; 1.96, "SI", "NO"), _xleta.NOT)</f>
        <v>NO</v>
      </c>
      <c r="K1789" t="str">
        <f>IFERROR(IF(ABS((I1789-resumen!$E$3)/resumen!$E$5) &gt; 1.96, "SI", "NO"), _xleta.NOT)</f>
        <v>NO</v>
      </c>
      <c r="L1789">
        <f>IF(ISBLANK(C1789), resumen!$D$4, C1789)</f>
        <v>361421</v>
      </c>
      <c r="M1789">
        <f>IF(ISBLANK(I1789), resumen!$E$4, I1789)</f>
        <v>56</v>
      </c>
    </row>
    <row r="1790" spans="1:13">
      <c r="A1790">
        <v>1789</v>
      </c>
      <c r="B1790" t="s">
        <v>19</v>
      </c>
      <c r="C1790">
        <v>1431628</v>
      </c>
      <c r="D1790" t="s">
        <v>14</v>
      </c>
      <c r="E1790" t="s">
        <v>15</v>
      </c>
      <c r="F1790" t="s">
        <v>16</v>
      </c>
      <c r="G1790" t="s">
        <v>17</v>
      </c>
      <c r="H1790" t="s">
        <v>16</v>
      </c>
      <c r="I1790">
        <v>37</v>
      </c>
      <c r="J1790" t="str">
        <f>IFERROR(IF(ABS((C1790-resumen!$D$3)/resumen!$D$5) &gt; 1.96, "SI", "NO"), _xleta.NOT)</f>
        <v>NO</v>
      </c>
      <c r="K1790" t="str">
        <f>IFERROR(IF(ABS((I1790-resumen!$E$3)/resumen!$E$5) &gt; 1.96, "SI", "NO"), _xleta.NOT)</f>
        <v>NO</v>
      </c>
      <c r="L1790">
        <f>IF(ISBLANK(C1790), resumen!$D$4, C1790)</f>
        <v>1431628</v>
      </c>
      <c r="M1790">
        <f>IF(ISBLANK(I1790), resumen!$E$4, I1790)</f>
        <v>37</v>
      </c>
    </row>
    <row r="1791" spans="1:13">
      <c r="A1791">
        <v>1790</v>
      </c>
      <c r="B1791" t="s">
        <v>13</v>
      </c>
      <c r="C1791">
        <v>554862.32999999996</v>
      </c>
      <c r="D1791" t="s">
        <v>14</v>
      </c>
      <c r="E1791" t="s">
        <v>20</v>
      </c>
      <c r="F1791" t="s">
        <v>16</v>
      </c>
      <c r="G1791" t="s">
        <v>17</v>
      </c>
      <c r="H1791" t="s">
        <v>17</v>
      </c>
      <c r="I1791">
        <v>56</v>
      </c>
      <c r="J1791" t="str">
        <f>IFERROR(IF(ABS((C1791-resumen!$D$3)/resumen!$D$5) &gt; 1.96, "SI", "NO"), _xleta.NOT)</f>
        <v>NO</v>
      </c>
      <c r="K1791" t="str">
        <f>IFERROR(IF(ABS((I1791-resumen!$E$3)/resumen!$E$5) &gt; 1.96, "SI", "NO"), _xleta.NOT)</f>
        <v>NO</v>
      </c>
      <c r="L1791">
        <f>IF(ISBLANK(C1791), resumen!$D$4, C1791)</f>
        <v>554862.32999999996</v>
      </c>
      <c r="M1791">
        <f>IF(ISBLANK(I1791), resumen!$E$4, I1791)</f>
        <v>56</v>
      </c>
    </row>
    <row r="1792" spans="1:13">
      <c r="A1792">
        <v>1791</v>
      </c>
      <c r="B1792" t="s">
        <v>13</v>
      </c>
      <c r="C1792">
        <v>200000</v>
      </c>
      <c r="D1792" t="s">
        <v>14</v>
      </c>
      <c r="E1792" t="s">
        <v>20</v>
      </c>
      <c r="F1792" t="s">
        <v>16</v>
      </c>
      <c r="G1792" t="s">
        <v>17</v>
      </c>
      <c r="H1792" t="s">
        <v>16</v>
      </c>
      <c r="I1792">
        <v>27</v>
      </c>
      <c r="J1792" t="str">
        <f>IFERROR(IF(ABS((C1792-resumen!$D$3)/resumen!$D$5) &gt; 1.96, "SI", "NO"), _xleta.NOT)</f>
        <v>NO</v>
      </c>
      <c r="K1792" t="str">
        <f>IFERROR(IF(ABS((I1792-resumen!$E$3)/resumen!$E$5) &gt; 1.96, "SI", "NO"), _xleta.NOT)</f>
        <v>NO</v>
      </c>
      <c r="L1792">
        <f>IF(ISBLANK(C1792), resumen!$D$4, C1792)</f>
        <v>200000</v>
      </c>
      <c r="M1792">
        <f>IF(ISBLANK(I1792), resumen!$E$4, I1792)</f>
        <v>27</v>
      </c>
    </row>
    <row r="1793" spans="1:13">
      <c r="A1793">
        <v>1792</v>
      </c>
      <c r="B1793" t="s">
        <v>13</v>
      </c>
      <c r="C1793">
        <v>2534444.9500000002</v>
      </c>
      <c r="D1793" t="s">
        <v>14</v>
      </c>
      <c r="E1793" t="s">
        <v>15</v>
      </c>
      <c r="F1793" t="s">
        <v>16</v>
      </c>
      <c r="G1793" t="s">
        <v>17</v>
      </c>
      <c r="H1793" t="s">
        <v>17</v>
      </c>
      <c r="I1793">
        <v>38</v>
      </c>
      <c r="J1793" t="str">
        <f>IFERROR(IF(ABS((C1793-resumen!$D$3)/resumen!$D$5) &gt; 1.96, "SI", "NO"), _xleta.NOT)</f>
        <v>SI</v>
      </c>
      <c r="K1793" t="str">
        <f>IFERROR(IF(ABS((I1793-resumen!$E$3)/resumen!$E$5) &gt; 1.96, "SI", "NO"), _xleta.NOT)</f>
        <v>NO</v>
      </c>
      <c r="L1793">
        <f>IF(ISBLANK(C1793), resumen!$D$4, C1793)</f>
        <v>2534444.9500000002</v>
      </c>
      <c r="M1793">
        <f>IF(ISBLANK(I1793), resumen!$E$4, I1793)</f>
        <v>38</v>
      </c>
    </row>
    <row r="1794" spans="1:13">
      <c r="A1794">
        <v>1793</v>
      </c>
      <c r="B1794" t="s">
        <v>13</v>
      </c>
      <c r="C1794">
        <v>253000</v>
      </c>
      <c r="D1794" t="s">
        <v>14</v>
      </c>
      <c r="E1794" t="s">
        <v>20</v>
      </c>
      <c r="F1794" t="s">
        <v>16</v>
      </c>
      <c r="G1794" t="s">
        <v>17</v>
      </c>
      <c r="H1794" t="s">
        <v>17</v>
      </c>
      <c r="I1794">
        <v>48</v>
      </c>
      <c r="J1794" t="str">
        <f>IFERROR(IF(ABS((C1794-resumen!$D$3)/resumen!$D$5) &gt; 1.96, "SI", "NO"), _xleta.NOT)</f>
        <v>NO</v>
      </c>
      <c r="K1794" t="str">
        <f>IFERROR(IF(ABS((I1794-resumen!$E$3)/resumen!$E$5) &gt; 1.96, "SI", "NO"), _xleta.NOT)</f>
        <v>NO</v>
      </c>
      <c r="L1794">
        <f>IF(ISBLANK(C1794), resumen!$D$4, C1794)</f>
        <v>253000</v>
      </c>
      <c r="M1794">
        <f>IF(ISBLANK(I1794), resumen!$E$4, I1794)</f>
        <v>48</v>
      </c>
    </row>
    <row r="1795" spans="1:13">
      <c r="A1795">
        <v>1794</v>
      </c>
      <c r="B1795" t="s">
        <v>19</v>
      </c>
      <c r="C1795">
        <v>325925</v>
      </c>
      <c r="D1795" t="s">
        <v>22</v>
      </c>
      <c r="E1795" t="s">
        <v>20</v>
      </c>
      <c r="F1795" t="s">
        <v>16</v>
      </c>
      <c r="G1795" t="s">
        <v>17</v>
      </c>
      <c r="H1795" t="s">
        <v>17</v>
      </c>
      <c r="I1795">
        <v>64</v>
      </c>
      <c r="J1795" t="str">
        <f>IFERROR(IF(ABS((C1795-resumen!$D$3)/resumen!$D$5) &gt; 1.96, "SI", "NO"), _xleta.NOT)</f>
        <v>NO</v>
      </c>
      <c r="K1795" t="str">
        <f>IFERROR(IF(ABS((I1795-resumen!$E$3)/resumen!$E$5) &gt; 1.96, "SI", "NO"), _xleta.NOT)</f>
        <v>NO</v>
      </c>
      <c r="L1795">
        <f>IF(ISBLANK(C1795), resumen!$D$4, C1795)</f>
        <v>325925</v>
      </c>
      <c r="M1795">
        <f>IF(ISBLANK(I1795), resumen!$E$4, I1795)</f>
        <v>64</v>
      </c>
    </row>
    <row r="1796" spans="1:13">
      <c r="A1796">
        <v>1795</v>
      </c>
      <c r="B1796" t="s">
        <v>19</v>
      </c>
      <c r="C1796">
        <v>200000</v>
      </c>
      <c r="D1796" t="s">
        <v>14</v>
      </c>
      <c r="E1796" t="s">
        <v>20</v>
      </c>
      <c r="F1796" t="s">
        <v>16</v>
      </c>
      <c r="G1796" t="s">
        <v>16</v>
      </c>
      <c r="H1796" t="s">
        <v>17</v>
      </c>
      <c r="I1796">
        <v>59</v>
      </c>
      <c r="J1796" t="str">
        <f>IFERROR(IF(ABS((C1796-resumen!$D$3)/resumen!$D$5) &gt; 1.96, "SI", "NO"), _xleta.NOT)</f>
        <v>NO</v>
      </c>
      <c r="K1796" t="str">
        <f>IFERROR(IF(ABS((I1796-resumen!$E$3)/resumen!$E$5) &gt; 1.96, "SI", "NO"), _xleta.NOT)</f>
        <v>NO</v>
      </c>
      <c r="L1796">
        <f>IF(ISBLANK(C1796), resumen!$D$4, C1796)</f>
        <v>200000</v>
      </c>
      <c r="M1796">
        <f>IF(ISBLANK(I1796), resumen!$E$4, I1796)</f>
        <v>59</v>
      </c>
    </row>
    <row r="1797" spans="1:13">
      <c r="A1797">
        <v>1796</v>
      </c>
      <c r="B1797" t="s">
        <v>13</v>
      </c>
      <c r="C1797">
        <v>329794</v>
      </c>
      <c r="D1797" t="s">
        <v>22</v>
      </c>
      <c r="E1797" t="s">
        <v>20</v>
      </c>
      <c r="F1797" t="s">
        <v>16</v>
      </c>
      <c r="G1797" t="s">
        <v>17</v>
      </c>
      <c r="H1797" t="s">
        <v>16</v>
      </c>
      <c r="I1797">
        <v>41</v>
      </c>
      <c r="J1797" t="str">
        <f>IFERROR(IF(ABS((C1797-resumen!$D$3)/resumen!$D$5) &gt; 1.96, "SI", "NO"), _xleta.NOT)</f>
        <v>NO</v>
      </c>
      <c r="K1797" t="str">
        <f>IFERROR(IF(ABS((I1797-resumen!$E$3)/resumen!$E$5) &gt; 1.96, "SI", "NO"), _xleta.NOT)</f>
        <v>NO</v>
      </c>
      <c r="L1797">
        <f>IF(ISBLANK(C1797), resumen!$D$4, C1797)</f>
        <v>329794</v>
      </c>
      <c r="M1797">
        <f>IF(ISBLANK(I1797), resumen!$E$4, I1797)</f>
        <v>41</v>
      </c>
    </row>
    <row r="1798" spans="1:13">
      <c r="A1798">
        <v>1797</v>
      </c>
      <c r="B1798" t="s">
        <v>13</v>
      </c>
      <c r="C1798">
        <v>3702872.8</v>
      </c>
      <c r="D1798" t="s">
        <v>14</v>
      </c>
      <c r="E1798" t="s">
        <v>15</v>
      </c>
      <c r="F1798" t="s">
        <v>16</v>
      </c>
      <c r="G1798" t="s">
        <v>17</v>
      </c>
      <c r="H1798" t="s">
        <v>17</v>
      </c>
      <c r="I1798">
        <v>46</v>
      </c>
      <c r="J1798" t="str">
        <f>IFERROR(IF(ABS((C1798-resumen!$D$3)/resumen!$D$5) &gt; 1.96, "SI", "NO"), _xleta.NOT)</f>
        <v>SI</v>
      </c>
      <c r="K1798" t="str">
        <f>IFERROR(IF(ABS((I1798-resumen!$E$3)/resumen!$E$5) &gt; 1.96, "SI", "NO"), _xleta.NOT)</f>
        <v>NO</v>
      </c>
      <c r="L1798">
        <f>IF(ISBLANK(C1798), resumen!$D$4, C1798)</f>
        <v>3702872.8</v>
      </c>
      <c r="M1798">
        <f>IF(ISBLANK(I1798), resumen!$E$4, I1798)</f>
        <v>46</v>
      </c>
    </row>
    <row r="1799" spans="1:13">
      <c r="A1799">
        <v>1798</v>
      </c>
      <c r="B1799" t="s">
        <v>19</v>
      </c>
      <c r="C1799">
        <v>1229350</v>
      </c>
      <c r="D1799" t="s">
        <v>14</v>
      </c>
      <c r="E1799" t="s">
        <v>20</v>
      </c>
      <c r="F1799" t="s">
        <v>16</v>
      </c>
      <c r="G1799" t="s">
        <v>17</v>
      </c>
      <c r="H1799" t="s">
        <v>17</v>
      </c>
      <c r="I1799">
        <v>33</v>
      </c>
      <c r="J1799" t="str">
        <f>IFERROR(IF(ABS((C1799-resumen!$D$3)/resumen!$D$5) &gt; 1.96, "SI", "NO"), _xleta.NOT)</f>
        <v>NO</v>
      </c>
      <c r="K1799" t="str">
        <f>IFERROR(IF(ABS((I1799-resumen!$E$3)/resumen!$E$5) &gt; 1.96, "SI", "NO"), _xleta.NOT)</f>
        <v>NO</v>
      </c>
      <c r="L1799">
        <f>IF(ISBLANK(C1799), resumen!$D$4, C1799)</f>
        <v>1229350</v>
      </c>
      <c r="M1799">
        <f>IF(ISBLANK(I1799), resumen!$E$4, I1799)</f>
        <v>33</v>
      </c>
    </row>
    <row r="1800" spans="1:13">
      <c r="A1800">
        <v>1799</v>
      </c>
      <c r="B1800" t="s">
        <v>13</v>
      </c>
      <c r="C1800">
        <v>300000</v>
      </c>
      <c r="D1800" t="s">
        <v>14</v>
      </c>
      <c r="E1800" t="s">
        <v>20</v>
      </c>
      <c r="F1800" t="s">
        <v>16</v>
      </c>
      <c r="G1800" t="s">
        <v>17</v>
      </c>
      <c r="H1800" t="s">
        <v>17</v>
      </c>
      <c r="I1800">
        <v>26</v>
      </c>
      <c r="J1800" t="str">
        <f>IFERROR(IF(ABS((C1800-resumen!$D$3)/resumen!$D$5) &gt; 1.96, "SI", "NO"), _xleta.NOT)</f>
        <v>NO</v>
      </c>
      <c r="K1800" t="str">
        <f>IFERROR(IF(ABS((I1800-resumen!$E$3)/resumen!$E$5) &gt; 1.96, "SI", "NO"), _xleta.NOT)</f>
        <v>NO</v>
      </c>
      <c r="L1800">
        <f>IF(ISBLANK(C1800), resumen!$D$4, C1800)</f>
        <v>300000</v>
      </c>
      <c r="M1800">
        <f>IF(ISBLANK(I1800), resumen!$E$4, I1800)</f>
        <v>26</v>
      </c>
    </row>
    <row r="1801" spans="1:13">
      <c r="A1801">
        <v>1800</v>
      </c>
      <c r="B1801" t="s">
        <v>13</v>
      </c>
      <c r="C1801">
        <v>298155</v>
      </c>
      <c r="D1801" t="s">
        <v>22</v>
      </c>
      <c r="E1801" t="s">
        <v>20</v>
      </c>
      <c r="F1801" t="s">
        <v>16</v>
      </c>
      <c r="G1801" t="s">
        <v>17</v>
      </c>
      <c r="H1801" t="s">
        <v>17</v>
      </c>
      <c r="I1801">
        <v>29</v>
      </c>
      <c r="J1801" t="str">
        <f>IFERROR(IF(ABS((C1801-resumen!$D$3)/resumen!$D$5) &gt; 1.96, "SI", "NO"), _xleta.NOT)</f>
        <v>NO</v>
      </c>
      <c r="K1801" t="str">
        <f>IFERROR(IF(ABS((I1801-resumen!$E$3)/resumen!$E$5) &gt; 1.96, "SI", "NO"), _xleta.NOT)</f>
        <v>NO</v>
      </c>
      <c r="L1801">
        <f>IF(ISBLANK(C1801), resumen!$D$4, C1801)</f>
        <v>298155</v>
      </c>
      <c r="M1801">
        <f>IF(ISBLANK(I1801), resumen!$E$4, I1801)</f>
        <v>29</v>
      </c>
    </row>
    <row r="1802" spans="1:13">
      <c r="A1802">
        <v>1801</v>
      </c>
      <c r="B1802" t="s">
        <v>19</v>
      </c>
      <c r="C1802">
        <v>761027.05</v>
      </c>
      <c r="D1802" t="s">
        <v>14</v>
      </c>
      <c r="E1802" t="s">
        <v>15</v>
      </c>
      <c r="F1802" t="s">
        <v>16</v>
      </c>
      <c r="G1802" t="s">
        <v>17</v>
      </c>
      <c r="H1802" t="s">
        <v>17</v>
      </c>
      <c r="I1802">
        <v>28</v>
      </c>
      <c r="J1802" t="str">
        <f>IFERROR(IF(ABS((C1802-resumen!$D$3)/resumen!$D$5) &gt; 1.96, "SI", "NO"), _xleta.NOT)</f>
        <v>NO</v>
      </c>
      <c r="K1802" t="str">
        <f>IFERROR(IF(ABS((I1802-resumen!$E$3)/resumen!$E$5) &gt; 1.96, "SI", "NO"), _xleta.NOT)</f>
        <v>NO</v>
      </c>
      <c r="L1802">
        <f>IF(ISBLANK(C1802), resumen!$D$4, C1802)</f>
        <v>761027.05</v>
      </c>
      <c r="M1802">
        <f>IF(ISBLANK(I1802), resumen!$E$4, I1802)</f>
        <v>28</v>
      </c>
    </row>
    <row r="1803" spans="1:13">
      <c r="A1803">
        <v>1802</v>
      </c>
      <c r="B1803" t="s">
        <v>13</v>
      </c>
      <c r="C1803">
        <v>347539.5</v>
      </c>
      <c r="D1803" t="s">
        <v>14</v>
      </c>
      <c r="E1803" t="s">
        <v>20</v>
      </c>
      <c r="F1803" t="s">
        <v>16</v>
      </c>
      <c r="G1803" t="s">
        <v>17</v>
      </c>
      <c r="H1803" t="s">
        <v>17</v>
      </c>
      <c r="I1803">
        <v>28</v>
      </c>
      <c r="J1803" t="str">
        <f>IFERROR(IF(ABS((C1803-resumen!$D$3)/resumen!$D$5) &gt; 1.96, "SI", "NO"), _xleta.NOT)</f>
        <v>NO</v>
      </c>
      <c r="K1803" t="str">
        <f>IFERROR(IF(ABS((I1803-resumen!$E$3)/resumen!$E$5) &gt; 1.96, "SI", "NO"), _xleta.NOT)</f>
        <v>NO</v>
      </c>
      <c r="L1803">
        <f>IF(ISBLANK(C1803), resumen!$D$4, C1803)</f>
        <v>347539.5</v>
      </c>
      <c r="M1803">
        <f>IF(ISBLANK(I1803), resumen!$E$4, I1803)</f>
        <v>28</v>
      </c>
    </row>
    <row r="1804" spans="1:13">
      <c r="A1804">
        <v>1803</v>
      </c>
      <c r="B1804" t="s">
        <v>19</v>
      </c>
      <c r="C1804">
        <v>319574</v>
      </c>
      <c r="D1804" t="s">
        <v>14</v>
      </c>
      <c r="E1804" t="s">
        <v>20</v>
      </c>
      <c r="F1804" t="s">
        <v>16</v>
      </c>
      <c r="G1804" t="s">
        <v>16</v>
      </c>
      <c r="H1804" t="s">
        <v>17</v>
      </c>
      <c r="I1804">
        <v>30</v>
      </c>
      <c r="J1804" t="str">
        <f>IFERROR(IF(ABS((C1804-resumen!$D$3)/resumen!$D$5) &gt; 1.96, "SI", "NO"), _xleta.NOT)</f>
        <v>NO</v>
      </c>
      <c r="K1804" t="str">
        <f>IFERROR(IF(ABS((I1804-resumen!$E$3)/resumen!$E$5) &gt; 1.96, "SI", "NO"), _xleta.NOT)</f>
        <v>NO</v>
      </c>
      <c r="L1804">
        <f>IF(ISBLANK(C1804), resumen!$D$4, C1804)</f>
        <v>319574</v>
      </c>
      <c r="M1804">
        <f>IF(ISBLANK(I1804), resumen!$E$4, I1804)</f>
        <v>30</v>
      </c>
    </row>
    <row r="1805" spans="1:13">
      <c r="A1805">
        <v>1804</v>
      </c>
      <c r="B1805" t="s">
        <v>13</v>
      </c>
      <c r="C1805">
        <v>352782.75</v>
      </c>
      <c r="D1805" t="s">
        <v>14</v>
      </c>
      <c r="E1805" t="s">
        <v>20</v>
      </c>
      <c r="F1805" t="s">
        <v>16</v>
      </c>
      <c r="G1805" t="s">
        <v>16</v>
      </c>
      <c r="H1805" t="s">
        <v>17</v>
      </c>
      <c r="I1805">
        <v>27</v>
      </c>
      <c r="J1805" t="str">
        <f>IFERROR(IF(ABS((C1805-resumen!$D$3)/resumen!$D$5) &gt; 1.96, "SI", "NO"), _xleta.NOT)</f>
        <v>NO</v>
      </c>
      <c r="K1805" t="str">
        <f>IFERROR(IF(ABS((I1805-resumen!$E$3)/resumen!$E$5) &gt; 1.96, "SI", "NO"), _xleta.NOT)</f>
        <v>NO</v>
      </c>
      <c r="L1805">
        <f>IF(ISBLANK(C1805), resumen!$D$4, C1805)</f>
        <v>352782.75</v>
      </c>
      <c r="M1805">
        <f>IF(ISBLANK(I1805), resumen!$E$4, I1805)</f>
        <v>27</v>
      </c>
    </row>
    <row r="1806" spans="1:13">
      <c r="A1806">
        <v>1805</v>
      </c>
      <c r="B1806" t="s">
        <v>13</v>
      </c>
      <c r="C1806">
        <v>453413.8</v>
      </c>
      <c r="D1806" t="s">
        <v>14</v>
      </c>
      <c r="E1806" t="s">
        <v>20</v>
      </c>
      <c r="F1806" t="s">
        <v>16</v>
      </c>
      <c r="G1806" t="s">
        <v>17</v>
      </c>
      <c r="H1806" t="s">
        <v>17</v>
      </c>
      <c r="I1806">
        <v>52</v>
      </c>
      <c r="J1806" t="str">
        <f>IFERROR(IF(ABS((C1806-resumen!$D$3)/resumen!$D$5) &gt; 1.96, "SI", "NO"), _xleta.NOT)</f>
        <v>NO</v>
      </c>
      <c r="K1806" t="str">
        <f>IFERROR(IF(ABS((I1806-resumen!$E$3)/resumen!$E$5) &gt; 1.96, "SI", "NO"), _xleta.NOT)</f>
        <v>NO</v>
      </c>
      <c r="L1806">
        <f>IF(ISBLANK(C1806), resumen!$D$4, C1806)</f>
        <v>453413.8</v>
      </c>
      <c r="M1806">
        <f>IF(ISBLANK(I1806), resumen!$E$4, I1806)</f>
        <v>52</v>
      </c>
    </row>
    <row r="1807" spans="1:13">
      <c r="A1807">
        <v>1806</v>
      </c>
      <c r="B1807" t="s">
        <v>19</v>
      </c>
      <c r="C1807">
        <v>329950</v>
      </c>
      <c r="D1807" t="s">
        <v>22</v>
      </c>
      <c r="E1807" t="s">
        <v>20</v>
      </c>
      <c r="F1807" t="s">
        <v>16</v>
      </c>
      <c r="G1807" t="s">
        <v>17</v>
      </c>
      <c r="H1807" t="s">
        <v>16</v>
      </c>
      <c r="I1807">
        <v>43</v>
      </c>
      <c r="J1807" t="str">
        <f>IFERROR(IF(ABS((C1807-resumen!$D$3)/resumen!$D$5) &gt; 1.96, "SI", "NO"), _xleta.NOT)</f>
        <v>NO</v>
      </c>
      <c r="K1807" t="str">
        <f>IFERROR(IF(ABS((I1807-resumen!$E$3)/resumen!$E$5) &gt; 1.96, "SI", "NO"), _xleta.NOT)</f>
        <v>NO</v>
      </c>
      <c r="L1807">
        <f>IF(ISBLANK(C1807), resumen!$D$4, C1807)</f>
        <v>329950</v>
      </c>
      <c r="M1807">
        <f>IF(ISBLANK(I1807), resumen!$E$4, I1807)</f>
        <v>43</v>
      </c>
    </row>
    <row r="1808" spans="1:13">
      <c r="A1808">
        <v>1807</v>
      </c>
      <c r="B1808" t="s">
        <v>13</v>
      </c>
      <c r="C1808">
        <v>734449.38</v>
      </c>
      <c r="D1808" t="s">
        <v>14</v>
      </c>
      <c r="E1808" t="s">
        <v>15</v>
      </c>
      <c r="F1808" t="s">
        <v>16</v>
      </c>
      <c r="G1808" t="s">
        <v>17</v>
      </c>
      <c r="H1808" t="s">
        <v>17</v>
      </c>
      <c r="I1808">
        <v>24</v>
      </c>
      <c r="J1808" t="str">
        <f>IFERROR(IF(ABS((C1808-resumen!$D$3)/resumen!$D$5) &gt; 1.96, "SI", "NO"), _xleta.NOT)</f>
        <v>NO</v>
      </c>
      <c r="K1808" t="str">
        <f>IFERROR(IF(ABS((I1808-resumen!$E$3)/resumen!$E$5) &gt; 1.96, "SI", "NO"), _xleta.NOT)</f>
        <v>NO</v>
      </c>
      <c r="L1808">
        <f>IF(ISBLANK(C1808), resumen!$D$4, C1808)</f>
        <v>734449.38</v>
      </c>
      <c r="M1808">
        <f>IF(ISBLANK(I1808), resumen!$E$4, I1808)</f>
        <v>24</v>
      </c>
    </row>
    <row r="1809" spans="1:13">
      <c r="A1809">
        <v>1808</v>
      </c>
      <c r="B1809" t="s">
        <v>13</v>
      </c>
      <c r="C1809">
        <v>746380.68</v>
      </c>
      <c r="D1809" t="s">
        <v>14</v>
      </c>
      <c r="E1809" t="s">
        <v>20</v>
      </c>
      <c r="F1809" t="s">
        <v>16</v>
      </c>
      <c r="G1809" t="s">
        <v>17</v>
      </c>
      <c r="H1809" t="s">
        <v>17</v>
      </c>
      <c r="I1809">
        <v>37</v>
      </c>
      <c r="J1809" t="str">
        <f>IFERROR(IF(ABS((C1809-resumen!$D$3)/resumen!$D$5) &gt; 1.96, "SI", "NO"), _xleta.NOT)</f>
        <v>NO</v>
      </c>
      <c r="K1809" t="str">
        <f>IFERROR(IF(ABS((I1809-resumen!$E$3)/resumen!$E$5) &gt; 1.96, "SI", "NO"), _xleta.NOT)</f>
        <v>NO</v>
      </c>
      <c r="L1809">
        <f>IF(ISBLANK(C1809), resumen!$D$4, C1809)</f>
        <v>746380.68</v>
      </c>
      <c r="M1809">
        <f>IF(ISBLANK(I1809), resumen!$E$4, I1809)</f>
        <v>37</v>
      </c>
    </row>
    <row r="1810" spans="1:13">
      <c r="A1810">
        <v>1809</v>
      </c>
      <c r="B1810" t="s">
        <v>19</v>
      </c>
      <c r="C1810">
        <v>420000</v>
      </c>
      <c r="D1810" t="s">
        <v>14</v>
      </c>
      <c r="E1810" t="s">
        <v>20</v>
      </c>
      <c r="F1810" t="s">
        <v>16</v>
      </c>
      <c r="G1810" t="s">
        <v>17</v>
      </c>
      <c r="H1810" t="s">
        <v>17</v>
      </c>
      <c r="I1810">
        <v>29</v>
      </c>
      <c r="J1810" t="str">
        <f>IFERROR(IF(ABS((C1810-resumen!$D$3)/resumen!$D$5) &gt; 1.96, "SI", "NO"), _xleta.NOT)</f>
        <v>NO</v>
      </c>
      <c r="K1810" t="str">
        <f>IFERROR(IF(ABS((I1810-resumen!$E$3)/resumen!$E$5) &gt; 1.96, "SI", "NO"), _xleta.NOT)</f>
        <v>NO</v>
      </c>
      <c r="L1810">
        <f>IF(ISBLANK(C1810), resumen!$D$4, C1810)</f>
        <v>420000</v>
      </c>
      <c r="M1810">
        <f>IF(ISBLANK(I1810), resumen!$E$4, I1810)</f>
        <v>29</v>
      </c>
    </row>
    <row r="1811" spans="1:13">
      <c r="A1811">
        <v>1810</v>
      </c>
      <c r="B1811" t="s">
        <v>13</v>
      </c>
      <c r="C1811">
        <v>829520</v>
      </c>
      <c r="D1811" t="s">
        <v>14</v>
      </c>
      <c r="E1811" t="s">
        <v>20</v>
      </c>
      <c r="F1811" t="s">
        <v>16</v>
      </c>
      <c r="G1811" t="s">
        <v>17</v>
      </c>
      <c r="H1811" t="s">
        <v>17</v>
      </c>
      <c r="I1811">
        <v>61</v>
      </c>
      <c r="J1811" t="str">
        <f>IFERROR(IF(ABS((C1811-resumen!$D$3)/resumen!$D$5) &gt; 1.96, "SI", "NO"), _xleta.NOT)</f>
        <v>NO</v>
      </c>
      <c r="K1811" t="str">
        <f>IFERROR(IF(ABS((I1811-resumen!$E$3)/resumen!$E$5) &gt; 1.96, "SI", "NO"), _xleta.NOT)</f>
        <v>NO</v>
      </c>
      <c r="L1811">
        <f>IF(ISBLANK(C1811), resumen!$D$4, C1811)</f>
        <v>829520</v>
      </c>
      <c r="M1811">
        <f>IF(ISBLANK(I1811), resumen!$E$4, I1811)</f>
        <v>61</v>
      </c>
    </row>
    <row r="1812" spans="1:13">
      <c r="A1812">
        <v>1811</v>
      </c>
      <c r="B1812" t="s">
        <v>19</v>
      </c>
      <c r="C1812">
        <v>297046</v>
      </c>
      <c r="D1812" t="s">
        <v>21</v>
      </c>
      <c r="E1812" t="s">
        <v>20</v>
      </c>
      <c r="F1812" t="s">
        <v>16</v>
      </c>
      <c r="G1812" t="s">
        <v>17</v>
      </c>
      <c r="H1812" t="s">
        <v>17</v>
      </c>
      <c r="I1812">
        <v>53</v>
      </c>
      <c r="J1812" t="str">
        <f>IFERROR(IF(ABS((C1812-resumen!$D$3)/resumen!$D$5) &gt; 1.96, "SI", "NO"), _xleta.NOT)</f>
        <v>NO</v>
      </c>
      <c r="K1812" t="str">
        <f>IFERROR(IF(ABS((I1812-resumen!$E$3)/resumen!$E$5) &gt; 1.96, "SI", "NO"), _xleta.NOT)</f>
        <v>NO</v>
      </c>
      <c r="L1812">
        <f>IF(ISBLANK(C1812), resumen!$D$4, C1812)</f>
        <v>297046</v>
      </c>
      <c r="M1812">
        <f>IF(ISBLANK(I1812), resumen!$E$4, I1812)</f>
        <v>53</v>
      </c>
    </row>
    <row r="1813" spans="1:13">
      <c r="A1813">
        <v>1812</v>
      </c>
      <c r="B1813" t="s">
        <v>13</v>
      </c>
      <c r="C1813">
        <v>2921803.69</v>
      </c>
      <c r="D1813" t="s">
        <v>14</v>
      </c>
      <c r="E1813" t="s">
        <v>20</v>
      </c>
      <c r="F1813" t="s">
        <v>16</v>
      </c>
      <c r="G1813" t="s">
        <v>17</v>
      </c>
      <c r="H1813" t="s">
        <v>17</v>
      </c>
      <c r="I1813">
        <v>38</v>
      </c>
      <c r="J1813" t="str">
        <f>IFERROR(IF(ABS((C1813-resumen!$D$3)/resumen!$D$5) &gt; 1.96, "SI", "NO"), _xleta.NOT)</f>
        <v>SI</v>
      </c>
      <c r="K1813" t="str">
        <f>IFERROR(IF(ABS((I1813-resumen!$E$3)/resumen!$E$5) &gt; 1.96, "SI", "NO"), _xleta.NOT)</f>
        <v>NO</v>
      </c>
      <c r="L1813">
        <f>IF(ISBLANK(C1813), resumen!$D$4, C1813)</f>
        <v>2921803.69</v>
      </c>
      <c r="M1813">
        <f>IF(ISBLANK(I1813), resumen!$E$4, I1813)</f>
        <v>38</v>
      </c>
    </row>
    <row r="1814" spans="1:13">
      <c r="A1814">
        <v>1813</v>
      </c>
      <c r="B1814" t="s">
        <v>13</v>
      </c>
      <c r="C1814">
        <v>299647</v>
      </c>
      <c r="D1814" t="s">
        <v>21</v>
      </c>
      <c r="E1814" t="s">
        <v>20</v>
      </c>
      <c r="F1814" t="s">
        <v>16</v>
      </c>
      <c r="G1814" t="s">
        <v>17</v>
      </c>
      <c r="H1814" t="s">
        <v>17</v>
      </c>
      <c r="I1814">
        <v>58</v>
      </c>
      <c r="J1814" t="str">
        <f>IFERROR(IF(ABS((C1814-resumen!$D$3)/resumen!$D$5) &gt; 1.96, "SI", "NO"), _xleta.NOT)</f>
        <v>NO</v>
      </c>
      <c r="K1814" t="str">
        <f>IFERROR(IF(ABS((I1814-resumen!$E$3)/resumen!$E$5) &gt; 1.96, "SI", "NO"), _xleta.NOT)</f>
        <v>NO</v>
      </c>
      <c r="L1814">
        <f>IF(ISBLANK(C1814), resumen!$D$4, C1814)</f>
        <v>299647</v>
      </c>
      <c r="M1814">
        <f>IF(ISBLANK(I1814), resumen!$E$4, I1814)</f>
        <v>58</v>
      </c>
    </row>
    <row r="1815" spans="1:13">
      <c r="A1815">
        <v>1814</v>
      </c>
      <c r="B1815" t="s">
        <v>19</v>
      </c>
      <c r="C1815">
        <v>385548</v>
      </c>
      <c r="D1815" t="s">
        <v>21</v>
      </c>
      <c r="E1815" t="s">
        <v>20</v>
      </c>
      <c r="F1815" t="s">
        <v>16</v>
      </c>
      <c r="G1815" t="s">
        <v>16</v>
      </c>
      <c r="H1815" t="s">
        <v>17</v>
      </c>
      <c r="I1815">
        <v>55</v>
      </c>
      <c r="J1815" t="str">
        <f>IFERROR(IF(ABS((C1815-resumen!$D$3)/resumen!$D$5) &gt; 1.96, "SI", "NO"), _xleta.NOT)</f>
        <v>NO</v>
      </c>
      <c r="K1815" t="str">
        <f>IFERROR(IF(ABS((I1815-resumen!$E$3)/resumen!$E$5) &gt; 1.96, "SI", "NO"), _xleta.NOT)</f>
        <v>NO</v>
      </c>
      <c r="L1815">
        <f>IF(ISBLANK(C1815), resumen!$D$4, C1815)</f>
        <v>385548</v>
      </c>
      <c r="M1815">
        <f>IF(ISBLANK(I1815), resumen!$E$4, I1815)</f>
        <v>55</v>
      </c>
    </row>
    <row r="1816" spans="1:13">
      <c r="A1816">
        <v>1815</v>
      </c>
      <c r="B1816" t="s">
        <v>19</v>
      </c>
      <c r="C1816">
        <v>639148</v>
      </c>
      <c r="D1816" t="s">
        <v>22</v>
      </c>
      <c r="E1816" t="s">
        <v>20</v>
      </c>
      <c r="F1816" t="s">
        <v>16</v>
      </c>
      <c r="G1816" t="s">
        <v>17</v>
      </c>
      <c r="H1816" t="s">
        <v>17</v>
      </c>
      <c r="I1816">
        <v>34</v>
      </c>
      <c r="J1816" t="str">
        <f>IFERROR(IF(ABS((C1816-resumen!$D$3)/resumen!$D$5) &gt; 1.96, "SI", "NO"), _xleta.NOT)</f>
        <v>NO</v>
      </c>
      <c r="K1816" t="str">
        <f>IFERROR(IF(ABS((I1816-resumen!$E$3)/resumen!$E$5) &gt; 1.96, "SI", "NO"), _xleta.NOT)</f>
        <v>NO</v>
      </c>
      <c r="L1816">
        <f>IF(ISBLANK(C1816), resumen!$D$4, C1816)</f>
        <v>639148</v>
      </c>
      <c r="M1816">
        <f>IF(ISBLANK(I1816), resumen!$E$4, I1816)</f>
        <v>34</v>
      </c>
    </row>
    <row r="1817" spans="1:13">
      <c r="A1817">
        <v>1816</v>
      </c>
      <c r="B1817" t="s">
        <v>13</v>
      </c>
      <c r="C1817">
        <v>202600.91</v>
      </c>
      <c r="D1817" t="s">
        <v>14</v>
      </c>
      <c r="E1817" t="s">
        <v>20</v>
      </c>
      <c r="F1817" t="s">
        <v>16</v>
      </c>
      <c r="G1817" t="s">
        <v>17</v>
      </c>
      <c r="H1817" t="s">
        <v>17</v>
      </c>
      <c r="I1817">
        <v>40</v>
      </c>
      <c r="J1817" t="str">
        <f>IFERROR(IF(ABS((C1817-resumen!$D$3)/resumen!$D$5) &gt; 1.96, "SI", "NO"), _xleta.NOT)</f>
        <v>NO</v>
      </c>
      <c r="K1817" t="str">
        <f>IFERROR(IF(ABS((I1817-resumen!$E$3)/resumen!$E$5) &gt; 1.96, "SI", "NO"), _xleta.NOT)</f>
        <v>NO</v>
      </c>
      <c r="L1817">
        <f>IF(ISBLANK(C1817), resumen!$D$4, C1817)</f>
        <v>202600.91</v>
      </c>
      <c r="M1817">
        <f>IF(ISBLANK(I1817), resumen!$E$4, I1817)</f>
        <v>40</v>
      </c>
    </row>
    <row r="1818" spans="1:13">
      <c r="A1818">
        <v>1817</v>
      </c>
      <c r="B1818" t="s">
        <v>13</v>
      </c>
      <c r="C1818">
        <v>594092</v>
      </c>
      <c r="D1818" t="s">
        <v>22</v>
      </c>
      <c r="E1818" t="s">
        <v>20</v>
      </c>
      <c r="F1818" t="s">
        <v>16</v>
      </c>
      <c r="G1818" t="s">
        <v>17</v>
      </c>
      <c r="H1818" t="s">
        <v>16</v>
      </c>
      <c r="I1818">
        <v>61</v>
      </c>
      <c r="J1818" t="str">
        <f>IFERROR(IF(ABS((C1818-resumen!$D$3)/resumen!$D$5) &gt; 1.96, "SI", "NO"), _xleta.NOT)</f>
        <v>NO</v>
      </c>
      <c r="K1818" t="str">
        <f>IFERROR(IF(ABS((I1818-resumen!$E$3)/resumen!$E$5) &gt; 1.96, "SI", "NO"), _xleta.NOT)</f>
        <v>NO</v>
      </c>
      <c r="L1818">
        <f>IF(ISBLANK(C1818), resumen!$D$4, C1818)</f>
        <v>594092</v>
      </c>
      <c r="M1818">
        <f>IF(ISBLANK(I1818), resumen!$E$4, I1818)</f>
        <v>61</v>
      </c>
    </row>
    <row r="1819" spans="1:13">
      <c r="A1819">
        <v>1818</v>
      </c>
      <c r="B1819" t="s">
        <v>19</v>
      </c>
      <c r="C1819">
        <v>347514</v>
      </c>
      <c r="D1819" t="s">
        <v>14</v>
      </c>
      <c r="E1819" t="s">
        <v>20</v>
      </c>
      <c r="F1819" t="s">
        <v>16</v>
      </c>
      <c r="G1819" t="s">
        <v>17</v>
      </c>
      <c r="H1819" t="s">
        <v>16</v>
      </c>
      <c r="I1819">
        <v>20</v>
      </c>
      <c r="J1819" t="str">
        <f>IFERROR(IF(ABS((C1819-resumen!$D$3)/resumen!$D$5) &gt; 1.96, "SI", "NO"), _xleta.NOT)</f>
        <v>NO</v>
      </c>
      <c r="K1819" t="str">
        <f>IFERROR(IF(ABS((I1819-resumen!$E$3)/resumen!$E$5) &gt; 1.96, "SI", "NO"), _xleta.NOT)</f>
        <v>NO</v>
      </c>
      <c r="L1819">
        <f>IF(ISBLANK(C1819), resumen!$D$4, C1819)</f>
        <v>347514</v>
      </c>
      <c r="M1819">
        <f>IF(ISBLANK(I1819), resumen!$E$4, I1819)</f>
        <v>20</v>
      </c>
    </row>
    <row r="1820" spans="1:13">
      <c r="A1820">
        <v>1819</v>
      </c>
      <c r="B1820" t="s">
        <v>13</v>
      </c>
      <c r="C1820">
        <v>356858</v>
      </c>
      <c r="D1820" t="s">
        <v>22</v>
      </c>
      <c r="E1820" t="s">
        <v>20</v>
      </c>
      <c r="F1820" t="s">
        <v>16</v>
      </c>
      <c r="G1820" t="s">
        <v>17</v>
      </c>
      <c r="H1820" t="s">
        <v>16</v>
      </c>
      <c r="I1820">
        <v>42</v>
      </c>
      <c r="J1820" t="str">
        <f>IFERROR(IF(ABS((C1820-resumen!$D$3)/resumen!$D$5) &gt; 1.96, "SI", "NO"), _xleta.NOT)</f>
        <v>NO</v>
      </c>
      <c r="K1820" t="str">
        <f>IFERROR(IF(ABS((I1820-resumen!$E$3)/resumen!$E$5) &gt; 1.96, "SI", "NO"), _xleta.NOT)</f>
        <v>NO</v>
      </c>
      <c r="L1820">
        <f>IF(ISBLANK(C1820), resumen!$D$4, C1820)</f>
        <v>356858</v>
      </c>
      <c r="M1820">
        <f>IF(ISBLANK(I1820), resumen!$E$4, I1820)</f>
        <v>42</v>
      </c>
    </row>
    <row r="1821" spans="1:13">
      <c r="A1821">
        <v>1820</v>
      </c>
      <c r="B1821" t="s">
        <v>13</v>
      </c>
      <c r="C1821">
        <v>387953</v>
      </c>
      <c r="D1821" t="s">
        <v>22</v>
      </c>
      <c r="E1821" t="s">
        <v>20</v>
      </c>
      <c r="F1821" t="s">
        <v>17</v>
      </c>
      <c r="G1821" t="s">
        <v>17</v>
      </c>
      <c r="H1821" t="s">
        <v>16</v>
      </c>
      <c r="I1821">
        <v>32</v>
      </c>
      <c r="J1821" t="str">
        <f>IFERROR(IF(ABS((C1821-resumen!$D$3)/resumen!$D$5) &gt; 1.96, "SI", "NO"), _xleta.NOT)</f>
        <v>NO</v>
      </c>
      <c r="K1821" t="str">
        <f>IFERROR(IF(ABS((I1821-resumen!$E$3)/resumen!$E$5) &gt; 1.96, "SI", "NO"), _xleta.NOT)</f>
        <v>NO</v>
      </c>
      <c r="L1821">
        <f>IF(ISBLANK(C1821), resumen!$D$4, C1821)</f>
        <v>387953</v>
      </c>
      <c r="M1821">
        <f>IF(ISBLANK(I1821), resumen!$E$4, I1821)</f>
        <v>32</v>
      </c>
    </row>
    <row r="1822" spans="1:13">
      <c r="A1822">
        <v>1821</v>
      </c>
      <c r="B1822" t="s">
        <v>13</v>
      </c>
      <c r="C1822">
        <v>1742310</v>
      </c>
      <c r="D1822" t="s">
        <v>14</v>
      </c>
      <c r="E1822" t="s">
        <v>20</v>
      </c>
      <c r="F1822" t="s">
        <v>16</v>
      </c>
      <c r="G1822" t="s">
        <v>17</v>
      </c>
      <c r="H1822" t="s">
        <v>17</v>
      </c>
      <c r="I1822">
        <v>28</v>
      </c>
      <c r="J1822" t="str">
        <f>IFERROR(IF(ABS((C1822-resumen!$D$3)/resumen!$D$5) &gt; 1.96, "SI", "NO"), _xleta.NOT)</f>
        <v>NO</v>
      </c>
      <c r="K1822" t="str">
        <f>IFERROR(IF(ABS((I1822-resumen!$E$3)/resumen!$E$5) &gt; 1.96, "SI", "NO"), _xleta.NOT)</f>
        <v>NO</v>
      </c>
      <c r="L1822">
        <f>IF(ISBLANK(C1822), resumen!$D$4, C1822)</f>
        <v>1742310</v>
      </c>
      <c r="M1822">
        <f>IF(ISBLANK(I1822), resumen!$E$4, I1822)</f>
        <v>28</v>
      </c>
    </row>
    <row r="1823" spans="1:13">
      <c r="A1823">
        <v>1822</v>
      </c>
      <c r="B1823" t="s">
        <v>13</v>
      </c>
      <c r="C1823">
        <v>550000</v>
      </c>
      <c r="D1823" t="s">
        <v>14</v>
      </c>
      <c r="E1823" t="s">
        <v>20</v>
      </c>
      <c r="F1823" t="s">
        <v>16</v>
      </c>
      <c r="G1823" t="s">
        <v>17</v>
      </c>
      <c r="H1823" t="s">
        <v>17</v>
      </c>
      <c r="I1823">
        <v>28</v>
      </c>
      <c r="J1823" t="str">
        <f>IFERROR(IF(ABS((C1823-resumen!$D$3)/resumen!$D$5) &gt; 1.96, "SI", "NO"), _xleta.NOT)</f>
        <v>NO</v>
      </c>
      <c r="K1823" t="str">
        <f>IFERROR(IF(ABS((I1823-resumen!$E$3)/resumen!$E$5) &gt; 1.96, "SI", "NO"), _xleta.NOT)</f>
        <v>NO</v>
      </c>
      <c r="L1823">
        <f>IF(ISBLANK(C1823), resumen!$D$4, C1823)</f>
        <v>550000</v>
      </c>
      <c r="M1823">
        <f>IF(ISBLANK(I1823), resumen!$E$4, I1823)</f>
        <v>28</v>
      </c>
    </row>
    <row r="1824" spans="1:13">
      <c r="A1824">
        <v>1823</v>
      </c>
      <c r="B1824" t="s">
        <v>13</v>
      </c>
      <c r="C1824">
        <v>1524359</v>
      </c>
      <c r="D1824" t="s">
        <v>14</v>
      </c>
      <c r="E1824" t="s">
        <v>15</v>
      </c>
      <c r="F1824" t="s">
        <v>16</v>
      </c>
      <c r="G1824" t="s">
        <v>17</v>
      </c>
      <c r="H1824" t="s">
        <v>16</v>
      </c>
      <c r="I1824">
        <v>51</v>
      </c>
      <c r="J1824" t="str">
        <f>IFERROR(IF(ABS((C1824-resumen!$D$3)/resumen!$D$5) &gt; 1.96, "SI", "NO"), _xleta.NOT)</f>
        <v>NO</v>
      </c>
      <c r="K1824" t="str">
        <f>IFERROR(IF(ABS((I1824-resumen!$E$3)/resumen!$E$5) &gt; 1.96, "SI", "NO"), _xleta.NOT)</f>
        <v>NO</v>
      </c>
      <c r="L1824">
        <f>IF(ISBLANK(C1824), resumen!$D$4, C1824)</f>
        <v>1524359</v>
      </c>
      <c r="M1824">
        <f>IF(ISBLANK(I1824), resumen!$E$4, I1824)</f>
        <v>51</v>
      </c>
    </row>
    <row r="1825" spans="1:13">
      <c r="A1825">
        <v>1824</v>
      </c>
      <c r="B1825" t="s">
        <v>19</v>
      </c>
      <c r="C1825">
        <v>50000</v>
      </c>
      <c r="D1825" t="s">
        <v>14</v>
      </c>
      <c r="E1825" t="s">
        <v>20</v>
      </c>
      <c r="F1825" t="s">
        <v>16</v>
      </c>
      <c r="G1825" t="s">
        <v>16</v>
      </c>
      <c r="H1825" t="s">
        <v>17</v>
      </c>
      <c r="I1825">
        <v>35</v>
      </c>
      <c r="J1825" t="str">
        <f>IFERROR(IF(ABS((C1825-resumen!$D$3)/resumen!$D$5) &gt; 1.96, "SI", "NO"), _xleta.NOT)</f>
        <v>NO</v>
      </c>
      <c r="K1825" t="str">
        <f>IFERROR(IF(ABS((I1825-resumen!$E$3)/resumen!$E$5) &gt; 1.96, "SI", "NO"), _xleta.NOT)</f>
        <v>NO</v>
      </c>
      <c r="L1825">
        <f>IF(ISBLANK(C1825), resumen!$D$4, C1825)</f>
        <v>50000</v>
      </c>
      <c r="M1825">
        <f>IF(ISBLANK(I1825), resumen!$E$4, I1825)</f>
        <v>35</v>
      </c>
    </row>
    <row r="1826" spans="1:13">
      <c r="A1826">
        <v>1825</v>
      </c>
      <c r="B1826" t="s">
        <v>19</v>
      </c>
      <c r="C1826">
        <v>310124</v>
      </c>
      <c r="D1826" t="s">
        <v>21</v>
      </c>
      <c r="E1826" t="s">
        <v>20</v>
      </c>
      <c r="F1826" t="s">
        <v>16</v>
      </c>
      <c r="G1826" t="s">
        <v>17</v>
      </c>
      <c r="H1826" t="s">
        <v>16</v>
      </c>
      <c r="I1826">
        <v>32</v>
      </c>
      <c r="J1826" t="str">
        <f>IFERROR(IF(ABS((C1826-resumen!$D$3)/resumen!$D$5) &gt; 1.96, "SI", "NO"), _xleta.NOT)</f>
        <v>NO</v>
      </c>
      <c r="K1826" t="str">
        <f>IFERROR(IF(ABS((I1826-resumen!$E$3)/resumen!$E$5) &gt; 1.96, "SI", "NO"), _xleta.NOT)</f>
        <v>NO</v>
      </c>
      <c r="L1826">
        <f>IF(ISBLANK(C1826), resumen!$D$4, C1826)</f>
        <v>310124</v>
      </c>
      <c r="M1826">
        <f>IF(ISBLANK(I1826), resumen!$E$4, I1826)</f>
        <v>32</v>
      </c>
    </row>
    <row r="1827" spans="1:13">
      <c r="A1827">
        <v>1826</v>
      </c>
      <c r="B1827" t="s">
        <v>13</v>
      </c>
      <c r="C1827">
        <v>216200</v>
      </c>
      <c r="D1827" t="s">
        <v>14</v>
      </c>
      <c r="E1827" t="s">
        <v>20</v>
      </c>
      <c r="F1827" t="s">
        <v>16</v>
      </c>
      <c r="G1827" t="s">
        <v>16</v>
      </c>
      <c r="H1827" t="s">
        <v>16</v>
      </c>
      <c r="I1827">
        <v>29</v>
      </c>
      <c r="J1827" t="str">
        <f>IFERROR(IF(ABS((C1827-resumen!$D$3)/resumen!$D$5) &gt; 1.96, "SI", "NO"), _xleta.NOT)</f>
        <v>NO</v>
      </c>
      <c r="K1827" t="str">
        <f>IFERROR(IF(ABS((I1827-resumen!$E$3)/resumen!$E$5) &gt; 1.96, "SI", "NO"), _xleta.NOT)</f>
        <v>NO</v>
      </c>
      <c r="L1827">
        <f>IF(ISBLANK(C1827), resumen!$D$4, C1827)</f>
        <v>216200</v>
      </c>
      <c r="M1827">
        <f>IF(ISBLANK(I1827), resumen!$E$4, I1827)</f>
        <v>29</v>
      </c>
    </row>
    <row r="1828" spans="1:13">
      <c r="A1828">
        <v>1827</v>
      </c>
      <c r="B1828" t="s">
        <v>19</v>
      </c>
      <c r="C1828">
        <v>577181</v>
      </c>
      <c r="D1828" t="s">
        <v>14</v>
      </c>
      <c r="E1828" t="s">
        <v>15</v>
      </c>
      <c r="F1828" t="s">
        <v>16</v>
      </c>
      <c r="G1828" t="s">
        <v>17</v>
      </c>
      <c r="H1828" t="s">
        <v>16</v>
      </c>
      <c r="I1828">
        <v>55</v>
      </c>
      <c r="J1828" t="str">
        <f>IFERROR(IF(ABS((C1828-resumen!$D$3)/resumen!$D$5) &gt; 1.96, "SI", "NO"), _xleta.NOT)</f>
        <v>NO</v>
      </c>
      <c r="K1828" t="str">
        <f>IFERROR(IF(ABS((I1828-resumen!$E$3)/resumen!$E$5) &gt; 1.96, "SI", "NO"), _xleta.NOT)</f>
        <v>NO</v>
      </c>
      <c r="L1828">
        <f>IF(ISBLANK(C1828), resumen!$D$4, C1828)</f>
        <v>577181</v>
      </c>
      <c r="M1828">
        <f>IF(ISBLANK(I1828), resumen!$E$4, I1828)</f>
        <v>55</v>
      </c>
    </row>
    <row r="1829" spans="1:13">
      <c r="A1829">
        <v>1828</v>
      </c>
      <c r="B1829" t="s">
        <v>19</v>
      </c>
      <c r="C1829">
        <v>719873.23</v>
      </c>
      <c r="D1829" t="s">
        <v>14</v>
      </c>
      <c r="E1829" t="s">
        <v>20</v>
      </c>
      <c r="F1829" t="s">
        <v>16</v>
      </c>
      <c r="G1829" t="s">
        <v>17</v>
      </c>
      <c r="H1829" t="s">
        <v>17</v>
      </c>
      <c r="I1829">
        <v>26</v>
      </c>
      <c r="J1829" t="str">
        <f>IFERROR(IF(ABS((C1829-resumen!$D$3)/resumen!$D$5) &gt; 1.96, "SI", "NO"), _xleta.NOT)</f>
        <v>NO</v>
      </c>
      <c r="K1829" t="str">
        <f>IFERROR(IF(ABS((I1829-resumen!$E$3)/resumen!$E$5) &gt; 1.96, "SI", "NO"), _xleta.NOT)</f>
        <v>NO</v>
      </c>
      <c r="L1829">
        <f>IF(ISBLANK(C1829), resumen!$D$4, C1829)</f>
        <v>719873.23</v>
      </c>
      <c r="M1829">
        <f>IF(ISBLANK(I1829), resumen!$E$4, I1829)</f>
        <v>26</v>
      </c>
    </row>
    <row r="1830" spans="1:13">
      <c r="A1830">
        <v>1829</v>
      </c>
      <c r="B1830" t="s">
        <v>19</v>
      </c>
      <c r="C1830">
        <v>625201.97</v>
      </c>
      <c r="D1830" t="s">
        <v>14</v>
      </c>
      <c r="E1830" t="s">
        <v>20</v>
      </c>
      <c r="F1830" t="s">
        <v>16</v>
      </c>
      <c r="G1830" t="s">
        <v>17</v>
      </c>
      <c r="H1830" t="s">
        <v>17</v>
      </c>
      <c r="I1830">
        <v>24</v>
      </c>
      <c r="J1830" t="str">
        <f>IFERROR(IF(ABS((C1830-resumen!$D$3)/resumen!$D$5) &gt; 1.96, "SI", "NO"), _xleta.NOT)</f>
        <v>NO</v>
      </c>
      <c r="K1830" t="str">
        <f>IFERROR(IF(ABS((I1830-resumen!$E$3)/resumen!$E$5) &gt; 1.96, "SI", "NO"), _xleta.NOT)</f>
        <v>NO</v>
      </c>
      <c r="L1830">
        <f>IF(ISBLANK(C1830), resumen!$D$4, C1830)</f>
        <v>625201.97</v>
      </c>
      <c r="M1830">
        <f>IF(ISBLANK(I1830), resumen!$E$4, I1830)</f>
        <v>24</v>
      </c>
    </row>
    <row r="1831" spans="1:13">
      <c r="A1831">
        <v>1830</v>
      </c>
      <c r="B1831" t="s">
        <v>13</v>
      </c>
      <c r="C1831">
        <v>294101</v>
      </c>
      <c r="D1831" t="s">
        <v>14</v>
      </c>
      <c r="E1831" t="s">
        <v>20</v>
      </c>
      <c r="F1831" t="s">
        <v>16</v>
      </c>
      <c r="G1831" t="s">
        <v>17</v>
      </c>
      <c r="H1831" t="s">
        <v>17</v>
      </c>
      <c r="I1831">
        <v>25</v>
      </c>
      <c r="J1831" t="str">
        <f>IFERROR(IF(ABS((C1831-resumen!$D$3)/resumen!$D$5) &gt; 1.96, "SI", "NO"), _xleta.NOT)</f>
        <v>NO</v>
      </c>
      <c r="K1831" t="str">
        <f>IFERROR(IF(ABS((I1831-resumen!$E$3)/resumen!$E$5) &gt; 1.96, "SI", "NO"), _xleta.NOT)</f>
        <v>NO</v>
      </c>
      <c r="L1831">
        <f>IF(ISBLANK(C1831), resumen!$D$4, C1831)</f>
        <v>294101</v>
      </c>
      <c r="M1831">
        <f>IF(ISBLANK(I1831), resumen!$E$4, I1831)</f>
        <v>25</v>
      </c>
    </row>
    <row r="1832" spans="1:13">
      <c r="A1832">
        <v>1831</v>
      </c>
      <c r="B1832" t="s">
        <v>19</v>
      </c>
      <c r="C1832">
        <v>278272</v>
      </c>
      <c r="D1832" t="s">
        <v>21</v>
      </c>
      <c r="E1832" t="s">
        <v>20</v>
      </c>
      <c r="F1832" t="s">
        <v>16</v>
      </c>
      <c r="G1832" t="s">
        <v>17</v>
      </c>
      <c r="H1832" t="s">
        <v>17</v>
      </c>
      <c r="I1832">
        <v>25</v>
      </c>
      <c r="J1832" t="str">
        <f>IFERROR(IF(ABS((C1832-resumen!$D$3)/resumen!$D$5) &gt; 1.96, "SI", "NO"), _xleta.NOT)</f>
        <v>NO</v>
      </c>
      <c r="K1832" t="str">
        <f>IFERROR(IF(ABS((I1832-resumen!$E$3)/resumen!$E$5) &gt; 1.96, "SI", "NO"), _xleta.NOT)</f>
        <v>NO</v>
      </c>
      <c r="L1832">
        <f>IF(ISBLANK(C1832), resumen!$D$4, C1832)</f>
        <v>278272</v>
      </c>
      <c r="M1832">
        <f>IF(ISBLANK(I1832), resumen!$E$4, I1832)</f>
        <v>25</v>
      </c>
    </row>
    <row r="1833" spans="1:13">
      <c r="A1833">
        <v>1832</v>
      </c>
      <c r="B1833" t="s">
        <v>19</v>
      </c>
      <c r="C1833">
        <v>370275</v>
      </c>
      <c r="D1833" t="s">
        <v>14</v>
      </c>
      <c r="E1833" t="s">
        <v>20</v>
      </c>
      <c r="F1833" t="s">
        <v>16</v>
      </c>
      <c r="G1833" t="s">
        <v>17</v>
      </c>
      <c r="H1833" t="s">
        <v>17</v>
      </c>
      <c r="I1833">
        <v>36</v>
      </c>
      <c r="J1833" t="str">
        <f>IFERROR(IF(ABS((C1833-resumen!$D$3)/resumen!$D$5) &gt; 1.96, "SI", "NO"), _xleta.NOT)</f>
        <v>NO</v>
      </c>
      <c r="K1833" t="str">
        <f>IFERROR(IF(ABS((I1833-resumen!$E$3)/resumen!$E$5) &gt; 1.96, "SI", "NO"), _xleta.NOT)</f>
        <v>NO</v>
      </c>
      <c r="L1833">
        <f>IF(ISBLANK(C1833), resumen!$D$4, C1833)</f>
        <v>370275</v>
      </c>
      <c r="M1833">
        <f>IF(ISBLANK(I1833), resumen!$E$4, I1833)</f>
        <v>36</v>
      </c>
    </row>
    <row r="1834" spans="1:13">
      <c r="A1834">
        <v>1833</v>
      </c>
      <c r="B1834" t="s">
        <v>13</v>
      </c>
      <c r="C1834">
        <v>503329.68</v>
      </c>
      <c r="D1834" t="s">
        <v>14</v>
      </c>
      <c r="E1834" t="s">
        <v>20</v>
      </c>
      <c r="F1834" t="s">
        <v>16</v>
      </c>
      <c r="G1834" t="s">
        <v>16</v>
      </c>
      <c r="H1834" t="s">
        <v>17</v>
      </c>
      <c r="I1834">
        <v>26</v>
      </c>
      <c r="J1834" t="str">
        <f>IFERROR(IF(ABS((C1834-resumen!$D$3)/resumen!$D$5) &gt; 1.96, "SI", "NO"), _xleta.NOT)</f>
        <v>NO</v>
      </c>
      <c r="K1834" t="str">
        <f>IFERROR(IF(ABS((I1834-resumen!$E$3)/resumen!$E$5) &gt; 1.96, "SI", "NO"), _xleta.NOT)</f>
        <v>NO</v>
      </c>
      <c r="L1834">
        <f>IF(ISBLANK(C1834), resumen!$D$4, C1834)</f>
        <v>503329.68</v>
      </c>
      <c r="M1834">
        <f>IF(ISBLANK(I1834), resumen!$E$4, I1834)</f>
        <v>26</v>
      </c>
    </row>
    <row r="1835" spans="1:13">
      <c r="A1835">
        <v>1834</v>
      </c>
      <c r="B1835" t="s">
        <v>13</v>
      </c>
      <c r="C1835">
        <v>432986.25</v>
      </c>
      <c r="D1835" t="s">
        <v>14</v>
      </c>
      <c r="E1835" t="s">
        <v>20</v>
      </c>
      <c r="F1835" t="s">
        <v>16</v>
      </c>
      <c r="G1835" t="s">
        <v>16</v>
      </c>
      <c r="H1835" t="s">
        <v>17</v>
      </c>
      <c r="I1835">
        <v>45</v>
      </c>
      <c r="J1835" t="str">
        <f>IFERROR(IF(ABS((C1835-resumen!$D$3)/resumen!$D$5) &gt; 1.96, "SI", "NO"), _xleta.NOT)</f>
        <v>NO</v>
      </c>
      <c r="K1835" t="str">
        <f>IFERROR(IF(ABS((I1835-resumen!$E$3)/resumen!$E$5) &gt; 1.96, "SI", "NO"), _xleta.NOT)</f>
        <v>NO</v>
      </c>
      <c r="L1835">
        <f>IF(ISBLANK(C1835), resumen!$D$4, C1835)</f>
        <v>432986.25</v>
      </c>
      <c r="M1835">
        <f>IF(ISBLANK(I1835), resumen!$E$4, I1835)</f>
        <v>45</v>
      </c>
    </row>
    <row r="1836" spans="1:13">
      <c r="A1836">
        <v>1835</v>
      </c>
      <c r="B1836" t="s">
        <v>13</v>
      </c>
      <c r="C1836">
        <v>346480</v>
      </c>
      <c r="D1836" t="s">
        <v>14</v>
      </c>
      <c r="E1836" t="s">
        <v>20</v>
      </c>
      <c r="F1836" t="s">
        <v>16</v>
      </c>
      <c r="G1836" t="s">
        <v>17</v>
      </c>
      <c r="H1836" t="s">
        <v>17</v>
      </c>
      <c r="I1836">
        <v>25</v>
      </c>
      <c r="J1836" t="str">
        <f>IFERROR(IF(ABS((C1836-resumen!$D$3)/resumen!$D$5) &gt; 1.96, "SI", "NO"), _xleta.NOT)</f>
        <v>NO</v>
      </c>
      <c r="K1836" t="str">
        <f>IFERROR(IF(ABS((I1836-resumen!$E$3)/resumen!$E$5) &gt; 1.96, "SI", "NO"), _xleta.NOT)</f>
        <v>NO</v>
      </c>
      <c r="L1836">
        <f>IF(ISBLANK(C1836), resumen!$D$4, C1836)</f>
        <v>346480</v>
      </c>
      <c r="M1836">
        <f>IF(ISBLANK(I1836), resumen!$E$4, I1836)</f>
        <v>25</v>
      </c>
    </row>
    <row r="1837" spans="1:13">
      <c r="A1837">
        <v>1836</v>
      </c>
      <c r="B1837" t="s">
        <v>13</v>
      </c>
      <c r="C1837">
        <v>903246</v>
      </c>
      <c r="D1837" t="s">
        <v>14</v>
      </c>
      <c r="E1837" t="s">
        <v>15</v>
      </c>
      <c r="F1837" t="s">
        <v>16</v>
      </c>
      <c r="G1837" t="s">
        <v>17</v>
      </c>
      <c r="H1837" t="s">
        <v>17</v>
      </c>
      <c r="I1837">
        <v>34</v>
      </c>
      <c r="J1837" t="str">
        <f>IFERROR(IF(ABS((C1837-resumen!$D$3)/resumen!$D$5) &gt; 1.96, "SI", "NO"), _xleta.NOT)</f>
        <v>NO</v>
      </c>
      <c r="K1837" t="str">
        <f>IFERROR(IF(ABS((I1837-resumen!$E$3)/resumen!$E$5) &gt; 1.96, "SI", "NO"), _xleta.NOT)</f>
        <v>NO</v>
      </c>
      <c r="L1837">
        <f>IF(ISBLANK(C1837), resumen!$D$4, C1837)</f>
        <v>903246</v>
      </c>
      <c r="M1837">
        <f>IF(ISBLANK(I1837), resumen!$E$4, I1837)</f>
        <v>34</v>
      </c>
    </row>
    <row r="1838" spans="1:13">
      <c r="A1838">
        <v>1837</v>
      </c>
      <c r="B1838" t="s">
        <v>13</v>
      </c>
      <c r="C1838">
        <v>320283</v>
      </c>
      <c r="D1838" t="s">
        <v>22</v>
      </c>
      <c r="E1838" t="s">
        <v>20</v>
      </c>
      <c r="F1838" t="s">
        <v>16</v>
      </c>
      <c r="G1838" t="s">
        <v>17</v>
      </c>
      <c r="H1838" t="s">
        <v>16</v>
      </c>
      <c r="I1838">
        <v>24</v>
      </c>
      <c r="J1838" t="str">
        <f>IFERROR(IF(ABS((C1838-resumen!$D$3)/resumen!$D$5) &gt; 1.96, "SI", "NO"), _xleta.NOT)</f>
        <v>NO</v>
      </c>
      <c r="K1838" t="str">
        <f>IFERROR(IF(ABS((I1838-resumen!$E$3)/resumen!$E$5) &gt; 1.96, "SI", "NO"), _xleta.NOT)</f>
        <v>NO</v>
      </c>
      <c r="L1838">
        <f>IF(ISBLANK(C1838), resumen!$D$4, C1838)</f>
        <v>320283</v>
      </c>
      <c r="M1838">
        <f>IF(ISBLANK(I1838), resumen!$E$4, I1838)</f>
        <v>24</v>
      </c>
    </row>
    <row r="1839" spans="1:13">
      <c r="A1839">
        <v>1838</v>
      </c>
      <c r="B1839" t="s">
        <v>19</v>
      </c>
      <c r="C1839">
        <v>297045</v>
      </c>
      <c r="D1839" t="s">
        <v>21</v>
      </c>
      <c r="E1839" t="s">
        <v>20</v>
      </c>
      <c r="F1839" t="s">
        <v>16</v>
      </c>
      <c r="G1839" t="s">
        <v>17</v>
      </c>
      <c r="H1839" t="s">
        <v>17</v>
      </c>
      <c r="I1839">
        <v>41</v>
      </c>
      <c r="J1839" t="str">
        <f>IFERROR(IF(ABS((C1839-resumen!$D$3)/resumen!$D$5) &gt; 1.96, "SI", "NO"), _xleta.NOT)</f>
        <v>NO</v>
      </c>
      <c r="K1839" t="str">
        <f>IFERROR(IF(ABS((I1839-resumen!$E$3)/resumen!$E$5) &gt; 1.96, "SI", "NO"), _xleta.NOT)</f>
        <v>NO</v>
      </c>
      <c r="L1839">
        <f>IF(ISBLANK(C1839), resumen!$D$4, C1839)</f>
        <v>297045</v>
      </c>
      <c r="M1839">
        <f>IF(ISBLANK(I1839), resumen!$E$4, I1839)</f>
        <v>41</v>
      </c>
    </row>
    <row r="1840" spans="1:13">
      <c r="A1840">
        <v>1839</v>
      </c>
      <c r="B1840" t="s">
        <v>19</v>
      </c>
      <c r="C1840">
        <v>1019557</v>
      </c>
      <c r="D1840" t="s">
        <v>14</v>
      </c>
      <c r="E1840" t="s">
        <v>15</v>
      </c>
      <c r="F1840" t="s">
        <v>16</v>
      </c>
      <c r="G1840" t="s">
        <v>17</v>
      </c>
      <c r="H1840" t="s">
        <v>17</v>
      </c>
      <c r="I1840">
        <v>33</v>
      </c>
      <c r="J1840" t="str">
        <f>IFERROR(IF(ABS((C1840-resumen!$D$3)/resumen!$D$5) &gt; 1.96, "SI", "NO"), _xleta.NOT)</f>
        <v>NO</v>
      </c>
      <c r="K1840" t="str">
        <f>IFERROR(IF(ABS((I1840-resumen!$E$3)/resumen!$E$5) &gt; 1.96, "SI", "NO"), _xleta.NOT)</f>
        <v>NO</v>
      </c>
      <c r="L1840">
        <f>IF(ISBLANK(C1840), resumen!$D$4, C1840)</f>
        <v>1019557</v>
      </c>
      <c r="M1840">
        <f>IF(ISBLANK(I1840), resumen!$E$4, I1840)</f>
        <v>33</v>
      </c>
    </row>
    <row r="1841" spans="1:13">
      <c r="A1841">
        <v>1840</v>
      </c>
      <c r="B1841" t="s">
        <v>13</v>
      </c>
      <c r="C1841">
        <v>370440.66</v>
      </c>
      <c r="D1841" t="s">
        <v>14</v>
      </c>
      <c r="E1841" t="s">
        <v>20</v>
      </c>
      <c r="F1841" t="s">
        <v>16</v>
      </c>
      <c r="G1841" t="s">
        <v>17</v>
      </c>
      <c r="H1841" t="s">
        <v>17</v>
      </c>
      <c r="I1841">
        <v>42</v>
      </c>
      <c r="J1841" t="str">
        <f>IFERROR(IF(ABS((C1841-resumen!$D$3)/resumen!$D$5) &gt; 1.96, "SI", "NO"), _xleta.NOT)</f>
        <v>NO</v>
      </c>
      <c r="K1841" t="str">
        <f>IFERROR(IF(ABS((I1841-resumen!$E$3)/resumen!$E$5) &gt; 1.96, "SI", "NO"), _xleta.NOT)</f>
        <v>NO</v>
      </c>
      <c r="L1841">
        <f>IF(ISBLANK(C1841), resumen!$D$4, C1841)</f>
        <v>370440.66</v>
      </c>
      <c r="M1841">
        <f>IF(ISBLANK(I1841), resumen!$E$4, I1841)</f>
        <v>42</v>
      </c>
    </row>
    <row r="1842" spans="1:13">
      <c r="A1842">
        <v>1841</v>
      </c>
      <c r="B1842" t="s">
        <v>19</v>
      </c>
      <c r="C1842">
        <v>133838</v>
      </c>
      <c r="D1842" t="s">
        <v>14</v>
      </c>
      <c r="E1842" t="s">
        <v>20</v>
      </c>
      <c r="F1842" t="s">
        <v>16</v>
      </c>
      <c r="G1842" t="s">
        <v>17</v>
      </c>
      <c r="H1842" t="s">
        <v>17</v>
      </c>
      <c r="I1842">
        <v>53</v>
      </c>
      <c r="J1842" t="str">
        <f>IFERROR(IF(ABS((C1842-resumen!$D$3)/resumen!$D$5) &gt; 1.96, "SI", "NO"), _xleta.NOT)</f>
        <v>NO</v>
      </c>
      <c r="K1842" t="str">
        <f>IFERROR(IF(ABS((I1842-resumen!$E$3)/resumen!$E$5) &gt; 1.96, "SI", "NO"), _xleta.NOT)</f>
        <v>NO</v>
      </c>
      <c r="L1842">
        <f>IF(ISBLANK(C1842), resumen!$D$4, C1842)</f>
        <v>133838</v>
      </c>
      <c r="M1842">
        <f>IF(ISBLANK(I1842), resumen!$E$4, I1842)</f>
        <v>53</v>
      </c>
    </row>
    <row r="1843" spans="1:13">
      <c r="A1843">
        <v>1842</v>
      </c>
      <c r="B1843" t="s">
        <v>13</v>
      </c>
      <c r="C1843">
        <v>1578511.16</v>
      </c>
      <c r="D1843" t="s">
        <v>14</v>
      </c>
      <c r="E1843" t="s">
        <v>20</v>
      </c>
      <c r="F1843" t="s">
        <v>16</v>
      </c>
      <c r="G1843" t="s">
        <v>17</v>
      </c>
      <c r="H1843" t="s">
        <v>17</v>
      </c>
      <c r="I1843">
        <v>36</v>
      </c>
      <c r="J1843" t="str">
        <f>IFERROR(IF(ABS((C1843-resumen!$D$3)/resumen!$D$5) &gt; 1.96, "SI", "NO"), _xleta.NOT)</f>
        <v>NO</v>
      </c>
      <c r="K1843" t="str">
        <f>IFERROR(IF(ABS((I1843-resumen!$E$3)/resumen!$E$5) &gt; 1.96, "SI", "NO"), _xleta.NOT)</f>
        <v>NO</v>
      </c>
      <c r="L1843">
        <f>IF(ISBLANK(C1843), resumen!$D$4, C1843)</f>
        <v>1578511.16</v>
      </c>
      <c r="M1843">
        <f>IF(ISBLANK(I1843), resumen!$E$4, I1843)</f>
        <v>36</v>
      </c>
    </row>
    <row r="1844" spans="1:13">
      <c r="A1844">
        <v>1843</v>
      </c>
      <c r="B1844" t="s">
        <v>13</v>
      </c>
      <c r="C1844">
        <v>639148</v>
      </c>
      <c r="D1844" t="s">
        <v>22</v>
      </c>
      <c r="E1844" t="s">
        <v>20</v>
      </c>
      <c r="F1844" t="s">
        <v>16</v>
      </c>
      <c r="G1844" t="s">
        <v>17</v>
      </c>
      <c r="H1844" t="s">
        <v>17</v>
      </c>
      <c r="I1844">
        <v>45</v>
      </c>
      <c r="J1844" t="str">
        <f>IFERROR(IF(ABS((C1844-resumen!$D$3)/resumen!$D$5) &gt; 1.96, "SI", "NO"), _xleta.NOT)</f>
        <v>NO</v>
      </c>
      <c r="K1844" t="str">
        <f>IFERROR(IF(ABS((I1844-resumen!$E$3)/resumen!$E$5) &gt; 1.96, "SI", "NO"), _xleta.NOT)</f>
        <v>NO</v>
      </c>
      <c r="L1844">
        <f>IF(ISBLANK(C1844), resumen!$D$4, C1844)</f>
        <v>639148</v>
      </c>
      <c r="M1844">
        <f>IF(ISBLANK(I1844), resumen!$E$4, I1844)</f>
        <v>45</v>
      </c>
    </row>
    <row r="1845" spans="1:13">
      <c r="A1845">
        <v>1844</v>
      </c>
      <c r="B1845" t="s">
        <v>13</v>
      </c>
      <c r="C1845">
        <v>300018</v>
      </c>
      <c r="D1845" t="s">
        <v>22</v>
      </c>
      <c r="E1845" t="s">
        <v>20</v>
      </c>
      <c r="F1845" t="s">
        <v>16</v>
      </c>
      <c r="G1845" t="s">
        <v>17</v>
      </c>
      <c r="H1845" t="s">
        <v>16</v>
      </c>
      <c r="I1845">
        <v>42</v>
      </c>
      <c r="J1845" t="str">
        <f>IFERROR(IF(ABS((C1845-resumen!$D$3)/resumen!$D$5) &gt; 1.96, "SI", "NO"), _xleta.NOT)</f>
        <v>NO</v>
      </c>
      <c r="K1845" t="str">
        <f>IFERROR(IF(ABS((I1845-resumen!$E$3)/resumen!$E$5) &gt; 1.96, "SI", "NO"), _xleta.NOT)</f>
        <v>NO</v>
      </c>
      <c r="L1845">
        <f>IF(ISBLANK(C1845), resumen!$D$4, C1845)</f>
        <v>300018</v>
      </c>
      <c r="M1845">
        <f>IF(ISBLANK(I1845), resumen!$E$4, I1845)</f>
        <v>42</v>
      </c>
    </row>
    <row r="1846" spans="1:13">
      <c r="A1846">
        <v>1845</v>
      </c>
      <c r="B1846" t="s">
        <v>19</v>
      </c>
      <c r="C1846">
        <v>390000</v>
      </c>
      <c r="D1846" t="s">
        <v>14</v>
      </c>
      <c r="E1846" t="s">
        <v>20</v>
      </c>
      <c r="F1846" t="s">
        <v>16</v>
      </c>
      <c r="G1846" t="s">
        <v>17</v>
      </c>
      <c r="H1846" t="s">
        <v>17</v>
      </c>
      <c r="I1846">
        <v>32</v>
      </c>
      <c r="J1846" t="str">
        <f>IFERROR(IF(ABS((C1846-resumen!$D$3)/resumen!$D$5) &gt; 1.96, "SI", "NO"), _xleta.NOT)</f>
        <v>NO</v>
      </c>
      <c r="K1846" t="str">
        <f>IFERROR(IF(ABS((I1846-resumen!$E$3)/resumen!$E$5) &gt; 1.96, "SI", "NO"), _xleta.NOT)</f>
        <v>NO</v>
      </c>
      <c r="L1846">
        <f>IF(ISBLANK(C1846), resumen!$D$4, C1846)</f>
        <v>390000</v>
      </c>
      <c r="M1846">
        <f>IF(ISBLANK(I1846), resumen!$E$4, I1846)</f>
        <v>32</v>
      </c>
    </row>
    <row r="1847" spans="1:13">
      <c r="A1847">
        <v>1846</v>
      </c>
      <c r="B1847" t="s">
        <v>13</v>
      </c>
      <c r="C1847">
        <v>299784</v>
      </c>
      <c r="D1847" t="s">
        <v>21</v>
      </c>
      <c r="E1847" t="s">
        <v>20</v>
      </c>
      <c r="F1847" t="s">
        <v>16</v>
      </c>
      <c r="G1847" t="s">
        <v>17</v>
      </c>
      <c r="H1847" t="s">
        <v>17</v>
      </c>
      <c r="I1847">
        <v>59</v>
      </c>
      <c r="J1847" t="str">
        <f>IFERROR(IF(ABS((C1847-resumen!$D$3)/resumen!$D$5) &gt; 1.96, "SI", "NO"), _xleta.NOT)</f>
        <v>NO</v>
      </c>
      <c r="K1847" t="str">
        <f>IFERROR(IF(ABS((I1847-resumen!$E$3)/resumen!$E$5) &gt; 1.96, "SI", "NO"), _xleta.NOT)</f>
        <v>NO</v>
      </c>
      <c r="L1847">
        <f>IF(ISBLANK(C1847), resumen!$D$4, C1847)</f>
        <v>299784</v>
      </c>
      <c r="M1847">
        <f>IF(ISBLANK(I1847), resumen!$E$4, I1847)</f>
        <v>59</v>
      </c>
    </row>
    <row r="1848" spans="1:13">
      <c r="A1848">
        <v>1847</v>
      </c>
      <c r="B1848" t="s">
        <v>13</v>
      </c>
      <c r="C1848">
        <v>648421</v>
      </c>
      <c r="D1848" t="s">
        <v>14</v>
      </c>
      <c r="E1848" t="s">
        <v>20</v>
      </c>
      <c r="F1848" t="s">
        <v>16</v>
      </c>
      <c r="G1848" t="s">
        <v>17</v>
      </c>
      <c r="H1848" t="s">
        <v>17</v>
      </c>
      <c r="I1848">
        <v>53</v>
      </c>
      <c r="J1848" t="str">
        <f>IFERROR(IF(ABS((C1848-resumen!$D$3)/resumen!$D$5) &gt; 1.96, "SI", "NO"), _xleta.NOT)</f>
        <v>NO</v>
      </c>
      <c r="K1848" t="str">
        <f>IFERROR(IF(ABS((I1848-resumen!$E$3)/resumen!$E$5) &gt; 1.96, "SI", "NO"), _xleta.NOT)</f>
        <v>NO</v>
      </c>
      <c r="L1848">
        <f>IF(ISBLANK(C1848), resumen!$D$4, C1848)</f>
        <v>648421</v>
      </c>
      <c r="M1848">
        <f>IF(ISBLANK(I1848), resumen!$E$4, I1848)</f>
        <v>53</v>
      </c>
    </row>
    <row r="1849" spans="1:13">
      <c r="A1849">
        <v>1848</v>
      </c>
      <c r="B1849" t="s">
        <v>19</v>
      </c>
      <c r="C1849">
        <v>298018</v>
      </c>
      <c r="D1849" t="s">
        <v>22</v>
      </c>
      <c r="E1849" t="s">
        <v>20</v>
      </c>
      <c r="F1849" t="s">
        <v>16</v>
      </c>
      <c r="G1849" t="s">
        <v>17</v>
      </c>
      <c r="H1849" t="s">
        <v>16</v>
      </c>
      <c r="I1849">
        <v>54</v>
      </c>
      <c r="J1849" t="str">
        <f>IFERROR(IF(ABS((C1849-resumen!$D$3)/resumen!$D$5) &gt; 1.96, "SI", "NO"), _xleta.NOT)</f>
        <v>NO</v>
      </c>
      <c r="K1849" t="str">
        <f>IFERROR(IF(ABS((I1849-resumen!$E$3)/resumen!$E$5) &gt; 1.96, "SI", "NO"), _xleta.NOT)</f>
        <v>NO</v>
      </c>
      <c r="L1849">
        <f>IF(ISBLANK(C1849), resumen!$D$4, C1849)</f>
        <v>298018</v>
      </c>
      <c r="M1849">
        <f>IF(ISBLANK(I1849), resumen!$E$4, I1849)</f>
        <v>54</v>
      </c>
    </row>
    <row r="1850" spans="1:13">
      <c r="A1850">
        <v>1849</v>
      </c>
      <c r="B1850" t="s">
        <v>19</v>
      </c>
      <c r="C1850">
        <v>299046</v>
      </c>
      <c r="D1850" t="s">
        <v>22</v>
      </c>
      <c r="E1850" t="s">
        <v>20</v>
      </c>
      <c r="F1850" t="s">
        <v>16</v>
      </c>
      <c r="G1850" t="s">
        <v>16</v>
      </c>
      <c r="H1850" t="s">
        <v>17</v>
      </c>
      <c r="I1850">
        <v>40</v>
      </c>
      <c r="J1850" t="str">
        <f>IFERROR(IF(ABS((C1850-resumen!$D$3)/resumen!$D$5) &gt; 1.96, "SI", "NO"), _xleta.NOT)</f>
        <v>NO</v>
      </c>
      <c r="K1850" t="str">
        <f>IFERROR(IF(ABS((I1850-resumen!$E$3)/resumen!$E$5) &gt; 1.96, "SI", "NO"), _xleta.NOT)</f>
        <v>NO</v>
      </c>
      <c r="L1850">
        <f>IF(ISBLANK(C1850), resumen!$D$4, C1850)</f>
        <v>299046</v>
      </c>
      <c r="M1850">
        <f>IF(ISBLANK(I1850), resumen!$E$4, I1850)</f>
        <v>40</v>
      </c>
    </row>
    <row r="1851" spans="1:13">
      <c r="A1851">
        <v>1850</v>
      </c>
      <c r="B1851" t="s">
        <v>13</v>
      </c>
      <c r="C1851">
        <v>472038</v>
      </c>
      <c r="D1851" t="s">
        <v>14</v>
      </c>
      <c r="E1851" t="s">
        <v>20</v>
      </c>
      <c r="F1851" t="s">
        <v>16</v>
      </c>
      <c r="G1851" t="s">
        <v>17</v>
      </c>
      <c r="H1851" t="s">
        <v>17</v>
      </c>
      <c r="I1851">
        <v>28</v>
      </c>
      <c r="J1851" t="str">
        <f>IFERROR(IF(ABS((C1851-resumen!$D$3)/resumen!$D$5) &gt; 1.96, "SI", "NO"), _xleta.NOT)</f>
        <v>NO</v>
      </c>
      <c r="K1851" t="str">
        <f>IFERROR(IF(ABS((I1851-resumen!$E$3)/resumen!$E$5) &gt; 1.96, "SI", "NO"), _xleta.NOT)</f>
        <v>NO</v>
      </c>
      <c r="L1851">
        <f>IF(ISBLANK(C1851), resumen!$D$4, C1851)</f>
        <v>472038</v>
      </c>
      <c r="M1851">
        <f>IF(ISBLANK(I1851), resumen!$E$4, I1851)</f>
        <v>28</v>
      </c>
    </row>
    <row r="1852" spans="1:13">
      <c r="A1852">
        <v>1851</v>
      </c>
      <c r="B1852" t="s">
        <v>13</v>
      </c>
      <c r="C1852">
        <v>1509803.5</v>
      </c>
      <c r="D1852" t="s">
        <v>14</v>
      </c>
      <c r="E1852" t="s">
        <v>15</v>
      </c>
      <c r="F1852" t="s">
        <v>16</v>
      </c>
      <c r="G1852" t="s">
        <v>17</v>
      </c>
      <c r="H1852" t="s">
        <v>17</v>
      </c>
      <c r="I1852">
        <v>34</v>
      </c>
      <c r="J1852" t="str">
        <f>IFERROR(IF(ABS((C1852-resumen!$D$3)/resumen!$D$5) &gt; 1.96, "SI", "NO"), _xleta.NOT)</f>
        <v>NO</v>
      </c>
      <c r="K1852" t="str">
        <f>IFERROR(IF(ABS((I1852-resumen!$E$3)/resumen!$E$5) &gt; 1.96, "SI", "NO"), _xleta.NOT)</f>
        <v>NO</v>
      </c>
      <c r="L1852">
        <f>IF(ISBLANK(C1852), resumen!$D$4, C1852)</f>
        <v>1509803.5</v>
      </c>
      <c r="M1852">
        <f>IF(ISBLANK(I1852), resumen!$E$4, I1852)</f>
        <v>34</v>
      </c>
    </row>
    <row r="1853" spans="1:13">
      <c r="A1853">
        <v>1852</v>
      </c>
      <c r="B1853" t="s">
        <v>19</v>
      </c>
      <c r="C1853">
        <v>278030</v>
      </c>
      <c r="D1853" t="s">
        <v>21</v>
      </c>
      <c r="E1853" t="s">
        <v>20</v>
      </c>
      <c r="F1853" t="s">
        <v>16</v>
      </c>
      <c r="G1853" t="s">
        <v>17</v>
      </c>
      <c r="H1853" t="s">
        <v>17</v>
      </c>
      <c r="I1853">
        <v>37</v>
      </c>
      <c r="J1853" t="str">
        <f>IFERROR(IF(ABS((C1853-resumen!$D$3)/resumen!$D$5) &gt; 1.96, "SI", "NO"), _xleta.NOT)</f>
        <v>NO</v>
      </c>
      <c r="K1853" t="str">
        <f>IFERROR(IF(ABS((I1853-resumen!$E$3)/resumen!$E$5) &gt; 1.96, "SI", "NO"), _xleta.NOT)</f>
        <v>NO</v>
      </c>
      <c r="L1853">
        <f>IF(ISBLANK(C1853), resumen!$D$4, C1853)</f>
        <v>278030</v>
      </c>
      <c r="M1853">
        <f>IF(ISBLANK(I1853), resumen!$E$4, I1853)</f>
        <v>37</v>
      </c>
    </row>
    <row r="1854" spans="1:13">
      <c r="A1854">
        <v>1853</v>
      </c>
      <c r="B1854" t="s">
        <v>19</v>
      </c>
      <c r="C1854">
        <v>259800</v>
      </c>
      <c r="D1854" t="s">
        <v>14</v>
      </c>
      <c r="E1854" t="s">
        <v>20</v>
      </c>
      <c r="F1854" t="s">
        <v>16</v>
      </c>
      <c r="G1854" t="s">
        <v>17</v>
      </c>
      <c r="H1854" t="s">
        <v>17</v>
      </c>
      <c r="I1854">
        <v>38</v>
      </c>
      <c r="J1854" t="str">
        <f>IFERROR(IF(ABS((C1854-resumen!$D$3)/resumen!$D$5) &gt; 1.96, "SI", "NO"), _xleta.NOT)</f>
        <v>NO</v>
      </c>
      <c r="K1854" t="str">
        <f>IFERROR(IF(ABS((I1854-resumen!$E$3)/resumen!$E$5) &gt; 1.96, "SI", "NO"), _xleta.NOT)</f>
        <v>NO</v>
      </c>
      <c r="L1854">
        <f>IF(ISBLANK(C1854), resumen!$D$4, C1854)</f>
        <v>259800</v>
      </c>
      <c r="M1854">
        <f>IF(ISBLANK(I1854), resumen!$E$4, I1854)</f>
        <v>38</v>
      </c>
    </row>
    <row r="1855" spans="1:13">
      <c r="A1855">
        <v>1854</v>
      </c>
      <c r="B1855" t="s">
        <v>13</v>
      </c>
      <c r="C1855">
        <v>973600</v>
      </c>
      <c r="D1855" t="s">
        <v>14</v>
      </c>
      <c r="E1855" t="s">
        <v>20</v>
      </c>
      <c r="F1855" t="s">
        <v>16</v>
      </c>
      <c r="G1855" t="s">
        <v>17</v>
      </c>
      <c r="H1855" t="s">
        <v>17</v>
      </c>
      <c r="I1855">
        <v>25</v>
      </c>
      <c r="J1855" t="str">
        <f>IFERROR(IF(ABS((C1855-resumen!$D$3)/resumen!$D$5) &gt; 1.96, "SI", "NO"), _xleta.NOT)</f>
        <v>NO</v>
      </c>
      <c r="K1855" t="str">
        <f>IFERROR(IF(ABS((I1855-resumen!$E$3)/resumen!$E$5) &gt; 1.96, "SI", "NO"), _xleta.NOT)</f>
        <v>NO</v>
      </c>
      <c r="L1855">
        <f>IF(ISBLANK(C1855), resumen!$D$4, C1855)</f>
        <v>973600</v>
      </c>
      <c r="M1855">
        <f>IF(ISBLANK(I1855), resumen!$E$4, I1855)</f>
        <v>25</v>
      </c>
    </row>
    <row r="1856" spans="1:13">
      <c r="A1856">
        <v>1855</v>
      </c>
      <c r="B1856" t="s">
        <v>13</v>
      </c>
      <c r="C1856">
        <v>4853991.51</v>
      </c>
      <c r="D1856" t="s">
        <v>14</v>
      </c>
      <c r="E1856" t="s">
        <v>20</v>
      </c>
      <c r="F1856" t="s">
        <v>16</v>
      </c>
      <c r="G1856" t="s">
        <v>17</v>
      </c>
      <c r="H1856" t="s">
        <v>17</v>
      </c>
      <c r="I1856">
        <v>43</v>
      </c>
      <c r="J1856" t="str">
        <f>IFERROR(IF(ABS((C1856-resumen!$D$3)/resumen!$D$5) &gt; 1.96, "SI", "NO"), _xleta.NOT)</f>
        <v>SI</v>
      </c>
      <c r="K1856" t="str">
        <f>IFERROR(IF(ABS((I1856-resumen!$E$3)/resumen!$E$5) &gt; 1.96, "SI", "NO"), _xleta.NOT)</f>
        <v>NO</v>
      </c>
      <c r="L1856">
        <f>IF(ISBLANK(C1856), resumen!$D$4, C1856)</f>
        <v>4853991.51</v>
      </c>
      <c r="M1856">
        <f>IF(ISBLANK(I1856), resumen!$E$4, I1856)</f>
        <v>43</v>
      </c>
    </row>
    <row r="1857" spans="1:13">
      <c r="A1857">
        <v>1856</v>
      </c>
      <c r="B1857" t="s">
        <v>13</v>
      </c>
      <c r="C1857">
        <v>849678</v>
      </c>
      <c r="D1857" t="s">
        <v>22</v>
      </c>
      <c r="E1857" t="s">
        <v>20</v>
      </c>
      <c r="F1857" t="s">
        <v>16</v>
      </c>
      <c r="G1857" t="s">
        <v>17</v>
      </c>
      <c r="H1857" t="s">
        <v>16</v>
      </c>
      <c r="I1857">
        <v>51</v>
      </c>
      <c r="J1857" t="str">
        <f>IFERROR(IF(ABS((C1857-resumen!$D$3)/resumen!$D$5) &gt; 1.96, "SI", "NO"), _xleta.NOT)</f>
        <v>NO</v>
      </c>
      <c r="K1857" t="str">
        <f>IFERROR(IF(ABS((I1857-resumen!$E$3)/resumen!$E$5) &gt; 1.96, "SI", "NO"), _xleta.NOT)</f>
        <v>NO</v>
      </c>
      <c r="L1857">
        <f>IF(ISBLANK(C1857), resumen!$D$4, C1857)</f>
        <v>849678</v>
      </c>
      <c r="M1857">
        <f>IF(ISBLANK(I1857), resumen!$E$4, I1857)</f>
        <v>51</v>
      </c>
    </row>
    <row r="1858" spans="1:13">
      <c r="A1858">
        <v>1857</v>
      </c>
      <c r="B1858" t="s">
        <v>13</v>
      </c>
      <c r="C1858">
        <v>200000</v>
      </c>
      <c r="D1858" t="s">
        <v>14</v>
      </c>
      <c r="E1858" t="s">
        <v>20</v>
      </c>
      <c r="F1858" t="s">
        <v>16</v>
      </c>
      <c r="G1858" t="s">
        <v>17</v>
      </c>
      <c r="H1858" t="s">
        <v>16</v>
      </c>
      <c r="I1858">
        <v>58</v>
      </c>
      <c r="J1858" t="str">
        <f>IFERROR(IF(ABS((C1858-resumen!$D$3)/resumen!$D$5) &gt; 1.96, "SI", "NO"), _xleta.NOT)</f>
        <v>NO</v>
      </c>
      <c r="K1858" t="str">
        <f>IFERROR(IF(ABS((I1858-resumen!$E$3)/resumen!$E$5) &gt; 1.96, "SI", "NO"), _xleta.NOT)</f>
        <v>NO</v>
      </c>
      <c r="L1858">
        <f>IF(ISBLANK(C1858), resumen!$D$4, C1858)</f>
        <v>200000</v>
      </c>
      <c r="M1858">
        <f>IF(ISBLANK(I1858), resumen!$E$4, I1858)</f>
        <v>58</v>
      </c>
    </row>
    <row r="1859" spans="1:13">
      <c r="A1859">
        <v>1858</v>
      </c>
      <c r="B1859" t="s">
        <v>13</v>
      </c>
      <c r="C1859">
        <v>1842399.71</v>
      </c>
      <c r="D1859" t="s">
        <v>14</v>
      </c>
      <c r="E1859" t="s">
        <v>15</v>
      </c>
      <c r="F1859" t="s">
        <v>16</v>
      </c>
      <c r="G1859" t="s">
        <v>17</v>
      </c>
      <c r="H1859" t="s">
        <v>17</v>
      </c>
      <c r="I1859">
        <v>51</v>
      </c>
      <c r="J1859" t="str">
        <f>IFERROR(IF(ABS((C1859-resumen!$D$3)/resumen!$D$5) &gt; 1.96, "SI", "NO"), _xleta.NOT)</f>
        <v>NO</v>
      </c>
      <c r="K1859" t="str">
        <f>IFERROR(IF(ABS((I1859-resumen!$E$3)/resumen!$E$5) &gt; 1.96, "SI", "NO"), _xleta.NOT)</f>
        <v>NO</v>
      </c>
      <c r="L1859">
        <f>IF(ISBLANK(C1859), resumen!$D$4, C1859)</f>
        <v>1842399.71</v>
      </c>
      <c r="M1859">
        <f>IF(ISBLANK(I1859), resumen!$E$4, I1859)</f>
        <v>51</v>
      </c>
    </row>
    <row r="1860" spans="1:13">
      <c r="A1860">
        <v>1859</v>
      </c>
      <c r="B1860" t="s">
        <v>13</v>
      </c>
      <c r="C1860">
        <v>30310</v>
      </c>
      <c r="D1860" t="s">
        <v>14</v>
      </c>
      <c r="E1860" t="s">
        <v>20</v>
      </c>
      <c r="F1860" t="s">
        <v>16</v>
      </c>
      <c r="G1860" t="s">
        <v>17</v>
      </c>
      <c r="H1860" t="s">
        <v>16</v>
      </c>
      <c r="I1860">
        <v>34</v>
      </c>
      <c r="J1860" t="str">
        <f>IFERROR(IF(ABS((C1860-resumen!$D$3)/resumen!$D$5) &gt; 1.96, "SI", "NO"), _xleta.NOT)</f>
        <v>NO</v>
      </c>
      <c r="K1860" t="str">
        <f>IFERROR(IF(ABS((I1860-resumen!$E$3)/resumen!$E$5) &gt; 1.96, "SI", "NO"), _xleta.NOT)</f>
        <v>NO</v>
      </c>
      <c r="L1860">
        <f>IF(ISBLANK(C1860), resumen!$D$4, C1860)</f>
        <v>30310</v>
      </c>
      <c r="M1860">
        <f>IF(ISBLANK(I1860), resumen!$E$4, I1860)</f>
        <v>34</v>
      </c>
    </row>
    <row r="1861" spans="1:13">
      <c r="A1861">
        <v>1860</v>
      </c>
      <c r="B1861" t="s">
        <v>19</v>
      </c>
      <c r="C1861">
        <v>359545</v>
      </c>
      <c r="D1861" t="s">
        <v>14</v>
      </c>
      <c r="E1861" t="s">
        <v>20</v>
      </c>
      <c r="F1861" t="s">
        <v>16</v>
      </c>
      <c r="G1861" t="s">
        <v>17</v>
      </c>
      <c r="H1861" t="s">
        <v>17</v>
      </c>
      <c r="I1861">
        <v>27</v>
      </c>
      <c r="J1861" t="str">
        <f>IFERROR(IF(ABS((C1861-resumen!$D$3)/resumen!$D$5) &gt; 1.96, "SI", "NO"), _xleta.NOT)</f>
        <v>NO</v>
      </c>
      <c r="K1861" t="str">
        <f>IFERROR(IF(ABS((I1861-resumen!$E$3)/resumen!$E$5) &gt; 1.96, "SI", "NO"), _xleta.NOT)</f>
        <v>NO</v>
      </c>
      <c r="L1861">
        <f>IF(ISBLANK(C1861), resumen!$D$4, C1861)</f>
        <v>359545</v>
      </c>
      <c r="M1861">
        <f>IF(ISBLANK(I1861), resumen!$E$4, I1861)</f>
        <v>27</v>
      </c>
    </row>
    <row r="1862" spans="1:13">
      <c r="A1862">
        <v>1861</v>
      </c>
      <c r="B1862" t="s">
        <v>13</v>
      </c>
      <c r="C1862">
        <v>555920.49</v>
      </c>
      <c r="D1862" t="s">
        <v>14</v>
      </c>
      <c r="E1862" t="s">
        <v>20</v>
      </c>
      <c r="F1862" t="s">
        <v>16</v>
      </c>
      <c r="G1862" t="s">
        <v>16</v>
      </c>
      <c r="H1862" t="s">
        <v>17</v>
      </c>
      <c r="I1862">
        <v>47</v>
      </c>
      <c r="J1862" t="str">
        <f>IFERROR(IF(ABS((C1862-resumen!$D$3)/resumen!$D$5) &gt; 1.96, "SI", "NO"), _xleta.NOT)</f>
        <v>NO</v>
      </c>
      <c r="K1862" t="str">
        <f>IFERROR(IF(ABS((I1862-resumen!$E$3)/resumen!$E$5) &gt; 1.96, "SI", "NO"), _xleta.NOT)</f>
        <v>NO</v>
      </c>
      <c r="L1862">
        <f>IF(ISBLANK(C1862), resumen!$D$4, C1862)</f>
        <v>555920.49</v>
      </c>
      <c r="M1862">
        <f>IF(ISBLANK(I1862), resumen!$E$4, I1862)</f>
        <v>47</v>
      </c>
    </row>
    <row r="1863" spans="1:13">
      <c r="A1863">
        <v>1862</v>
      </c>
      <c r="B1863" t="s">
        <v>19</v>
      </c>
      <c r="C1863">
        <v>297046</v>
      </c>
      <c r="D1863" t="s">
        <v>22</v>
      </c>
      <c r="E1863" t="s">
        <v>20</v>
      </c>
      <c r="F1863" t="s">
        <v>16</v>
      </c>
      <c r="G1863" t="s">
        <v>17</v>
      </c>
      <c r="H1863" t="s">
        <v>16</v>
      </c>
      <c r="I1863">
        <v>25</v>
      </c>
      <c r="J1863" t="str">
        <f>IFERROR(IF(ABS((C1863-resumen!$D$3)/resumen!$D$5) &gt; 1.96, "SI", "NO"), _xleta.NOT)</f>
        <v>NO</v>
      </c>
      <c r="K1863" t="str">
        <f>IFERROR(IF(ABS((I1863-resumen!$E$3)/resumen!$E$5) &gt; 1.96, "SI", "NO"), _xleta.NOT)</f>
        <v>NO</v>
      </c>
      <c r="L1863">
        <f>IF(ISBLANK(C1863), resumen!$D$4, C1863)</f>
        <v>297046</v>
      </c>
      <c r="M1863">
        <f>IF(ISBLANK(I1863), resumen!$E$4, I1863)</f>
        <v>25</v>
      </c>
    </row>
    <row r="1864" spans="1:13">
      <c r="A1864">
        <v>1863</v>
      </c>
      <c r="B1864" t="s">
        <v>13</v>
      </c>
      <c r="C1864">
        <v>317915.58</v>
      </c>
      <c r="D1864" t="s">
        <v>14</v>
      </c>
      <c r="E1864" t="s">
        <v>20</v>
      </c>
      <c r="F1864" t="s">
        <v>16</v>
      </c>
      <c r="G1864" t="s">
        <v>17</v>
      </c>
      <c r="H1864" t="s">
        <v>17</v>
      </c>
      <c r="I1864">
        <v>49</v>
      </c>
      <c r="J1864" t="str">
        <f>IFERROR(IF(ABS((C1864-resumen!$D$3)/resumen!$D$5) &gt; 1.96, "SI", "NO"), _xleta.NOT)</f>
        <v>NO</v>
      </c>
      <c r="K1864" t="str">
        <f>IFERROR(IF(ABS((I1864-resumen!$E$3)/resumen!$E$5) &gt; 1.96, "SI", "NO"), _xleta.NOT)</f>
        <v>NO</v>
      </c>
      <c r="L1864">
        <f>IF(ISBLANK(C1864), resumen!$D$4, C1864)</f>
        <v>317915.58</v>
      </c>
      <c r="M1864">
        <f>IF(ISBLANK(I1864), resumen!$E$4, I1864)</f>
        <v>49</v>
      </c>
    </row>
    <row r="1865" spans="1:13">
      <c r="A1865">
        <v>1864</v>
      </c>
      <c r="B1865" t="s">
        <v>13</v>
      </c>
      <c r="C1865">
        <v>297045</v>
      </c>
      <c r="D1865" t="s">
        <v>21</v>
      </c>
      <c r="E1865" t="s">
        <v>20</v>
      </c>
      <c r="F1865" t="s">
        <v>16</v>
      </c>
      <c r="G1865" t="s">
        <v>17</v>
      </c>
      <c r="H1865" t="s">
        <v>16</v>
      </c>
      <c r="I1865">
        <v>49</v>
      </c>
      <c r="J1865" t="str">
        <f>IFERROR(IF(ABS((C1865-resumen!$D$3)/resumen!$D$5) &gt; 1.96, "SI", "NO"), _xleta.NOT)</f>
        <v>NO</v>
      </c>
      <c r="K1865" t="str">
        <f>IFERROR(IF(ABS((I1865-resumen!$E$3)/resumen!$E$5) &gt; 1.96, "SI", "NO"), _xleta.NOT)</f>
        <v>NO</v>
      </c>
      <c r="L1865">
        <f>IF(ISBLANK(C1865), resumen!$D$4, C1865)</f>
        <v>297045</v>
      </c>
      <c r="M1865">
        <f>IF(ISBLANK(I1865), resumen!$E$4, I1865)</f>
        <v>49</v>
      </c>
    </row>
    <row r="1866" spans="1:13">
      <c r="A1866">
        <v>1865</v>
      </c>
      <c r="B1866" t="s">
        <v>19</v>
      </c>
      <c r="C1866">
        <v>1094119.6000000001</v>
      </c>
      <c r="D1866" t="s">
        <v>14</v>
      </c>
      <c r="E1866" t="s">
        <v>15</v>
      </c>
      <c r="F1866" t="s">
        <v>16</v>
      </c>
      <c r="G1866" t="s">
        <v>17</v>
      </c>
      <c r="H1866" t="s">
        <v>17</v>
      </c>
      <c r="I1866">
        <v>49</v>
      </c>
      <c r="J1866" t="str">
        <f>IFERROR(IF(ABS((C1866-resumen!$D$3)/resumen!$D$5) &gt; 1.96, "SI", "NO"), _xleta.NOT)</f>
        <v>NO</v>
      </c>
      <c r="K1866" t="str">
        <f>IFERROR(IF(ABS((I1866-resumen!$E$3)/resumen!$E$5) &gt; 1.96, "SI", "NO"), _xleta.NOT)</f>
        <v>NO</v>
      </c>
      <c r="L1866">
        <f>IF(ISBLANK(C1866), resumen!$D$4, C1866)</f>
        <v>1094119.6000000001</v>
      </c>
      <c r="M1866">
        <f>IF(ISBLANK(I1866), resumen!$E$4, I1866)</f>
        <v>49</v>
      </c>
    </row>
    <row r="1867" spans="1:13">
      <c r="A1867">
        <v>1866</v>
      </c>
      <c r="B1867" t="s">
        <v>13</v>
      </c>
      <c r="C1867">
        <v>276587</v>
      </c>
      <c r="D1867" t="s">
        <v>14</v>
      </c>
      <c r="E1867" t="s">
        <v>20</v>
      </c>
      <c r="F1867" t="s">
        <v>16</v>
      </c>
      <c r="G1867" t="s">
        <v>17</v>
      </c>
      <c r="H1867" t="s">
        <v>17</v>
      </c>
      <c r="I1867">
        <v>34</v>
      </c>
      <c r="J1867" t="str">
        <f>IFERROR(IF(ABS((C1867-resumen!$D$3)/resumen!$D$5) &gt; 1.96, "SI", "NO"), _xleta.NOT)</f>
        <v>NO</v>
      </c>
      <c r="K1867" t="str">
        <f>IFERROR(IF(ABS((I1867-resumen!$E$3)/resumen!$E$5) &gt; 1.96, "SI", "NO"), _xleta.NOT)</f>
        <v>NO</v>
      </c>
      <c r="L1867">
        <f>IF(ISBLANK(C1867), resumen!$D$4, C1867)</f>
        <v>276587</v>
      </c>
      <c r="M1867">
        <f>IF(ISBLANK(I1867), resumen!$E$4, I1867)</f>
        <v>34</v>
      </c>
    </row>
    <row r="1868" spans="1:13">
      <c r="A1868">
        <v>1867</v>
      </c>
      <c r="B1868" t="s">
        <v>13</v>
      </c>
      <c r="C1868">
        <v>918351.77</v>
      </c>
      <c r="D1868" t="s">
        <v>14</v>
      </c>
      <c r="E1868" t="s">
        <v>20</v>
      </c>
      <c r="F1868" t="s">
        <v>16</v>
      </c>
      <c r="G1868" t="s">
        <v>17</v>
      </c>
      <c r="H1868" t="s">
        <v>17</v>
      </c>
      <c r="I1868">
        <v>33</v>
      </c>
      <c r="J1868" t="str">
        <f>IFERROR(IF(ABS((C1868-resumen!$D$3)/resumen!$D$5) &gt; 1.96, "SI", "NO"), _xleta.NOT)</f>
        <v>NO</v>
      </c>
      <c r="K1868" t="str">
        <f>IFERROR(IF(ABS((I1868-resumen!$E$3)/resumen!$E$5) &gt; 1.96, "SI", "NO"), _xleta.NOT)</f>
        <v>NO</v>
      </c>
      <c r="L1868">
        <f>IF(ISBLANK(C1868), resumen!$D$4, C1868)</f>
        <v>918351.77</v>
      </c>
      <c r="M1868">
        <f>IF(ISBLANK(I1868), resumen!$E$4, I1868)</f>
        <v>33</v>
      </c>
    </row>
    <row r="1869" spans="1:13">
      <c r="A1869">
        <v>1868</v>
      </c>
      <c r="B1869" t="s">
        <v>13</v>
      </c>
      <c r="C1869">
        <v>639148</v>
      </c>
      <c r="D1869" t="s">
        <v>22</v>
      </c>
      <c r="E1869" t="s">
        <v>20</v>
      </c>
      <c r="F1869" t="s">
        <v>16</v>
      </c>
      <c r="G1869" t="s">
        <v>17</v>
      </c>
      <c r="H1869" t="s">
        <v>16</v>
      </c>
      <c r="I1869">
        <v>57</v>
      </c>
      <c r="J1869" t="str">
        <f>IFERROR(IF(ABS((C1869-resumen!$D$3)/resumen!$D$5) &gt; 1.96, "SI", "NO"), _xleta.NOT)</f>
        <v>NO</v>
      </c>
      <c r="K1869" t="str">
        <f>IFERROR(IF(ABS((I1869-resumen!$E$3)/resumen!$E$5) &gt; 1.96, "SI", "NO"), _xleta.NOT)</f>
        <v>NO</v>
      </c>
      <c r="L1869">
        <f>IF(ISBLANK(C1869), resumen!$D$4, C1869)</f>
        <v>639148</v>
      </c>
      <c r="M1869">
        <f>IF(ISBLANK(I1869), resumen!$E$4, I1869)</f>
        <v>57</v>
      </c>
    </row>
    <row r="1870" spans="1:13">
      <c r="A1870">
        <v>1869</v>
      </c>
      <c r="B1870" t="s">
        <v>13</v>
      </c>
      <c r="C1870">
        <v>414225.5</v>
      </c>
      <c r="D1870" t="s">
        <v>14</v>
      </c>
      <c r="E1870" t="s">
        <v>20</v>
      </c>
      <c r="F1870" t="s">
        <v>16</v>
      </c>
      <c r="G1870" t="s">
        <v>17</v>
      </c>
      <c r="H1870" t="s">
        <v>17</v>
      </c>
      <c r="I1870">
        <v>63</v>
      </c>
      <c r="J1870" t="str">
        <f>IFERROR(IF(ABS((C1870-resumen!$D$3)/resumen!$D$5) &gt; 1.96, "SI", "NO"), _xleta.NOT)</f>
        <v>NO</v>
      </c>
      <c r="K1870" t="str">
        <f>IFERROR(IF(ABS((I1870-resumen!$E$3)/resumen!$E$5) &gt; 1.96, "SI", "NO"), _xleta.NOT)</f>
        <v>NO</v>
      </c>
      <c r="L1870">
        <f>IF(ISBLANK(C1870), resumen!$D$4, C1870)</f>
        <v>414225.5</v>
      </c>
      <c r="M1870">
        <f>IF(ISBLANK(I1870), resumen!$E$4, I1870)</f>
        <v>63</v>
      </c>
    </row>
    <row r="1871" spans="1:13">
      <c r="A1871">
        <v>1870</v>
      </c>
      <c r="B1871" t="s">
        <v>13</v>
      </c>
      <c r="C1871">
        <v>85219.45</v>
      </c>
      <c r="D1871" t="s">
        <v>14</v>
      </c>
      <c r="E1871" t="s">
        <v>20</v>
      </c>
      <c r="F1871" t="s">
        <v>16</v>
      </c>
      <c r="G1871" t="s">
        <v>17</v>
      </c>
      <c r="H1871" t="s">
        <v>17</v>
      </c>
      <c r="I1871">
        <v>47</v>
      </c>
      <c r="J1871" t="str">
        <f>IFERROR(IF(ABS((C1871-resumen!$D$3)/resumen!$D$5) &gt; 1.96, "SI", "NO"), _xleta.NOT)</f>
        <v>NO</v>
      </c>
      <c r="K1871" t="str">
        <f>IFERROR(IF(ABS((I1871-resumen!$E$3)/resumen!$E$5) &gt; 1.96, "SI", "NO"), _xleta.NOT)</f>
        <v>NO</v>
      </c>
      <c r="L1871">
        <f>IF(ISBLANK(C1871), resumen!$D$4, C1871)</f>
        <v>85219.45</v>
      </c>
      <c r="M1871">
        <f>IF(ISBLANK(I1871), resumen!$E$4, I1871)</f>
        <v>47</v>
      </c>
    </row>
    <row r="1872" spans="1:13">
      <c r="A1872">
        <v>1871</v>
      </c>
      <c r="B1872" t="s">
        <v>13</v>
      </c>
      <c r="C1872">
        <v>399647</v>
      </c>
      <c r="D1872" t="s">
        <v>22</v>
      </c>
      <c r="E1872" t="s">
        <v>20</v>
      </c>
      <c r="F1872" t="s">
        <v>16</v>
      </c>
      <c r="G1872" t="s">
        <v>17</v>
      </c>
      <c r="H1872" t="s">
        <v>17</v>
      </c>
      <c r="I1872">
        <v>58</v>
      </c>
      <c r="J1872" t="str">
        <f>IFERROR(IF(ABS((C1872-resumen!$D$3)/resumen!$D$5) &gt; 1.96, "SI", "NO"), _xleta.NOT)</f>
        <v>NO</v>
      </c>
      <c r="K1872" t="str">
        <f>IFERROR(IF(ABS((I1872-resumen!$E$3)/resumen!$E$5) &gt; 1.96, "SI", "NO"), _xleta.NOT)</f>
        <v>NO</v>
      </c>
      <c r="L1872">
        <f>IF(ISBLANK(C1872), resumen!$D$4, C1872)</f>
        <v>399647</v>
      </c>
      <c r="M1872">
        <f>IF(ISBLANK(I1872), resumen!$E$4, I1872)</f>
        <v>58</v>
      </c>
    </row>
    <row r="1873" spans="1:13">
      <c r="A1873">
        <v>1872</v>
      </c>
      <c r="B1873" t="s">
        <v>19</v>
      </c>
      <c r="C1873">
        <v>574387.6</v>
      </c>
      <c r="D1873" t="s">
        <v>14</v>
      </c>
      <c r="E1873" t="s">
        <v>15</v>
      </c>
      <c r="F1873" t="s">
        <v>16</v>
      </c>
      <c r="G1873" t="s">
        <v>17</v>
      </c>
      <c r="H1873" t="s">
        <v>17</v>
      </c>
      <c r="I1873">
        <v>54</v>
      </c>
      <c r="J1873" t="str">
        <f>IFERROR(IF(ABS((C1873-resumen!$D$3)/resumen!$D$5) &gt; 1.96, "SI", "NO"), _xleta.NOT)</f>
        <v>NO</v>
      </c>
      <c r="K1873" t="str">
        <f>IFERROR(IF(ABS((I1873-resumen!$E$3)/resumen!$E$5) &gt; 1.96, "SI", "NO"), _xleta.NOT)</f>
        <v>NO</v>
      </c>
      <c r="L1873">
        <f>IF(ISBLANK(C1873), resumen!$D$4, C1873)</f>
        <v>574387.6</v>
      </c>
      <c r="M1873">
        <f>IF(ISBLANK(I1873), resumen!$E$4, I1873)</f>
        <v>54</v>
      </c>
    </row>
    <row r="1874" spans="1:13">
      <c r="A1874">
        <v>1873</v>
      </c>
      <c r="B1874" t="s">
        <v>19</v>
      </c>
      <c r="C1874">
        <v>550988.74</v>
      </c>
      <c r="D1874" t="s">
        <v>14</v>
      </c>
      <c r="E1874" t="s">
        <v>15</v>
      </c>
      <c r="F1874" t="s">
        <v>16</v>
      </c>
      <c r="G1874" t="s">
        <v>17</v>
      </c>
      <c r="H1874" t="s">
        <v>17</v>
      </c>
      <c r="I1874">
        <v>47</v>
      </c>
      <c r="J1874" t="str">
        <f>IFERROR(IF(ABS((C1874-resumen!$D$3)/resumen!$D$5) &gt; 1.96, "SI", "NO"), _xleta.NOT)</f>
        <v>NO</v>
      </c>
      <c r="K1874" t="str">
        <f>IFERROR(IF(ABS((I1874-resumen!$E$3)/resumen!$E$5) &gt; 1.96, "SI", "NO"), _xleta.NOT)</f>
        <v>NO</v>
      </c>
      <c r="L1874">
        <f>IF(ISBLANK(C1874), resumen!$D$4, C1874)</f>
        <v>550988.74</v>
      </c>
      <c r="M1874">
        <f>IF(ISBLANK(I1874), resumen!$E$4, I1874)</f>
        <v>47</v>
      </c>
    </row>
    <row r="1875" spans="1:13">
      <c r="A1875">
        <v>1874</v>
      </c>
      <c r="B1875" t="s">
        <v>13</v>
      </c>
      <c r="C1875">
        <v>738540</v>
      </c>
      <c r="D1875" t="s">
        <v>14</v>
      </c>
      <c r="E1875" t="s">
        <v>20</v>
      </c>
      <c r="F1875" t="s">
        <v>16</v>
      </c>
      <c r="G1875" t="s">
        <v>17</v>
      </c>
      <c r="H1875" t="s">
        <v>17</v>
      </c>
      <c r="I1875">
        <v>36</v>
      </c>
      <c r="J1875" t="str">
        <f>IFERROR(IF(ABS((C1875-resumen!$D$3)/resumen!$D$5) &gt; 1.96, "SI", "NO"), _xleta.NOT)</f>
        <v>NO</v>
      </c>
      <c r="K1875" t="str">
        <f>IFERROR(IF(ABS((I1875-resumen!$E$3)/resumen!$E$5) &gt; 1.96, "SI", "NO"), _xleta.NOT)</f>
        <v>NO</v>
      </c>
      <c r="L1875">
        <f>IF(ISBLANK(C1875), resumen!$D$4, C1875)</f>
        <v>738540</v>
      </c>
      <c r="M1875">
        <f>IF(ISBLANK(I1875), resumen!$E$4, I1875)</f>
        <v>36</v>
      </c>
    </row>
    <row r="1876" spans="1:13">
      <c r="A1876">
        <v>1875</v>
      </c>
      <c r="B1876" t="s">
        <v>19</v>
      </c>
      <c r="C1876">
        <v>955500</v>
      </c>
      <c r="D1876" t="s">
        <v>14</v>
      </c>
      <c r="E1876" t="s">
        <v>20</v>
      </c>
      <c r="F1876" t="s">
        <v>16</v>
      </c>
      <c r="G1876" t="s">
        <v>17</v>
      </c>
      <c r="H1876" t="s">
        <v>17</v>
      </c>
      <c r="I1876">
        <v>45</v>
      </c>
      <c r="J1876" t="str">
        <f>IFERROR(IF(ABS((C1876-resumen!$D$3)/resumen!$D$5) &gt; 1.96, "SI", "NO"), _xleta.NOT)</f>
        <v>NO</v>
      </c>
      <c r="K1876" t="str">
        <f>IFERROR(IF(ABS((I1876-resumen!$E$3)/resumen!$E$5) &gt; 1.96, "SI", "NO"), _xleta.NOT)</f>
        <v>NO</v>
      </c>
      <c r="L1876">
        <f>IF(ISBLANK(C1876), resumen!$D$4, C1876)</f>
        <v>955500</v>
      </c>
      <c r="M1876">
        <f>IF(ISBLANK(I1876), resumen!$E$4, I1876)</f>
        <v>45</v>
      </c>
    </row>
    <row r="1877" spans="1:13">
      <c r="A1877">
        <v>1876</v>
      </c>
      <c r="B1877" t="s">
        <v>13</v>
      </c>
      <c r="C1877">
        <v>522287.6</v>
      </c>
      <c r="D1877" t="s">
        <v>14</v>
      </c>
      <c r="E1877" t="s">
        <v>20</v>
      </c>
      <c r="F1877" t="s">
        <v>16</v>
      </c>
      <c r="G1877" t="s">
        <v>17</v>
      </c>
      <c r="H1877" t="s">
        <v>17</v>
      </c>
      <c r="I1877">
        <v>36</v>
      </c>
      <c r="J1877" t="str">
        <f>IFERROR(IF(ABS((C1877-resumen!$D$3)/resumen!$D$5) &gt; 1.96, "SI", "NO"), _xleta.NOT)</f>
        <v>NO</v>
      </c>
      <c r="K1877" t="str">
        <f>IFERROR(IF(ABS((I1877-resumen!$E$3)/resumen!$E$5) &gt; 1.96, "SI", "NO"), _xleta.NOT)</f>
        <v>NO</v>
      </c>
      <c r="L1877">
        <f>IF(ISBLANK(C1877), resumen!$D$4, C1877)</f>
        <v>522287.6</v>
      </c>
      <c r="M1877">
        <f>IF(ISBLANK(I1877), resumen!$E$4, I1877)</f>
        <v>36</v>
      </c>
    </row>
    <row r="1878" spans="1:13">
      <c r="A1878">
        <v>1877</v>
      </c>
      <c r="B1878" t="s">
        <v>19</v>
      </c>
      <c r="C1878">
        <v>342968.37</v>
      </c>
      <c r="D1878" t="s">
        <v>14</v>
      </c>
      <c r="E1878" t="s">
        <v>20</v>
      </c>
      <c r="F1878" t="s">
        <v>16</v>
      </c>
      <c r="G1878" t="s">
        <v>17</v>
      </c>
      <c r="H1878" t="s">
        <v>17</v>
      </c>
      <c r="I1878">
        <v>43</v>
      </c>
      <c r="J1878" t="str">
        <f>IFERROR(IF(ABS((C1878-resumen!$D$3)/resumen!$D$5) &gt; 1.96, "SI", "NO"), _xleta.NOT)</f>
        <v>NO</v>
      </c>
      <c r="K1878" t="str">
        <f>IFERROR(IF(ABS((I1878-resumen!$E$3)/resumen!$E$5) &gt; 1.96, "SI", "NO"), _xleta.NOT)</f>
        <v>NO</v>
      </c>
      <c r="L1878">
        <f>IF(ISBLANK(C1878), resumen!$D$4, C1878)</f>
        <v>342968.37</v>
      </c>
      <c r="M1878">
        <f>IF(ISBLANK(I1878), resumen!$E$4, I1878)</f>
        <v>43</v>
      </c>
    </row>
    <row r="1879" spans="1:13">
      <c r="A1879">
        <v>1878</v>
      </c>
      <c r="B1879" t="s">
        <v>19</v>
      </c>
      <c r="C1879">
        <v>619612</v>
      </c>
      <c r="D1879" t="s">
        <v>22</v>
      </c>
      <c r="E1879" t="s">
        <v>20</v>
      </c>
      <c r="F1879" t="s">
        <v>16</v>
      </c>
      <c r="G1879" t="s">
        <v>17</v>
      </c>
      <c r="H1879" t="s">
        <v>17</v>
      </c>
      <c r="I1879">
        <v>40</v>
      </c>
      <c r="J1879" t="str">
        <f>IFERROR(IF(ABS((C1879-resumen!$D$3)/resumen!$D$5) &gt; 1.96, "SI", "NO"), _xleta.NOT)</f>
        <v>NO</v>
      </c>
      <c r="K1879" t="str">
        <f>IFERROR(IF(ABS((I1879-resumen!$E$3)/resumen!$E$5) &gt; 1.96, "SI", "NO"), _xleta.NOT)</f>
        <v>NO</v>
      </c>
      <c r="L1879">
        <f>IF(ISBLANK(C1879), resumen!$D$4, C1879)</f>
        <v>619612</v>
      </c>
      <c r="M1879">
        <f>IF(ISBLANK(I1879), resumen!$E$4, I1879)</f>
        <v>40</v>
      </c>
    </row>
    <row r="1880" spans="1:13">
      <c r="A1880">
        <v>1879</v>
      </c>
      <c r="B1880" t="s">
        <v>13</v>
      </c>
      <c r="C1880">
        <v>952753.45</v>
      </c>
      <c r="D1880" t="s">
        <v>18</v>
      </c>
      <c r="E1880" t="s">
        <v>15</v>
      </c>
      <c r="F1880" t="s">
        <v>16</v>
      </c>
      <c r="G1880" t="s">
        <v>17</v>
      </c>
      <c r="H1880" t="s">
        <v>17</v>
      </c>
      <c r="I1880">
        <v>86</v>
      </c>
      <c r="J1880" t="str">
        <f>IFERROR(IF(ABS((C1880-resumen!$D$3)/resumen!$D$5) &gt; 1.96, "SI", "NO"), _xleta.NOT)</f>
        <v>NO</v>
      </c>
      <c r="K1880" t="str">
        <f>IFERROR(IF(ABS((I1880-resumen!$E$3)/resumen!$E$5) &gt; 1.96, "SI", "NO"), _xleta.NOT)</f>
        <v>SI</v>
      </c>
      <c r="L1880">
        <f>IF(ISBLANK(C1880), resumen!$D$4, C1880)</f>
        <v>952753.45</v>
      </c>
      <c r="M1880">
        <f>IF(ISBLANK(I1880), resumen!$E$4, I1880)</f>
        <v>86</v>
      </c>
    </row>
    <row r="1881" spans="1:13">
      <c r="A1881">
        <v>1880</v>
      </c>
      <c r="B1881" t="s">
        <v>19</v>
      </c>
      <c r="C1881">
        <v>422091</v>
      </c>
      <c r="D1881" t="s">
        <v>22</v>
      </c>
      <c r="E1881" t="s">
        <v>20</v>
      </c>
      <c r="F1881" t="s">
        <v>16</v>
      </c>
      <c r="G1881" t="s">
        <v>17</v>
      </c>
      <c r="H1881" t="s">
        <v>17</v>
      </c>
      <c r="I1881">
        <v>36</v>
      </c>
      <c r="J1881" t="str">
        <f>IFERROR(IF(ABS((C1881-resumen!$D$3)/resumen!$D$5) &gt; 1.96, "SI", "NO"), _xleta.NOT)</f>
        <v>NO</v>
      </c>
      <c r="K1881" t="str">
        <f>IFERROR(IF(ABS((I1881-resumen!$E$3)/resumen!$E$5) &gt; 1.96, "SI", "NO"), _xleta.NOT)</f>
        <v>NO</v>
      </c>
      <c r="L1881">
        <f>IF(ISBLANK(C1881), resumen!$D$4, C1881)</f>
        <v>422091</v>
      </c>
      <c r="M1881">
        <f>IF(ISBLANK(I1881), resumen!$E$4, I1881)</f>
        <v>36</v>
      </c>
    </row>
    <row r="1882" spans="1:13">
      <c r="A1882">
        <v>1881</v>
      </c>
      <c r="B1882" t="s">
        <v>13</v>
      </c>
      <c r="C1882">
        <v>150000</v>
      </c>
      <c r="D1882" t="s">
        <v>14</v>
      </c>
      <c r="E1882" t="s">
        <v>20</v>
      </c>
      <c r="F1882" t="s">
        <v>16</v>
      </c>
      <c r="G1882" t="s">
        <v>17</v>
      </c>
      <c r="H1882" t="s">
        <v>17</v>
      </c>
      <c r="I1882">
        <v>73</v>
      </c>
      <c r="J1882" t="str">
        <f>IFERROR(IF(ABS((C1882-resumen!$D$3)/resumen!$D$5) &gt; 1.96, "SI", "NO"), _xleta.NOT)</f>
        <v>NO</v>
      </c>
      <c r="K1882" t="str">
        <f>IFERROR(IF(ABS((I1882-resumen!$E$3)/resumen!$E$5) &gt; 1.96, "SI", "NO"), _xleta.NOT)</f>
        <v>SI</v>
      </c>
      <c r="L1882">
        <f>IF(ISBLANK(C1882), resumen!$D$4, C1882)</f>
        <v>150000</v>
      </c>
      <c r="M1882">
        <f>IF(ISBLANK(I1882), resumen!$E$4, I1882)</f>
        <v>73</v>
      </c>
    </row>
    <row r="1883" spans="1:13">
      <c r="A1883">
        <v>1882</v>
      </c>
      <c r="B1883" t="s">
        <v>13</v>
      </c>
      <c r="C1883">
        <v>10500</v>
      </c>
      <c r="D1883" t="s">
        <v>14</v>
      </c>
      <c r="E1883" t="s">
        <v>20</v>
      </c>
      <c r="F1883" t="s">
        <v>16</v>
      </c>
      <c r="G1883" t="s">
        <v>16</v>
      </c>
      <c r="H1883" t="s">
        <v>17</v>
      </c>
      <c r="I1883">
        <v>29</v>
      </c>
      <c r="J1883" t="str">
        <f>IFERROR(IF(ABS((C1883-resumen!$D$3)/resumen!$D$5) &gt; 1.96, "SI", "NO"), _xleta.NOT)</f>
        <v>NO</v>
      </c>
      <c r="K1883" t="str">
        <f>IFERROR(IF(ABS((I1883-resumen!$E$3)/resumen!$E$5) &gt; 1.96, "SI", "NO"), _xleta.NOT)</f>
        <v>NO</v>
      </c>
      <c r="L1883">
        <f>IF(ISBLANK(C1883), resumen!$D$4, C1883)</f>
        <v>10500</v>
      </c>
      <c r="M1883">
        <f>IF(ISBLANK(I1883), resumen!$E$4, I1883)</f>
        <v>29</v>
      </c>
    </row>
    <row r="1884" spans="1:13">
      <c r="A1884">
        <v>1883</v>
      </c>
      <c r="B1884" t="s">
        <v>13</v>
      </c>
      <c r="C1884">
        <v>278030.99</v>
      </c>
      <c r="D1884" t="s">
        <v>23</v>
      </c>
      <c r="E1884" t="s">
        <v>20</v>
      </c>
      <c r="F1884" t="s">
        <v>16</v>
      </c>
      <c r="G1884" t="s">
        <v>17</v>
      </c>
      <c r="H1884" t="s">
        <v>17</v>
      </c>
      <c r="I1884">
        <v>37</v>
      </c>
      <c r="J1884" t="str">
        <f>IFERROR(IF(ABS((C1884-resumen!$D$3)/resumen!$D$5) &gt; 1.96, "SI", "NO"), _xleta.NOT)</f>
        <v>NO</v>
      </c>
      <c r="K1884" t="str">
        <f>IFERROR(IF(ABS((I1884-resumen!$E$3)/resumen!$E$5) &gt; 1.96, "SI", "NO"), _xleta.NOT)</f>
        <v>NO</v>
      </c>
      <c r="L1884">
        <f>IF(ISBLANK(C1884), resumen!$D$4, C1884)</f>
        <v>278030.99</v>
      </c>
      <c r="M1884">
        <f>IF(ISBLANK(I1884), resumen!$E$4, I1884)</f>
        <v>37</v>
      </c>
    </row>
    <row r="1885" spans="1:13">
      <c r="A1885">
        <v>1884</v>
      </c>
      <c r="B1885" t="s">
        <v>19</v>
      </c>
      <c r="C1885">
        <v>756240</v>
      </c>
      <c r="D1885" t="s">
        <v>14</v>
      </c>
      <c r="E1885" t="s">
        <v>15</v>
      </c>
      <c r="F1885" t="s">
        <v>16</v>
      </c>
      <c r="G1885" t="s">
        <v>17</v>
      </c>
      <c r="H1885" t="s">
        <v>16</v>
      </c>
      <c r="I1885">
        <v>64</v>
      </c>
      <c r="J1885" t="str">
        <f>IFERROR(IF(ABS((C1885-resumen!$D$3)/resumen!$D$5) &gt; 1.96, "SI", "NO"), _xleta.NOT)</f>
        <v>NO</v>
      </c>
      <c r="K1885" t="str">
        <f>IFERROR(IF(ABS((I1885-resumen!$E$3)/resumen!$E$5) &gt; 1.96, "SI", "NO"), _xleta.NOT)</f>
        <v>NO</v>
      </c>
      <c r="L1885">
        <f>IF(ISBLANK(C1885), resumen!$D$4, C1885)</f>
        <v>756240</v>
      </c>
      <c r="M1885">
        <f>IF(ISBLANK(I1885), resumen!$E$4, I1885)</f>
        <v>64</v>
      </c>
    </row>
    <row r="1886" spans="1:13">
      <c r="A1886">
        <v>1885</v>
      </c>
      <c r="B1886" t="s">
        <v>13</v>
      </c>
      <c r="C1886">
        <v>600000</v>
      </c>
      <c r="D1886" t="s">
        <v>14</v>
      </c>
      <c r="E1886" t="s">
        <v>20</v>
      </c>
      <c r="F1886" t="s">
        <v>16</v>
      </c>
      <c r="G1886" t="s">
        <v>17</v>
      </c>
      <c r="H1886" t="s">
        <v>16</v>
      </c>
      <c r="I1886">
        <v>53</v>
      </c>
      <c r="J1886" t="str">
        <f>IFERROR(IF(ABS((C1886-resumen!$D$3)/resumen!$D$5) &gt; 1.96, "SI", "NO"), _xleta.NOT)</f>
        <v>NO</v>
      </c>
      <c r="K1886" t="str">
        <f>IFERROR(IF(ABS((I1886-resumen!$E$3)/resumen!$E$5) &gt; 1.96, "SI", "NO"), _xleta.NOT)</f>
        <v>NO</v>
      </c>
      <c r="L1886">
        <f>IF(ISBLANK(C1886), resumen!$D$4, C1886)</f>
        <v>600000</v>
      </c>
      <c r="M1886">
        <f>IF(ISBLANK(I1886), resumen!$E$4, I1886)</f>
        <v>53</v>
      </c>
    </row>
    <row r="1887" spans="1:13">
      <c r="A1887">
        <v>1886</v>
      </c>
      <c r="B1887" t="s">
        <v>13</v>
      </c>
      <c r="C1887">
        <v>359544.27</v>
      </c>
      <c r="D1887" t="s">
        <v>25</v>
      </c>
      <c r="E1887" t="s">
        <v>20</v>
      </c>
      <c r="F1887" t="s">
        <v>16</v>
      </c>
      <c r="G1887" t="s">
        <v>16</v>
      </c>
      <c r="H1887" t="s">
        <v>17</v>
      </c>
      <c r="I1887">
        <v>26</v>
      </c>
      <c r="J1887" t="str">
        <f>IFERROR(IF(ABS((C1887-resumen!$D$3)/resumen!$D$5) &gt; 1.96, "SI", "NO"), _xleta.NOT)</f>
        <v>NO</v>
      </c>
      <c r="K1887" t="str">
        <f>IFERROR(IF(ABS((I1887-resumen!$E$3)/resumen!$E$5) &gt; 1.96, "SI", "NO"), _xleta.NOT)</f>
        <v>NO</v>
      </c>
      <c r="L1887">
        <f>IF(ISBLANK(C1887), resumen!$D$4, C1887)</f>
        <v>359544.27</v>
      </c>
      <c r="M1887">
        <f>IF(ISBLANK(I1887), resumen!$E$4, I1887)</f>
        <v>26</v>
      </c>
    </row>
    <row r="1888" spans="1:13">
      <c r="A1888">
        <v>1887</v>
      </c>
      <c r="B1888" t="s">
        <v>13</v>
      </c>
      <c r="C1888">
        <v>529650</v>
      </c>
      <c r="D1888" t="s">
        <v>14</v>
      </c>
      <c r="E1888" t="s">
        <v>20</v>
      </c>
      <c r="F1888" t="s">
        <v>16</v>
      </c>
      <c r="G1888" t="s">
        <v>17</v>
      </c>
      <c r="H1888" t="s">
        <v>17</v>
      </c>
      <c r="I1888">
        <v>55</v>
      </c>
      <c r="J1888" t="str">
        <f>IFERROR(IF(ABS((C1888-resumen!$D$3)/resumen!$D$5) &gt; 1.96, "SI", "NO"), _xleta.NOT)</f>
        <v>NO</v>
      </c>
      <c r="K1888" t="str">
        <f>IFERROR(IF(ABS((I1888-resumen!$E$3)/resumen!$E$5) &gt; 1.96, "SI", "NO"), _xleta.NOT)</f>
        <v>NO</v>
      </c>
      <c r="L1888">
        <f>IF(ISBLANK(C1888), resumen!$D$4, C1888)</f>
        <v>529650</v>
      </c>
      <c r="M1888">
        <f>IF(ISBLANK(I1888), resumen!$E$4, I1888)</f>
        <v>55</v>
      </c>
    </row>
    <row r="1889" spans="1:13">
      <c r="A1889">
        <v>1888</v>
      </c>
      <c r="B1889" t="s">
        <v>13</v>
      </c>
      <c r="C1889">
        <v>406966.63</v>
      </c>
      <c r="D1889" t="s">
        <v>14</v>
      </c>
      <c r="E1889" t="s">
        <v>20</v>
      </c>
      <c r="F1889" t="s">
        <v>16</v>
      </c>
      <c r="G1889" t="s">
        <v>17</v>
      </c>
      <c r="H1889" t="s">
        <v>17</v>
      </c>
      <c r="I1889">
        <v>37</v>
      </c>
      <c r="J1889" t="str">
        <f>IFERROR(IF(ABS((C1889-resumen!$D$3)/resumen!$D$5) &gt; 1.96, "SI", "NO"), _xleta.NOT)</f>
        <v>NO</v>
      </c>
      <c r="K1889" t="str">
        <f>IFERROR(IF(ABS((I1889-resumen!$E$3)/resumen!$E$5) &gt; 1.96, "SI", "NO"), _xleta.NOT)</f>
        <v>NO</v>
      </c>
      <c r="L1889">
        <f>IF(ISBLANK(C1889), resumen!$D$4, C1889)</f>
        <v>406966.63</v>
      </c>
      <c r="M1889">
        <f>IF(ISBLANK(I1889), resumen!$E$4, I1889)</f>
        <v>37</v>
      </c>
    </row>
    <row r="1890" spans="1:13">
      <c r="A1890">
        <v>1889</v>
      </c>
      <c r="B1890" t="s">
        <v>13</v>
      </c>
      <c r="C1890">
        <v>185000</v>
      </c>
      <c r="D1890" t="s">
        <v>14</v>
      </c>
      <c r="E1890" t="s">
        <v>20</v>
      </c>
      <c r="F1890" t="s">
        <v>16</v>
      </c>
      <c r="G1890" t="s">
        <v>17</v>
      </c>
      <c r="H1890" t="s">
        <v>17</v>
      </c>
      <c r="I1890">
        <v>36</v>
      </c>
      <c r="J1890" t="str">
        <f>IFERROR(IF(ABS((C1890-resumen!$D$3)/resumen!$D$5) &gt; 1.96, "SI", "NO"), _xleta.NOT)</f>
        <v>NO</v>
      </c>
      <c r="K1890" t="str">
        <f>IFERROR(IF(ABS((I1890-resumen!$E$3)/resumen!$E$5) &gt; 1.96, "SI", "NO"), _xleta.NOT)</f>
        <v>NO</v>
      </c>
      <c r="L1890">
        <f>IF(ISBLANK(C1890), resumen!$D$4, C1890)</f>
        <v>185000</v>
      </c>
      <c r="M1890">
        <f>IF(ISBLANK(I1890), resumen!$E$4, I1890)</f>
        <v>36</v>
      </c>
    </row>
    <row r="1891" spans="1:13">
      <c r="A1891">
        <v>1890</v>
      </c>
      <c r="B1891" t="s">
        <v>19</v>
      </c>
      <c r="C1891">
        <v>299152.38</v>
      </c>
      <c r="D1891" t="s">
        <v>14</v>
      </c>
      <c r="E1891" t="s">
        <v>15</v>
      </c>
      <c r="F1891" t="s">
        <v>16</v>
      </c>
      <c r="G1891" t="s">
        <v>17</v>
      </c>
      <c r="H1891" t="s">
        <v>17</v>
      </c>
      <c r="I1891">
        <v>36</v>
      </c>
      <c r="J1891" t="str">
        <f>IFERROR(IF(ABS((C1891-resumen!$D$3)/resumen!$D$5) &gt; 1.96, "SI", "NO"), _xleta.NOT)</f>
        <v>NO</v>
      </c>
      <c r="K1891" t="str">
        <f>IFERROR(IF(ABS((I1891-resumen!$E$3)/resumen!$E$5) &gt; 1.96, "SI", "NO"), _xleta.NOT)</f>
        <v>NO</v>
      </c>
      <c r="L1891">
        <f>IF(ISBLANK(C1891), resumen!$D$4, C1891)</f>
        <v>299152.38</v>
      </c>
      <c r="M1891">
        <f>IF(ISBLANK(I1891), resumen!$E$4, I1891)</f>
        <v>36</v>
      </c>
    </row>
    <row r="1892" spans="1:13">
      <c r="A1892">
        <v>1891</v>
      </c>
      <c r="B1892" t="s">
        <v>13</v>
      </c>
      <c r="C1892">
        <v>170502</v>
      </c>
      <c r="D1892" t="s">
        <v>14</v>
      </c>
      <c r="E1892" t="s">
        <v>20</v>
      </c>
      <c r="F1892" t="s">
        <v>16</v>
      </c>
      <c r="G1892" t="s">
        <v>17</v>
      </c>
      <c r="H1892" t="s">
        <v>17</v>
      </c>
      <c r="I1892">
        <v>64</v>
      </c>
      <c r="J1892" t="str">
        <f>IFERROR(IF(ABS((C1892-resumen!$D$3)/resumen!$D$5) &gt; 1.96, "SI", "NO"), _xleta.NOT)</f>
        <v>NO</v>
      </c>
      <c r="K1892" t="str">
        <f>IFERROR(IF(ABS((I1892-resumen!$E$3)/resumen!$E$5) &gt; 1.96, "SI", "NO"), _xleta.NOT)</f>
        <v>NO</v>
      </c>
      <c r="L1892">
        <f>IF(ISBLANK(C1892), resumen!$D$4, C1892)</f>
        <v>170502</v>
      </c>
      <c r="M1892">
        <f>IF(ISBLANK(I1892), resumen!$E$4, I1892)</f>
        <v>64</v>
      </c>
    </row>
    <row r="1893" spans="1:13">
      <c r="A1893">
        <v>1892</v>
      </c>
      <c r="B1893" t="s">
        <v>19</v>
      </c>
      <c r="C1893">
        <v>758880</v>
      </c>
      <c r="D1893" t="s">
        <v>14</v>
      </c>
      <c r="E1893" t="s">
        <v>20</v>
      </c>
      <c r="F1893" t="s">
        <v>16</v>
      </c>
      <c r="G1893" t="s">
        <v>17</v>
      </c>
      <c r="H1893" t="s">
        <v>17</v>
      </c>
      <c r="I1893">
        <v>27</v>
      </c>
      <c r="J1893" t="str">
        <f>IFERROR(IF(ABS((C1893-resumen!$D$3)/resumen!$D$5) &gt; 1.96, "SI", "NO"), _xleta.NOT)</f>
        <v>NO</v>
      </c>
      <c r="K1893" t="str">
        <f>IFERROR(IF(ABS((I1893-resumen!$E$3)/resumen!$E$5) &gt; 1.96, "SI", "NO"), _xleta.NOT)</f>
        <v>NO</v>
      </c>
      <c r="L1893">
        <f>IF(ISBLANK(C1893), resumen!$D$4, C1893)</f>
        <v>758880</v>
      </c>
      <c r="M1893">
        <f>IF(ISBLANK(I1893), resumen!$E$4, I1893)</f>
        <v>27</v>
      </c>
    </row>
    <row r="1894" spans="1:13">
      <c r="A1894">
        <v>1893</v>
      </c>
      <c r="B1894" t="s">
        <v>19</v>
      </c>
      <c r="C1894">
        <v>345600</v>
      </c>
      <c r="D1894" t="s">
        <v>14</v>
      </c>
      <c r="E1894" t="s">
        <v>20</v>
      </c>
      <c r="F1894" t="s">
        <v>16</v>
      </c>
      <c r="G1894" t="s">
        <v>17</v>
      </c>
      <c r="H1894" t="s">
        <v>17</v>
      </c>
      <c r="I1894">
        <v>23</v>
      </c>
      <c r="J1894" t="str">
        <f>IFERROR(IF(ABS((C1894-resumen!$D$3)/resumen!$D$5) &gt; 1.96, "SI", "NO"), _xleta.NOT)</f>
        <v>NO</v>
      </c>
      <c r="K1894" t="str">
        <f>IFERROR(IF(ABS((I1894-resumen!$E$3)/resumen!$E$5) &gt; 1.96, "SI", "NO"), _xleta.NOT)</f>
        <v>NO</v>
      </c>
      <c r="L1894">
        <f>IF(ISBLANK(C1894), resumen!$D$4, C1894)</f>
        <v>345600</v>
      </c>
      <c r="M1894">
        <f>IF(ISBLANK(I1894), resumen!$E$4, I1894)</f>
        <v>23</v>
      </c>
    </row>
    <row r="1895" spans="1:13">
      <c r="A1895">
        <v>1894</v>
      </c>
      <c r="B1895" t="s">
        <v>13</v>
      </c>
      <c r="C1895">
        <v>309333.33</v>
      </c>
      <c r="D1895" t="s">
        <v>14</v>
      </c>
      <c r="E1895" t="s">
        <v>20</v>
      </c>
      <c r="F1895" t="s">
        <v>16</v>
      </c>
      <c r="G1895" t="s">
        <v>17</v>
      </c>
      <c r="H1895" t="s">
        <v>16</v>
      </c>
      <c r="I1895">
        <v>61</v>
      </c>
      <c r="J1895" t="str">
        <f>IFERROR(IF(ABS((C1895-resumen!$D$3)/resumen!$D$5) &gt; 1.96, "SI", "NO"), _xleta.NOT)</f>
        <v>NO</v>
      </c>
      <c r="K1895" t="str">
        <f>IFERROR(IF(ABS((I1895-resumen!$E$3)/resumen!$E$5) &gt; 1.96, "SI", "NO"), _xleta.NOT)</f>
        <v>NO</v>
      </c>
      <c r="L1895">
        <f>IF(ISBLANK(C1895), resumen!$D$4, C1895)</f>
        <v>309333.33</v>
      </c>
      <c r="M1895">
        <f>IF(ISBLANK(I1895), resumen!$E$4, I1895)</f>
        <v>61</v>
      </c>
    </row>
    <row r="1896" spans="1:13">
      <c r="A1896">
        <v>1895</v>
      </c>
      <c r="B1896" t="s">
        <v>19</v>
      </c>
      <c r="C1896">
        <v>1188000</v>
      </c>
      <c r="D1896" t="s">
        <v>14</v>
      </c>
      <c r="E1896" t="s">
        <v>20</v>
      </c>
      <c r="F1896" t="s">
        <v>16</v>
      </c>
      <c r="G1896" t="s">
        <v>17</v>
      </c>
      <c r="H1896" t="s">
        <v>17</v>
      </c>
      <c r="I1896">
        <v>27</v>
      </c>
      <c r="J1896" t="str">
        <f>IFERROR(IF(ABS((C1896-resumen!$D$3)/resumen!$D$5) &gt; 1.96, "SI", "NO"), _xleta.NOT)</f>
        <v>NO</v>
      </c>
      <c r="K1896" t="str">
        <f>IFERROR(IF(ABS((I1896-resumen!$E$3)/resumen!$E$5) &gt; 1.96, "SI", "NO"), _xleta.NOT)</f>
        <v>NO</v>
      </c>
      <c r="L1896">
        <f>IF(ISBLANK(C1896), resumen!$D$4, C1896)</f>
        <v>1188000</v>
      </c>
      <c r="M1896">
        <f>IF(ISBLANK(I1896), resumen!$E$4, I1896)</f>
        <v>27</v>
      </c>
    </row>
    <row r="1897" spans="1:13">
      <c r="A1897">
        <v>1896</v>
      </c>
      <c r="B1897" t="s">
        <v>19</v>
      </c>
      <c r="C1897">
        <v>4442960.54</v>
      </c>
      <c r="D1897" t="s">
        <v>14</v>
      </c>
      <c r="E1897" t="s">
        <v>20</v>
      </c>
      <c r="F1897" t="s">
        <v>16</v>
      </c>
      <c r="G1897" t="s">
        <v>17</v>
      </c>
      <c r="H1897" t="s">
        <v>17</v>
      </c>
      <c r="I1897">
        <v>34</v>
      </c>
      <c r="J1897" t="str">
        <f>IFERROR(IF(ABS((C1897-resumen!$D$3)/resumen!$D$5) &gt; 1.96, "SI", "NO"), _xleta.NOT)</f>
        <v>SI</v>
      </c>
      <c r="K1897" t="str">
        <f>IFERROR(IF(ABS((I1897-resumen!$E$3)/resumen!$E$5) &gt; 1.96, "SI", "NO"), _xleta.NOT)</f>
        <v>NO</v>
      </c>
      <c r="L1897">
        <f>IF(ISBLANK(C1897), resumen!$D$4, C1897)</f>
        <v>4442960.54</v>
      </c>
      <c r="M1897">
        <f>IF(ISBLANK(I1897), resumen!$E$4, I1897)</f>
        <v>34</v>
      </c>
    </row>
    <row r="1898" spans="1:13">
      <c r="A1898">
        <v>1897</v>
      </c>
      <c r="B1898" t="s">
        <v>13</v>
      </c>
      <c r="C1898">
        <v>451891</v>
      </c>
      <c r="D1898" t="s">
        <v>22</v>
      </c>
      <c r="E1898" t="s">
        <v>20</v>
      </c>
      <c r="F1898" t="s">
        <v>16</v>
      </c>
      <c r="G1898" t="s">
        <v>17</v>
      </c>
      <c r="H1898" t="s">
        <v>16</v>
      </c>
      <c r="I1898">
        <v>46</v>
      </c>
      <c r="J1898" t="str">
        <f>IFERROR(IF(ABS((C1898-resumen!$D$3)/resumen!$D$5) &gt; 1.96, "SI", "NO"), _xleta.NOT)</f>
        <v>NO</v>
      </c>
      <c r="K1898" t="str">
        <f>IFERROR(IF(ABS((I1898-resumen!$E$3)/resumen!$E$5) &gt; 1.96, "SI", "NO"), _xleta.NOT)</f>
        <v>NO</v>
      </c>
      <c r="L1898">
        <f>IF(ISBLANK(C1898), resumen!$D$4, C1898)</f>
        <v>451891</v>
      </c>
      <c r="M1898">
        <f>IF(ISBLANK(I1898), resumen!$E$4, I1898)</f>
        <v>46</v>
      </c>
    </row>
    <row r="1899" spans="1:13">
      <c r="A1899">
        <v>1898</v>
      </c>
      <c r="B1899" t="s">
        <v>19</v>
      </c>
      <c r="C1899">
        <v>1103237</v>
      </c>
      <c r="D1899" t="s">
        <v>14</v>
      </c>
      <c r="E1899" t="s">
        <v>15</v>
      </c>
      <c r="F1899" t="s">
        <v>16</v>
      </c>
      <c r="G1899" t="s">
        <v>17</v>
      </c>
      <c r="H1899" t="s">
        <v>16</v>
      </c>
      <c r="I1899">
        <v>30</v>
      </c>
      <c r="J1899" t="str">
        <f>IFERROR(IF(ABS((C1899-resumen!$D$3)/resumen!$D$5) &gt; 1.96, "SI", "NO"), _xleta.NOT)</f>
        <v>NO</v>
      </c>
      <c r="K1899" t="str">
        <f>IFERROR(IF(ABS((I1899-resumen!$E$3)/resumen!$E$5) &gt; 1.96, "SI", "NO"), _xleta.NOT)</f>
        <v>NO</v>
      </c>
      <c r="L1899">
        <f>IF(ISBLANK(C1899), resumen!$D$4, C1899)</f>
        <v>1103237</v>
      </c>
      <c r="M1899">
        <f>IF(ISBLANK(I1899), resumen!$E$4, I1899)</f>
        <v>30</v>
      </c>
    </row>
    <row r="1900" spans="1:13">
      <c r="A1900">
        <v>1899</v>
      </c>
      <c r="B1900" t="s">
        <v>13</v>
      </c>
      <c r="C1900">
        <v>387468</v>
      </c>
      <c r="D1900" t="s">
        <v>14</v>
      </c>
      <c r="E1900" t="s">
        <v>15</v>
      </c>
      <c r="F1900" t="s">
        <v>16</v>
      </c>
      <c r="G1900" t="s">
        <v>17</v>
      </c>
      <c r="H1900" t="s">
        <v>17</v>
      </c>
      <c r="I1900">
        <v>32</v>
      </c>
      <c r="J1900" t="str">
        <f>IFERROR(IF(ABS((C1900-resumen!$D$3)/resumen!$D$5) &gt; 1.96, "SI", "NO"), _xleta.NOT)</f>
        <v>NO</v>
      </c>
      <c r="K1900" t="str">
        <f>IFERROR(IF(ABS((I1900-resumen!$E$3)/resumen!$E$5) &gt; 1.96, "SI", "NO"), _xleta.NOT)</f>
        <v>NO</v>
      </c>
      <c r="L1900">
        <f>IF(ISBLANK(C1900), resumen!$D$4, C1900)</f>
        <v>387468</v>
      </c>
      <c r="M1900">
        <f>IF(ISBLANK(I1900), resumen!$E$4, I1900)</f>
        <v>32</v>
      </c>
    </row>
    <row r="1901" spans="1:13">
      <c r="A1901">
        <v>1900</v>
      </c>
      <c r="B1901" t="s">
        <v>19</v>
      </c>
      <c r="C1901">
        <v>594092</v>
      </c>
      <c r="D1901" t="s">
        <v>22</v>
      </c>
      <c r="E1901" t="s">
        <v>20</v>
      </c>
      <c r="F1901" t="s">
        <v>16</v>
      </c>
      <c r="G1901" t="s">
        <v>17</v>
      </c>
      <c r="H1901" t="s">
        <v>17</v>
      </c>
      <c r="I1901">
        <v>57</v>
      </c>
      <c r="J1901" t="str">
        <f>IFERROR(IF(ABS((C1901-resumen!$D$3)/resumen!$D$5) &gt; 1.96, "SI", "NO"), _xleta.NOT)</f>
        <v>NO</v>
      </c>
      <c r="K1901" t="str">
        <f>IFERROR(IF(ABS((I1901-resumen!$E$3)/resumen!$E$5) &gt; 1.96, "SI", "NO"), _xleta.NOT)</f>
        <v>NO</v>
      </c>
      <c r="L1901">
        <f>IF(ISBLANK(C1901), resumen!$D$4, C1901)</f>
        <v>594092</v>
      </c>
      <c r="M1901">
        <f>IF(ISBLANK(I1901), resumen!$E$4, I1901)</f>
        <v>57</v>
      </c>
    </row>
    <row r="1902" spans="1:13">
      <c r="A1902">
        <v>1901</v>
      </c>
      <c r="B1902" t="s">
        <v>19</v>
      </c>
      <c r="C1902">
        <v>299647</v>
      </c>
      <c r="D1902" t="s">
        <v>21</v>
      </c>
      <c r="E1902" t="s">
        <v>20</v>
      </c>
      <c r="F1902" t="s">
        <v>16</v>
      </c>
      <c r="G1902" t="s">
        <v>17</v>
      </c>
      <c r="H1902" t="s">
        <v>17</v>
      </c>
      <c r="I1902">
        <v>78</v>
      </c>
      <c r="J1902" t="str">
        <f>IFERROR(IF(ABS((C1902-resumen!$D$3)/resumen!$D$5) &gt; 1.96, "SI", "NO"), _xleta.NOT)</f>
        <v>NO</v>
      </c>
      <c r="K1902" t="str">
        <f>IFERROR(IF(ABS((I1902-resumen!$E$3)/resumen!$E$5) &gt; 1.96, "SI", "NO"), _xleta.NOT)</f>
        <v>SI</v>
      </c>
      <c r="L1902">
        <f>IF(ISBLANK(C1902), resumen!$D$4, C1902)</f>
        <v>299647</v>
      </c>
      <c r="M1902">
        <f>IF(ISBLANK(I1902), resumen!$E$4, I1902)</f>
        <v>78</v>
      </c>
    </row>
    <row r="1903" spans="1:13">
      <c r="A1903">
        <v>1902</v>
      </c>
      <c r="B1903" t="s">
        <v>13</v>
      </c>
      <c r="C1903">
        <v>340566</v>
      </c>
      <c r="D1903" t="s">
        <v>22</v>
      </c>
      <c r="E1903" t="s">
        <v>20</v>
      </c>
      <c r="F1903" t="s">
        <v>16</v>
      </c>
      <c r="G1903" t="s">
        <v>16</v>
      </c>
      <c r="H1903" t="s">
        <v>17</v>
      </c>
      <c r="I1903">
        <v>32</v>
      </c>
      <c r="J1903" t="str">
        <f>IFERROR(IF(ABS((C1903-resumen!$D$3)/resumen!$D$5) &gt; 1.96, "SI", "NO"), _xleta.NOT)</f>
        <v>NO</v>
      </c>
      <c r="K1903" t="str">
        <f>IFERROR(IF(ABS((I1903-resumen!$E$3)/resumen!$E$5) &gt; 1.96, "SI", "NO"), _xleta.NOT)</f>
        <v>NO</v>
      </c>
      <c r="L1903">
        <f>IF(ISBLANK(C1903), resumen!$D$4, C1903)</f>
        <v>340566</v>
      </c>
      <c r="M1903">
        <f>IF(ISBLANK(I1903), resumen!$E$4, I1903)</f>
        <v>32</v>
      </c>
    </row>
    <row r="1904" spans="1:13">
      <c r="A1904">
        <v>1903</v>
      </c>
      <c r="B1904" t="s">
        <v>13</v>
      </c>
      <c r="C1904">
        <v>539000</v>
      </c>
      <c r="D1904" t="s">
        <v>14</v>
      </c>
      <c r="E1904" t="s">
        <v>20</v>
      </c>
      <c r="F1904" t="s">
        <v>16</v>
      </c>
      <c r="G1904" t="s">
        <v>16</v>
      </c>
      <c r="H1904" t="s">
        <v>17</v>
      </c>
      <c r="I1904">
        <v>36</v>
      </c>
      <c r="J1904" t="str">
        <f>IFERROR(IF(ABS((C1904-resumen!$D$3)/resumen!$D$5) &gt; 1.96, "SI", "NO"), _xleta.NOT)</f>
        <v>NO</v>
      </c>
      <c r="K1904" t="str">
        <f>IFERROR(IF(ABS((I1904-resumen!$E$3)/resumen!$E$5) &gt; 1.96, "SI", "NO"), _xleta.NOT)</f>
        <v>NO</v>
      </c>
      <c r="L1904">
        <f>IF(ISBLANK(C1904), resumen!$D$4, C1904)</f>
        <v>539000</v>
      </c>
      <c r="M1904">
        <f>IF(ISBLANK(I1904), resumen!$E$4, I1904)</f>
        <v>36</v>
      </c>
    </row>
    <row r="1905" spans="1:13">
      <c r="A1905">
        <v>1904</v>
      </c>
      <c r="B1905" t="s">
        <v>19</v>
      </c>
      <c r="C1905">
        <v>298155</v>
      </c>
      <c r="D1905" t="s">
        <v>21</v>
      </c>
      <c r="E1905" t="s">
        <v>20</v>
      </c>
      <c r="F1905" t="s">
        <v>16</v>
      </c>
      <c r="G1905" t="s">
        <v>17</v>
      </c>
      <c r="H1905" t="s">
        <v>16</v>
      </c>
      <c r="I1905">
        <v>54</v>
      </c>
      <c r="J1905" t="str">
        <f>IFERROR(IF(ABS((C1905-resumen!$D$3)/resumen!$D$5) &gt; 1.96, "SI", "NO"), _xleta.NOT)</f>
        <v>NO</v>
      </c>
      <c r="K1905" t="str">
        <f>IFERROR(IF(ABS((I1905-resumen!$E$3)/resumen!$E$5) &gt; 1.96, "SI", "NO"), _xleta.NOT)</f>
        <v>NO</v>
      </c>
      <c r="L1905">
        <f>IF(ISBLANK(C1905), resumen!$D$4, C1905)</f>
        <v>298155</v>
      </c>
      <c r="M1905">
        <f>IF(ISBLANK(I1905), resumen!$E$4, I1905)</f>
        <v>54</v>
      </c>
    </row>
    <row r="1906" spans="1:13">
      <c r="A1906">
        <v>1905</v>
      </c>
      <c r="B1906" t="s">
        <v>13</v>
      </c>
      <c r="C1906">
        <v>278030</v>
      </c>
      <c r="D1906" t="s">
        <v>23</v>
      </c>
      <c r="E1906" t="s">
        <v>20</v>
      </c>
      <c r="F1906" t="s">
        <v>16</v>
      </c>
      <c r="G1906" t="s">
        <v>16</v>
      </c>
      <c r="H1906" t="s">
        <v>17</v>
      </c>
      <c r="I1906">
        <v>54</v>
      </c>
      <c r="J1906" t="str">
        <f>IFERROR(IF(ABS((C1906-resumen!$D$3)/resumen!$D$5) &gt; 1.96, "SI", "NO"), _xleta.NOT)</f>
        <v>NO</v>
      </c>
      <c r="K1906" t="str">
        <f>IFERROR(IF(ABS((I1906-resumen!$E$3)/resumen!$E$5) &gt; 1.96, "SI", "NO"), _xleta.NOT)</f>
        <v>NO</v>
      </c>
      <c r="L1906">
        <f>IF(ISBLANK(C1906), resumen!$D$4, C1906)</f>
        <v>278030</v>
      </c>
      <c r="M1906">
        <f>IF(ISBLANK(I1906), resumen!$E$4, I1906)</f>
        <v>54</v>
      </c>
    </row>
    <row r="1907" spans="1:13">
      <c r="A1907">
        <v>1906</v>
      </c>
      <c r="B1907" t="s">
        <v>19</v>
      </c>
      <c r="C1907">
        <v>653122.46</v>
      </c>
      <c r="D1907" t="s">
        <v>14</v>
      </c>
      <c r="E1907" t="s">
        <v>20</v>
      </c>
      <c r="F1907" t="s">
        <v>16</v>
      </c>
      <c r="G1907" t="s">
        <v>17</v>
      </c>
      <c r="H1907" t="s">
        <v>17</v>
      </c>
      <c r="I1907">
        <v>29</v>
      </c>
      <c r="J1907" t="str">
        <f>IFERROR(IF(ABS((C1907-resumen!$D$3)/resumen!$D$5) &gt; 1.96, "SI", "NO"), _xleta.NOT)</f>
        <v>NO</v>
      </c>
      <c r="K1907" t="str">
        <f>IFERROR(IF(ABS((I1907-resumen!$E$3)/resumen!$E$5) &gt; 1.96, "SI", "NO"), _xleta.NOT)</f>
        <v>NO</v>
      </c>
      <c r="L1907">
        <f>IF(ISBLANK(C1907), resumen!$D$4, C1907)</f>
        <v>653122.46</v>
      </c>
      <c r="M1907">
        <f>IF(ISBLANK(I1907), resumen!$E$4, I1907)</f>
        <v>29</v>
      </c>
    </row>
    <row r="1908" spans="1:13">
      <c r="A1908">
        <v>1907</v>
      </c>
      <c r="B1908" t="s">
        <v>19</v>
      </c>
      <c r="C1908">
        <v>899559</v>
      </c>
      <c r="D1908" t="s">
        <v>14</v>
      </c>
      <c r="E1908" t="s">
        <v>15</v>
      </c>
      <c r="F1908" t="s">
        <v>16</v>
      </c>
      <c r="G1908" t="s">
        <v>17</v>
      </c>
      <c r="H1908" t="s">
        <v>17</v>
      </c>
      <c r="I1908">
        <v>51</v>
      </c>
      <c r="J1908" t="str">
        <f>IFERROR(IF(ABS((C1908-resumen!$D$3)/resumen!$D$5) &gt; 1.96, "SI", "NO"), _xleta.NOT)</f>
        <v>NO</v>
      </c>
      <c r="K1908" t="str">
        <f>IFERROR(IF(ABS((I1908-resumen!$E$3)/resumen!$E$5) &gt; 1.96, "SI", "NO"), _xleta.NOT)</f>
        <v>NO</v>
      </c>
      <c r="L1908">
        <f>IF(ISBLANK(C1908), resumen!$D$4, C1908)</f>
        <v>899559</v>
      </c>
      <c r="M1908">
        <f>IF(ISBLANK(I1908), resumen!$E$4, I1908)</f>
        <v>51</v>
      </c>
    </row>
    <row r="1909" spans="1:13">
      <c r="A1909">
        <v>1908</v>
      </c>
      <c r="B1909" t="s">
        <v>13</v>
      </c>
      <c r="C1909">
        <v>374003.1</v>
      </c>
      <c r="D1909" t="s">
        <v>14</v>
      </c>
      <c r="E1909" t="s">
        <v>20</v>
      </c>
      <c r="F1909" t="s">
        <v>16</v>
      </c>
      <c r="G1909" t="s">
        <v>17</v>
      </c>
      <c r="H1909" t="s">
        <v>17</v>
      </c>
      <c r="I1909">
        <v>38</v>
      </c>
      <c r="J1909" t="str">
        <f>IFERROR(IF(ABS((C1909-resumen!$D$3)/resumen!$D$5) &gt; 1.96, "SI", "NO"), _xleta.NOT)</f>
        <v>NO</v>
      </c>
      <c r="K1909" t="str">
        <f>IFERROR(IF(ABS((I1909-resumen!$E$3)/resumen!$E$5) &gt; 1.96, "SI", "NO"), _xleta.NOT)</f>
        <v>NO</v>
      </c>
      <c r="L1909">
        <f>IF(ISBLANK(C1909), resumen!$D$4, C1909)</f>
        <v>374003.1</v>
      </c>
      <c r="M1909">
        <f>IF(ISBLANK(I1909), resumen!$E$4, I1909)</f>
        <v>38</v>
      </c>
    </row>
    <row r="1910" spans="1:13">
      <c r="A1910">
        <v>1909</v>
      </c>
      <c r="B1910" t="s">
        <v>13</v>
      </c>
      <c r="C1910">
        <v>297046</v>
      </c>
      <c r="D1910" t="s">
        <v>21</v>
      </c>
      <c r="E1910" t="s">
        <v>20</v>
      </c>
      <c r="F1910" t="s">
        <v>16</v>
      </c>
      <c r="G1910" t="s">
        <v>17</v>
      </c>
      <c r="H1910" t="s">
        <v>17</v>
      </c>
      <c r="I1910">
        <v>67</v>
      </c>
      <c r="J1910" t="str">
        <f>IFERROR(IF(ABS((C1910-resumen!$D$3)/resumen!$D$5) &gt; 1.96, "SI", "NO"), _xleta.NOT)</f>
        <v>NO</v>
      </c>
      <c r="K1910" t="str">
        <f>IFERROR(IF(ABS((I1910-resumen!$E$3)/resumen!$E$5) &gt; 1.96, "SI", "NO"), _xleta.NOT)</f>
        <v>NO</v>
      </c>
      <c r="L1910">
        <f>IF(ISBLANK(C1910), resumen!$D$4, C1910)</f>
        <v>297046</v>
      </c>
      <c r="M1910">
        <f>IF(ISBLANK(I1910), resumen!$E$4, I1910)</f>
        <v>67</v>
      </c>
    </row>
    <row r="1911" spans="1:13">
      <c r="A1911">
        <v>1910</v>
      </c>
      <c r="B1911" t="s">
        <v>19</v>
      </c>
      <c r="C1911">
        <v>1150000</v>
      </c>
      <c r="D1911" t="s">
        <v>14</v>
      </c>
      <c r="E1911" t="s">
        <v>20</v>
      </c>
      <c r="F1911" t="s">
        <v>16</v>
      </c>
      <c r="G1911" t="s">
        <v>17</v>
      </c>
      <c r="H1911" t="s">
        <v>17</v>
      </c>
      <c r="I1911">
        <v>32</v>
      </c>
      <c r="J1911" t="str">
        <f>IFERROR(IF(ABS((C1911-resumen!$D$3)/resumen!$D$5) &gt; 1.96, "SI", "NO"), _xleta.NOT)</f>
        <v>NO</v>
      </c>
      <c r="K1911" t="str">
        <f>IFERROR(IF(ABS((I1911-resumen!$E$3)/resumen!$E$5) &gt; 1.96, "SI", "NO"), _xleta.NOT)</f>
        <v>NO</v>
      </c>
      <c r="L1911">
        <f>IF(ISBLANK(C1911), resumen!$D$4, C1911)</f>
        <v>1150000</v>
      </c>
      <c r="M1911">
        <f>IF(ISBLANK(I1911), resumen!$E$4, I1911)</f>
        <v>32</v>
      </c>
    </row>
    <row r="1912" spans="1:13">
      <c r="A1912">
        <v>1911</v>
      </c>
      <c r="B1912" t="s">
        <v>13</v>
      </c>
      <c r="C1912">
        <v>51833.33</v>
      </c>
      <c r="D1912" t="s">
        <v>14</v>
      </c>
      <c r="E1912" t="s">
        <v>20</v>
      </c>
      <c r="F1912" t="s">
        <v>16</v>
      </c>
      <c r="G1912" t="s">
        <v>17</v>
      </c>
      <c r="H1912" t="s">
        <v>17</v>
      </c>
      <c r="I1912">
        <v>37</v>
      </c>
      <c r="J1912" t="str">
        <f>IFERROR(IF(ABS((C1912-resumen!$D$3)/resumen!$D$5) &gt; 1.96, "SI", "NO"), _xleta.NOT)</f>
        <v>NO</v>
      </c>
      <c r="K1912" t="str">
        <f>IFERROR(IF(ABS((I1912-resumen!$E$3)/resumen!$E$5) &gt; 1.96, "SI", "NO"), _xleta.NOT)</f>
        <v>NO</v>
      </c>
      <c r="L1912">
        <f>IF(ISBLANK(C1912), resumen!$D$4, C1912)</f>
        <v>51833.33</v>
      </c>
      <c r="M1912">
        <f>IF(ISBLANK(I1912), resumen!$E$4, I1912)</f>
        <v>37</v>
      </c>
    </row>
    <row r="1913" spans="1:13">
      <c r="A1913">
        <v>1912</v>
      </c>
      <c r="B1913" t="s">
        <v>13</v>
      </c>
      <c r="C1913">
        <v>225024.95</v>
      </c>
      <c r="D1913" t="s">
        <v>14</v>
      </c>
      <c r="E1913" t="s">
        <v>20</v>
      </c>
      <c r="F1913" t="s">
        <v>16</v>
      </c>
      <c r="G1913" t="s">
        <v>17</v>
      </c>
      <c r="H1913" t="s">
        <v>17</v>
      </c>
      <c r="I1913">
        <v>19</v>
      </c>
      <c r="J1913" t="str">
        <f>IFERROR(IF(ABS((C1913-resumen!$D$3)/resumen!$D$5) &gt; 1.96, "SI", "NO"), _xleta.NOT)</f>
        <v>NO</v>
      </c>
      <c r="K1913" t="str">
        <f>IFERROR(IF(ABS((I1913-resumen!$E$3)/resumen!$E$5) &gt; 1.96, "SI", "NO"), _xleta.NOT)</f>
        <v>NO</v>
      </c>
      <c r="L1913">
        <f>IF(ISBLANK(C1913), resumen!$D$4, C1913)</f>
        <v>225024.95</v>
      </c>
      <c r="M1913">
        <f>IF(ISBLANK(I1913), resumen!$E$4, I1913)</f>
        <v>19</v>
      </c>
    </row>
    <row r="1914" spans="1:13">
      <c r="A1914">
        <v>1913</v>
      </c>
      <c r="B1914" t="s">
        <v>13</v>
      </c>
      <c r="C1914">
        <v>704330</v>
      </c>
      <c r="D1914" t="s">
        <v>14</v>
      </c>
      <c r="E1914" t="s">
        <v>15</v>
      </c>
      <c r="F1914" t="s">
        <v>16</v>
      </c>
      <c r="G1914" t="s">
        <v>17</v>
      </c>
      <c r="H1914" t="s">
        <v>17</v>
      </c>
      <c r="I1914">
        <v>32</v>
      </c>
      <c r="J1914" t="str">
        <f>IFERROR(IF(ABS((C1914-resumen!$D$3)/resumen!$D$5) &gt; 1.96, "SI", "NO"), _xleta.NOT)</f>
        <v>NO</v>
      </c>
      <c r="K1914" t="str">
        <f>IFERROR(IF(ABS((I1914-resumen!$E$3)/resumen!$E$5) &gt; 1.96, "SI", "NO"), _xleta.NOT)</f>
        <v>NO</v>
      </c>
      <c r="L1914">
        <f>IF(ISBLANK(C1914), resumen!$D$4, C1914)</f>
        <v>704330</v>
      </c>
      <c r="M1914">
        <f>IF(ISBLANK(I1914), resumen!$E$4, I1914)</f>
        <v>32</v>
      </c>
    </row>
    <row r="1915" spans="1:13">
      <c r="A1915">
        <v>1914</v>
      </c>
      <c r="B1915" t="s">
        <v>19</v>
      </c>
      <c r="C1915">
        <v>277520</v>
      </c>
      <c r="D1915" t="s">
        <v>14</v>
      </c>
      <c r="E1915" t="s">
        <v>20</v>
      </c>
      <c r="F1915" t="s">
        <v>16</v>
      </c>
      <c r="G1915" t="s">
        <v>16</v>
      </c>
      <c r="H1915" t="s">
        <v>17</v>
      </c>
      <c r="I1915">
        <v>46</v>
      </c>
      <c r="J1915" t="str">
        <f>IFERROR(IF(ABS((C1915-resumen!$D$3)/resumen!$D$5) &gt; 1.96, "SI", "NO"), _xleta.NOT)</f>
        <v>NO</v>
      </c>
      <c r="K1915" t="str">
        <f>IFERROR(IF(ABS((I1915-resumen!$E$3)/resumen!$E$5) &gt; 1.96, "SI", "NO"), _xleta.NOT)</f>
        <v>NO</v>
      </c>
      <c r="L1915">
        <f>IF(ISBLANK(C1915), resumen!$D$4, C1915)</f>
        <v>277520</v>
      </c>
      <c r="M1915">
        <f>IF(ISBLANK(I1915), resumen!$E$4, I1915)</f>
        <v>46</v>
      </c>
    </row>
    <row r="1916" spans="1:13">
      <c r="A1916">
        <v>1915</v>
      </c>
      <c r="B1916" t="s">
        <v>19</v>
      </c>
      <c r="C1916">
        <v>1610392</v>
      </c>
      <c r="D1916" t="s">
        <v>14</v>
      </c>
      <c r="E1916" t="s">
        <v>15</v>
      </c>
      <c r="F1916" t="s">
        <v>16</v>
      </c>
      <c r="G1916" t="s">
        <v>17</v>
      </c>
      <c r="H1916" t="s">
        <v>17</v>
      </c>
      <c r="I1916">
        <v>46</v>
      </c>
      <c r="J1916" t="str">
        <f>IFERROR(IF(ABS((C1916-resumen!$D$3)/resumen!$D$5) &gt; 1.96, "SI", "NO"), _xleta.NOT)</f>
        <v>NO</v>
      </c>
      <c r="K1916" t="str">
        <f>IFERROR(IF(ABS((I1916-resumen!$E$3)/resumen!$E$5) &gt; 1.96, "SI", "NO"), _xleta.NOT)</f>
        <v>NO</v>
      </c>
      <c r="L1916">
        <f>IF(ISBLANK(C1916), resumen!$D$4, C1916)</f>
        <v>1610392</v>
      </c>
      <c r="M1916">
        <f>IF(ISBLANK(I1916), resumen!$E$4, I1916)</f>
        <v>46</v>
      </c>
    </row>
    <row r="1917" spans="1:13">
      <c r="A1917">
        <v>1916</v>
      </c>
      <c r="B1917" t="s">
        <v>19</v>
      </c>
      <c r="C1917">
        <v>280000</v>
      </c>
      <c r="D1917" t="s">
        <v>14</v>
      </c>
      <c r="E1917" t="s">
        <v>20</v>
      </c>
      <c r="F1917" t="s">
        <v>16</v>
      </c>
      <c r="G1917" t="s">
        <v>17</v>
      </c>
      <c r="H1917" t="s">
        <v>17</v>
      </c>
      <c r="I1917">
        <v>38</v>
      </c>
      <c r="J1917" t="str">
        <f>IFERROR(IF(ABS((C1917-resumen!$D$3)/resumen!$D$5) &gt; 1.96, "SI", "NO"), _xleta.NOT)</f>
        <v>NO</v>
      </c>
      <c r="K1917" t="str">
        <f>IFERROR(IF(ABS((I1917-resumen!$E$3)/resumen!$E$5) &gt; 1.96, "SI", "NO"), _xleta.NOT)</f>
        <v>NO</v>
      </c>
      <c r="L1917">
        <f>IF(ISBLANK(C1917), resumen!$D$4, C1917)</f>
        <v>280000</v>
      </c>
      <c r="M1917">
        <f>IF(ISBLANK(I1917), resumen!$E$4, I1917)</f>
        <v>38</v>
      </c>
    </row>
    <row r="1918" spans="1:13">
      <c r="A1918">
        <v>1917</v>
      </c>
      <c r="B1918" t="s">
        <v>13</v>
      </c>
      <c r="C1918">
        <v>322500</v>
      </c>
      <c r="D1918" t="s">
        <v>14</v>
      </c>
      <c r="E1918" t="s">
        <v>20</v>
      </c>
      <c r="F1918" t="s">
        <v>16</v>
      </c>
      <c r="G1918" t="s">
        <v>17</v>
      </c>
      <c r="H1918" t="s">
        <v>16</v>
      </c>
      <c r="I1918">
        <v>46</v>
      </c>
      <c r="J1918" t="str">
        <f>IFERROR(IF(ABS((C1918-resumen!$D$3)/resumen!$D$5) &gt; 1.96, "SI", "NO"), _xleta.NOT)</f>
        <v>NO</v>
      </c>
      <c r="K1918" t="str">
        <f>IFERROR(IF(ABS((I1918-resumen!$E$3)/resumen!$E$5) &gt; 1.96, "SI", "NO"), _xleta.NOT)</f>
        <v>NO</v>
      </c>
      <c r="L1918">
        <f>IF(ISBLANK(C1918), resumen!$D$4, C1918)</f>
        <v>322500</v>
      </c>
      <c r="M1918">
        <f>IF(ISBLANK(I1918), resumen!$E$4, I1918)</f>
        <v>46</v>
      </c>
    </row>
    <row r="1919" spans="1:13">
      <c r="A1919">
        <v>1918</v>
      </c>
      <c r="B1919" t="s">
        <v>13</v>
      </c>
      <c r="C1919">
        <v>3599311.8</v>
      </c>
      <c r="D1919" t="s">
        <v>14</v>
      </c>
      <c r="E1919" t="s">
        <v>15</v>
      </c>
      <c r="F1919" t="s">
        <v>16</v>
      </c>
      <c r="G1919" t="s">
        <v>17</v>
      </c>
      <c r="H1919" t="s">
        <v>17</v>
      </c>
      <c r="I1919">
        <v>60</v>
      </c>
      <c r="J1919" t="str">
        <f>IFERROR(IF(ABS((C1919-resumen!$D$3)/resumen!$D$5) &gt; 1.96, "SI", "NO"), _xleta.NOT)</f>
        <v>SI</v>
      </c>
      <c r="K1919" t="str">
        <f>IFERROR(IF(ABS((I1919-resumen!$E$3)/resumen!$E$5) &gt; 1.96, "SI", "NO"), _xleta.NOT)</f>
        <v>NO</v>
      </c>
      <c r="L1919">
        <f>IF(ISBLANK(C1919), resumen!$D$4, C1919)</f>
        <v>3599311.8</v>
      </c>
      <c r="M1919">
        <f>IF(ISBLANK(I1919), resumen!$E$4, I1919)</f>
        <v>60</v>
      </c>
    </row>
    <row r="1920" spans="1:13">
      <c r="A1920">
        <v>1919</v>
      </c>
      <c r="B1920" t="s">
        <v>19</v>
      </c>
      <c r="C1920">
        <v>512557.9</v>
      </c>
      <c r="D1920" t="s">
        <v>14</v>
      </c>
      <c r="E1920" t="s">
        <v>20</v>
      </c>
      <c r="F1920" t="s">
        <v>16</v>
      </c>
      <c r="G1920" t="s">
        <v>17</v>
      </c>
      <c r="H1920" t="s">
        <v>17</v>
      </c>
      <c r="I1920">
        <v>35</v>
      </c>
      <c r="J1920" t="str">
        <f>IFERROR(IF(ABS((C1920-resumen!$D$3)/resumen!$D$5) &gt; 1.96, "SI", "NO"), _xleta.NOT)</f>
        <v>NO</v>
      </c>
      <c r="K1920" t="str">
        <f>IFERROR(IF(ABS((I1920-resumen!$E$3)/resumen!$E$5) &gt; 1.96, "SI", "NO"), _xleta.NOT)</f>
        <v>NO</v>
      </c>
      <c r="L1920">
        <f>IF(ISBLANK(C1920), resumen!$D$4, C1920)</f>
        <v>512557.9</v>
      </c>
      <c r="M1920">
        <f>IF(ISBLANK(I1920), resumen!$E$4, I1920)</f>
        <v>35</v>
      </c>
    </row>
    <row r="1921" spans="1:13">
      <c r="A1921">
        <v>1920</v>
      </c>
      <c r="B1921" t="s">
        <v>19</v>
      </c>
      <c r="C1921">
        <v>500000</v>
      </c>
      <c r="D1921" t="s">
        <v>14</v>
      </c>
      <c r="E1921" t="s">
        <v>20</v>
      </c>
      <c r="F1921" t="s">
        <v>16</v>
      </c>
      <c r="G1921" t="s">
        <v>17</v>
      </c>
      <c r="H1921" t="s">
        <v>17</v>
      </c>
      <c r="I1921">
        <v>57</v>
      </c>
      <c r="J1921" t="str">
        <f>IFERROR(IF(ABS((C1921-resumen!$D$3)/resumen!$D$5) &gt; 1.96, "SI", "NO"), _xleta.NOT)</f>
        <v>NO</v>
      </c>
      <c r="K1921" t="str">
        <f>IFERROR(IF(ABS((I1921-resumen!$E$3)/resumen!$E$5) &gt; 1.96, "SI", "NO"), _xleta.NOT)</f>
        <v>NO</v>
      </c>
      <c r="L1921">
        <f>IF(ISBLANK(C1921), resumen!$D$4, C1921)</f>
        <v>500000</v>
      </c>
      <c r="M1921">
        <f>IF(ISBLANK(I1921), resumen!$E$4, I1921)</f>
        <v>57</v>
      </c>
    </row>
    <row r="1922" spans="1:13">
      <c r="A1922">
        <v>1921</v>
      </c>
      <c r="B1922" t="s">
        <v>13</v>
      </c>
      <c r="C1922">
        <v>1744445</v>
      </c>
      <c r="D1922" t="s">
        <v>14</v>
      </c>
      <c r="E1922" t="s">
        <v>15</v>
      </c>
      <c r="F1922" t="s">
        <v>16</v>
      </c>
      <c r="G1922" t="s">
        <v>17</v>
      </c>
      <c r="H1922" t="s">
        <v>17</v>
      </c>
      <c r="I1922">
        <v>40</v>
      </c>
      <c r="J1922" t="str">
        <f>IFERROR(IF(ABS((C1922-resumen!$D$3)/resumen!$D$5) &gt; 1.96, "SI", "NO"), _xleta.NOT)</f>
        <v>NO</v>
      </c>
      <c r="K1922" t="str">
        <f>IFERROR(IF(ABS((I1922-resumen!$E$3)/resumen!$E$5) &gt; 1.96, "SI", "NO"), _xleta.NOT)</f>
        <v>NO</v>
      </c>
      <c r="L1922">
        <f>IF(ISBLANK(C1922), resumen!$D$4, C1922)</f>
        <v>1744445</v>
      </c>
      <c r="M1922">
        <f>IF(ISBLANK(I1922), resumen!$E$4, I1922)</f>
        <v>40</v>
      </c>
    </row>
    <row r="1923" spans="1:13">
      <c r="A1923">
        <v>1922</v>
      </c>
      <c r="B1923" t="s">
        <v>19</v>
      </c>
      <c r="C1923">
        <v>357576.42</v>
      </c>
      <c r="D1923" t="s">
        <v>14</v>
      </c>
      <c r="E1923" t="s">
        <v>20</v>
      </c>
      <c r="F1923" t="s">
        <v>16</v>
      </c>
      <c r="G1923" t="s">
        <v>17</v>
      </c>
      <c r="H1923" t="s">
        <v>17</v>
      </c>
      <c r="I1923">
        <v>35</v>
      </c>
      <c r="J1923" t="str">
        <f>IFERROR(IF(ABS((C1923-resumen!$D$3)/resumen!$D$5) &gt; 1.96, "SI", "NO"), _xleta.NOT)</f>
        <v>NO</v>
      </c>
      <c r="K1923" t="str">
        <f>IFERROR(IF(ABS((I1923-resumen!$E$3)/resumen!$E$5) &gt; 1.96, "SI", "NO"), _xleta.NOT)</f>
        <v>NO</v>
      </c>
      <c r="L1923">
        <f>IF(ISBLANK(C1923), resumen!$D$4, C1923)</f>
        <v>357576.42</v>
      </c>
      <c r="M1923">
        <f>IF(ISBLANK(I1923), resumen!$E$4, I1923)</f>
        <v>35</v>
      </c>
    </row>
    <row r="1924" spans="1:13">
      <c r="A1924">
        <v>1923</v>
      </c>
      <c r="B1924" t="s">
        <v>13</v>
      </c>
      <c r="C1924">
        <v>2724750</v>
      </c>
      <c r="D1924" t="s">
        <v>14</v>
      </c>
      <c r="E1924" t="s">
        <v>20</v>
      </c>
      <c r="F1924" t="s">
        <v>16</v>
      </c>
      <c r="G1924" t="s">
        <v>17</v>
      </c>
      <c r="H1924" t="s">
        <v>17</v>
      </c>
      <c r="I1924">
        <v>25</v>
      </c>
      <c r="J1924" t="str">
        <f>IFERROR(IF(ABS((C1924-resumen!$D$3)/resumen!$D$5) &gt; 1.96, "SI", "NO"), _xleta.NOT)</f>
        <v>SI</v>
      </c>
      <c r="K1924" t="str">
        <f>IFERROR(IF(ABS((I1924-resumen!$E$3)/resumen!$E$5) &gt; 1.96, "SI", "NO"), _xleta.NOT)</f>
        <v>NO</v>
      </c>
      <c r="L1924">
        <f>IF(ISBLANK(C1924), resumen!$D$4, C1924)</f>
        <v>2724750</v>
      </c>
      <c r="M1924">
        <f>IF(ISBLANK(I1924), resumen!$E$4, I1924)</f>
        <v>25</v>
      </c>
    </row>
    <row r="1925" spans="1:13">
      <c r="A1925">
        <v>1924</v>
      </c>
      <c r="B1925" t="s">
        <v>13</v>
      </c>
      <c r="C1925">
        <v>655672</v>
      </c>
      <c r="D1925" t="s">
        <v>21</v>
      </c>
      <c r="E1925" t="s">
        <v>20</v>
      </c>
      <c r="F1925" t="s">
        <v>16</v>
      </c>
      <c r="G1925" t="s">
        <v>17</v>
      </c>
      <c r="H1925" t="s">
        <v>17</v>
      </c>
      <c r="I1925">
        <v>58</v>
      </c>
      <c r="J1925" t="str">
        <f>IFERROR(IF(ABS((C1925-resumen!$D$3)/resumen!$D$5) &gt; 1.96, "SI", "NO"), _xleta.NOT)</f>
        <v>NO</v>
      </c>
      <c r="K1925" t="str">
        <f>IFERROR(IF(ABS((I1925-resumen!$E$3)/resumen!$E$5) &gt; 1.96, "SI", "NO"), _xleta.NOT)</f>
        <v>NO</v>
      </c>
      <c r="L1925">
        <f>IF(ISBLANK(C1925), resumen!$D$4, C1925)</f>
        <v>655672</v>
      </c>
      <c r="M1925">
        <f>IF(ISBLANK(I1925), resumen!$E$4, I1925)</f>
        <v>58</v>
      </c>
    </row>
    <row r="1926" spans="1:13">
      <c r="A1926">
        <v>1925</v>
      </c>
      <c r="B1926" t="s">
        <v>13</v>
      </c>
      <c r="C1926">
        <v>1257384</v>
      </c>
      <c r="D1926" t="s">
        <v>18</v>
      </c>
      <c r="E1926" t="s">
        <v>15</v>
      </c>
      <c r="F1926" t="s">
        <v>16</v>
      </c>
      <c r="G1926" t="s">
        <v>17</v>
      </c>
      <c r="H1926" t="s">
        <v>17</v>
      </c>
      <c r="I1926">
        <v>68</v>
      </c>
      <c r="J1926" t="str">
        <f>IFERROR(IF(ABS((C1926-resumen!$D$3)/resumen!$D$5) &gt; 1.96, "SI", "NO"), _xleta.NOT)</f>
        <v>NO</v>
      </c>
      <c r="K1926" t="str">
        <f>IFERROR(IF(ABS((I1926-resumen!$E$3)/resumen!$E$5) &gt; 1.96, "SI", "NO"), _xleta.NOT)</f>
        <v>NO</v>
      </c>
      <c r="L1926">
        <f>IF(ISBLANK(C1926), resumen!$D$4, C1926)</f>
        <v>1257384</v>
      </c>
      <c r="M1926">
        <f>IF(ISBLANK(I1926), resumen!$E$4, I1926)</f>
        <v>68</v>
      </c>
    </row>
    <row r="1927" spans="1:13">
      <c r="A1927">
        <v>1926</v>
      </c>
      <c r="B1927" t="s">
        <v>13</v>
      </c>
      <c r="C1927">
        <v>385460.82</v>
      </c>
      <c r="D1927" t="s">
        <v>14</v>
      </c>
      <c r="E1927" t="s">
        <v>20</v>
      </c>
      <c r="F1927" t="s">
        <v>16</v>
      </c>
      <c r="G1927" t="s">
        <v>17</v>
      </c>
      <c r="H1927" t="s">
        <v>17</v>
      </c>
      <c r="I1927">
        <v>20</v>
      </c>
      <c r="J1927" t="str">
        <f>IFERROR(IF(ABS((C1927-resumen!$D$3)/resumen!$D$5) &gt; 1.96, "SI", "NO"), _xleta.NOT)</f>
        <v>NO</v>
      </c>
      <c r="K1927" t="str">
        <f>IFERROR(IF(ABS((I1927-resumen!$E$3)/resumen!$E$5) &gt; 1.96, "SI", "NO"), _xleta.NOT)</f>
        <v>NO</v>
      </c>
      <c r="L1927">
        <f>IF(ISBLANK(C1927), resumen!$D$4, C1927)</f>
        <v>385460.82</v>
      </c>
      <c r="M1927">
        <f>IF(ISBLANK(I1927), resumen!$E$4, I1927)</f>
        <v>20</v>
      </c>
    </row>
    <row r="1928" spans="1:13">
      <c r="A1928">
        <v>1927</v>
      </c>
      <c r="B1928" t="s">
        <v>13</v>
      </c>
      <c r="C1928">
        <v>454461.58</v>
      </c>
      <c r="D1928" t="s">
        <v>14</v>
      </c>
      <c r="E1928" t="s">
        <v>20</v>
      </c>
      <c r="F1928" t="s">
        <v>16</v>
      </c>
      <c r="G1928" t="s">
        <v>17</v>
      </c>
      <c r="H1928" t="s">
        <v>16</v>
      </c>
      <c r="I1928">
        <v>29</v>
      </c>
      <c r="J1928" t="str">
        <f>IFERROR(IF(ABS((C1928-resumen!$D$3)/resumen!$D$5) &gt; 1.96, "SI", "NO"), _xleta.NOT)</f>
        <v>NO</v>
      </c>
      <c r="K1928" t="str">
        <f>IFERROR(IF(ABS((I1928-resumen!$E$3)/resumen!$E$5) &gt; 1.96, "SI", "NO"), _xleta.NOT)</f>
        <v>NO</v>
      </c>
      <c r="L1928">
        <f>IF(ISBLANK(C1928), resumen!$D$4, C1928)</f>
        <v>454461.58</v>
      </c>
      <c r="M1928">
        <f>IF(ISBLANK(I1928), resumen!$E$4, I1928)</f>
        <v>29</v>
      </c>
    </row>
    <row r="1929" spans="1:13">
      <c r="A1929">
        <v>1928</v>
      </c>
      <c r="B1929" t="s">
        <v>19</v>
      </c>
      <c r="C1929">
        <v>277402</v>
      </c>
      <c r="D1929" t="s">
        <v>14</v>
      </c>
      <c r="E1929" t="s">
        <v>20</v>
      </c>
      <c r="F1929" t="s">
        <v>16</v>
      </c>
      <c r="G1929" t="s">
        <v>17</v>
      </c>
      <c r="H1929" t="s">
        <v>17</v>
      </c>
      <c r="I1929">
        <v>41</v>
      </c>
      <c r="J1929" t="str">
        <f>IFERROR(IF(ABS((C1929-resumen!$D$3)/resumen!$D$5) &gt; 1.96, "SI", "NO"), _xleta.NOT)</f>
        <v>NO</v>
      </c>
      <c r="K1929" t="str">
        <f>IFERROR(IF(ABS((I1929-resumen!$E$3)/resumen!$E$5) &gt; 1.96, "SI", "NO"), _xleta.NOT)</f>
        <v>NO</v>
      </c>
      <c r="L1929">
        <f>IF(ISBLANK(C1929), resumen!$D$4, C1929)</f>
        <v>277402</v>
      </c>
      <c r="M1929">
        <f>IF(ISBLANK(I1929), resumen!$E$4, I1929)</f>
        <v>41</v>
      </c>
    </row>
    <row r="1930" spans="1:13">
      <c r="A1930">
        <v>1929</v>
      </c>
      <c r="B1930" t="s">
        <v>13</v>
      </c>
      <c r="C1930">
        <v>297046</v>
      </c>
      <c r="D1930" t="s">
        <v>22</v>
      </c>
      <c r="E1930" t="s">
        <v>20</v>
      </c>
      <c r="F1930" t="s">
        <v>16</v>
      </c>
      <c r="G1930" t="s">
        <v>17</v>
      </c>
      <c r="H1930" t="s">
        <v>16</v>
      </c>
      <c r="I1930">
        <v>27</v>
      </c>
      <c r="J1930" t="str">
        <f>IFERROR(IF(ABS((C1930-resumen!$D$3)/resumen!$D$5) &gt; 1.96, "SI", "NO"), _xleta.NOT)</f>
        <v>NO</v>
      </c>
      <c r="K1930" t="str">
        <f>IFERROR(IF(ABS((I1930-resumen!$E$3)/resumen!$E$5) &gt; 1.96, "SI", "NO"), _xleta.NOT)</f>
        <v>NO</v>
      </c>
      <c r="L1930">
        <f>IF(ISBLANK(C1930), resumen!$D$4, C1930)</f>
        <v>297046</v>
      </c>
      <c r="M1930">
        <f>IF(ISBLANK(I1930), resumen!$E$4, I1930)</f>
        <v>27</v>
      </c>
    </row>
    <row r="1931" spans="1:13">
      <c r="A1931">
        <v>1930</v>
      </c>
      <c r="B1931" t="s">
        <v>13</v>
      </c>
      <c r="C1931">
        <v>1541263.51</v>
      </c>
      <c r="D1931" t="s">
        <v>14</v>
      </c>
      <c r="E1931" t="s">
        <v>20</v>
      </c>
      <c r="F1931" t="s">
        <v>16</v>
      </c>
      <c r="G1931" t="s">
        <v>17</v>
      </c>
      <c r="H1931" t="s">
        <v>17</v>
      </c>
      <c r="I1931">
        <v>46</v>
      </c>
      <c r="J1931" t="str">
        <f>IFERROR(IF(ABS((C1931-resumen!$D$3)/resumen!$D$5) &gt; 1.96, "SI", "NO"), _xleta.NOT)</f>
        <v>NO</v>
      </c>
      <c r="K1931" t="str">
        <f>IFERROR(IF(ABS((I1931-resumen!$E$3)/resumen!$E$5) &gt; 1.96, "SI", "NO"), _xleta.NOT)</f>
        <v>NO</v>
      </c>
      <c r="L1931">
        <f>IF(ISBLANK(C1931), resumen!$D$4, C1931)</f>
        <v>1541263.51</v>
      </c>
      <c r="M1931">
        <f>IF(ISBLANK(I1931), resumen!$E$4, I1931)</f>
        <v>46</v>
      </c>
    </row>
    <row r="1932" spans="1:13">
      <c r="A1932">
        <v>1931</v>
      </c>
      <c r="B1932" t="s">
        <v>19</v>
      </c>
      <c r="C1932">
        <v>1017485</v>
      </c>
      <c r="D1932" t="s">
        <v>22</v>
      </c>
      <c r="E1932" t="s">
        <v>20</v>
      </c>
      <c r="F1932" t="s">
        <v>16</v>
      </c>
      <c r="G1932" t="s">
        <v>17</v>
      </c>
      <c r="H1932" t="s">
        <v>17</v>
      </c>
      <c r="I1932">
        <v>53</v>
      </c>
      <c r="J1932" t="str">
        <f>IFERROR(IF(ABS((C1932-resumen!$D$3)/resumen!$D$5) &gt; 1.96, "SI", "NO"), _xleta.NOT)</f>
        <v>NO</v>
      </c>
      <c r="K1932" t="str">
        <f>IFERROR(IF(ABS((I1932-resumen!$E$3)/resumen!$E$5) &gt; 1.96, "SI", "NO"), _xleta.NOT)</f>
        <v>NO</v>
      </c>
      <c r="L1932">
        <f>IF(ISBLANK(C1932), resumen!$D$4, C1932)</f>
        <v>1017485</v>
      </c>
      <c r="M1932">
        <f>IF(ISBLANK(I1932), resumen!$E$4, I1932)</f>
        <v>53</v>
      </c>
    </row>
    <row r="1933" spans="1:13">
      <c r="A1933">
        <v>1932</v>
      </c>
      <c r="B1933" t="s">
        <v>13</v>
      </c>
      <c r="C1933">
        <v>1854952.25</v>
      </c>
      <c r="D1933" t="s">
        <v>14</v>
      </c>
      <c r="E1933" t="s">
        <v>20</v>
      </c>
      <c r="F1933" t="s">
        <v>16</v>
      </c>
      <c r="G1933" t="s">
        <v>17</v>
      </c>
      <c r="H1933" t="s">
        <v>17</v>
      </c>
      <c r="I1933">
        <v>33</v>
      </c>
      <c r="J1933" t="str">
        <f>IFERROR(IF(ABS((C1933-resumen!$D$3)/resumen!$D$5) &gt; 1.96, "SI", "NO"), _xleta.NOT)</f>
        <v>NO</v>
      </c>
      <c r="K1933" t="str">
        <f>IFERROR(IF(ABS((I1933-resumen!$E$3)/resumen!$E$5) &gt; 1.96, "SI", "NO"), _xleta.NOT)</f>
        <v>NO</v>
      </c>
      <c r="L1933">
        <f>IF(ISBLANK(C1933), resumen!$D$4, C1933)</f>
        <v>1854952.25</v>
      </c>
      <c r="M1933">
        <f>IF(ISBLANK(I1933), resumen!$E$4, I1933)</f>
        <v>33</v>
      </c>
    </row>
    <row r="1934" spans="1:13">
      <c r="A1934">
        <v>1933</v>
      </c>
      <c r="B1934" t="s">
        <v>13</v>
      </c>
      <c r="C1934">
        <v>315617</v>
      </c>
      <c r="D1934" t="s">
        <v>21</v>
      </c>
      <c r="E1934" t="s">
        <v>20</v>
      </c>
      <c r="F1934" t="s">
        <v>16</v>
      </c>
      <c r="G1934" t="s">
        <v>17</v>
      </c>
      <c r="H1934" t="s">
        <v>17</v>
      </c>
      <c r="I1934">
        <v>56</v>
      </c>
      <c r="J1934" t="str">
        <f>IFERROR(IF(ABS((C1934-resumen!$D$3)/resumen!$D$5) &gt; 1.96, "SI", "NO"), _xleta.NOT)</f>
        <v>NO</v>
      </c>
      <c r="K1934" t="str">
        <f>IFERROR(IF(ABS((I1934-resumen!$E$3)/resumen!$E$5) &gt; 1.96, "SI", "NO"), _xleta.NOT)</f>
        <v>NO</v>
      </c>
      <c r="L1934">
        <f>IF(ISBLANK(C1934), resumen!$D$4, C1934)</f>
        <v>315617</v>
      </c>
      <c r="M1934">
        <f>IF(ISBLANK(I1934), resumen!$E$4, I1934)</f>
        <v>56</v>
      </c>
    </row>
    <row r="1935" spans="1:13">
      <c r="A1935">
        <v>1934</v>
      </c>
      <c r="B1935" t="s">
        <v>19</v>
      </c>
      <c r="C1935">
        <v>310124</v>
      </c>
      <c r="D1935" t="s">
        <v>22</v>
      </c>
      <c r="E1935" t="s">
        <v>20</v>
      </c>
      <c r="F1935" t="s">
        <v>16</v>
      </c>
      <c r="G1935" t="s">
        <v>17</v>
      </c>
      <c r="H1935" t="s">
        <v>16</v>
      </c>
      <c r="I1935">
        <v>59</v>
      </c>
      <c r="J1935" t="str">
        <f>IFERROR(IF(ABS((C1935-resumen!$D$3)/resumen!$D$5) &gt; 1.96, "SI", "NO"), _xleta.NOT)</f>
        <v>NO</v>
      </c>
      <c r="K1935" t="str">
        <f>IFERROR(IF(ABS((I1935-resumen!$E$3)/resumen!$E$5) &gt; 1.96, "SI", "NO"), _xleta.NOT)</f>
        <v>NO</v>
      </c>
      <c r="L1935">
        <f>IF(ISBLANK(C1935), resumen!$D$4, C1935)</f>
        <v>310124</v>
      </c>
      <c r="M1935">
        <f>IF(ISBLANK(I1935), resumen!$E$4, I1935)</f>
        <v>59</v>
      </c>
    </row>
    <row r="1936" spans="1:13">
      <c r="A1936">
        <v>1935</v>
      </c>
      <c r="B1936" t="s">
        <v>13</v>
      </c>
      <c r="C1936">
        <v>240000</v>
      </c>
      <c r="D1936" t="s">
        <v>14</v>
      </c>
      <c r="E1936" t="s">
        <v>20</v>
      </c>
      <c r="F1936" t="s">
        <v>16</v>
      </c>
      <c r="G1936" t="s">
        <v>17</v>
      </c>
      <c r="H1936" t="s">
        <v>17</v>
      </c>
      <c r="I1936">
        <v>39</v>
      </c>
      <c r="J1936" t="str">
        <f>IFERROR(IF(ABS((C1936-resumen!$D$3)/resumen!$D$5) &gt; 1.96, "SI", "NO"), _xleta.NOT)</f>
        <v>NO</v>
      </c>
      <c r="K1936" t="str">
        <f>IFERROR(IF(ABS((I1936-resumen!$E$3)/resumen!$E$5) &gt; 1.96, "SI", "NO"), _xleta.NOT)</f>
        <v>NO</v>
      </c>
      <c r="L1936">
        <f>IF(ISBLANK(C1936), resumen!$D$4, C1936)</f>
        <v>240000</v>
      </c>
      <c r="M1936">
        <f>IF(ISBLANK(I1936), resumen!$E$4, I1936)</f>
        <v>39</v>
      </c>
    </row>
    <row r="1937" spans="1:13">
      <c r="A1937">
        <v>1936</v>
      </c>
      <c r="B1937" t="s">
        <v>19</v>
      </c>
      <c r="C1937">
        <v>446061.6</v>
      </c>
      <c r="D1937" t="s">
        <v>14</v>
      </c>
      <c r="E1937" t="s">
        <v>20</v>
      </c>
      <c r="F1937" t="s">
        <v>16</v>
      </c>
      <c r="G1937" t="s">
        <v>17</v>
      </c>
      <c r="H1937" t="s">
        <v>16</v>
      </c>
      <c r="I1937">
        <v>59</v>
      </c>
      <c r="J1937" t="str">
        <f>IFERROR(IF(ABS((C1937-resumen!$D$3)/resumen!$D$5) &gt; 1.96, "SI", "NO"), _xleta.NOT)</f>
        <v>NO</v>
      </c>
      <c r="K1937" t="str">
        <f>IFERROR(IF(ABS((I1937-resumen!$E$3)/resumen!$E$5) &gt; 1.96, "SI", "NO"), _xleta.NOT)</f>
        <v>NO</v>
      </c>
      <c r="L1937">
        <f>IF(ISBLANK(C1937), resumen!$D$4, C1937)</f>
        <v>446061.6</v>
      </c>
      <c r="M1937">
        <f>IF(ISBLANK(I1937), resumen!$E$4, I1937)</f>
        <v>59</v>
      </c>
    </row>
    <row r="1938" spans="1:13">
      <c r="A1938">
        <v>1937</v>
      </c>
      <c r="B1938" t="s">
        <v>13</v>
      </c>
      <c r="C1938">
        <v>566297</v>
      </c>
      <c r="D1938" t="s">
        <v>22</v>
      </c>
      <c r="E1938" t="s">
        <v>20</v>
      </c>
      <c r="F1938" t="s">
        <v>16</v>
      </c>
      <c r="G1938" t="s">
        <v>17</v>
      </c>
      <c r="H1938" t="s">
        <v>17</v>
      </c>
      <c r="I1938">
        <v>49</v>
      </c>
      <c r="J1938" t="str">
        <f>IFERROR(IF(ABS((C1938-resumen!$D$3)/resumen!$D$5) &gt; 1.96, "SI", "NO"), _xleta.NOT)</f>
        <v>NO</v>
      </c>
      <c r="K1938" t="str">
        <f>IFERROR(IF(ABS((I1938-resumen!$E$3)/resumen!$E$5) &gt; 1.96, "SI", "NO"), _xleta.NOT)</f>
        <v>NO</v>
      </c>
      <c r="L1938">
        <f>IF(ISBLANK(C1938), resumen!$D$4, C1938)</f>
        <v>566297</v>
      </c>
      <c r="M1938">
        <f>IF(ISBLANK(I1938), resumen!$E$4, I1938)</f>
        <v>49</v>
      </c>
    </row>
    <row r="1939" spans="1:13">
      <c r="A1939">
        <v>1938</v>
      </c>
      <c r="B1939" t="s">
        <v>19</v>
      </c>
      <c r="C1939">
        <v>50000</v>
      </c>
      <c r="D1939" t="s">
        <v>14</v>
      </c>
      <c r="E1939" t="s">
        <v>20</v>
      </c>
      <c r="F1939" t="s">
        <v>16</v>
      </c>
      <c r="G1939" t="s">
        <v>17</v>
      </c>
      <c r="H1939" t="s">
        <v>16</v>
      </c>
      <c r="I1939">
        <v>21</v>
      </c>
      <c r="J1939" t="str">
        <f>IFERROR(IF(ABS((C1939-resumen!$D$3)/resumen!$D$5) &gt; 1.96, "SI", "NO"), _xleta.NOT)</f>
        <v>NO</v>
      </c>
      <c r="K1939" t="str">
        <f>IFERROR(IF(ABS((I1939-resumen!$E$3)/resumen!$E$5) &gt; 1.96, "SI", "NO"), _xleta.NOT)</f>
        <v>NO</v>
      </c>
      <c r="L1939">
        <f>IF(ISBLANK(C1939), resumen!$D$4, C1939)</f>
        <v>50000</v>
      </c>
      <c r="M1939">
        <f>IF(ISBLANK(I1939), resumen!$E$4, I1939)</f>
        <v>21</v>
      </c>
    </row>
    <row r="1940" spans="1:13">
      <c r="A1940">
        <v>1939</v>
      </c>
      <c r="B1940" t="s">
        <v>19</v>
      </c>
      <c r="C1940">
        <v>394998</v>
      </c>
      <c r="D1940" t="s">
        <v>14</v>
      </c>
      <c r="E1940" t="s">
        <v>20</v>
      </c>
      <c r="F1940" t="s">
        <v>16</v>
      </c>
      <c r="G1940" t="s">
        <v>17</v>
      </c>
      <c r="H1940" t="s">
        <v>17</v>
      </c>
      <c r="I1940">
        <v>29</v>
      </c>
      <c r="J1940" t="str">
        <f>IFERROR(IF(ABS((C1940-resumen!$D$3)/resumen!$D$5) &gt; 1.96, "SI", "NO"), _xleta.NOT)</f>
        <v>NO</v>
      </c>
      <c r="K1940" t="str">
        <f>IFERROR(IF(ABS((I1940-resumen!$E$3)/resumen!$E$5) &gt; 1.96, "SI", "NO"), _xleta.NOT)</f>
        <v>NO</v>
      </c>
      <c r="L1940">
        <f>IF(ISBLANK(C1940), resumen!$D$4, C1940)</f>
        <v>394998</v>
      </c>
      <c r="M1940">
        <f>IF(ISBLANK(I1940), resumen!$E$4, I1940)</f>
        <v>29</v>
      </c>
    </row>
    <row r="1941" spans="1:13">
      <c r="A1941">
        <v>1940</v>
      </c>
      <c r="B1941" t="s">
        <v>19</v>
      </c>
      <c r="C1941">
        <v>320000</v>
      </c>
      <c r="D1941" t="s">
        <v>14</v>
      </c>
      <c r="E1941" t="s">
        <v>20</v>
      </c>
      <c r="F1941" t="s">
        <v>16</v>
      </c>
      <c r="G1941" t="s">
        <v>17</v>
      </c>
      <c r="H1941" t="s">
        <v>17</v>
      </c>
      <c r="I1941">
        <v>27</v>
      </c>
      <c r="J1941" t="str">
        <f>IFERROR(IF(ABS((C1941-resumen!$D$3)/resumen!$D$5) &gt; 1.96, "SI", "NO"), _xleta.NOT)</f>
        <v>NO</v>
      </c>
      <c r="K1941" t="str">
        <f>IFERROR(IF(ABS((I1941-resumen!$E$3)/resumen!$E$5) &gt; 1.96, "SI", "NO"), _xleta.NOT)</f>
        <v>NO</v>
      </c>
      <c r="L1941">
        <f>IF(ISBLANK(C1941), resumen!$D$4, C1941)</f>
        <v>320000</v>
      </c>
      <c r="M1941">
        <f>IF(ISBLANK(I1941), resumen!$E$4, I1941)</f>
        <v>27</v>
      </c>
    </row>
    <row r="1942" spans="1:13">
      <c r="A1942">
        <v>1941</v>
      </c>
      <c r="B1942" t="s">
        <v>13</v>
      </c>
      <c r="C1942">
        <v>953728.87</v>
      </c>
      <c r="D1942" t="s">
        <v>14</v>
      </c>
      <c r="E1942" t="s">
        <v>20</v>
      </c>
      <c r="F1942" t="s">
        <v>16</v>
      </c>
      <c r="G1942" t="s">
        <v>17</v>
      </c>
      <c r="H1942" t="s">
        <v>17</v>
      </c>
      <c r="I1942">
        <v>60</v>
      </c>
      <c r="J1942" t="str">
        <f>IFERROR(IF(ABS((C1942-resumen!$D$3)/resumen!$D$5) &gt; 1.96, "SI", "NO"), _xleta.NOT)</f>
        <v>NO</v>
      </c>
      <c r="K1942" t="str">
        <f>IFERROR(IF(ABS((I1942-resumen!$E$3)/resumen!$E$5) &gt; 1.96, "SI", "NO"), _xleta.NOT)</f>
        <v>NO</v>
      </c>
      <c r="L1942">
        <f>IF(ISBLANK(C1942), resumen!$D$4, C1942)</f>
        <v>953728.87</v>
      </c>
      <c r="M1942">
        <f>IF(ISBLANK(I1942), resumen!$E$4, I1942)</f>
        <v>60</v>
      </c>
    </row>
    <row r="1943" spans="1:13">
      <c r="A1943">
        <v>1942</v>
      </c>
      <c r="B1943" t="s">
        <v>13</v>
      </c>
      <c r="C1943">
        <v>507443.6</v>
      </c>
      <c r="D1943" t="s">
        <v>14</v>
      </c>
      <c r="E1943" t="s">
        <v>20</v>
      </c>
      <c r="F1943" t="s">
        <v>16</v>
      </c>
      <c r="G1943" t="s">
        <v>17</v>
      </c>
      <c r="H1943" t="s">
        <v>17</v>
      </c>
      <c r="I1943">
        <v>20</v>
      </c>
      <c r="J1943" t="str">
        <f>IFERROR(IF(ABS((C1943-resumen!$D$3)/resumen!$D$5) &gt; 1.96, "SI", "NO"), _xleta.NOT)</f>
        <v>NO</v>
      </c>
      <c r="K1943" t="str">
        <f>IFERROR(IF(ABS((I1943-resumen!$E$3)/resumen!$E$5) &gt; 1.96, "SI", "NO"), _xleta.NOT)</f>
        <v>NO</v>
      </c>
      <c r="L1943">
        <f>IF(ISBLANK(C1943), resumen!$D$4, C1943)</f>
        <v>507443.6</v>
      </c>
      <c r="M1943">
        <f>IF(ISBLANK(I1943), resumen!$E$4, I1943)</f>
        <v>20</v>
      </c>
    </row>
    <row r="1944" spans="1:13">
      <c r="A1944">
        <v>1943</v>
      </c>
      <c r="B1944" t="s">
        <v>19</v>
      </c>
      <c r="C1944">
        <v>995680</v>
      </c>
      <c r="D1944" t="s">
        <v>14</v>
      </c>
      <c r="E1944" t="s">
        <v>15</v>
      </c>
      <c r="F1944" t="s">
        <v>16</v>
      </c>
      <c r="G1944" t="s">
        <v>17</v>
      </c>
      <c r="H1944" t="s">
        <v>17</v>
      </c>
      <c r="I1944">
        <v>35</v>
      </c>
      <c r="J1944" t="str">
        <f>IFERROR(IF(ABS((C1944-resumen!$D$3)/resumen!$D$5) &gt; 1.96, "SI", "NO"), _xleta.NOT)</f>
        <v>NO</v>
      </c>
      <c r="K1944" t="str">
        <f>IFERROR(IF(ABS((I1944-resumen!$E$3)/resumen!$E$5) &gt; 1.96, "SI", "NO"), _xleta.NOT)</f>
        <v>NO</v>
      </c>
      <c r="L1944">
        <f>IF(ISBLANK(C1944), resumen!$D$4, C1944)</f>
        <v>995680</v>
      </c>
      <c r="M1944">
        <f>IF(ISBLANK(I1944), resumen!$E$4, I1944)</f>
        <v>35</v>
      </c>
    </row>
    <row r="1945" spans="1:13">
      <c r="A1945">
        <v>1944</v>
      </c>
      <c r="B1945" t="s">
        <v>13</v>
      </c>
      <c r="C1945">
        <v>278030</v>
      </c>
      <c r="D1945" t="s">
        <v>23</v>
      </c>
      <c r="E1945" t="s">
        <v>20</v>
      </c>
      <c r="F1945" t="s">
        <v>16</v>
      </c>
      <c r="G1945" t="s">
        <v>17</v>
      </c>
      <c r="H1945" t="s">
        <v>17</v>
      </c>
      <c r="I1945">
        <v>64</v>
      </c>
      <c r="J1945" t="str">
        <f>IFERROR(IF(ABS((C1945-resumen!$D$3)/resumen!$D$5) &gt; 1.96, "SI", "NO"), _xleta.NOT)</f>
        <v>NO</v>
      </c>
      <c r="K1945" t="str">
        <f>IFERROR(IF(ABS((I1945-resumen!$E$3)/resumen!$E$5) &gt; 1.96, "SI", "NO"), _xleta.NOT)</f>
        <v>NO</v>
      </c>
      <c r="L1945">
        <f>IF(ISBLANK(C1945), resumen!$D$4, C1945)</f>
        <v>278030</v>
      </c>
      <c r="M1945">
        <f>IF(ISBLANK(I1945), resumen!$E$4, I1945)</f>
        <v>64</v>
      </c>
    </row>
    <row r="1946" spans="1:13">
      <c r="A1946">
        <v>1945</v>
      </c>
      <c r="B1946" t="s">
        <v>13</v>
      </c>
      <c r="C1946">
        <v>340100.8</v>
      </c>
      <c r="D1946" t="s">
        <v>14</v>
      </c>
      <c r="E1946" t="s">
        <v>20</v>
      </c>
      <c r="F1946" t="s">
        <v>16</v>
      </c>
      <c r="G1946" t="s">
        <v>17</v>
      </c>
      <c r="H1946" t="s">
        <v>17</v>
      </c>
      <c r="I1946">
        <v>22</v>
      </c>
      <c r="J1946" t="str">
        <f>IFERROR(IF(ABS((C1946-resumen!$D$3)/resumen!$D$5) &gt; 1.96, "SI", "NO"), _xleta.NOT)</f>
        <v>NO</v>
      </c>
      <c r="K1946" t="str">
        <f>IFERROR(IF(ABS((I1946-resumen!$E$3)/resumen!$E$5) &gt; 1.96, "SI", "NO"), _xleta.NOT)</f>
        <v>NO</v>
      </c>
      <c r="L1946">
        <f>IF(ISBLANK(C1946), resumen!$D$4, C1946)</f>
        <v>340100.8</v>
      </c>
      <c r="M1946">
        <f>IF(ISBLANK(I1946), resumen!$E$4, I1946)</f>
        <v>22</v>
      </c>
    </row>
    <row r="1947" spans="1:13">
      <c r="A1947">
        <v>1946</v>
      </c>
      <c r="B1947" t="s">
        <v>13</v>
      </c>
      <c r="C1947">
        <v>889976.5</v>
      </c>
      <c r="D1947" t="s">
        <v>14</v>
      </c>
      <c r="E1947" t="s">
        <v>15</v>
      </c>
      <c r="F1947" t="s">
        <v>16</v>
      </c>
      <c r="G1947" t="s">
        <v>17</v>
      </c>
      <c r="H1947" t="s">
        <v>17</v>
      </c>
      <c r="I1947">
        <v>30</v>
      </c>
      <c r="J1947" t="str">
        <f>IFERROR(IF(ABS((C1947-resumen!$D$3)/resumen!$D$5) &gt; 1.96, "SI", "NO"), _xleta.NOT)</f>
        <v>NO</v>
      </c>
      <c r="K1947" t="str">
        <f>IFERROR(IF(ABS((I1947-resumen!$E$3)/resumen!$E$5) &gt; 1.96, "SI", "NO"), _xleta.NOT)</f>
        <v>NO</v>
      </c>
      <c r="L1947">
        <f>IF(ISBLANK(C1947), resumen!$D$4, C1947)</f>
        <v>889976.5</v>
      </c>
      <c r="M1947">
        <f>IF(ISBLANK(I1947), resumen!$E$4, I1947)</f>
        <v>30</v>
      </c>
    </row>
    <row r="1948" spans="1:13">
      <c r="A1948">
        <v>1947</v>
      </c>
      <c r="B1948" t="s">
        <v>13</v>
      </c>
      <c r="C1948">
        <v>558420.11</v>
      </c>
      <c r="D1948" t="s">
        <v>14</v>
      </c>
      <c r="E1948" t="s">
        <v>20</v>
      </c>
      <c r="F1948" t="s">
        <v>16</v>
      </c>
      <c r="G1948" t="s">
        <v>17</v>
      </c>
      <c r="H1948" t="s">
        <v>17</v>
      </c>
      <c r="I1948">
        <v>26</v>
      </c>
      <c r="J1948" t="str">
        <f>IFERROR(IF(ABS((C1948-resumen!$D$3)/resumen!$D$5) &gt; 1.96, "SI", "NO"), _xleta.NOT)</f>
        <v>NO</v>
      </c>
      <c r="K1948" t="str">
        <f>IFERROR(IF(ABS((I1948-resumen!$E$3)/resumen!$E$5) &gt; 1.96, "SI", "NO"), _xleta.NOT)</f>
        <v>NO</v>
      </c>
      <c r="L1948">
        <f>IF(ISBLANK(C1948), resumen!$D$4, C1948)</f>
        <v>558420.11</v>
      </c>
      <c r="M1948">
        <f>IF(ISBLANK(I1948), resumen!$E$4, I1948)</f>
        <v>26</v>
      </c>
    </row>
    <row r="1949" spans="1:13">
      <c r="A1949">
        <v>1948</v>
      </c>
      <c r="B1949" t="s">
        <v>13</v>
      </c>
      <c r="C1949">
        <v>478452</v>
      </c>
      <c r="D1949" t="s">
        <v>22</v>
      </c>
      <c r="E1949" t="s">
        <v>20</v>
      </c>
      <c r="F1949" t="s">
        <v>16</v>
      </c>
      <c r="G1949" t="s">
        <v>16</v>
      </c>
      <c r="H1949" t="s">
        <v>17</v>
      </c>
      <c r="I1949">
        <v>49</v>
      </c>
      <c r="J1949" t="str">
        <f>IFERROR(IF(ABS((C1949-resumen!$D$3)/resumen!$D$5) &gt; 1.96, "SI", "NO"), _xleta.NOT)</f>
        <v>NO</v>
      </c>
      <c r="K1949" t="str">
        <f>IFERROR(IF(ABS((I1949-resumen!$E$3)/resumen!$E$5) &gt; 1.96, "SI", "NO"), _xleta.NOT)</f>
        <v>NO</v>
      </c>
      <c r="L1949">
        <f>IF(ISBLANK(C1949), resumen!$D$4, C1949)</f>
        <v>478452</v>
      </c>
      <c r="M1949">
        <f>IF(ISBLANK(I1949), resumen!$E$4, I1949)</f>
        <v>49</v>
      </c>
    </row>
    <row r="1950" spans="1:13">
      <c r="A1950">
        <v>1949</v>
      </c>
      <c r="B1950" t="s">
        <v>19</v>
      </c>
      <c r="C1950">
        <v>594092</v>
      </c>
      <c r="D1950" t="s">
        <v>22</v>
      </c>
      <c r="E1950" t="s">
        <v>20</v>
      </c>
      <c r="F1950" t="s">
        <v>16</v>
      </c>
      <c r="G1950" t="s">
        <v>17</v>
      </c>
      <c r="H1950" t="s">
        <v>16</v>
      </c>
      <c r="I1950">
        <v>54</v>
      </c>
      <c r="J1950" t="str">
        <f>IFERROR(IF(ABS((C1950-resumen!$D$3)/resumen!$D$5) &gt; 1.96, "SI", "NO"), _xleta.NOT)</f>
        <v>NO</v>
      </c>
      <c r="K1950" t="str">
        <f>IFERROR(IF(ABS((I1950-resumen!$E$3)/resumen!$E$5) &gt; 1.96, "SI", "NO"), _xleta.NOT)</f>
        <v>NO</v>
      </c>
      <c r="L1950">
        <f>IF(ISBLANK(C1950), resumen!$D$4, C1950)</f>
        <v>594092</v>
      </c>
      <c r="M1950">
        <f>IF(ISBLANK(I1950), resumen!$E$4, I1950)</f>
        <v>54</v>
      </c>
    </row>
    <row r="1951" spans="1:13">
      <c r="A1951">
        <v>1950</v>
      </c>
      <c r="B1951" t="s">
        <v>19</v>
      </c>
      <c r="C1951">
        <v>1281095</v>
      </c>
      <c r="D1951" t="s">
        <v>14</v>
      </c>
      <c r="E1951" t="s">
        <v>15</v>
      </c>
      <c r="F1951" t="s">
        <v>16</v>
      </c>
      <c r="G1951" t="s">
        <v>17</v>
      </c>
      <c r="H1951" t="s">
        <v>16</v>
      </c>
      <c r="I1951">
        <v>43</v>
      </c>
      <c r="J1951" t="str">
        <f>IFERROR(IF(ABS((C1951-resumen!$D$3)/resumen!$D$5) &gt; 1.96, "SI", "NO"), _xleta.NOT)</f>
        <v>NO</v>
      </c>
      <c r="K1951" t="str">
        <f>IFERROR(IF(ABS((I1951-resumen!$E$3)/resumen!$E$5) &gt; 1.96, "SI", "NO"), _xleta.NOT)</f>
        <v>NO</v>
      </c>
      <c r="L1951">
        <f>IF(ISBLANK(C1951), resumen!$D$4, C1951)</f>
        <v>1281095</v>
      </c>
      <c r="M1951">
        <f>IF(ISBLANK(I1951), resumen!$E$4, I1951)</f>
        <v>43</v>
      </c>
    </row>
    <row r="1952" spans="1:13">
      <c r="A1952">
        <v>1951</v>
      </c>
      <c r="B1952" t="s">
        <v>13</v>
      </c>
      <c r="C1952">
        <v>610146</v>
      </c>
      <c r="D1952" t="s">
        <v>21</v>
      </c>
      <c r="E1952" t="s">
        <v>20</v>
      </c>
      <c r="F1952" t="s">
        <v>16</v>
      </c>
      <c r="G1952" t="s">
        <v>17</v>
      </c>
      <c r="H1952" t="s">
        <v>17</v>
      </c>
      <c r="I1952">
        <v>49</v>
      </c>
      <c r="J1952" t="str">
        <f>IFERROR(IF(ABS((C1952-resumen!$D$3)/resumen!$D$5) &gt; 1.96, "SI", "NO"), _xleta.NOT)</f>
        <v>NO</v>
      </c>
      <c r="K1952" t="str">
        <f>IFERROR(IF(ABS((I1952-resumen!$E$3)/resumen!$E$5) &gt; 1.96, "SI", "NO"), _xleta.NOT)</f>
        <v>NO</v>
      </c>
      <c r="L1952">
        <f>IF(ISBLANK(C1952), resumen!$D$4, C1952)</f>
        <v>610146</v>
      </c>
      <c r="M1952">
        <f>IF(ISBLANK(I1952), resumen!$E$4, I1952)</f>
        <v>49</v>
      </c>
    </row>
    <row r="1953" spans="1:13">
      <c r="A1953">
        <v>1952</v>
      </c>
      <c r="B1953" t="s">
        <v>13</v>
      </c>
      <c r="C1953">
        <v>278030</v>
      </c>
      <c r="D1953" t="s">
        <v>23</v>
      </c>
      <c r="E1953" t="s">
        <v>20</v>
      </c>
      <c r="F1953" t="s">
        <v>16</v>
      </c>
      <c r="G1953" t="s">
        <v>17</v>
      </c>
      <c r="H1953" t="s">
        <v>17</v>
      </c>
      <c r="I1953">
        <v>55</v>
      </c>
      <c r="J1953" t="str">
        <f>IFERROR(IF(ABS((C1953-resumen!$D$3)/resumen!$D$5) &gt; 1.96, "SI", "NO"), _xleta.NOT)</f>
        <v>NO</v>
      </c>
      <c r="K1953" t="str">
        <f>IFERROR(IF(ABS((I1953-resumen!$E$3)/resumen!$E$5) &gt; 1.96, "SI", "NO"), _xleta.NOT)</f>
        <v>NO</v>
      </c>
      <c r="L1953">
        <f>IF(ISBLANK(C1953), resumen!$D$4, C1953)</f>
        <v>278030</v>
      </c>
      <c r="M1953">
        <f>IF(ISBLANK(I1953), resumen!$E$4, I1953)</f>
        <v>55</v>
      </c>
    </row>
    <row r="1954" spans="1:13">
      <c r="A1954">
        <v>1953</v>
      </c>
      <c r="B1954" t="s">
        <v>19</v>
      </c>
      <c r="C1954">
        <v>752666</v>
      </c>
      <c r="D1954" t="s">
        <v>14</v>
      </c>
      <c r="E1954" t="s">
        <v>20</v>
      </c>
      <c r="F1954" t="s">
        <v>16</v>
      </c>
      <c r="G1954" t="s">
        <v>17</v>
      </c>
      <c r="H1954" t="s">
        <v>17</v>
      </c>
      <c r="I1954">
        <v>31</v>
      </c>
      <c r="J1954" t="str">
        <f>IFERROR(IF(ABS((C1954-resumen!$D$3)/resumen!$D$5) &gt; 1.96, "SI", "NO"), _xleta.NOT)</f>
        <v>NO</v>
      </c>
      <c r="K1954" t="str">
        <f>IFERROR(IF(ABS((I1954-resumen!$E$3)/resumen!$E$5) &gt; 1.96, "SI", "NO"), _xleta.NOT)</f>
        <v>NO</v>
      </c>
      <c r="L1954">
        <f>IF(ISBLANK(C1954), resumen!$D$4, C1954)</f>
        <v>752666</v>
      </c>
      <c r="M1954">
        <f>IF(ISBLANK(I1954), resumen!$E$4, I1954)</f>
        <v>31</v>
      </c>
    </row>
    <row r="1955" spans="1:13">
      <c r="A1955">
        <v>1954</v>
      </c>
      <c r="B1955" t="s">
        <v>13</v>
      </c>
      <c r="C1955">
        <v>96000</v>
      </c>
      <c r="D1955" t="s">
        <v>14</v>
      </c>
      <c r="E1955" t="s">
        <v>20</v>
      </c>
      <c r="F1955" t="s">
        <v>16</v>
      </c>
      <c r="G1955" t="s">
        <v>16</v>
      </c>
      <c r="H1955" t="s">
        <v>17</v>
      </c>
      <c r="I1955">
        <v>47</v>
      </c>
      <c r="J1955" t="str">
        <f>IFERROR(IF(ABS((C1955-resumen!$D$3)/resumen!$D$5) &gt; 1.96, "SI", "NO"), _xleta.NOT)</f>
        <v>NO</v>
      </c>
      <c r="K1955" t="str">
        <f>IFERROR(IF(ABS((I1955-resumen!$E$3)/resumen!$E$5) &gt; 1.96, "SI", "NO"), _xleta.NOT)</f>
        <v>NO</v>
      </c>
      <c r="L1955">
        <f>IF(ISBLANK(C1955), resumen!$D$4, C1955)</f>
        <v>96000</v>
      </c>
      <c r="M1955">
        <f>IF(ISBLANK(I1955), resumen!$E$4, I1955)</f>
        <v>47</v>
      </c>
    </row>
    <row r="1956" spans="1:13">
      <c r="A1956">
        <v>1955</v>
      </c>
      <c r="B1956" t="s">
        <v>19</v>
      </c>
      <c r="C1956">
        <v>363604.49</v>
      </c>
      <c r="D1956" t="s">
        <v>14</v>
      </c>
      <c r="E1956" t="s">
        <v>20</v>
      </c>
      <c r="F1956" t="s">
        <v>16</v>
      </c>
      <c r="G1956" t="s">
        <v>17</v>
      </c>
      <c r="H1956" t="s">
        <v>17</v>
      </c>
      <c r="I1956">
        <v>21</v>
      </c>
      <c r="J1956" t="str">
        <f>IFERROR(IF(ABS((C1956-resumen!$D$3)/resumen!$D$5) &gt; 1.96, "SI", "NO"), _xleta.NOT)</f>
        <v>NO</v>
      </c>
      <c r="K1956" t="str">
        <f>IFERROR(IF(ABS((I1956-resumen!$E$3)/resumen!$E$5) &gt; 1.96, "SI", "NO"), _xleta.NOT)</f>
        <v>NO</v>
      </c>
      <c r="L1956">
        <f>IF(ISBLANK(C1956), resumen!$D$4, C1956)</f>
        <v>363604.49</v>
      </c>
      <c r="M1956">
        <f>IF(ISBLANK(I1956), resumen!$E$4, I1956)</f>
        <v>21</v>
      </c>
    </row>
    <row r="1957" spans="1:13">
      <c r="A1957">
        <v>1956</v>
      </c>
      <c r="B1957" t="s">
        <v>13</v>
      </c>
      <c r="C1957">
        <v>1094727.6000000001</v>
      </c>
      <c r="D1957" t="s">
        <v>18</v>
      </c>
      <c r="E1957" t="s">
        <v>15</v>
      </c>
      <c r="F1957" t="s">
        <v>16</v>
      </c>
      <c r="G1957" t="s">
        <v>17</v>
      </c>
      <c r="H1957" t="s">
        <v>17</v>
      </c>
      <c r="I1957">
        <v>70</v>
      </c>
      <c r="J1957" t="str">
        <f>IFERROR(IF(ABS((C1957-resumen!$D$3)/resumen!$D$5) &gt; 1.96, "SI", "NO"), _xleta.NOT)</f>
        <v>NO</v>
      </c>
      <c r="K1957" t="str">
        <f>IFERROR(IF(ABS((I1957-resumen!$E$3)/resumen!$E$5) &gt; 1.96, "SI", "NO"), _xleta.NOT)</f>
        <v>SI</v>
      </c>
      <c r="L1957">
        <f>IF(ISBLANK(C1957), resumen!$D$4, C1957)</f>
        <v>1094727.6000000001</v>
      </c>
      <c r="M1957">
        <f>IF(ISBLANK(I1957), resumen!$E$4, I1957)</f>
        <v>70</v>
      </c>
    </row>
    <row r="1958" spans="1:13">
      <c r="A1958">
        <v>1957</v>
      </c>
      <c r="B1958" t="s">
        <v>19</v>
      </c>
      <c r="C1958">
        <v>297046</v>
      </c>
      <c r="D1958" t="s">
        <v>21</v>
      </c>
      <c r="E1958" t="s">
        <v>20</v>
      </c>
      <c r="F1958" t="s">
        <v>16</v>
      </c>
      <c r="G1958" t="s">
        <v>17</v>
      </c>
      <c r="H1958" t="s">
        <v>17</v>
      </c>
      <c r="I1958">
        <v>25</v>
      </c>
      <c r="J1958" t="str">
        <f>IFERROR(IF(ABS((C1958-resumen!$D$3)/resumen!$D$5) &gt; 1.96, "SI", "NO"), _xleta.NOT)</f>
        <v>NO</v>
      </c>
      <c r="K1958" t="str">
        <f>IFERROR(IF(ABS((I1958-resumen!$E$3)/resumen!$E$5) &gt; 1.96, "SI", "NO"), _xleta.NOT)</f>
        <v>NO</v>
      </c>
      <c r="L1958">
        <f>IF(ISBLANK(C1958), resumen!$D$4, C1958)</f>
        <v>297046</v>
      </c>
      <c r="M1958">
        <f>IF(ISBLANK(I1958), resumen!$E$4, I1958)</f>
        <v>25</v>
      </c>
    </row>
    <row r="1959" spans="1:13">
      <c r="A1959">
        <v>1958</v>
      </c>
      <c r="B1959" t="s">
        <v>13</v>
      </c>
      <c r="C1959">
        <v>297046</v>
      </c>
      <c r="D1959" t="s">
        <v>21</v>
      </c>
      <c r="E1959" t="s">
        <v>20</v>
      </c>
      <c r="F1959" t="s">
        <v>16</v>
      </c>
      <c r="G1959" t="s">
        <v>17</v>
      </c>
      <c r="H1959" t="s">
        <v>17</v>
      </c>
      <c r="I1959">
        <v>45</v>
      </c>
      <c r="J1959" t="str">
        <f>IFERROR(IF(ABS((C1959-resumen!$D$3)/resumen!$D$5) &gt; 1.96, "SI", "NO"), _xleta.NOT)</f>
        <v>NO</v>
      </c>
      <c r="K1959" t="str">
        <f>IFERROR(IF(ABS((I1959-resumen!$E$3)/resumen!$E$5) &gt; 1.96, "SI", "NO"), _xleta.NOT)</f>
        <v>NO</v>
      </c>
      <c r="L1959">
        <f>IF(ISBLANK(C1959), resumen!$D$4, C1959)</f>
        <v>297046</v>
      </c>
      <c r="M1959">
        <f>IF(ISBLANK(I1959), resumen!$E$4, I1959)</f>
        <v>45</v>
      </c>
    </row>
    <row r="1960" spans="1:13">
      <c r="A1960">
        <v>1959</v>
      </c>
      <c r="B1960" t="s">
        <v>19</v>
      </c>
      <c r="C1960">
        <v>350899.48</v>
      </c>
      <c r="D1960" t="s">
        <v>14</v>
      </c>
      <c r="E1960" t="s">
        <v>20</v>
      </c>
      <c r="F1960" t="s">
        <v>16</v>
      </c>
      <c r="G1960" t="s">
        <v>16</v>
      </c>
      <c r="H1960" t="s">
        <v>17</v>
      </c>
      <c r="I1960">
        <v>38</v>
      </c>
      <c r="J1960" t="str">
        <f>IFERROR(IF(ABS((C1960-resumen!$D$3)/resumen!$D$5) &gt; 1.96, "SI", "NO"), _xleta.NOT)</f>
        <v>NO</v>
      </c>
      <c r="K1960" t="str">
        <f>IFERROR(IF(ABS((I1960-resumen!$E$3)/resumen!$E$5) &gt; 1.96, "SI", "NO"), _xleta.NOT)</f>
        <v>NO</v>
      </c>
      <c r="L1960">
        <f>IF(ISBLANK(C1960), resumen!$D$4, C1960)</f>
        <v>350899.48</v>
      </c>
      <c r="M1960">
        <f>IF(ISBLANK(I1960), resumen!$E$4, I1960)</f>
        <v>38</v>
      </c>
    </row>
    <row r="1961" spans="1:13">
      <c r="A1961">
        <v>1960</v>
      </c>
      <c r="B1961" t="s">
        <v>13</v>
      </c>
      <c r="C1961">
        <v>639148</v>
      </c>
      <c r="D1961" t="s">
        <v>22</v>
      </c>
      <c r="E1961" t="s">
        <v>20</v>
      </c>
      <c r="F1961" t="s">
        <v>16</v>
      </c>
      <c r="G1961" t="s">
        <v>17</v>
      </c>
      <c r="H1961" t="s">
        <v>16</v>
      </c>
      <c r="I1961">
        <v>50</v>
      </c>
      <c r="J1961" t="str">
        <f>IFERROR(IF(ABS((C1961-resumen!$D$3)/resumen!$D$5) &gt; 1.96, "SI", "NO"), _xleta.NOT)</f>
        <v>NO</v>
      </c>
      <c r="K1961" t="str">
        <f>IFERROR(IF(ABS((I1961-resumen!$E$3)/resumen!$E$5) &gt; 1.96, "SI", "NO"), _xleta.NOT)</f>
        <v>NO</v>
      </c>
      <c r="L1961">
        <f>IF(ISBLANK(C1961), resumen!$D$4, C1961)</f>
        <v>639148</v>
      </c>
      <c r="M1961">
        <f>IF(ISBLANK(I1961), resumen!$E$4, I1961)</f>
        <v>50</v>
      </c>
    </row>
    <row r="1962" spans="1:13">
      <c r="A1962">
        <v>1961</v>
      </c>
      <c r="B1962" t="s">
        <v>19</v>
      </c>
      <c r="C1962">
        <v>798237</v>
      </c>
      <c r="D1962" t="s">
        <v>14</v>
      </c>
      <c r="E1962" t="s">
        <v>15</v>
      </c>
      <c r="F1962" t="s">
        <v>16</v>
      </c>
      <c r="G1962" t="s">
        <v>17</v>
      </c>
      <c r="H1962" t="s">
        <v>16</v>
      </c>
      <c r="I1962">
        <v>36</v>
      </c>
      <c r="J1962" t="str">
        <f>IFERROR(IF(ABS((C1962-resumen!$D$3)/resumen!$D$5) &gt; 1.96, "SI", "NO"), _xleta.NOT)</f>
        <v>NO</v>
      </c>
      <c r="K1962" t="str">
        <f>IFERROR(IF(ABS((I1962-resumen!$E$3)/resumen!$E$5) &gt; 1.96, "SI", "NO"), _xleta.NOT)</f>
        <v>NO</v>
      </c>
      <c r="L1962">
        <f>IF(ISBLANK(C1962), resumen!$D$4, C1962)</f>
        <v>798237</v>
      </c>
      <c r="M1962">
        <f>IF(ISBLANK(I1962), resumen!$E$4, I1962)</f>
        <v>36</v>
      </c>
    </row>
    <row r="1963" spans="1:13">
      <c r="A1963">
        <v>1962</v>
      </c>
      <c r="B1963" t="s">
        <v>13</v>
      </c>
      <c r="C1963">
        <v>445567</v>
      </c>
      <c r="D1963" t="s">
        <v>22</v>
      </c>
      <c r="E1963" t="s">
        <v>20</v>
      </c>
      <c r="F1963" t="s">
        <v>16</v>
      </c>
      <c r="G1963" t="s">
        <v>17</v>
      </c>
      <c r="H1963" t="s">
        <v>16</v>
      </c>
      <c r="I1963">
        <v>33</v>
      </c>
      <c r="J1963" t="str">
        <f>IFERROR(IF(ABS((C1963-resumen!$D$3)/resumen!$D$5) &gt; 1.96, "SI", "NO"), _xleta.NOT)</f>
        <v>NO</v>
      </c>
      <c r="K1963" t="str">
        <f>IFERROR(IF(ABS((I1963-resumen!$E$3)/resumen!$E$5) &gt; 1.96, "SI", "NO"), _xleta.NOT)</f>
        <v>NO</v>
      </c>
      <c r="L1963">
        <f>IF(ISBLANK(C1963), resumen!$D$4, C1963)</f>
        <v>445567</v>
      </c>
      <c r="M1963">
        <f>IF(ISBLANK(I1963), resumen!$E$4, I1963)</f>
        <v>33</v>
      </c>
    </row>
    <row r="1964" spans="1:13">
      <c r="A1964">
        <v>1963</v>
      </c>
      <c r="B1964" t="s">
        <v>13</v>
      </c>
      <c r="C1964">
        <v>537540</v>
      </c>
      <c r="D1964" t="s">
        <v>14</v>
      </c>
      <c r="E1964" t="s">
        <v>20</v>
      </c>
      <c r="F1964" t="s">
        <v>16</v>
      </c>
      <c r="G1964" t="s">
        <v>17</v>
      </c>
      <c r="H1964" t="s">
        <v>17</v>
      </c>
      <c r="I1964">
        <v>36</v>
      </c>
      <c r="J1964" t="str">
        <f>IFERROR(IF(ABS((C1964-resumen!$D$3)/resumen!$D$5) &gt; 1.96, "SI", "NO"), _xleta.NOT)</f>
        <v>NO</v>
      </c>
      <c r="K1964" t="str">
        <f>IFERROR(IF(ABS((I1964-resumen!$E$3)/resumen!$E$5) &gt; 1.96, "SI", "NO"), _xleta.NOT)</f>
        <v>NO</v>
      </c>
      <c r="L1964">
        <f>IF(ISBLANK(C1964), resumen!$D$4, C1964)</f>
        <v>537540</v>
      </c>
      <c r="M1964">
        <f>IF(ISBLANK(I1964), resumen!$E$4, I1964)</f>
        <v>36</v>
      </c>
    </row>
    <row r="1965" spans="1:13">
      <c r="A1965">
        <v>1964</v>
      </c>
      <c r="B1965" t="s">
        <v>13</v>
      </c>
      <c r="C1965">
        <v>300018</v>
      </c>
      <c r="D1965" t="s">
        <v>22</v>
      </c>
      <c r="E1965" t="s">
        <v>20</v>
      </c>
      <c r="F1965" t="s">
        <v>16</v>
      </c>
      <c r="G1965" t="s">
        <v>17</v>
      </c>
      <c r="H1965" t="s">
        <v>17</v>
      </c>
      <c r="I1965">
        <v>71</v>
      </c>
      <c r="J1965" t="str">
        <f>IFERROR(IF(ABS((C1965-resumen!$D$3)/resumen!$D$5) &gt; 1.96, "SI", "NO"), _xleta.NOT)</f>
        <v>NO</v>
      </c>
      <c r="K1965" t="str">
        <f>IFERROR(IF(ABS((I1965-resumen!$E$3)/resumen!$E$5) &gt; 1.96, "SI", "NO"), _xleta.NOT)</f>
        <v>SI</v>
      </c>
      <c r="L1965">
        <f>IF(ISBLANK(C1965), resumen!$D$4, C1965)</f>
        <v>300018</v>
      </c>
      <c r="M1965">
        <f>IF(ISBLANK(I1965), resumen!$E$4, I1965)</f>
        <v>71</v>
      </c>
    </row>
    <row r="1966" spans="1:13">
      <c r="A1966">
        <v>1965</v>
      </c>
      <c r="B1966" t="s">
        <v>13</v>
      </c>
      <c r="C1966">
        <v>1500808.75</v>
      </c>
      <c r="D1966" t="s">
        <v>14</v>
      </c>
      <c r="E1966" t="s">
        <v>20</v>
      </c>
      <c r="F1966" t="s">
        <v>16</v>
      </c>
      <c r="G1966" t="s">
        <v>17</v>
      </c>
      <c r="H1966" t="s">
        <v>17</v>
      </c>
      <c r="I1966">
        <v>37</v>
      </c>
      <c r="J1966" t="str">
        <f>IFERROR(IF(ABS((C1966-resumen!$D$3)/resumen!$D$5) &gt; 1.96, "SI", "NO"), _xleta.NOT)</f>
        <v>NO</v>
      </c>
      <c r="K1966" t="str">
        <f>IFERROR(IF(ABS((I1966-resumen!$E$3)/resumen!$E$5) &gt; 1.96, "SI", "NO"), _xleta.NOT)</f>
        <v>NO</v>
      </c>
      <c r="L1966">
        <f>IF(ISBLANK(C1966), resumen!$D$4, C1966)</f>
        <v>1500808.75</v>
      </c>
      <c r="M1966">
        <f>IF(ISBLANK(I1966), resumen!$E$4, I1966)</f>
        <v>37</v>
      </c>
    </row>
    <row r="1967" spans="1:13">
      <c r="A1967">
        <v>1966</v>
      </c>
      <c r="B1967" t="s">
        <v>19</v>
      </c>
      <c r="C1967">
        <v>285000</v>
      </c>
      <c r="D1967" t="s">
        <v>14</v>
      </c>
      <c r="E1967" t="s">
        <v>20</v>
      </c>
      <c r="F1967" t="s">
        <v>16</v>
      </c>
      <c r="G1967" t="s">
        <v>17</v>
      </c>
      <c r="H1967" t="s">
        <v>17</v>
      </c>
      <c r="I1967">
        <v>27</v>
      </c>
      <c r="J1967" t="str">
        <f>IFERROR(IF(ABS((C1967-resumen!$D$3)/resumen!$D$5) &gt; 1.96, "SI", "NO"), _xleta.NOT)</f>
        <v>NO</v>
      </c>
      <c r="K1967" t="str">
        <f>IFERROR(IF(ABS((I1967-resumen!$E$3)/resumen!$E$5) &gt; 1.96, "SI", "NO"), _xleta.NOT)</f>
        <v>NO</v>
      </c>
      <c r="L1967">
        <f>IF(ISBLANK(C1967), resumen!$D$4, C1967)</f>
        <v>285000</v>
      </c>
      <c r="M1967">
        <f>IF(ISBLANK(I1967), resumen!$E$4, I1967)</f>
        <v>27</v>
      </c>
    </row>
    <row r="1968" spans="1:13">
      <c r="A1968">
        <v>1967</v>
      </c>
      <c r="B1968" t="s">
        <v>13</v>
      </c>
      <c r="C1968">
        <v>282305</v>
      </c>
      <c r="D1968" t="s">
        <v>22</v>
      </c>
      <c r="E1968" t="s">
        <v>20</v>
      </c>
      <c r="F1968" t="s">
        <v>16</v>
      </c>
      <c r="G1968" t="s">
        <v>17</v>
      </c>
      <c r="H1968" t="s">
        <v>17</v>
      </c>
      <c r="I1968">
        <v>29</v>
      </c>
      <c r="J1968" t="str">
        <f>IFERROR(IF(ABS((C1968-resumen!$D$3)/resumen!$D$5) &gt; 1.96, "SI", "NO"), _xleta.NOT)</f>
        <v>NO</v>
      </c>
      <c r="K1968" t="str">
        <f>IFERROR(IF(ABS((I1968-resumen!$E$3)/resumen!$E$5) &gt; 1.96, "SI", "NO"), _xleta.NOT)</f>
        <v>NO</v>
      </c>
      <c r="L1968">
        <f>IF(ISBLANK(C1968), resumen!$D$4, C1968)</f>
        <v>282305</v>
      </c>
      <c r="M1968">
        <f>IF(ISBLANK(I1968), resumen!$E$4, I1968)</f>
        <v>29</v>
      </c>
    </row>
    <row r="1969" spans="1:13">
      <c r="A1969">
        <v>1968</v>
      </c>
      <c r="B1969" t="s">
        <v>13</v>
      </c>
      <c r="C1969">
        <v>2546628.4</v>
      </c>
      <c r="D1969" t="s">
        <v>14</v>
      </c>
      <c r="E1969" t="s">
        <v>15</v>
      </c>
      <c r="F1969" t="s">
        <v>16</v>
      </c>
      <c r="G1969" t="s">
        <v>17</v>
      </c>
      <c r="H1969" t="s">
        <v>17</v>
      </c>
      <c r="I1969">
        <v>59</v>
      </c>
      <c r="J1969" t="str">
        <f>IFERROR(IF(ABS((C1969-resumen!$D$3)/resumen!$D$5) &gt; 1.96, "SI", "NO"), _xleta.NOT)</f>
        <v>SI</v>
      </c>
      <c r="K1969" t="str">
        <f>IFERROR(IF(ABS((I1969-resumen!$E$3)/resumen!$E$5) &gt; 1.96, "SI", "NO"), _xleta.NOT)</f>
        <v>NO</v>
      </c>
      <c r="L1969">
        <f>IF(ISBLANK(C1969), resumen!$D$4, C1969)</f>
        <v>2546628.4</v>
      </c>
      <c r="M1969">
        <f>IF(ISBLANK(I1969), resumen!$E$4, I1969)</f>
        <v>59</v>
      </c>
    </row>
    <row r="1970" spans="1:13">
      <c r="A1970">
        <v>1969</v>
      </c>
      <c r="B1970" t="s">
        <v>13</v>
      </c>
      <c r="C1970">
        <v>461935.5</v>
      </c>
      <c r="D1970" t="s">
        <v>14</v>
      </c>
      <c r="E1970" t="s">
        <v>20</v>
      </c>
      <c r="F1970" t="s">
        <v>16</v>
      </c>
      <c r="G1970" t="s">
        <v>17</v>
      </c>
      <c r="H1970" t="s">
        <v>17</v>
      </c>
      <c r="I1970">
        <v>28</v>
      </c>
      <c r="J1970" t="str">
        <f>IFERROR(IF(ABS((C1970-resumen!$D$3)/resumen!$D$5) &gt; 1.96, "SI", "NO"), _xleta.NOT)</f>
        <v>NO</v>
      </c>
      <c r="K1970" t="str">
        <f>IFERROR(IF(ABS((I1970-resumen!$E$3)/resumen!$E$5) &gt; 1.96, "SI", "NO"), _xleta.NOT)</f>
        <v>NO</v>
      </c>
      <c r="L1970">
        <f>IF(ISBLANK(C1970), resumen!$D$4, C1970)</f>
        <v>461935.5</v>
      </c>
      <c r="M1970">
        <f>IF(ISBLANK(I1970), resumen!$E$4, I1970)</f>
        <v>28</v>
      </c>
    </row>
    <row r="1971" spans="1:13">
      <c r="A1971">
        <v>1970</v>
      </c>
      <c r="B1971" t="s">
        <v>19</v>
      </c>
      <c r="C1971">
        <v>212356.1</v>
      </c>
      <c r="D1971" t="s">
        <v>14</v>
      </c>
      <c r="E1971" t="s">
        <v>20</v>
      </c>
      <c r="F1971" t="s">
        <v>16</v>
      </c>
      <c r="G1971" t="s">
        <v>17</v>
      </c>
      <c r="H1971" t="s">
        <v>17</v>
      </c>
      <c r="I1971">
        <v>27</v>
      </c>
      <c r="J1971" t="str">
        <f>IFERROR(IF(ABS((C1971-resumen!$D$3)/resumen!$D$5) &gt; 1.96, "SI", "NO"), _xleta.NOT)</f>
        <v>NO</v>
      </c>
      <c r="K1971" t="str">
        <f>IFERROR(IF(ABS((I1971-resumen!$E$3)/resumen!$E$5) &gt; 1.96, "SI", "NO"), _xleta.NOT)</f>
        <v>NO</v>
      </c>
      <c r="L1971">
        <f>IF(ISBLANK(C1971), resumen!$D$4, C1971)</f>
        <v>212356.1</v>
      </c>
      <c r="M1971">
        <f>IF(ISBLANK(I1971), resumen!$E$4, I1971)</f>
        <v>27</v>
      </c>
    </row>
    <row r="1972" spans="1:13">
      <c r="A1972">
        <v>1971</v>
      </c>
      <c r="B1972" t="s">
        <v>13</v>
      </c>
      <c r="C1972">
        <v>297046</v>
      </c>
      <c r="D1972" t="s">
        <v>22</v>
      </c>
      <c r="E1972" t="s">
        <v>20</v>
      </c>
      <c r="F1972" t="s">
        <v>16</v>
      </c>
      <c r="G1972" t="s">
        <v>17</v>
      </c>
      <c r="H1972" t="s">
        <v>16</v>
      </c>
      <c r="I1972">
        <v>38</v>
      </c>
      <c r="J1972" t="str">
        <f>IFERROR(IF(ABS((C1972-resumen!$D$3)/resumen!$D$5) &gt; 1.96, "SI", "NO"), _xleta.NOT)</f>
        <v>NO</v>
      </c>
      <c r="K1972" t="str">
        <f>IFERROR(IF(ABS((I1972-resumen!$E$3)/resumen!$E$5) &gt; 1.96, "SI", "NO"), _xleta.NOT)</f>
        <v>NO</v>
      </c>
      <c r="L1972">
        <f>IF(ISBLANK(C1972), resumen!$D$4, C1972)</f>
        <v>297046</v>
      </c>
      <c r="M1972">
        <f>IF(ISBLANK(I1972), resumen!$E$4, I1972)</f>
        <v>38</v>
      </c>
    </row>
    <row r="1973" spans="1:13">
      <c r="A1973">
        <v>1972</v>
      </c>
      <c r="B1973" t="s">
        <v>19</v>
      </c>
      <c r="C1973">
        <v>367734</v>
      </c>
      <c r="D1973" t="s">
        <v>22</v>
      </c>
      <c r="E1973" t="s">
        <v>20</v>
      </c>
      <c r="F1973" t="s">
        <v>16</v>
      </c>
      <c r="G1973" t="s">
        <v>17</v>
      </c>
      <c r="H1973" t="s">
        <v>17</v>
      </c>
      <c r="I1973">
        <v>45</v>
      </c>
      <c r="J1973" t="str">
        <f>IFERROR(IF(ABS((C1973-resumen!$D$3)/resumen!$D$5) &gt; 1.96, "SI", "NO"), _xleta.NOT)</f>
        <v>NO</v>
      </c>
      <c r="K1973" t="str">
        <f>IFERROR(IF(ABS((I1973-resumen!$E$3)/resumen!$E$5) &gt; 1.96, "SI", "NO"), _xleta.NOT)</f>
        <v>NO</v>
      </c>
      <c r="L1973">
        <f>IF(ISBLANK(C1973), resumen!$D$4, C1973)</f>
        <v>367734</v>
      </c>
      <c r="M1973">
        <f>IF(ISBLANK(I1973), resumen!$E$4, I1973)</f>
        <v>45</v>
      </c>
    </row>
    <row r="1974" spans="1:13">
      <c r="A1974">
        <v>1973</v>
      </c>
      <c r="B1974" t="s">
        <v>19</v>
      </c>
      <c r="C1974">
        <v>355311.3</v>
      </c>
      <c r="D1974" t="s">
        <v>14</v>
      </c>
      <c r="E1974" t="s">
        <v>15</v>
      </c>
      <c r="F1974" t="s">
        <v>16</v>
      </c>
      <c r="G1974" t="s">
        <v>17</v>
      </c>
      <c r="H1974" t="s">
        <v>17</v>
      </c>
      <c r="I1974">
        <v>46</v>
      </c>
      <c r="J1974" t="str">
        <f>IFERROR(IF(ABS((C1974-resumen!$D$3)/resumen!$D$5) &gt; 1.96, "SI", "NO"), _xleta.NOT)</f>
        <v>NO</v>
      </c>
      <c r="K1974" t="str">
        <f>IFERROR(IF(ABS((I1974-resumen!$E$3)/resumen!$E$5) &gt; 1.96, "SI", "NO"), _xleta.NOT)</f>
        <v>NO</v>
      </c>
      <c r="L1974">
        <f>IF(ISBLANK(C1974), resumen!$D$4, C1974)</f>
        <v>355311.3</v>
      </c>
      <c r="M1974">
        <f>IF(ISBLANK(I1974), resumen!$E$4, I1974)</f>
        <v>46</v>
      </c>
    </row>
    <row r="1975" spans="1:13">
      <c r="A1975">
        <v>1974</v>
      </c>
      <c r="B1975" t="s">
        <v>13</v>
      </c>
      <c r="C1975">
        <v>4340894</v>
      </c>
      <c r="D1975" t="s">
        <v>18</v>
      </c>
      <c r="E1975" t="s">
        <v>15</v>
      </c>
      <c r="F1975" t="s">
        <v>16</v>
      </c>
      <c r="G1975" t="s">
        <v>17</v>
      </c>
      <c r="H1975" t="s">
        <v>17</v>
      </c>
      <c r="I1975">
        <v>54</v>
      </c>
      <c r="J1975" t="str">
        <f>IFERROR(IF(ABS((C1975-resumen!$D$3)/resumen!$D$5) &gt; 1.96, "SI", "NO"), _xleta.NOT)</f>
        <v>SI</v>
      </c>
      <c r="K1975" t="str">
        <f>IFERROR(IF(ABS((I1975-resumen!$E$3)/resumen!$E$5) &gt; 1.96, "SI", "NO"), _xleta.NOT)</f>
        <v>NO</v>
      </c>
      <c r="L1975">
        <f>IF(ISBLANK(C1975), resumen!$D$4, C1975)</f>
        <v>4340894</v>
      </c>
      <c r="M1975">
        <f>IF(ISBLANK(I1975), resumen!$E$4, I1975)</f>
        <v>54</v>
      </c>
    </row>
    <row r="1976" spans="1:13">
      <c r="A1976">
        <v>1975</v>
      </c>
      <c r="B1976" t="s">
        <v>19</v>
      </c>
      <c r="C1976">
        <v>300056</v>
      </c>
      <c r="D1976" t="s">
        <v>18</v>
      </c>
      <c r="E1976" t="s">
        <v>15</v>
      </c>
      <c r="F1976" t="s">
        <v>16</v>
      </c>
      <c r="G1976" t="s">
        <v>17</v>
      </c>
      <c r="H1976" t="s">
        <v>17</v>
      </c>
      <c r="I1976">
        <v>60</v>
      </c>
      <c r="J1976" t="str">
        <f>IFERROR(IF(ABS((C1976-resumen!$D$3)/resumen!$D$5) &gt; 1.96, "SI", "NO"), _xleta.NOT)</f>
        <v>NO</v>
      </c>
      <c r="K1976" t="str">
        <f>IFERROR(IF(ABS((I1976-resumen!$E$3)/resumen!$E$5) &gt; 1.96, "SI", "NO"), _xleta.NOT)</f>
        <v>NO</v>
      </c>
      <c r="L1976">
        <f>IF(ISBLANK(C1976), resumen!$D$4, C1976)</f>
        <v>300056</v>
      </c>
      <c r="M1976">
        <f>IF(ISBLANK(I1976), resumen!$E$4, I1976)</f>
        <v>60</v>
      </c>
    </row>
    <row r="1977" spans="1:13">
      <c r="A1977">
        <v>1976</v>
      </c>
      <c r="B1977" t="s">
        <v>13</v>
      </c>
      <c r="C1977">
        <v>222597.23</v>
      </c>
      <c r="D1977" t="s">
        <v>14</v>
      </c>
      <c r="E1977" t="s">
        <v>20</v>
      </c>
      <c r="F1977" t="s">
        <v>16</v>
      </c>
      <c r="G1977" t="s">
        <v>17</v>
      </c>
      <c r="H1977" t="s">
        <v>17</v>
      </c>
      <c r="I1977">
        <v>23</v>
      </c>
      <c r="J1977" t="str">
        <f>IFERROR(IF(ABS((C1977-resumen!$D$3)/resumen!$D$5) &gt; 1.96, "SI", "NO"), _xleta.NOT)</f>
        <v>NO</v>
      </c>
      <c r="K1977" t="str">
        <f>IFERROR(IF(ABS((I1977-resumen!$E$3)/resumen!$E$5) &gt; 1.96, "SI", "NO"), _xleta.NOT)</f>
        <v>NO</v>
      </c>
      <c r="L1977">
        <f>IF(ISBLANK(C1977), resumen!$D$4, C1977)</f>
        <v>222597.23</v>
      </c>
      <c r="M1977">
        <f>IF(ISBLANK(I1977), resumen!$E$4, I1977)</f>
        <v>23</v>
      </c>
    </row>
    <row r="1978" spans="1:13">
      <c r="A1978">
        <v>1977</v>
      </c>
      <c r="B1978" t="s">
        <v>13</v>
      </c>
      <c r="C1978">
        <v>409746</v>
      </c>
      <c r="D1978" t="s">
        <v>22</v>
      </c>
      <c r="E1978" t="s">
        <v>20</v>
      </c>
      <c r="F1978" t="s">
        <v>16</v>
      </c>
      <c r="G1978" t="s">
        <v>17</v>
      </c>
      <c r="H1978" t="s">
        <v>16</v>
      </c>
      <c r="I1978">
        <v>30</v>
      </c>
      <c r="J1978" t="str">
        <f>IFERROR(IF(ABS((C1978-resumen!$D$3)/resumen!$D$5) &gt; 1.96, "SI", "NO"), _xleta.NOT)</f>
        <v>NO</v>
      </c>
      <c r="K1978" t="str">
        <f>IFERROR(IF(ABS((I1978-resumen!$E$3)/resumen!$E$5) &gt; 1.96, "SI", "NO"), _xleta.NOT)</f>
        <v>NO</v>
      </c>
      <c r="L1978">
        <f>IF(ISBLANK(C1978), resumen!$D$4, C1978)</f>
        <v>409746</v>
      </c>
      <c r="M1978">
        <f>IF(ISBLANK(I1978), resumen!$E$4, I1978)</f>
        <v>30</v>
      </c>
    </row>
    <row r="1979" spans="1:13">
      <c r="A1979">
        <v>1978</v>
      </c>
      <c r="B1979" t="s">
        <v>13</v>
      </c>
      <c r="C1979">
        <v>346474.5</v>
      </c>
      <c r="D1979" t="s">
        <v>14</v>
      </c>
      <c r="E1979" t="s">
        <v>20</v>
      </c>
      <c r="F1979" t="s">
        <v>16</v>
      </c>
      <c r="G1979" t="s">
        <v>17</v>
      </c>
      <c r="H1979" t="s">
        <v>17</v>
      </c>
      <c r="I1979">
        <v>28</v>
      </c>
      <c r="J1979" t="str">
        <f>IFERROR(IF(ABS((C1979-resumen!$D$3)/resumen!$D$5) &gt; 1.96, "SI", "NO"), _xleta.NOT)</f>
        <v>NO</v>
      </c>
      <c r="K1979" t="str">
        <f>IFERROR(IF(ABS((I1979-resumen!$E$3)/resumen!$E$5) &gt; 1.96, "SI", "NO"), _xleta.NOT)</f>
        <v>NO</v>
      </c>
      <c r="L1979">
        <f>IF(ISBLANK(C1979), resumen!$D$4, C1979)</f>
        <v>346474.5</v>
      </c>
      <c r="M1979">
        <f>IF(ISBLANK(I1979), resumen!$E$4, I1979)</f>
        <v>28</v>
      </c>
    </row>
    <row r="1980" spans="1:13">
      <c r="A1980">
        <v>1979</v>
      </c>
      <c r="B1980" t="s">
        <v>13</v>
      </c>
      <c r="C1980">
        <v>278030</v>
      </c>
      <c r="D1980" t="s">
        <v>23</v>
      </c>
      <c r="E1980" t="s">
        <v>20</v>
      </c>
      <c r="F1980" t="s">
        <v>16</v>
      </c>
      <c r="G1980" t="s">
        <v>17</v>
      </c>
      <c r="H1980" t="s">
        <v>17</v>
      </c>
      <c r="I1980">
        <v>86</v>
      </c>
      <c r="J1980" t="str">
        <f>IFERROR(IF(ABS((C1980-resumen!$D$3)/resumen!$D$5) &gt; 1.96, "SI", "NO"), _xleta.NOT)</f>
        <v>NO</v>
      </c>
      <c r="K1980" t="str">
        <f>IFERROR(IF(ABS((I1980-resumen!$E$3)/resumen!$E$5) &gt; 1.96, "SI", "NO"), _xleta.NOT)</f>
        <v>SI</v>
      </c>
      <c r="L1980">
        <f>IF(ISBLANK(C1980), resumen!$D$4, C1980)</f>
        <v>278030</v>
      </c>
      <c r="M1980">
        <f>IF(ISBLANK(I1980), resumen!$E$4, I1980)</f>
        <v>86</v>
      </c>
    </row>
    <row r="1981" spans="1:13">
      <c r="A1981">
        <v>1980</v>
      </c>
      <c r="B1981" t="s">
        <v>13</v>
      </c>
      <c r="C1981">
        <v>278030.99</v>
      </c>
      <c r="D1981" t="s">
        <v>23</v>
      </c>
      <c r="E1981" t="s">
        <v>20</v>
      </c>
      <c r="F1981" t="s">
        <v>16</v>
      </c>
      <c r="G1981" t="s">
        <v>17</v>
      </c>
      <c r="H1981" t="s">
        <v>17</v>
      </c>
      <c r="I1981">
        <v>27</v>
      </c>
      <c r="J1981" t="str">
        <f>IFERROR(IF(ABS((C1981-resumen!$D$3)/resumen!$D$5) &gt; 1.96, "SI", "NO"), _xleta.NOT)</f>
        <v>NO</v>
      </c>
      <c r="K1981" t="str">
        <f>IFERROR(IF(ABS((I1981-resumen!$E$3)/resumen!$E$5) &gt; 1.96, "SI", "NO"), _xleta.NOT)</f>
        <v>NO</v>
      </c>
      <c r="L1981">
        <f>IF(ISBLANK(C1981), resumen!$D$4, C1981)</f>
        <v>278030.99</v>
      </c>
      <c r="M1981">
        <f>IF(ISBLANK(I1981), resumen!$E$4, I1981)</f>
        <v>27</v>
      </c>
    </row>
    <row r="1982" spans="1:13">
      <c r="A1982">
        <v>1981</v>
      </c>
      <c r="B1982" t="s">
        <v>13</v>
      </c>
      <c r="C1982">
        <v>530000</v>
      </c>
      <c r="D1982" t="s">
        <v>14</v>
      </c>
      <c r="E1982" t="s">
        <v>20</v>
      </c>
      <c r="F1982" t="s">
        <v>16</v>
      </c>
      <c r="G1982" t="s">
        <v>17</v>
      </c>
      <c r="H1982" t="s">
        <v>17</v>
      </c>
      <c r="I1982">
        <v>24</v>
      </c>
      <c r="J1982" t="str">
        <f>IFERROR(IF(ABS((C1982-resumen!$D$3)/resumen!$D$5) &gt; 1.96, "SI", "NO"), _xleta.NOT)</f>
        <v>NO</v>
      </c>
      <c r="K1982" t="str">
        <f>IFERROR(IF(ABS((I1982-resumen!$E$3)/resumen!$E$5) &gt; 1.96, "SI", "NO"), _xleta.NOT)</f>
        <v>NO</v>
      </c>
      <c r="L1982">
        <f>IF(ISBLANK(C1982), resumen!$D$4, C1982)</f>
        <v>530000</v>
      </c>
      <c r="M1982">
        <f>IF(ISBLANK(I1982), resumen!$E$4, I1982)</f>
        <v>24</v>
      </c>
    </row>
    <row r="1983" spans="1:13">
      <c r="A1983">
        <v>1982</v>
      </c>
      <c r="B1983" t="s">
        <v>19</v>
      </c>
      <c r="C1983">
        <v>1583743</v>
      </c>
      <c r="D1983" t="s">
        <v>14</v>
      </c>
      <c r="E1983" t="s">
        <v>15</v>
      </c>
      <c r="F1983" t="s">
        <v>16</v>
      </c>
      <c r="G1983" t="s">
        <v>17</v>
      </c>
      <c r="H1983" t="s">
        <v>17</v>
      </c>
      <c r="I1983">
        <v>58</v>
      </c>
      <c r="J1983" t="str">
        <f>IFERROR(IF(ABS((C1983-resumen!$D$3)/resumen!$D$5) &gt; 1.96, "SI", "NO"), _xleta.NOT)</f>
        <v>NO</v>
      </c>
      <c r="K1983" t="str">
        <f>IFERROR(IF(ABS((I1983-resumen!$E$3)/resumen!$E$5) &gt; 1.96, "SI", "NO"), _xleta.NOT)</f>
        <v>NO</v>
      </c>
      <c r="L1983">
        <f>IF(ISBLANK(C1983), resumen!$D$4, C1983)</f>
        <v>1583743</v>
      </c>
      <c r="M1983">
        <f>IF(ISBLANK(I1983), resumen!$E$4, I1983)</f>
        <v>58</v>
      </c>
    </row>
    <row r="1984" spans="1:13">
      <c r="A1984">
        <v>1983</v>
      </c>
      <c r="B1984" t="s">
        <v>19</v>
      </c>
      <c r="C1984">
        <v>1178626</v>
      </c>
      <c r="D1984" t="s">
        <v>14</v>
      </c>
      <c r="E1984" t="s">
        <v>15</v>
      </c>
      <c r="F1984" t="s">
        <v>16</v>
      </c>
      <c r="G1984" t="s">
        <v>17</v>
      </c>
      <c r="H1984" t="s">
        <v>17</v>
      </c>
      <c r="I1984">
        <v>36</v>
      </c>
      <c r="J1984" t="str">
        <f>IFERROR(IF(ABS((C1984-resumen!$D$3)/resumen!$D$5) &gt; 1.96, "SI", "NO"), _xleta.NOT)</f>
        <v>NO</v>
      </c>
      <c r="K1984" t="str">
        <f>IFERROR(IF(ABS((I1984-resumen!$E$3)/resumen!$E$5) &gt; 1.96, "SI", "NO"), _xleta.NOT)</f>
        <v>NO</v>
      </c>
      <c r="L1984">
        <f>IF(ISBLANK(C1984), resumen!$D$4, C1984)</f>
        <v>1178626</v>
      </c>
      <c r="M1984">
        <f>IF(ISBLANK(I1984), resumen!$E$4, I1984)</f>
        <v>36</v>
      </c>
    </row>
    <row r="1985" spans="1:13">
      <c r="A1985">
        <v>1984</v>
      </c>
      <c r="B1985" t="s">
        <v>13</v>
      </c>
      <c r="C1985">
        <v>297045</v>
      </c>
      <c r="D1985" t="s">
        <v>21</v>
      </c>
      <c r="E1985" t="s">
        <v>20</v>
      </c>
      <c r="F1985" t="s">
        <v>16</v>
      </c>
      <c r="G1985" t="s">
        <v>17</v>
      </c>
      <c r="H1985" t="s">
        <v>17</v>
      </c>
      <c r="I1985">
        <v>78</v>
      </c>
      <c r="J1985" t="str">
        <f>IFERROR(IF(ABS((C1985-resumen!$D$3)/resumen!$D$5) &gt; 1.96, "SI", "NO"), _xleta.NOT)</f>
        <v>NO</v>
      </c>
      <c r="K1985" t="str">
        <f>IFERROR(IF(ABS((I1985-resumen!$E$3)/resumen!$E$5) &gt; 1.96, "SI", "NO"), _xleta.NOT)</f>
        <v>SI</v>
      </c>
      <c r="L1985">
        <f>IF(ISBLANK(C1985), resumen!$D$4, C1985)</f>
        <v>297045</v>
      </c>
      <c r="M1985">
        <f>IF(ISBLANK(I1985), resumen!$E$4, I1985)</f>
        <v>78</v>
      </c>
    </row>
    <row r="1986" spans="1:13">
      <c r="A1986">
        <v>1985</v>
      </c>
      <c r="B1986" t="s">
        <v>19</v>
      </c>
      <c r="C1986">
        <v>484699.48</v>
      </c>
      <c r="D1986" t="s">
        <v>14</v>
      </c>
      <c r="E1986" t="s">
        <v>20</v>
      </c>
      <c r="F1986" t="s">
        <v>16</v>
      </c>
      <c r="G1986" t="s">
        <v>17</v>
      </c>
      <c r="H1986" t="s">
        <v>17</v>
      </c>
      <c r="I1986">
        <v>21</v>
      </c>
      <c r="J1986" t="str">
        <f>IFERROR(IF(ABS((C1986-resumen!$D$3)/resumen!$D$5) &gt; 1.96, "SI", "NO"), _xleta.NOT)</f>
        <v>NO</v>
      </c>
      <c r="K1986" t="str">
        <f>IFERROR(IF(ABS((I1986-resumen!$E$3)/resumen!$E$5) &gt; 1.96, "SI", "NO"), _xleta.NOT)</f>
        <v>NO</v>
      </c>
      <c r="L1986">
        <f>IF(ISBLANK(C1986), resumen!$D$4, C1986)</f>
        <v>484699.48</v>
      </c>
      <c r="M1986">
        <f>IF(ISBLANK(I1986), resumen!$E$4, I1986)</f>
        <v>21</v>
      </c>
    </row>
    <row r="1987" spans="1:13">
      <c r="A1987">
        <v>1986</v>
      </c>
      <c r="B1987" t="s">
        <v>13</v>
      </c>
      <c r="C1987">
        <v>1782316</v>
      </c>
      <c r="D1987" t="s">
        <v>14</v>
      </c>
      <c r="E1987" t="s">
        <v>15</v>
      </c>
      <c r="F1987" t="s">
        <v>16</v>
      </c>
      <c r="G1987" t="s">
        <v>17</v>
      </c>
      <c r="H1987" t="s">
        <v>16</v>
      </c>
      <c r="I1987">
        <v>50</v>
      </c>
      <c r="J1987" t="str">
        <f>IFERROR(IF(ABS((C1987-resumen!$D$3)/resumen!$D$5) &gt; 1.96, "SI", "NO"), _xleta.NOT)</f>
        <v>NO</v>
      </c>
      <c r="K1987" t="str">
        <f>IFERROR(IF(ABS((I1987-resumen!$E$3)/resumen!$E$5) &gt; 1.96, "SI", "NO"), _xleta.NOT)</f>
        <v>NO</v>
      </c>
      <c r="L1987">
        <f>IF(ISBLANK(C1987), resumen!$D$4, C1987)</f>
        <v>1782316</v>
      </c>
      <c r="M1987">
        <f>IF(ISBLANK(I1987), resumen!$E$4, I1987)</f>
        <v>50</v>
      </c>
    </row>
    <row r="1988" spans="1:13">
      <c r="A1988">
        <v>1987</v>
      </c>
      <c r="B1988" t="s">
        <v>19</v>
      </c>
      <c r="C1988">
        <v>454673.58</v>
      </c>
      <c r="D1988" t="s">
        <v>14</v>
      </c>
      <c r="E1988" t="s">
        <v>20</v>
      </c>
      <c r="F1988" t="s">
        <v>16</v>
      </c>
      <c r="G1988" t="s">
        <v>17</v>
      </c>
      <c r="H1988" t="s">
        <v>17</v>
      </c>
      <c r="I1988">
        <v>39</v>
      </c>
      <c r="J1988" t="str">
        <f>IFERROR(IF(ABS((C1988-resumen!$D$3)/resumen!$D$5) &gt; 1.96, "SI", "NO"), _xleta.NOT)</f>
        <v>NO</v>
      </c>
      <c r="K1988" t="str">
        <f>IFERROR(IF(ABS((I1988-resumen!$E$3)/resumen!$E$5) &gt; 1.96, "SI", "NO"), _xleta.NOT)</f>
        <v>NO</v>
      </c>
      <c r="L1988">
        <f>IF(ISBLANK(C1988), resumen!$D$4, C1988)</f>
        <v>454673.58</v>
      </c>
      <c r="M1988">
        <f>IF(ISBLANK(I1988), resumen!$E$4, I1988)</f>
        <v>39</v>
      </c>
    </row>
    <row r="1989" spans="1:13">
      <c r="A1989">
        <v>1988</v>
      </c>
      <c r="B1989" t="s">
        <v>19</v>
      </c>
      <c r="C1989">
        <v>120000</v>
      </c>
      <c r="D1989" t="s">
        <v>14</v>
      </c>
      <c r="E1989" t="s">
        <v>20</v>
      </c>
      <c r="F1989" t="s">
        <v>16</v>
      </c>
      <c r="G1989" t="s">
        <v>17</v>
      </c>
      <c r="H1989" t="s">
        <v>17</v>
      </c>
      <c r="I1989">
        <v>32</v>
      </c>
      <c r="J1989" t="str">
        <f>IFERROR(IF(ABS((C1989-resumen!$D$3)/resumen!$D$5) &gt; 1.96, "SI", "NO"), _xleta.NOT)</f>
        <v>NO</v>
      </c>
      <c r="K1989" t="str">
        <f>IFERROR(IF(ABS((I1989-resumen!$E$3)/resumen!$E$5) &gt; 1.96, "SI", "NO"), _xleta.NOT)</f>
        <v>NO</v>
      </c>
      <c r="L1989">
        <f>IF(ISBLANK(C1989), resumen!$D$4, C1989)</f>
        <v>120000</v>
      </c>
      <c r="M1989">
        <f>IF(ISBLANK(I1989), resumen!$E$4, I1989)</f>
        <v>32</v>
      </c>
    </row>
    <row r="1990" spans="1:13">
      <c r="A1990">
        <v>1989</v>
      </c>
      <c r="B1990" t="s">
        <v>13</v>
      </c>
      <c r="C1990">
        <v>513274</v>
      </c>
      <c r="D1990" t="s">
        <v>14</v>
      </c>
      <c r="E1990" t="s">
        <v>15</v>
      </c>
      <c r="F1990" t="s">
        <v>16</v>
      </c>
      <c r="G1990" t="s">
        <v>17</v>
      </c>
      <c r="H1990" t="s">
        <v>17</v>
      </c>
      <c r="I1990">
        <v>57</v>
      </c>
      <c r="J1990" t="str">
        <f>IFERROR(IF(ABS((C1990-resumen!$D$3)/resumen!$D$5) &gt; 1.96, "SI", "NO"), _xleta.NOT)</f>
        <v>NO</v>
      </c>
      <c r="K1990" t="str">
        <f>IFERROR(IF(ABS((I1990-resumen!$E$3)/resumen!$E$5) &gt; 1.96, "SI", "NO"), _xleta.NOT)</f>
        <v>NO</v>
      </c>
      <c r="L1990">
        <f>IF(ISBLANK(C1990), resumen!$D$4, C1990)</f>
        <v>513274</v>
      </c>
      <c r="M1990">
        <f>IF(ISBLANK(I1990), resumen!$E$4, I1990)</f>
        <v>57</v>
      </c>
    </row>
    <row r="1991" spans="1:13">
      <c r="A1991">
        <v>1990</v>
      </c>
      <c r="B1991" t="s">
        <v>19</v>
      </c>
      <c r="C1991">
        <v>457059</v>
      </c>
      <c r="D1991" t="s">
        <v>14</v>
      </c>
      <c r="E1991" t="s">
        <v>15</v>
      </c>
      <c r="F1991" t="s">
        <v>16</v>
      </c>
      <c r="G1991" t="s">
        <v>17</v>
      </c>
      <c r="H1991" t="s">
        <v>16</v>
      </c>
      <c r="I1991">
        <v>59</v>
      </c>
      <c r="J1991" t="str">
        <f>IFERROR(IF(ABS((C1991-resumen!$D$3)/resumen!$D$5) &gt; 1.96, "SI", "NO"), _xleta.NOT)</f>
        <v>NO</v>
      </c>
      <c r="K1991" t="str">
        <f>IFERROR(IF(ABS((I1991-resumen!$E$3)/resumen!$E$5) &gt; 1.96, "SI", "NO"), _xleta.NOT)</f>
        <v>NO</v>
      </c>
      <c r="L1991">
        <f>IF(ISBLANK(C1991), resumen!$D$4, C1991)</f>
        <v>457059</v>
      </c>
      <c r="M1991">
        <f>IF(ISBLANK(I1991), resumen!$E$4, I1991)</f>
        <v>59</v>
      </c>
    </row>
    <row r="1992" spans="1:13">
      <c r="A1992">
        <v>1991</v>
      </c>
      <c r="B1992" t="s">
        <v>19</v>
      </c>
      <c r="C1992">
        <v>1708013</v>
      </c>
      <c r="D1992" t="s">
        <v>18</v>
      </c>
      <c r="E1992" t="s">
        <v>15</v>
      </c>
      <c r="F1992" t="s">
        <v>16</v>
      </c>
      <c r="G1992" t="s">
        <v>17</v>
      </c>
      <c r="H1992" t="s">
        <v>17</v>
      </c>
      <c r="I1992">
        <v>57</v>
      </c>
      <c r="J1992" t="str">
        <f>IFERROR(IF(ABS((C1992-resumen!$D$3)/resumen!$D$5) &gt; 1.96, "SI", "NO"), _xleta.NOT)</f>
        <v>NO</v>
      </c>
      <c r="K1992" t="str">
        <f>IFERROR(IF(ABS((I1992-resumen!$E$3)/resumen!$E$5) &gt; 1.96, "SI", "NO"), _xleta.NOT)</f>
        <v>NO</v>
      </c>
      <c r="L1992">
        <f>IF(ISBLANK(C1992), resumen!$D$4, C1992)</f>
        <v>1708013</v>
      </c>
      <c r="M1992">
        <f>IF(ISBLANK(I1992), resumen!$E$4, I1992)</f>
        <v>57</v>
      </c>
    </row>
    <row r="1993" spans="1:13">
      <c r="A1993">
        <v>1992</v>
      </c>
      <c r="B1993" t="s">
        <v>13</v>
      </c>
      <c r="C1993">
        <v>362989.67</v>
      </c>
      <c r="D1993" t="s">
        <v>14</v>
      </c>
      <c r="E1993" t="s">
        <v>20</v>
      </c>
      <c r="F1993" t="s">
        <v>16</v>
      </c>
      <c r="G1993" t="s">
        <v>17</v>
      </c>
      <c r="H1993" t="s">
        <v>17</v>
      </c>
      <c r="I1993">
        <v>20</v>
      </c>
      <c r="J1993" t="str">
        <f>IFERROR(IF(ABS((C1993-resumen!$D$3)/resumen!$D$5) &gt; 1.96, "SI", "NO"), _xleta.NOT)</f>
        <v>NO</v>
      </c>
      <c r="K1993" t="str">
        <f>IFERROR(IF(ABS((I1993-resumen!$E$3)/resumen!$E$5) &gt; 1.96, "SI", "NO"), _xleta.NOT)</f>
        <v>NO</v>
      </c>
      <c r="L1993">
        <f>IF(ISBLANK(C1993), resumen!$D$4, C1993)</f>
        <v>362989.67</v>
      </c>
      <c r="M1993">
        <f>IF(ISBLANK(I1993), resumen!$E$4, I1993)</f>
        <v>20</v>
      </c>
    </row>
    <row r="1994" spans="1:13">
      <c r="A1994">
        <v>1993</v>
      </c>
      <c r="B1994" t="s">
        <v>13</v>
      </c>
      <c r="C1994">
        <v>393714</v>
      </c>
      <c r="D1994" t="s">
        <v>14</v>
      </c>
      <c r="E1994" t="s">
        <v>20</v>
      </c>
      <c r="F1994" t="s">
        <v>16</v>
      </c>
      <c r="G1994" t="s">
        <v>17</v>
      </c>
      <c r="H1994" t="s">
        <v>17</v>
      </c>
      <c r="I1994">
        <v>48</v>
      </c>
      <c r="J1994" t="str">
        <f>IFERROR(IF(ABS((C1994-resumen!$D$3)/resumen!$D$5) &gt; 1.96, "SI", "NO"), _xleta.NOT)</f>
        <v>NO</v>
      </c>
      <c r="K1994" t="str">
        <f>IFERROR(IF(ABS((I1994-resumen!$E$3)/resumen!$E$5) &gt; 1.96, "SI", "NO"), _xleta.NOT)</f>
        <v>NO</v>
      </c>
      <c r="L1994">
        <f>IF(ISBLANK(C1994), resumen!$D$4, C1994)</f>
        <v>393714</v>
      </c>
      <c r="M1994">
        <f>IF(ISBLANK(I1994), resumen!$E$4, I1994)</f>
        <v>48</v>
      </c>
    </row>
    <row r="1995" spans="1:13">
      <c r="A1995">
        <v>1994</v>
      </c>
      <c r="B1995" t="s">
        <v>13</v>
      </c>
      <c r="C1995">
        <v>444719</v>
      </c>
      <c r="D1995" t="s">
        <v>22</v>
      </c>
      <c r="E1995" t="s">
        <v>20</v>
      </c>
      <c r="F1995" t="s">
        <v>16</v>
      </c>
      <c r="G1995" t="s">
        <v>17</v>
      </c>
      <c r="H1995" t="s">
        <v>16</v>
      </c>
      <c r="I1995">
        <v>36</v>
      </c>
      <c r="J1995" t="str">
        <f>IFERROR(IF(ABS((C1995-resumen!$D$3)/resumen!$D$5) &gt; 1.96, "SI", "NO"), _xleta.NOT)</f>
        <v>NO</v>
      </c>
      <c r="K1995" t="str">
        <f>IFERROR(IF(ABS((I1995-resumen!$E$3)/resumen!$E$5) &gt; 1.96, "SI", "NO"), _xleta.NOT)</f>
        <v>NO</v>
      </c>
      <c r="L1995">
        <f>IF(ISBLANK(C1995), resumen!$D$4, C1995)</f>
        <v>444719</v>
      </c>
      <c r="M1995">
        <f>IF(ISBLANK(I1995), resumen!$E$4, I1995)</f>
        <v>36</v>
      </c>
    </row>
    <row r="1996" spans="1:13">
      <c r="A1996">
        <v>1995</v>
      </c>
      <c r="B1996" t="s">
        <v>13</v>
      </c>
      <c r="C1996">
        <v>1352723.7</v>
      </c>
      <c r="D1996" t="s">
        <v>14</v>
      </c>
      <c r="E1996" t="s">
        <v>15</v>
      </c>
      <c r="F1996" t="s">
        <v>16</v>
      </c>
      <c r="G1996" t="s">
        <v>17</v>
      </c>
      <c r="H1996" t="s">
        <v>17</v>
      </c>
      <c r="I1996">
        <v>29</v>
      </c>
      <c r="J1996" t="str">
        <f>IFERROR(IF(ABS((C1996-resumen!$D$3)/resumen!$D$5) &gt; 1.96, "SI", "NO"), _xleta.NOT)</f>
        <v>NO</v>
      </c>
      <c r="K1996" t="str">
        <f>IFERROR(IF(ABS((I1996-resumen!$E$3)/resumen!$E$5) &gt; 1.96, "SI", "NO"), _xleta.NOT)</f>
        <v>NO</v>
      </c>
      <c r="L1996">
        <f>IF(ISBLANK(C1996), resumen!$D$4, C1996)</f>
        <v>1352723.7</v>
      </c>
      <c r="M1996">
        <f>IF(ISBLANK(I1996), resumen!$E$4, I1996)</f>
        <v>29</v>
      </c>
    </row>
    <row r="1997" spans="1:13">
      <c r="A1997">
        <v>1996</v>
      </c>
      <c r="B1997" t="s">
        <v>13</v>
      </c>
      <c r="C1997">
        <v>299647</v>
      </c>
      <c r="D1997" t="s">
        <v>22</v>
      </c>
      <c r="E1997" t="s">
        <v>20</v>
      </c>
      <c r="F1997" t="s">
        <v>16</v>
      </c>
      <c r="G1997" t="s">
        <v>17</v>
      </c>
      <c r="H1997" t="s">
        <v>16</v>
      </c>
      <c r="I1997">
        <v>38</v>
      </c>
      <c r="J1997" t="str">
        <f>IFERROR(IF(ABS((C1997-resumen!$D$3)/resumen!$D$5) &gt; 1.96, "SI", "NO"), _xleta.NOT)</f>
        <v>NO</v>
      </c>
      <c r="K1997" t="str">
        <f>IFERROR(IF(ABS((I1997-resumen!$E$3)/resumen!$E$5) &gt; 1.96, "SI", "NO"), _xleta.NOT)</f>
        <v>NO</v>
      </c>
      <c r="L1997">
        <f>IF(ISBLANK(C1997), resumen!$D$4, C1997)</f>
        <v>299647</v>
      </c>
      <c r="M1997">
        <f>IF(ISBLANK(I1997), resumen!$E$4, I1997)</f>
        <v>38</v>
      </c>
    </row>
    <row r="1998" spans="1:13">
      <c r="A1998">
        <v>1997</v>
      </c>
      <c r="B1998" t="s">
        <v>19</v>
      </c>
      <c r="C1998">
        <v>141509.48000000001</v>
      </c>
      <c r="D1998" t="s">
        <v>18</v>
      </c>
      <c r="E1998" t="s">
        <v>15</v>
      </c>
      <c r="F1998" t="s">
        <v>16</v>
      </c>
      <c r="G1998" t="s">
        <v>17</v>
      </c>
      <c r="H1998" t="s">
        <v>17</v>
      </c>
      <c r="I1998">
        <v>91</v>
      </c>
      <c r="J1998" t="str">
        <f>IFERROR(IF(ABS((C1998-resumen!$D$3)/resumen!$D$5) &gt; 1.96, "SI", "NO"), _xleta.NOT)</f>
        <v>NO</v>
      </c>
      <c r="K1998" t="str">
        <f>IFERROR(IF(ABS((I1998-resumen!$E$3)/resumen!$E$5) &gt; 1.96, "SI", "NO"), _xleta.NOT)</f>
        <v>SI</v>
      </c>
      <c r="L1998">
        <f>IF(ISBLANK(C1998), resumen!$D$4, C1998)</f>
        <v>141509.48000000001</v>
      </c>
      <c r="M1998">
        <f>IF(ISBLANK(I1998), resumen!$E$4, I1998)</f>
        <v>91</v>
      </c>
    </row>
    <row r="1999" spans="1:13">
      <c r="A1999">
        <v>1998</v>
      </c>
      <c r="B1999" t="s">
        <v>19</v>
      </c>
      <c r="C1999">
        <v>350000</v>
      </c>
      <c r="D1999" t="s">
        <v>14</v>
      </c>
      <c r="E1999" t="s">
        <v>15</v>
      </c>
      <c r="F1999" t="s">
        <v>16</v>
      </c>
      <c r="G1999" t="s">
        <v>17</v>
      </c>
      <c r="H1999" t="s">
        <v>17</v>
      </c>
      <c r="I1999">
        <v>41</v>
      </c>
      <c r="J1999" t="str">
        <f>IFERROR(IF(ABS((C1999-resumen!$D$3)/resumen!$D$5) &gt; 1.96, "SI", "NO"), _xleta.NOT)</f>
        <v>NO</v>
      </c>
      <c r="K1999" t="str">
        <f>IFERROR(IF(ABS((I1999-resumen!$E$3)/resumen!$E$5) &gt; 1.96, "SI", "NO"), _xleta.NOT)</f>
        <v>NO</v>
      </c>
      <c r="L1999">
        <f>IF(ISBLANK(C1999), resumen!$D$4, C1999)</f>
        <v>350000</v>
      </c>
      <c r="M1999">
        <f>IF(ISBLANK(I1999), resumen!$E$4, I1999)</f>
        <v>41</v>
      </c>
    </row>
    <row r="2000" spans="1:13">
      <c r="A2000">
        <v>1999</v>
      </c>
      <c r="B2000" t="s">
        <v>19</v>
      </c>
      <c r="C2000">
        <v>127421.8</v>
      </c>
      <c r="D2000" t="s">
        <v>14</v>
      </c>
      <c r="E2000" t="s">
        <v>20</v>
      </c>
      <c r="F2000" t="s">
        <v>16</v>
      </c>
      <c r="G2000" t="s">
        <v>17</v>
      </c>
      <c r="H2000" t="s">
        <v>17</v>
      </c>
      <c r="I2000">
        <v>25</v>
      </c>
      <c r="J2000" t="str">
        <f>IFERROR(IF(ABS((C2000-resumen!$D$3)/resumen!$D$5) &gt; 1.96, "SI", "NO"), _xleta.NOT)</f>
        <v>NO</v>
      </c>
      <c r="K2000" t="str">
        <f>IFERROR(IF(ABS((I2000-resumen!$E$3)/resumen!$E$5) &gt; 1.96, "SI", "NO"), _xleta.NOT)</f>
        <v>NO</v>
      </c>
      <c r="L2000">
        <f>IF(ISBLANK(C2000), resumen!$D$4, C2000)</f>
        <v>127421.8</v>
      </c>
      <c r="M2000">
        <f>IF(ISBLANK(I2000), resumen!$E$4, I2000)</f>
        <v>25</v>
      </c>
    </row>
    <row r="2001" spans="1:13">
      <c r="A2001">
        <v>2000</v>
      </c>
      <c r="B2001" t="s">
        <v>13</v>
      </c>
      <c r="C2001">
        <v>266719</v>
      </c>
      <c r="D2001" t="s">
        <v>14</v>
      </c>
      <c r="E2001" t="s">
        <v>20</v>
      </c>
      <c r="F2001" t="s">
        <v>16</v>
      </c>
      <c r="G2001" t="s">
        <v>17</v>
      </c>
      <c r="H2001" t="s">
        <v>17</v>
      </c>
      <c r="I2001">
        <v>36</v>
      </c>
      <c r="J2001" t="str">
        <f>IFERROR(IF(ABS((C2001-resumen!$D$3)/resumen!$D$5) &gt; 1.96, "SI", "NO"), _xleta.NOT)</f>
        <v>NO</v>
      </c>
      <c r="K2001" t="str">
        <f>IFERROR(IF(ABS((I2001-resumen!$E$3)/resumen!$E$5) &gt; 1.96, "SI", "NO"), _xleta.NOT)</f>
        <v>NO</v>
      </c>
      <c r="L2001">
        <f>IF(ISBLANK(C2001), resumen!$D$4, C2001)</f>
        <v>266719</v>
      </c>
      <c r="M2001">
        <f>IF(ISBLANK(I2001), resumen!$E$4, I2001)</f>
        <v>36</v>
      </c>
    </row>
    <row r="2002" spans="1:13">
      <c r="A2002">
        <v>2001</v>
      </c>
      <c r="B2002" t="s">
        <v>19</v>
      </c>
      <c r="C2002">
        <v>766198.68</v>
      </c>
      <c r="D2002" t="s">
        <v>14</v>
      </c>
      <c r="E2002" t="s">
        <v>15</v>
      </c>
      <c r="F2002" t="s">
        <v>16</v>
      </c>
      <c r="G2002" t="s">
        <v>16</v>
      </c>
      <c r="H2002" t="s">
        <v>17</v>
      </c>
      <c r="I2002">
        <v>36</v>
      </c>
      <c r="J2002" t="str">
        <f>IFERROR(IF(ABS((C2002-resumen!$D$3)/resumen!$D$5) &gt; 1.96, "SI", "NO"), _xleta.NOT)</f>
        <v>NO</v>
      </c>
      <c r="K2002" t="str">
        <f>IFERROR(IF(ABS((I2002-resumen!$E$3)/resumen!$E$5) &gt; 1.96, "SI", "NO"), _xleta.NOT)</f>
        <v>NO</v>
      </c>
      <c r="L2002">
        <f>IF(ISBLANK(C2002), resumen!$D$4, C2002)</f>
        <v>766198.68</v>
      </c>
      <c r="M2002">
        <f>IF(ISBLANK(I2002), resumen!$E$4, I2002)</f>
        <v>36</v>
      </c>
    </row>
    <row r="2003" spans="1:13">
      <c r="A2003">
        <v>2002</v>
      </c>
      <c r="B2003" t="s">
        <v>13</v>
      </c>
      <c r="C2003">
        <v>1528849.72</v>
      </c>
      <c r="D2003" t="s">
        <v>14</v>
      </c>
      <c r="E2003" t="s">
        <v>15</v>
      </c>
      <c r="F2003" t="s">
        <v>16</v>
      </c>
      <c r="G2003" t="s">
        <v>17</v>
      </c>
      <c r="H2003" t="s">
        <v>17</v>
      </c>
      <c r="I2003">
        <v>45</v>
      </c>
      <c r="J2003" t="str">
        <f>IFERROR(IF(ABS((C2003-resumen!$D$3)/resumen!$D$5) &gt; 1.96, "SI", "NO"), _xleta.NOT)</f>
        <v>NO</v>
      </c>
      <c r="K2003" t="str">
        <f>IFERROR(IF(ABS((I2003-resumen!$E$3)/resumen!$E$5) &gt; 1.96, "SI", "NO"), _xleta.NOT)</f>
        <v>NO</v>
      </c>
      <c r="L2003">
        <f>IF(ISBLANK(C2003), resumen!$D$4, C2003)</f>
        <v>1528849.72</v>
      </c>
      <c r="M2003">
        <f>IF(ISBLANK(I2003), resumen!$E$4, I2003)</f>
        <v>45</v>
      </c>
    </row>
    <row r="2004" spans="1:13">
      <c r="A2004">
        <v>2003</v>
      </c>
      <c r="B2004" t="s">
        <v>13</v>
      </c>
      <c r="C2004">
        <v>297047</v>
      </c>
      <c r="D2004" t="s">
        <v>22</v>
      </c>
      <c r="E2004" t="s">
        <v>20</v>
      </c>
      <c r="F2004" t="s">
        <v>16</v>
      </c>
      <c r="G2004" t="s">
        <v>17</v>
      </c>
      <c r="H2004" t="s">
        <v>17</v>
      </c>
      <c r="I2004">
        <v>59</v>
      </c>
      <c r="J2004" t="str">
        <f>IFERROR(IF(ABS((C2004-resumen!$D$3)/resumen!$D$5) &gt; 1.96, "SI", "NO"), _xleta.NOT)</f>
        <v>NO</v>
      </c>
      <c r="K2004" t="str">
        <f>IFERROR(IF(ABS((I2004-resumen!$E$3)/resumen!$E$5) &gt; 1.96, "SI", "NO"), _xleta.NOT)</f>
        <v>NO</v>
      </c>
      <c r="L2004">
        <f>IF(ISBLANK(C2004), resumen!$D$4, C2004)</f>
        <v>297047</v>
      </c>
      <c r="M2004">
        <f>IF(ISBLANK(I2004), resumen!$E$4, I2004)</f>
        <v>59</v>
      </c>
    </row>
    <row r="2005" spans="1:13">
      <c r="A2005">
        <v>2004</v>
      </c>
      <c r="B2005" t="s">
        <v>19</v>
      </c>
      <c r="C2005">
        <v>50000</v>
      </c>
      <c r="D2005" t="s">
        <v>14</v>
      </c>
      <c r="E2005" t="s">
        <v>20</v>
      </c>
      <c r="F2005" t="s">
        <v>16</v>
      </c>
      <c r="G2005" t="s">
        <v>17</v>
      </c>
      <c r="H2005" t="s">
        <v>17</v>
      </c>
      <c r="I2005">
        <v>40</v>
      </c>
      <c r="J2005" t="str">
        <f>IFERROR(IF(ABS((C2005-resumen!$D$3)/resumen!$D$5) &gt; 1.96, "SI", "NO"), _xleta.NOT)</f>
        <v>NO</v>
      </c>
      <c r="K2005" t="str">
        <f>IFERROR(IF(ABS((I2005-resumen!$E$3)/resumen!$E$5) &gt; 1.96, "SI", "NO"), _xleta.NOT)</f>
        <v>NO</v>
      </c>
      <c r="L2005">
        <f>IF(ISBLANK(C2005), resumen!$D$4, C2005)</f>
        <v>50000</v>
      </c>
      <c r="M2005">
        <f>IF(ISBLANK(I2005), resumen!$E$4, I2005)</f>
        <v>40</v>
      </c>
    </row>
    <row r="2006" spans="1:13">
      <c r="A2006">
        <v>2005</v>
      </c>
      <c r="B2006" t="s">
        <v>13</v>
      </c>
      <c r="C2006">
        <v>379361</v>
      </c>
      <c r="D2006" t="s">
        <v>14</v>
      </c>
      <c r="E2006" t="s">
        <v>20</v>
      </c>
      <c r="F2006" t="s">
        <v>16</v>
      </c>
      <c r="G2006" t="s">
        <v>17</v>
      </c>
      <c r="H2006" t="s">
        <v>17</v>
      </c>
      <c r="I2006">
        <v>39</v>
      </c>
      <c r="J2006" t="str">
        <f>IFERROR(IF(ABS((C2006-resumen!$D$3)/resumen!$D$5) &gt; 1.96, "SI", "NO"), _xleta.NOT)</f>
        <v>NO</v>
      </c>
      <c r="K2006" t="str">
        <f>IFERROR(IF(ABS((I2006-resumen!$E$3)/resumen!$E$5) &gt; 1.96, "SI", "NO"), _xleta.NOT)</f>
        <v>NO</v>
      </c>
      <c r="L2006">
        <f>IF(ISBLANK(C2006), resumen!$D$4, C2006)</f>
        <v>379361</v>
      </c>
      <c r="M2006">
        <f>IF(ISBLANK(I2006), resumen!$E$4, I2006)</f>
        <v>39</v>
      </c>
    </row>
    <row r="2007" spans="1:13">
      <c r="A2007">
        <v>2006</v>
      </c>
      <c r="B2007" t="s">
        <v>13</v>
      </c>
      <c r="C2007">
        <v>594388.81000000006</v>
      </c>
      <c r="D2007" t="s">
        <v>14</v>
      </c>
      <c r="E2007" t="s">
        <v>20</v>
      </c>
      <c r="F2007" t="s">
        <v>16</v>
      </c>
      <c r="G2007" t="s">
        <v>17</v>
      </c>
      <c r="H2007" t="s">
        <v>17</v>
      </c>
      <c r="I2007">
        <v>24</v>
      </c>
      <c r="J2007" t="str">
        <f>IFERROR(IF(ABS((C2007-resumen!$D$3)/resumen!$D$5) &gt; 1.96, "SI", "NO"), _xleta.NOT)</f>
        <v>NO</v>
      </c>
      <c r="K2007" t="str">
        <f>IFERROR(IF(ABS((I2007-resumen!$E$3)/resumen!$E$5) &gt; 1.96, "SI", "NO"), _xleta.NOT)</f>
        <v>NO</v>
      </c>
      <c r="L2007">
        <f>IF(ISBLANK(C2007), resumen!$D$4, C2007)</f>
        <v>594388.81000000006</v>
      </c>
      <c r="M2007">
        <f>IF(ISBLANK(I2007), resumen!$E$4, I2007)</f>
        <v>24</v>
      </c>
    </row>
    <row r="2008" spans="1:13">
      <c r="A2008">
        <v>2007</v>
      </c>
      <c r="B2008" t="s">
        <v>19</v>
      </c>
      <c r="C2008">
        <v>354029.89</v>
      </c>
      <c r="D2008" t="s">
        <v>14</v>
      </c>
      <c r="E2008" t="s">
        <v>20</v>
      </c>
      <c r="F2008" t="s">
        <v>16</v>
      </c>
      <c r="G2008" t="s">
        <v>17</v>
      </c>
      <c r="H2008" t="s">
        <v>17</v>
      </c>
      <c r="I2008">
        <v>33</v>
      </c>
      <c r="J2008" t="str">
        <f>IFERROR(IF(ABS((C2008-resumen!$D$3)/resumen!$D$5) &gt; 1.96, "SI", "NO"), _xleta.NOT)</f>
        <v>NO</v>
      </c>
      <c r="K2008" t="str">
        <f>IFERROR(IF(ABS((I2008-resumen!$E$3)/resumen!$E$5) &gt; 1.96, "SI", "NO"), _xleta.NOT)</f>
        <v>NO</v>
      </c>
      <c r="L2008">
        <f>IF(ISBLANK(C2008), resumen!$D$4, C2008)</f>
        <v>354029.89</v>
      </c>
      <c r="M2008">
        <f>IF(ISBLANK(I2008), resumen!$E$4, I2008)</f>
        <v>33</v>
      </c>
    </row>
    <row r="2009" spans="1:13">
      <c r="A2009">
        <v>2008</v>
      </c>
      <c r="B2009" t="s">
        <v>13</v>
      </c>
      <c r="C2009">
        <v>342027</v>
      </c>
      <c r="D2009" t="s">
        <v>14</v>
      </c>
      <c r="E2009" t="s">
        <v>20</v>
      </c>
      <c r="F2009" t="s">
        <v>16</v>
      </c>
      <c r="G2009" t="s">
        <v>17</v>
      </c>
      <c r="H2009" t="s">
        <v>17</v>
      </c>
      <c r="I2009">
        <v>53</v>
      </c>
      <c r="J2009" t="str">
        <f>IFERROR(IF(ABS((C2009-resumen!$D$3)/resumen!$D$5) &gt; 1.96, "SI", "NO"), _xleta.NOT)</f>
        <v>NO</v>
      </c>
      <c r="K2009" t="str">
        <f>IFERROR(IF(ABS((I2009-resumen!$E$3)/resumen!$E$5) &gt; 1.96, "SI", "NO"), _xleta.NOT)</f>
        <v>NO</v>
      </c>
      <c r="L2009">
        <f>IF(ISBLANK(C2009), resumen!$D$4, C2009)</f>
        <v>342027</v>
      </c>
      <c r="M2009">
        <f>IF(ISBLANK(I2009), resumen!$E$4, I2009)</f>
        <v>53</v>
      </c>
    </row>
    <row r="2010" spans="1:13">
      <c r="A2010">
        <v>2009</v>
      </c>
      <c r="B2010" t="s">
        <v>19</v>
      </c>
      <c r="C2010">
        <v>1059620</v>
      </c>
      <c r="D2010" t="s">
        <v>21</v>
      </c>
      <c r="E2010" t="s">
        <v>20</v>
      </c>
      <c r="F2010" t="s">
        <v>16</v>
      </c>
      <c r="G2010" t="s">
        <v>16</v>
      </c>
      <c r="H2010" t="s">
        <v>17</v>
      </c>
      <c r="I2010">
        <v>76</v>
      </c>
      <c r="J2010" t="str">
        <f>IFERROR(IF(ABS((C2010-resumen!$D$3)/resumen!$D$5) &gt; 1.96, "SI", "NO"), _xleta.NOT)</f>
        <v>NO</v>
      </c>
      <c r="K2010" t="str">
        <f>IFERROR(IF(ABS((I2010-resumen!$E$3)/resumen!$E$5) &gt; 1.96, "SI", "NO"), _xleta.NOT)</f>
        <v>SI</v>
      </c>
      <c r="L2010">
        <f>IF(ISBLANK(C2010), resumen!$D$4, C2010)</f>
        <v>1059620</v>
      </c>
      <c r="M2010">
        <f>IF(ISBLANK(I2010), resumen!$E$4, I2010)</f>
        <v>76</v>
      </c>
    </row>
    <row r="2011" spans="1:13">
      <c r="A2011">
        <v>2010</v>
      </c>
      <c r="B2011" t="s">
        <v>19</v>
      </c>
      <c r="C2011">
        <v>233537.36</v>
      </c>
      <c r="D2011" t="s">
        <v>14</v>
      </c>
      <c r="E2011" t="s">
        <v>20</v>
      </c>
      <c r="F2011" t="s">
        <v>16</v>
      </c>
      <c r="G2011" t="s">
        <v>17</v>
      </c>
      <c r="H2011" t="s">
        <v>17</v>
      </c>
      <c r="I2011">
        <v>33</v>
      </c>
      <c r="J2011" t="str">
        <f>IFERROR(IF(ABS((C2011-resumen!$D$3)/resumen!$D$5) &gt; 1.96, "SI", "NO"), _xleta.NOT)</f>
        <v>NO</v>
      </c>
      <c r="K2011" t="str">
        <f>IFERROR(IF(ABS((I2011-resumen!$E$3)/resumen!$E$5) &gt; 1.96, "SI", "NO"), _xleta.NOT)</f>
        <v>NO</v>
      </c>
      <c r="L2011">
        <f>IF(ISBLANK(C2011), resumen!$D$4, C2011)</f>
        <v>233537.36</v>
      </c>
      <c r="M2011">
        <f>IF(ISBLANK(I2011), resumen!$E$4, I2011)</f>
        <v>33</v>
      </c>
    </row>
    <row r="2012" spans="1:13">
      <c r="A2012">
        <v>2011</v>
      </c>
      <c r="B2012" t="s">
        <v>13</v>
      </c>
      <c r="C2012">
        <v>2161351.1</v>
      </c>
      <c r="D2012" t="s">
        <v>14</v>
      </c>
      <c r="E2012" t="s">
        <v>15</v>
      </c>
      <c r="F2012" t="s">
        <v>16</v>
      </c>
      <c r="G2012" t="s">
        <v>17</v>
      </c>
      <c r="H2012" t="s">
        <v>17</v>
      </c>
      <c r="I2012">
        <v>56</v>
      </c>
      <c r="J2012" t="str">
        <f>IFERROR(IF(ABS((C2012-resumen!$D$3)/resumen!$D$5) &gt; 1.96, "SI", "NO"), _xleta.NOT)</f>
        <v>NO</v>
      </c>
      <c r="K2012" t="str">
        <f>IFERROR(IF(ABS((I2012-resumen!$E$3)/resumen!$E$5) &gt; 1.96, "SI", "NO"), _xleta.NOT)</f>
        <v>NO</v>
      </c>
      <c r="L2012">
        <f>IF(ISBLANK(C2012), resumen!$D$4, C2012)</f>
        <v>2161351.1</v>
      </c>
      <c r="M2012">
        <f>IF(ISBLANK(I2012), resumen!$E$4, I2012)</f>
        <v>56</v>
      </c>
    </row>
    <row r="2013" spans="1:13">
      <c r="A2013">
        <v>2012</v>
      </c>
      <c r="B2013" t="s">
        <v>13</v>
      </c>
      <c r="C2013">
        <v>158034.53</v>
      </c>
      <c r="D2013" t="s">
        <v>14</v>
      </c>
      <c r="E2013" t="s">
        <v>20</v>
      </c>
      <c r="F2013" t="s">
        <v>16</v>
      </c>
      <c r="G2013" t="s">
        <v>16</v>
      </c>
      <c r="H2013" t="s">
        <v>16</v>
      </c>
      <c r="I2013">
        <v>34</v>
      </c>
      <c r="J2013" t="str">
        <f>IFERROR(IF(ABS((C2013-resumen!$D$3)/resumen!$D$5) &gt; 1.96, "SI", "NO"), _xleta.NOT)</f>
        <v>NO</v>
      </c>
      <c r="K2013" t="str">
        <f>IFERROR(IF(ABS((I2013-resumen!$E$3)/resumen!$E$5) &gt; 1.96, "SI", "NO"), _xleta.NOT)</f>
        <v>NO</v>
      </c>
      <c r="L2013">
        <f>IF(ISBLANK(C2013), resumen!$D$4, C2013)</f>
        <v>158034.53</v>
      </c>
      <c r="M2013">
        <f>IF(ISBLANK(I2013), resumen!$E$4, I2013)</f>
        <v>34</v>
      </c>
    </row>
    <row r="2014" spans="1:13">
      <c r="A2014">
        <v>2013</v>
      </c>
      <c r="B2014" t="s">
        <v>13</v>
      </c>
      <c r="C2014">
        <v>433085</v>
      </c>
      <c r="D2014" t="s">
        <v>22</v>
      </c>
      <c r="E2014" t="s">
        <v>20</v>
      </c>
      <c r="F2014" t="s">
        <v>16</v>
      </c>
      <c r="G2014" t="s">
        <v>17</v>
      </c>
      <c r="H2014" t="s">
        <v>16</v>
      </c>
      <c r="I2014">
        <v>46</v>
      </c>
      <c r="J2014" t="str">
        <f>IFERROR(IF(ABS((C2014-resumen!$D$3)/resumen!$D$5) &gt; 1.96, "SI", "NO"), _xleta.NOT)</f>
        <v>NO</v>
      </c>
      <c r="K2014" t="str">
        <f>IFERROR(IF(ABS((I2014-resumen!$E$3)/resumen!$E$5) &gt; 1.96, "SI", "NO"), _xleta.NOT)</f>
        <v>NO</v>
      </c>
      <c r="L2014">
        <f>IF(ISBLANK(C2014), resumen!$D$4, C2014)</f>
        <v>433085</v>
      </c>
      <c r="M2014">
        <f>IF(ISBLANK(I2014), resumen!$E$4, I2014)</f>
        <v>46</v>
      </c>
    </row>
    <row r="2015" spans="1:13">
      <c r="A2015">
        <v>2014</v>
      </c>
      <c r="B2015" t="s">
        <v>13</v>
      </c>
      <c r="C2015">
        <v>765111.68</v>
      </c>
      <c r="D2015" t="s">
        <v>18</v>
      </c>
      <c r="E2015" t="s">
        <v>15</v>
      </c>
      <c r="F2015" t="s">
        <v>16</v>
      </c>
      <c r="G2015" t="s">
        <v>17</v>
      </c>
      <c r="H2015" t="s">
        <v>17</v>
      </c>
      <c r="I2015">
        <v>62</v>
      </c>
      <c r="J2015" t="str">
        <f>IFERROR(IF(ABS((C2015-resumen!$D$3)/resumen!$D$5) &gt; 1.96, "SI", "NO"), _xleta.NOT)</f>
        <v>NO</v>
      </c>
      <c r="K2015" t="str">
        <f>IFERROR(IF(ABS((I2015-resumen!$E$3)/resumen!$E$5) &gt; 1.96, "SI", "NO"), _xleta.NOT)</f>
        <v>NO</v>
      </c>
      <c r="L2015">
        <f>IF(ISBLANK(C2015), resumen!$D$4, C2015)</f>
        <v>765111.68</v>
      </c>
      <c r="M2015">
        <f>IF(ISBLANK(I2015), resumen!$E$4, I2015)</f>
        <v>62</v>
      </c>
    </row>
    <row r="2016" spans="1:13">
      <c r="A2016">
        <v>2015</v>
      </c>
      <c r="B2016" t="s">
        <v>13</v>
      </c>
      <c r="C2016">
        <v>175000</v>
      </c>
      <c r="D2016" t="s">
        <v>14</v>
      </c>
      <c r="E2016" t="s">
        <v>20</v>
      </c>
      <c r="F2016" t="s">
        <v>16</v>
      </c>
      <c r="G2016" t="s">
        <v>17</v>
      </c>
      <c r="H2016" t="s">
        <v>17</v>
      </c>
      <c r="I2016">
        <v>39</v>
      </c>
      <c r="J2016" t="str">
        <f>IFERROR(IF(ABS((C2016-resumen!$D$3)/resumen!$D$5) &gt; 1.96, "SI", "NO"), _xleta.NOT)</f>
        <v>NO</v>
      </c>
      <c r="K2016" t="str">
        <f>IFERROR(IF(ABS((I2016-resumen!$E$3)/resumen!$E$5) &gt; 1.96, "SI", "NO"), _xleta.NOT)</f>
        <v>NO</v>
      </c>
      <c r="L2016">
        <f>IF(ISBLANK(C2016), resumen!$D$4, C2016)</f>
        <v>175000</v>
      </c>
      <c r="M2016">
        <f>IF(ISBLANK(I2016), resumen!$E$4, I2016)</f>
        <v>39</v>
      </c>
    </row>
    <row r="2017" spans="1:13">
      <c r="A2017">
        <v>2016</v>
      </c>
      <c r="B2017" t="s">
        <v>13</v>
      </c>
      <c r="C2017">
        <v>611409</v>
      </c>
      <c r="D2017" t="s">
        <v>22</v>
      </c>
      <c r="E2017" t="s">
        <v>20</v>
      </c>
      <c r="F2017" t="s">
        <v>16</v>
      </c>
      <c r="G2017" t="s">
        <v>17</v>
      </c>
      <c r="H2017" t="s">
        <v>16</v>
      </c>
      <c r="I2017">
        <v>68</v>
      </c>
      <c r="J2017" t="str">
        <f>IFERROR(IF(ABS((C2017-resumen!$D$3)/resumen!$D$5) &gt; 1.96, "SI", "NO"), _xleta.NOT)</f>
        <v>NO</v>
      </c>
      <c r="K2017" t="str">
        <f>IFERROR(IF(ABS((I2017-resumen!$E$3)/resumen!$E$5) &gt; 1.96, "SI", "NO"), _xleta.NOT)</f>
        <v>NO</v>
      </c>
      <c r="L2017">
        <f>IF(ISBLANK(C2017), resumen!$D$4, C2017)</f>
        <v>611409</v>
      </c>
      <c r="M2017">
        <f>IF(ISBLANK(I2017), resumen!$E$4, I2017)</f>
        <v>68</v>
      </c>
    </row>
    <row r="2018" spans="1:13">
      <c r="A2018">
        <v>2017</v>
      </c>
      <c r="B2018" t="s">
        <v>13</v>
      </c>
      <c r="C2018">
        <v>405473.29</v>
      </c>
      <c r="D2018" t="s">
        <v>14</v>
      </c>
      <c r="E2018" t="s">
        <v>20</v>
      </c>
      <c r="F2018" t="s">
        <v>16</v>
      </c>
      <c r="G2018" t="s">
        <v>16</v>
      </c>
      <c r="H2018" t="s">
        <v>17</v>
      </c>
      <c r="I2018">
        <v>29</v>
      </c>
      <c r="J2018" t="str">
        <f>IFERROR(IF(ABS((C2018-resumen!$D$3)/resumen!$D$5) &gt; 1.96, "SI", "NO"), _xleta.NOT)</f>
        <v>NO</v>
      </c>
      <c r="K2018" t="str">
        <f>IFERROR(IF(ABS((I2018-resumen!$E$3)/resumen!$E$5) &gt; 1.96, "SI", "NO"), _xleta.NOT)</f>
        <v>NO</v>
      </c>
      <c r="L2018">
        <f>IF(ISBLANK(C2018), resumen!$D$4, C2018)</f>
        <v>405473.29</v>
      </c>
      <c r="M2018">
        <f>IF(ISBLANK(I2018), resumen!$E$4, I2018)</f>
        <v>29</v>
      </c>
    </row>
    <row r="2019" spans="1:13">
      <c r="A2019">
        <v>2018</v>
      </c>
      <c r="B2019" t="s">
        <v>19</v>
      </c>
      <c r="C2019">
        <v>297046</v>
      </c>
      <c r="D2019" t="s">
        <v>21</v>
      </c>
      <c r="E2019" t="s">
        <v>20</v>
      </c>
      <c r="F2019" t="s">
        <v>17</v>
      </c>
      <c r="G2019" t="s">
        <v>17</v>
      </c>
      <c r="H2019" t="s">
        <v>16</v>
      </c>
      <c r="I2019">
        <v>27</v>
      </c>
      <c r="J2019" t="str">
        <f>IFERROR(IF(ABS((C2019-resumen!$D$3)/resumen!$D$5) &gt; 1.96, "SI", "NO"), _xleta.NOT)</f>
        <v>NO</v>
      </c>
      <c r="K2019" t="str">
        <f>IFERROR(IF(ABS((I2019-resumen!$E$3)/resumen!$E$5) &gt; 1.96, "SI", "NO"), _xleta.NOT)</f>
        <v>NO</v>
      </c>
      <c r="L2019">
        <f>IF(ISBLANK(C2019), resumen!$D$4, C2019)</f>
        <v>297046</v>
      </c>
      <c r="M2019">
        <f>IF(ISBLANK(I2019), resumen!$E$4, I2019)</f>
        <v>27</v>
      </c>
    </row>
    <row r="2020" spans="1:13">
      <c r="A2020">
        <v>2019</v>
      </c>
      <c r="B2020" t="s">
        <v>19</v>
      </c>
      <c r="C2020">
        <v>297046</v>
      </c>
      <c r="D2020" t="s">
        <v>21</v>
      </c>
      <c r="E2020" t="s">
        <v>20</v>
      </c>
      <c r="F2020" t="s">
        <v>16</v>
      </c>
      <c r="G2020" t="s">
        <v>17</v>
      </c>
      <c r="H2020" t="s">
        <v>17</v>
      </c>
      <c r="I2020">
        <v>26</v>
      </c>
      <c r="J2020" t="str">
        <f>IFERROR(IF(ABS((C2020-resumen!$D$3)/resumen!$D$5) &gt; 1.96, "SI", "NO"), _xleta.NOT)</f>
        <v>NO</v>
      </c>
      <c r="K2020" t="str">
        <f>IFERROR(IF(ABS((I2020-resumen!$E$3)/resumen!$E$5) &gt; 1.96, "SI", "NO"), _xleta.NOT)</f>
        <v>NO</v>
      </c>
      <c r="L2020">
        <f>IF(ISBLANK(C2020), resumen!$D$4, C2020)</f>
        <v>297046</v>
      </c>
      <c r="M2020">
        <f>IF(ISBLANK(I2020), resumen!$E$4, I2020)</f>
        <v>26</v>
      </c>
    </row>
    <row r="2021" spans="1:13">
      <c r="A2021">
        <v>2020</v>
      </c>
      <c r="B2021" t="s">
        <v>19</v>
      </c>
      <c r="C2021">
        <v>970529.5</v>
      </c>
      <c r="D2021" t="s">
        <v>14</v>
      </c>
      <c r="E2021" t="s">
        <v>15</v>
      </c>
      <c r="F2021" t="s">
        <v>16</v>
      </c>
      <c r="G2021" t="s">
        <v>17</v>
      </c>
      <c r="H2021" t="s">
        <v>17</v>
      </c>
      <c r="I2021">
        <v>37</v>
      </c>
      <c r="J2021" t="str">
        <f>IFERROR(IF(ABS((C2021-resumen!$D$3)/resumen!$D$5) &gt; 1.96, "SI", "NO"), _xleta.NOT)</f>
        <v>NO</v>
      </c>
      <c r="K2021" t="str">
        <f>IFERROR(IF(ABS((I2021-resumen!$E$3)/resumen!$E$5) &gt; 1.96, "SI", "NO"), _xleta.NOT)</f>
        <v>NO</v>
      </c>
      <c r="L2021">
        <f>IF(ISBLANK(C2021), resumen!$D$4, C2021)</f>
        <v>970529.5</v>
      </c>
      <c r="M2021">
        <f>IF(ISBLANK(I2021), resumen!$E$4, I2021)</f>
        <v>37</v>
      </c>
    </row>
    <row r="2022" spans="1:13">
      <c r="A2022">
        <v>2021</v>
      </c>
      <c r="B2022" t="s">
        <v>19</v>
      </c>
      <c r="C2022">
        <v>1789161.05</v>
      </c>
      <c r="D2022" t="s">
        <v>14</v>
      </c>
      <c r="E2022" t="s">
        <v>15</v>
      </c>
      <c r="F2022" t="s">
        <v>16</v>
      </c>
      <c r="G2022" t="s">
        <v>17</v>
      </c>
      <c r="H2022" t="s">
        <v>17</v>
      </c>
      <c r="I2022">
        <v>41</v>
      </c>
      <c r="J2022" t="str">
        <f>IFERROR(IF(ABS((C2022-resumen!$D$3)/resumen!$D$5) &gt; 1.96, "SI", "NO"), _xleta.NOT)</f>
        <v>NO</v>
      </c>
      <c r="K2022" t="str">
        <f>IFERROR(IF(ABS((I2022-resumen!$E$3)/resumen!$E$5) &gt; 1.96, "SI", "NO"), _xleta.NOT)</f>
        <v>NO</v>
      </c>
      <c r="L2022">
        <f>IF(ISBLANK(C2022), resumen!$D$4, C2022)</f>
        <v>1789161.05</v>
      </c>
      <c r="M2022">
        <f>IF(ISBLANK(I2022), resumen!$E$4, I2022)</f>
        <v>41</v>
      </c>
    </row>
    <row r="2023" spans="1:13">
      <c r="A2023">
        <v>2022</v>
      </c>
      <c r="B2023" t="s">
        <v>13</v>
      </c>
      <c r="C2023">
        <v>417000</v>
      </c>
      <c r="D2023" t="s">
        <v>14</v>
      </c>
      <c r="E2023" t="s">
        <v>20</v>
      </c>
      <c r="F2023" t="s">
        <v>16</v>
      </c>
      <c r="G2023" t="s">
        <v>17</v>
      </c>
      <c r="H2023" t="s">
        <v>17</v>
      </c>
      <c r="I2023">
        <v>42</v>
      </c>
      <c r="J2023" t="str">
        <f>IFERROR(IF(ABS((C2023-resumen!$D$3)/resumen!$D$5) &gt; 1.96, "SI", "NO"), _xleta.NOT)</f>
        <v>NO</v>
      </c>
      <c r="K2023" t="str">
        <f>IFERROR(IF(ABS((I2023-resumen!$E$3)/resumen!$E$5) &gt; 1.96, "SI", "NO"), _xleta.NOT)</f>
        <v>NO</v>
      </c>
      <c r="L2023">
        <f>IF(ISBLANK(C2023), resumen!$D$4, C2023)</f>
        <v>417000</v>
      </c>
      <c r="M2023">
        <f>IF(ISBLANK(I2023), resumen!$E$4, I2023)</f>
        <v>42</v>
      </c>
    </row>
    <row r="2024" spans="1:13">
      <c r="A2024">
        <v>2023</v>
      </c>
      <c r="B2024" t="s">
        <v>13</v>
      </c>
      <c r="C2024">
        <v>500000</v>
      </c>
      <c r="D2024" t="s">
        <v>22</v>
      </c>
      <c r="E2024" t="s">
        <v>20</v>
      </c>
      <c r="F2024" t="s">
        <v>16</v>
      </c>
      <c r="G2024" t="s">
        <v>17</v>
      </c>
      <c r="H2024" t="s">
        <v>17</v>
      </c>
      <c r="I2024">
        <v>31</v>
      </c>
      <c r="J2024" t="str">
        <f>IFERROR(IF(ABS((C2024-resumen!$D$3)/resumen!$D$5) &gt; 1.96, "SI", "NO"), _xleta.NOT)</f>
        <v>NO</v>
      </c>
      <c r="K2024" t="str">
        <f>IFERROR(IF(ABS((I2024-resumen!$E$3)/resumen!$E$5) &gt; 1.96, "SI", "NO"), _xleta.NOT)</f>
        <v>NO</v>
      </c>
      <c r="L2024">
        <f>IF(ISBLANK(C2024), resumen!$D$4, C2024)</f>
        <v>500000</v>
      </c>
      <c r="M2024">
        <f>IF(ISBLANK(I2024), resumen!$E$4, I2024)</f>
        <v>31</v>
      </c>
    </row>
    <row r="2025" spans="1:13">
      <c r="A2025">
        <v>2024</v>
      </c>
      <c r="B2025" t="s">
        <v>13</v>
      </c>
      <c r="C2025">
        <v>351360</v>
      </c>
      <c r="D2025" t="s">
        <v>14</v>
      </c>
      <c r="E2025" t="s">
        <v>20</v>
      </c>
      <c r="F2025" t="s">
        <v>16</v>
      </c>
      <c r="G2025" t="s">
        <v>17</v>
      </c>
      <c r="H2025" t="s">
        <v>16</v>
      </c>
      <c r="I2025">
        <v>61</v>
      </c>
      <c r="J2025" t="str">
        <f>IFERROR(IF(ABS((C2025-resumen!$D$3)/resumen!$D$5) &gt; 1.96, "SI", "NO"), _xleta.NOT)</f>
        <v>NO</v>
      </c>
      <c r="K2025" t="str">
        <f>IFERROR(IF(ABS((I2025-resumen!$E$3)/resumen!$E$5) &gt; 1.96, "SI", "NO"), _xleta.NOT)</f>
        <v>NO</v>
      </c>
      <c r="L2025">
        <f>IF(ISBLANK(C2025), resumen!$D$4, C2025)</f>
        <v>351360</v>
      </c>
      <c r="M2025">
        <f>IF(ISBLANK(I2025), resumen!$E$4, I2025)</f>
        <v>61</v>
      </c>
    </row>
    <row r="2026" spans="1:13">
      <c r="A2026">
        <v>2025</v>
      </c>
      <c r="B2026" t="s">
        <v>19</v>
      </c>
      <c r="C2026">
        <v>297046</v>
      </c>
      <c r="D2026" t="s">
        <v>21</v>
      </c>
      <c r="E2026" t="s">
        <v>20</v>
      </c>
      <c r="F2026" t="s">
        <v>17</v>
      </c>
      <c r="G2026" t="s">
        <v>17</v>
      </c>
      <c r="H2026" t="s">
        <v>16</v>
      </c>
      <c r="I2026">
        <v>54</v>
      </c>
      <c r="J2026" t="str">
        <f>IFERROR(IF(ABS((C2026-resumen!$D$3)/resumen!$D$5) &gt; 1.96, "SI", "NO"), _xleta.NOT)</f>
        <v>NO</v>
      </c>
      <c r="K2026" t="str">
        <f>IFERROR(IF(ABS((I2026-resumen!$E$3)/resumen!$E$5) &gt; 1.96, "SI", "NO"), _xleta.NOT)</f>
        <v>NO</v>
      </c>
      <c r="L2026">
        <f>IF(ISBLANK(C2026), resumen!$D$4, C2026)</f>
        <v>297046</v>
      </c>
      <c r="M2026">
        <f>IF(ISBLANK(I2026), resumen!$E$4, I2026)</f>
        <v>54</v>
      </c>
    </row>
    <row r="2027" spans="1:13">
      <c r="A2027">
        <v>2026</v>
      </c>
      <c r="B2027" t="s">
        <v>19</v>
      </c>
      <c r="C2027">
        <v>297042</v>
      </c>
      <c r="D2027" t="s">
        <v>22</v>
      </c>
      <c r="E2027" t="s">
        <v>20</v>
      </c>
      <c r="F2027" t="s">
        <v>16</v>
      </c>
      <c r="G2027" t="s">
        <v>17</v>
      </c>
      <c r="H2027" t="s">
        <v>17</v>
      </c>
      <c r="I2027">
        <v>25</v>
      </c>
      <c r="J2027" t="str">
        <f>IFERROR(IF(ABS((C2027-resumen!$D$3)/resumen!$D$5) &gt; 1.96, "SI", "NO"), _xleta.NOT)</f>
        <v>NO</v>
      </c>
      <c r="K2027" t="str">
        <f>IFERROR(IF(ABS((I2027-resumen!$E$3)/resumen!$E$5) &gt; 1.96, "SI", "NO"), _xleta.NOT)</f>
        <v>NO</v>
      </c>
      <c r="L2027">
        <f>IF(ISBLANK(C2027), resumen!$D$4, C2027)</f>
        <v>297042</v>
      </c>
      <c r="M2027">
        <f>IF(ISBLANK(I2027), resumen!$E$4, I2027)</f>
        <v>25</v>
      </c>
    </row>
    <row r="2028" spans="1:13">
      <c r="A2028">
        <v>2027</v>
      </c>
      <c r="B2028" t="s">
        <v>13</v>
      </c>
      <c r="C2028">
        <v>356455</v>
      </c>
      <c r="D2028" t="s">
        <v>22</v>
      </c>
      <c r="E2028" t="s">
        <v>20</v>
      </c>
      <c r="F2028" t="s">
        <v>16</v>
      </c>
      <c r="G2028" t="s">
        <v>17</v>
      </c>
      <c r="H2028" t="s">
        <v>16</v>
      </c>
      <c r="I2028">
        <v>55</v>
      </c>
      <c r="J2028" t="str">
        <f>IFERROR(IF(ABS((C2028-resumen!$D$3)/resumen!$D$5) &gt; 1.96, "SI", "NO"), _xleta.NOT)</f>
        <v>NO</v>
      </c>
      <c r="K2028" t="str">
        <f>IFERROR(IF(ABS((I2028-resumen!$E$3)/resumen!$E$5) &gt; 1.96, "SI", "NO"), _xleta.NOT)</f>
        <v>NO</v>
      </c>
      <c r="L2028">
        <f>IF(ISBLANK(C2028), resumen!$D$4, C2028)</f>
        <v>356455</v>
      </c>
      <c r="M2028">
        <f>IF(ISBLANK(I2028), resumen!$E$4, I2028)</f>
        <v>55</v>
      </c>
    </row>
    <row r="2029" spans="1:13">
      <c r="A2029">
        <v>2028</v>
      </c>
      <c r="B2029" t="s">
        <v>19</v>
      </c>
      <c r="C2029">
        <v>369338.24</v>
      </c>
      <c r="D2029" t="s">
        <v>14</v>
      </c>
      <c r="E2029" t="s">
        <v>20</v>
      </c>
      <c r="F2029" t="s">
        <v>16</v>
      </c>
      <c r="G2029" t="s">
        <v>17</v>
      </c>
      <c r="H2029" t="s">
        <v>17</v>
      </c>
      <c r="I2029">
        <v>48</v>
      </c>
      <c r="J2029" t="str">
        <f>IFERROR(IF(ABS((C2029-resumen!$D$3)/resumen!$D$5) &gt; 1.96, "SI", "NO"), _xleta.NOT)</f>
        <v>NO</v>
      </c>
      <c r="K2029" t="str">
        <f>IFERROR(IF(ABS((I2029-resumen!$E$3)/resumen!$E$5) &gt; 1.96, "SI", "NO"), _xleta.NOT)</f>
        <v>NO</v>
      </c>
      <c r="L2029">
        <f>IF(ISBLANK(C2029), resumen!$D$4, C2029)</f>
        <v>369338.24</v>
      </c>
      <c r="M2029">
        <f>IF(ISBLANK(I2029), resumen!$E$4, I2029)</f>
        <v>48</v>
      </c>
    </row>
    <row r="2030" spans="1:13">
      <c r="A2030">
        <v>2029</v>
      </c>
      <c r="B2030" t="s">
        <v>19</v>
      </c>
      <c r="C2030">
        <v>299837</v>
      </c>
      <c r="D2030" t="s">
        <v>21</v>
      </c>
      <c r="E2030" t="s">
        <v>20</v>
      </c>
      <c r="F2030" t="s">
        <v>17</v>
      </c>
      <c r="G2030" t="s">
        <v>16</v>
      </c>
      <c r="H2030" t="s">
        <v>17</v>
      </c>
      <c r="I2030">
        <v>52</v>
      </c>
      <c r="J2030" t="str">
        <f>IFERROR(IF(ABS((C2030-resumen!$D$3)/resumen!$D$5) &gt; 1.96, "SI", "NO"), _xleta.NOT)</f>
        <v>NO</v>
      </c>
      <c r="K2030" t="str">
        <f>IFERROR(IF(ABS((I2030-resumen!$E$3)/resumen!$E$5) &gt; 1.96, "SI", "NO"), _xleta.NOT)</f>
        <v>NO</v>
      </c>
      <c r="L2030">
        <f>IF(ISBLANK(C2030), resumen!$D$4, C2030)</f>
        <v>299837</v>
      </c>
      <c r="M2030">
        <f>IF(ISBLANK(I2030), resumen!$E$4, I2030)</f>
        <v>52</v>
      </c>
    </row>
    <row r="2031" spans="1:13">
      <c r="A2031">
        <v>2030</v>
      </c>
      <c r="B2031" t="s">
        <v>19</v>
      </c>
      <c r="C2031">
        <v>267366</v>
      </c>
      <c r="D2031" t="s">
        <v>14</v>
      </c>
      <c r="E2031" t="s">
        <v>20</v>
      </c>
      <c r="F2031" t="s">
        <v>16</v>
      </c>
      <c r="G2031" t="s">
        <v>17</v>
      </c>
      <c r="H2031" t="s">
        <v>17</v>
      </c>
      <c r="I2031">
        <v>27</v>
      </c>
      <c r="J2031" t="str">
        <f>IFERROR(IF(ABS((C2031-resumen!$D$3)/resumen!$D$5) &gt; 1.96, "SI", "NO"), _xleta.NOT)</f>
        <v>NO</v>
      </c>
      <c r="K2031" t="str">
        <f>IFERROR(IF(ABS((I2031-resumen!$E$3)/resumen!$E$5) &gt; 1.96, "SI", "NO"), _xleta.NOT)</f>
        <v>NO</v>
      </c>
      <c r="L2031">
        <f>IF(ISBLANK(C2031), resumen!$D$4, C2031)</f>
        <v>267366</v>
      </c>
      <c r="M2031">
        <f>IF(ISBLANK(I2031), resumen!$E$4, I2031)</f>
        <v>27</v>
      </c>
    </row>
    <row r="2032" spans="1:13">
      <c r="A2032">
        <v>2031</v>
      </c>
      <c r="B2032" t="s">
        <v>13</v>
      </c>
      <c r="C2032">
        <v>340000</v>
      </c>
      <c r="D2032" t="s">
        <v>14</v>
      </c>
      <c r="E2032" t="s">
        <v>20</v>
      </c>
      <c r="F2032" t="s">
        <v>16</v>
      </c>
      <c r="G2032" t="s">
        <v>17</v>
      </c>
      <c r="H2032" t="s">
        <v>17</v>
      </c>
      <c r="I2032">
        <v>40</v>
      </c>
      <c r="J2032" t="str">
        <f>IFERROR(IF(ABS((C2032-resumen!$D$3)/resumen!$D$5) &gt; 1.96, "SI", "NO"), _xleta.NOT)</f>
        <v>NO</v>
      </c>
      <c r="K2032" t="str">
        <f>IFERROR(IF(ABS((I2032-resumen!$E$3)/resumen!$E$5) &gt; 1.96, "SI", "NO"), _xleta.NOT)</f>
        <v>NO</v>
      </c>
      <c r="L2032">
        <f>IF(ISBLANK(C2032), resumen!$D$4, C2032)</f>
        <v>340000</v>
      </c>
      <c r="M2032">
        <f>IF(ISBLANK(I2032), resumen!$E$4, I2032)</f>
        <v>40</v>
      </c>
    </row>
    <row r="2033" spans="1:13">
      <c r="A2033">
        <v>2032</v>
      </c>
      <c r="B2033" t="s">
        <v>13</v>
      </c>
      <c r="C2033">
        <v>505930</v>
      </c>
      <c r="D2033" t="s">
        <v>14</v>
      </c>
      <c r="E2033" t="s">
        <v>20</v>
      </c>
      <c r="F2033" t="s">
        <v>16</v>
      </c>
      <c r="G2033" t="s">
        <v>17</v>
      </c>
      <c r="H2033" t="s">
        <v>17</v>
      </c>
      <c r="I2033">
        <v>20</v>
      </c>
      <c r="J2033" t="str">
        <f>IFERROR(IF(ABS((C2033-resumen!$D$3)/resumen!$D$5) &gt; 1.96, "SI", "NO"), _xleta.NOT)</f>
        <v>NO</v>
      </c>
      <c r="K2033" t="str">
        <f>IFERROR(IF(ABS((I2033-resumen!$E$3)/resumen!$E$5) &gt; 1.96, "SI", "NO"), _xleta.NOT)</f>
        <v>NO</v>
      </c>
      <c r="L2033">
        <f>IF(ISBLANK(C2033), resumen!$D$4, C2033)</f>
        <v>505930</v>
      </c>
      <c r="M2033">
        <f>IF(ISBLANK(I2033), resumen!$E$4, I2033)</f>
        <v>20</v>
      </c>
    </row>
    <row r="2034" spans="1:13">
      <c r="A2034">
        <v>2033</v>
      </c>
      <c r="B2034" t="s">
        <v>13</v>
      </c>
      <c r="C2034">
        <v>275658</v>
      </c>
      <c r="D2034" t="s">
        <v>14</v>
      </c>
      <c r="E2034" t="s">
        <v>20</v>
      </c>
      <c r="F2034" t="s">
        <v>16</v>
      </c>
      <c r="G2034" t="s">
        <v>16</v>
      </c>
      <c r="H2034" t="s">
        <v>17</v>
      </c>
      <c r="I2034">
        <v>52</v>
      </c>
      <c r="J2034" t="str">
        <f>IFERROR(IF(ABS((C2034-resumen!$D$3)/resumen!$D$5) &gt; 1.96, "SI", "NO"), _xleta.NOT)</f>
        <v>NO</v>
      </c>
      <c r="K2034" t="str">
        <f>IFERROR(IF(ABS((I2034-resumen!$E$3)/resumen!$E$5) &gt; 1.96, "SI", "NO"), _xleta.NOT)</f>
        <v>NO</v>
      </c>
      <c r="L2034">
        <f>IF(ISBLANK(C2034), resumen!$D$4, C2034)</f>
        <v>275658</v>
      </c>
      <c r="M2034">
        <f>IF(ISBLANK(I2034), resumen!$E$4, I2034)</f>
        <v>52</v>
      </c>
    </row>
    <row r="2035" spans="1:13">
      <c r="A2035">
        <v>2034</v>
      </c>
      <c r="B2035" t="s">
        <v>13</v>
      </c>
      <c r="C2035">
        <v>278035</v>
      </c>
      <c r="D2035" t="s">
        <v>22</v>
      </c>
      <c r="E2035" t="s">
        <v>20</v>
      </c>
      <c r="F2035" t="s">
        <v>16</v>
      </c>
      <c r="G2035" t="s">
        <v>17</v>
      </c>
      <c r="H2035" t="s">
        <v>17</v>
      </c>
      <c r="I2035">
        <v>28</v>
      </c>
      <c r="J2035" t="str">
        <f>IFERROR(IF(ABS((C2035-resumen!$D$3)/resumen!$D$5) &gt; 1.96, "SI", "NO"), _xleta.NOT)</f>
        <v>NO</v>
      </c>
      <c r="K2035" t="str">
        <f>IFERROR(IF(ABS((I2035-resumen!$E$3)/resumen!$E$5) &gt; 1.96, "SI", "NO"), _xleta.NOT)</f>
        <v>NO</v>
      </c>
      <c r="L2035">
        <f>IF(ISBLANK(C2035), resumen!$D$4, C2035)</f>
        <v>278035</v>
      </c>
      <c r="M2035">
        <f>IF(ISBLANK(I2035), resumen!$E$4, I2035)</f>
        <v>28</v>
      </c>
    </row>
    <row r="2036" spans="1:13">
      <c r="A2036">
        <v>2035</v>
      </c>
      <c r="B2036" t="s">
        <v>19</v>
      </c>
      <c r="C2036">
        <v>1546084</v>
      </c>
      <c r="D2036" t="s">
        <v>14</v>
      </c>
      <c r="E2036" t="s">
        <v>15</v>
      </c>
      <c r="F2036" t="s">
        <v>16</v>
      </c>
      <c r="G2036" t="s">
        <v>17</v>
      </c>
      <c r="H2036" t="s">
        <v>17</v>
      </c>
      <c r="I2036">
        <v>47</v>
      </c>
      <c r="J2036" t="str">
        <f>IFERROR(IF(ABS((C2036-resumen!$D$3)/resumen!$D$5) &gt; 1.96, "SI", "NO"), _xleta.NOT)</f>
        <v>NO</v>
      </c>
      <c r="K2036" t="str">
        <f>IFERROR(IF(ABS((I2036-resumen!$E$3)/resumen!$E$5) &gt; 1.96, "SI", "NO"), _xleta.NOT)</f>
        <v>NO</v>
      </c>
      <c r="L2036">
        <f>IF(ISBLANK(C2036), resumen!$D$4, C2036)</f>
        <v>1546084</v>
      </c>
      <c r="M2036">
        <f>IF(ISBLANK(I2036), resumen!$E$4, I2036)</f>
        <v>47</v>
      </c>
    </row>
    <row r="2037" spans="1:13">
      <c r="A2037">
        <v>2036</v>
      </c>
      <c r="B2037" t="s">
        <v>13</v>
      </c>
      <c r="C2037">
        <v>810097</v>
      </c>
      <c r="D2037" t="s">
        <v>14</v>
      </c>
      <c r="E2037" t="s">
        <v>20</v>
      </c>
      <c r="F2037" t="s">
        <v>16</v>
      </c>
      <c r="G2037" t="s">
        <v>17</v>
      </c>
      <c r="H2037" t="s">
        <v>17</v>
      </c>
      <c r="I2037">
        <v>31</v>
      </c>
      <c r="J2037" t="str">
        <f>IFERROR(IF(ABS((C2037-resumen!$D$3)/resumen!$D$5) &gt; 1.96, "SI", "NO"), _xleta.NOT)</f>
        <v>NO</v>
      </c>
      <c r="K2037" t="str">
        <f>IFERROR(IF(ABS((I2037-resumen!$E$3)/resumen!$E$5) &gt; 1.96, "SI", "NO"), _xleta.NOT)</f>
        <v>NO</v>
      </c>
      <c r="L2037">
        <f>IF(ISBLANK(C2037), resumen!$D$4, C2037)</f>
        <v>810097</v>
      </c>
      <c r="M2037">
        <f>IF(ISBLANK(I2037), resumen!$E$4, I2037)</f>
        <v>31</v>
      </c>
    </row>
    <row r="2038" spans="1:13">
      <c r="A2038">
        <v>2037</v>
      </c>
      <c r="B2038" t="s">
        <v>13</v>
      </c>
      <c r="C2038">
        <v>1068679.67</v>
      </c>
      <c r="D2038" t="s">
        <v>14</v>
      </c>
      <c r="E2038" t="s">
        <v>15</v>
      </c>
      <c r="F2038" t="s">
        <v>16</v>
      </c>
      <c r="G2038" t="s">
        <v>17</v>
      </c>
      <c r="H2038" t="s">
        <v>17</v>
      </c>
      <c r="I2038">
        <v>28</v>
      </c>
      <c r="J2038" t="str">
        <f>IFERROR(IF(ABS((C2038-resumen!$D$3)/resumen!$D$5) &gt; 1.96, "SI", "NO"), _xleta.NOT)</f>
        <v>NO</v>
      </c>
      <c r="K2038" t="str">
        <f>IFERROR(IF(ABS((I2038-resumen!$E$3)/resumen!$E$5) &gt; 1.96, "SI", "NO"), _xleta.NOT)</f>
        <v>NO</v>
      </c>
      <c r="L2038">
        <f>IF(ISBLANK(C2038), resumen!$D$4, C2038)</f>
        <v>1068679.67</v>
      </c>
      <c r="M2038">
        <f>IF(ISBLANK(I2038), resumen!$E$4, I2038)</f>
        <v>28</v>
      </c>
    </row>
    <row r="2039" spans="1:13">
      <c r="A2039">
        <v>2038</v>
      </c>
      <c r="B2039" t="s">
        <v>19</v>
      </c>
      <c r="C2039">
        <v>1511481</v>
      </c>
      <c r="D2039" t="s">
        <v>18</v>
      </c>
      <c r="E2039" t="s">
        <v>15</v>
      </c>
      <c r="F2039" t="s">
        <v>16</v>
      </c>
      <c r="G2039" t="s">
        <v>17</v>
      </c>
      <c r="H2039" t="s">
        <v>17</v>
      </c>
      <c r="I2039">
        <v>69</v>
      </c>
      <c r="J2039" t="str">
        <f>IFERROR(IF(ABS((C2039-resumen!$D$3)/resumen!$D$5) &gt; 1.96, "SI", "NO"), _xleta.NOT)</f>
        <v>NO</v>
      </c>
      <c r="K2039" t="str">
        <f>IFERROR(IF(ABS((I2039-resumen!$E$3)/resumen!$E$5) &gt; 1.96, "SI", "NO"), _xleta.NOT)</f>
        <v>NO</v>
      </c>
      <c r="L2039">
        <f>IF(ISBLANK(C2039), resumen!$D$4, C2039)</f>
        <v>1511481</v>
      </c>
      <c r="M2039">
        <f>IF(ISBLANK(I2039), resumen!$E$4, I2039)</f>
        <v>69</v>
      </c>
    </row>
    <row r="2040" spans="1:13">
      <c r="A2040">
        <v>2039</v>
      </c>
      <c r="B2040" t="s">
        <v>13</v>
      </c>
      <c r="C2040">
        <v>360000</v>
      </c>
      <c r="D2040" t="s">
        <v>14</v>
      </c>
      <c r="E2040" t="s">
        <v>20</v>
      </c>
      <c r="F2040" t="s">
        <v>16</v>
      </c>
      <c r="G2040" t="s">
        <v>17</v>
      </c>
      <c r="H2040" t="s">
        <v>17</v>
      </c>
      <c r="I2040">
        <v>49</v>
      </c>
      <c r="J2040" t="str">
        <f>IFERROR(IF(ABS((C2040-resumen!$D$3)/resumen!$D$5) &gt; 1.96, "SI", "NO"), _xleta.NOT)</f>
        <v>NO</v>
      </c>
      <c r="K2040" t="str">
        <f>IFERROR(IF(ABS((I2040-resumen!$E$3)/resumen!$E$5) &gt; 1.96, "SI", "NO"), _xleta.NOT)</f>
        <v>NO</v>
      </c>
      <c r="L2040">
        <f>IF(ISBLANK(C2040), resumen!$D$4, C2040)</f>
        <v>360000</v>
      </c>
      <c r="M2040">
        <f>IF(ISBLANK(I2040), resumen!$E$4, I2040)</f>
        <v>49</v>
      </c>
    </row>
    <row r="2041" spans="1:13">
      <c r="A2041">
        <v>2040</v>
      </c>
      <c r="B2041" t="s">
        <v>13</v>
      </c>
      <c r="C2041">
        <v>639148</v>
      </c>
      <c r="D2041" t="s">
        <v>22</v>
      </c>
      <c r="E2041" t="s">
        <v>20</v>
      </c>
      <c r="F2041" t="s">
        <v>16</v>
      </c>
      <c r="G2041" t="s">
        <v>17</v>
      </c>
      <c r="H2041" t="s">
        <v>17</v>
      </c>
      <c r="I2041">
        <v>54</v>
      </c>
      <c r="J2041" t="str">
        <f>IFERROR(IF(ABS((C2041-resumen!$D$3)/resumen!$D$5) &gt; 1.96, "SI", "NO"), _xleta.NOT)</f>
        <v>NO</v>
      </c>
      <c r="K2041" t="str">
        <f>IFERROR(IF(ABS((I2041-resumen!$E$3)/resumen!$E$5) &gt; 1.96, "SI", "NO"), _xleta.NOT)</f>
        <v>NO</v>
      </c>
      <c r="L2041">
        <f>IF(ISBLANK(C2041), resumen!$D$4, C2041)</f>
        <v>639148</v>
      </c>
      <c r="M2041">
        <f>IF(ISBLANK(I2041), resumen!$E$4, I2041)</f>
        <v>54</v>
      </c>
    </row>
    <row r="2042" spans="1:13">
      <c r="A2042">
        <v>2041</v>
      </c>
      <c r="B2042" t="s">
        <v>13</v>
      </c>
      <c r="C2042">
        <v>300277.90000000002</v>
      </c>
      <c r="D2042" t="s">
        <v>14</v>
      </c>
      <c r="E2042" t="s">
        <v>20</v>
      </c>
      <c r="F2042" t="s">
        <v>16</v>
      </c>
      <c r="G2042" t="s">
        <v>16</v>
      </c>
      <c r="H2042" t="s">
        <v>17</v>
      </c>
      <c r="I2042">
        <v>39</v>
      </c>
      <c r="J2042" t="str">
        <f>IFERROR(IF(ABS((C2042-resumen!$D$3)/resumen!$D$5) &gt; 1.96, "SI", "NO"), _xleta.NOT)</f>
        <v>NO</v>
      </c>
      <c r="K2042" t="str">
        <f>IFERROR(IF(ABS((I2042-resumen!$E$3)/resumen!$E$5) &gt; 1.96, "SI", "NO"), _xleta.NOT)</f>
        <v>NO</v>
      </c>
      <c r="L2042">
        <f>IF(ISBLANK(C2042), resumen!$D$4, C2042)</f>
        <v>300277.90000000002</v>
      </c>
      <c r="M2042">
        <f>IF(ISBLANK(I2042), resumen!$E$4, I2042)</f>
        <v>39</v>
      </c>
    </row>
    <row r="2043" spans="1:13">
      <c r="A2043">
        <v>2042</v>
      </c>
      <c r="B2043" t="s">
        <v>13</v>
      </c>
      <c r="C2043">
        <v>505376</v>
      </c>
      <c r="D2043" t="s">
        <v>14</v>
      </c>
      <c r="E2043" t="s">
        <v>15</v>
      </c>
      <c r="F2043" t="s">
        <v>16</v>
      </c>
      <c r="G2043" t="s">
        <v>17</v>
      </c>
      <c r="H2043" t="s">
        <v>16</v>
      </c>
      <c r="I2043">
        <v>29</v>
      </c>
      <c r="J2043" t="str">
        <f>IFERROR(IF(ABS((C2043-resumen!$D$3)/resumen!$D$5) &gt; 1.96, "SI", "NO"), _xleta.NOT)</f>
        <v>NO</v>
      </c>
      <c r="K2043" t="str">
        <f>IFERROR(IF(ABS((I2043-resumen!$E$3)/resumen!$E$5) &gt; 1.96, "SI", "NO"), _xleta.NOT)</f>
        <v>NO</v>
      </c>
      <c r="L2043">
        <f>IF(ISBLANK(C2043), resumen!$D$4, C2043)</f>
        <v>505376</v>
      </c>
      <c r="M2043">
        <f>IF(ISBLANK(I2043), resumen!$E$4, I2043)</f>
        <v>29</v>
      </c>
    </row>
    <row r="2044" spans="1:13">
      <c r="A2044">
        <v>2043</v>
      </c>
      <c r="B2044" t="s">
        <v>19</v>
      </c>
      <c r="C2044">
        <v>26956.799999999999</v>
      </c>
      <c r="D2044" t="s">
        <v>14</v>
      </c>
      <c r="E2044" t="s">
        <v>20</v>
      </c>
      <c r="F2044" t="s">
        <v>16</v>
      </c>
      <c r="G2044" t="s">
        <v>17</v>
      </c>
      <c r="H2044" t="s">
        <v>17</v>
      </c>
      <c r="I2044">
        <v>28</v>
      </c>
      <c r="J2044" t="str">
        <f>IFERROR(IF(ABS((C2044-resumen!$D$3)/resumen!$D$5) &gt; 1.96, "SI", "NO"), _xleta.NOT)</f>
        <v>NO</v>
      </c>
      <c r="K2044" t="str">
        <f>IFERROR(IF(ABS((I2044-resumen!$E$3)/resumen!$E$5) &gt; 1.96, "SI", "NO"), _xleta.NOT)</f>
        <v>NO</v>
      </c>
      <c r="L2044">
        <f>IF(ISBLANK(C2044), resumen!$D$4, C2044)</f>
        <v>26956.799999999999</v>
      </c>
      <c r="M2044">
        <f>IF(ISBLANK(I2044), resumen!$E$4, I2044)</f>
        <v>28</v>
      </c>
    </row>
    <row r="2045" spans="1:13">
      <c r="A2045">
        <v>2044</v>
      </c>
      <c r="B2045" t="s">
        <v>13</v>
      </c>
      <c r="C2045">
        <v>366000</v>
      </c>
      <c r="D2045" t="s">
        <v>14</v>
      </c>
      <c r="E2045" t="s">
        <v>20</v>
      </c>
      <c r="F2045" t="s">
        <v>16</v>
      </c>
      <c r="G2045" t="s">
        <v>17</v>
      </c>
      <c r="H2045" t="s">
        <v>17</v>
      </c>
      <c r="I2045">
        <v>51</v>
      </c>
      <c r="J2045" t="str">
        <f>IFERROR(IF(ABS((C2045-resumen!$D$3)/resumen!$D$5) &gt; 1.96, "SI", "NO"), _xleta.NOT)</f>
        <v>NO</v>
      </c>
      <c r="K2045" t="str">
        <f>IFERROR(IF(ABS((I2045-resumen!$E$3)/resumen!$E$5) &gt; 1.96, "SI", "NO"), _xleta.NOT)</f>
        <v>NO</v>
      </c>
      <c r="L2045">
        <f>IF(ISBLANK(C2045), resumen!$D$4, C2045)</f>
        <v>366000</v>
      </c>
      <c r="M2045">
        <f>IF(ISBLANK(I2045), resumen!$E$4, I2045)</f>
        <v>51</v>
      </c>
    </row>
    <row r="2046" spans="1:13">
      <c r="A2046">
        <v>2045</v>
      </c>
      <c r="B2046" t="s">
        <v>13</v>
      </c>
      <c r="C2046">
        <v>357240.53</v>
      </c>
      <c r="D2046" t="s">
        <v>14</v>
      </c>
      <c r="E2046" t="s">
        <v>20</v>
      </c>
      <c r="F2046" t="s">
        <v>16</v>
      </c>
      <c r="G2046" t="s">
        <v>17</v>
      </c>
      <c r="H2046" t="s">
        <v>17</v>
      </c>
      <c r="I2046">
        <v>21</v>
      </c>
      <c r="J2046" t="str">
        <f>IFERROR(IF(ABS((C2046-resumen!$D$3)/resumen!$D$5) &gt; 1.96, "SI", "NO"), _xleta.NOT)</f>
        <v>NO</v>
      </c>
      <c r="K2046" t="str">
        <f>IFERROR(IF(ABS((I2046-resumen!$E$3)/resumen!$E$5) &gt; 1.96, "SI", "NO"), _xleta.NOT)</f>
        <v>NO</v>
      </c>
      <c r="L2046">
        <f>IF(ISBLANK(C2046), resumen!$D$4, C2046)</f>
        <v>357240.53</v>
      </c>
      <c r="M2046">
        <f>IF(ISBLANK(I2046), resumen!$E$4, I2046)</f>
        <v>21</v>
      </c>
    </row>
    <row r="2047" spans="1:13">
      <c r="A2047">
        <v>2046</v>
      </c>
      <c r="B2047" t="s">
        <v>13</v>
      </c>
      <c r="C2047">
        <v>310124</v>
      </c>
      <c r="D2047" t="s">
        <v>22</v>
      </c>
      <c r="E2047" t="s">
        <v>20</v>
      </c>
      <c r="F2047" t="s">
        <v>16</v>
      </c>
      <c r="G2047" t="s">
        <v>17</v>
      </c>
      <c r="H2047" t="s">
        <v>16</v>
      </c>
      <c r="I2047">
        <v>66</v>
      </c>
      <c r="J2047" t="str">
        <f>IFERROR(IF(ABS((C2047-resumen!$D$3)/resumen!$D$5) &gt; 1.96, "SI", "NO"), _xleta.NOT)</f>
        <v>NO</v>
      </c>
      <c r="K2047" t="str">
        <f>IFERROR(IF(ABS((I2047-resumen!$E$3)/resumen!$E$5) &gt; 1.96, "SI", "NO"), _xleta.NOT)</f>
        <v>NO</v>
      </c>
      <c r="L2047">
        <f>IF(ISBLANK(C2047), resumen!$D$4, C2047)</f>
        <v>310124</v>
      </c>
      <c r="M2047">
        <f>IF(ISBLANK(I2047), resumen!$E$4, I2047)</f>
        <v>66</v>
      </c>
    </row>
    <row r="2048" spans="1:13">
      <c r="A2048">
        <v>2047</v>
      </c>
      <c r="B2048" t="s">
        <v>13</v>
      </c>
      <c r="C2048">
        <v>505875.11</v>
      </c>
      <c r="D2048" t="s">
        <v>14</v>
      </c>
      <c r="E2048" t="s">
        <v>20</v>
      </c>
      <c r="F2048" t="s">
        <v>16</v>
      </c>
      <c r="G2048" t="s">
        <v>17</v>
      </c>
      <c r="H2048" t="s">
        <v>17</v>
      </c>
      <c r="I2048">
        <v>29</v>
      </c>
      <c r="J2048" t="str">
        <f>IFERROR(IF(ABS((C2048-resumen!$D$3)/resumen!$D$5) &gt; 1.96, "SI", "NO"), _xleta.NOT)</f>
        <v>NO</v>
      </c>
      <c r="K2048" t="str">
        <f>IFERROR(IF(ABS((I2048-resumen!$E$3)/resumen!$E$5) &gt; 1.96, "SI", "NO"), _xleta.NOT)</f>
        <v>NO</v>
      </c>
      <c r="L2048">
        <f>IF(ISBLANK(C2048), resumen!$D$4, C2048)</f>
        <v>505875.11</v>
      </c>
      <c r="M2048">
        <f>IF(ISBLANK(I2048), resumen!$E$4, I2048)</f>
        <v>29</v>
      </c>
    </row>
    <row r="2049" spans="1:13">
      <c r="A2049">
        <v>2048</v>
      </c>
      <c r="B2049" t="s">
        <v>13</v>
      </c>
      <c r="C2049">
        <v>344041.81</v>
      </c>
      <c r="D2049" t="s">
        <v>14</v>
      </c>
      <c r="E2049" t="s">
        <v>20</v>
      </c>
      <c r="F2049" t="s">
        <v>16</v>
      </c>
      <c r="G2049" t="s">
        <v>17</v>
      </c>
      <c r="H2049" t="s">
        <v>17</v>
      </c>
      <c r="I2049">
        <v>23</v>
      </c>
      <c r="J2049" t="str">
        <f>IFERROR(IF(ABS((C2049-resumen!$D$3)/resumen!$D$5) &gt; 1.96, "SI", "NO"), _xleta.NOT)</f>
        <v>NO</v>
      </c>
      <c r="K2049" t="str">
        <f>IFERROR(IF(ABS((I2049-resumen!$E$3)/resumen!$E$5) &gt; 1.96, "SI", "NO"), _xleta.NOT)</f>
        <v>NO</v>
      </c>
      <c r="L2049">
        <f>IF(ISBLANK(C2049), resumen!$D$4, C2049)</f>
        <v>344041.81</v>
      </c>
      <c r="M2049">
        <f>IF(ISBLANK(I2049), resumen!$E$4, I2049)</f>
        <v>23</v>
      </c>
    </row>
    <row r="2050" spans="1:13">
      <c r="A2050">
        <v>2049</v>
      </c>
      <c r="B2050" t="s">
        <v>19</v>
      </c>
      <c r="C2050">
        <v>731044</v>
      </c>
      <c r="D2050" t="s">
        <v>14</v>
      </c>
      <c r="E2050" t="s">
        <v>15</v>
      </c>
      <c r="F2050" t="s">
        <v>16</v>
      </c>
      <c r="G2050" t="s">
        <v>17</v>
      </c>
      <c r="H2050" t="s">
        <v>16</v>
      </c>
      <c r="I2050">
        <v>36</v>
      </c>
      <c r="J2050" t="str">
        <f>IFERROR(IF(ABS((C2050-resumen!$D$3)/resumen!$D$5) &gt; 1.96, "SI", "NO"), _xleta.NOT)</f>
        <v>NO</v>
      </c>
      <c r="K2050" t="str">
        <f>IFERROR(IF(ABS((I2050-resumen!$E$3)/resumen!$E$5) &gt; 1.96, "SI", "NO"), _xleta.NOT)</f>
        <v>NO</v>
      </c>
      <c r="L2050">
        <f>IF(ISBLANK(C2050), resumen!$D$4, C2050)</f>
        <v>731044</v>
      </c>
      <c r="M2050">
        <f>IF(ISBLANK(I2050), resumen!$E$4, I2050)</f>
        <v>36</v>
      </c>
    </row>
    <row r="2051" spans="1:13">
      <c r="A2051">
        <v>2050</v>
      </c>
      <c r="B2051" t="s">
        <v>19</v>
      </c>
      <c r="C2051">
        <v>3026789.5</v>
      </c>
      <c r="D2051" t="s">
        <v>14</v>
      </c>
      <c r="E2051" t="s">
        <v>15</v>
      </c>
      <c r="F2051" t="s">
        <v>16</v>
      </c>
      <c r="G2051" t="s">
        <v>17</v>
      </c>
      <c r="H2051" t="s">
        <v>17</v>
      </c>
      <c r="I2051">
        <v>58</v>
      </c>
      <c r="J2051" t="str">
        <f>IFERROR(IF(ABS((C2051-resumen!$D$3)/resumen!$D$5) &gt; 1.96, "SI", "NO"), _xleta.NOT)</f>
        <v>SI</v>
      </c>
      <c r="K2051" t="str">
        <f>IFERROR(IF(ABS((I2051-resumen!$E$3)/resumen!$E$5) &gt; 1.96, "SI", "NO"), _xleta.NOT)</f>
        <v>NO</v>
      </c>
      <c r="L2051">
        <f>IF(ISBLANK(C2051), resumen!$D$4, C2051)</f>
        <v>3026789.5</v>
      </c>
      <c r="M2051">
        <f>IF(ISBLANK(I2051), resumen!$E$4, I2051)</f>
        <v>58</v>
      </c>
    </row>
    <row r="2052" spans="1:13">
      <c r="A2052">
        <v>2051</v>
      </c>
      <c r="B2052" t="s">
        <v>19</v>
      </c>
      <c r="C2052">
        <v>791106.77</v>
      </c>
      <c r="D2052" t="s">
        <v>14</v>
      </c>
      <c r="E2052" t="s">
        <v>20</v>
      </c>
      <c r="F2052" t="s">
        <v>16</v>
      </c>
      <c r="G2052" t="s">
        <v>17</v>
      </c>
      <c r="H2052" t="s">
        <v>17</v>
      </c>
      <c r="I2052">
        <v>48</v>
      </c>
      <c r="J2052" t="str">
        <f>IFERROR(IF(ABS((C2052-resumen!$D$3)/resumen!$D$5) &gt; 1.96, "SI", "NO"), _xleta.NOT)</f>
        <v>NO</v>
      </c>
      <c r="K2052" t="str">
        <f>IFERROR(IF(ABS((I2052-resumen!$E$3)/resumen!$E$5) &gt; 1.96, "SI", "NO"), _xleta.NOT)</f>
        <v>NO</v>
      </c>
      <c r="L2052">
        <f>IF(ISBLANK(C2052), resumen!$D$4, C2052)</f>
        <v>791106.77</v>
      </c>
      <c r="M2052">
        <f>IF(ISBLANK(I2052), resumen!$E$4, I2052)</f>
        <v>48</v>
      </c>
    </row>
    <row r="2053" spans="1:13">
      <c r="A2053">
        <v>2052</v>
      </c>
      <c r="B2053" t="s">
        <v>19</v>
      </c>
      <c r="C2053">
        <v>112068.94</v>
      </c>
      <c r="D2053" t="s">
        <v>18</v>
      </c>
      <c r="E2053" t="s">
        <v>15</v>
      </c>
      <c r="F2053" t="s">
        <v>16</v>
      </c>
      <c r="G2053" t="s">
        <v>17</v>
      </c>
      <c r="H2053" t="s">
        <v>17</v>
      </c>
      <c r="I2053">
        <v>68</v>
      </c>
      <c r="J2053" t="str">
        <f>IFERROR(IF(ABS((C2053-resumen!$D$3)/resumen!$D$5) &gt; 1.96, "SI", "NO"), _xleta.NOT)</f>
        <v>NO</v>
      </c>
      <c r="K2053" t="str">
        <f>IFERROR(IF(ABS((I2053-resumen!$E$3)/resumen!$E$5) &gt; 1.96, "SI", "NO"), _xleta.NOT)</f>
        <v>NO</v>
      </c>
      <c r="L2053">
        <f>IF(ISBLANK(C2053), resumen!$D$4, C2053)</f>
        <v>112068.94</v>
      </c>
      <c r="M2053">
        <f>IF(ISBLANK(I2053), resumen!$E$4, I2053)</f>
        <v>68</v>
      </c>
    </row>
    <row r="2054" spans="1:13">
      <c r="A2054">
        <v>2053</v>
      </c>
      <c r="B2054" t="s">
        <v>13</v>
      </c>
      <c r="C2054">
        <v>297046</v>
      </c>
      <c r="D2054" t="s">
        <v>21</v>
      </c>
      <c r="E2054" t="s">
        <v>20</v>
      </c>
      <c r="F2054" t="s">
        <v>16</v>
      </c>
      <c r="G2054" t="s">
        <v>17</v>
      </c>
      <c r="H2054" t="s">
        <v>16</v>
      </c>
      <c r="I2054">
        <v>31</v>
      </c>
      <c r="J2054" t="str">
        <f>IFERROR(IF(ABS((C2054-resumen!$D$3)/resumen!$D$5) &gt; 1.96, "SI", "NO"), _xleta.NOT)</f>
        <v>NO</v>
      </c>
      <c r="K2054" t="str">
        <f>IFERROR(IF(ABS((I2054-resumen!$E$3)/resumen!$E$5) &gt; 1.96, "SI", "NO"), _xleta.NOT)</f>
        <v>NO</v>
      </c>
      <c r="L2054">
        <f>IF(ISBLANK(C2054), resumen!$D$4, C2054)</f>
        <v>297046</v>
      </c>
      <c r="M2054">
        <f>IF(ISBLANK(I2054), resumen!$E$4, I2054)</f>
        <v>31</v>
      </c>
    </row>
    <row r="2055" spans="1:13">
      <c r="A2055">
        <v>2054</v>
      </c>
      <c r="B2055" t="s">
        <v>19</v>
      </c>
      <c r="C2055">
        <v>2024000</v>
      </c>
      <c r="D2055" t="s">
        <v>14</v>
      </c>
      <c r="E2055" t="s">
        <v>20</v>
      </c>
      <c r="F2055" t="s">
        <v>16</v>
      </c>
      <c r="G2055" t="s">
        <v>17</v>
      </c>
      <c r="H2055" t="s">
        <v>17</v>
      </c>
      <c r="I2055">
        <v>26</v>
      </c>
      <c r="J2055" t="str">
        <f>IFERROR(IF(ABS((C2055-resumen!$D$3)/resumen!$D$5) &gt; 1.96, "SI", "NO"), _xleta.NOT)</f>
        <v>NO</v>
      </c>
      <c r="K2055" t="str">
        <f>IFERROR(IF(ABS((I2055-resumen!$E$3)/resumen!$E$5) &gt; 1.96, "SI", "NO"), _xleta.NOT)</f>
        <v>NO</v>
      </c>
      <c r="L2055">
        <f>IF(ISBLANK(C2055), resumen!$D$4, C2055)</f>
        <v>2024000</v>
      </c>
      <c r="M2055">
        <f>IF(ISBLANK(I2055), resumen!$E$4, I2055)</f>
        <v>26</v>
      </c>
    </row>
    <row r="2056" spans="1:13">
      <c r="A2056">
        <v>2055</v>
      </c>
      <c r="B2056" t="s">
        <v>19</v>
      </c>
      <c r="C2056">
        <v>220000</v>
      </c>
      <c r="D2056" t="s">
        <v>14</v>
      </c>
      <c r="E2056" t="s">
        <v>20</v>
      </c>
      <c r="F2056" t="s">
        <v>16</v>
      </c>
      <c r="G2056" t="s">
        <v>17</v>
      </c>
      <c r="H2056" t="s">
        <v>17</v>
      </c>
      <c r="I2056">
        <v>24</v>
      </c>
      <c r="J2056" t="str">
        <f>IFERROR(IF(ABS((C2056-resumen!$D$3)/resumen!$D$5) &gt; 1.96, "SI", "NO"), _xleta.NOT)</f>
        <v>NO</v>
      </c>
      <c r="K2056" t="str">
        <f>IFERROR(IF(ABS((I2056-resumen!$E$3)/resumen!$E$5) &gt; 1.96, "SI", "NO"), _xleta.NOT)</f>
        <v>NO</v>
      </c>
      <c r="L2056">
        <f>IF(ISBLANK(C2056), resumen!$D$4, C2056)</f>
        <v>220000</v>
      </c>
      <c r="M2056">
        <f>IF(ISBLANK(I2056), resumen!$E$4, I2056)</f>
        <v>24</v>
      </c>
    </row>
    <row r="2057" spans="1:13">
      <c r="A2057">
        <v>2056</v>
      </c>
      <c r="B2057" t="s">
        <v>13</v>
      </c>
      <c r="C2057">
        <v>297659</v>
      </c>
      <c r="D2057" t="s">
        <v>22</v>
      </c>
      <c r="E2057" t="s">
        <v>20</v>
      </c>
      <c r="F2057" t="s">
        <v>16</v>
      </c>
      <c r="G2057" t="s">
        <v>17</v>
      </c>
      <c r="H2057" t="s">
        <v>17</v>
      </c>
      <c r="I2057">
        <v>60</v>
      </c>
      <c r="J2057" t="str">
        <f>IFERROR(IF(ABS((C2057-resumen!$D$3)/resumen!$D$5) &gt; 1.96, "SI", "NO"), _xleta.NOT)</f>
        <v>NO</v>
      </c>
      <c r="K2057" t="str">
        <f>IFERROR(IF(ABS((I2057-resumen!$E$3)/resumen!$E$5) &gt; 1.96, "SI", "NO"), _xleta.NOT)</f>
        <v>NO</v>
      </c>
      <c r="L2057">
        <f>IF(ISBLANK(C2057), resumen!$D$4, C2057)</f>
        <v>297659</v>
      </c>
      <c r="M2057">
        <f>IF(ISBLANK(I2057), resumen!$E$4, I2057)</f>
        <v>60</v>
      </c>
    </row>
    <row r="2058" spans="1:13">
      <c r="A2058">
        <v>2057</v>
      </c>
      <c r="B2058" t="s">
        <v>19</v>
      </c>
      <c r="C2058">
        <v>1286116</v>
      </c>
      <c r="D2058" t="s">
        <v>14</v>
      </c>
      <c r="E2058" t="s">
        <v>15</v>
      </c>
      <c r="F2058" t="s">
        <v>16</v>
      </c>
      <c r="G2058" t="s">
        <v>17</v>
      </c>
      <c r="H2058" t="s">
        <v>16</v>
      </c>
      <c r="I2058">
        <v>51</v>
      </c>
      <c r="J2058" t="str">
        <f>IFERROR(IF(ABS((C2058-resumen!$D$3)/resumen!$D$5) &gt; 1.96, "SI", "NO"), _xleta.NOT)</f>
        <v>NO</v>
      </c>
      <c r="K2058" t="str">
        <f>IFERROR(IF(ABS((I2058-resumen!$E$3)/resumen!$E$5) &gt; 1.96, "SI", "NO"), _xleta.NOT)</f>
        <v>NO</v>
      </c>
      <c r="L2058">
        <f>IF(ISBLANK(C2058), resumen!$D$4, C2058)</f>
        <v>1286116</v>
      </c>
      <c r="M2058">
        <f>IF(ISBLANK(I2058), resumen!$E$4, I2058)</f>
        <v>51</v>
      </c>
    </row>
    <row r="2059" spans="1:13">
      <c r="A2059">
        <v>2058</v>
      </c>
      <c r="B2059" t="s">
        <v>13</v>
      </c>
      <c r="C2059">
        <v>180800</v>
      </c>
      <c r="D2059" t="s">
        <v>14</v>
      </c>
      <c r="E2059" t="s">
        <v>20</v>
      </c>
      <c r="F2059" t="s">
        <v>16</v>
      </c>
      <c r="G2059" t="s">
        <v>17</v>
      </c>
      <c r="H2059" t="s">
        <v>16</v>
      </c>
      <c r="I2059">
        <v>35</v>
      </c>
      <c r="J2059" t="str">
        <f>IFERROR(IF(ABS((C2059-resumen!$D$3)/resumen!$D$5) &gt; 1.96, "SI", "NO"), _xleta.NOT)</f>
        <v>NO</v>
      </c>
      <c r="K2059" t="str">
        <f>IFERROR(IF(ABS((I2059-resumen!$E$3)/resumen!$E$5) &gt; 1.96, "SI", "NO"), _xleta.NOT)</f>
        <v>NO</v>
      </c>
      <c r="L2059">
        <f>IF(ISBLANK(C2059), resumen!$D$4, C2059)</f>
        <v>180800</v>
      </c>
      <c r="M2059">
        <f>IF(ISBLANK(I2059), resumen!$E$4, I2059)</f>
        <v>35</v>
      </c>
    </row>
    <row r="2060" spans="1:13">
      <c r="A2060">
        <v>2059</v>
      </c>
      <c r="B2060" t="s">
        <v>13</v>
      </c>
      <c r="C2060">
        <v>334141</v>
      </c>
      <c r="D2060" t="s">
        <v>22</v>
      </c>
      <c r="E2060" t="s">
        <v>20</v>
      </c>
      <c r="F2060" t="s">
        <v>16</v>
      </c>
      <c r="G2060" t="s">
        <v>17</v>
      </c>
      <c r="H2060" t="s">
        <v>16</v>
      </c>
      <c r="I2060">
        <v>38</v>
      </c>
      <c r="J2060" t="str">
        <f>IFERROR(IF(ABS((C2060-resumen!$D$3)/resumen!$D$5) &gt; 1.96, "SI", "NO"), _xleta.NOT)</f>
        <v>NO</v>
      </c>
      <c r="K2060" t="str">
        <f>IFERROR(IF(ABS((I2060-resumen!$E$3)/resumen!$E$5) &gt; 1.96, "SI", "NO"), _xleta.NOT)</f>
        <v>NO</v>
      </c>
      <c r="L2060">
        <f>IF(ISBLANK(C2060), resumen!$D$4, C2060)</f>
        <v>334141</v>
      </c>
      <c r="M2060">
        <f>IF(ISBLANK(I2060), resumen!$E$4, I2060)</f>
        <v>38</v>
      </c>
    </row>
    <row r="2061" spans="1:13">
      <c r="A2061">
        <v>2060</v>
      </c>
      <c r="B2061" t="s">
        <v>19</v>
      </c>
      <c r="C2061">
        <v>356549.6</v>
      </c>
      <c r="D2061" t="s">
        <v>14</v>
      </c>
      <c r="E2061" t="s">
        <v>20</v>
      </c>
      <c r="F2061" t="s">
        <v>16</v>
      </c>
      <c r="G2061" t="s">
        <v>17</v>
      </c>
      <c r="H2061" t="s">
        <v>16</v>
      </c>
      <c r="I2061">
        <v>43</v>
      </c>
      <c r="J2061" t="str">
        <f>IFERROR(IF(ABS((C2061-resumen!$D$3)/resumen!$D$5) &gt; 1.96, "SI", "NO"), _xleta.NOT)</f>
        <v>NO</v>
      </c>
      <c r="K2061" t="str">
        <f>IFERROR(IF(ABS((I2061-resumen!$E$3)/resumen!$E$5) &gt; 1.96, "SI", "NO"), _xleta.NOT)</f>
        <v>NO</v>
      </c>
      <c r="L2061">
        <f>IF(ISBLANK(C2061), resumen!$D$4, C2061)</f>
        <v>356549.6</v>
      </c>
      <c r="M2061">
        <f>IF(ISBLANK(I2061), resumen!$E$4, I2061)</f>
        <v>43</v>
      </c>
    </row>
    <row r="2062" spans="1:13">
      <c r="A2062">
        <v>2061</v>
      </c>
      <c r="B2062" t="s">
        <v>13</v>
      </c>
      <c r="C2062">
        <v>526441.80000000005</v>
      </c>
      <c r="D2062" t="s">
        <v>14</v>
      </c>
      <c r="E2062" t="s">
        <v>20</v>
      </c>
      <c r="F2062" t="s">
        <v>16</v>
      </c>
      <c r="G2062" t="s">
        <v>17</v>
      </c>
      <c r="H2062" t="s">
        <v>17</v>
      </c>
      <c r="I2062">
        <v>43</v>
      </c>
      <c r="J2062" t="str">
        <f>IFERROR(IF(ABS((C2062-resumen!$D$3)/resumen!$D$5) &gt; 1.96, "SI", "NO"), _xleta.NOT)</f>
        <v>NO</v>
      </c>
      <c r="K2062" t="str">
        <f>IFERROR(IF(ABS((I2062-resumen!$E$3)/resumen!$E$5) &gt; 1.96, "SI", "NO"), _xleta.NOT)</f>
        <v>NO</v>
      </c>
      <c r="L2062">
        <f>IF(ISBLANK(C2062), resumen!$D$4, C2062)</f>
        <v>526441.80000000005</v>
      </c>
      <c r="M2062">
        <f>IF(ISBLANK(I2062), resumen!$E$4, I2062)</f>
        <v>43</v>
      </c>
    </row>
    <row r="2063" spans="1:13">
      <c r="A2063">
        <v>2062</v>
      </c>
      <c r="B2063" t="s">
        <v>19</v>
      </c>
      <c r="C2063">
        <v>297046</v>
      </c>
      <c r="D2063" t="s">
        <v>21</v>
      </c>
      <c r="E2063" t="s">
        <v>20</v>
      </c>
      <c r="F2063" t="s">
        <v>16</v>
      </c>
      <c r="G2063" t="s">
        <v>17</v>
      </c>
      <c r="H2063" t="s">
        <v>17</v>
      </c>
      <c r="I2063">
        <v>30</v>
      </c>
      <c r="J2063" t="str">
        <f>IFERROR(IF(ABS((C2063-resumen!$D$3)/resumen!$D$5) &gt; 1.96, "SI", "NO"), _xleta.NOT)</f>
        <v>NO</v>
      </c>
      <c r="K2063" t="str">
        <f>IFERROR(IF(ABS((I2063-resumen!$E$3)/resumen!$E$5) &gt; 1.96, "SI", "NO"), _xleta.NOT)</f>
        <v>NO</v>
      </c>
      <c r="L2063">
        <f>IF(ISBLANK(C2063), resumen!$D$4, C2063)</f>
        <v>297046</v>
      </c>
      <c r="M2063">
        <f>IF(ISBLANK(I2063), resumen!$E$4, I2063)</f>
        <v>30</v>
      </c>
    </row>
    <row r="2064" spans="1:13">
      <c r="A2064">
        <v>2063</v>
      </c>
      <c r="B2064" t="s">
        <v>19</v>
      </c>
      <c r="C2064">
        <v>269640.95</v>
      </c>
      <c r="D2064" t="s">
        <v>14</v>
      </c>
      <c r="E2064" t="s">
        <v>20</v>
      </c>
      <c r="F2064" t="s">
        <v>16</v>
      </c>
      <c r="G2064" t="s">
        <v>17</v>
      </c>
      <c r="H2064" t="s">
        <v>17</v>
      </c>
      <c r="I2064">
        <v>26</v>
      </c>
      <c r="J2064" t="str">
        <f>IFERROR(IF(ABS((C2064-resumen!$D$3)/resumen!$D$5) &gt; 1.96, "SI", "NO"), _xleta.NOT)</f>
        <v>NO</v>
      </c>
      <c r="K2064" t="str">
        <f>IFERROR(IF(ABS((I2064-resumen!$E$3)/resumen!$E$5) &gt; 1.96, "SI", "NO"), _xleta.NOT)</f>
        <v>NO</v>
      </c>
      <c r="L2064">
        <f>IF(ISBLANK(C2064), resumen!$D$4, C2064)</f>
        <v>269640.95</v>
      </c>
      <c r="M2064">
        <f>IF(ISBLANK(I2064), resumen!$E$4, I2064)</f>
        <v>26</v>
      </c>
    </row>
    <row r="2065" spans="1:13">
      <c r="A2065">
        <v>2064</v>
      </c>
      <c r="B2065" t="s">
        <v>13</v>
      </c>
      <c r="C2065">
        <v>601793</v>
      </c>
      <c r="D2065" t="s">
        <v>14</v>
      </c>
      <c r="E2065" t="s">
        <v>15</v>
      </c>
      <c r="F2065" t="s">
        <v>16</v>
      </c>
      <c r="G2065" t="s">
        <v>17</v>
      </c>
      <c r="H2065" t="s">
        <v>17</v>
      </c>
      <c r="I2065">
        <v>58</v>
      </c>
      <c r="J2065" t="str">
        <f>IFERROR(IF(ABS((C2065-resumen!$D$3)/resumen!$D$5) &gt; 1.96, "SI", "NO"), _xleta.NOT)</f>
        <v>NO</v>
      </c>
      <c r="K2065" t="str">
        <f>IFERROR(IF(ABS((I2065-resumen!$E$3)/resumen!$E$5) &gt; 1.96, "SI", "NO"), _xleta.NOT)</f>
        <v>NO</v>
      </c>
      <c r="L2065">
        <f>IF(ISBLANK(C2065), resumen!$D$4, C2065)</f>
        <v>601793</v>
      </c>
      <c r="M2065">
        <f>IF(ISBLANK(I2065), resumen!$E$4, I2065)</f>
        <v>58</v>
      </c>
    </row>
    <row r="2066" spans="1:13">
      <c r="A2066">
        <v>2065</v>
      </c>
      <c r="B2066" t="s">
        <v>19</v>
      </c>
      <c r="C2066">
        <v>1000000</v>
      </c>
      <c r="D2066" t="s">
        <v>14</v>
      </c>
      <c r="E2066" t="s">
        <v>20</v>
      </c>
      <c r="F2066" t="s">
        <v>16</v>
      </c>
      <c r="G2066" t="s">
        <v>17</v>
      </c>
      <c r="H2066" t="s">
        <v>17</v>
      </c>
      <c r="I2066">
        <v>23</v>
      </c>
      <c r="J2066" t="str">
        <f>IFERROR(IF(ABS((C2066-resumen!$D$3)/resumen!$D$5) &gt; 1.96, "SI", "NO"), _xleta.NOT)</f>
        <v>NO</v>
      </c>
      <c r="K2066" t="str">
        <f>IFERROR(IF(ABS((I2066-resumen!$E$3)/resumen!$E$5) &gt; 1.96, "SI", "NO"), _xleta.NOT)</f>
        <v>NO</v>
      </c>
      <c r="L2066">
        <f>IF(ISBLANK(C2066), resumen!$D$4, C2066)</f>
        <v>1000000</v>
      </c>
      <c r="M2066">
        <f>IF(ISBLANK(I2066), resumen!$E$4, I2066)</f>
        <v>23</v>
      </c>
    </row>
    <row r="2067" spans="1:13">
      <c r="A2067">
        <v>2066</v>
      </c>
      <c r="B2067" t="s">
        <v>13</v>
      </c>
      <c r="C2067">
        <v>255672</v>
      </c>
      <c r="D2067" t="s">
        <v>14</v>
      </c>
      <c r="E2067" t="s">
        <v>20</v>
      </c>
      <c r="F2067" t="s">
        <v>16</v>
      </c>
      <c r="G2067" t="s">
        <v>17</v>
      </c>
      <c r="H2067" t="s">
        <v>17</v>
      </c>
      <c r="I2067">
        <v>50</v>
      </c>
      <c r="J2067" t="str">
        <f>IFERROR(IF(ABS((C2067-resumen!$D$3)/resumen!$D$5) &gt; 1.96, "SI", "NO"), _xleta.NOT)</f>
        <v>NO</v>
      </c>
      <c r="K2067" t="str">
        <f>IFERROR(IF(ABS((I2067-resumen!$E$3)/resumen!$E$5) &gt; 1.96, "SI", "NO"), _xleta.NOT)</f>
        <v>NO</v>
      </c>
      <c r="L2067">
        <f>IF(ISBLANK(C2067), resumen!$D$4, C2067)</f>
        <v>255672</v>
      </c>
      <c r="M2067">
        <f>IF(ISBLANK(I2067), resumen!$E$4, I2067)</f>
        <v>50</v>
      </c>
    </row>
    <row r="2068" spans="1:13">
      <c r="A2068">
        <v>2067</v>
      </c>
      <c r="B2068" t="s">
        <v>13</v>
      </c>
      <c r="C2068">
        <v>69361.600000000006</v>
      </c>
      <c r="D2068" t="s">
        <v>14</v>
      </c>
      <c r="E2068" t="s">
        <v>20</v>
      </c>
      <c r="F2068" t="s">
        <v>16</v>
      </c>
      <c r="G2068" t="s">
        <v>17</v>
      </c>
      <c r="H2068" t="s">
        <v>17</v>
      </c>
      <c r="I2068">
        <v>60</v>
      </c>
      <c r="J2068" t="str">
        <f>IFERROR(IF(ABS((C2068-resumen!$D$3)/resumen!$D$5) &gt; 1.96, "SI", "NO"), _xleta.NOT)</f>
        <v>NO</v>
      </c>
      <c r="K2068" t="str">
        <f>IFERROR(IF(ABS((I2068-resumen!$E$3)/resumen!$E$5) &gt; 1.96, "SI", "NO"), _xleta.NOT)</f>
        <v>NO</v>
      </c>
      <c r="L2068">
        <f>IF(ISBLANK(C2068), resumen!$D$4, C2068)</f>
        <v>69361.600000000006</v>
      </c>
      <c r="M2068">
        <f>IF(ISBLANK(I2068), resumen!$E$4, I2068)</f>
        <v>60</v>
      </c>
    </row>
    <row r="2069" spans="1:13">
      <c r="A2069">
        <v>2068</v>
      </c>
      <c r="B2069" t="s">
        <v>13</v>
      </c>
      <c r="C2069">
        <v>326749</v>
      </c>
      <c r="D2069" t="s">
        <v>22</v>
      </c>
      <c r="E2069" t="s">
        <v>20</v>
      </c>
      <c r="F2069" t="s">
        <v>16</v>
      </c>
      <c r="G2069" t="s">
        <v>17</v>
      </c>
      <c r="H2069" t="s">
        <v>16</v>
      </c>
      <c r="I2069">
        <v>36</v>
      </c>
      <c r="J2069" t="str">
        <f>IFERROR(IF(ABS((C2069-resumen!$D$3)/resumen!$D$5) &gt; 1.96, "SI", "NO"), _xleta.NOT)</f>
        <v>NO</v>
      </c>
      <c r="K2069" t="str">
        <f>IFERROR(IF(ABS((I2069-resumen!$E$3)/resumen!$E$5) &gt; 1.96, "SI", "NO"), _xleta.NOT)</f>
        <v>NO</v>
      </c>
      <c r="L2069">
        <f>IF(ISBLANK(C2069), resumen!$D$4, C2069)</f>
        <v>326749</v>
      </c>
      <c r="M2069">
        <f>IF(ISBLANK(I2069), resumen!$E$4, I2069)</f>
        <v>36</v>
      </c>
    </row>
    <row r="2070" spans="1:13">
      <c r="A2070">
        <v>2069</v>
      </c>
      <c r="B2070" t="s">
        <v>19</v>
      </c>
      <c r="C2070">
        <v>319576</v>
      </c>
      <c r="D2070" t="s">
        <v>14</v>
      </c>
      <c r="E2070" t="s">
        <v>20</v>
      </c>
      <c r="F2070" t="s">
        <v>16</v>
      </c>
      <c r="G2070" t="s">
        <v>17</v>
      </c>
      <c r="H2070" t="s">
        <v>17</v>
      </c>
      <c r="I2070">
        <v>44</v>
      </c>
      <c r="J2070" t="str">
        <f>IFERROR(IF(ABS((C2070-resumen!$D$3)/resumen!$D$5) &gt; 1.96, "SI", "NO"), _xleta.NOT)</f>
        <v>NO</v>
      </c>
      <c r="K2070" t="str">
        <f>IFERROR(IF(ABS((I2070-resumen!$E$3)/resumen!$E$5) &gt; 1.96, "SI", "NO"), _xleta.NOT)</f>
        <v>NO</v>
      </c>
      <c r="L2070">
        <f>IF(ISBLANK(C2070), resumen!$D$4, C2070)</f>
        <v>319576</v>
      </c>
      <c r="M2070">
        <f>IF(ISBLANK(I2070), resumen!$E$4, I2070)</f>
        <v>44</v>
      </c>
    </row>
    <row r="2071" spans="1:13">
      <c r="A2071">
        <v>2070</v>
      </c>
      <c r="B2071" t="s">
        <v>13</v>
      </c>
      <c r="C2071">
        <v>278030.99</v>
      </c>
      <c r="D2071" t="s">
        <v>23</v>
      </c>
      <c r="E2071" t="s">
        <v>20</v>
      </c>
      <c r="F2071" t="s">
        <v>16</v>
      </c>
      <c r="G2071" t="s">
        <v>17</v>
      </c>
      <c r="H2071" t="s">
        <v>17</v>
      </c>
      <c r="I2071">
        <v>43</v>
      </c>
      <c r="J2071" t="str">
        <f>IFERROR(IF(ABS((C2071-resumen!$D$3)/resumen!$D$5) &gt; 1.96, "SI", "NO"), _xleta.NOT)</f>
        <v>NO</v>
      </c>
      <c r="K2071" t="str">
        <f>IFERROR(IF(ABS((I2071-resumen!$E$3)/resumen!$E$5) &gt; 1.96, "SI", "NO"), _xleta.NOT)</f>
        <v>NO</v>
      </c>
      <c r="L2071">
        <f>IF(ISBLANK(C2071), resumen!$D$4, C2071)</f>
        <v>278030.99</v>
      </c>
      <c r="M2071">
        <f>IF(ISBLANK(I2071), resumen!$E$4, I2071)</f>
        <v>43</v>
      </c>
    </row>
    <row r="2072" spans="1:13">
      <c r="A2072">
        <v>2071</v>
      </c>
      <c r="B2072" t="s">
        <v>19</v>
      </c>
      <c r="C2072">
        <v>400000</v>
      </c>
      <c r="D2072" t="s">
        <v>14</v>
      </c>
      <c r="E2072" t="s">
        <v>20</v>
      </c>
      <c r="F2072" t="s">
        <v>16</v>
      </c>
      <c r="G2072" t="s">
        <v>17</v>
      </c>
      <c r="H2072" t="s">
        <v>17</v>
      </c>
      <c r="I2072">
        <v>40</v>
      </c>
      <c r="J2072" t="str">
        <f>IFERROR(IF(ABS((C2072-resumen!$D$3)/resumen!$D$5) &gt; 1.96, "SI", "NO"), _xleta.NOT)</f>
        <v>NO</v>
      </c>
      <c r="K2072" t="str">
        <f>IFERROR(IF(ABS((I2072-resumen!$E$3)/resumen!$E$5) &gt; 1.96, "SI", "NO"), _xleta.NOT)</f>
        <v>NO</v>
      </c>
      <c r="L2072">
        <f>IF(ISBLANK(C2072), resumen!$D$4, C2072)</f>
        <v>400000</v>
      </c>
      <c r="M2072">
        <f>IF(ISBLANK(I2072), resumen!$E$4, I2072)</f>
        <v>40</v>
      </c>
    </row>
    <row r="2073" spans="1:13">
      <c r="A2073">
        <v>2072</v>
      </c>
      <c r="B2073" t="s">
        <v>13</v>
      </c>
      <c r="C2073">
        <v>328192</v>
      </c>
      <c r="D2073" t="s">
        <v>22</v>
      </c>
      <c r="E2073" t="s">
        <v>20</v>
      </c>
      <c r="F2073" t="s">
        <v>16</v>
      </c>
      <c r="G2073" t="s">
        <v>17</v>
      </c>
      <c r="H2073" t="s">
        <v>16</v>
      </c>
      <c r="I2073">
        <v>43</v>
      </c>
      <c r="J2073" t="str">
        <f>IFERROR(IF(ABS((C2073-resumen!$D$3)/resumen!$D$5) &gt; 1.96, "SI", "NO"), _xleta.NOT)</f>
        <v>NO</v>
      </c>
      <c r="K2073" t="str">
        <f>IFERROR(IF(ABS((I2073-resumen!$E$3)/resumen!$E$5) &gt; 1.96, "SI", "NO"), _xleta.NOT)</f>
        <v>NO</v>
      </c>
      <c r="L2073">
        <f>IF(ISBLANK(C2073), resumen!$D$4, C2073)</f>
        <v>328192</v>
      </c>
      <c r="M2073">
        <f>IF(ISBLANK(I2073), resumen!$E$4, I2073)</f>
        <v>43</v>
      </c>
    </row>
    <row r="2074" spans="1:13">
      <c r="A2074">
        <v>2073</v>
      </c>
      <c r="B2074" t="s">
        <v>19</v>
      </c>
      <c r="C2074">
        <v>1314059</v>
      </c>
      <c r="D2074" t="s">
        <v>18</v>
      </c>
      <c r="E2074" t="s">
        <v>15</v>
      </c>
      <c r="F2074" t="s">
        <v>16</v>
      </c>
      <c r="G2074" t="s">
        <v>17</v>
      </c>
      <c r="H2074" t="s">
        <v>17</v>
      </c>
      <c r="I2074">
        <v>67</v>
      </c>
      <c r="J2074" t="str">
        <f>IFERROR(IF(ABS((C2074-resumen!$D$3)/resumen!$D$5) &gt; 1.96, "SI", "NO"), _xleta.NOT)</f>
        <v>NO</v>
      </c>
      <c r="K2074" t="str">
        <f>IFERROR(IF(ABS((I2074-resumen!$E$3)/resumen!$E$5) &gt; 1.96, "SI", "NO"), _xleta.NOT)</f>
        <v>NO</v>
      </c>
      <c r="L2074">
        <f>IF(ISBLANK(C2074), resumen!$D$4, C2074)</f>
        <v>1314059</v>
      </c>
      <c r="M2074">
        <f>IF(ISBLANK(I2074), resumen!$E$4, I2074)</f>
        <v>67</v>
      </c>
    </row>
    <row r="2075" spans="1:13">
      <c r="A2075">
        <v>2074</v>
      </c>
      <c r="B2075" t="s">
        <v>19</v>
      </c>
      <c r="C2075">
        <v>300018</v>
      </c>
      <c r="D2075" t="s">
        <v>21</v>
      </c>
      <c r="E2075" t="s">
        <v>20</v>
      </c>
      <c r="F2075" t="s">
        <v>16</v>
      </c>
      <c r="G2075" t="s">
        <v>17</v>
      </c>
      <c r="H2075" t="s">
        <v>17</v>
      </c>
      <c r="I2075">
        <v>59</v>
      </c>
      <c r="J2075" t="str">
        <f>IFERROR(IF(ABS((C2075-resumen!$D$3)/resumen!$D$5) &gt; 1.96, "SI", "NO"), _xleta.NOT)</f>
        <v>NO</v>
      </c>
      <c r="K2075" t="str">
        <f>IFERROR(IF(ABS((I2075-resumen!$E$3)/resumen!$E$5) &gt; 1.96, "SI", "NO"), _xleta.NOT)</f>
        <v>NO</v>
      </c>
      <c r="L2075">
        <f>IF(ISBLANK(C2075), resumen!$D$4, C2075)</f>
        <v>300018</v>
      </c>
      <c r="M2075">
        <f>IF(ISBLANK(I2075), resumen!$E$4, I2075)</f>
        <v>59</v>
      </c>
    </row>
    <row r="2076" spans="1:13">
      <c r="A2076">
        <v>2075</v>
      </c>
      <c r="B2076" t="s">
        <v>19</v>
      </c>
      <c r="C2076">
        <v>400000</v>
      </c>
      <c r="D2076" t="s">
        <v>14</v>
      </c>
      <c r="E2076" t="s">
        <v>20</v>
      </c>
      <c r="F2076" t="s">
        <v>16</v>
      </c>
      <c r="G2076" t="s">
        <v>17</v>
      </c>
      <c r="H2076" t="s">
        <v>17</v>
      </c>
      <c r="I2076">
        <v>35</v>
      </c>
      <c r="J2076" t="str">
        <f>IFERROR(IF(ABS((C2076-resumen!$D$3)/resumen!$D$5) &gt; 1.96, "SI", "NO"), _xleta.NOT)</f>
        <v>NO</v>
      </c>
      <c r="K2076" t="str">
        <f>IFERROR(IF(ABS((I2076-resumen!$E$3)/resumen!$E$5) &gt; 1.96, "SI", "NO"), _xleta.NOT)</f>
        <v>NO</v>
      </c>
      <c r="L2076">
        <f>IF(ISBLANK(C2076), resumen!$D$4, C2076)</f>
        <v>400000</v>
      </c>
      <c r="M2076">
        <f>IF(ISBLANK(I2076), resumen!$E$4, I2076)</f>
        <v>35</v>
      </c>
    </row>
    <row r="2077" spans="1:13">
      <c r="A2077">
        <v>2076</v>
      </c>
      <c r="B2077" t="s">
        <v>13</v>
      </c>
      <c r="C2077">
        <v>550000</v>
      </c>
      <c r="D2077" t="s">
        <v>14</v>
      </c>
      <c r="E2077" t="s">
        <v>20</v>
      </c>
      <c r="F2077" t="s">
        <v>16</v>
      </c>
      <c r="G2077" t="s">
        <v>17</v>
      </c>
      <c r="H2077" t="s">
        <v>17</v>
      </c>
      <c r="I2077">
        <v>25</v>
      </c>
      <c r="J2077" t="str">
        <f>IFERROR(IF(ABS((C2077-resumen!$D$3)/resumen!$D$5) &gt; 1.96, "SI", "NO"), _xleta.NOT)</f>
        <v>NO</v>
      </c>
      <c r="K2077" t="str">
        <f>IFERROR(IF(ABS((I2077-resumen!$E$3)/resumen!$E$5) &gt; 1.96, "SI", "NO"), _xleta.NOT)</f>
        <v>NO</v>
      </c>
      <c r="L2077">
        <f>IF(ISBLANK(C2077), resumen!$D$4, C2077)</f>
        <v>550000</v>
      </c>
      <c r="M2077">
        <f>IF(ISBLANK(I2077), resumen!$E$4, I2077)</f>
        <v>25</v>
      </c>
    </row>
    <row r="2078" spans="1:13">
      <c r="A2078">
        <v>2077</v>
      </c>
      <c r="B2078" t="s">
        <v>19</v>
      </c>
      <c r="C2078">
        <v>686170</v>
      </c>
      <c r="D2078" t="s">
        <v>22</v>
      </c>
      <c r="E2078" t="s">
        <v>20</v>
      </c>
      <c r="F2078" t="s">
        <v>16</v>
      </c>
      <c r="G2078" t="s">
        <v>17</v>
      </c>
      <c r="H2078" t="s">
        <v>16</v>
      </c>
      <c r="I2078">
        <v>43</v>
      </c>
      <c r="J2078" t="str">
        <f>IFERROR(IF(ABS((C2078-resumen!$D$3)/resumen!$D$5) &gt; 1.96, "SI", "NO"), _xleta.NOT)</f>
        <v>NO</v>
      </c>
      <c r="K2078" t="str">
        <f>IFERROR(IF(ABS((I2078-resumen!$E$3)/resumen!$E$5) &gt; 1.96, "SI", "NO"), _xleta.NOT)</f>
        <v>NO</v>
      </c>
      <c r="L2078">
        <f>IF(ISBLANK(C2078), resumen!$D$4, C2078)</f>
        <v>686170</v>
      </c>
      <c r="M2078">
        <f>IF(ISBLANK(I2078), resumen!$E$4, I2078)</f>
        <v>43</v>
      </c>
    </row>
    <row r="2079" spans="1:13">
      <c r="A2079">
        <v>2078</v>
      </c>
      <c r="B2079" t="s">
        <v>19</v>
      </c>
      <c r="C2079">
        <v>161550</v>
      </c>
      <c r="D2079" t="s">
        <v>14</v>
      </c>
      <c r="E2079" t="s">
        <v>20</v>
      </c>
      <c r="F2079" t="s">
        <v>16</v>
      </c>
      <c r="G2079" t="s">
        <v>17</v>
      </c>
      <c r="H2079" t="s">
        <v>17</v>
      </c>
      <c r="I2079">
        <v>39</v>
      </c>
      <c r="J2079" t="str">
        <f>IFERROR(IF(ABS((C2079-resumen!$D$3)/resumen!$D$5) &gt; 1.96, "SI", "NO"), _xleta.NOT)</f>
        <v>NO</v>
      </c>
      <c r="K2079" t="str">
        <f>IFERROR(IF(ABS((I2079-resumen!$E$3)/resumen!$E$5) &gt; 1.96, "SI", "NO"), _xleta.NOT)</f>
        <v>NO</v>
      </c>
      <c r="L2079">
        <f>IF(ISBLANK(C2079), resumen!$D$4, C2079)</f>
        <v>161550</v>
      </c>
      <c r="M2079">
        <f>IF(ISBLANK(I2079), resumen!$E$4, I2079)</f>
        <v>39</v>
      </c>
    </row>
    <row r="2080" spans="1:13">
      <c r="A2080">
        <v>2079</v>
      </c>
      <c r="B2080" t="s">
        <v>13</v>
      </c>
      <c r="C2080">
        <v>1038456</v>
      </c>
      <c r="D2080" t="s">
        <v>14</v>
      </c>
      <c r="E2080" t="s">
        <v>20</v>
      </c>
      <c r="F2080" t="s">
        <v>16</v>
      </c>
      <c r="G2080" t="s">
        <v>17</v>
      </c>
      <c r="H2080" t="s">
        <v>17</v>
      </c>
      <c r="I2080">
        <v>36</v>
      </c>
      <c r="J2080" t="str">
        <f>IFERROR(IF(ABS((C2080-resumen!$D$3)/resumen!$D$5) &gt; 1.96, "SI", "NO"), _xleta.NOT)</f>
        <v>NO</v>
      </c>
      <c r="K2080" t="str">
        <f>IFERROR(IF(ABS((I2080-resumen!$E$3)/resumen!$E$5) &gt; 1.96, "SI", "NO"), _xleta.NOT)</f>
        <v>NO</v>
      </c>
      <c r="L2080">
        <f>IF(ISBLANK(C2080), resumen!$D$4, C2080)</f>
        <v>1038456</v>
      </c>
      <c r="M2080">
        <f>IF(ISBLANK(I2080), resumen!$E$4, I2080)</f>
        <v>36</v>
      </c>
    </row>
    <row r="2081" spans="1:13">
      <c r="A2081">
        <v>2080</v>
      </c>
      <c r="B2081" t="s">
        <v>13</v>
      </c>
      <c r="C2081">
        <v>685653.34</v>
      </c>
      <c r="D2081" t="s">
        <v>14</v>
      </c>
      <c r="E2081" t="s">
        <v>20</v>
      </c>
      <c r="F2081" t="s">
        <v>16</v>
      </c>
      <c r="G2081" t="s">
        <v>17</v>
      </c>
      <c r="H2081" t="s">
        <v>17</v>
      </c>
      <c r="I2081">
        <v>44</v>
      </c>
      <c r="J2081" t="str">
        <f>IFERROR(IF(ABS((C2081-resumen!$D$3)/resumen!$D$5) &gt; 1.96, "SI", "NO"), _xleta.NOT)</f>
        <v>NO</v>
      </c>
      <c r="K2081" t="str">
        <f>IFERROR(IF(ABS((I2081-resumen!$E$3)/resumen!$E$5) &gt; 1.96, "SI", "NO"), _xleta.NOT)</f>
        <v>NO</v>
      </c>
      <c r="L2081">
        <f>IF(ISBLANK(C2081), resumen!$D$4, C2081)</f>
        <v>685653.34</v>
      </c>
      <c r="M2081">
        <f>IF(ISBLANK(I2081), resumen!$E$4, I2081)</f>
        <v>44</v>
      </c>
    </row>
    <row r="2082" spans="1:13">
      <c r="A2082">
        <v>2081</v>
      </c>
      <c r="B2082" t="s">
        <v>13</v>
      </c>
      <c r="C2082">
        <v>594092</v>
      </c>
      <c r="D2082" t="s">
        <v>22</v>
      </c>
      <c r="E2082" t="s">
        <v>20</v>
      </c>
      <c r="F2082" t="s">
        <v>16</v>
      </c>
      <c r="G2082" t="s">
        <v>16</v>
      </c>
      <c r="H2082" t="s">
        <v>17</v>
      </c>
      <c r="I2082">
        <v>55</v>
      </c>
      <c r="J2082" t="str">
        <f>IFERROR(IF(ABS((C2082-resumen!$D$3)/resumen!$D$5) &gt; 1.96, "SI", "NO"), _xleta.NOT)</f>
        <v>NO</v>
      </c>
      <c r="K2082" t="str">
        <f>IFERROR(IF(ABS((I2082-resumen!$E$3)/resumen!$E$5) &gt; 1.96, "SI", "NO"), _xleta.NOT)</f>
        <v>NO</v>
      </c>
      <c r="L2082">
        <f>IF(ISBLANK(C2082), resumen!$D$4, C2082)</f>
        <v>594092</v>
      </c>
      <c r="M2082">
        <f>IF(ISBLANK(I2082), resumen!$E$4, I2082)</f>
        <v>55</v>
      </c>
    </row>
    <row r="2083" spans="1:13">
      <c r="A2083">
        <v>2082</v>
      </c>
      <c r="B2083" t="s">
        <v>13</v>
      </c>
      <c r="C2083">
        <v>457059</v>
      </c>
      <c r="D2083" t="s">
        <v>14</v>
      </c>
      <c r="E2083" t="s">
        <v>15</v>
      </c>
      <c r="F2083" t="s">
        <v>16</v>
      </c>
      <c r="G2083" t="s">
        <v>17</v>
      </c>
      <c r="H2083" t="s">
        <v>16</v>
      </c>
      <c r="I2083">
        <v>44</v>
      </c>
      <c r="J2083" t="str">
        <f>IFERROR(IF(ABS((C2083-resumen!$D$3)/resumen!$D$5) &gt; 1.96, "SI", "NO"), _xleta.NOT)</f>
        <v>NO</v>
      </c>
      <c r="K2083" t="str">
        <f>IFERROR(IF(ABS((I2083-resumen!$E$3)/resumen!$E$5) &gt; 1.96, "SI", "NO"), _xleta.NOT)</f>
        <v>NO</v>
      </c>
      <c r="L2083">
        <f>IF(ISBLANK(C2083), resumen!$D$4, C2083)</f>
        <v>457059</v>
      </c>
      <c r="M2083">
        <f>IF(ISBLANK(I2083), resumen!$E$4, I2083)</f>
        <v>44</v>
      </c>
    </row>
    <row r="2084" spans="1:13">
      <c r="A2084">
        <v>2083</v>
      </c>
      <c r="B2084" t="s">
        <v>13</v>
      </c>
      <c r="C2084">
        <v>250000</v>
      </c>
      <c r="D2084" t="s">
        <v>14</v>
      </c>
      <c r="E2084" t="s">
        <v>20</v>
      </c>
      <c r="F2084" t="s">
        <v>16</v>
      </c>
      <c r="G2084" t="s">
        <v>16</v>
      </c>
      <c r="H2084" t="s">
        <v>16</v>
      </c>
      <c r="I2084">
        <v>47</v>
      </c>
      <c r="J2084" t="str">
        <f>IFERROR(IF(ABS((C2084-resumen!$D$3)/resumen!$D$5) &gt; 1.96, "SI", "NO"), _xleta.NOT)</f>
        <v>NO</v>
      </c>
      <c r="K2084" t="str">
        <f>IFERROR(IF(ABS((I2084-resumen!$E$3)/resumen!$E$5) &gt; 1.96, "SI", "NO"), _xleta.NOT)</f>
        <v>NO</v>
      </c>
      <c r="L2084">
        <f>IF(ISBLANK(C2084), resumen!$D$4, C2084)</f>
        <v>250000</v>
      </c>
      <c r="M2084">
        <f>IF(ISBLANK(I2084), resumen!$E$4, I2084)</f>
        <v>47</v>
      </c>
    </row>
    <row r="2085" spans="1:13">
      <c r="A2085">
        <v>2084</v>
      </c>
      <c r="B2085" t="s">
        <v>19</v>
      </c>
      <c r="C2085">
        <v>356600</v>
      </c>
      <c r="D2085" t="s">
        <v>14</v>
      </c>
      <c r="E2085" t="s">
        <v>20</v>
      </c>
      <c r="F2085" t="s">
        <v>16</v>
      </c>
      <c r="G2085" t="s">
        <v>17</v>
      </c>
      <c r="H2085" t="s">
        <v>17</v>
      </c>
      <c r="I2085">
        <v>49</v>
      </c>
      <c r="J2085" t="str">
        <f>IFERROR(IF(ABS((C2085-resumen!$D$3)/resumen!$D$5) &gt; 1.96, "SI", "NO"), _xleta.NOT)</f>
        <v>NO</v>
      </c>
      <c r="K2085" t="str">
        <f>IFERROR(IF(ABS((I2085-resumen!$E$3)/resumen!$E$5) &gt; 1.96, "SI", "NO"), _xleta.NOT)</f>
        <v>NO</v>
      </c>
      <c r="L2085">
        <f>IF(ISBLANK(C2085), resumen!$D$4, C2085)</f>
        <v>356600</v>
      </c>
      <c r="M2085">
        <f>IF(ISBLANK(I2085), resumen!$E$4, I2085)</f>
        <v>49</v>
      </c>
    </row>
    <row r="2086" spans="1:13">
      <c r="A2086">
        <v>2085</v>
      </c>
      <c r="B2086" t="s">
        <v>13</v>
      </c>
      <c r="C2086">
        <v>3983343</v>
      </c>
      <c r="D2086" t="s">
        <v>18</v>
      </c>
      <c r="E2086" t="s">
        <v>15</v>
      </c>
      <c r="F2086" t="s">
        <v>16</v>
      </c>
      <c r="G2086" t="s">
        <v>17</v>
      </c>
      <c r="H2086" t="s">
        <v>17</v>
      </c>
      <c r="I2086">
        <v>69</v>
      </c>
      <c r="J2086" t="str">
        <f>IFERROR(IF(ABS((C2086-resumen!$D$3)/resumen!$D$5) &gt; 1.96, "SI", "NO"), _xleta.NOT)</f>
        <v>SI</v>
      </c>
      <c r="K2086" t="str">
        <f>IFERROR(IF(ABS((I2086-resumen!$E$3)/resumen!$E$5) &gt; 1.96, "SI", "NO"), _xleta.NOT)</f>
        <v>NO</v>
      </c>
      <c r="L2086">
        <f>IF(ISBLANK(C2086), resumen!$D$4, C2086)</f>
        <v>3983343</v>
      </c>
      <c r="M2086">
        <f>IF(ISBLANK(I2086), resumen!$E$4, I2086)</f>
        <v>69</v>
      </c>
    </row>
    <row r="2087" spans="1:13">
      <c r="A2087">
        <v>2086</v>
      </c>
      <c r="B2087" t="s">
        <v>13</v>
      </c>
      <c r="C2087">
        <v>300000</v>
      </c>
      <c r="D2087" t="s">
        <v>14</v>
      </c>
      <c r="E2087" t="s">
        <v>20</v>
      </c>
      <c r="F2087" t="s">
        <v>16</v>
      </c>
      <c r="G2087" t="s">
        <v>17</v>
      </c>
      <c r="H2087" t="s">
        <v>17</v>
      </c>
      <c r="I2087">
        <v>20</v>
      </c>
      <c r="J2087" t="str">
        <f>IFERROR(IF(ABS((C2087-resumen!$D$3)/resumen!$D$5) &gt; 1.96, "SI", "NO"), _xleta.NOT)</f>
        <v>NO</v>
      </c>
      <c r="K2087" t="str">
        <f>IFERROR(IF(ABS((I2087-resumen!$E$3)/resumen!$E$5) &gt; 1.96, "SI", "NO"), _xleta.NOT)</f>
        <v>NO</v>
      </c>
      <c r="L2087">
        <f>IF(ISBLANK(C2087), resumen!$D$4, C2087)</f>
        <v>300000</v>
      </c>
      <c r="M2087">
        <f>IF(ISBLANK(I2087), resumen!$E$4, I2087)</f>
        <v>20</v>
      </c>
    </row>
    <row r="2088" spans="1:13">
      <c r="A2088">
        <v>2087</v>
      </c>
      <c r="B2088" t="s">
        <v>13</v>
      </c>
      <c r="C2088">
        <v>110000</v>
      </c>
      <c r="D2088" t="s">
        <v>14</v>
      </c>
      <c r="E2088" t="s">
        <v>20</v>
      </c>
      <c r="F2088" t="s">
        <v>16</v>
      </c>
      <c r="G2088" t="s">
        <v>17</v>
      </c>
      <c r="H2088" t="s">
        <v>16</v>
      </c>
      <c r="I2088">
        <v>57</v>
      </c>
      <c r="J2088" t="str">
        <f>IFERROR(IF(ABS((C2088-resumen!$D$3)/resumen!$D$5) &gt; 1.96, "SI", "NO"), _xleta.NOT)</f>
        <v>NO</v>
      </c>
      <c r="K2088" t="str">
        <f>IFERROR(IF(ABS((I2088-resumen!$E$3)/resumen!$E$5) &gt; 1.96, "SI", "NO"), _xleta.NOT)</f>
        <v>NO</v>
      </c>
      <c r="L2088">
        <f>IF(ISBLANK(C2088), resumen!$D$4, C2088)</f>
        <v>110000</v>
      </c>
      <c r="M2088">
        <f>IF(ISBLANK(I2088), resumen!$E$4, I2088)</f>
        <v>57</v>
      </c>
    </row>
    <row r="2089" spans="1:13">
      <c r="A2089">
        <v>2088</v>
      </c>
      <c r="B2089" t="s">
        <v>19</v>
      </c>
      <c r="C2089">
        <v>799650</v>
      </c>
      <c r="D2089" t="s">
        <v>14</v>
      </c>
      <c r="E2089" t="s">
        <v>20</v>
      </c>
      <c r="F2089" t="s">
        <v>16</v>
      </c>
      <c r="G2089" t="s">
        <v>17</v>
      </c>
      <c r="H2089" t="s">
        <v>17</v>
      </c>
      <c r="I2089">
        <v>25</v>
      </c>
      <c r="J2089" t="str">
        <f>IFERROR(IF(ABS((C2089-resumen!$D$3)/resumen!$D$5) &gt; 1.96, "SI", "NO"), _xleta.NOT)</f>
        <v>NO</v>
      </c>
      <c r="K2089" t="str">
        <f>IFERROR(IF(ABS((I2089-resumen!$E$3)/resumen!$E$5) &gt; 1.96, "SI", "NO"), _xleta.NOT)</f>
        <v>NO</v>
      </c>
      <c r="L2089">
        <f>IF(ISBLANK(C2089), resumen!$D$4, C2089)</f>
        <v>799650</v>
      </c>
      <c r="M2089">
        <f>IF(ISBLANK(I2089), resumen!$E$4, I2089)</f>
        <v>25</v>
      </c>
    </row>
    <row r="2090" spans="1:13">
      <c r="A2090">
        <v>2089</v>
      </c>
      <c r="B2090" t="s">
        <v>19</v>
      </c>
      <c r="C2090">
        <v>488750</v>
      </c>
      <c r="D2090" t="s">
        <v>14</v>
      </c>
      <c r="E2090" t="s">
        <v>20</v>
      </c>
      <c r="F2090" t="s">
        <v>16</v>
      </c>
      <c r="G2090" t="s">
        <v>17</v>
      </c>
      <c r="H2090" t="s">
        <v>17</v>
      </c>
      <c r="I2090">
        <v>24</v>
      </c>
      <c r="J2090" t="str">
        <f>IFERROR(IF(ABS((C2090-resumen!$D$3)/resumen!$D$5) &gt; 1.96, "SI", "NO"), _xleta.NOT)</f>
        <v>NO</v>
      </c>
      <c r="K2090" t="str">
        <f>IFERROR(IF(ABS((I2090-resumen!$E$3)/resumen!$E$5) &gt; 1.96, "SI", "NO"), _xleta.NOT)</f>
        <v>NO</v>
      </c>
      <c r="L2090">
        <f>IF(ISBLANK(C2090), resumen!$D$4, C2090)</f>
        <v>488750</v>
      </c>
      <c r="M2090">
        <f>IF(ISBLANK(I2090), resumen!$E$4, I2090)</f>
        <v>24</v>
      </c>
    </row>
    <row r="2091" spans="1:13">
      <c r="A2091">
        <v>2090</v>
      </c>
      <c r="B2091" t="s">
        <v>13</v>
      </c>
      <c r="C2091">
        <v>2038867</v>
      </c>
      <c r="D2091" t="s">
        <v>14</v>
      </c>
      <c r="E2091" t="s">
        <v>20</v>
      </c>
      <c r="F2091" t="s">
        <v>16</v>
      </c>
      <c r="G2091" t="s">
        <v>17</v>
      </c>
      <c r="H2091" t="s">
        <v>17</v>
      </c>
      <c r="I2091">
        <v>34</v>
      </c>
      <c r="J2091" t="str">
        <f>IFERROR(IF(ABS((C2091-resumen!$D$3)/resumen!$D$5) &gt; 1.96, "SI", "NO"), _xleta.NOT)</f>
        <v>NO</v>
      </c>
      <c r="K2091" t="str">
        <f>IFERROR(IF(ABS((I2091-resumen!$E$3)/resumen!$E$5) &gt; 1.96, "SI", "NO"), _xleta.NOT)</f>
        <v>NO</v>
      </c>
      <c r="L2091">
        <f>IF(ISBLANK(C2091), resumen!$D$4, C2091)</f>
        <v>2038867</v>
      </c>
      <c r="M2091">
        <f>IF(ISBLANK(I2091), resumen!$E$4, I2091)</f>
        <v>34</v>
      </c>
    </row>
    <row r="2092" spans="1:13">
      <c r="A2092">
        <v>2091</v>
      </c>
      <c r="B2092" t="s">
        <v>19</v>
      </c>
      <c r="C2092">
        <v>793930.98</v>
      </c>
      <c r="D2092" t="s">
        <v>14</v>
      </c>
      <c r="E2092" t="s">
        <v>15</v>
      </c>
      <c r="F2092" t="s">
        <v>16</v>
      </c>
      <c r="G2092" t="s">
        <v>17</v>
      </c>
      <c r="H2092" t="s">
        <v>17</v>
      </c>
      <c r="I2092">
        <v>35</v>
      </c>
      <c r="J2092" t="str">
        <f>IFERROR(IF(ABS((C2092-resumen!$D$3)/resumen!$D$5) &gt; 1.96, "SI", "NO"), _xleta.NOT)</f>
        <v>NO</v>
      </c>
      <c r="K2092" t="str">
        <f>IFERROR(IF(ABS((I2092-resumen!$E$3)/resumen!$E$5) &gt; 1.96, "SI", "NO"), _xleta.NOT)</f>
        <v>NO</v>
      </c>
      <c r="L2092">
        <f>IF(ISBLANK(C2092), resumen!$D$4, C2092)</f>
        <v>793930.98</v>
      </c>
      <c r="M2092">
        <f>IF(ISBLANK(I2092), resumen!$E$4, I2092)</f>
        <v>35</v>
      </c>
    </row>
    <row r="2093" spans="1:13">
      <c r="A2093">
        <v>2092</v>
      </c>
      <c r="B2093" t="s">
        <v>13</v>
      </c>
      <c r="C2093">
        <v>452337.26</v>
      </c>
      <c r="D2093" t="s">
        <v>14</v>
      </c>
      <c r="E2093" t="s">
        <v>20</v>
      </c>
      <c r="F2093" t="s">
        <v>16</v>
      </c>
      <c r="G2093" t="s">
        <v>17</v>
      </c>
      <c r="H2093" t="s">
        <v>17</v>
      </c>
      <c r="I2093">
        <v>40</v>
      </c>
      <c r="J2093" t="str">
        <f>IFERROR(IF(ABS((C2093-resumen!$D$3)/resumen!$D$5) &gt; 1.96, "SI", "NO"), _xleta.NOT)</f>
        <v>NO</v>
      </c>
      <c r="K2093" t="str">
        <f>IFERROR(IF(ABS((I2093-resumen!$E$3)/resumen!$E$5) &gt; 1.96, "SI", "NO"), _xleta.NOT)</f>
        <v>NO</v>
      </c>
      <c r="L2093">
        <f>IF(ISBLANK(C2093), resumen!$D$4, C2093)</f>
        <v>452337.26</v>
      </c>
      <c r="M2093">
        <f>IF(ISBLANK(I2093), resumen!$E$4, I2093)</f>
        <v>40</v>
      </c>
    </row>
    <row r="2094" spans="1:13">
      <c r="A2094">
        <v>2093</v>
      </c>
      <c r="B2094" t="s">
        <v>13</v>
      </c>
      <c r="C2094">
        <v>401258.65</v>
      </c>
      <c r="D2094" t="s">
        <v>14</v>
      </c>
      <c r="E2094" t="s">
        <v>20</v>
      </c>
      <c r="F2094" t="s">
        <v>16</v>
      </c>
      <c r="G2094" t="s">
        <v>17</v>
      </c>
      <c r="H2094" t="s">
        <v>17</v>
      </c>
      <c r="I2094">
        <v>59</v>
      </c>
      <c r="J2094" t="str">
        <f>IFERROR(IF(ABS((C2094-resumen!$D$3)/resumen!$D$5) &gt; 1.96, "SI", "NO"), _xleta.NOT)</f>
        <v>NO</v>
      </c>
      <c r="K2094" t="str">
        <f>IFERROR(IF(ABS((I2094-resumen!$E$3)/resumen!$E$5) &gt; 1.96, "SI", "NO"), _xleta.NOT)</f>
        <v>NO</v>
      </c>
      <c r="L2094">
        <f>IF(ISBLANK(C2094), resumen!$D$4, C2094)</f>
        <v>401258.65</v>
      </c>
      <c r="M2094">
        <f>IF(ISBLANK(I2094), resumen!$E$4, I2094)</f>
        <v>59</v>
      </c>
    </row>
    <row r="2095" spans="1:13">
      <c r="A2095">
        <v>2094</v>
      </c>
      <c r="B2095" t="s">
        <v>19</v>
      </c>
      <c r="C2095">
        <v>476344.45</v>
      </c>
      <c r="D2095" t="s">
        <v>14</v>
      </c>
      <c r="E2095" t="s">
        <v>20</v>
      </c>
      <c r="F2095" t="s">
        <v>16</v>
      </c>
      <c r="G2095" t="s">
        <v>17</v>
      </c>
      <c r="H2095" t="s">
        <v>17</v>
      </c>
      <c r="I2095">
        <v>24</v>
      </c>
      <c r="J2095" t="str">
        <f>IFERROR(IF(ABS((C2095-resumen!$D$3)/resumen!$D$5) &gt; 1.96, "SI", "NO"), _xleta.NOT)</f>
        <v>NO</v>
      </c>
      <c r="K2095" t="str">
        <f>IFERROR(IF(ABS((I2095-resumen!$E$3)/resumen!$E$5) &gt; 1.96, "SI", "NO"), _xleta.NOT)</f>
        <v>NO</v>
      </c>
      <c r="L2095">
        <f>IF(ISBLANK(C2095), resumen!$D$4, C2095)</f>
        <v>476344.45</v>
      </c>
      <c r="M2095">
        <f>IF(ISBLANK(I2095), resumen!$E$4, I2095)</f>
        <v>24</v>
      </c>
    </row>
    <row r="2096" spans="1:13">
      <c r="A2096">
        <v>2095</v>
      </c>
      <c r="B2096" t="s">
        <v>13</v>
      </c>
      <c r="C2096">
        <v>1934551</v>
      </c>
      <c r="D2096" t="s">
        <v>14</v>
      </c>
      <c r="E2096" t="s">
        <v>20</v>
      </c>
      <c r="F2096" t="s">
        <v>16</v>
      </c>
      <c r="G2096" t="s">
        <v>17</v>
      </c>
      <c r="H2096" t="s">
        <v>16</v>
      </c>
      <c r="I2096">
        <v>58</v>
      </c>
      <c r="J2096" t="str">
        <f>IFERROR(IF(ABS((C2096-resumen!$D$3)/resumen!$D$5) &gt; 1.96, "SI", "NO"), _xleta.NOT)</f>
        <v>NO</v>
      </c>
      <c r="K2096" t="str">
        <f>IFERROR(IF(ABS((I2096-resumen!$E$3)/resumen!$E$5) &gt; 1.96, "SI", "NO"), _xleta.NOT)</f>
        <v>NO</v>
      </c>
      <c r="L2096">
        <f>IF(ISBLANK(C2096), resumen!$D$4, C2096)</f>
        <v>1934551</v>
      </c>
      <c r="M2096">
        <f>IF(ISBLANK(I2096), resumen!$E$4, I2096)</f>
        <v>58</v>
      </c>
    </row>
    <row r="2097" spans="1:13">
      <c r="A2097">
        <v>2096</v>
      </c>
      <c r="B2097" t="s">
        <v>13</v>
      </c>
      <c r="C2097">
        <v>1995482.54</v>
      </c>
      <c r="D2097" t="s">
        <v>14</v>
      </c>
      <c r="E2097" t="s">
        <v>15</v>
      </c>
      <c r="F2097" t="s">
        <v>16</v>
      </c>
      <c r="G2097" t="s">
        <v>17</v>
      </c>
      <c r="H2097" t="s">
        <v>17</v>
      </c>
      <c r="I2097">
        <v>34</v>
      </c>
      <c r="J2097" t="str">
        <f>IFERROR(IF(ABS((C2097-resumen!$D$3)/resumen!$D$5) &gt; 1.96, "SI", "NO"), _xleta.NOT)</f>
        <v>NO</v>
      </c>
      <c r="K2097" t="str">
        <f>IFERROR(IF(ABS((I2097-resumen!$E$3)/resumen!$E$5) &gt; 1.96, "SI", "NO"), _xleta.NOT)</f>
        <v>NO</v>
      </c>
      <c r="L2097">
        <f>IF(ISBLANK(C2097), resumen!$D$4, C2097)</f>
        <v>1995482.54</v>
      </c>
      <c r="M2097">
        <f>IF(ISBLANK(I2097), resumen!$E$4, I2097)</f>
        <v>34</v>
      </c>
    </row>
    <row r="2098" spans="1:13">
      <c r="A2098">
        <v>2097</v>
      </c>
      <c r="B2098" t="s">
        <v>13</v>
      </c>
      <c r="C2098">
        <v>297949</v>
      </c>
      <c r="D2098" t="s">
        <v>21</v>
      </c>
      <c r="E2098" t="s">
        <v>20</v>
      </c>
      <c r="F2098" t="s">
        <v>16</v>
      </c>
      <c r="G2098" t="s">
        <v>17</v>
      </c>
      <c r="H2098" t="s">
        <v>17</v>
      </c>
      <c r="I2098">
        <v>37</v>
      </c>
      <c r="J2098" t="str">
        <f>IFERROR(IF(ABS((C2098-resumen!$D$3)/resumen!$D$5) &gt; 1.96, "SI", "NO"), _xleta.NOT)</f>
        <v>NO</v>
      </c>
      <c r="K2098" t="str">
        <f>IFERROR(IF(ABS((I2098-resumen!$E$3)/resumen!$E$5) &gt; 1.96, "SI", "NO"), _xleta.NOT)</f>
        <v>NO</v>
      </c>
      <c r="L2098">
        <f>IF(ISBLANK(C2098), resumen!$D$4, C2098)</f>
        <v>297949</v>
      </c>
      <c r="M2098">
        <f>IF(ISBLANK(I2098), resumen!$E$4, I2098)</f>
        <v>37</v>
      </c>
    </row>
    <row r="2099" spans="1:13">
      <c r="A2099">
        <v>2098</v>
      </c>
      <c r="B2099" t="s">
        <v>13</v>
      </c>
      <c r="C2099">
        <v>722064</v>
      </c>
      <c r="D2099" t="s">
        <v>14</v>
      </c>
      <c r="E2099" t="s">
        <v>20</v>
      </c>
      <c r="F2099" t="s">
        <v>16</v>
      </c>
      <c r="G2099" t="s">
        <v>17</v>
      </c>
      <c r="H2099" t="s">
        <v>17</v>
      </c>
      <c r="I2099">
        <v>33</v>
      </c>
      <c r="J2099" t="str">
        <f>IFERROR(IF(ABS((C2099-resumen!$D$3)/resumen!$D$5) &gt; 1.96, "SI", "NO"), _xleta.NOT)</f>
        <v>NO</v>
      </c>
      <c r="K2099" t="str">
        <f>IFERROR(IF(ABS((I2099-resumen!$E$3)/resumen!$E$5) &gt; 1.96, "SI", "NO"), _xleta.NOT)</f>
        <v>NO</v>
      </c>
      <c r="L2099">
        <f>IF(ISBLANK(C2099), resumen!$D$4, C2099)</f>
        <v>722064</v>
      </c>
      <c r="M2099">
        <f>IF(ISBLANK(I2099), resumen!$E$4, I2099)</f>
        <v>33</v>
      </c>
    </row>
    <row r="2100" spans="1:13">
      <c r="A2100">
        <v>2099</v>
      </c>
      <c r="B2100" t="s">
        <v>13</v>
      </c>
      <c r="C2100">
        <v>753913.5</v>
      </c>
      <c r="D2100" t="s">
        <v>14</v>
      </c>
      <c r="E2100" t="s">
        <v>15</v>
      </c>
      <c r="F2100" t="s">
        <v>16</v>
      </c>
      <c r="G2100" t="s">
        <v>17</v>
      </c>
      <c r="H2100" t="s">
        <v>17</v>
      </c>
      <c r="I2100">
        <v>56</v>
      </c>
      <c r="J2100" t="str">
        <f>IFERROR(IF(ABS((C2100-resumen!$D$3)/resumen!$D$5) &gt; 1.96, "SI", "NO"), _xleta.NOT)</f>
        <v>NO</v>
      </c>
      <c r="K2100" t="str">
        <f>IFERROR(IF(ABS((I2100-resumen!$E$3)/resumen!$E$5) &gt; 1.96, "SI", "NO"), _xleta.NOT)</f>
        <v>NO</v>
      </c>
      <c r="L2100">
        <f>IF(ISBLANK(C2100), resumen!$D$4, C2100)</f>
        <v>753913.5</v>
      </c>
      <c r="M2100">
        <f>IF(ISBLANK(I2100), resumen!$E$4, I2100)</f>
        <v>56</v>
      </c>
    </row>
    <row r="2101" spans="1:13">
      <c r="A2101">
        <v>2100</v>
      </c>
      <c r="B2101" t="s">
        <v>13</v>
      </c>
      <c r="C2101">
        <v>607142.85</v>
      </c>
      <c r="D2101" t="s">
        <v>14</v>
      </c>
      <c r="E2101" t="s">
        <v>20</v>
      </c>
      <c r="F2101" t="s">
        <v>16</v>
      </c>
      <c r="G2101" t="s">
        <v>17</v>
      </c>
      <c r="H2101" t="s">
        <v>17</v>
      </c>
      <c r="I2101">
        <v>31</v>
      </c>
      <c r="J2101" t="str">
        <f>IFERROR(IF(ABS((C2101-resumen!$D$3)/resumen!$D$5) &gt; 1.96, "SI", "NO"), _xleta.NOT)</f>
        <v>NO</v>
      </c>
      <c r="K2101" t="str">
        <f>IFERROR(IF(ABS((I2101-resumen!$E$3)/resumen!$E$5) &gt; 1.96, "SI", "NO"), _xleta.NOT)</f>
        <v>NO</v>
      </c>
      <c r="L2101">
        <f>IF(ISBLANK(C2101), resumen!$D$4, C2101)</f>
        <v>607142.85</v>
      </c>
      <c r="M2101">
        <f>IF(ISBLANK(I2101), resumen!$E$4, I2101)</f>
        <v>31</v>
      </c>
    </row>
    <row r="2102" spans="1:13">
      <c r="A2102">
        <v>2101</v>
      </c>
      <c r="B2102" t="s">
        <v>13</v>
      </c>
      <c r="C2102">
        <v>260000</v>
      </c>
      <c r="D2102" t="s">
        <v>14</v>
      </c>
      <c r="E2102" t="s">
        <v>20</v>
      </c>
      <c r="F2102" t="s">
        <v>16</v>
      </c>
      <c r="G2102" t="s">
        <v>17</v>
      </c>
      <c r="H2102" t="s">
        <v>16</v>
      </c>
      <c r="I2102">
        <v>37</v>
      </c>
      <c r="J2102" t="str">
        <f>IFERROR(IF(ABS((C2102-resumen!$D$3)/resumen!$D$5) &gt; 1.96, "SI", "NO"), _xleta.NOT)</f>
        <v>NO</v>
      </c>
      <c r="K2102" t="str">
        <f>IFERROR(IF(ABS((I2102-resumen!$E$3)/resumen!$E$5) &gt; 1.96, "SI", "NO"), _xleta.NOT)</f>
        <v>NO</v>
      </c>
      <c r="L2102">
        <f>IF(ISBLANK(C2102), resumen!$D$4, C2102)</f>
        <v>260000</v>
      </c>
      <c r="M2102">
        <f>IF(ISBLANK(I2102), resumen!$E$4, I2102)</f>
        <v>37</v>
      </c>
    </row>
    <row r="2103" spans="1:13">
      <c r="A2103">
        <v>2102</v>
      </c>
      <c r="B2103" t="s">
        <v>13</v>
      </c>
      <c r="C2103">
        <v>742000</v>
      </c>
      <c r="D2103" t="s">
        <v>14</v>
      </c>
      <c r="E2103" t="s">
        <v>20</v>
      </c>
      <c r="F2103" t="s">
        <v>16</v>
      </c>
      <c r="G2103" t="s">
        <v>17</v>
      </c>
      <c r="H2103" t="s">
        <v>17</v>
      </c>
      <c r="I2103">
        <v>57</v>
      </c>
      <c r="J2103" t="str">
        <f>IFERROR(IF(ABS((C2103-resumen!$D$3)/resumen!$D$5) &gt; 1.96, "SI", "NO"), _xleta.NOT)</f>
        <v>NO</v>
      </c>
      <c r="K2103" t="str">
        <f>IFERROR(IF(ABS((I2103-resumen!$E$3)/resumen!$E$5) &gt; 1.96, "SI", "NO"), _xleta.NOT)</f>
        <v>NO</v>
      </c>
      <c r="L2103">
        <f>IF(ISBLANK(C2103), resumen!$D$4, C2103)</f>
        <v>742000</v>
      </c>
      <c r="M2103">
        <f>IF(ISBLANK(I2103), resumen!$E$4, I2103)</f>
        <v>57</v>
      </c>
    </row>
    <row r="2104" spans="1:13">
      <c r="A2104">
        <v>2103</v>
      </c>
      <c r="B2104" t="s">
        <v>13</v>
      </c>
      <c r="C2104">
        <v>170440</v>
      </c>
      <c r="D2104" t="s">
        <v>14</v>
      </c>
      <c r="E2104" t="s">
        <v>20</v>
      </c>
      <c r="F2104" t="s">
        <v>16</v>
      </c>
      <c r="G2104" t="s">
        <v>17</v>
      </c>
      <c r="H2104" t="s">
        <v>17</v>
      </c>
      <c r="I2104">
        <v>42</v>
      </c>
      <c r="J2104" t="str">
        <f>IFERROR(IF(ABS((C2104-resumen!$D$3)/resumen!$D$5) &gt; 1.96, "SI", "NO"), _xleta.NOT)</f>
        <v>NO</v>
      </c>
      <c r="K2104" t="str">
        <f>IFERROR(IF(ABS((I2104-resumen!$E$3)/resumen!$E$5) &gt; 1.96, "SI", "NO"), _xleta.NOT)</f>
        <v>NO</v>
      </c>
      <c r="L2104">
        <f>IF(ISBLANK(C2104), resumen!$D$4, C2104)</f>
        <v>170440</v>
      </c>
      <c r="M2104">
        <f>IF(ISBLANK(I2104), resumen!$E$4, I2104)</f>
        <v>42</v>
      </c>
    </row>
    <row r="2105" spans="1:13">
      <c r="A2105">
        <v>2104</v>
      </c>
      <c r="B2105" t="s">
        <v>19</v>
      </c>
      <c r="C2105">
        <v>242860</v>
      </c>
      <c r="D2105" t="s">
        <v>14</v>
      </c>
      <c r="E2105" t="s">
        <v>20</v>
      </c>
      <c r="F2105" t="s">
        <v>16</v>
      </c>
      <c r="G2105" t="s">
        <v>17</v>
      </c>
      <c r="H2105" t="s">
        <v>16</v>
      </c>
      <c r="I2105">
        <v>62</v>
      </c>
      <c r="J2105" t="str">
        <f>IFERROR(IF(ABS((C2105-resumen!$D$3)/resumen!$D$5) &gt; 1.96, "SI", "NO"), _xleta.NOT)</f>
        <v>NO</v>
      </c>
      <c r="K2105" t="str">
        <f>IFERROR(IF(ABS((I2105-resumen!$E$3)/resumen!$E$5) &gt; 1.96, "SI", "NO"), _xleta.NOT)</f>
        <v>NO</v>
      </c>
      <c r="L2105">
        <f>IF(ISBLANK(C2105), resumen!$D$4, C2105)</f>
        <v>242860</v>
      </c>
      <c r="M2105">
        <f>IF(ISBLANK(I2105), resumen!$E$4, I2105)</f>
        <v>62</v>
      </c>
    </row>
    <row r="2106" spans="1:13">
      <c r="A2106">
        <v>2105</v>
      </c>
      <c r="B2106" t="s">
        <v>13</v>
      </c>
      <c r="C2106">
        <v>1860734</v>
      </c>
      <c r="D2106" t="s">
        <v>22</v>
      </c>
      <c r="E2106" t="s">
        <v>20</v>
      </c>
      <c r="F2106" t="s">
        <v>16</v>
      </c>
      <c r="G2106" t="s">
        <v>16</v>
      </c>
      <c r="H2106" t="s">
        <v>16</v>
      </c>
      <c r="I2106">
        <v>52</v>
      </c>
      <c r="J2106" t="str">
        <f>IFERROR(IF(ABS((C2106-resumen!$D$3)/resumen!$D$5) &gt; 1.96, "SI", "NO"), _xleta.NOT)</f>
        <v>NO</v>
      </c>
      <c r="K2106" t="str">
        <f>IFERROR(IF(ABS((I2106-resumen!$E$3)/resumen!$E$5) &gt; 1.96, "SI", "NO"), _xleta.NOT)</f>
        <v>NO</v>
      </c>
      <c r="L2106">
        <f>IF(ISBLANK(C2106), resumen!$D$4, C2106)</f>
        <v>1860734</v>
      </c>
      <c r="M2106">
        <f>IF(ISBLANK(I2106), resumen!$E$4, I2106)</f>
        <v>52</v>
      </c>
    </row>
    <row r="2107" spans="1:13">
      <c r="A2107">
        <v>2106</v>
      </c>
      <c r="B2107" t="s">
        <v>13</v>
      </c>
      <c r="C2107">
        <v>620373.67000000004</v>
      </c>
      <c r="D2107" t="s">
        <v>14</v>
      </c>
      <c r="E2107" t="s">
        <v>20</v>
      </c>
      <c r="F2107" t="s">
        <v>16</v>
      </c>
      <c r="G2107" t="s">
        <v>17</v>
      </c>
      <c r="H2107" t="s">
        <v>17</v>
      </c>
      <c r="I2107">
        <v>46</v>
      </c>
      <c r="J2107" t="str">
        <f>IFERROR(IF(ABS((C2107-resumen!$D$3)/resumen!$D$5) &gt; 1.96, "SI", "NO"), _xleta.NOT)</f>
        <v>NO</v>
      </c>
      <c r="K2107" t="str">
        <f>IFERROR(IF(ABS((I2107-resumen!$E$3)/resumen!$E$5) &gt; 1.96, "SI", "NO"), _xleta.NOT)</f>
        <v>NO</v>
      </c>
      <c r="L2107">
        <f>IF(ISBLANK(C2107), resumen!$D$4, C2107)</f>
        <v>620373.67000000004</v>
      </c>
      <c r="M2107">
        <f>IF(ISBLANK(I2107), resumen!$E$4, I2107)</f>
        <v>46</v>
      </c>
    </row>
    <row r="2108" spans="1:13">
      <c r="A2108">
        <v>2107</v>
      </c>
      <c r="B2108" t="s">
        <v>19</v>
      </c>
      <c r="C2108">
        <v>1233708</v>
      </c>
      <c r="D2108" t="s">
        <v>14</v>
      </c>
      <c r="E2108" t="s">
        <v>20</v>
      </c>
      <c r="F2108" t="s">
        <v>16</v>
      </c>
      <c r="G2108" t="s">
        <v>17</v>
      </c>
      <c r="H2108" t="s">
        <v>17</v>
      </c>
      <c r="I2108">
        <v>40</v>
      </c>
      <c r="J2108" t="str">
        <f>IFERROR(IF(ABS((C2108-resumen!$D$3)/resumen!$D$5) &gt; 1.96, "SI", "NO"), _xleta.NOT)</f>
        <v>NO</v>
      </c>
      <c r="K2108" t="str">
        <f>IFERROR(IF(ABS((I2108-resumen!$E$3)/resumen!$E$5) &gt; 1.96, "SI", "NO"), _xleta.NOT)</f>
        <v>NO</v>
      </c>
      <c r="L2108">
        <f>IF(ISBLANK(C2108), resumen!$D$4, C2108)</f>
        <v>1233708</v>
      </c>
      <c r="M2108">
        <f>IF(ISBLANK(I2108), resumen!$E$4, I2108)</f>
        <v>40</v>
      </c>
    </row>
    <row r="2109" spans="1:13">
      <c r="A2109">
        <v>2108</v>
      </c>
      <c r="B2109" t="s">
        <v>13</v>
      </c>
      <c r="C2109">
        <v>520000</v>
      </c>
      <c r="D2109" t="s">
        <v>14</v>
      </c>
      <c r="E2109" t="s">
        <v>20</v>
      </c>
      <c r="F2109" t="s">
        <v>16</v>
      </c>
      <c r="G2109" t="s">
        <v>17</v>
      </c>
      <c r="H2109" t="s">
        <v>17</v>
      </c>
      <c r="I2109">
        <v>45</v>
      </c>
      <c r="J2109" t="str">
        <f>IFERROR(IF(ABS((C2109-resumen!$D$3)/resumen!$D$5) &gt; 1.96, "SI", "NO"), _xleta.NOT)</f>
        <v>NO</v>
      </c>
      <c r="K2109" t="str">
        <f>IFERROR(IF(ABS((I2109-resumen!$E$3)/resumen!$E$5) &gt; 1.96, "SI", "NO"), _xleta.NOT)</f>
        <v>NO</v>
      </c>
      <c r="L2109">
        <f>IF(ISBLANK(C2109), resumen!$D$4, C2109)</f>
        <v>520000</v>
      </c>
      <c r="M2109">
        <f>IF(ISBLANK(I2109), resumen!$E$4, I2109)</f>
        <v>45</v>
      </c>
    </row>
    <row r="2110" spans="1:13">
      <c r="A2110">
        <v>2109</v>
      </c>
      <c r="B2110" t="s">
        <v>13</v>
      </c>
      <c r="C2110">
        <v>160000</v>
      </c>
      <c r="D2110" t="s">
        <v>14</v>
      </c>
      <c r="E2110" t="s">
        <v>20</v>
      </c>
      <c r="F2110" t="s">
        <v>16</v>
      </c>
      <c r="G2110" t="s">
        <v>16</v>
      </c>
      <c r="H2110" t="s">
        <v>17</v>
      </c>
      <c r="I2110">
        <v>26</v>
      </c>
      <c r="J2110" t="str">
        <f>IFERROR(IF(ABS((C2110-resumen!$D$3)/resumen!$D$5) &gt; 1.96, "SI", "NO"), _xleta.NOT)</f>
        <v>NO</v>
      </c>
      <c r="K2110" t="str">
        <f>IFERROR(IF(ABS((I2110-resumen!$E$3)/resumen!$E$5) &gt; 1.96, "SI", "NO"), _xleta.NOT)</f>
        <v>NO</v>
      </c>
      <c r="L2110">
        <f>IF(ISBLANK(C2110), resumen!$D$4, C2110)</f>
        <v>160000</v>
      </c>
      <c r="M2110">
        <f>IF(ISBLANK(I2110), resumen!$E$4, I2110)</f>
        <v>26</v>
      </c>
    </row>
    <row r="2111" spans="1:13">
      <c r="A2111">
        <v>2110</v>
      </c>
      <c r="B2111" t="s">
        <v>13</v>
      </c>
      <c r="C2111">
        <v>296346.2</v>
      </c>
      <c r="D2111" t="s">
        <v>14</v>
      </c>
      <c r="E2111" t="s">
        <v>20</v>
      </c>
      <c r="F2111" t="s">
        <v>16</v>
      </c>
      <c r="G2111" t="s">
        <v>17</v>
      </c>
      <c r="H2111" t="s">
        <v>17</v>
      </c>
      <c r="I2111">
        <v>48</v>
      </c>
      <c r="J2111" t="str">
        <f>IFERROR(IF(ABS((C2111-resumen!$D$3)/resumen!$D$5) &gt; 1.96, "SI", "NO"), _xleta.NOT)</f>
        <v>NO</v>
      </c>
      <c r="K2111" t="str">
        <f>IFERROR(IF(ABS((I2111-resumen!$E$3)/resumen!$E$5) &gt; 1.96, "SI", "NO"), _xleta.NOT)</f>
        <v>NO</v>
      </c>
      <c r="L2111">
        <f>IF(ISBLANK(C2111), resumen!$D$4, C2111)</f>
        <v>296346.2</v>
      </c>
      <c r="M2111">
        <f>IF(ISBLANK(I2111), resumen!$E$4, I2111)</f>
        <v>48</v>
      </c>
    </row>
    <row r="2112" spans="1:13">
      <c r="A2112">
        <v>2111</v>
      </c>
      <c r="B2112" t="s">
        <v>19</v>
      </c>
      <c r="C2112">
        <v>32942.089999999997</v>
      </c>
      <c r="D2112" t="s">
        <v>14</v>
      </c>
      <c r="E2112" t="s">
        <v>15</v>
      </c>
      <c r="F2112" t="s">
        <v>16</v>
      </c>
      <c r="G2112" t="s">
        <v>17</v>
      </c>
      <c r="H2112" t="s">
        <v>17</v>
      </c>
      <c r="I2112">
        <v>24</v>
      </c>
      <c r="J2112" t="str">
        <f>IFERROR(IF(ABS((C2112-resumen!$D$3)/resumen!$D$5) &gt; 1.96, "SI", "NO"), _xleta.NOT)</f>
        <v>NO</v>
      </c>
      <c r="K2112" t="str">
        <f>IFERROR(IF(ABS((I2112-resumen!$E$3)/resumen!$E$5) &gt; 1.96, "SI", "NO"), _xleta.NOT)</f>
        <v>NO</v>
      </c>
      <c r="L2112">
        <f>IF(ISBLANK(C2112), resumen!$D$4, C2112)</f>
        <v>32942.089999999997</v>
      </c>
      <c r="M2112">
        <f>IF(ISBLANK(I2112), resumen!$E$4, I2112)</f>
        <v>24</v>
      </c>
    </row>
    <row r="2113" spans="1:13">
      <c r="A2113">
        <v>2112</v>
      </c>
      <c r="B2113" t="s">
        <v>13</v>
      </c>
      <c r="C2113">
        <v>297102</v>
      </c>
      <c r="D2113" t="s">
        <v>22</v>
      </c>
      <c r="E2113" t="s">
        <v>20</v>
      </c>
      <c r="F2113" t="s">
        <v>16</v>
      </c>
      <c r="G2113" t="s">
        <v>17</v>
      </c>
      <c r="H2113" t="s">
        <v>17</v>
      </c>
      <c r="I2113">
        <v>29</v>
      </c>
      <c r="J2113" t="str">
        <f>IFERROR(IF(ABS((C2113-resumen!$D$3)/resumen!$D$5) &gt; 1.96, "SI", "NO"), _xleta.NOT)</f>
        <v>NO</v>
      </c>
      <c r="K2113" t="str">
        <f>IFERROR(IF(ABS((I2113-resumen!$E$3)/resumen!$E$5) &gt; 1.96, "SI", "NO"), _xleta.NOT)</f>
        <v>NO</v>
      </c>
      <c r="L2113">
        <f>IF(ISBLANK(C2113), resumen!$D$4, C2113)</f>
        <v>297102</v>
      </c>
      <c r="M2113">
        <f>IF(ISBLANK(I2113), resumen!$E$4, I2113)</f>
        <v>29</v>
      </c>
    </row>
    <row r="2114" spans="1:13">
      <c r="A2114">
        <v>2113</v>
      </c>
      <c r="B2114" t="s">
        <v>13</v>
      </c>
      <c r="C2114">
        <v>297139</v>
      </c>
      <c r="D2114" t="s">
        <v>21</v>
      </c>
      <c r="E2114" t="s">
        <v>20</v>
      </c>
      <c r="F2114" t="s">
        <v>16</v>
      </c>
      <c r="G2114" t="s">
        <v>17</v>
      </c>
      <c r="H2114" t="s">
        <v>17</v>
      </c>
      <c r="I2114">
        <v>36</v>
      </c>
      <c r="J2114" t="str">
        <f>IFERROR(IF(ABS((C2114-resumen!$D$3)/resumen!$D$5) &gt; 1.96, "SI", "NO"), _xleta.NOT)</f>
        <v>NO</v>
      </c>
      <c r="K2114" t="str">
        <f>IFERROR(IF(ABS((I2114-resumen!$E$3)/resumen!$E$5) &gt; 1.96, "SI", "NO"), _xleta.NOT)</f>
        <v>NO</v>
      </c>
      <c r="L2114">
        <f>IF(ISBLANK(C2114), resumen!$D$4, C2114)</f>
        <v>297139</v>
      </c>
      <c r="M2114">
        <f>IF(ISBLANK(I2114), resumen!$E$4, I2114)</f>
        <v>36</v>
      </c>
    </row>
    <row r="2115" spans="1:13">
      <c r="A2115">
        <v>2114</v>
      </c>
      <c r="B2115" t="s">
        <v>13</v>
      </c>
      <c r="C2115">
        <v>1069013.75</v>
      </c>
      <c r="D2115" t="s">
        <v>14</v>
      </c>
      <c r="E2115" t="s">
        <v>20</v>
      </c>
      <c r="F2115" t="s">
        <v>16</v>
      </c>
      <c r="G2115" t="s">
        <v>17</v>
      </c>
      <c r="H2115" t="s">
        <v>17</v>
      </c>
      <c r="I2115">
        <v>27</v>
      </c>
      <c r="J2115" t="str">
        <f>IFERROR(IF(ABS((C2115-resumen!$D$3)/resumen!$D$5) &gt; 1.96, "SI", "NO"), _xleta.NOT)</f>
        <v>NO</v>
      </c>
      <c r="K2115" t="str">
        <f>IFERROR(IF(ABS((I2115-resumen!$E$3)/resumen!$E$5) &gt; 1.96, "SI", "NO"), _xleta.NOT)</f>
        <v>NO</v>
      </c>
      <c r="L2115">
        <f>IF(ISBLANK(C2115), resumen!$D$4, C2115)</f>
        <v>1069013.75</v>
      </c>
      <c r="M2115">
        <f>IF(ISBLANK(I2115), resumen!$E$4, I2115)</f>
        <v>27</v>
      </c>
    </row>
    <row r="2116" spans="1:13">
      <c r="A2116">
        <v>2115</v>
      </c>
      <c r="B2116" t="s">
        <v>19</v>
      </c>
      <c r="C2116">
        <v>358405</v>
      </c>
      <c r="D2116" t="s">
        <v>14</v>
      </c>
      <c r="E2116" t="s">
        <v>20</v>
      </c>
      <c r="F2116" t="s">
        <v>16</v>
      </c>
      <c r="G2116" t="s">
        <v>17</v>
      </c>
      <c r="H2116" t="s">
        <v>17</v>
      </c>
      <c r="I2116">
        <v>24</v>
      </c>
      <c r="J2116" t="str">
        <f>IFERROR(IF(ABS((C2116-resumen!$D$3)/resumen!$D$5) &gt; 1.96, "SI", "NO"), _xleta.NOT)</f>
        <v>NO</v>
      </c>
      <c r="K2116" t="str">
        <f>IFERROR(IF(ABS((I2116-resumen!$E$3)/resumen!$E$5) &gt; 1.96, "SI", "NO"), _xleta.NOT)</f>
        <v>NO</v>
      </c>
      <c r="L2116">
        <f>IF(ISBLANK(C2116), resumen!$D$4, C2116)</f>
        <v>358405</v>
      </c>
      <c r="M2116">
        <f>IF(ISBLANK(I2116), resumen!$E$4, I2116)</f>
        <v>24</v>
      </c>
    </row>
    <row r="2117" spans="1:13">
      <c r="A2117">
        <v>2116</v>
      </c>
      <c r="B2117" t="s">
        <v>13</v>
      </c>
      <c r="C2117">
        <v>1596417</v>
      </c>
      <c r="D2117" t="s">
        <v>14</v>
      </c>
      <c r="E2117" t="s">
        <v>15</v>
      </c>
      <c r="F2117" t="s">
        <v>16</v>
      </c>
      <c r="G2117" t="s">
        <v>17</v>
      </c>
      <c r="H2117" t="s">
        <v>16</v>
      </c>
      <c r="I2117">
        <v>47</v>
      </c>
      <c r="J2117" t="str">
        <f>IFERROR(IF(ABS((C2117-resumen!$D$3)/resumen!$D$5) &gt; 1.96, "SI", "NO"), _xleta.NOT)</f>
        <v>NO</v>
      </c>
      <c r="K2117" t="str">
        <f>IFERROR(IF(ABS((I2117-resumen!$E$3)/resumen!$E$5) &gt; 1.96, "SI", "NO"), _xleta.NOT)</f>
        <v>NO</v>
      </c>
      <c r="L2117">
        <f>IF(ISBLANK(C2117), resumen!$D$4, C2117)</f>
        <v>1596417</v>
      </c>
      <c r="M2117">
        <f>IF(ISBLANK(I2117), resumen!$E$4, I2117)</f>
        <v>47</v>
      </c>
    </row>
    <row r="2118" spans="1:13">
      <c r="A2118">
        <v>2117</v>
      </c>
      <c r="B2118" t="s">
        <v>13</v>
      </c>
      <c r="C2118">
        <v>303000</v>
      </c>
      <c r="D2118" t="s">
        <v>14</v>
      </c>
      <c r="E2118" t="s">
        <v>20</v>
      </c>
      <c r="F2118" t="s">
        <v>16</v>
      </c>
      <c r="G2118" t="s">
        <v>17</v>
      </c>
      <c r="H2118" t="s">
        <v>17</v>
      </c>
      <c r="I2118">
        <v>24</v>
      </c>
      <c r="J2118" t="str">
        <f>IFERROR(IF(ABS((C2118-resumen!$D$3)/resumen!$D$5) &gt; 1.96, "SI", "NO"), _xleta.NOT)</f>
        <v>NO</v>
      </c>
      <c r="K2118" t="str">
        <f>IFERROR(IF(ABS((I2118-resumen!$E$3)/resumen!$E$5) &gt; 1.96, "SI", "NO"), _xleta.NOT)</f>
        <v>NO</v>
      </c>
      <c r="L2118">
        <f>IF(ISBLANK(C2118), resumen!$D$4, C2118)</f>
        <v>303000</v>
      </c>
      <c r="M2118">
        <f>IF(ISBLANK(I2118), resumen!$E$4, I2118)</f>
        <v>24</v>
      </c>
    </row>
    <row r="2119" spans="1:13">
      <c r="A2119">
        <v>2118</v>
      </c>
      <c r="B2119" t="s">
        <v>13</v>
      </c>
      <c r="C2119">
        <v>400944.9</v>
      </c>
      <c r="D2119" t="s">
        <v>14</v>
      </c>
      <c r="E2119" t="s">
        <v>20</v>
      </c>
      <c r="F2119" t="s">
        <v>16</v>
      </c>
      <c r="G2119" t="s">
        <v>17</v>
      </c>
      <c r="H2119" t="s">
        <v>17</v>
      </c>
      <c r="I2119">
        <v>27</v>
      </c>
      <c r="J2119" t="str">
        <f>IFERROR(IF(ABS((C2119-resumen!$D$3)/resumen!$D$5) &gt; 1.96, "SI", "NO"), _xleta.NOT)</f>
        <v>NO</v>
      </c>
      <c r="K2119" t="str">
        <f>IFERROR(IF(ABS((I2119-resumen!$E$3)/resumen!$E$5) &gt; 1.96, "SI", "NO"), _xleta.NOT)</f>
        <v>NO</v>
      </c>
      <c r="L2119">
        <f>IF(ISBLANK(C2119), resumen!$D$4, C2119)</f>
        <v>400944.9</v>
      </c>
      <c r="M2119">
        <f>IF(ISBLANK(I2119), resumen!$E$4, I2119)</f>
        <v>27</v>
      </c>
    </row>
    <row r="2120" spans="1:13">
      <c r="A2120">
        <v>2119</v>
      </c>
      <c r="B2120" t="s">
        <v>13</v>
      </c>
      <c r="C2120">
        <v>130000</v>
      </c>
      <c r="D2120" t="s">
        <v>14</v>
      </c>
      <c r="E2120" t="s">
        <v>20</v>
      </c>
      <c r="F2120" t="s">
        <v>16</v>
      </c>
      <c r="G2120" t="s">
        <v>17</v>
      </c>
      <c r="H2120" t="s">
        <v>16</v>
      </c>
      <c r="I2120">
        <v>27</v>
      </c>
      <c r="J2120" t="str">
        <f>IFERROR(IF(ABS((C2120-resumen!$D$3)/resumen!$D$5) &gt; 1.96, "SI", "NO"), _xleta.NOT)</f>
        <v>NO</v>
      </c>
      <c r="K2120" t="str">
        <f>IFERROR(IF(ABS((I2120-resumen!$E$3)/resumen!$E$5) &gt; 1.96, "SI", "NO"), _xleta.NOT)</f>
        <v>NO</v>
      </c>
      <c r="L2120">
        <f>IF(ISBLANK(C2120), resumen!$D$4, C2120)</f>
        <v>130000</v>
      </c>
      <c r="M2120">
        <f>IF(ISBLANK(I2120), resumen!$E$4, I2120)</f>
        <v>27</v>
      </c>
    </row>
    <row r="2121" spans="1:13">
      <c r="A2121">
        <v>2120</v>
      </c>
      <c r="B2121" t="s">
        <v>19</v>
      </c>
      <c r="C2121">
        <v>284392</v>
      </c>
      <c r="D2121" t="s">
        <v>14</v>
      </c>
      <c r="E2121" t="s">
        <v>15</v>
      </c>
      <c r="F2121" t="s">
        <v>16</v>
      </c>
      <c r="G2121" t="s">
        <v>17</v>
      </c>
      <c r="H2121" t="s">
        <v>16</v>
      </c>
      <c r="I2121">
        <v>56</v>
      </c>
      <c r="J2121" t="str">
        <f>IFERROR(IF(ABS((C2121-resumen!$D$3)/resumen!$D$5) &gt; 1.96, "SI", "NO"), _xleta.NOT)</f>
        <v>NO</v>
      </c>
      <c r="K2121" t="str">
        <f>IFERROR(IF(ABS((I2121-resumen!$E$3)/resumen!$E$5) &gt; 1.96, "SI", "NO"), _xleta.NOT)</f>
        <v>NO</v>
      </c>
      <c r="L2121">
        <f>IF(ISBLANK(C2121), resumen!$D$4, C2121)</f>
        <v>284392</v>
      </c>
      <c r="M2121">
        <f>IF(ISBLANK(I2121), resumen!$E$4, I2121)</f>
        <v>56</v>
      </c>
    </row>
    <row r="2122" spans="1:13">
      <c r="A2122">
        <v>2121</v>
      </c>
      <c r="B2122" t="s">
        <v>13</v>
      </c>
      <c r="C2122">
        <v>681308.01</v>
      </c>
      <c r="D2122" t="s">
        <v>14</v>
      </c>
      <c r="E2122" t="s">
        <v>20</v>
      </c>
      <c r="F2122" t="s">
        <v>16</v>
      </c>
      <c r="G2122" t="s">
        <v>17</v>
      </c>
      <c r="H2122" t="s">
        <v>17</v>
      </c>
      <c r="I2122">
        <v>31</v>
      </c>
      <c r="J2122" t="str">
        <f>IFERROR(IF(ABS((C2122-resumen!$D$3)/resumen!$D$5) &gt; 1.96, "SI", "NO"), _xleta.NOT)</f>
        <v>NO</v>
      </c>
      <c r="K2122" t="str">
        <f>IFERROR(IF(ABS((I2122-resumen!$E$3)/resumen!$E$5) &gt; 1.96, "SI", "NO"), _xleta.NOT)</f>
        <v>NO</v>
      </c>
      <c r="L2122">
        <f>IF(ISBLANK(C2122), resumen!$D$4, C2122)</f>
        <v>681308.01</v>
      </c>
      <c r="M2122">
        <f>IF(ISBLANK(I2122), resumen!$E$4, I2122)</f>
        <v>31</v>
      </c>
    </row>
    <row r="2123" spans="1:13">
      <c r="A2123">
        <v>2122</v>
      </c>
      <c r="B2123" t="s">
        <v>19</v>
      </c>
      <c r="C2123">
        <v>1436096</v>
      </c>
      <c r="D2123" t="s">
        <v>18</v>
      </c>
      <c r="E2123" t="s">
        <v>15</v>
      </c>
      <c r="F2123" t="s">
        <v>16</v>
      </c>
      <c r="G2123" t="s">
        <v>17</v>
      </c>
      <c r="H2123" t="s">
        <v>17</v>
      </c>
      <c r="I2123">
        <v>60</v>
      </c>
      <c r="J2123" t="str">
        <f>IFERROR(IF(ABS((C2123-resumen!$D$3)/resumen!$D$5) &gt; 1.96, "SI", "NO"), _xleta.NOT)</f>
        <v>NO</v>
      </c>
      <c r="K2123" t="str">
        <f>IFERROR(IF(ABS((I2123-resumen!$E$3)/resumen!$E$5) &gt; 1.96, "SI", "NO"), _xleta.NOT)</f>
        <v>NO</v>
      </c>
      <c r="L2123">
        <f>IF(ISBLANK(C2123), resumen!$D$4, C2123)</f>
        <v>1436096</v>
      </c>
      <c r="M2123">
        <f>IF(ISBLANK(I2123), resumen!$E$4, I2123)</f>
        <v>60</v>
      </c>
    </row>
    <row r="2124" spans="1:13">
      <c r="A2124">
        <v>2123</v>
      </c>
      <c r="B2124" t="s">
        <v>13</v>
      </c>
      <c r="C2124">
        <v>299647</v>
      </c>
      <c r="D2124" t="s">
        <v>22</v>
      </c>
      <c r="E2124" t="s">
        <v>20</v>
      </c>
      <c r="F2124" t="s">
        <v>16</v>
      </c>
      <c r="G2124" t="s">
        <v>17</v>
      </c>
      <c r="H2124" t="s">
        <v>16</v>
      </c>
      <c r="I2124">
        <v>48</v>
      </c>
      <c r="J2124" t="str">
        <f>IFERROR(IF(ABS((C2124-resumen!$D$3)/resumen!$D$5) &gt; 1.96, "SI", "NO"), _xleta.NOT)</f>
        <v>NO</v>
      </c>
      <c r="K2124" t="str">
        <f>IFERROR(IF(ABS((I2124-resumen!$E$3)/resumen!$E$5) &gt; 1.96, "SI", "NO"), _xleta.NOT)</f>
        <v>NO</v>
      </c>
      <c r="L2124">
        <f>IF(ISBLANK(C2124), resumen!$D$4, C2124)</f>
        <v>299647</v>
      </c>
      <c r="M2124">
        <f>IF(ISBLANK(I2124), resumen!$E$4, I2124)</f>
        <v>48</v>
      </c>
    </row>
    <row r="2125" spans="1:13">
      <c r="A2125">
        <v>2124</v>
      </c>
      <c r="B2125" t="s">
        <v>13</v>
      </c>
      <c r="C2125">
        <v>522249</v>
      </c>
      <c r="D2125" t="s">
        <v>22</v>
      </c>
      <c r="E2125" t="s">
        <v>20</v>
      </c>
      <c r="F2125" t="s">
        <v>16</v>
      </c>
      <c r="G2125" t="s">
        <v>17</v>
      </c>
      <c r="H2125" t="s">
        <v>16</v>
      </c>
      <c r="I2125">
        <v>30</v>
      </c>
      <c r="J2125" t="str">
        <f>IFERROR(IF(ABS((C2125-resumen!$D$3)/resumen!$D$5) &gt; 1.96, "SI", "NO"), _xleta.NOT)</f>
        <v>NO</v>
      </c>
      <c r="K2125" t="str">
        <f>IFERROR(IF(ABS((I2125-resumen!$E$3)/resumen!$E$5) &gt; 1.96, "SI", "NO"), _xleta.NOT)</f>
        <v>NO</v>
      </c>
      <c r="L2125">
        <f>IF(ISBLANK(C2125), resumen!$D$4, C2125)</f>
        <v>522249</v>
      </c>
      <c r="M2125">
        <f>IF(ISBLANK(I2125), resumen!$E$4, I2125)</f>
        <v>30</v>
      </c>
    </row>
    <row r="2126" spans="1:13">
      <c r="A2126">
        <v>2125</v>
      </c>
      <c r="B2126" t="s">
        <v>13</v>
      </c>
      <c r="C2126">
        <v>2399117.94</v>
      </c>
      <c r="D2126" t="s">
        <v>14</v>
      </c>
      <c r="E2126" t="s">
        <v>20</v>
      </c>
      <c r="F2126" t="s">
        <v>16</v>
      </c>
      <c r="G2126" t="s">
        <v>17</v>
      </c>
      <c r="H2126" t="s">
        <v>17</v>
      </c>
      <c r="I2126">
        <v>36</v>
      </c>
      <c r="J2126" t="str">
        <f>IFERROR(IF(ABS((C2126-resumen!$D$3)/resumen!$D$5) &gt; 1.96, "SI", "NO"), _xleta.NOT)</f>
        <v>SI</v>
      </c>
      <c r="K2126" t="str">
        <f>IFERROR(IF(ABS((I2126-resumen!$E$3)/resumen!$E$5) &gt; 1.96, "SI", "NO"), _xleta.NOT)</f>
        <v>NO</v>
      </c>
      <c r="L2126">
        <f>IF(ISBLANK(C2126), resumen!$D$4, C2126)</f>
        <v>2399117.94</v>
      </c>
      <c r="M2126">
        <f>IF(ISBLANK(I2126), resumen!$E$4, I2126)</f>
        <v>36</v>
      </c>
    </row>
    <row r="2127" spans="1:13">
      <c r="A2127">
        <v>2126</v>
      </c>
      <c r="B2127" t="s">
        <v>13</v>
      </c>
      <c r="C2127">
        <v>1431680.32</v>
      </c>
      <c r="D2127" t="s">
        <v>14</v>
      </c>
      <c r="E2127" t="s">
        <v>15</v>
      </c>
      <c r="F2127" t="s">
        <v>16</v>
      </c>
      <c r="G2127" t="s">
        <v>17</v>
      </c>
      <c r="H2127" t="s">
        <v>17</v>
      </c>
      <c r="I2127">
        <v>37</v>
      </c>
      <c r="J2127" t="str">
        <f>IFERROR(IF(ABS((C2127-resumen!$D$3)/resumen!$D$5) &gt; 1.96, "SI", "NO"), _xleta.NOT)</f>
        <v>NO</v>
      </c>
      <c r="K2127" t="str">
        <f>IFERROR(IF(ABS((I2127-resumen!$E$3)/resumen!$E$5) &gt; 1.96, "SI", "NO"), _xleta.NOT)</f>
        <v>NO</v>
      </c>
      <c r="L2127">
        <f>IF(ISBLANK(C2127), resumen!$D$4, C2127)</f>
        <v>1431680.32</v>
      </c>
      <c r="M2127">
        <f>IF(ISBLANK(I2127), resumen!$E$4, I2127)</f>
        <v>37</v>
      </c>
    </row>
    <row r="2128" spans="1:13">
      <c r="A2128">
        <v>2127</v>
      </c>
      <c r="B2128" t="s">
        <v>13</v>
      </c>
      <c r="C2128">
        <v>299647</v>
      </c>
      <c r="D2128" t="s">
        <v>21</v>
      </c>
      <c r="E2128" t="s">
        <v>20</v>
      </c>
      <c r="F2128" t="s">
        <v>16</v>
      </c>
      <c r="G2128" t="s">
        <v>17</v>
      </c>
      <c r="H2128" t="s">
        <v>16</v>
      </c>
      <c r="I2128">
        <v>63</v>
      </c>
      <c r="J2128" t="str">
        <f>IFERROR(IF(ABS((C2128-resumen!$D$3)/resumen!$D$5) &gt; 1.96, "SI", "NO"), _xleta.NOT)</f>
        <v>NO</v>
      </c>
      <c r="K2128" t="str">
        <f>IFERROR(IF(ABS((I2128-resumen!$E$3)/resumen!$E$5) &gt; 1.96, "SI", "NO"), _xleta.NOT)</f>
        <v>NO</v>
      </c>
      <c r="L2128">
        <f>IF(ISBLANK(C2128), resumen!$D$4, C2128)</f>
        <v>299647</v>
      </c>
      <c r="M2128">
        <f>IF(ISBLANK(I2128), resumen!$E$4, I2128)</f>
        <v>63</v>
      </c>
    </row>
    <row r="2129" spans="1:13">
      <c r="A2129">
        <v>2128</v>
      </c>
      <c r="B2129" t="s">
        <v>13</v>
      </c>
      <c r="C2129">
        <v>297046</v>
      </c>
      <c r="D2129" t="s">
        <v>22</v>
      </c>
      <c r="E2129" t="s">
        <v>20</v>
      </c>
      <c r="F2129" t="s">
        <v>16</v>
      </c>
      <c r="G2129" t="s">
        <v>16</v>
      </c>
      <c r="H2129" t="s">
        <v>16</v>
      </c>
      <c r="I2129">
        <v>25</v>
      </c>
      <c r="J2129" t="str">
        <f>IFERROR(IF(ABS((C2129-resumen!$D$3)/resumen!$D$5) &gt; 1.96, "SI", "NO"), _xleta.NOT)</f>
        <v>NO</v>
      </c>
      <c r="K2129" t="str">
        <f>IFERROR(IF(ABS((I2129-resumen!$E$3)/resumen!$E$5) &gt; 1.96, "SI", "NO"), _xleta.NOT)</f>
        <v>NO</v>
      </c>
      <c r="L2129">
        <f>IF(ISBLANK(C2129), resumen!$D$4, C2129)</f>
        <v>297046</v>
      </c>
      <c r="M2129">
        <f>IF(ISBLANK(I2129), resumen!$E$4, I2129)</f>
        <v>25</v>
      </c>
    </row>
    <row r="2130" spans="1:13">
      <c r="A2130">
        <v>2129</v>
      </c>
      <c r="B2130" t="s">
        <v>13</v>
      </c>
      <c r="C2130">
        <v>347510</v>
      </c>
      <c r="D2130" t="s">
        <v>14</v>
      </c>
      <c r="E2130" t="s">
        <v>20</v>
      </c>
      <c r="F2130" t="s">
        <v>16</v>
      </c>
      <c r="G2130" t="s">
        <v>17</v>
      </c>
      <c r="H2130" t="s">
        <v>17</v>
      </c>
      <c r="I2130">
        <v>37</v>
      </c>
      <c r="J2130" t="str">
        <f>IFERROR(IF(ABS((C2130-resumen!$D$3)/resumen!$D$5) &gt; 1.96, "SI", "NO"), _xleta.NOT)</f>
        <v>NO</v>
      </c>
      <c r="K2130" t="str">
        <f>IFERROR(IF(ABS((I2130-resumen!$E$3)/resumen!$E$5) &gt; 1.96, "SI", "NO"), _xleta.NOT)</f>
        <v>NO</v>
      </c>
      <c r="L2130">
        <f>IF(ISBLANK(C2130), resumen!$D$4, C2130)</f>
        <v>347510</v>
      </c>
      <c r="M2130">
        <f>IF(ISBLANK(I2130), resumen!$E$4, I2130)</f>
        <v>37</v>
      </c>
    </row>
    <row r="2131" spans="1:13">
      <c r="A2131">
        <v>2130</v>
      </c>
      <c r="B2131" t="s">
        <v>13</v>
      </c>
      <c r="C2131">
        <v>315000</v>
      </c>
      <c r="D2131" t="s">
        <v>14</v>
      </c>
      <c r="E2131" t="s">
        <v>20</v>
      </c>
      <c r="F2131" t="s">
        <v>16</v>
      </c>
      <c r="G2131" t="s">
        <v>17</v>
      </c>
      <c r="H2131" t="s">
        <v>17</v>
      </c>
      <c r="I2131">
        <v>53</v>
      </c>
      <c r="J2131" t="str">
        <f>IFERROR(IF(ABS((C2131-resumen!$D$3)/resumen!$D$5) &gt; 1.96, "SI", "NO"), _xleta.NOT)</f>
        <v>NO</v>
      </c>
      <c r="K2131" t="str">
        <f>IFERROR(IF(ABS((I2131-resumen!$E$3)/resumen!$E$5) &gt; 1.96, "SI", "NO"), _xleta.NOT)</f>
        <v>NO</v>
      </c>
      <c r="L2131">
        <f>IF(ISBLANK(C2131), resumen!$D$4, C2131)</f>
        <v>315000</v>
      </c>
      <c r="M2131">
        <f>IF(ISBLANK(I2131), resumen!$E$4, I2131)</f>
        <v>53</v>
      </c>
    </row>
    <row r="2132" spans="1:13">
      <c r="A2132">
        <v>2131</v>
      </c>
      <c r="B2132" t="s">
        <v>13</v>
      </c>
      <c r="C2132">
        <v>297046</v>
      </c>
      <c r="D2132" t="s">
        <v>22</v>
      </c>
      <c r="E2132" t="s">
        <v>20</v>
      </c>
      <c r="F2132" t="s">
        <v>16</v>
      </c>
      <c r="G2132" t="s">
        <v>17</v>
      </c>
      <c r="H2132" t="s">
        <v>17</v>
      </c>
      <c r="I2132">
        <v>43</v>
      </c>
      <c r="J2132" t="str">
        <f>IFERROR(IF(ABS((C2132-resumen!$D$3)/resumen!$D$5) &gt; 1.96, "SI", "NO"), _xleta.NOT)</f>
        <v>NO</v>
      </c>
      <c r="K2132" t="str">
        <f>IFERROR(IF(ABS((I2132-resumen!$E$3)/resumen!$E$5) &gt; 1.96, "SI", "NO"), _xleta.NOT)</f>
        <v>NO</v>
      </c>
      <c r="L2132">
        <f>IF(ISBLANK(C2132), resumen!$D$4, C2132)</f>
        <v>297046</v>
      </c>
      <c r="M2132">
        <f>IF(ISBLANK(I2132), resumen!$E$4, I2132)</f>
        <v>43</v>
      </c>
    </row>
    <row r="2133" spans="1:13">
      <c r="A2133">
        <v>2132</v>
      </c>
      <c r="B2133" t="s">
        <v>13</v>
      </c>
      <c r="C2133">
        <v>278030</v>
      </c>
      <c r="D2133" t="s">
        <v>23</v>
      </c>
      <c r="E2133" t="s">
        <v>20</v>
      </c>
      <c r="F2133" t="s">
        <v>16</v>
      </c>
      <c r="G2133" t="s">
        <v>16</v>
      </c>
      <c r="H2133" t="s">
        <v>17</v>
      </c>
      <c r="I2133">
        <v>54</v>
      </c>
      <c r="J2133" t="str">
        <f>IFERROR(IF(ABS((C2133-resumen!$D$3)/resumen!$D$5) &gt; 1.96, "SI", "NO"), _xleta.NOT)</f>
        <v>NO</v>
      </c>
      <c r="K2133" t="str">
        <f>IFERROR(IF(ABS((I2133-resumen!$E$3)/resumen!$E$5) &gt; 1.96, "SI", "NO"), _xleta.NOT)</f>
        <v>NO</v>
      </c>
      <c r="L2133">
        <f>IF(ISBLANK(C2133), resumen!$D$4, C2133)</f>
        <v>278030</v>
      </c>
      <c r="M2133">
        <f>IF(ISBLANK(I2133), resumen!$E$4, I2133)</f>
        <v>54</v>
      </c>
    </row>
    <row r="2134" spans="1:13">
      <c r="A2134">
        <v>2133</v>
      </c>
      <c r="B2134" t="s">
        <v>19</v>
      </c>
      <c r="C2134">
        <v>445821</v>
      </c>
      <c r="D2134" t="s">
        <v>22</v>
      </c>
      <c r="E2134" t="s">
        <v>20</v>
      </c>
      <c r="F2134" t="s">
        <v>16</v>
      </c>
      <c r="G2134" t="s">
        <v>17</v>
      </c>
      <c r="H2134" t="s">
        <v>17</v>
      </c>
      <c r="I2134">
        <v>39</v>
      </c>
      <c r="J2134" t="str">
        <f>IFERROR(IF(ABS((C2134-resumen!$D$3)/resumen!$D$5) &gt; 1.96, "SI", "NO"), _xleta.NOT)</f>
        <v>NO</v>
      </c>
      <c r="K2134" t="str">
        <f>IFERROR(IF(ABS((I2134-resumen!$E$3)/resumen!$E$5) &gt; 1.96, "SI", "NO"), _xleta.NOT)</f>
        <v>NO</v>
      </c>
      <c r="L2134">
        <f>IF(ISBLANK(C2134), resumen!$D$4, C2134)</f>
        <v>445821</v>
      </c>
      <c r="M2134">
        <f>IF(ISBLANK(I2134), resumen!$E$4, I2134)</f>
        <v>39</v>
      </c>
    </row>
    <row r="2135" spans="1:13">
      <c r="A2135">
        <v>2134</v>
      </c>
      <c r="B2135" t="s">
        <v>13</v>
      </c>
      <c r="C2135">
        <v>306723.3</v>
      </c>
      <c r="D2135" t="s">
        <v>22</v>
      </c>
      <c r="E2135" t="s">
        <v>20</v>
      </c>
      <c r="F2135" t="s">
        <v>16</v>
      </c>
      <c r="G2135" t="s">
        <v>16</v>
      </c>
      <c r="H2135" t="s">
        <v>16</v>
      </c>
      <c r="I2135">
        <v>45</v>
      </c>
      <c r="J2135" t="str">
        <f>IFERROR(IF(ABS((C2135-resumen!$D$3)/resumen!$D$5) &gt; 1.96, "SI", "NO"), _xleta.NOT)</f>
        <v>NO</v>
      </c>
      <c r="K2135" t="str">
        <f>IFERROR(IF(ABS((I2135-resumen!$E$3)/resumen!$E$5) &gt; 1.96, "SI", "NO"), _xleta.NOT)</f>
        <v>NO</v>
      </c>
      <c r="L2135">
        <f>IF(ISBLANK(C2135), resumen!$D$4, C2135)</f>
        <v>306723.3</v>
      </c>
      <c r="M2135">
        <f>IF(ISBLANK(I2135), resumen!$E$4, I2135)</f>
        <v>45</v>
      </c>
    </row>
    <row r="2136" spans="1:13">
      <c r="A2136">
        <v>2135</v>
      </c>
      <c r="B2136" t="s">
        <v>19</v>
      </c>
      <c r="C2136">
        <v>445431.32</v>
      </c>
      <c r="D2136" t="s">
        <v>14</v>
      </c>
      <c r="E2136" t="s">
        <v>20</v>
      </c>
      <c r="F2136" t="s">
        <v>16</v>
      </c>
      <c r="G2136" t="s">
        <v>17</v>
      </c>
      <c r="H2136" t="s">
        <v>17</v>
      </c>
      <c r="I2136">
        <v>25</v>
      </c>
      <c r="J2136" t="str">
        <f>IFERROR(IF(ABS((C2136-resumen!$D$3)/resumen!$D$5) &gt; 1.96, "SI", "NO"), _xleta.NOT)</f>
        <v>NO</v>
      </c>
      <c r="K2136" t="str">
        <f>IFERROR(IF(ABS((I2136-resumen!$E$3)/resumen!$E$5) &gt; 1.96, "SI", "NO"), _xleta.NOT)</f>
        <v>NO</v>
      </c>
      <c r="L2136">
        <f>IF(ISBLANK(C2136), resumen!$D$4, C2136)</f>
        <v>445431.32</v>
      </c>
      <c r="M2136">
        <f>IF(ISBLANK(I2136), resumen!$E$4, I2136)</f>
        <v>25</v>
      </c>
    </row>
    <row r="2137" spans="1:13">
      <c r="A2137">
        <v>2136</v>
      </c>
      <c r="B2137" t="s">
        <v>13</v>
      </c>
      <c r="C2137">
        <v>1460786.78</v>
      </c>
      <c r="D2137" t="s">
        <v>14</v>
      </c>
      <c r="E2137" t="s">
        <v>20</v>
      </c>
      <c r="F2137" t="s">
        <v>16</v>
      </c>
      <c r="G2137" t="s">
        <v>17</v>
      </c>
      <c r="H2137" t="s">
        <v>17</v>
      </c>
      <c r="I2137">
        <v>32</v>
      </c>
      <c r="J2137" t="str">
        <f>IFERROR(IF(ABS((C2137-resumen!$D$3)/resumen!$D$5) &gt; 1.96, "SI", "NO"), _xleta.NOT)</f>
        <v>NO</v>
      </c>
      <c r="K2137" t="str">
        <f>IFERROR(IF(ABS((I2137-resumen!$E$3)/resumen!$E$5) &gt; 1.96, "SI", "NO"), _xleta.NOT)</f>
        <v>NO</v>
      </c>
      <c r="L2137">
        <f>IF(ISBLANK(C2137), resumen!$D$4, C2137)</f>
        <v>1460786.78</v>
      </c>
      <c r="M2137">
        <f>IF(ISBLANK(I2137), resumen!$E$4, I2137)</f>
        <v>32</v>
      </c>
    </row>
    <row r="2138" spans="1:13">
      <c r="A2138">
        <v>2137</v>
      </c>
      <c r="B2138" t="s">
        <v>13</v>
      </c>
      <c r="C2138">
        <v>10652</v>
      </c>
      <c r="D2138" t="s">
        <v>14</v>
      </c>
      <c r="E2138" t="s">
        <v>20</v>
      </c>
      <c r="F2138" t="s">
        <v>16</v>
      </c>
      <c r="G2138" t="s">
        <v>16</v>
      </c>
      <c r="H2138" t="s">
        <v>17</v>
      </c>
      <c r="I2138">
        <v>24</v>
      </c>
      <c r="J2138" t="str">
        <f>IFERROR(IF(ABS((C2138-resumen!$D$3)/resumen!$D$5) &gt; 1.96, "SI", "NO"), _xleta.NOT)</f>
        <v>NO</v>
      </c>
      <c r="K2138" t="str">
        <f>IFERROR(IF(ABS((I2138-resumen!$E$3)/resumen!$E$5) &gt; 1.96, "SI", "NO"), _xleta.NOT)</f>
        <v>NO</v>
      </c>
      <c r="L2138">
        <f>IF(ISBLANK(C2138), resumen!$D$4, C2138)</f>
        <v>10652</v>
      </c>
      <c r="M2138">
        <f>IF(ISBLANK(I2138), resumen!$E$4, I2138)</f>
        <v>24</v>
      </c>
    </row>
    <row r="2139" spans="1:13">
      <c r="A2139">
        <v>2138</v>
      </c>
      <c r="B2139" t="s">
        <v>19</v>
      </c>
      <c r="C2139">
        <v>278030</v>
      </c>
      <c r="D2139" t="s">
        <v>21</v>
      </c>
      <c r="E2139" t="s">
        <v>20</v>
      </c>
      <c r="F2139" t="s">
        <v>16</v>
      </c>
      <c r="G2139" t="s">
        <v>17</v>
      </c>
      <c r="H2139" t="s">
        <v>16</v>
      </c>
      <c r="I2139">
        <v>27</v>
      </c>
      <c r="J2139" t="str">
        <f>IFERROR(IF(ABS((C2139-resumen!$D$3)/resumen!$D$5) &gt; 1.96, "SI", "NO"), _xleta.NOT)</f>
        <v>NO</v>
      </c>
      <c r="K2139" t="str">
        <f>IFERROR(IF(ABS((I2139-resumen!$E$3)/resumen!$E$5) &gt; 1.96, "SI", "NO"), _xleta.NOT)</f>
        <v>NO</v>
      </c>
      <c r="L2139">
        <f>IF(ISBLANK(C2139), resumen!$D$4, C2139)</f>
        <v>278030</v>
      </c>
      <c r="M2139">
        <f>IF(ISBLANK(I2139), resumen!$E$4, I2139)</f>
        <v>27</v>
      </c>
    </row>
    <row r="2140" spans="1:13">
      <c r="A2140">
        <v>2139</v>
      </c>
      <c r="B2140" t="s">
        <v>19</v>
      </c>
      <c r="C2140">
        <v>1160116</v>
      </c>
      <c r="D2140" t="s">
        <v>18</v>
      </c>
      <c r="E2140" t="s">
        <v>15</v>
      </c>
      <c r="F2140" t="s">
        <v>16</v>
      </c>
      <c r="G2140" t="s">
        <v>17</v>
      </c>
      <c r="H2140" t="s">
        <v>17</v>
      </c>
      <c r="I2140">
        <v>66</v>
      </c>
      <c r="J2140" t="str">
        <f>IFERROR(IF(ABS((C2140-resumen!$D$3)/resumen!$D$5) &gt; 1.96, "SI", "NO"), _xleta.NOT)</f>
        <v>NO</v>
      </c>
      <c r="K2140" t="str">
        <f>IFERROR(IF(ABS((I2140-resumen!$E$3)/resumen!$E$5) &gt; 1.96, "SI", "NO"), _xleta.NOT)</f>
        <v>NO</v>
      </c>
      <c r="L2140">
        <f>IF(ISBLANK(C2140), resumen!$D$4, C2140)</f>
        <v>1160116</v>
      </c>
      <c r="M2140">
        <f>IF(ISBLANK(I2140), resumen!$E$4, I2140)</f>
        <v>66</v>
      </c>
    </row>
    <row r="2141" spans="1:13">
      <c r="A2141">
        <v>2140</v>
      </c>
      <c r="B2141" t="s">
        <v>13</v>
      </c>
      <c r="C2141">
        <v>342028</v>
      </c>
      <c r="D2141" t="s">
        <v>14</v>
      </c>
      <c r="E2141" t="s">
        <v>20</v>
      </c>
      <c r="F2141" t="s">
        <v>16</v>
      </c>
      <c r="G2141" t="s">
        <v>17</v>
      </c>
      <c r="H2141" t="s">
        <v>17</v>
      </c>
      <c r="I2141">
        <v>58</v>
      </c>
      <c r="J2141" t="str">
        <f>IFERROR(IF(ABS((C2141-resumen!$D$3)/resumen!$D$5) &gt; 1.96, "SI", "NO"), _xleta.NOT)</f>
        <v>NO</v>
      </c>
      <c r="K2141" t="str">
        <f>IFERROR(IF(ABS((I2141-resumen!$E$3)/resumen!$E$5) &gt; 1.96, "SI", "NO"), _xleta.NOT)</f>
        <v>NO</v>
      </c>
      <c r="L2141">
        <f>IF(ISBLANK(C2141), resumen!$D$4, C2141)</f>
        <v>342028</v>
      </c>
      <c r="M2141">
        <f>IF(ISBLANK(I2141), resumen!$E$4, I2141)</f>
        <v>58</v>
      </c>
    </row>
    <row r="2142" spans="1:13">
      <c r="A2142">
        <v>2141</v>
      </c>
      <c r="B2142" t="s">
        <v>13</v>
      </c>
      <c r="C2142">
        <v>239390</v>
      </c>
      <c r="D2142" t="s">
        <v>14</v>
      </c>
      <c r="E2142" t="s">
        <v>20</v>
      </c>
      <c r="F2142" t="s">
        <v>16</v>
      </c>
      <c r="G2142" t="s">
        <v>17</v>
      </c>
      <c r="H2142" t="s">
        <v>17</v>
      </c>
      <c r="I2142">
        <v>46</v>
      </c>
      <c r="J2142" t="str">
        <f>IFERROR(IF(ABS((C2142-resumen!$D$3)/resumen!$D$5) &gt; 1.96, "SI", "NO"), _xleta.NOT)</f>
        <v>NO</v>
      </c>
      <c r="K2142" t="str">
        <f>IFERROR(IF(ABS((I2142-resumen!$E$3)/resumen!$E$5) &gt; 1.96, "SI", "NO"), _xleta.NOT)</f>
        <v>NO</v>
      </c>
      <c r="L2142">
        <f>IF(ISBLANK(C2142), resumen!$D$4, C2142)</f>
        <v>239390</v>
      </c>
      <c r="M2142">
        <f>IF(ISBLANK(I2142), resumen!$E$4, I2142)</f>
        <v>46</v>
      </c>
    </row>
    <row r="2143" spans="1:13">
      <c r="A2143">
        <v>2142</v>
      </c>
      <c r="B2143" t="s">
        <v>13</v>
      </c>
      <c r="C2143">
        <v>1347519</v>
      </c>
      <c r="D2143" t="s">
        <v>14</v>
      </c>
      <c r="E2143" t="s">
        <v>15</v>
      </c>
      <c r="F2143" t="s">
        <v>16</v>
      </c>
      <c r="G2143" t="s">
        <v>17</v>
      </c>
      <c r="H2143" t="s">
        <v>17</v>
      </c>
      <c r="I2143">
        <v>57</v>
      </c>
      <c r="J2143" t="str">
        <f>IFERROR(IF(ABS((C2143-resumen!$D$3)/resumen!$D$5) &gt; 1.96, "SI", "NO"), _xleta.NOT)</f>
        <v>NO</v>
      </c>
      <c r="K2143" t="str">
        <f>IFERROR(IF(ABS((I2143-resumen!$E$3)/resumen!$E$5) &gt; 1.96, "SI", "NO"), _xleta.NOT)</f>
        <v>NO</v>
      </c>
      <c r="L2143">
        <f>IF(ISBLANK(C2143), resumen!$D$4, C2143)</f>
        <v>1347519</v>
      </c>
      <c r="M2143">
        <f>IF(ISBLANK(I2143), resumen!$E$4, I2143)</f>
        <v>57</v>
      </c>
    </row>
    <row r="2144" spans="1:13">
      <c r="A2144">
        <v>2143</v>
      </c>
      <c r="B2144" t="s">
        <v>13</v>
      </c>
      <c r="C2144">
        <v>350000</v>
      </c>
      <c r="D2144" t="s">
        <v>14</v>
      </c>
      <c r="E2144" t="s">
        <v>20</v>
      </c>
      <c r="F2144" t="s">
        <v>16</v>
      </c>
      <c r="G2144" t="s">
        <v>17</v>
      </c>
      <c r="H2144" t="s">
        <v>17</v>
      </c>
      <c r="I2144">
        <v>37</v>
      </c>
      <c r="J2144" t="str">
        <f>IFERROR(IF(ABS((C2144-resumen!$D$3)/resumen!$D$5) &gt; 1.96, "SI", "NO"), _xleta.NOT)</f>
        <v>NO</v>
      </c>
      <c r="K2144" t="str">
        <f>IFERROR(IF(ABS((I2144-resumen!$E$3)/resumen!$E$5) &gt; 1.96, "SI", "NO"), _xleta.NOT)</f>
        <v>NO</v>
      </c>
      <c r="L2144">
        <f>IF(ISBLANK(C2144), resumen!$D$4, C2144)</f>
        <v>350000</v>
      </c>
      <c r="M2144">
        <f>IF(ISBLANK(I2144), resumen!$E$4, I2144)</f>
        <v>37</v>
      </c>
    </row>
    <row r="2145" spans="1:13">
      <c r="A2145">
        <v>2144</v>
      </c>
      <c r="B2145" t="s">
        <v>19</v>
      </c>
      <c r="C2145">
        <v>295000</v>
      </c>
      <c r="D2145" t="s">
        <v>14</v>
      </c>
      <c r="E2145" t="s">
        <v>20</v>
      </c>
      <c r="F2145" t="s">
        <v>16</v>
      </c>
      <c r="G2145" t="s">
        <v>17</v>
      </c>
      <c r="H2145" t="s">
        <v>16</v>
      </c>
      <c r="I2145">
        <v>19</v>
      </c>
      <c r="J2145" t="str">
        <f>IFERROR(IF(ABS((C2145-resumen!$D$3)/resumen!$D$5) &gt; 1.96, "SI", "NO"), _xleta.NOT)</f>
        <v>NO</v>
      </c>
      <c r="K2145" t="str">
        <f>IFERROR(IF(ABS((I2145-resumen!$E$3)/resumen!$E$5) &gt; 1.96, "SI", "NO"), _xleta.NOT)</f>
        <v>NO</v>
      </c>
      <c r="L2145">
        <f>IF(ISBLANK(C2145), resumen!$D$4, C2145)</f>
        <v>295000</v>
      </c>
      <c r="M2145">
        <f>IF(ISBLANK(I2145), resumen!$E$4, I2145)</f>
        <v>19</v>
      </c>
    </row>
    <row r="2146" spans="1:13">
      <c r="A2146">
        <v>2145</v>
      </c>
      <c r="B2146" t="s">
        <v>13</v>
      </c>
      <c r="C2146">
        <v>302470</v>
      </c>
      <c r="D2146" t="s">
        <v>22</v>
      </c>
      <c r="E2146" t="s">
        <v>20</v>
      </c>
      <c r="F2146" t="s">
        <v>16</v>
      </c>
      <c r="G2146" t="s">
        <v>17</v>
      </c>
      <c r="H2146" t="s">
        <v>17</v>
      </c>
      <c r="I2146">
        <v>48</v>
      </c>
      <c r="J2146" t="str">
        <f>IFERROR(IF(ABS((C2146-resumen!$D$3)/resumen!$D$5) &gt; 1.96, "SI", "NO"), _xleta.NOT)</f>
        <v>NO</v>
      </c>
      <c r="K2146" t="str">
        <f>IFERROR(IF(ABS((I2146-resumen!$E$3)/resumen!$E$5) &gt; 1.96, "SI", "NO"), _xleta.NOT)</f>
        <v>NO</v>
      </c>
      <c r="L2146">
        <f>IF(ISBLANK(C2146), resumen!$D$4, C2146)</f>
        <v>302470</v>
      </c>
      <c r="M2146">
        <f>IF(ISBLANK(I2146), resumen!$E$4, I2146)</f>
        <v>48</v>
      </c>
    </row>
    <row r="2147" spans="1:13">
      <c r="A2147">
        <v>2146</v>
      </c>
      <c r="B2147" t="s">
        <v>19</v>
      </c>
      <c r="C2147">
        <v>2613281.4500000002</v>
      </c>
      <c r="D2147" t="s">
        <v>14</v>
      </c>
      <c r="E2147" t="s">
        <v>15</v>
      </c>
      <c r="F2147" t="s">
        <v>16</v>
      </c>
      <c r="G2147" t="s">
        <v>17</v>
      </c>
      <c r="H2147" t="s">
        <v>17</v>
      </c>
      <c r="I2147">
        <v>47</v>
      </c>
      <c r="J2147" t="str">
        <f>IFERROR(IF(ABS((C2147-resumen!$D$3)/resumen!$D$5) &gt; 1.96, "SI", "NO"), _xleta.NOT)</f>
        <v>SI</v>
      </c>
      <c r="K2147" t="str">
        <f>IFERROR(IF(ABS((I2147-resumen!$E$3)/resumen!$E$5) &gt; 1.96, "SI", "NO"), _xleta.NOT)</f>
        <v>NO</v>
      </c>
      <c r="L2147">
        <f>IF(ISBLANK(C2147), resumen!$D$4, C2147)</f>
        <v>2613281.4500000002</v>
      </c>
      <c r="M2147">
        <f>IF(ISBLANK(I2147), resumen!$E$4, I2147)</f>
        <v>47</v>
      </c>
    </row>
    <row r="2148" spans="1:13">
      <c r="A2148">
        <v>2147</v>
      </c>
      <c r="B2148" t="s">
        <v>19</v>
      </c>
      <c r="C2148">
        <v>150409.17000000001</v>
      </c>
      <c r="D2148" t="s">
        <v>18</v>
      </c>
      <c r="E2148" t="s">
        <v>15</v>
      </c>
      <c r="F2148" t="s">
        <v>16</v>
      </c>
      <c r="G2148" t="s">
        <v>17</v>
      </c>
      <c r="H2148" t="s">
        <v>17</v>
      </c>
      <c r="I2148">
        <v>86</v>
      </c>
      <c r="J2148" t="str">
        <f>IFERROR(IF(ABS((C2148-resumen!$D$3)/resumen!$D$5) &gt; 1.96, "SI", "NO"), _xleta.NOT)</f>
        <v>NO</v>
      </c>
      <c r="K2148" t="str">
        <f>IFERROR(IF(ABS((I2148-resumen!$E$3)/resumen!$E$5) &gt; 1.96, "SI", "NO"), _xleta.NOT)</f>
        <v>SI</v>
      </c>
      <c r="L2148">
        <f>IF(ISBLANK(C2148), resumen!$D$4, C2148)</f>
        <v>150409.17000000001</v>
      </c>
      <c r="M2148">
        <f>IF(ISBLANK(I2148), resumen!$E$4, I2148)</f>
        <v>86</v>
      </c>
    </row>
    <row r="2149" spans="1:13">
      <c r="A2149">
        <v>2148</v>
      </c>
      <c r="B2149" t="s">
        <v>13</v>
      </c>
      <c r="C2149">
        <v>77065</v>
      </c>
      <c r="D2149" t="s">
        <v>14</v>
      </c>
      <c r="E2149" t="s">
        <v>20</v>
      </c>
      <c r="F2149" t="s">
        <v>16</v>
      </c>
      <c r="G2149" t="s">
        <v>17</v>
      </c>
      <c r="H2149" t="s">
        <v>16</v>
      </c>
      <c r="I2149">
        <v>43</v>
      </c>
      <c r="J2149" t="str">
        <f>IFERROR(IF(ABS((C2149-resumen!$D$3)/resumen!$D$5) &gt; 1.96, "SI", "NO"), _xleta.NOT)</f>
        <v>NO</v>
      </c>
      <c r="K2149" t="str">
        <f>IFERROR(IF(ABS((I2149-resumen!$E$3)/resumen!$E$5) &gt; 1.96, "SI", "NO"), _xleta.NOT)</f>
        <v>NO</v>
      </c>
      <c r="L2149">
        <f>IF(ISBLANK(C2149), resumen!$D$4, C2149)</f>
        <v>77065</v>
      </c>
      <c r="M2149">
        <f>IF(ISBLANK(I2149), resumen!$E$4, I2149)</f>
        <v>43</v>
      </c>
    </row>
    <row r="2150" spans="1:13">
      <c r="A2150">
        <v>2149</v>
      </c>
      <c r="B2150" t="s">
        <v>13</v>
      </c>
      <c r="C2150">
        <v>426459.38</v>
      </c>
      <c r="D2150" t="s">
        <v>14</v>
      </c>
      <c r="E2150" t="s">
        <v>20</v>
      </c>
      <c r="F2150" t="s">
        <v>16</v>
      </c>
      <c r="G2150" t="s">
        <v>17</v>
      </c>
      <c r="H2150" t="s">
        <v>17</v>
      </c>
      <c r="I2150">
        <v>25</v>
      </c>
      <c r="J2150" t="str">
        <f>IFERROR(IF(ABS((C2150-resumen!$D$3)/resumen!$D$5) &gt; 1.96, "SI", "NO"), _xleta.NOT)</f>
        <v>NO</v>
      </c>
      <c r="K2150" t="str">
        <f>IFERROR(IF(ABS((I2150-resumen!$E$3)/resumen!$E$5) &gt; 1.96, "SI", "NO"), _xleta.NOT)</f>
        <v>NO</v>
      </c>
      <c r="L2150">
        <f>IF(ISBLANK(C2150), resumen!$D$4, C2150)</f>
        <v>426459.38</v>
      </c>
      <c r="M2150">
        <f>IF(ISBLANK(I2150), resumen!$E$4, I2150)</f>
        <v>25</v>
      </c>
    </row>
    <row r="2151" spans="1:13">
      <c r="A2151">
        <v>2150</v>
      </c>
      <c r="B2151" t="s">
        <v>13</v>
      </c>
      <c r="C2151">
        <v>448880</v>
      </c>
      <c r="D2151" t="s">
        <v>14</v>
      </c>
      <c r="E2151" t="s">
        <v>20</v>
      </c>
      <c r="F2151" t="s">
        <v>16</v>
      </c>
      <c r="G2151" t="s">
        <v>17</v>
      </c>
      <c r="H2151" t="s">
        <v>17</v>
      </c>
      <c r="I2151">
        <v>33</v>
      </c>
      <c r="J2151" t="str">
        <f>IFERROR(IF(ABS((C2151-resumen!$D$3)/resumen!$D$5) &gt; 1.96, "SI", "NO"), _xleta.NOT)</f>
        <v>NO</v>
      </c>
      <c r="K2151" t="str">
        <f>IFERROR(IF(ABS((I2151-resumen!$E$3)/resumen!$E$5) &gt; 1.96, "SI", "NO"), _xleta.NOT)</f>
        <v>NO</v>
      </c>
      <c r="L2151">
        <f>IF(ISBLANK(C2151), resumen!$D$4, C2151)</f>
        <v>448880</v>
      </c>
      <c r="M2151">
        <f>IF(ISBLANK(I2151), resumen!$E$4, I2151)</f>
        <v>33</v>
      </c>
    </row>
    <row r="2152" spans="1:13">
      <c r="A2152">
        <v>2151</v>
      </c>
      <c r="B2152" t="s">
        <v>19</v>
      </c>
      <c r="C2152">
        <v>10</v>
      </c>
      <c r="D2152" t="s">
        <v>14</v>
      </c>
      <c r="E2152" t="s">
        <v>20</v>
      </c>
      <c r="F2152" t="s">
        <v>16</v>
      </c>
      <c r="G2152" t="s">
        <v>17</v>
      </c>
      <c r="H2152" t="s">
        <v>17</v>
      </c>
      <c r="I2152">
        <v>26</v>
      </c>
      <c r="J2152" t="str">
        <f>IFERROR(IF(ABS((C2152-resumen!$D$3)/resumen!$D$5) &gt; 1.96, "SI", "NO"), _xleta.NOT)</f>
        <v>NO</v>
      </c>
      <c r="K2152" t="str">
        <f>IFERROR(IF(ABS((I2152-resumen!$E$3)/resumen!$E$5) &gt; 1.96, "SI", "NO"), _xleta.NOT)</f>
        <v>NO</v>
      </c>
      <c r="L2152">
        <f>IF(ISBLANK(C2152), resumen!$D$4, C2152)</f>
        <v>10</v>
      </c>
      <c r="M2152">
        <f>IF(ISBLANK(I2152), resumen!$E$4, I2152)</f>
        <v>26</v>
      </c>
    </row>
    <row r="2153" spans="1:13">
      <c r="A2153">
        <v>2152</v>
      </c>
      <c r="B2153" t="s">
        <v>13</v>
      </c>
      <c r="C2153">
        <v>237717.86</v>
      </c>
      <c r="D2153" t="s">
        <v>14</v>
      </c>
      <c r="E2153" t="s">
        <v>20</v>
      </c>
      <c r="F2153" t="s">
        <v>16</v>
      </c>
      <c r="G2153" t="s">
        <v>17</v>
      </c>
      <c r="H2153" t="s">
        <v>16</v>
      </c>
      <c r="I2153">
        <v>23</v>
      </c>
      <c r="J2153" t="str">
        <f>IFERROR(IF(ABS((C2153-resumen!$D$3)/resumen!$D$5) &gt; 1.96, "SI", "NO"), _xleta.NOT)</f>
        <v>NO</v>
      </c>
      <c r="K2153" t="str">
        <f>IFERROR(IF(ABS((I2153-resumen!$E$3)/resumen!$E$5) &gt; 1.96, "SI", "NO"), _xleta.NOT)</f>
        <v>NO</v>
      </c>
      <c r="L2153">
        <f>IF(ISBLANK(C2153), resumen!$D$4, C2153)</f>
        <v>237717.86</v>
      </c>
      <c r="M2153">
        <f>IF(ISBLANK(I2153), resumen!$E$4, I2153)</f>
        <v>23</v>
      </c>
    </row>
    <row r="2154" spans="1:13">
      <c r="A2154">
        <v>2153</v>
      </c>
      <c r="B2154" t="s">
        <v>13</v>
      </c>
      <c r="C2154">
        <v>297045</v>
      </c>
      <c r="D2154" t="s">
        <v>21</v>
      </c>
      <c r="E2154" t="s">
        <v>20</v>
      </c>
      <c r="F2154" t="s">
        <v>16</v>
      </c>
      <c r="G2154" t="s">
        <v>16</v>
      </c>
      <c r="H2154" t="s">
        <v>17</v>
      </c>
      <c r="I2154">
        <v>30</v>
      </c>
      <c r="J2154" t="str">
        <f>IFERROR(IF(ABS((C2154-resumen!$D$3)/resumen!$D$5) &gt; 1.96, "SI", "NO"), _xleta.NOT)</f>
        <v>NO</v>
      </c>
      <c r="K2154" t="str">
        <f>IFERROR(IF(ABS((I2154-resumen!$E$3)/resumen!$E$5) &gt; 1.96, "SI", "NO"), _xleta.NOT)</f>
        <v>NO</v>
      </c>
      <c r="L2154">
        <f>IF(ISBLANK(C2154), resumen!$D$4, C2154)</f>
        <v>297045</v>
      </c>
      <c r="M2154">
        <f>IF(ISBLANK(I2154), resumen!$E$4, I2154)</f>
        <v>30</v>
      </c>
    </row>
    <row r="2155" spans="1:13">
      <c r="A2155">
        <v>2154</v>
      </c>
      <c r="B2155" t="s">
        <v>19</v>
      </c>
      <c r="C2155">
        <v>585854</v>
      </c>
      <c r="D2155" t="s">
        <v>18</v>
      </c>
      <c r="E2155" t="s">
        <v>15</v>
      </c>
      <c r="F2155" t="s">
        <v>16</v>
      </c>
      <c r="G2155" t="s">
        <v>17</v>
      </c>
      <c r="H2155" t="s">
        <v>17</v>
      </c>
      <c r="I2155">
        <v>76</v>
      </c>
      <c r="J2155" t="str">
        <f>IFERROR(IF(ABS((C2155-resumen!$D$3)/resumen!$D$5) &gt; 1.96, "SI", "NO"), _xleta.NOT)</f>
        <v>NO</v>
      </c>
      <c r="K2155" t="str">
        <f>IFERROR(IF(ABS((I2155-resumen!$E$3)/resumen!$E$5) &gt; 1.96, "SI", "NO"), _xleta.NOT)</f>
        <v>SI</v>
      </c>
      <c r="L2155">
        <f>IF(ISBLANK(C2155), resumen!$D$4, C2155)</f>
        <v>585854</v>
      </c>
      <c r="M2155">
        <f>IF(ISBLANK(I2155), resumen!$E$4, I2155)</f>
        <v>76</v>
      </c>
    </row>
    <row r="2156" spans="1:13">
      <c r="A2156">
        <v>2155</v>
      </c>
      <c r="B2156" t="s">
        <v>13</v>
      </c>
      <c r="C2156">
        <v>404467</v>
      </c>
      <c r="D2156" t="s">
        <v>21</v>
      </c>
      <c r="E2156" t="s">
        <v>20</v>
      </c>
      <c r="F2156" t="s">
        <v>16</v>
      </c>
      <c r="G2156" t="s">
        <v>17</v>
      </c>
      <c r="H2156" t="s">
        <v>17</v>
      </c>
      <c r="I2156">
        <v>58</v>
      </c>
      <c r="J2156" t="str">
        <f>IFERROR(IF(ABS((C2156-resumen!$D$3)/resumen!$D$5) &gt; 1.96, "SI", "NO"), _xleta.NOT)</f>
        <v>NO</v>
      </c>
      <c r="K2156" t="str">
        <f>IFERROR(IF(ABS((I2156-resumen!$E$3)/resumen!$E$5) &gt; 1.96, "SI", "NO"), _xleta.NOT)</f>
        <v>NO</v>
      </c>
      <c r="L2156">
        <f>IF(ISBLANK(C2156), resumen!$D$4, C2156)</f>
        <v>404467</v>
      </c>
      <c r="M2156">
        <f>IF(ISBLANK(I2156), resumen!$E$4, I2156)</f>
        <v>58</v>
      </c>
    </row>
    <row r="2157" spans="1:13">
      <c r="A2157">
        <v>2156</v>
      </c>
      <c r="B2157" t="s">
        <v>13</v>
      </c>
      <c r="C2157">
        <v>594092</v>
      </c>
      <c r="D2157" t="s">
        <v>22</v>
      </c>
      <c r="E2157" t="s">
        <v>20</v>
      </c>
      <c r="F2157" t="s">
        <v>16</v>
      </c>
      <c r="G2157" t="s">
        <v>16</v>
      </c>
      <c r="H2157" t="s">
        <v>16</v>
      </c>
      <c r="I2157">
        <v>48</v>
      </c>
      <c r="J2157" t="str">
        <f>IFERROR(IF(ABS((C2157-resumen!$D$3)/resumen!$D$5) &gt; 1.96, "SI", "NO"), _xleta.NOT)</f>
        <v>NO</v>
      </c>
      <c r="K2157" t="str">
        <f>IFERROR(IF(ABS((I2157-resumen!$E$3)/resumen!$E$5) &gt; 1.96, "SI", "NO"), _xleta.NOT)</f>
        <v>NO</v>
      </c>
      <c r="L2157">
        <f>IF(ISBLANK(C2157), resumen!$D$4, C2157)</f>
        <v>594092</v>
      </c>
      <c r="M2157">
        <f>IF(ISBLANK(I2157), resumen!$E$4, I2157)</f>
        <v>48</v>
      </c>
    </row>
    <row r="2158" spans="1:13">
      <c r="A2158">
        <v>2157</v>
      </c>
      <c r="B2158" t="s">
        <v>13</v>
      </c>
      <c r="C2158">
        <v>138580</v>
      </c>
      <c r="D2158" t="s">
        <v>14</v>
      </c>
      <c r="E2158" t="s">
        <v>20</v>
      </c>
      <c r="F2158" t="s">
        <v>16</v>
      </c>
      <c r="G2158" t="s">
        <v>17</v>
      </c>
      <c r="H2158" t="s">
        <v>17</v>
      </c>
      <c r="I2158">
        <v>46</v>
      </c>
      <c r="J2158" t="str">
        <f>IFERROR(IF(ABS((C2158-resumen!$D$3)/resumen!$D$5) &gt; 1.96, "SI", "NO"), _xleta.NOT)</f>
        <v>NO</v>
      </c>
      <c r="K2158" t="str">
        <f>IFERROR(IF(ABS((I2158-resumen!$E$3)/resumen!$E$5) &gt; 1.96, "SI", "NO"), _xleta.NOT)</f>
        <v>NO</v>
      </c>
      <c r="L2158">
        <f>IF(ISBLANK(C2158), resumen!$D$4, C2158)</f>
        <v>138580</v>
      </c>
      <c r="M2158">
        <f>IF(ISBLANK(I2158), resumen!$E$4, I2158)</f>
        <v>46</v>
      </c>
    </row>
    <row r="2159" spans="1:13">
      <c r="A2159">
        <v>2158</v>
      </c>
      <c r="B2159" t="s">
        <v>19</v>
      </c>
      <c r="C2159">
        <v>1241627.95</v>
      </c>
      <c r="D2159" t="s">
        <v>18</v>
      </c>
      <c r="E2159" t="s">
        <v>15</v>
      </c>
      <c r="F2159" t="s">
        <v>16</v>
      </c>
      <c r="G2159" t="s">
        <v>17</v>
      </c>
      <c r="H2159" t="s">
        <v>17</v>
      </c>
      <c r="I2159">
        <v>63</v>
      </c>
      <c r="J2159" t="str">
        <f>IFERROR(IF(ABS((C2159-resumen!$D$3)/resumen!$D$5) &gt; 1.96, "SI", "NO"), _xleta.NOT)</f>
        <v>NO</v>
      </c>
      <c r="K2159" t="str">
        <f>IFERROR(IF(ABS((I2159-resumen!$E$3)/resumen!$E$5) &gt; 1.96, "SI", "NO"), _xleta.NOT)</f>
        <v>NO</v>
      </c>
      <c r="L2159">
        <f>IF(ISBLANK(C2159), resumen!$D$4, C2159)</f>
        <v>1241627.95</v>
      </c>
      <c r="M2159">
        <f>IF(ISBLANK(I2159), resumen!$E$4, I2159)</f>
        <v>63</v>
      </c>
    </row>
    <row r="2160" spans="1:13">
      <c r="A2160">
        <v>2159</v>
      </c>
      <c r="B2160" t="s">
        <v>13</v>
      </c>
      <c r="C2160">
        <v>915020.56</v>
      </c>
      <c r="D2160" t="s">
        <v>14</v>
      </c>
      <c r="E2160" t="s">
        <v>20</v>
      </c>
      <c r="F2160" t="s">
        <v>16</v>
      </c>
      <c r="G2160" t="s">
        <v>17</v>
      </c>
      <c r="H2160" t="s">
        <v>17</v>
      </c>
      <c r="I2160">
        <v>52</v>
      </c>
      <c r="J2160" t="str">
        <f>IFERROR(IF(ABS((C2160-resumen!$D$3)/resumen!$D$5) &gt; 1.96, "SI", "NO"), _xleta.NOT)</f>
        <v>NO</v>
      </c>
      <c r="K2160" t="str">
        <f>IFERROR(IF(ABS((I2160-resumen!$E$3)/resumen!$E$5) &gt; 1.96, "SI", "NO"), _xleta.NOT)</f>
        <v>NO</v>
      </c>
      <c r="L2160">
        <f>IF(ISBLANK(C2160), resumen!$D$4, C2160)</f>
        <v>915020.56</v>
      </c>
      <c r="M2160">
        <f>IF(ISBLANK(I2160), resumen!$E$4, I2160)</f>
        <v>52</v>
      </c>
    </row>
    <row r="2161" spans="1:13">
      <c r="A2161">
        <v>2160</v>
      </c>
      <c r="B2161" t="s">
        <v>13</v>
      </c>
      <c r="C2161">
        <v>569373.16</v>
      </c>
      <c r="D2161" t="s">
        <v>14</v>
      </c>
      <c r="E2161" t="s">
        <v>20</v>
      </c>
      <c r="F2161" t="s">
        <v>16</v>
      </c>
      <c r="G2161" t="s">
        <v>17</v>
      </c>
      <c r="H2161" t="s">
        <v>17</v>
      </c>
      <c r="I2161">
        <v>41</v>
      </c>
      <c r="J2161" t="str">
        <f>IFERROR(IF(ABS((C2161-resumen!$D$3)/resumen!$D$5) &gt; 1.96, "SI", "NO"), _xleta.NOT)</f>
        <v>NO</v>
      </c>
      <c r="K2161" t="str">
        <f>IFERROR(IF(ABS((I2161-resumen!$E$3)/resumen!$E$5) &gt; 1.96, "SI", "NO"), _xleta.NOT)</f>
        <v>NO</v>
      </c>
      <c r="L2161">
        <f>IF(ISBLANK(C2161), resumen!$D$4, C2161)</f>
        <v>569373.16</v>
      </c>
      <c r="M2161">
        <f>IF(ISBLANK(I2161), resumen!$E$4, I2161)</f>
        <v>41</v>
      </c>
    </row>
    <row r="2162" spans="1:13">
      <c r="A2162">
        <v>2161</v>
      </c>
      <c r="B2162" t="s">
        <v>13</v>
      </c>
      <c r="C2162">
        <v>457000</v>
      </c>
      <c r="D2162" t="s">
        <v>14</v>
      </c>
      <c r="E2162" t="s">
        <v>20</v>
      </c>
      <c r="F2162" t="s">
        <v>16</v>
      </c>
      <c r="G2162" t="s">
        <v>17</v>
      </c>
      <c r="H2162" t="s">
        <v>17</v>
      </c>
      <c r="I2162">
        <v>19</v>
      </c>
      <c r="J2162" t="str">
        <f>IFERROR(IF(ABS((C2162-resumen!$D$3)/resumen!$D$5) &gt; 1.96, "SI", "NO"), _xleta.NOT)</f>
        <v>NO</v>
      </c>
      <c r="K2162" t="str">
        <f>IFERROR(IF(ABS((I2162-resumen!$E$3)/resumen!$E$5) &gt; 1.96, "SI", "NO"), _xleta.NOT)</f>
        <v>NO</v>
      </c>
      <c r="L2162">
        <f>IF(ISBLANK(C2162), resumen!$D$4, C2162)</f>
        <v>457000</v>
      </c>
      <c r="M2162">
        <f>IF(ISBLANK(I2162), resumen!$E$4, I2162)</f>
        <v>19</v>
      </c>
    </row>
    <row r="2163" spans="1:13">
      <c r="A2163">
        <v>2162</v>
      </c>
      <c r="B2163" t="s">
        <v>13</v>
      </c>
      <c r="C2163">
        <v>440696.47</v>
      </c>
      <c r="D2163" t="s">
        <v>14</v>
      </c>
      <c r="E2163" t="s">
        <v>20</v>
      </c>
      <c r="F2163" t="s">
        <v>16</v>
      </c>
      <c r="G2163" t="s">
        <v>17</v>
      </c>
      <c r="H2163" t="s">
        <v>17</v>
      </c>
      <c r="I2163">
        <v>27</v>
      </c>
      <c r="J2163" t="str">
        <f>IFERROR(IF(ABS((C2163-resumen!$D$3)/resumen!$D$5) &gt; 1.96, "SI", "NO"), _xleta.NOT)</f>
        <v>NO</v>
      </c>
      <c r="K2163" t="str">
        <f>IFERROR(IF(ABS((I2163-resumen!$E$3)/resumen!$E$5) &gt; 1.96, "SI", "NO"), _xleta.NOT)</f>
        <v>NO</v>
      </c>
      <c r="L2163">
        <f>IF(ISBLANK(C2163), resumen!$D$4, C2163)</f>
        <v>440696.47</v>
      </c>
      <c r="M2163">
        <f>IF(ISBLANK(I2163), resumen!$E$4, I2163)</f>
        <v>27</v>
      </c>
    </row>
    <row r="2164" spans="1:13">
      <c r="A2164">
        <v>2163</v>
      </c>
      <c r="B2164" t="s">
        <v>19</v>
      </c>
      <c r="C2164">
        <v>1057538</v>
      </c>
      <c r="D2164" t="s">
        <v>14</v>
      </c>
      <c r="E2164" t="s">
        <v>15</v>
      </c>
      <c r="F2164" t="s">
        <v>16</v>
      </c>
      <c r="G2164" t="s">
        <v>17</v>
      </c>
      <c r="H2164" t="s">
        <v>16</v>
      </c>
      <c r="I2164">
        <v>38</v>
      </c>
      <c r="J2164" t="str">
        <f>IFERROR(IF(ABS((C2164-resumen!$D$3)/resumen!$D$5) &gt; 1.96, "SI", "NO"), _xleta.NOT)</f>
        <v>NO</v>
      </c>
      <c r="K2164" t="str">
        <f>IFERROR(IF(ABS((I2164-resumen!$E$3)/resumen!$E$5) &gt; 1.96, "SI", "NO"), _xleta.NOT)</f>
        <v>NO</v>
      </c>
      <c r="L2164">
        <f>IF(ISBLANK(C2164), resumen!$D$4, C2164)</f>
        <v>1057538</v>
      </c>
      <c r="M2164">
        <f>IF(ISBLANK(I2164), resumen!$E$4, I2164)</f>
        <v>38</v>
      </c>
    </row>
    <row r="2165" spans="1:13">
      <c r="A2165">
        <v>2164</v>
      </c>
      <c r="B2165" t="s">
        <v>13</v>
      </c>
      <c r="C2165">
        <v>428222.68</v>
      </c>
      <c r="D2165" t="s">
        <v>14</v>
      </c>
      <c r="E2165" t="s">
        <v>20</v>
      </c>
      <c r="F2165" t="s">
        <v>16</v>
      </c>
      <c r="G2165" t="s">
        <v>17</v>
      </c>
      <c r="H2165" t="s">
        <v>16</v>
      </c>
      <c r="I2165">
        <v>21</v>
      </c>
      <c r="J2165" t="str">
        <f>IFERROR(IF(ABS((C2165-resumen!$D$3)/resumen!$D$5) &gt; 1.96, "SI", "NO"), _xleta.NOT)</f>
        <v>NO</v>
      </c>
      <c r="K2165" t="str">
        <f>IFERROR(IF(ABS((I2165-resumen!$E$3)/resumen!$E$5) &gt; 1.96, "SI", "NO"), _xleta.NOT)</f>
        <v>NO</v>
      </c>
      <c r="L2165">
        <f>IF(ISBLANK(C2165), resumen!$D$4, C2165)</f>
        <v>428222.68</v>
      </c>
      <c r="M2165">
        <f>IF(ISBLANK(I2165), resumen!$E$4, I2165)</f>
        <v>21</v>
      </c>
    </row>
    <row r="2166" spans="1:13">
      <c r="A2166">
        <v>2165</v>
      </c>
      <c r="B2166" t="s">
        <v>13</v>
      </c>
      <c r="C2166">
        <v>301566</v>
      </c>
      <c r="D2166" t="s">
        <v>22</v>
      </c>
      <c r="E2166" t="s">
        <v>20</v>
      </c>
      <c r="F2166" t="s">
        <v>16</v>
      </c>
      <c r="G2166" t="s">
        <v>17</v>
      </c>
      <c r="H2166" t="s">
        <v>17</v>
      </c>
      <c r="I2166">
        <v>20</v>
      </c>
      <c r="J2166" t="str">
        <f>IFERROR(IF(ABS((C2166-resumen!$D$3)/resumen!$D$5) &gt; 1.96, "SI", "NO"), _xleta.NOT)</f>
        <v>NO</v>
      </c>
      <c r="K2166" t="str">
        <f>IFERROR(IF(ABS((I2166-resumen!$E$3)/resumen!$E$5) &gt; 1.96, "SI", "NO"), _xleta.NOT)</f>
        <v>NO</v>
      </c>
      <c r="L2166">
        <f>IF(ISBLANK(C2166), resumen!$D$4, C2166)</f>
        <v>301566</v>
      </c>
      <c r="M2166">
        <f>IF(ISBLANK(I2166), resumen!$E$4, I2166)</f>
        <v>20</v>
      </c>
    </row>
    <row r="2167" spans="1:13">
      <c r="A2167">
        <v>2166</v>
      </c>
      <c r="B2167" t="s">
        <v>13</v>
      </c>
      <c r="C2167">
        <v>183333</v>
      </c>
      <c r="D2167" t="s">
        <v>14</v>
      </c>
      <c r="E2167" t="s">
        <v>20</v>
      </c>
      <c r="F2167" t="s">
        <v>16</v>
      </c>
      <c r="G2167" t="s">
        <v>16</v>
      </c>
      <c r="H2167" t="s">
        <v>16</v>
      </c>
      <c r="I2167">
        <v>30</v>
      </c>
      <c r="J2167" t="str">
        <f>IFERROR(IF(ABS((C2167-resumen!$D$3)/resumen!$D$5) &gt; 1.96, "SI", "NO"), _xleta.NOT)</f>
        <v>NO</v>
      </c>
      <c r="K2167" t="str">
        <f>IFERROR(IF(ABS((I2167-resumen!$E$3)/resumen!$E$5) &gt; 1.96, "SI", "NO"), _xleta.NOT)</f>
        <v>NO</v>
      </c>
      <c r="L2167">
        <f>IF(ISBLANK(C2167), resumen!$D$4, C2167)</f>
        <v>183333</v>
      </c>
      <c r="M2167">
        <f>IF(ISBLANK(I2167), resumen!$E$4, I2167)</f>
        <v>30</v>
      </c>
    </row>
    <row r="2168" spans="1:13">
      <c r="A2168">
        <v>2167</v>
      </c>
      <c r="B2168" t="s">
        <v>13</v>
      </c>
      <c r="C2168">
        <v>297045</v>
      </c>
      <c r="D2168" t="s">
        <v>21</v>
      </c>
      <c r="E2168" t="s">
        <v>20</v>
      </c>
      <c r="F2168" t="s">
        <v>16</v>
      </c>
      <c r="G2168" t="s">
        <v>16</v>
      </c>
      <c r="H2168" t="s">
        <v>17</v>
      </c>
      <c r="I2168">
        <v>28</v>
      </c>
      <c r="J2168" t="str">
        <f>IFERROR(IF(ABS((C2168-resumen!$D$3)/resumen!$D$5) &gt; 1.96, "SI", "NO"), _xleta.NOT)</f>
        <v>NO</v>
      </c>
      <c r="K2168" t="str">
        <f>IFERROR(IF(ABS((I2168-resumen!$E$3)/resumen!$E$5) &gt; 1.96, "SI", "NO"), _xleta.NOT)</f>
        <v>NO</v>
      </c>
      <c r="L2168">
        <f>IF(ISBLANK(C2168), resumen!$D$4, C2168)</f>
        <v>297045</v>
      </c>
      <c r="M2168">
        <f>IF(ISBLANK(I2168), resumen!$E$4, I2168)</f>
        <v>28</v>
      </c>
    </row>
    <row r="2169" spans="1:13">
      <c r="A2169">
        <v>2168</v>
      </c>
      <c r="B2169" t="s">
        <v>13</v>
      </c>
      <c r="C2169">
        <v>335377.5</v>
      </c>
      <c r="D2169" t="s">
        <v>14</v>
      </c>
      <c r="E2169" t="s">
        <v>20</v>
      </c>
      <c r="F2169" t="s">
        <v>16</v>
      </c>
      <c r="G2169" t="s">
        <v>17</v>
      </c>
      <c r="H2169" t="s">
        <v>17</v>
      </c>
      <c r="I2169">
        <v>22</v>
      </c>
      <c r="J2169" t="str">
        <f>IFERROR(IF(ABS((C2169-resumen!$D$3)/resumen!$D$5) &gt; 1.96, "SI", "NO"), _xleta.NOT)</f>
        <v>NO</v>
      </c>
      <c r="K2169" t="str">
        <f>IFERROR(IF(ABS((I2169-resumen!$E$3)/resumen!$E$5) &gt; 1.96, "SI", "NO"), _xleta.NOT)</f>
        <v>NO</v>
      </c>
      <c r="L2169">
        <f>IF(ISBLANK(C2169), resumen!$D$4, C2169)</f>
        <v>335377.5</v>
      </c>
      <c r="M2169">
        <f>IF(ISBLANK(I2169), resumen!$E$4, I2169)</f>
        <v>22</v>
      </c>
    </row>
    <row r="2170" spans="1:13">
      <c r="A2170">
        <v>2169</v>
      </c>
      <c r="B2170" t="s">
        <v>13</v>
      </c>
      <c r="C2170">
        <v>210000</v>
      </c>
      <c r="D2170" t="s">
        <v>14</v>
      </c>
      <c r="E2170" t="s">
        <v>20</v>
      </c>
      <c r="F2170" t="s">
        <v>16</v>
      </c>
      <c r="G2170" t="s">
        <v>17</v>
      </c>
      <c r="H2170" t="s">
        <v>17</v>
      </c>
      <c r="I2170">
        <v>26</v>
      </c>
      <c r="J2170" t="str">
        <f>IFERROR(IF(ABS((C2170-resumen!$D$3)/resumen!$D$5) &gt; 1.96, "SI", "NO"), _xleta.NOT)</f>
        <v>NO</v>
      </c>
      <c r="K2170" t="str">
        <f>IFERROR(IF(ABS((I2170-resumen!$E$3)/resumen!$E$5) &gt; 1.96, "SI", "NO"), _xleta.NOT)</f>
        <v>NO</v>
      </c>
      <c r="L2170">
        <f>IF(ISBLANK(C2170), resumen!$D$4, C2170)</f>
        <v>210000</v>
      </c>
      <c r="M2170">
        <f>IF(ISBLANK(I2170), resumen!$E$4, I2170)</f>
        <v>26</v>
      </c>
    </row>
    <row r="2171" spans="1:13">
      <c r="A2171">
        <v>2170</v>
      </c>
      <c r="B2171" t="s">
        <v>19</v>
      </c>
      <c r="C2171">
        <v>813888.34</v>
      </c>
      <c r="D2171" t="s">
        <v>14</v>
      </c>
      <c r="E2171" t="s">
        <v>15</v>
      </c>
      <c r="F2171" t="s">
        <v>16</v>
      </c>
      <c r="G2171" t="s">
        <v>17</v>
      </c>
      <c r="H2171" t="s">
        <v>17</v>
      </c>
      <c r="I2171">
        <v>29</v>
      </c>
      <c r="J2171" t="str">
        <f>IFERROR(IF(ABS((C2171-resumen!$D$3)/resumen!$D$5) &gt; 1.96, "SI", "NO"), _xleta.NOT)</f>
        <v>NO</v>
      </c>
      <c r="K2171" t="str">
        <f>IFERROR(IF(ABS((I2171-resumen!$E$3)/resumen!$E$5) &gt; 1.96, "SI", "NO"), _xleta.NOT)</f>
        <v>NO</v>
      </c>
      <c r="L2171">
        <f>IF(ISBLANK(C2171), resumen!$D$4, C2171)</f>
        <v>813888.34</v>
      </c>
      <c r="M2171">
        <f>IF(ISBLANK(I2171), resumen!$E$4, I2171)</f>
        <v>29</v>
      </c>
    </row>
    <row r="2172" spans="1:13">
      <c r="A2172">
        <v>2171</v>
      </c>
      <c r="B2172" t="s">
        <v>19</v>
      </c>
      <c r="C2172">
        <v>297045</v>
      </c>
      <c r="D2172" t="s">
        <v>22</v>
      </c>
      <c r="E2172" t="s">
        <v>20</v>
      </c>
      <c r="F2172" t="s">
        <v>16</v>
      </c>
      <c r="G2172" t="s">
        <v>16</v>
      </c>
      <c r="H2172" t="s">
        <v>16</v>
      </c>
      <c r="I2172">
        <v>41</v>
      </c>
      <c r="J2172" t="str">
        <f>IFERROR(IF(ABS((C2172-resumen!$D$3)/resumen!$D$5) &gt; 1.96, "SI", "NO"), _xleta.NOT)</f>
        <v>NO</v>
      </c>
      <c r="K2172" t="str">
        <f>IFERROR(IF(ABS((I2172-resumen!$E$3)/resumen!$E$5) &gt; 1.96, "SI", "NO"), _xleta.NOT)</f>
        <v>NO</v>
      </c>
      <c r="L2172">
        <f>IF(ISBLANK(C2172), resumen!$D$4, C2172)</f>
        <v>297045</v>
      </c>
      <c r="M2172">
        <f>IF(ISBLANK(I2172), resumen!$E$4, I2172)</f>
        <v>41</v>
      </c>
    </row>
    <row r="2173" spans="1:13">
      <c r="A2173">
        <v>2172</v>
      </c>
      <c r="B2173" t="s">
        <v>19</v>
      </c>
      <c r="C2173">
        <v>912428.05</v>
      </c>
      <c r="D2173" t="s">
        <v>14</v>
      </c>
      <c r="E2173" t="s">
        <v>20</v>
      </c>
      <c r="F2173" t="s">
        <v>16</v>
      </c>
      <c r="G2173" t="s">
        <v>17</v>
      </c>
      <c r="H2173" t="s">
        <v>17</v>
      </c>
      <c r="I2173">
        <v>24</v>
      </c>
      <c r="J2173" t="str">
        <f>IFERROR(IF(ABS((C2173-resumen!$D$3)/resumen!$D$5) &gt; 1.96, "SI", "NO"), _xleta.NOT)</f>
        <v>NO</v>
      </c>
      <c r="K2173" t="str">
        <f>IFERROR(IF(ABS((I2173-resumen!$E$3)/resumen!$E$5) &gt; 1.96, "SI", "NO"), _xleta.NOT)</f>
        <v>NO</v>
      </c>
      <c r="L2173">
        <f>IF(ISBLANK(C2173), resumen!$D$4, C2173)</f>
        <v>912428.05</v>
      </c>
      <c r="M2173">
        <f>IF(ISBLANK(I2173), resumen!$E$4, I2173)</f>
        <v>24</v>
      </c>
    </row>
    <row r="2174" spans="1:13">
      <c r="A2174">
        <v>2173</v>
      </c>
      <c r="B2174" t="s">
        <v>13</v>
      </c>
      <c r="C2174">
        <v>762283.34</v>
      </c>
      <c r="D2174" t="s">
        <v>14</v>
      </c>
      <c r="E2174" t="s">
        <v>20</v>
      </c>
      <c r="F2174" t="s">
        <v>16</v>
      </c>
      <c r="G2174" t="s">
        <v>17</v>
      </c>
      <c r="H2174" t="s">
        <v>17</v>
      </c>
      <c r="I2174">
        <v>46</v>
      </c>
      <c r="J2174" t="str">
        <f>IFERROR(IF(ABS((C2174-resumen!$D$3)/resumen!$D$5) &gt; 1.96, "SI", "NO"), _xleta.NOT)</f>
        <v>NO</v>
      </c>
      <c r="K2174" t="str">
        <f>IFERROR(IF(ABS((I2174-resumen!$E$3)/resumen!$E$5) &gt; 1.96, "SI", "NO"), _xleta.NOT)</f>
        <v>NO</v>
      </c>
      <c r="L2174">
        <f>IF(ISBLANK(C2174), resumen!$D$4, C2174)</f>
        <v>762283.34</v>
      </c>
      <c r="M2174">
        <f>IF(ISBLANK(I2174), resumen!$E$4, I2174)</f>
        <v>46</v>
      </c>
    </row>
    <row r="2175" spans="1:13">
      <c r="A2175">
        <v>2174</v>
      </c>
      <c r="B2175" t="s">
        <v>13</v>
      </c>
      <c r="C2175">
        <v>213049</v>
      </c>
      <c r="D2175" t="s">
        <v>14</v>
      </c>
      <c r="E2175" t="s">
        <v>20</v>
      </c>
      <c r="F2175" t="s">
        <v>16</v>
      </c>
      <c r="G2175" t="s">
        <v>17</v>
      </c>
      <c r="H2175" t="s">
        <v>17</v>
      </c>
      <c r="I2175">
        <v>42</v>
      </c>
      <c r="J2175" t="str">
        <f>IFERROR(IF(ABS((C2175-resumen!$D$3)/resumen!$D$5) &gt; 1.96, "SI", "NO"), _xleta.NOT)</f>
        <v>NO</v>
      </c>
      <c r="K2175" t="str">
        <f>IFERROR(IF(ABS((I2175-resumen!$E$3)/resumen!$E$5) &gt; 1.96, "SI", "NO"), _xleta.NOT)</f>
        <v>NO</v>
      </c>
      <c r="L2175">
        <f>IF(ISBLANK(C2175), resumen!$D$4, C2175)</f>
        <v>213049</v>
      </c>
      <c r="M2175">
        <f>IF(ISBLANK(I2175), resumen!$E$4, I2175)</f>
        <v>42</v>
      </c>
    </row>
    <row r="2176" spans="1:13">
      <c r="A2176">
        <v>2175</v>
      </c>
      <c r="B2176" t="s">
        <v>13</v>
      </c>
      <c r="C2176">
        <v>560000</v>
      </c>
      <c r="D2176" t="s">
        <v>14</v>
      </c>
      <c r="E2176" t="s">
        <v>20</v>
      </c>
      <c r="F2176" t="s">
        <v>16</v>
      </c>
      <c r="G2176" t="s">
        <v>17</v>
      </c>
      <c r="H2176" t="s">
        <v>17</v>
      </c>
      <c r="I2176">
        <v>47</v>
      </c>
      <c r="J2176" t="str">
        <f>IFERROR(IF(ABS((C2176-resumen!$D$3)/resumen!$D$5) &gt; 1.96, "SI", "NO"), _xleta.NOT)</f>
        <v>NO</v>
      </c>
      <c r="K2176" t="str">
        <f>IFERROR(IF(ABS((I2176-resumen!$E$3)/resumen!$E$5) &gt; 1.96, "SI", "NO"), _xleta.NOT)</f>
        <v>NO</v>
      </c>
      <c r="L2176">
        <f>IF(ISBLANK(C2176), resumen!$D$4, C2176)</f>
        <v>560000</v>
      </c>
      <c r="M2176">
        <f>IF(ISBLANK(I2176), resumen!$E$4, I2176)</f>
        <v>47</v>
      </c>
    </row>
    <row r="2177" spans="1:13">
      <c r="A2177">
        <v>2176</v>
      </c>
      <c r="B2177" t="s">
        <v>19</v>
      </c>
      <c r="C2177">
        <v>127390.96</v>
      </c>
      <c r="D2177" t="s">
        <v>14</v>
      </c>
      <c r="E2177" t="s">
        <v>20</v>
      </c>
      <c r="F2177" t="s">
        <v>16</v>
      </c>
      <c r="G2177" t="s">
        <v>16</v>
      </c>
      <c r="H2177" t="s">
        <v>17</v>
      </c>
      <c r="I2177">
        <v>48</v>
      </c>
      <c r="J2177" t="str">
        <f>IFERROR(IF(ABS((C2177-resumen!$D$3)/resumen!$D$5) &gt; 1.96, "SI", "NO"), _xleta.NOT)</f>
        <v>NO</v>
      </c>
      <c r="K2177" t="str">
        <f>IFERROR(IF(ABS((I2177-resumen!$E$3)/resumen!$E$5) &gt; 1.96, "SI", "NO"), _xleta.NOT)</f>
        <v>NO</v>
      </c>
      <c r="L2177">
        <f>IF(ISBLANK(C2177), resumen!$D$4, C2177)</f>
        <v>127390.96</v>
      </c>
      <c r="M2177">
        <f>IF(ISBLANK(I2177), resumen!$E$4, I2177)</f>
        <v>48</v>
      </c>
    </row>
    <row r="2178" spans="1:13">
      <c r="A2178">
        <v>2177</v>
      </c>
      <c r="B2178" t="s">
        <v>13</v>
      </c>
      <c r="C2178">
        <v>12000</v>
      </c>
      <c r="D2178" t="s">
        <v>14</v>
      </c>
      <c r="E2178" t="s">
        <v>20</v>
      </c>
      <c r="F2178" t="s">
        <v>16</v>
      </c>
      <c r="G2178" t="s">
        <v>17</v>
      </c>
      <c r="H2178" t="s">
        <v>16</v>
      </c>
      <c r="I2178">
        <v>24</v>
      </c>
      <c r="J2178" t="str">
        <f>IFERROR(IF(ABS((C2178-resumen!$D$3)/resumen!$D$5) &gt; 1.96, "SI", "NO"), _xleta.NOT)</f>
        <v>NO</v>
      </c>
      <c r="K2178" t="str">
        <f>IFERROR(IF(ABS((I2178-resumen!$E$3)/resumen!$E$5) &gt; 1.96, "SI", "NO"), _xleta.NOT)</f>
        <v>NO</v>
      </c>
      <c r="L2178">
        <f>IF(ISBLANK(C2178), resumen!$D$4, C2178)</f>
        <v>12000</v>
      </c>
      <c r="M2178">
        <f>IF(ISBLANK(I2178), resumen!$E$4, I2178)</f>
        <v>24</v>
      </c>
    </row>
    <row r="2179" spans="1:13">
      <c r="A2179">
        <v>2178</v>
      </c>
      <c r="B2179" t="s">
        <v>13</v>
      </c>
      <c r="C2179">
        <v>1154586.75</v>
      </c>
      <c r="D2179" t="s">
        <v>14</v>
      </c>
      <c r="E2179" t="s">
        <v>20</v>
      </c>
      <c r="F2179" t="s">
        <v>16</v>
      </c>
      <c r="G2179" t="s">
        <v>17</v>
      </c>
      <c r="H2179" t="s">
        <v>17</v>
      </c>
      <c r="I2179">
        <v>30</v>
      </c>
      <c r="J2179" t="str">
        <f>IFERROR(IF(ABS((C2179-resumen!$D$3)/resumen!$D$5) &gt; 1.96, "SI", "NO"), _xleta.NOT)</f>
        <v>NO</v>
      </c>
      <c r="K2179" t="str">
        <f>IFERROR(IF(ABS((I2179-resumen!$E$3)/resumen!$E$5) &gt; 1.96, "SI", "NO"), _xleta.NOT)</f>
        <v>NO</v>
      </c>
      <c r="L2179">
        <f>IF(ISBLANK(C2179), resumen!$D$4, C2179)</f>
        <v>1154586.75</v>
      </c>
      <c r="M2179">
        <f>IF(ISBLANK(I2179), resumen!$E$4, I2179)</f>
        <v>30</v>
      </c>
    </row>
    <row r="2180" spans="1:13">
      <c r="A2180">
        <v>2179</v>
      </c>
      <c r="B2180" t="s">
        <v>13</v>
      </c>
      <c r="C2180">
        <v>394295.68</v>
      </c>
      <c r="D2180" t="s">
        <v>14</v>
      </c>
      <c r="E2180" t="s">
        <v>20</v>
      </c>
      <c r="F2180" t="s">
        <v>16</v>
      </c>
      <c r="G2180" t="s">
        <v>17</v>
      </c>
      <c r="H2180" t="s">
        <v>17</v>
      </c>
      <c r="I2180">
        <v>42</v>
      </c>
      <c r="J2180" t="str">
        <f>IFERROR(IF(ABS((C2180-resumen!$D$3)/resumen!$D$5) &gt; 1.96, "SI", "NO"), _xleta.NOT)</f>
        <v>NO</v>
      </c>
      <c r="K2180" t="str">
        <f>IFERROR(IF(ABS((I2180-resumen!$E$3)/resumen!$E$5) &gt; 1.96, "SI", "NO"), _xleta.NOT)</f>
        <v>NO</v>
      </c>
      <c r="L2180">
        <f>IF(ISBLANK(C2180), resumen!$D$4, C2180)</f>
        <v>394295.68</v>
      </c>
      <c r="M2180">
        <f>IF(ISBLANK(I2180), resumen!$E$4, I2180)</f>
        <v>42</v>
      </c>
    </row>
    <row r="2181" spans="1:13">
      <c r="A2181">
        <v>2180</v>
      </c>
      <c r="B2181" t="s">
        <v>13</v>
      </c>
      <c r="C2181">
        <v>10000</v>
      </c>
      <c r="D2181" t="s">
        <v>14</v>
      </c>
      <c r="E2181" t="s">
        <v>20</v>
      </c>
      <c r="F2181" t="s">
        <v>16</v>
      </c>
      <c r="G2181" t="s">
        <v>16</v>
      </c>
      <c r="H2181" t="s">
        <v>17</v>
      </c>
      <c r="I2181">
        <v>34</v>
      </c>
      <c r="J2181" t="str">
        <f>IFERROR(IF(ABS((C2181-resumen!$D$3)/resumen!$D$5) &gt; 1.96, "SI", "NO"), _xleta.NOT)</f>
        <v>NO</v>
      </c>
      <c r="K2181" t="str">
        <f>IFERROR(IF(ABS((I2181-resumen!$E$3)/resumen!$E$5) &gt; 1.96, "SI", "NO"), _xleta.NOT)</f>
        <v>NO</v>
      </c>
      <c r="L2181">
        <f>IF(ISBLANK(C2181), resumen!$D$4, C2181)</f>
        <v>10000</v>
      </c>
      <c r="M2181">
        <f>IF(ISBLANK(I2181), resumen!$E$4, I2181)</f>
        <v>34</v>
      </c>
    </row>
    <row r="2182" spans="1:13">
      <c r="A2182">
        <v>2181</v>
      </c>
      <c r="B2182" t="s">
        <v>13</v>
      </c>
      <c r="C2182">
        <v>295970</v>
      </c>
      <c r="D2182" t="s">
        <v>22</v>
      </c>
      <c r="E2182" t="s">
        <v>20</v>
      </c>
      <c r="F2182" t="s">
        <v>16</v>
      </c>
      <c r="G2182" t="s">
        <v>17</v>
      </c>
      <c r="H2182" t="s">
        <v>17</v>
      </c>
      <c r="I2182">
        <v>28</v>
      </c>
      <c r="J2182" t="str">
        <f>IFERROR(IF(ABS((C2182-resumen!$D$3)/resumen!$D$5) &gt; 1.96, "SI", "NO"), _xleta.NOT)</f>
        <v>NO</v>
      </c>
      <c r="K2182" t="str">
        <f>IFERROR(IF(ABS((I2182-resumen!$E$3)/resumen!$E$5) &gt; 1.96, "SI", "NO"), _xleta.NOT)</f>
        <v>NO</v>
      </c>
      <c r="L2182">
        <f>IF(ISBLANK(C2182), resumen!$D$4, C2182)</f>
        <v>295970</v>
      </c>
      <c r="M2182">
        <f>IF(ISBLANK(I2182), resumen!$E$4, I2182)</f>
        <v>28</v>
      </c>
    </row>
    <row r="2183" spans="1:13">
      <c r="A2183">
        <v>2182</v>
      </c>
      <c r="B2183" t="s">
        <v>13</v>
      </c>
      <c r="C2183">
        <v>1042448</v>
      </c>
      <c r="D2183" t="s">
        <v>14</v>
      </c>
      <c r="E2183" t="s">
        <v>20</v>
      </c>
      <c r="F2183" t="s">
        <v>16</v>
      </c>
      <c r="G2183" t="s">
        <v>17</v>
      </c>
      <c r="H2183" t="s">
        <v>17</v>
      </c>
      <c r="I2183">
        <v>33</v>
      </c>
      <c r="J2183" t="str">
        <f>IFERROR(IF(ABS((C2183-resumen!$D$3)/resumen!$D$5) &gt; 1.96, "SI", "NO"), _xleta.NOT)</f>
        <v>NO</v>
      </c>
      <c r="K2183" t="str">
        <f>IFERROR(IF(ABS((I2183-resumen!$E$3)/resumen!$E$5) &gt; 1.96, "SI", "NO"), _xleta.NOT)</f>
        <v>NO</v>
      </c>
      <c r="L2183">
        <f>IF(ISBLANK(C2183), resumen!$D$4, C2183)</f>
        <v>1042448</v>
      </c>
      <c r="M2183">
        <f>IF(ISBLANK(I2183), resumen!$E$4, I2183)</f>
        <v>33</v>
      </c>
    </row>
    <row r="2184" spans="1:13">
      <c r="A2184">
        <v>2183</v>
      </c>
      <c r="B2184" t="s">
        <v>13</v>
      </c>
      <c r="C2184">
        <v>313109.76000000001</v>
      </c>
      <c r="D2184" t="s">
        <v>14</v>
      </c>
      <c r="E2184" t="s">
        <v>20</v>
      </c>
      <c r="F2184" t="s">
        <v>16</v>
      </c>
      <c r="G2184" t="s">
        <v>16</v>
      </c>
      <c r="H2184" t="s">
        <v>17</v>
      </c>
      <c r="I2184">
        <v>55</v>
      </c>
      <c r="J2184" t="str">
        <f>IFERROR(IF(ABS((C2184-resumen!$D$3)/resumen!$D$5) &gt; 1.96, "SI", "NO"), _xleta.NOT)</f>
        <v>NO</v>
      </c>
      <c r="K2184" t="str">
        <f>IFERROR(IF(ABS((I2184-resumen!$E$3)/resumen!$E$5) &gt; 1.96, "SI", "NO"), _xleta.NOT)</f>
        <v>NO</v>
      </c>
      <c r="L2184">
        <f>IF(ISBLANK(C2184), resumen!$D$4, C2184)</f>
        <v>313109.76000000001</v>
      </c>
      <c r="M2184">
        <f>IF(ISBLANK(I2184), resumen!$E$4, I2184)</f>
        <v>55</v>
      </c>
    </row>
    <row r="2185" spans="1:13">
      <c r="A2185">
        <v>2184</v>
      </c>
      <c r="B2185" t="s">
        <v>13</v>
      </c>
      <c r="C2185">
        <v>2030634.72</v>
      </c>
      <c r="D2185" t="s">
        <v>14</v>
      </c>
      <c r="E2185" t="s">
        <v>15</v>
      </c>
      <c r="F2185" t="s">
        <v>16</v>
      </c>
      <c r="G2185" t="s">
        <v>17</v>
      </c>
      <c r="H2185" t="s">
        <v>17</v>
      </c>
      <c r="I2185">
        <v>45</v>
      </c>
      <c r="J2185" t="str">
        <f>IFERROR(IF(ABS((C2185-resumen!$D$3)/resumen!$D$5) &gt; 1.96, "SI", "NO"), _xleta.NOT)</f>
        <v>NO</v>
      </c>
      <c r="K2185" t="str">
        <f>IFERROR(IF(ABS((I2185-resumen!$E$3)/resumen!$E$5) &gt; 1.96, "SI", "NO"), _xleta.NOT)</f>
        <v>NO</v>
      </c>
      <c r="L2185">
        <f>IF(ISBLANK(C2185), resumen!$D$4, C2185)</f>
        <v>2030634.72</v>
      </c>
      <c r="M2185">
        <f>IF(ISBLANK(I2185), resumen!$E$4, I2185)</f>
        <v>45</v>
      </c>
    </row>
    <row r="2186" spans="1:13">
      <c r="A2186">
        <v>2185</v>
      </c>
      <c r="B2186" t="s">
        <v>13</v>
      </c>
      <c r="C2186">
        <v>975000</v>
      </c>
      <c r="D2186" t="s">
        <v>14</v>
      </c>
      <c r="E2186" t="s">
        <v>20</v>
      </c>
      <c r="F2186" t="s">
        <v>16</v>
      </c>
      <c r="G2186" t="s">
        <v>17</v>
      </c>
      <c r="H2186" t="s">
        <v>17</v>
      </c>
      <c r="I2186">
        <v>47</v>
      </c>
      <c r="J2186" t="str">
        <f>IFERROR(IF(ABS((C2186-resumen!$D$3)/resumen!$D$5) &gt; 1.96, "SI", "NO"), _xleta.NOT)</f>
        <v>NO</v>
      </c>
      <c r="K2186" t="str">
        <f>IFERROR(IF(ABS((I2186-resumen!$E$3)/resumen!$E$5) &gt; 1.96, "SI", "NO"), _xleta.NOT)</f>
        <v>NO</v>
      </c>
      <c r="L2186">
        <f>IF(ISBLANK(C2186), resumen!$D$4, C2186)</f>
        <v>975000</v>
      </c>
      <c r="M2186">
        <f>IF(ISBLANK(I2186), resumen!$E$4, I2186)</f>
        <v>47</v>
      </c>
    </row>
    <row r="2187" spans="1:13">
      <c r="A2187">
        <v>2186</v>
      </c>
      <c r="B2187" t="s">
        <v>13</v>
      </c>
      <c r="C2187">
        <v>1271336.5</v>
      </c>
      <c r="D2187" t="s">
        <v>14</v>
      </c>
      <c r="E2187" t="s">
        <v>15</v>
      </c>
      <c r="F2187" t="s">
        <v>16</v>
      </c>
      <c r="G2187" t="s">
        <v>17</v>
      </c>
      <c r="H2187" t="s">
        <v>17</v>
      </c>
      <c r="I2187">
        <v>35</v>
      </c>
      <c r="J2187" t="str">
        <f>IFERROR(IF(ABS((C2187-resumen!$D$3)/resumen!$D$5) &gt; 1.96, "SI", "NO"), _xleta.NOT)</f>
        <v>NO</v>
      </c>
      <c r="K2187" t="str">
        <f>IFERROR(IF(ABS((I2187-resumen!$E$3)/resumen!$E$5) &gt; 1.96, "SI", "NO"), _xleta.NOT)</f>
        <v>NO</v>
      </c>
      <c r="L2187">
        <f>IF(ISBLANK(C2187), resumen!$D$4, C2187)</f>
        <v>1271336.5</v>
      </c>
      <c r="M2187">
        <f>IF(ISBLANK(I2187), resumen!$E$4, I2187)</f>
        <v>35</v>
      </c>
    </row>
    <row r="2188" spans="1:13">
      <c r="A2188">
        <v>2187</v>
      </c>
      <c r="B2188" t="s">
        <v>13</v>
      </c>
      <c r="C2188">
        <v>3551482</v>
      </c>
      <c r="D2188" t="s">
        <v>18</v>
      </c>
      <c r="E2188" t="s">
        <v>15</v>
      </c>
      <c r="F2188" t="s">
        <v>16</v>
      </c>
      <c r="G2188" t="s">
        <v>17</v>
      </c>
      <c r="H2188" t="s">
        <v>17</v>
      </c>
      <c r="I2188">
        <v>64</v>
      </c>
      <c r="J2188" t="str">
        <f>IFERROR(IF(ABS((C2188-resumen!$D$3)/resumen!$D$5) &gt; 1.96, "SI", "NO"), _xleta.NOT)</f>
        <v>SI</v>
      </c>
      <c r="K2188" t="str">
        <f>IFERROR(IF(ABS((I2188-resumen!$E$3)/resumen!$E$5) &gt; 1.96, "SI", "NO"), _xleta.NOT)</f>
        <v>NO</v>
      </c>
      <c r="L2188">
        <f>IF(ISBLANK(C2188), resumen!$D$4, C2188)</f>
        <v>3551482</v>
      </c>
      <c r="M2188">
        <f>IF(ISBLANK(I2188), resumen!$E$4, I2188)</f>
        <v>64</v>
      </c>
    </row>
    <row r="2189" spans="1:13">
      <c r="A2189">
        <v>2188</v>
      </c>
      <c r="B2189" t="s">
        <v>19</v>
      </c>
      <c r="C2189">
        <v>297046</v>
      </c>
      <c r="D2189" t="s">
        <v>21</v>
      </c>
      <c r="E2189" t="s">
        <v>20</v>
      </c>
      <c r="F2189" t="s">
        <v>16</v>
      </c>
      <c r="G2189" t="s">
        <v>17</v>
      </c>
      <c r="H2189" t="s">
        <v>17</v>
      </c>
      <c r="I2189">
        <v>35</v>
      </c>
      <c r="J2189" t="str">
        <f>IFERROR(IF(ABS((C2189-resumen!$D$3)/resumen!$D$5) &gt; 1.96, "SI", "NO"), _xleta.NOT)</f>
        <v>NO</v>
      </c>
      <c r="K2189" t="str">
        <f>IFERROR(IF(ABS((I2189-resumen!$E$3)/resumen!$E$5) &gt; 1.96, "SI", "NO"), _xleta.NOT)</f>
        <v>NO</v>
      </c>
      <c r="L2189">
        <f>IF(ISBLANK(C2189), resumen!$D$4, C2189)</f>
        <v>297046</v>
      </c>
      <c r="M2189">
        <f>IF(ISBLANK(I2189), resumen!$E$4, I2189)</f>
        <v>35</v>
      </c>
    </row>
    <row r="2190" spans="1:13">
      <c r="A2190">
        <v>2189</v>
      </c>
      <c r="B2190" t="s">
        <v>19</v>
      </c>
      <c r="C2190">
        <v>301260</v>
      </c>
      <c r="D2190" t="s">
        <v>21</v>
      </c>
      <c r="E2190" t="s">
        <v>20</v>
      </c>
      <c r="F2190" t="s">
        <v>16</v>
      </c>
      <c r="G2190" t="s">
        <v>17</v>
      </c>
      <c r="H2190" t="s">
        <v>17</v>
      </c>
      <c r="I2190">
        <v>24</v>
      </c>
      <c r="J2190" t="str">
        <f>IFERROR(IF(ABS((C2190-resumen!$D$3)/resumen!$D$5) &gt; 1.96, "SI", "NO"), _xleta.NOT)</f>
        <v>NO</v>
      </c>
      <c r="K2190" t="str">
        <f>IFERROR(IF(ABS((I2190-resumen!$E$3)/resumen!$E$5) &gt; 1.96, "SI", "NO"), _xleta.NOT)</f>
        <v>NO</v>
      </c>
      <c r="L2190">
        <f>IF(ISBLANK(C2190), resumen!$D$4, C2190)</f>
        <v>301260</v>
      </c>
      <c r="M2190">
        <f>IF(ISBLANK(I2190), resumen!$E$4, I2190)</f>
        <v>24</v>
      </c>
    </row>
    <row r="2191" spans="1:13">
      <c r="A2191">
        <v>2190</v>
      </c>
      <c r="B2191" t="s">
        <v>13</v>
      </c>
      <c r="C2191">
        <v>329054</v>
      </c>
      <c r="D2191" t="s">
        <v>14</v>
      </c>
      <c r="E2191" t="s">
        <v>20</v>
      </c>
      <c r="F2191" t="s">
        <v>16</v>
      </c>
      <c r="G2191" t="s">
        <v>17</v>
      </c>
      <c r="H2191" t="s">
        <v>17</v>
      </c>
      <c r="I2191">
        <v>25</v>
      </c>
      <c r="J2191" t="str">
        <f>IFERROR(IF(ABS((C2191-resumen!$D$3)/resumen!$D$5) &gt; 1.96, "SI", "NO"), _xleta.NOT)</f>
        <v>NO</v>
      </c>
      <c r="K2191" t="str">
        <f>IFERROR(IF(ABS((I2191-resumen!$E$3)/resumen!$E$5) &gt; 1.96, "SI", "NO"), _xleta.NOT)</f>
        <v>NO</v>
      </c>
      <c r="L2191">
        <f>IF(ISBLANK(C2191), resumen!$D$4, C2191)</f>
        <v>329054</v>
      </c>
      <c r="M2191">
        <f>IF(ISBLANK(I2191), resumen!$E$4, I2191)</f>
        <v>25</v>
      </c>
    </row>
    <row r="2192" spans="1:13">
      <c r="A2192">
        <v>2191</v>
      </c>
      <c r="B2192" t="s">
        <v>13</v>
      </c>
      <c r="C2192">
        <v>1218000</v>
      </c>
      <c r="D2192" t="s">
        <v>14</v>
      </c>
      <c r="E2192" t="s">
        <v>20</v>
      </c>
      <c r="F2192" t="s">
        <v>16</v>
      </c>
      <c r="G2192" t="s">
        <v>16</v>
      </c>
      <c r="H2192" t="s">
        <v>17</v>
      </c>
      <c r="I2192">
        <v>49</v>
      </c>
      <c r="J2192" t="str">
        <f>IFERROR(IF(ABS((C2192-resumen!$D$3)/resumen!$D$5) &gt; 1.96, "SI", "NO"), _xleta.NOT)</f>
        <v>NO</v>
      </c>
      <c r="K2192" t="str">
        <f>IFERROR(IF(ABS((I2192-resumen!$E$3)/resumen!$E$5) &gt; 1.96, "SI", "NO"), _xleta.NOT)</f>
        <v>NO</v>
      </c>
      <c r="L2192">
        <f>IF(ISBLANK(C2192), resumen!$D$4, C2192)</f>
        <v>1218000</v>
      </c>
      <c r="M2192">
        <f>IF(ISBLANK(I2192), resumen!$E$4, I2192)</f>
        <v>49</v>
      </c>
    </row>
    <row r="2193" spans="1:13">
      <c r="A2193">
        <v>2192</v>
      </c>
      <c r="B2193" t="s">
        <v>19</v>
      </c>
      <c r="C2193">
        <v>782118.81</v>
      </c>
      <c r="D2193" t="s">
        <v>14</v>
      </c>
      <c r="E2193" t="s">
        <v>20</v>
      </c>
      <c r="F2193" t="s">
        <v>16</v>
      </c>
      <c r="G2193" t="s">
        <v>17</v>
      </c>
      <c r="H2193" t="s">
        <v>17</v>
      </c>
      <c r="I2193">
        <v>27</v>
      </c>
      <c r="J2193" t="str">
        <f>IFERROR(IF(ABS((C2193-resumen!$D$3)/resumen!$D$5) &gt; 1.96, "SI", "NO"), _xleta.NOT)</f>
        <v>NO</v>
      </c>
      <c r="K2193" t="str">
        <f>IFERROR(IF(ABS((I2193-resumen!$E$3)/resumen!$E$5) &gt; 1.96, "SI", "NO"), _xleta.NOT)</f>
        <v>NO</v>
      </c>
      <c r="L2193">
        <f>IF(ISBLANK(C2193), resumen!$D$4, C2193)</f>
        <v>782118.81</v>
      </c>
      <c r="M2193">
        <f>IF(ISBLANK(I2193), resumen!$E$4, I2193)</f>
        <v>27</v>
      </c>
    </row>
    <row r="2194" spans="1:13">
      <c r="A2194">
        <v>2193</v>
      </c>
      <c r="B2194" t="s">
        <v>19</v>
      </c>
      <c r="C2194">
        <v>1914699</v>
      </c>
      <c r="D2194" t="s">
        <v>14</v>
      </c>
      <c r="E2194" t="s">
        <v>15</v>
      </c>
      <c r="F2194" t="s">
        <v>16</v>
      </c>
      <c r="G2194" t="s">
        <v>17</v>
      </c>
      <c r="H2194" t="s">
        <v>17</v>
      </c>
      <c r="I2194">
        <v>59</v>
      </c>
      <c r="J2194" t="str">
        <f>IFERROR(IF(ABS((C2194-resumen!$D$3)/resumen!$D$5) &gt; 1.96, "SI", "NO"), _xleta.NOT)</f>
        <v>NO</v>
      </c>
      <c r="K2194" t="str">
        <f>IFERROR(IF(ABS((I2194-resumen!$E$3)/resumen!$E$5) &gt; 1.96, "SI", "NO"), _xleta.NOT)</f>
        <v>NO</v>
      </c>
      <c r="L2194">
        <f>IF(ISBLANK(C2194), resumen!$D$4, C2194)</f>
        <v>1914699</v>
      </c>
      <c r="M2194">
        <f>IF(ISBLANK(I2194), resumen!$E$4, I2194)</f>
        <v>59</v>
      </c>
    </row>
    <row r="2195" spans="1:13">
      <c r="A2195">
        <v>2194</v>
      </c>
      <c r="B2195" t="s">
        <v>13</v>
      </c>
      <c r="C2195">
        <v>347514</v>
      </c>
      <c r="D2195" t="s">
        <v>14</v>
      </c>
      <c r="E2195" t="s">
        <v>20</v>
      </c>
      <c r="F2195" t="s">
        <v>16</v>
      </c>
      <c r="G2195" t="s">
        <v>17</v>
      </c>
      <c r="H2195" t="s">
        <v>17</v>
      </c>
      <c r="I2195">
        <v>27</v>
      </c>
      <c r="J2195" t="str">
        <f>IFERROR(IF(ABS((C2195-resumen!$D$3)/resumen!$D$5) &gt; 1.96, "SI", "NO"), _xleta.NOT)</f>
        <v>NO</v>
      </c>
      <c r="K2195" t="str">
        <f>IFERROR(IF(ABS((I2195-resumen!$E$3)/resumen!$E$5) &gt; 1.96, "SI", "NO"), _xleta.NOT)</f>
        <v>NO</v>
      </c>
      <c r="L2195">
        <f>IF(ISBLANK(C2195), resumen!$D$4, C2195)</f>
        <v>347514</v>
      </c>
      <c r="M2195">
        <f>IF(ISBLANK(I2195), resumen!$E$4, I2195)</f>
        <v>27</v>
      </c>
    </row>
    <row r="2196" spans="1:13">
      <c r="A2196">
        <v>2195</v>
      </c>
      <c r="B2196" t="s">
        <v>19</v>
      </c>
      <c r="C2196">
        <v>136001</v>
      </c>
      <c r="D2196" t="s">
        <v>14</v>
      </c>
      <c r="E2196" t="s">
        <v>20</v>
      </c>
      <c r="F2196" t="s">
        <v>16</v>
      </c>
      <c r="G2196" t="s">
        <v>17</v>
      </c>
      <c r="H2196" t="s">
        <v>17</v>
      </c>
      <c r="I2196">
        <v>52</v>
      </c>
      <c r="J2196" t="str">
        <f>IFERROR(IF(ABS((C2196-resumen!$D$3)/resumen!$D$5) &gt; 1.96, "SI", "NO"), _xleta.NOT)</f>
        <v>NO</v>
      </c>
      <c r="K2196" t="str">
        <f>IFERROR(IF(ABS((I2196-resumen!$E$3)/resumen!$E$5) &gt; 1.96, "SI", "NO"), _xleta.NOT)</f>
        <v>NO</v>
      </c>
      <c r="L2196">
        <f>IF(ISBLANK(C2196), resumen!$D$4, C2196)</f>
        <v>136001</v>
      </c>
      <c r="M2196">
        <f>IF(ISBLANK(I2196), resumen!$E$4, I2196)</f>
        <v>52</v>
      </c>
    </row>
    <row r="2197" spans="1:13">
      <c r="A2197">
        <v>2196</v>
      </c>
      <c r="B2197" t="s">
        <v>19</v>
      </c>
      <c r="C2197">
        <v>1002612</v>
      </c>
      <c r="D2197" t="s">
        <v>18</v>
      </c>
      <c r="E2197" t="s">
        <v>15</v>
      </c>
      <c r="F2197" t="s">
        <v>16</v>
      </c>
      <c r="G2197" t="s">
        <v>17</v>
      </c>
      <c r="H2197" t="s">
        <v>17</v>
      </c>
      <c r="I2197">
        <v>63</v>
      </c>
      <c r="J2197" t="str">
        <f>IFERROR(IF(ABS((C2197-resumen!$D$3)/resumen!$D$5) &gt; 1.96, "SI", "NO"), _xleta.NOT)</f>
        <v>NO</v>
      </c>
      <c r="K2197" t="str">
        <f>IFERROR(IF(ABS((I2197-resumen!$E$3)/resumen!$E$5) &gt; 1.96, "SI", "NO"), _xleta.NOT)</f>
        <v>NO</v>
      </c>
      <c r="L2197">
        <f>IF(ISBLANK(C2197), resumen!$D$4, C2197)</f>
        <v>1002612</v>
      </c>
      <c r="M2197">
        <f>IF(ISBLANK(I2197), resumen!$E$4, I2197)</f>
        <v>63</v>
      </c>
    </row>
    <row r="2198" spans="1:13">
      <c r="A2198">
        <v>2197</v>
      </c>
      <c r="B2198" t="s">
        <v>13</v>
      </c>
      <c r="C2198">
        <v>543686</v>
      </c>
      <c r="D2198" t="s">
        <v>14</v>
      </c>
      <c r="E2198" t="s">
        <v>15</v>
      </c>
      <c r="F2198" t="s">
        <v>16</v>
      </c>
      <c r="G2198" t="s">
        <v>17</v>
      </c>
      <c r="H2198" t="s">
        <v>16</v>
      </c>
      <c r="I2198">
        <v>49</v>
      </c>
      <c r="J2198" t="str">
        <f>IFERROR(IF(ABS((C2198-resumen!$D$3)/resumen!$D$5) &gt; 1.96, "SI", "NO"), _xleta.NOT)</f>
        <v>NO</v>
      </c>
      <c r="K2198" t="str">
        <f>IFERROR(IF(ABS((I2198-resumen!$E$3)/resumen!$E$5) &gt; 1.96, "SI", "NO"), _xleta.NOT)</f>
        <v>NO</v>
      </c>
      <c r="L2198">
        <f>IF(ISBLANK(C2198), resumen!$D$4, C2198)</f>
        <v>543686</v>
      </c>
      <c r="M2198">
        <f>IF(ISBLANK(I2198), resumen!$E$4, I2198)</f>
        <v>49</v>
      </c>
    </row>
    <row r="2199" spans="1:13">
      <c r="A2199">
        <v>2198</v>
      </c>
      <c r="B2199" t="s">
        <v>13</v>
      </c>
      <c r="C2199">
        <v>187645.6</v>
      </c>
      <c r="D2199" t="s">
        <v>14</v>
      </c>
      <c r="E2199" t="s">
        <v>20</v>
      </c>
      <c r="F2199" t="s">
        <v>16</v>
      </c>
      <c r="G2199" t="s">
        <v>17</v>
      </c>
      <c r="H2199" t="s">
        <v>17</v>
      </c>
      <c r="I2199">
        <v>47</v>
      </c>
      <c r="J2199" t="str">
        <f>IFERROR(IF(ABS((C2199-resumen!$D$3)/resumen!$D$5) &gt; 1.96, "SI", "NO"), _xleta.NOT)</f>
        <v>NO</v>
      </c>
      <c r="K2199" t="str">
        <f>IFERROR(IF(ABS((I2199-resumen!$E$3)/resumen!$E$5) &gt; 1.96, "SI", "NO"), _xleta.NOT)</f>
        <v>NO</v>
      </c>
      <c r="L2199">
        <f>IF(ISBLANK(C2199), resumen!$D$4, C2199)</f>
        <v>187645.6</v>
      </c>
      <c r="M2199">
        <f>IF(ISBLANK(I2199), resumen!$E$4, I2199)</f>
        <v>47</v>
      </c>
    </row>
    <row r="2200" spans="1:13">
      <c r="A2200">
        <v>2199</v>
      </c>
      <c r="B2200" t="s">
        <v>13</v>
      </c>
      <c r="C2200">
        <v>837414</v>
      </c>
      <c r="D2200" t="s">
        <v>22</v>
      </c>
      <c r="E2200" t="s">
        <v>20</v>
      </c>
      <c r="F2200" t="s">
        <v>16</v>
      </c>
      <c r="G2200" t="s">
        <v>17</v>
      </c>
      <c r="H2200" t="s">
        <v>17</v>
      </c>
      <c r="I2200">
        <v>64</v>
      </c>
      <c r="J2200" t="str">
        <f>IFERROR(IF(ABS((C2200-resumen!$D$3)/resumen!$D$5) &gt; 1.96, "SI", "NO"), _xleta.NOT)</f>
        <v>NO</v>
      </c>
      <c r="K2200" t="str">
        <f>IFERROR(IF(ABS((I2200-resumen!$E$3)/resumen!$E$5) &gt; 1.96, "SI", "NO"), _xleta.NOT)</f>
        <v>NO</v>
      </c>
      <c r="L2200">
        <f>IF(ISBLANK(C2200), resumen!$D$4, C2200)</f>
        <v>837414</v>
      </c>
      <c r="M2200">
        <f>IF(ISBLANK(I2200), resumen!$E$4, I2200)</f>
        <v>64</v>
      </c>
    </row>
    <row r="2201" spans="1:13">
      <c r="A2201">
        <v>2200</v>
      </c>
      <c r="B2201" t="s">
        <v>13</v>
      </c>
      <c r="C2201">
        <v>140978.96</v>
      </c>
      <c r="D2201" t="s">
        <v>14</v>
      </c>
      <c r="E2201" t="s">
        <v>20</v>
      </c>
      <c r="F2201" t="s">
        <v>16</v>
      </c>
      <c r="G2201" t="s">
        <v>17</v>
      </c>
      <c r="H2201" t="s">
        <v>17</v>
      </c>
      <c r="I2201">
        <v>46</v>
      </c>
      <c r="J2201" t="str">
        <f>IFERROR(IF(ABS((C2201-resumen!$D$3)/resumen!$D$5) &gt; 1.96, "SI", "NO"), _xleta.NOT)</f>
        <v>NO</v>
      </c>
      <c r="K2201" t="str">
        <f>IFERROR(IF(ABS((I2201-resumen!$E$3)/resumen!$E$5) &gt; 1.96, "SI", "NO"), _xleta.NOT)</f>
        <v>NO</v>
      </c>
      <c r="L2201">
        <f>IF(ISBLANK(C2201), resumen!$D$4, C2201)</f>
        <v>140978.96</v>
      </c>
      <c r="M2201">
        <f>IF(ISBLANK(I2201), resumen!$E$4, I2201)</f>
        <v>46</v>
      </c>
    </row>
    <row r="2202" spans="1:13">
      <c r="A2202">
        <v>2201</v>
      </c>
      <c r="B2202" t="s">
        <v>13</v>
      </c>
      <c r="C2202">
        <v>297046</v>
      </c>
      <c r="D2202" t="s">
        <v>21</v>
      </c>
      <c r="E2202" t="s">
        <v>20</v>
      </c>
      <c r="F2202" t="s">
        <v>16</v>
      </c>
      <c r="G2202" t="s">
        <v>16</v>
      </c>
      <c r="H2202" t="s">
        <v>16</v>
      </c>
      <c r="I2202">
        <v>37</v>
      </c>
      <c r="J2202" t="str">
        <f>IFERROR(IF(ABS((C2202-resumen!$D$3)/resumen!$D$5) &gt; 1.96, "SI", "NO"), _xleta.NOT)</f>
        <v>NO</v>
      </c>
      <c r="K2202" t="str">
        <f>IFERROR(IF(ABS((I2202-resumen!$E$3)/resumen!$E$5) &gt; 1.96, "SI", "NO"), _xleta.NOT)</f>
        <v>NO</v>
      </c>
      <c r="L2202">
        <f>IF(ISBLANK(C2202), resumen!$D$4, C2202)</f>
        <v>297046</v>
      </c>
      <c r="M2202">
        <f>IF(ISBLANK(I2202), resumen!$E$4, I2202)</f>
        <v>37</v>
      </c>
    </row>
    <row r="2203" spans="1:13">
      <c r="A2203">
        <v>2202</v>
      </c>
      <c r="B2203" t="s">
        <v>19</v>
      </c>
      <c r="C2203">
        <v>376750</v>
      </c>
      <c r="D2203" t="s">
        <v>14</v>
      </c>
      <c r="E2203" t="s">
        <v>20</v>
      </c>
      <c r="F2203" t="s">
        <v>16</v>
      </c>
      <c r="G2203" t="s">
        <v>17</v>
      </c>
      <c r="H2203" t="s">
        <v>17</v>
      </c>
      <c r="I2203">
        <v>24</v>
      </c>
      <c r="J2203" t="str">
        <f>IFERROR(IF(ABS((C2203-resumen!$D$3)/resumen!$D$5) &gt; 1.96, "SI", "NO"), _xleta.NOT)</f>
        <v>NO</v>
      </c>
      <c r="K2203" t="str">
        <f>IFERROR(IF(ABS((I2203-resumen!$E$3)/resumen!$E$5) &gt; 1.96, "SI", "NO"), _xleta.NOT)</f>
        <v>NO</v>
      </c>
      <c r="L2203">
        <f>IF(ISBLANK(C2203), resumen!$D$4, C2203)</f>
        <v>376750</v>
      </c>
      <c r="M2203">
        <f>IF(ISBLANK(I2203), resumen!$E$4, I2203)</f>
        <v>24</v>
      </c>
    </row>
    <row r="2204" spans="1:13">
      <c r="A2204">
        <v>2203</v>
      </c>
      <c r="B2204" t="s">
        <v>13</v>
      </c>
      <c r="C2204">
        <v>50000</v>
      </c>
      <c r="D2204" t="s">
        <v>14</v>
      </c>
      <c r="E2204" t="s">
        <v>20</v>
      </c>
      <c r="F2204" t="s">
        <v>16</v>
      </c>
      <c r="G2204" t="s">
        <v>16</v>
      </c>
      <c r="H2204" t="s">
        <v>17</v>
      </c>
      <c r="I2204">
        <v>34</v>
      </c>
      <c r="J2204" t="str">
        <f>IFERROR(IF(ABS((C2204-resumen!$D$3)/resumen!$D$5) &gt; 1.96, "SI", "NO"), _xleta.NOT)</f>
        <v>NO</v>
      </c>
      <c r="K2204" t="str">
        <f>IFERROR(IF(ABS((I2204-resumen!$E$3)/resumen!$E$5) &gt; 1.96, "SI", "NO"), _xleta.NOT)</f>
        <v>NO</v>
      </c>
      <c r="L2204">
        <f>IF(ISBLANK(C2204), resumen!$D$4, C2204)</f>
        <v>50000</v>
      </c>
      <c r="M2204">
        <f>IF(ISBLANK(I2204), resumen!$E$4, I2204)</f>
        <v>34</v>
      </c>
    </row>
    <row r="2205" spans="1:13">
      <c r="A2205">
        <v>2204</v>
      </c>
      <c r="B2205" t="s">
        <v>19</v>
      </c>
      <c r="C2205">
        <v>278030</v>
      </c>
      <c r="D2205" t="s">
        <v>23</v>
      </c>
      <c r="E2205" t="s">
        <v>20</v>
      </c>
      <c r="F2205" t="s">
        <v>16</v>
      </c>
      <c r="G2205" t="s">
        <v>17</v>
      </c>
      <c r="H2205" t="s">
        <v>17</v>
      </c>
      <c r="I2205">
        <v>51</v>
      </c>
      <c r="J2205" t="str">
        <f>IFERROR(IF(ABS((C2205-resumen!$D$3)/resumen!$D$5) &gt; 1.96, "SI", "NO"), _xleta.NOT)</f>
        <v>NO</v>
      </c>
      <c r="K2205" t="str">
        <f>IFERROR(IF(ABS((I2205-resumen!$E$3)/resumen!$E$5) &gt; 1.96, "SI", "NO"), _xleta.NOT)</f>
        <v>NO</v>
      </c>
      <c r="L2205">
        <f>IF(ISBLANK(C2205), resumen!$D$4, C2205)</f>
        <v>278030</v>
      </c>
      <c r="M2205">
        <f>IF(ISBLANK(I2205), resumen!$E$4, I2205)</f>
        <v>51</v>
      </c>
    </row>
    <row r="2206" spans="1:13">
      <c r="A2206">
        <v>2205</v>
      </c>
      <c r="B2206" t="s">
        <v>13</v>
      </c>
      <c r="C2206">
        <v>305704</v>
      </c>
      <c r="D2206" t="s">
        <v>21</v>
      </c>
      <c r="E2206" t="s">
        <v>20</v>
      </c>
      <c r="F2206" t="s">
        <v>17</v>
      </c>
      <c r="G2206" t="s">
        <v>17</v>
      </c>
      <c r="H2206" t="s">
        <v>17</v>
      </c>
      <c r="I2206">
        <v>40</v>
      </c>
      <c r="J2206" t="str">
        <f>IFERROR(IF(ABS((C2206-resumen!$D$3)/resumen!$D$5) &gt; 1.96, "SI", "NO"), _xleta.NOT)</f>
        <v>NO</v>
      </c>
      <c r="K2206" t="str">
        <f>IFERROR(IF(ABS((I2206-resumen!$E$3)/resumen!$E$5) &gt; 1.96, "SI", "NO"), _xleta.NOT)</f>
        <v>NO</v>
      </c>
      <c r="L2206">
        <f>IF(ISBLANK(C2206), resumen!$D$4, C2206)</f>
        <v>305704</v>
      </c>
      <c r="M2206">
        <f>IF(ISBLANK(I2206), resumen!$E$4, I2206)</f>
        <v>40</v>
      </c>
    </row>
    <row r="2207" spans="1:13">
      <c r="A2207">
        <v>2206</v>
      </c>
      <c r="B2207" t="s">
        <v>19</v>
      </c>
      <c r="C2207">
        <v>719271.8</v>
      </c>
      <c r="D2207" t="s">
        <v>18</v>
      </c>
      <c r="E2207" t="s">
        <v>15</v>
      </c>
      <c r="F2207" t="s">
        <v>16</v>
      </c>
      <c r="G2207" t="s">
        <v>17</v>
      </c>
      <c r="H2207" t="s">
        <v>17</v>
      </c>
      <c r="I2207">
        <v>81</v>
      </c>
      <c r="J2207" t="str">
        <f>IFERROR(IF(ABS((C2207-resumen!$D$3)/resumen!$D$5) &gt; 1.96, "SI", "NO"), _xleta.NOT)</f>
        <v>NO</v>
      </c>
      <c r="K2207" t="str">
        <f>IFERROR(IF(ABS((I2207-resumen!$E$3)/resumen!$E$5) &gt; 1.96, "SI", "NO"), _xleta.NOT)</f>
        <v>SI</v>
      </c>
      <c r="L2207">
        <f>IF(ISBLANK(C2207), resumen!$D$4, C2207)</f>
        <v>719271.8</v>
      </c>
      <c r="M2207">
        <f>IF(ISBLANK(I2207), resumen!$E$4, I2207)</f>
        <v>81</v>
      </c>
    </row>
    <row r="2208" spans="1:13">
      <c r="A2208">
        <v>2207</v>
      </c>
      <c r="B2208" t="s">
        <v>19</v>
      </c>
      <c r="C2208">
        <v>1111989</v>
      </c>
      <c r="D2208" t="s">
        <v>14</v>
      </c>
      <c r="E2208" t="s">
        <v>15</v>
      </c>
      <c r="F2208" t="s">
        <v>16</v>
      </c>
      <c r="G2208" t="s">
        <v>17</v>
      </c>
      <c r="H2208" t="s">
        <v>16</v>
      </c>
      <c r="I2208">
        <v>53</v>
      </c>
      <c r="J2208" t="str">
        <f>IFERROR(IF(ABS((C2208-resumen!$D$3)/resumen!$D$5) &gt; 1.96, "SI", "NO"), _xleta.NOT)</f>
        <v>NO</v>
      </c>
      <c r="K2208" t="str">
        <f>IFERROR(IF(ABS((I2208-resumen!$E$3)/resumen!$E$5) &gt; 1.96, "SI", "NO"), _xleta.NOT)</f>
        <v>NO</v>
      </c>
      <c r="L2208">
        <f>IF(ISBLANK(C2208), resumen!$D$4, C2208)</f>
        <v>1111989</v>
      </c>
      <c r="M2208">
        <f>IF(ISBLANK(I2208), resumen!$E$4, I2208)</f>
        <v>53</v>
      </c>
    </row>
    <row r="2209" spans="1:13">
      <c r="A2209">
        <v>2208</v>
      </c>
      <c r="B2209" t="s">
        <v>19</v>
      </c>
      <c r="C2209">
        <v>1214632</v>
      </c>
      <c r="D2209" t="s">
        <v>14</v>
      </c>
      <c r="E2209" t="s">
        <v>15</v>
      </c>
      <c r="F2209" t="s">
        <v>16</v>
      </c>
      <c r="G2209" t="s">
        <v>17</v>
      </c>
      <c r="H2209" t="s">
        <v>16</v>
      </c>
      <c r="I2209">
        <v>57</v>
      </c>
      <c r="J2209" t="str">
        <f>IFERROR(IF(ABS((C2209-resumen!$D$3)/resumen!$D$5) &gt; 1.96, "SI", "NO"), _xleta.NOT)</f>
        <v>NO</v>
      </c>
      <c r="K2209" t="str">
        <f>IFERROR(IF(ABS((I2209-resumen!$E$3)/resumen!$E$5) &gt; 1.96, "SI", "NO"), _xleta.NOT)</f>
        <v>NO</v>
      </c>
      <c r="L2209">
        <f>IF(ISBLANK(C2209), resumen!$D$4, C2209)</f>
        <v>1214632</v>
      </c>
      <c r="M2209">
        <f>IF(ISBLANK(I2209), resumen!$E$4, I2209)</f>
        <v>57</v>
      </c>
    </row>
    <row r="2210" spans="1:13">
      <c r="A2210">
        <v>2209</v>
      </c>
      <c r="B2210" t="s">
        <v>19</v>
      </c>
      <c r="C2210">
        <v>550000</v>
      </c>
      <c r="D2210" t="s">
        <v>14</v>
      </c>
      <c r="E2210" t="s">
        <v>20</v>
      </c>
      <c r="F2210" t="s">
        <v>16</v>
      </c>
      <c r="G2210" t="s">
        <v>17</v>
      </c>
      <c r="H2210" t="s">
        <v>17</v>
      </c>
      <c r="I2210">
        <v>31</v>
      </c>
      <c r="J2210" t="str">
        <f>IFERROR(IF(ABS((C2210-resumen!$D$3)/resumen!$D$5) &gt; 1.96, "SI", "NO"), _xleta.NOT)</f>
        <v>NO</v>
      </c>
      <c r="K2210" t="str">
        <f>IFERROR(IF(ABS((I2210-resumen!$E$3)/resumen!$E$5) &gt; 1.96, "SI", "NO"), _xleta.NOT)</f>
        <v>NO</v>
      </c>
      <c r="L2210">
        <f>IF(ISBLANK(C2210), resumen!$D$4, C2210)</f>
        <v>550000</v>
      </c>
      <c r="M2210">
        <f>IF(ISBLANK(I2210), resumen!$E$4, I2210)</f>
        <v>31</v>
      </c>
    </row>
    <row r="2211" spans="1:13">
      <c r="A2211">
        <v>2210</v>
      </c>
      <c r="B2211" t="s">
        <v>13</v>
      </c>
      <c r="C2211">
        <v>721187.76</v>
      </c>
      <c r="D2211" t="s">
        <v>14</v>
      </c>
      <c r="E2211" t="s">
        <v>15</v>
      </c>
      <c r="F2211" t="s">
        <v>16</v>
      </c>
      <c r="G2211" t="s">
        <v>17</v>
      </c>
      <c r="H2211" t="s">
        <v>17</v>
      </c>
      <c r="I2211">
        <v>49</v>
      </c>
      <c r="J2211" t="str">
        <f>IFERROR(IF(ABS((C2211-resumen!$D$3)/resumen!$D$5) &gt; 1.96, "SI", "NO"), _xleta.NOT)</f>
        <v>NO</v>
      </c>
      <c r="K2211" t="str">
        <f>IFERROR(IF(ABS((I2211-resumen!$E$3)/resumen!$E$5) &gt; 1.96, "SI", "NO"), _xleta.NOT)</f>
        <v>NO</v>
      </c>
      <c r="L2211">
        <f>IF(ISBLANK(C2211), resumen!$D$4, C2211)</f>
        <v>721187.76</v>
      </c>
      <c r="M2211">
        <f>IF(ISBLANK(I2211), resumen!$E$4, I2211)</f>
        <v>49</v>
      </c>
    </row>
    <row r="2212" spans="1:13">
      <c r="A2212">
        <v>2211</v>
      </c>
      <c r="B2212" t="s">
        <v>13</v>
      </c>
      <c r="C2212">
        <v>333500</v>
      </c>
      <c r="D2212" t="s">
        <v>14</v>
      </c>
      <c r="E2212" t="s">
        <v>20</v>
      </c>
      <c r="F2212" t="s">
        <v>16</v>
      </c>
      <c r="G2212" t="s">
        <v>17</v>
      </c>
      <c r="H2212" t="s">
        <v>17</v>
      </c>
      <c r="I2212">
        <v>41</v>
      </c>
      <c r="J2212" t="str">
        <f>IFERROR(IF(ABS((C2212-resumen!$D$3)/resumen!$D$5) &gt; 1.96, "SI", "NO"), _xleta.NOT)</f>
        <v>NO</v>
      </c>
      <c r="K2212" t="str">
        <f>IFERROR(IF(ABS((I2212-resumen!$E$3)/resumen!$E$5) &gt; 1.96, "SI", "NO"), _xleta.NOT)</f>
        <v>NO</v>
      </c>
      <c r="L2212">
        <f>IF(ISBLANK(C2212), resumen!$D$4, C2212)</f>
        <v>333500</v>
      </c>
      <c r="M2212">
        <f>IF(ISBLANK(I2212), resumen!$E$4, I2212)</f>
        <v>41</v>
      </c>
    </row>
    <row r="2213" spans="1:13">
      <c r="A2213">
        <v>2212</v>
      </c>
      <c r="B2213" t="s">
        <v>13</v>
      </c>
      <c r="C2213">
        <v>1371326</v>
      </c>
      <c r="D2213" t="s">
        <v>14</v>
      </c>
      <c r="E2213" t="s">
        <v>15</v>
      </c>
      <c r="F2213" t="s">
        <v>16</v>
      </c>
      <c r="G2213" t="s">
        <v>17</v>
      </c>
      <c r="H2213" t="s">
        <v>17</v>
      </c>
      <c r="I2213">
        <v>51</v>
      </c>
      <c r="J2213" t="str">
        <f>IFERROR(IF(ABS((C2213-resumen!$D$3)/resumen!$D$5) &gt; 1.96, "SI", "NO"), _xleta.NOT)</f>
        <v>NO</v>
      </c>
      <c r="K2213" t="str">
        <f>IFERROR(IF(ABS((I2213-resumen!$E$3)/resumen!$E$5) &gt; 1.96, "SI", "NO"), _xleta.NOT)</f>
        <v>NO</v>
      </c>
      <c r="L2213">
        <f>IF(ISBLANK(C2213), resumen!$D$4, C2213)</f>
        <v>1371326</v>
      </c>
      <c r="M2213">
        <f>IF(ISBLANK(I2213), resumen!$E$4, I2213)</f>
        <v>51</v>
      </c>
    </row>
    <row r="2214" spans="1:13">
      <c r="A2214">
        <v>2213</v>
      </c>
      <c r="B2214" t="s">
        <v>19</v>
      </c>
      <c r="C2214">
        <v>619970</v>
      </c>
      <c r="D2214" t="s">
        <v>22</v>
      </c>
      <c r="E2214" t="s">
        <v>20</v>
      </c>
      <c r="F2214" t="s">
        <v>16</v>
      </c>
      <c r="G2214" t="s">
        <v>17</v>
      </c>
      <c r="H2214" t="s">
        <v>17</v>
      </c>
      <c r="I2214">
        <v>53</v>
      </c>
      <c r="J2214" t="str">
        <f>IFERROR(IF(ABS((C2214-resumen!$D$3)/resumen!$D$5) &gt; 1.96, "SI", "NO"), _xleta.NOT)</f>
        <v>NO</v>
      </c>
      <c r="K2214" t="str">
        <f>IFERROR(IF(ABS((I2214-resumen!$E$3)/resumen!$E$5) &gt; 1.96, "SI", "NO"), _xleta.NOT)</f>
        <v>NO</v>
      </c>
      <c r="L2214">
        <f>IF(ISBLANK(C2214), resumen!$D$4, C2214)</f>
        <v>619970</v>
      </c>
      <c r="M2214">
        <f>IF(ISBLANK(I2214), resumen!$E$4, I2214)</f>
        <v>53</v>
      </c>
    </row>
    <row r="2215" spans="1:13">
      <c r="A2215">
        <v>2214</v>
      </c>
      <c r="B2215" t="s">
        <v>13</v>
      </c>
      <c r="C2215">
        <v>361811</v>
      </c>
      <c r="D2215" t="s">
        <v>22</v>
      </c>
      <c r="E2215" t="s">
        <v>20</v>
      </c>
      <c r="F2215" t="s">
        <v>16</v>
      </c>
      <c r="G2215" t="s">
        <v>17</v>
      </c>
      <c r="H2215" t="s">
        <v>16</v>
      </c>
      <c r="I2215">
        <v>44</v>
      </c>
      <c r="J2215" t="str">
        <f>IFERROR(IF(ABS((C2215-resumen!$D$3)/resumen!$D$5) &gt; 1.96, "SI", "NO"), _xleta.NOT)</f>
        <v>NO</v>
      </c>
      <c r="K2215" t="str">
        <f>IFERROR(IF(ABS((I2215-resumen!$E$3)/resumen!$E$5) &gt; 1.96, "SI", "NO"), _xleta.NOT)</f>
        <v>NO</v>
      </c>
      <c r="L2215">
        <f>IF(ISBLANK(C2215), resumen!$D$4, C2215)</f>
        <v>361811</v>
      </c>
      <c r="M2215">
        <f>IF(ISBLANK(I2215), resumen!$E$4, I2215)</f>
        <v>44</v>
      </c>
    </row>
    <row r="2216" spans="1:13">
      <c r="A2216">
        <v>2215</v>
      </c>
      <c r="B2216" t="s">
        <v>19</v>
      </c>
      <c r="C2216">
        <v>2329738.04</v>
      </c>
      <c r="D2216" t="s">
        <v>14</v>
      </c>
      <c r="E2216" t="s">
        <v>15</v>
      </c>
      <c r="F2216" t="s">
        <v>16</v>
      </c>
      <c r="G2216" t="s">
        <v>17</v>
      </c>
      <c r="H2216" t="s">
        <v>17</v>
      </c>
      <c r="I2216">
        <v>59</v>
      </c>
      <c r="J2216" t="str">
        <f>IFERROR(IF(ABS((C2216-resumen!$D$3)/resumen!$D$5) &gt; 1.96, "SI", "NO"), _xleta.NOT)</f>
        <v>SI</v>
      </c>
      <c r="K2216" t="str">
        <f>IFERROR(IF(ABS((I2216-resumen!$E$3)/resumen!$E$5) &gt; 1.96, "SI", "NO"), _xleta.NOT)</f>
        <v>NO</v>
      </c>
      <c r="L2216">
        <f>IF(ISBLANK(C2216), resumen!$D$4, C2216)</f>
        <v>2329738.04</v>
      </c>
      <c r="M2216">
        <f>IF(ISBLANK(I2216), resumen!$E$4, I2216)</f>
        <v>59</v>
      </c>
    </row>
    <row r="2217" spans="1:13">
      <c r="A2217">
        <v>2216</v>
      </c>
      <c r="B2217" t="s">
        <v>19</v>
      </c>
      <c r="C2217">
        <v>343085</v>
      </c>
      <c r="D2217" t="s">
        <v>22</v>
      </c>
      <c r="E2217" t="s">
        <v>20</v>
      </c>
      <c r="F2217" t="s">
        <v>16</v>
      </c>
      <c r="G2217" t="s">
        <v>17</v>
      </c>
      <c r="H2217" t="s">
        <v>17</v>
      </c>
      <c r="I2217">
        <v>42</v>
      </c>
      <c r="J2217" t="str">
        <f>IFERROR(IF(ABS((C2217-resumen!$D$3)/resumen!$D$5) &gt; 1.96, "SI", "NO"), _xleta.NOT)</f>
        <v>NO</v>
      </c>
      <c r="K2217" t="str">
        <f>IFERROR(IF(ABS((I2217-resumen!$E$3)/resumen!$E$5) &gt; 1.96, "SI", "NO"), _xleta.NOT)</f>
        <v>NO</v>
      </c>
      <c r="L2217">
        <f>IF(ISBLANK(C2217), resumen!$D$4, C2217)</f>
        <v>343085</v>
      </c>
      <c r="M2217">
        <f>IF(ISBLANK(I2217), resumen!$E$4, I2217)</f>
        <v>42</v>
      </c>
    </row>
    <row r="2218" spans="1:13">
      <c r="A2218">
        <v>2217</v>
      </c>
      <c r="B2218" t="s">
        <v>19</v>
      </c>
      <c r="C2218">
        <v>1029228</v>
      </c>
      <c r="D2218" t="s">
        <v>14</v>
      </c>
      <c r="E2218" t="s">
        <v>15</v>
      </c>
      <c r="F2218" t="s">
        <v>16</v>
      </c>
      <c r="G2218" t="s">
        <v>17</v>
      </c>
      <c r="H2218" t="s">
        <v>17</v>
      </c>
      <c r="I2218">
        <v>38</v>
      </c>
      <c r="J2218" t="str">
        <f>IFERROR(IF(ABS((C2218-resumen!$D$3)/resumen!$D$5) &gt; 1.96, "SI", "NO"), _xleta.NOT)</f>
        <v>NO</v>
      </c>
      <c r="K2218" t="str">
        <f>IFERROR(IF(ABS((I2218-resumen!$E$3)/resumen!$E$5) &gt; 1.96, "SI", "NO"), _xleta.NOT)</f>
        <v>NO</v>
      </c>
      <c r="L2218">
        <f>IF(ISBLANK(C2218), resumen!$D$4, C2218)</f>
        <v>1029228</v>
      </c>
      <c r="M2218">
        <f>IF(ISBLANK(I2218), resumen!$E$4, I2218)</f>
        <v>38</v>
      </c>
    </row>
    <row r="2219" spans="1:13">
      <c r="A2219">
        <v>2218</v>
      </c>
      <c r="B2219" t="s">
        <v>19</v>
      </c>
      <c r="C2219">
        <v>2725702</v>
      </c>
      <c r="D2219" t="s">
        <v>14</v>
      </c>
      <c r="E2219" t="s">
        <v>15</v>
      </c>
      <c r="F2219" t="s">
        <v>16</v>
      </c>
      <c r="G2219" t="s">
        <v>17</v>
      </c>
      <c r="H2219" t="s">
        <v>17</v>
      </c>
      <c r="I2219">
        <v>55</v>
      </c>
      <c r="J2219" t="str">
        <f>IFERROR(IF(ABS((C2219-resumen!$D$3)/resumen!$D$5) &gt; 1.96, "SI", "NO"), _xleta.NOT)</f>
        <v>SI</v>
      </c>
      <c r="K2219" t="str">
        <f>IFERROR(IF(ABS((I2219-resumen!$E$3)/resumen!$E$5) &gt; 1.96, "SI", "NO"), _xleta.NOT)</f>
        <v>NO</v>
      </c>
      <c r="L2219">
        <f>IF(ISBLANK(C2219), resumen!$D$4, C2219)</f>
        <v>2725702</v>
      </c>
      <c r="M2219">
        <f>IF(ISBLANK(I2219), resumen!$E$4, I2219)</f>
        <v>55</v>
      </c>
    </row>
    <row r="2220" spans="1:13">
      <c r="A2220">
        <v>2219</v>
      </c>
      <c r="B2220" t="s">
        <v>13</v>
      </c>
      <c r="C2220">
        <v>297046</v>
      </c>
      <c r="D2220" t="s">
        <v>21</v>
      </c>
      <c r="E2220" t="s">
        <v>20</v>
      </c>
      <c r="F2220" t="s">
        <v>16</v>
      </c>
      <c r="G2220" t="s">
        <v>17</v>
      </c>
      <c r="H2220" t="s">
        <v>16</v>
      </c>
      <c r="I2220">
        <v>28</v>
      </c>
      <c r="J2220" t="str">
        <f>IFERROR(IF(ABS((C2220-resumen!$D$3)/resumen!$D$5) &gt; 1.96, "SI", "NO"), _xleta.NOT)</f>
        <v>NO</v>
      </c>
      <c r="K2220" t="str">
        <f>IFERROR(IF(ABS((I2220-resumen!$E$3)/resumen!$E$5) &gt; 1.96, "SI", "NO"), _xleta.NOT)</f>
        <v>NO</v>
      </c>
      <c r="L2220">
        <f>IF(ISBLANK(C2220), resumen!$D$4, C2220)</f>
        <v>297046</v>
      </c>
      <c r="M2220">
        <f>IF(ISBLANK(I2220), resumen!$E$4, I2220)</f>
        <v>28</v>
      </c>
    </row>
    <row r="2221" spans="1:13">
      <c r="A2221">
        <v>2220</v>
      </c>
      <c r="B2221" t="s">
        <v>13</v>
      </c>
      <c r="C2221">
        <v>807000</v>
      </c>
      <c r="D2221" t="s">
        <v>14</v>
      </c>
      <c r="E2221" t="s">
        <v>20</v>
      </c>
      <c r="F2221" t="s">
        <v>16</v>
      </c>
      <c r="G2221" t="s">
        <v>17</v>
      </c>
      <c r="H2221" t="s">
        <v>17</v>
      </c>
      <c r="I2221">
        <v>36</v>
      </c>
      <c r="J2221" t="str">
        <f>IFERROR(IF(ABS((C2221-resumen!$D$3)/resumen!$D$5) &gt; 1.96, "SI", "NO"), _xleta.NOT)</f>
        <v>NO</v>
      </c>
      <c r="K2221" t="str">
        <f>IFERROR(IF(ABS((I2221-resumen!$E$3)/resumen!$E$5) &gt; 1.96, "SI", "NO"), _xleta.NOT)</f>
        <v>NO</v>
      </c>
      <c r="L2221">
        <f>IF(ISBLANK(C2221), resumen!$D$4, C2221)</f>
        <v>807000</v>
      </c>
      <c r="M2221">
        <f>IF(ISBLANK(I2221), resumen!$E$4, I2221)</f>
        <v>36</v>
      </c>
    </row>
    <row r="2222" spans="1:13">
      <c r="A2222">
        <v>2221</v>
      </c>
      <c r="B2222" t="s">
        <v>13</v>
      </c>
      <c r="C2222">
        <v>299647</v>
      </c>
      <c r="D2222" t="s">
        <v>21</v>
      </c>
      <c r="E2222" t="s">
        <v>20</v>
      </c>
      <c r="F2222" t="s">
        <v>16</v>
      </c>
      <c r="G2222" t="s">
        <v>17</v>
      </c>
      <c r="H2222" t="s">
        <v>17</v>
      </c>
      <c r="I2222">
        <v>88</v>
      </c>
      <c r="J2222" t="str">
        <f>IFERROR(IF(ABS((C2222-resumen!$D$3)/resumen!$D$5) &gt; 1.96, "SI", "NO"), _xleta.NOT)</f>
        <v>NO</v>
      </c>
      <c r="K2222" t="str">
        <f>IFERROR(IF(ABS((I2222-resumen!$E$3)/resumen!$E$5) &gt; 1.96, "SI", "NO"), _xleta.NOT)</f>
        <v>SI</v>
      </c>
      <c r="L2222">
        <f>IF(ISBLANK(C2222), resumen!$D$4, C2222)</f>
        <v>299647</v>
      </c>
      <c r="M2222">
        <f>IF(ISBLANK(I2222), resumen!$E$4, I2222)</f>
        <v>88</v>
      </c>
    </row>
    <row r="2223" spans="1:13">
      <c r="A2223">
        <v>2222</v>
      </c>
      <c r="B2223" t="s">
        <v>19</v>
      </c>
      <c r="C2223">
        <v>370090</v>
      </c>
      <c r="D2223" t="s">
        <v>22</v>
      </c>
      <c r="E2223" t="s">
        <v>20</v>
      </c>
      <c r="F2223" t="s">
        <v>16</v>
      </c>
      <c r="G2223" t="s">
        <v>17</v>
      </c>
      <c r="H2223" t="s">
        <v>17</v>
      </c>
      <c r="I2223">
        <v>63</v>
      </c>
      <c r="J2223" t="str">
        <f>IFERROR(IF(ABS((C2223-resumen!$D$3)/resumen!$D$5) &gt; 1.96, "SI", "NO"), _xleta.NOT)</f>
        <v>NO</v>
      </c>
      <c r="K2223" t="str">
        <f>IFERROR(IF(ABS((I2223-resumen!$E$3)/resumen!$E$5) &gt; 1.96, "SI", "NO"), _xleta.NOT)</f>
        <v>NO</v>
      </c>
      <c r="L2223">
        <f>IF(ISBLANK(C2223), resumen!$D$4, C2223)</f>
        <v>370090</v>
      </c>
      <c r="M2223">
        <f>IF(ISBLANK(I2223), resumen!$E$4, I2223)</f>
        <v>63</v>
      </c>
    </row>
    <row r="2224" spans="1:13">
      <c r="A2224">
        <v>2223</v>
      </c>
      <c r="B2224" t="s">
        <v>13</v>
      </c>
      <c r="C2224">
        <v>263208.75</v>
      </c>
      <c r="D2224" t="s">
        <v>14</v>
      </c>
      <c r="E2224" t="s">
        <v>20</v>
      </c>
      <c r="F2224" t="s">
        <v>16</v>
      </c>
      <c r="G2224" t="s">
        <v>17</v>
      </c>
      <c r="H2224" t="s">
        <v>17</v>
      </c>
      <c r="I2224">
        <v>25</v>
      </c>
      <c r="J2224" t="str">
        <f>IFERROR(IF(ABS((C2224-resumen!$D$3)/resumen!$D$5) &gt; 1.96, "SI", "NO"), _xleta.NOT)</f>
        <v>NO</v>
      </c>
      <c r="K2224" t="str">
        <f>IFERROR(IF(ABS((I2224-resumen!$E$3)/resumen!$E$5) &gt; 1.96, "SI", "NO"), _xleta.NOT)</f>
        <v>NO</v>
      </c>
      <c r="L2224">
        <f>IF(ISBLANK(C2224), resumen!$D$4, C2224)</f>
        <v>263208.75</v>
      </c>
      <c r="M2224">
        <f>IF(ISBLANK(I2224), resumen!$E$4, I2224)</f>
        <v>25</v>
      </c>
    </row>
    <row r="2225" spans="1:13">
      <c r="A2225">
        <v>2224</v>
      </c>
      <c r="B2225" t="s">
        <v>19</v>
      </c>
      <c r="C2225">
        <v>343050</v>
      </c>
      <c r="D2225" t="s">
        <v>14</v>
      </c>
      <c r="E2225" t="s">
        <v>15</v>
      </c>
      <c r="F2225" t="s">
        <v>16</v>
      </c>
      <c r="G2225" t="s">
        <v>17</v>
      </c>
      <c r="H2225" t="s">
        <v>17</v>
      </c>
      <c r="I2225">
        <v>34</v>
      </c>
      <c r="J2225" t="str">
        <f>IFERROR(IF(ABS((C2225-resumen!$D$3)/resumen!$D$5) &gt; 1.96, "SI", "NO"), _xleta.NOT)</f>
        <v>NO</v>
      </c>
      <c r="K2225" t="str">
        <f>IFERROR(IF(ABS((I2225-resumen!$E$3)/resumen!$E$5) &gt; 1.96, "SI", "NO"), _xleta.NOT)</f>
        <v>NO</v>
      </c>
      <c r="L2225">
        <f>IF(ISBLANK(C2225), resumen!$D$4, C2225)</f>
        <v>343050</v>
      </c>
      <c r="M2225">
        <f>IF(ISBLANK(I2225), resumen!$E$4, I2225)</f>
        <v>34</v>
      </c>
    </row>
    <row r="2226" spans="1:13">
      <c r="A2226">
        <v>2225</v>
      </c>
      <c r="B2226" t="s">
        <v>13</v>
      </c>
      <c r="C2226">
        <v>848107</v>
      </c>
      <c r="D2226" t="s">
        <v>14</v>
      </c>
      <c r="E2226" t="s">
        <v>15</v>
      </c>
      <c r="F2226" t="s">
        <v>16</v>
      </c>
      <c r="G2226" t="s">
        <v>17</v>
      </c>
      <c r="H2226" t="s">
        <v>17</v>
      </c>
      <c r="I2226">
        <v>40</v>
      </c>
      <c r="J2226" t="str">
        <f>IFERROR(IF(ABS((C2226-resumen!$D$3)/resumen!$D$5) &gt; 1.96, "SI", "NO"), _xleta.NOT)</f>
        <v>NO</v>
      </c>
      <c r="K2226" t="str">
        <f>IFERROR(IF(ABS((I2226-resumen!$E$3)/resumen!$E$5) &gt; 1.96, "SI", "NO"), _xleta.NOT)</f>
        <v>NO</v>
      </c>
      <c r="L2226">
        <f>IF(ISBLANK(C2226), resumen!$D$4, C2226)</f>
        <v>848107</v>
      </c>
      <c r="M2226">
        <f>IF(ISBLANK(I2226), resumen!$E$4, I2226)</f>
        <v>40</v>
      </c>
    </row>
    <row r="2227" spans="1:13">
      <c r="A2227">
        <v>2226</v>
      </c>
      <c r="B2227" t="s">
        <v>19</v>
      </c>
      <c r="C2227">
        <v>668166.67000000004</v>
      </c>
      <c r="D2227" t="s">
        <v>14</v>
      </c>
      <c r="E2227" t="s">
        <v>15</v>
      </c>
      <c r="F2227" t="s">
        <v>16</v>
      </c>
      <c r="G2227" t="s">
        <v>17</v>
      </c>
      <c r="H2227" t="s">
        <v>17</v>
      </c>
      <c r="I2227">
        <v>34</v>
      </c>
      <c r="J2227" t="str">
        <f>IFERROR(IF(ABS((C2227-resumen!$D$3)/resumen!$D$5) &gt; 1.96, "SI", "NO"), _xleta.NOT)</f>
        <v>NO</v>
      </c>
      <c r="K2227" t="str">
        <f>IFERROR(IF(ABS((I2227-resumen!$E$3)/resumen!$E$5) &gt; 1.96, "SI", "NO"), _xleta.NOT)</f>
        <v>NO</v>
      </c>
      <c r="L2227">
        <f>IF(ISBLANK(C2227), resumen!$D$4, C2227)</f>
        <v>668166.67000000004</v>
      </c>
      <c r="M2227">
        <f>IF(ISBLANK(I2227), resumen!$E$4, I2227)</f>
        <v>34</v>
      </c>
    </row>
    <row r="2228" spans="1:13">
      <c r="A2228">
        <v>2227</v>
      </c>
      <c r="B2228" t="s">
        <v>13</v>
      </c>
      <c r="C2228">
        <v>992801.25</v>
      </c>
      <c r="D2228" t="s">
        <v>14</v>
      </c>
      <c r="E2228" t="s">
        <v>20</v>
      </c>
      <c r="F2228" t="s">
        <v>16</v>
      </c>
      <c r="G2228" t="s">
        <v>17</v>
      </c>
      <c r="H2228" t="s">
        <v>17</v>
      </c>
      <c r="I2228">
        <v>27</v>
      </c>
      <c r="J2228" t="str">
        <f>IFERROR(IF(ABS((C2228-resumen!$D$3)/resumen!$D$5) &gt; 1.96, "SI", "NO"), _xleta.NOT)</f>
        <v>NO</v>
      </c>
      <c r="K2228" t="str">
        <f>IFERROR(IF(ABS((I2228-resumen!$E$3)/resumen!$E$5) &gt; 1.96, "SI", "NO"), _xleta.NOT)</f>
        <v>NO</v>
      </c>
      <c r="L2228">
        <f>IF(ISBLANK(C2228), resumen!$D$4, C2228)</f>
        <v>992801.25</v>
      </c>
      <c r="M2228">
        <f>IF(ISBLANK(I2228), resumen!$E$4, I2228)</f>
        <v>27</v>
      </c>
    </row>
    <row r="2229" spans="1:13">
      <c r="A2229">
        <v>2228</v>
      </c>
      <c r="B2229" t="s">
        <v>13</v>
      </c>
      <c r="C2229">
        <v>87475</v>
      </c>
      <c r="D2229" t="s">
        <v>14</v>
      </c>
      <c r="E2229" t="s">
        <v>20</v>
      </c>
      <c r="F2229" t="s">
        <v>16</v>
      </c>
      <c r="G2229" t="s">
        <v>17</v>
      </c>
      <c r="H2229" t="s">
        <v>17</v>
      </c>
      <c r="I2229">
        <v>53</v>
      </c>
      <c r="J2229" t="str">
        <f>IFERROR(IF(ABS((C2229-resumen!$D$3)/resumen!$D$5) &gt; 1.96, "SI", "NO"), _xleta.NOT)</f>
        <v>NO</v>
      </c>
      <c r="K2229" t="str">
        <f>IFERROR(IF(ABS((I2229-resumen!$E$3)/resumen!$E$5) &gt; 1.96, "SI", "NO"), _xleta.NOT)</f>
        <v>NO</v>
      </c>
      <c r="L2229">
        <f>IF(ISBLANK(C2229), resumen!$D$4, C2229)</f>
        <v>87475</v>
      </c>
      <c r="M2229">
        <f>IF(ISBLANK(I2229), resumen!$E$4, I2229)</f>
        <v>53</v>
      </c>
    </row>
    <row r="2230" spans="1:13">
      <c r="A2230">
        <v>2229</v>
      </c>
      <c r="B2230" t="s">
        <v>19</v>
      </c>
      <c r="C2230">
        <v>404467</v>
      </c>
      <c r="D2230" t="s">
        <v>21</v>
      </c>
      <c r="E2230" t="s">
        <v>20</v>
      </c>
      <c r="F2230" t="s">
        <v>16</v>
      </c>
      <c r="G2230" t="s">
        <v>17</v>
      </c>
      <c r="H2230" t="s">
        <v>17</v>
      </c>
      <c r="I2230">
        <v>61</v>
      </c>
      <c r="J2230" t="str">
        <f>IFERROR(IF(ABS((C2230-resumen!$D$3)/resumen!$D$5) &gt; 1.96, "SI", "NO"), _xleta.NOT)</f>
        <v>NO</v>
      </c>
      <c r="K2230" t="str">
        <f>IFERROR(IF(ABS((I2230-resumen!$E$3)/resumen!$E$5) &gt; 1.96, "SI", "NO"), _xleta.NOT)</f>
        <v>NO</v>
      </c>
      <c r="L2230">
        <f>IF(ISBLANK(C2230), resumen!$D$4, C2230)</f>
        <v>404467</v>
      </c>
      <c r="M2230">
        <f>IF(ISBLANK(I2230), resumen!$E$4, I2230)</f>
        <v>61</v>
      </c>
    </row>
    <row r="2231" spans="1:13">
      <c r="A2231">
        <v>2230</v>
      </c>
      <c r="B2231" t="s">
        <v>13</v>
      </c>
      <c r="C2231">
        <v>1038228.44</v>
      </c>
      <c r="D2231" t="s">
        <v>14</v>
      </c>
      <c r="E2231" t="s">
        <v>15</v>
      </c>
      <c r="F2231" t="s">
        <v>16</v>
      </c>
      <c r="G2231" t="s">
        <v>17</v>
      </c>
      <c r="H2231" t="s">
        <v>17</v>
      </c>
      <c r="I2231">
        <v>37</v>
      </c>
      <c r="J2231" t="str">
        <f>IFERROR(IF(ABS((C2231-resumen!$D$3)/resumen!$D$5) &gt; 1.96, "SI", "NO"), _xleta.NOT)</f>
        <v>NO</v>
      </c>
      <c r="K2231" t="str">
        <f>IFERROR(IF(ABS((I2231-resumen!$E$3)/resumen!$E$5) &gt; 1.96, "SI", "NO"), _xleta.NOT)</f>
        <v>NO</v>
      </c>
      <c r="L2231">
        <f>IF(ISBLANK(C2231), resumen!$D$4, C2231)</f>
        <v>1038228.44</v>
      </c>
      <c r="M2231">
        <f>IF(ISBLANK(I2231), resumen!$E$4, I2231)</f>
        <v>37</v>
      </c>
    </row>
    <row r="2232" spans="1:13">
      <c r="A2232">
        <v>2231</v>
      </c>
      <c r="B2232" t="s">
        <v>19</v>
      </c>
      <c r="C2232">
        <v>297719</v>
      </c>
      <c r="D2232" t="s">
        <v>21</v>
      </c>
      <c r="E2232" t="s">
        <v>20</v>
      </c>
      <c r="F2232" t="s">
        <v>16</v>
      </c>
      <c r="G2232" t="s">
        <v>17</v>
      </c>
      <c r="H2232" t="s">
        <v>17</v>
      </c>
      <c r="I2232">
        <v>30</v>
      </c>
      <c r="J2232" t="str">
        <f>IFERROR(IF(ABS((C2232-resumen!$D$3)/resumen!$D$5) &gt; 1.96, "SI", "NO"), _xleta.NOT)</f>
        <v>NO</v>
      </c>
      <c r="K2232" t="str">
        <f>IFERROR(IF(ABS((I2232-resumen!$E$3)/resumen!$E$5) &gt; 1.96, "SI", "NO"), _xleta.NOT)</f>
        <v>NO</v>
      </c>
      <c r="L2232">
        <f>IF(ISBLANK(C2232), resumen!$D$4, C2232)</f>
        <v>297719</v>
      </c>
      <c r="M2232">
        <f>IF(ISBLANK(I2232), resumen!$E$4, I2232)</f>
        <v>30</v>
      </c>
    </row>
    <row r="2233" spans="1:13">
      <c r="A2233">
        <v>2232</v>
      </c>
      <c r="B2233" t="s">
        <v>19</v>
      </c>
      <c r="C2233">
        <v>329950</v>
      </c>
      <c r="D2233" t="s">
        <v>22</v>
      </c>
      <c r="E2233" t="s">
        <v>20</v>
      </c>
      <c r="F2233" t="s">
        <v>16</v>
      </c>
      <c r="G2233" t="s">
        <v>17</v>
      </c>
      <c r="H2233" t="s">
        <v>17</v>
      </c>
      <c r="I2233">
        <v>52</v>
      </c>
      <c r="J2233" t="str">
        <f>IFERROR(IF(ABS((C2233-resumen!$D$3)/resumen!$D$5) &gt; 1.96, "SI", "NO"), _xleta.NOT)</f>
        <v>NO</v>
      </c>
      <c r="K2233" t="str">
        <f>IFERROR(IF(ABS((I2233-resumen!$E$3)/resumen!$E$5) &gt; 1.96, "SI", "NO"), _xleta.NOT)</f>
        <v>NO</v>
      </c>
      <c r="L2233">
        <f>IF(ISBLANK(C2233), resumen!$D$4, C2233)</f>
        <v>329950</v>
      </c>
      <c r="M2233">
        <f>IF(ISBLANK(I2233), resumen!$E$4, I2233)</f>
        <v>52</v>
      </c>
    </row>
    <row r="2234" spans="1:13">
      <c r="A2234">
        <v>2233</v>
      </c>
      <c r="B2234" t="s">
        <v>19</v>
      </c>
      <c r="C2234">
        <v>1813790.96</v>
      </c>
      <c r="D2234" t="s">
        <v>14</v>
      </c>
      <c r="E2234" t="s">
        <v>20</v>
      </c>
      <c r="F2234" t="s">
        <v>16</v>
      </c>
      <c r="G2234" t="s">
        <v>17</v>
      </c>
      <c r="H2234" t="s">
        <v>17</v>
      </c>
      <c r="I2234">
        <v>35</v>
      </c>
      <c r="J2234" t="str">
        <f>IFERROR(IF(ABS((C2234-resumen!$D$3)/resumen!$D$5) &gt; 1.96, "SI", "NO"), _xleta.NOT)</f>
        <v>NO</v>
      </c>
      <c r="K2234" t="str">
        <f>IFERROR(IF(ABS((I2234-resumen!$E$3)/resumen!$E$5) &gt; 1.96, "SI", "NO"), _xleta.NOT)</f>
        <v>NO</v>
      </c>
      <c r="L2234">
        <f>IF(ISBLANK(C2234), resumen!$D$4, C2234)</f>
        <v>1813790.96</v>
      </c>
      <c r="M2234">
        <f>IF(ISBLANK(I2234), resumen!$E$4, I2234)</f>
        <v>35</v>
      </c>
    </row>
    <row r="2235" spans="1:13">
      <c r="A2235">
        <v>2234</v>
      </c>
      <c r="B2235" t="s">
        <v>13</v>
      </c>
      <c r="C2235">
        <v>639148</v>
      </c>
      <c r="D2235" t="s">
        <v>22</v>
      </c>
      <c r="E2235" t="s">
        <v>20</v>
      </c>
      <c r="F2235" t="s">
        <v>16</v>
      </c>
      <c r="G2235" t="s">
        <v>17</v>
      </c>
      <c r="H2235" t="s">
        <v>16</v>
      </c>
      <c r="I2235">
        <v>61</v>
      </c>
      <c r="J2235" t="str">
        <f>IFERROR(IF(ABS((C2235-resumen!$D$3)/resumen!$D$5) &gt; 1.96, "SI", "NO"), _xleta.NOT)</f>
        <v>NO</v>
      </c>
      <c r="K2235" t="str">
        <f>IFERROR(IF(ABS((I2235-resumen!$E$3)/resumen!$E$5) &gt; 1.96, "SI", "NO"), _xleta.NOT)</f>
        <v>NO</v>
      </c>
      <c r="L2235">
        <f>IF(ISBLANK(C2235), resumen!$D$4, C2235)</f>
        <v>639148</v>
      </c>
      <c r="M2235">
        <f>IF(ISBLANK(I2235), resumen!$E$4, I2235)</f>
        <v>61</v>
      </c>
    </row>
    <row r="2236" spans="1:13">
      <c r="A2236">
        <v>2235</v>
      </c>
      <c r="B2236" t="s">
        <v>13</v>
      </c>
      <c r="C2236">
        <v>1080638</v>
      </c>
      <c r="D2236" t="s">
        <v>14</v>
      </c>
      <c r="E2236" t="s">
        <v>15</v>
      </c>
      <c r="F2236" t="s">
        <v>16</v>
      </c>
      <c r="G2236" t="s">
        <v>17</v>
      </c>
      <c r="H2236" t="s">
        <v>17</v>
      </c>
      <c r="I2236">
        <v>37</v>
      </c>
      <c r="J2236" t="str">
        <f>IFERROR(IF(ABS((C2236-resumen!$D$3)/resumen!$D$5) &gt; 1.96, "SI", "NO"), _xleta.NOT)</f>
        <v>NO</v>
      </c>
      <c r="K2236" t="str">
        <f>IFERROR(IF(ABS((I2236-resumen!$E$3)/resumen!$E$5) &gt; 1.96, "SI", "NO"), _xleta.NOT)</f>
        <v>NO</v>
      </c>
      <c r="L2236">
        <f>IF(ISBLANK(C2236), resumen!$D$4, C2236)</f>
        <v>1080638</v>
      </c>
      <c r="M2236">
        <f>IF(ISBLANK(I2236), resumen!$E$4, I2236)</f>
        <v>37</v>
      </c>
    </row>
    <row r="2237" spans="1:13">
      <c r="A2237">
        <v>2236</v>
      </c>
      <c r="B2237" t="s">
        <v>19</v>
      </c>
      <c r="C2237">
        <v>784000.75</v>
      </c>
      <c r="D2237" t="s">
        <v>14</v>
      </c>
      <c r="E2237" t="s">
        <v>15</v>
      </c>
      <c r="F2237" t="s">
        <v>16</v>
      </c>
      <c r="G2237" t="s">
        <v>17</v>
      </c>
      <c r="H2237" t="s">
        <v>17</v>
      </c>
      <c r="I2237">
        <v>42</v>
      </c>
      <c r="J2237" t="str">
        <f>IFERROR(IF(ABS((C2237-resumen!$D$3)/resumen!$D$5) &gt; 1.96, "SI", "NO"), _xleta.NOT)</f>
        <v>NO</v>
      </c>
      <c r="K2237" t="str">
        <f>IFERROR(IF(ABS((I2237-resumen!$E$3)/resumen!$E$5) &gt; 1.96, "SI", "NO"), _xleta.NOT)</f>
        <v>NO</v>
      </c>
      <c r="L2237">
        <f>IF(ISBLANK(C2237), resumen!$D$4, C2237)</f>
        <v>784000.75</v>
      </c>
      <c r="M2237">
        <f>IF(ISBLANK(I2237), resumen!$E$4, I2237)</f>
        <v>42</v>
      </c>
    </row>
    <row r="2238" spans="1:13">
      <c r="A2238">
        <v>2237</v>
      </c>
      <c r="B2238" t="s">
        <v>19</v>
      </c>
      <c r="C2238">
        <v>635827.4</v>
      </c>
      <c r="D2238" t="s">
        <v>18</v>
      </c>
      <c r="E2238" t="s">
        <v>15</v>
      </c>
      <c r="F2238" t="s">
        <v>16</v>
      </c>
      <c r="G2238" t="s">
        <v>17</v>
      </c>
      <c r="H2238" t="s">
        <v>17</v>
      </c>
      <c r="I2238">
        <v>64</v>
      </c>
      <c r="J2238" t="str">
        <f>IFERROR(IF(ABS((C2238-resumen!$D$3)/resumen!$D$5) &gt; 1.96, "SI", "NO"), _xleta.NOT)</f>
        <v>NO</v>
      </c>
      <c r="K2238" t="str">
        <f>IFERROR(IF(ABS((I2238-resumen!$E$3)/resumen!$E$5) &gt; 1.96, "SI", "NO"), _xleta.NOT)</f>
        <v>NO</v>
      </c>
      <c r="L2238">
        <f>IF(ISBLANK(C2238), resumen!$D$4, C2238)</f>
        <v>635827.4</v>
      </c>
      <c r="M2238">
        <f>IF(ISBLANK(I2238), resumen!$E$4, I2238)</f>
        <v>64</v>
      </c>
    </row>
    <row r="2239" spans="1:13">
      <c r="A2239">
        <v>2238</v>
      </c>
      <c r="B2239" t="s">
        <v>19</v>
      </c>
      <c r="C2239">
        <v>278030</v>
      </c>
      <c r="D2239" t="s">
        <v>23</v>
      </c>
      <c r="E2239" t="s">
        <v>20</v>
      </c>
      <c r="F2239" t="s">
        <v>16</v>
      </c>
      <c r="G2239" t="s">
        <v>17</v>
      </c>
      <c r="H2239" t="s">
        <v>17</v>
      </c>
      <c r="I2239">
        <v>89</v>
      </c>
      <c r="J2239" t="str">
        <f>IFERROR(IF(ABS((C2239-resumen!$D$3)/resumen!$D$5) &gt; 1.96, "SI", "NO"), _xleta.NOT)</f>
        <v>NO</v>
      </c>
      <c r="K2239" t="str">
        <f>IFERROR(IF(ABS((I2239-resumen!$E$3)/resumen!$E$5) &gt; 1.96, "SI", "NO"), _xleta.NOT)</f>
        <v>SI</v>
      </c>
      <c r="L2239">
        <f>IF(ISBLANK(C2239), resumen!$D$4, C2239)</f>
        <v>278030</v>
      </c>
      <c r="M2239">
        <f>IF(ISBLANK(I2239), resumen!$E$4, I2239)</f>
        <v>89</v>
      </c>
    </row>
    <row r="2240" spans="1:13">
      <c r="A2240">
        <v>2239</v>
      </c>
      <c r="B2240" t="s">
        <v>19</v>
      </c>
      <c r="C2240">
        <v>627774.12</v>
      </c>
      <c r="D2240" t="s">
        <v>14</v>
      </c>
      <c r="E2240" t="s">
        <v>20</v>
      </c>
      <c r="F2240" t="s">
        <v>16</v>
      </c>
      <c r="G2240" t="s">
        <v>17</v>
      </c>
      <c r="H2240" t="s">
        <v>17</v>
      </c>
      <c r="I2240">
        <v>35</v>
      </c>
      <c r="J2240" t="str">
        <f>IFERROR(IF(ABS((C2240-resumen!$D$3)/resumen!$D$5) &gt; 1.96, "SI", "NO"), _xleta.NOT)</f>
        <v>NO</v>
      </c>
      <c r="K2240" t="str">
        <f>IFERROR(IF(ABS((I2240-resumen!$E$3)/resumen!$E$5) &gt; 1.96, "SI", "NO"), _xleta.NOT)</f>
        <v>NO</v>
      </c>
      <c r="L2240">
        <f>IF(ISBLANK(C2240), resumen!$D$4, C2240)</f>
        <v>627774.12</v>
      </c>
      <c r="M2240">
        <f>IF(ISBLANK(I2240), resumen!$E$4, I2240)</f>
        <v>35</v>
      </c>
    </row>
    <row r="2241" spans="1:13">
      <c r="A2241">
        <v>2240</v>
      </c>
      <c r="B2241" t="s">
        <v>13</v>
      </c>
      <c r="C2241">
        <v>450000</v>
      </c>
      <c r="D2241" t="s">
        <v>14</v>
      </c>
      <c r="E2241" t="s">
        <v>20</v>
      </c>
      <c r="F2241" t="s">
        <v>16</v>
      </c>
      <c r="G2241" t="s">
        <v>17</v>
      </c>
      <c r="H2241" t="s">
        <v>17</v>
      </c>
      <c r="I2241">
        <v>58</v>
      </c>
      <c r="J2241" t="str">
        <f>IFERROR(IF(ABS((C2241-resumen!$D$3)/resumen!$D$5) &gt; 1.96, "SI", "NO"), _xleta.NOT)</f>
        <v>NO</v>
      </c>
      <c r="K2241" t="str">
        <f>IFERROR(IF(ABS((I2241-resumen!$E$3)/resumen!$E$5) &gt; 1.96, "SI", "NO"), _xleta.NOT)</f>
        <v>NO</v>
      </c>
      <c r="L2241">
        <f>IF(ISBLANK(C2241), resumen!$D$4, C2241)</f>
        <v>450000</v>
      </c>
      <c r="M2241">
        <f>IF(ISBLANK(I2241), resumen!$E$4, I2241)</f>
        <v>58</v>
      </c>
    </row>
    <row r="2242" spans="1:13">
      <c r="A2242">
        <v>2241</v>
      </c>
      <c r="B2242" t="s">
        <v>13</v>
      </c>
      <c r="C2242">
        <v>320000</v>
      </c>
      <c r="D2242" t="s">
        <v>14</v>
      </c>
      <c r="E2242" t="s">
        <v>20</v>
      </c>
      <c r="F2242" t="s">
        <v>16</v>
      </c>
      <c r="G2242" t="s">
        <v>17</v>
      </c>
      <c r="H2242" t="s">
        <v>17</v>
      </c>
      <c r="I2242">
        <v>31</v>
      </c>
      <c r="J2242" t="str">
        <f>IFERROR(IF(ABS((C2242-resumen!$D$3)/resumen!$D$5) &gt; 1.96, "SI", "NO"), _xleta.NOT)</f>
        <v>NO</v>
      </c>
      <c r="K2242" t="str">
        <f>IFERROR(IF(ABS((I2242-resumen!$E$3)/resumen!$E$5) &gt; 1.96, "SI", "NO"), _xleta.NOT)</f>
        <v>NO</v>
      </c>
      <c r="L2242">
        <f>IF(ISBLANK(C2242), resumen!$D$4, C2242)</f>
        <v>320000</v>
      </c>
      <c r="M2242">
        <f>IF(ISBLANK(I2242), resumen!$E$4, I2242)</f>
        <v>31</v>
      </c>
    </row>
    <row r="2243" spans="1:13">
      <c r="A2243">
        <v>2242</v>
      </c>
      <c r="B2243" t="s">
        <v>13</v>
      </c>
      <c r="C2243">
        <v>407782</v>
      </c>
      <c r="D2243" t="s">
        <v>14</v>
      </c>
      <c r="E2243" t="s">
        <v>20</v>
      </c>
      <c r="F2243" t="s">
        <v>16</v>
      </c>
      <c r="G2243" t="s">
        <v>17</v>
      </c>
      <c r="H2243" t="s">
        <v>17</v>
      </c>
      <c r="I2243">
        <v>22</v>
      </c>
      <c r="J2243" t="str">
        <f>IFERROR(IF(ABS((C2243-resumen!$D$3)/resumen!$D$5) &gt; 1.96, "SI", "NO"), _xleta.NOT)</f>
        <v>NO</v>
      </c>
      <c r="K2243" t="str">
        <f>IFERROR(IF(ABS((I2243-resumen!$E$3)/resumen!$E$5) &gt; 1.96, "SI", "NO"), _xleta.NOT)</f>
        <v>NO</v>
      </c>
      <c r="L2243">
        <f>IF(ISBLANK(C2243), resumen!$D$4, C2243)</f>
        <v>407782</v>
      </c>
      <c r="M2243">
        <f>IF(ISBLANK(I2243), resumen!$E$4, I2243)</f>
        <v>22</v>
      </c>
    </row>
    <row r="2244" spans="1:13">
      <c r="A2244">
        <v>2243</v>
      </c>
      <c r="B2244" t="s">
        <v>19</v>
      </c>
      <c r="C2244">
        <v>297045</v>
      </c>
      <c r="D2244" t="s">
        <v>22</v>
      </c>
      <c r="E2244" t="s">
        <v>20</v>
      </c>
      <c r="F2244" t="s">
        <v>16</v>
      </c>
      <c r="G2244" t="s">
        <v>17</v>
      </c>
      <c r="H2244" t="s">
        <v>17</v>
      </c>
      <c r="I2244">
        <v>66</v>
      </c>
      <c r="J2244" t="str">
        <f>IFERROR(IF(ABS((C2244-resumen!$D$3)/resumen!$D$5) &gt; 1.96, "SI", "NO"), _xleta.NOT)</f>
        <v>NO</v>
      </c>
      <c r="K2244" t="str">
        <f>IFERROR(IF(ABS((I2244-resumen!$E$3)/resumen!$E$5) &gt; 1.96, "SI", "NO"), _xleta.NOT)</f>
        <v>NO</v>
      </c>
      <c r="L2244">
        <f>IF(ISBLANK(C2244), resumen!$D$4, C2244)</f>
        <v>297045</v>
      </c>
      <c r="M2244">
        <f>IF(ISBLANK(I2244), resumen!$E$4, I2244)</f>
        <v>66</v>
      </c>
    </row>
    <row r="2245" spans="1:13">
      <c r="A2245">
        <v>2244</v>
      </c>
      <c r="B2245" t="s">
        <v>13</v>
      </c>
      <c r="C2245">
        <v>430434</v>
      </c>
      <c r="D2245" t="s">
        <v>14</v>
      </c>
      <c r="E2245" t="s">
        <v>20</v>
      </c>
      <c r="F2245" t="s">
        <v>16</v>
      </c>
      <c r="G2245" t="s">
        <v>17</v>
      </c>
      <c r="H2245" t="s">
        <v>16</v>
      </c>
      <c r="I2245">
        <v>28</v>
      </c>
      <c r="J2245" t="str">
        <f>IFERROR(IF(ABS((C2245-resumen!$D$3)/resumen!$D$5) &gt; 1.96, "SI", "NO"), _xleta.NOT)</f>
        <v>NO</v>
      </c>
      <c r="K2245" t="str">
        <f>IFERROR(IF(ABS((I2245-resumen!$E$3)/resumen!$E$5) &gt; 1.96, "SI", "NO"), _xleta.NOT)</f>
        <v>NO</v>
      </c>
      <c r="L2245">
        <f>IF(ISBLANK(C2245), resumen!$D$4, C2245)</f>
        <v>430434</v>
      </c>
      <c r="M2245">
        <f>IF(ISBLANK(I2245), resumen!$E$4, I2245)</f>
        <v>28</v>
      </c>
    </row>
    <row r="2246" spans="1:13">
      <c r="A2246">
        <v>2245</v>
      </c>
      <c r="B2246" t="s">
        <v>13</v>
      </c>
      <c r="C2246">
        <v>476646.28</v>
      </c>
      <c r="D2246" t="s">
        <v>14</v>
      </c>
      <c r="E2246" t="s">
        <v>20</v>
      </c>
      <c r="F2246" t="s">
        <v>16</v>
      </c>
      <c r="G2246" t="s">
        <v>17</v>
      </c>
      <c r="H2246" t="s">
        <v>17</v>
      </c>
      <c r="I2246">
        <v>29</v>
      </c>
      <c r="J2246" t="str">
        <f>IFERROR(IF(ABS((C2246-resumen!$D$3)/resumen!$D$5) &gt; 1.96, "SI", "NO"), _xleta.NOT)</f>
        <v>NO</v>
      </c>
      <c r="K2246" t="str">
        <f>IFERROR(IF(ABS((I2246-resumen!$E$3)/resumen!$E$5) &gt; 1.96, "SI", "NO"), _xleta.NOT)</f>
        <v>NO</v>
      </c>
      <c r="L2246">
        <f>IF(ISBLANK(C2246), resumen!$D$4, C2246)</f>
        <v>476646.28</v>
      </c>
      <c r="M2246">
        <f>IF(ISBLANK(I2246), resumen!$E$4, I2246)</f>
        <v>29</v>
      </c>
    </row>
    <row r="2247" spans="1:13">
      <c r="A2247">
        <v>2246</v>
      </c>
      <c r="B2247" t="s">
        <v>19</v>
      </c>
      <c r="C2247">
        <v>1566842</v>
      </c>
      <c r="D2247" t="s">
        <v>14</v>
      </c>
      <c r="E2247" t="s">
        <v>15</v>
      </c>
      <c r="F2247" t="s">
        <v>16</v>
      </c>
      <c r="G2247" t="s">
        <v>17</v>
      </c>
      <c r="H2247" t="s">
        <v>17</v>
      </c>
      <c r="I2247">
        <v>59</v>
      </c>
      <c r="J2247" t="str">
        <f>IFERROR(IF(ABS((C2247-resumen!$D$3)/resumen!$D$5) &gt; 1.96, "SI", "NO"), _xleta.NOT)</f>
        <v>NO</v>
      </c>
      <c r="K2247" t="str">
        <f>IFERROR(IF(ABS((I2247-resumen!$E$3)/resumen!$E$5) &gt; 1.96, "SI", "NO"), _xleta.NOT)</f>
        <v>NO</v>
      </c>
      <c r="L2247">
        <f>IF(ISBLANK(C2247), resumen!$D$4, C2247)</f>
        <v>1566842</v>
      </c>
      <c r="M2247">
        <f>IF(ISBLANK(I2247), resumen!$E$4, I2247)</f>
        <v>59</v>
      </c>
    </row>
    <row r="2248" spans="1:13">
      <c r="A2248">
        <v>2247</v>
      </c>
      <c r="B2248" t="s">
        <v>19</v>
      </c>
      <c r="C2248">
        <v>868869.23</v>
      </c>
      <c r="D2248" t="s">
        <v>14</v>
      </c>
      <c r="E2248" t="s">
        <v>20</v>
      </c>
      <c r="F2248" t="s">
        <v>16</v>
      </c>
      <c r="G2248" t="s">
        <v>17</v>
      </c>
      <c r="H2248" t="s">
        <v>17</v>
      </c>
      <c r="I2248">
        <v>40</v>
      </c>
      <c r="J2248" t="str">
        <f>IFERROR(IF(ABS((C2248-resumen!$D$3)/resumen!$D$5) &gt; 1.96, "SI", "NO"), _xleta.NOT)</f>
        <v>NO</v>
      </c>
      <c r="K2248" t="str">
        <f>IFERROR(IF(ABS((I2248-resumen!$E$3)/resumen!$E$5) &gt; 1.96, "SI", "NO"), _xleta.NOT)</f>
        <v>NO</v>
      </c>
      <c r="L2248">
        <f>IF(ISBLANK(C2248), resumen!$D$4, C2248)</f>
        <v>868869.23</v>
      </c>
      <c r="M2248">
        <f>IF(ISBLANK(I2248), resumen!$E$4, I2248)</f>
        <v>40</v>
      </c>
    </row>
    <row r="2249" spans="1:13">
      <c r="A2249">
        <v>2248</v>
      </c>
      <c r="B2249" t="s">
        <v>19</v>
      </c>
      <c r="C2249">
        <v>306400</v>
      </c>
      <c r="D2249" t="s">
        <v>14</v>
      </c>
      <c r="E2249" t="s">
        <v>20</v>
      </c>
      <c r="F2249" t="s">
        <v>16</v>
      </c>
      <c r="G2249" t="s">
        <v>17</v>
      </c>
      <c r="H2249" t="s">
        <v>17</v>
      </c>
      <c r="I2249">
        <v>61</v>
      </c>
      <c r="J2249" t="str">
        <f>IFERROR(IF(ABS((C2249-resumen!$D$3)/resumen!$D$5) &gt; 1.96, "SI", "NO"), _xleta.NOT)</f>
        <v>NO</v>
      </c>
      <c r="K2249" t="str">
        <f>IFERROR(IF(ABS((I2249-resumen!$E$3)/resumen!$E$5) &gt; 1.96, "SI", "NO"), _xleta.NOT)</f>
        <v>NO</v>
      </c>
      <c r="L2249">
        <f>IF(ISBLANK(C2249), resumen!$D$4, C2249)</f>
        <v>306400</v>
      </c>
      <c r="M2249">
        <f>IF(ISBLANK(I2249), resumen!$E$4, I2249)</f>
        <v>61</v>
      </c>
    </row>
    <row r="2250" spans="1:13">
      <c r="A2250">
        <v>2249</v>
      </c>
      <c r="B2250" t="s">
        <v>13</v>
      </c>
      <c r="C2250">
        <v>408800</v>
      </c>
      <c r="D2250" t="s">
        <v>14</v>
      </c>
      <c r="E2250" t="s">
        <v>20</v>
      </c>
      <c r="F2250" t="s">
        <v>16</v>
      </c>
      <c r="G2250" t="s">
        <v>17</v>
      </c>
      <c r="H2250" t="s">
        <v>17</v>
      </c>
      <c r="I2250">
        <v>39</v>
      </c>
      <c r="J2250" t="str">
        <f>IFERROR(IF(ABS((C2250-resumen!$D$3)/resumen!$D$5) &gt; 1.96, "SI", "NO"), _xleta.NOT)</f>
        <v>NO</v>
      </c>
      <c r="K2250" t="str">
        <f>IFERROR(IF(ABS((I2250-resumen!$E$3)/resumen!$E$5) &gt; 1.96, "SI", "NO"), _xleta.NOT)</f>
        <v>NO</v>
      </c>
      <c r="L2250">
        <f>IF(ISBLANK(C2250), resumen!$D$4, C2250)</f>
        <v>408800</v>
      </c>
      <c r="M2250">
        <f>IF(ISBLANK(I2250), resumen!$E$4, I2250)</f>
        <v>39</v>
      </c>
    </row>
    <row r="2251" spans="1:13">
      <c r="A2251">
        <v>2250</v>
      </c>
      <c r="B2251" t="s">
        <v>13</v>
      </c>
      <c r="C2251">
        <v>467167.61</v>
      </c>
      <c r="D2251" t="s">
        <v>14</v>
      </c>
      <c r="E2251" t="s">
        <v>15</v>
      </c>
      <c r="F2251" t="s">
        <v>16</v>
      </c>
      <c r="G2251" t="s">
        <v>16</v>
      </c>
      <c r="H2251" t="s">
        <v>17</v>
      </c>
      <c r="I2251">
        <v>46</v>
      </c>
      <c r="J2251" t="str">
        <f>IFERROR(IF(ABS((C2251-resumen!$D$3)/resumen!$D$5) &gt; 1.96, "SI", "NO"), _xleta.NOT)</f>
        <v>NO</v>
      </c>
      <c r="K2251" t="str">
        <f>IFERROR(IF(ABS((I2251-resumen!$E$3)/resumen!$E$5) &gt; 1.96, "SI", "NO"), _xleta.NOT)</f>
        <v>NO</v>
      </c>
      <c r="L2251">
        <f>IF(ISBLANK(C2251), resumen!$D$4, C2251)</f>
        <v>467167.61</v>
      </c>
      <c r="M2251">
        <f>IF(ISBLANK(I2251), resumen!$E$4, I2251)</f>
        <v>46</v>
      </c>
    </row>
    <row r="2252" spans="1:13">
      <c r="A2252">
        <v>2251</v>
      </c>
      <c r="B2252" t="s">
        <v>19</v>
      </c>
      <c r="C2252">
        <v>376344</v>
      </c>
      <c r="D2252" t="s">
        <v>14</v>
      </c>
      <c r="E2252" t="s">
        <v>20</v>
      </c>
      <c r="F2252" t="s">
        <v>16</v>
      </c>
      <c r="G2252" t="s">
        <v>17</v>
      </c>
      <c r="H2252" t="s">
        <v>17</v>
      </c>
      <c r="I2252">
        <v>39</v>
      </c>
      <c r="J2252" t="str">
        <f>IFERROR(IF(ABS((C2252-resumen!$D$3)/resumen!$D$5) &gt; 1.96, "SI", "NO"), _xleta.NOT)</f>
        <v>NO</v>
      </c>
      <c r="K2252" t="str">
        <f>IFERROR(IF(ABS((I2252-resumen!$E$3)/resumen!$E$5) &gt; 1.96, "SI", "NO"), _xleta.NOT)</f>
        <v>NO</v>
      </c>
      <c r="L2252">
        <f>IF(ISBLANK(C2252), resumen!$D$4, C2252)</f>
        <v>376344</v>
      </c>
      <c r="M2252">
        <f>IF(ISBLANK(I2252), resumen!$E$4, I2252)</f>
        <v>39</v>
      </c>
    </row>
    <row r="2253" spans="1:13">
      <c r="A2253">
        <v>2252</v>
      </c>
      <c r="B2253" t="s">
        <v>13</v>
      </c>
      <c r="C2253">
        <v>327264</v>
      </c>
      <c r="D2253" t="s">
        <v>14</v>
      </c>
      <c r="E2253" t="s">
        <v>15</v>
      </c>
      <c r="F2253" t="s">
        <v>16</v>
      </c>
      <c r="G2253" t="s">
        <v>17</v>
      </c>
      <c r="H2253" t="s">
        <v>17</v>
      </c>
      <c r="I2253">
        <v>32</v>
      </c>
      <c r="J2253" t="str">
        <f>IFERROR(IF(ABS((C2253-resumen!$D$3)/resumen!$D$5) &gt; 1.96, "SI", "NO"), _xleta.NOT)</f>
        <v>NO</v>
      </c>
      <c r="K2253" t="str">
        <f>IFERROR(IF(ABS((I2253-resumen!$E$3)/resumen!$E$5) &gt; 1.96, "SI", "NO"), _xleta.NOT)</f>
        <v>NO</v>
      </c>
      <c r="L2253">
        <f>IF(ISBLANK(C2253), resumen!$D$4, C2253)</f>
        <v>327264</v>
      </c>
      <c r="M2253">
        <f>IF(ISBLANK(I2253), resumen!$E$4, I2253)</f>
        <v>32</v>
      </c>
    </row>
    <row r="2254" spans="1:13">
      <c r="A2254">
        <v>2253</v>
      </c>
      <c r="B2254" t="s">
        <v>13</v>
      </c>
      <c r="C2254">
        <v>750000</v>
      </c>
      <c r="D2254" t="s">
        <v>14</v>
      </c>
      <c r="E2254" t="s">
        <v>20</v>
      </c>
      <c r="F2254" t="s">
        <v>16</v>
      </c>
      <c r="G2254" t="s">
        <v>17</v>
      </c>
      <c r="H2254" t="s">
        <v>17</v>
      </c>
      <c r="I2254">
        <v>55</v>
      </c>
      <c r="J2254" t="str">
        <f>IFERROR(IF(ABS((C2254-resumen!$D$3)/resumen!$D$5) &gt; 1.96, "SI", "NO"), _xleta.NOT)</f>
        <v>NO</v>
      </c>
      <c r="K2254" t="str">
        <f>IFERROR(IF(ABS((I2254-resumen!$E$3)/resumen!$E$5) &gt; 1.96, "SI", "NO"), _xleta.NOT)</f>
        <v>NO</v>
      </c>
      <c r="L2254">
        <f>IF(ISBLANK(C2254), resumen!$D$4, C2254)</f>
        <v>750000</v>
      </c>
      <c r="M2254">
        <f>IF(ISBLANK(I2254), resumen!$E$4, I2254)</f>
        <v>55</v>
      </c>
    </row>
    <row r="2255" spans="1:13">
      <c r="A2255">
        <v>2254</v>
      </c>
      <c r="B2255" t="s">
        <v>13</v>
      </c>
      <c r="C2255">
        <v>423289</v>
      </c>
      <c r="D2255" t="s">
        <v>22</v>
      </c>
      <c r="E2255" t="s">
        <v>20</v>
      </c>
      <c r="F2255" t="s">
        <v>16</v>
      </c>
      <c r="G2255" t="s">
        <v>17</v>
      </c>
      <c r="H2255" t="s">
        <v>17</v>
      </c>
      <c r="I2255">
        <v>59</v>
      </c>
      <c r="J2255" t="str">
        <f>IFERROR(IF(ABS((C2255-resumen!$D$3)/resumen!$D$5) &gt; 1.96, "SI", "NO"), _xleta.NOT)</f>
        <v>NO</v>
      </c>
      <c r="K2255" t="str">
        <f>IFERROR(IF(ABS((I2255-resumen!$E$3)/resumen!$E$5) &gt; 1.96, "SI", "NO"), _xleta.NOT)</f>
        <v>NO</v>
      </c>
      <c r="L2255">
        <f>IF(ISBLANK(C2255), resumen!$D$4, C2255)</f>
        <v>423289</v>
      </c>
      <c r="M2255">
        <f>IF(ISBLANK(I2255), resumen!$E$4, I2255)</f>
        <v>59</v>
      </c>
    </row>
    <row r="2256" spans="1:13">
      <c r="A2256">
        <v>2255</v>
      </c>
      <c r="B2256" t="s">
        <v>19</v>
      </c>
      <c r="C2256">
        <v>619506.39</v>
      </c>
      <c r="D2256" t="s">
        <v>14</v>
      </c>
      <c r="E2256" t="s">
        <v>15</v>
      </c>
      <c r="F2256" t="s">
        <v>16</v>
      </c>
      <c r="G2256" t="s">
        <v>17</v>
      </c>
      <c r="H2256" t="s">
        <v>17</v>
      </c>
      <c r="I2256">
        <v>34</v>
      </c>
      <c r="J2256" t="str">
        <f>IFERROR(IF(ABS((C2256-resumen!$D$3)/resumen!$D$5) &gt; 1.96, "SI", "NO"), _xleta.NOT)</f>
        <v>NO</v>
      </c>
      <c r="K2256" t="str">
        <f>IFERROR(IF(ABS((I2256-resumen!$E$3)/resumen!$E$5) &gt; 1.96, "SI", "NO"), _xleta.NOT)</f>
        <v>NO</v>
      </c>
      <c r="L2256">
        <f>IF(ISBLANK(C2256), resumen!$D$4, C2256)</f>
        <v>619506.39</v>
      </c>
      <c r="M2256">
        <f>IF(ISBLANK(I2256), resumen!$E$4, I2256)</f>
        <v>34</v>
      </c>
    </row>
    <row r="2257" spans="1:13">
      <c r="A2257">
        <v>2256</v>
      </c>
      <c r="B2257" t="s">
        <v>19</v>
      </c>
      <c r="C2257">
        <v>465179.89</v>
      </c>
      <c r="D2257" t="s">
        <v>14</v>
      </c>
      <c r="E2257" t="s">
        <v>20</v>
      </c>
      <c r="F2257" t="s">
        <v>16</v>
      </c>
      <c r="G2257" t="s">
        <v>17</v>
      </c>
      <c r="H2257" t="s">
        <v>17</v>
      </c>
      <c r="I2257">
        <v>39</v>
      </c>
      <c r="J2257" t="str">
        <f>IFERROR(IF(ABS((C2257-resumen!$D$3)/resumen!$D$5) &gt; 1.96, "SI", "NO"), _xleta.NOT)</f>
        <v>NO</v>
      </c>
      <c r="K2257" t="str">
        <f>IFERROR(IF(ABS((I2257-resumen!$E$3)/resumen!$E$5) &gt; 1.96, "SI", "NO"), _xleta.NOT)</f>
        <v>NO</v>
      </c>
      <c r="L2257">
        <f>IF(ISBLANK(C2257), resumen!$D$4, C2257)</f>
        <v>465179.89</v>
      </c>
      <c r="M2257">
        <f>IF(ISBLANK(I2257), resumen!$E$4, I2257)</f>
        <v>39</v>
      </c>
    </row>
    <row r="2258" spans="1:13">
      <c r="A2258">
        <v>2257</v>
      </c>
      <c r="B2258" t="s">
        <v>13</v>
      </c>
      <c r="C2258">
        <v>562152.61</v>
      </c>
      <c r="D2258" t="s">
        <v>14</v>
      </c>
      <c r="E2258" t="s">
        <v>15</v>
      </c>
      <c r="F2258" t="s">
        <v>16</v>
      </c>
      <c r="G2258" t="s">
        <v>17</v>
      </c>
      <c r="H2258" t="s">
        <v>17</v>
      </c>
      <c r="I2258">
        <v>38</v>
      </c>
      <c r="J2258" t="str">
        <f>IFERROR(IF(ABS((C2258-resumen!$D$3)/resumen!$D$5) &gt; 1.96, "SI", "NO"), _xleta.NOT)</f>
        <v>NO</v>
      </c>
      <c r="K2258" t="str">
        <f>IFERROR(IF(ABS((I2258-resumen!$E$3)/resumen!$E$5) &gt; 1.96, "SI", "NO"), _xleta.NOT)</f>
        <v>NO</v>
      </c>
      <c r="L2258">
        <f>IF(ISBLANK(C2258), resumen!$D$4, C2258)</f>
        <v>562152.61</v>
      </c>
      <c r="M2258">
        <f>IF(ISBLANK(I2258), resumen!$E$4, I2258)</f>
        <v>38</v>
      </c>
    </row>
    <row r="2259" spans="1:13">
      <c r="A2259">
        <v>2258</v>
      </c>
      <c r="B2259" t="s">
        <v>13</v>
      </c>
      <c r="C2259">
        <v>811421.65</v>
      </c>
      <c r="D2259" t="s">
        <v>14</v>
      </c>
      <c r="E2259" t="s">
        <v>15</v>
      </c>
      <c r="F2259" t="s">
        <v>16</v>
      </c>
      <c r="G2259" t="s">
        <v>17</v>
      </c>
      <c r="H2259" t="s">
        <v>17</v>
      </c>
      <c r="I2259">
        <v>32</v>
      </c>
      <c r="J2259" t="str">
        <f>IFERROR(IF(ABS((C2259-resumen!$D$3)/resumen!$D$5) &gt; 1.96, "SI", "NO"), _xleta.NOT)</f>
        <v>NO</v>
      </c>
      <c r="K2259" t="str">
        <f>IFERROR(IF(ABS((I2259-resumen!$E$3)/resumen!$E$5) &gt; 1.96, "SI", "NO"), _xleta.NOT)</f>
        <v>NO</v>
      </c>
      <c r="L2259">
        <f>IF(ISBLANK(C2259), resumen!$D$4, C2259)</f>
        <v>811421.65</v>
      </c>
      <c r="M2259">
        <f>IF(ISBLANK(I2259), resumen!$E$4, I2259)</f>
        <v>32</v>
      </c>
    </row>
    <row r="2260" spans="1:13">
      <c r="A2260">
        <v>2259</v>
      </c>
      <c r="B2260" t="s">
        <v>19</v>
      </c>
      <c r="C2260">
        <v>338933.34</v>
      </c>
      <c r="D2260" t="s">
        <v>14</v>
      </c>
      <c r="E2260" t="s">
        <v>20</v>
      </c>
      <c r="F2260" t="s">
        <v>16</v>
      </c>
      <c r="G2260" t="s">
        <v>17</v>
      </c>
      <c r="H2260" t="s">
        <v>17</v>
      </c>
      <c r="I2260">
        <v>27</v>
      </c>
      <c r="J2260" t="str">
        <f>IFERROR(IF(ABS((C2260-resumen!$D$3)/resumen!$D$5) &gt; 1.96, "SI", "NO"), _xleta.NOT)</f>
        <v>NO</v>
      </c>
      <c r="K2260" t="str">
        <f>IFERROR(IF(ABS((I2260-resumen!$E$3)/resumen!$E$5) &gt; 1.96, "SI", "NO"), _xleta.NOT)</f>
        <v>NO</v>
      </c>
      <c r="L2260">
        <f>IF(ISBLANK(C2260), resumen!$D$4, C2260)</f>
        <v>338933.34</v>
      </c>
      <c r="M2260">
        <f>IF(ISBLANK(I2260), resumen!$E$4, I2260)</f>
        <v>27</v>
      </c>
    </row>
    <row r="2261" spans="1:13">
      <c r="A2261">
        <v>2260</v>
      </c>
      <c r="B2261" t="s">
        <v>19</v>
      </c>
      <c r="C2261">
        <v>100000</v>
      </c>
      <c r="D2261" t="s">
        <v>14</v>
      </c>
      <c r="E2261" t="s">
        <v>20</v>
      </c>
      <c r="F2261" t="s">
        <v>16</v>
      </c>
      <c r="G2261" t="s">
        <v>17</v>
      </c>
      <c r="H2261" t="s">
        <v>17</v>
      </c>
      <c r="I2261">
        <v>29</v>
      </c>
      <c r="J2261" t="str">
        <f>IFERROR(IF(ABS((C2261-resumen!$D$3)/resumen!$D$5) &gt; 1.96, "SI", "NO"), _xleta.NOT)</f>
        <v>NO</v>
      </c>
      <c r="K2261" t="str">
        <f>IFERROR(IF(ABS((I2261-resumen!$E$3)/resumen!$E$5) &gt; 1.96, "SI", "NO"), _xleta.NOT)</f>
        <v>NO</v>
      </c>
      <c r="L2261">
        <f>IF(ISBLANK(C2261), resumen!$D$4, C2261)</f>
        <v>100000</v>
      </c>
      <c r="M2261">
        <f>IF(ISBLANK(I2261), resumen!$E$4, I2261)</f>
        <v>29</v>
      </c>
    </row>
    <row r="2262" spans="1:13">
      <c r="A2262">
        <v>2261</v>
      </c>
      <c r="B2262" t="s">
        <v>13</v>
      </c>
      <c r="C2262">
        <v>697648</v>
      </c>
      <c r="D2262" t="s">
        <v>14</v>
      </c>
      <c r="E2262" t="s">
        <v>20</v>
      </c>
      <c r="F2262" t="s">
        <v>16</v>
      </c>
      <c r="G2262" t="s">
        <v>17</v>
      </c>
      <c r="H2262" t="s">
        <v>17</v>
      </c>
      <c r="I2262">
        <v>61</v>
      </c>
      <c r="J2262" t="str">
        <f>IFERROR(IF(ABS((C2262-resumen!$D$3)/resumen!$D$5) &gt; 1.96, "SI", "NO"), _xleta.NOT)</f>
        <v>NO</v>
      </c>
      <c r="K2262" t="str">
        <f>IFERROR(IF(ABS((I2262-resumen!$E$3)/resumen!$E$5) &gt; 1.96, "SI", "NO"), _xleta.NOT)</f>
        <v>NO</v>
      </c>
      <c r="L2262">
        <f>IF(ISBLANK(C2262), resumen!$D$4, C2262)</f>
        <v>697648</v>
      </c>
      <c r="M2262">
        <f>IF(ISBLANK(I2262), resumen!$E$4, I2262)</f>
        <v>61</v>
      </c>
    </row>
    <row r="2263" spans="1:13">
      <c r="A2263">
        <v>2262</v>
      </c>
      <c r="B2263" t="s">
        <v>13</v>
      </c>
      <c r="C2263">
        <v>377498</v>
      </c>
      <c r="D2263" t="s">
        <v>22</v>
      </c>
      <c r="E2263" t="s">
        <v>20</v>
      </c>
      <c r="F2263" t="s">
        <v>16</v>
      </c>
      <c r="G2263" t="s">
        <v>17</v>
      </c>
      <c r="H2263" t="s">
        <v>17</v>
      </c>
      <c r="I2263">
        <v>37</v>
      </c>
      <c r="J2263" t="str">
        <f>IFERROR(IF(ABS((C2263-resumen!$D$3)/resumen!$D$5) &gt; 1.96, "SI", "NO"), _xleta.NOT)</f>
        <v>NO</v>
      </c>
      <c r="K2263" t="str">
        <f>IFERROR(IF(ABS((I2263-resumen!$E$3)/resumen!$E$5) &gt; 1.96, "SI", "NO"), _xleta.NOT)</f>
        <v>NO</v>
      </c>
      <c r="L2263">
        <f>IF(ISBLANK(C2263), resumen!$D$4, C2263)</f>
        <v>377498</v>
      </c>
      <c r="M2263">
        <f>IF(ISBLANK(I2263), resumen!$E$4, I2263)</f>
        <v>37</v>
      </c>
    </row>
    <row r="2264" spans="1:13">
      <c r="A2264">
        <v>2263</v>
      </c>
      <c r="B2264" t="s">
        <v>13</v>
      </c>
      <c r="C2264">
        <v>308750</v>
      </c>
      <c r="D2264" t="s">
        <v>14</v>
      </c>
      <c r="E2264" t="s">
        <v>20</v>
      </c>
      <c r="F2264" t="s">
        <v>16</v>
      </c>
      <c r="G2264" t="s">
        <v>17</v>
      </c>
      <c r="H2264" t="s">
        <v>16</v>
      </c>
      <c r="I2264">
        <v>35</v>
      </c>
      <c r="J2264" t="str">
        <f>IFERROR(IF(ABS((C2264-resumen!$D$3)/resumen!$D$5) &gt; 1.96, "SI", "NO"), _xleta.NOT)</f>
        <v>NO</v>
      </c>
      <c r="K2264" t="str">
        <f>IFERROR(IF(ABS((I2264-resumen!$E$3)/resumen!$E$5) &gt; 1.96, "SI", "NO"), _xleta.NOT)</f>
        <v>NO</v>
      </c>
      <c r="L2264">
        <f>IF(ISBLANK(C2264), resumen!$D$4, C2264)</f>
        <v>308750</v>
      </c>
      <c r="M2264">
        <f>IF(ISBLANK(I2264), resumen!$E$4, I2264)</f>
        <v>35</v>
      </c>
    </row>
    <row r="2265" spans="1:13">
      <c r="A2265">
        <v>2264</v>
      </c>
      <c r="B2265" t="s">
        <v>13</v>
      </c>
      <c r="C2265">
        <v>451354.46</v>
      </c>
      <c r="D2265" t="s">
        <v>14</v>
      </c>
      <c r="E2265" t="s">
        <v>20</v>
      </c>
      <c r="F2265" t="s">
        <v>16</v>
      </c>
      <c r="G2265" t="s">
        <v>17</v>
      </c>
      <c r="H2265" t="s">
        <v>17</v>
      </c>
      <c r="I2265">
        <v>58</v>
      </c>
      <c r="J2265" t="str">
        <f>IFERROR(IF(ABS((C2265-resumen!$D$3)/resumen!$D$5) &gt; 1.96, "SI", "NO"), _xleta.NOT)</f>
        <v>NO</v>
      </c>
      <c r="K2265" t="str">
        <f>IFERROR(IF(ABS((I2265-resumen!$E$3)/resumen!$E$5) &gt; 1.96, "SI", "NO"), _xleta.NOT)</f>
        <v>NO</v>
      </c>
      <c r="L2265">
        <f>IF(ISBLANK(C2265), resumen!$D$4, C2265)</f>
        <v>451354.46</v>
      </c>
      <c r="M2265">
        <f>IF(ISBLANK(I2265), resumen!$E$4, I2265)</f>
        <v>58</v>
      </c>
    </row>
    <row r="2266" spans="1:13">
      <c r="A2266">
        <v>2265</v>
      </c>
      <c r="B2266" t="s">
        <v>13</v>
      </c>
      <c r="C2266">
        <v>455001.5</v>
      </c>
      <c r="D2266" t="s">
        <v>14</v>
      </c>
      <c r="E2266" t="s">
        <v>20</v>
      </c>
      <c r="F2266" t="s">
        <v>16</v>
      </c>
      <c r="G2266" t="s">
        <v>17</v>
      </c>
      <c r="H2266" t="s">
        <v>17</v>
      </c>
      <c r="I2266">
        <v>20</v>
      </c>
      <c r="J2266" t="str">
        <f>IFERROR(IF(ABS((C2266-resumen!$D$3)/resumen!$D$5) &gt; 1.96, "SI", "NO"), _xleta.NOT)</f>
        <v>NO</v>
      </c>
      <c r="K2266" t="str">
        <f>IFERROR(IF(ABS((I2266-resumen!$E$3)/resumen!$E$5) &gt; 1.96, "SI", "NO"), _xleta.NOT)</f>
        <v>NO</v>
      </c>
      <c r="L2266">
        <f>IF(ISBLANK(C2266), resumen!$D$4, C2266)</f>
        <v>455001.5</v>
      </c>
      <c r="M2266">
        <f>IF(ISBLANK(I2266), resumen!$E$4, I2266)</f>
        <v>20</v>
      </c>
    </row>
    <row r="2267" spans="1:13">
      <c r="A2267">
        <v>2266</v>
      </c>
      <c r="B2267" t="s">
        <v>19</v>
      </c>
      <c r="C2267">
        <v>994882.5</v>
      </c>
      <c r="D2267" t="s">
        <v>14</v>
      </c>
      <c r="E2267" t="s">
        <v>20</v>
      </c>
      <c r="F2267" t="s">
        <v>16</v>
      </c>
      <c r="G2267" t="s">
        <v>17</v>
      </c>
      <c r="H2267" t="s">
        <v>17</v>
      </c>
      <c r="I2267">
        <v>50</v>
      </c>
      <c r="J2267" t="str">
        <f>IFERROR(IF(ABS((C2267-resumen!$D$3)/resumen!$D$5) &gt; 1.96, "SI", "NO"), _xleta.NOT)</f>
        <v>NO</v>
      </c>
      <c r="K2267" t="str">
        <f>IFERROR(IF(ABS((I2267-resumen!$E$3)/resumen!$E$5) &gt; 1.96, "SI", "NO"), _xleta.NOT)</f>
        <v>NO</v>
      </c>
      <c r="L2267">
        <f>IF(ISBLANK(C2267), resumen!$D$4, C2267)</f>
        <v>994882.5</v>
      </c>
      <c r="M2267">
        <f>IF(ISBLANK(I2267), resumen!$E$4, I2267)</f>
        <v>50</v>
      </c>
    </row>
    <row r="2268" spans="1:13">
      <c r="A2268">
        <v>2267</v>
      </c>
      <c r="B2268" t="s">
        <v>13</v>
      </c>
      <c r="C2268">
        <v>509509</v>
      </c>
      <c r="D2268" t="s">
        <v>22</v>
      </c>
      <c r="E2268" t="s">
        <v>20</v>
      </c>
      <c r="F2268" t="s">
        <v>16</v>
      </c>
      <c r="G2268" t="s">
        <v>16</v>
      </c>
      <c r="H2268" t="s">
        <v>16</v>
      </c>
      <c r="I2268">
        <v>59</v>
      </c>
      <c r="J2268" t="str">
        <f>IFERROR(IF(ABS((C2268-resumen!$D$3)/resumen!$D$5) &gt; 1.96, "SI", "NO"), _xleta.NOT)</f>
        <v>NO</v>
      </c>
      <c r="K2268" t="str">
        <f>IFERROR(IF(ABS((I2268-resumen!$E$3)/resumen!$E$5) &gt; 1.96, "SI", "NO"), _xleta.NOT)</f>
        <v>NO</v>
      </c>
      <c r="L2268">
        <f>IF(ISBLANK(C2268), resumen!$D$4, C2268)</f>
        <v>509509</v>
      </c>
      <c r="M2268">
        <f>IF(ISBLANK(I2268), resumen!$E$4, I2268)</f>
        <v>59</v>
      </c>
    </row>
    <row r="2269" spans="1:13">
      <c r="A2269">
        <v>2268</v>
      </c>
      <c r="B2269" t="s">
        <v>13</v>
      </c>
      <c r="C2269">
        <v>349920</v>
      </c>
      <c r="D2269" t="s">
        <v>14</v>
      </c>
      <c r="E2269" t="s">
        <v>20</v>
      </c>
      <c r="F2269" t="s">
        <v>16</v>
      </c>
      <c r="G2269" t="s">
        <v>17</v>
      </c>
      <c r="H2269" t="s">
        <v>17</v>
      </c>
      <c r="I2269">
        <v>34</v>
      </c>
      <c r="J2269" t="str">
        <f>IFERROR(IF(ABS((C2269-resumen!$D$3)/resumen!$D$5) &gt; 1.96, "SI", "NO"), _xleta.NOT)</f>
        <v>NO</v>
      </c>
      <c r="K2269" t="str">
        <f>IFERROR(IF(ABS((I2269-resumen!$E$3)/resumen!$E$5) &gt; 1.96, "SI", "NO"), _xleta.NOT)</f>
        <v>NO</v>
      </c>
      <c r="L2269">
        <f>IF(ISBLANK(C2269), resumen!$D$4, C2269)</f>
        <v>349920</v>
      </c>
      <c r="M2269">
        <f>IF(ISBLANK(I2269), resumen!$E$4, I2269)</f>
        <v>34</v>
      </c>
    </row>
    <row r="2270" spans="1:13">
      <c r="A2270">
        <v>2269</v>
      </c>
      <c r="B2270" t="s">
        <v>13</v>
      </c>
      <c r="C2270">
        <v>17760.8</v>
      </c>
      <c r="D2270" t="s">
        <v>14</v>
      </c>
      <c r="E2270" t="s">
        <v>20</v>
      </c>
      <c r="F2270" t="s">
        <v>16</v>
      </c>
      <c r="G2270" t="s">
        <v>16</v>
      </c>
      <c r="H2270" t="s">
        <v>17</v>
      </c>
      <c r="I2270">
        <v>29</v>
      </c>
      <c r="J2270" t="str">
        <f>IFERROR(IF(ABS((C2270-resumen!$D$3)/resumen!$D$5) &gt; 1.96, "SI", "NO"), _xleta.NOT)</f>
        <v>NO</v>
      </c>
      <c r="K2270" t="str">
        <f>IFERROR(IF(ABS((I2270-resumen!$E$3)/resumen!$E$5) &gt; 1.96, "SI", "NO"), _xleta.NOT)</f>
        <v>NO</v>
      </c>
      <c r="L2270">
        <f>IF(ISBLANK(C2270), resumen!$D$4, C2270)</f>
        <v>17760.8</v>
      </c>
      <c r="M2270">
        <f>IF(ISBLANK(I2270), resumen!$E$4, I2270)</f>
        <v>29</v>
      </c>
    </row>
    <row r="2271" spans="1:13">
      <c r="A2271">
        <v>2270</v>
      </c>
      <c r="B2271" t="s">
        <v>19</v>
      </c>
      <c r="C2271">
        <v>526736.80000000005</v>
      </c>
      <c r="D2271" t="s">
        <v>14</v>
      </c>
      <c r="E2271" t="s">
        <v>20</v>
      </c>
      <c r="F2271" t="s">
        <v>16</v>
      </c>
      <c r="G2271" t="s">
        <v>17</v>
      </c>
      <c r="H2271" t="s">
        <v>17</v>
      </c>
      <c r="I2271">
        <v>25</v>
      </c>
      <c r="J2271" t="str">
        <f>IFERROR(IF(ABS((C2271-resumen!$D$3)/resumen!$D$5) &gt; 1.96, "SI", "NO"), _xleta.NOT)</f>
        <v>NO</v>
      </c>
      <c r="K2271" t="str">
        <f>IFERROR(IF(ABS((I2271-resumen!$E$3)/resumen!$E$5) &gt; 1.96, "SI", "NO"), _xleta.NOT)</f>
        <v>NO</v>
      </c>
      <c r="L2271">
        <f>IF(ISBLANK(C2271), resumen!$D$4, C2271)</f>
        <v>526736.80000000005</v>
      </c>
      <c r="M2271">
        <f>IF(ISBLANK(I2271), resumen!$E$4, I2271)</f>
        <v>25</v>
      </c>
    </row>
    <row r="2272" spans="1:13">
      <c r="A2272">
        <v>2271</v>
      </c>
      <c r="B2272" t="s">
        <v>13</v>
      </c>
      <c r="C2272">
        <v>497155.33</v>
      </c>
      <c r="D2272" t="s">
        <v>14</v>
      </c>
      <c r="E2272" t="s">
        <v>20</v>
      </c>
      <c r="F2272" t="s">
        <v>16</v>
      </c>
      <c r="G2272" t="s">
        <v>17</v>
      </c>
      <c r="H2272" t="s">
        <v>17</v>
      </c>
      <c r="I2272">
        <v>27</v>
      </c>
      <c r="J2272" t="str">
        <f>IFERROR(IF(ABS((C2272-resumen!$D$3)/resumen!$D$5) &gt; 1.96, "SI", "NO"), _xleta.NOT)</f>
        <v>NO</v>
      </c>
      <c r="K2272" t="str">
        <f>IFERROR(IF(ABS((I2272-resumen!$E$3)/resumen!$E$5) &gt; 1.96, "SI", "NO"), _xleta.NOT)</f>
        <v>NO</v>
      </c>
      <c r="L2272">
        <f>IF(ISBLANK(C2272), resumen!$D$4, C2272)</f>
        <v>497155.33</v>
      </c>
      <c r="M2272">
        <f>IF(ISBLANK(I2272), resumen!$E$4, I2272)</f>
        <v>27</v>
      </c>
    </row>
    <row r="2273" spans="1:13">
      <c r="A2273">
        <v>2272</v>
      </c>
      <c r="B2273" t="s">
        <v>19</v>
      </c>
      <c r="C2273">
        <v>423675</v>
      </c>
      <c r="D2273" t="s">
        <v>14</v>
      </c>
      <c r="E2273" t="s">
        <v>20</v>
      </c>
      <c r="F2273" t="s">
        <v>16</v>
      </c>
      <c r="G2273" t="s">
        <v>17</v>
      </c>
      <c r="H2273" t="s">
        <v>17</v>
      </c>
      <c r="I2273">
        <v>26</v>
      </c>
      <c r="J2273" t="str">
        <f>IFERROR(IF(ABS((C2273-resumen!$D$3)/resumen!$D$5) &gt; 1.96, "SI", "NO"), _xleta.NOT)</f>
        <v>NO</v>
      </c>
      <c r="K2273" t="str">
        <f>IFERROR(IF(ABS((I2273-resumen!$E$3)/resumen!$E$5) &gt; 1.96, "SI", "NO"), _xleta.NOT)</f>
        <v>NO</v>
      </c>
      <c r="L2273">
        <f>IF(ISBLANK(C2273), resumen!$D$4, C2273)</f>
        <v>423675</v>
      </c>
      <c r="M2273">
        <f>IF(ISBLANK(I2273), resumen!$E$4, I2273)</f>
        <v>26</v>
      </c>
    </row>
    <row r="2274" spans="1:13">
      <c r="A2274">
        <v>2273</v>
      </c>
      <c r="B2274" t="s">
        <v>13</v>
      </c>
      <c r="C2274">
        <v>292387</v>
      </c>
      <c r="D2274" t="s">
        <v>21</v>
      </c>
      <c r="E2274" t="s">
        <v>20</v>
      </c>
      <c r="F2274" t="s">
        <v>16</v>
      </c>
      <c r="G2274" t="s">
        <v>16</v>
      </c>
      <c r="H2274" t="s">
        <v>17</v>
      </c>
      <c r="I2274">
        <v>33</v>
      </c>
      <c r="J2274" t="str">
        <f>IFERROR(IF(ABS((C2274-resumen!$D$3)/resumen!$D$5) &gt; 1.96, "SI", "NO"), _xleta.NOT)</f>
        <v>NO</v>
      </c>
      <c r="K2274" t="str">
        <f>IFERROR(IF(ABS((I2274-resumen!$E$3)/resumen!$E$5) &gt; 1.96, "SI", "NO"), _xleta.NOT)</f>
        <v>NO</v>
      </c>
      <c r="L2274">
        <f>IF(ISBLANK(C2274), resumen!$D$4, C2274)</f>
        <v>292387</v>
      </c>
      <c r="M2274">
        <f>IF(ISBLANK(I2274), resumen!$E$4, I2274)</f>
        <v>33</v>
      </c>
    </row>
    <row r="2275" spans="1:13">
      <c r="A2275">
        <v>2274</v>
      </c>
      <c r="B2275" t="s">
        <v>19</v>
      </c>
      <c r="C2275">
        <v>430993</v>
      </c>
      <c r="D2275" t="s">
        <v>18</v>
      </c>
      <c r="E2275" t="s">
        <v>15</v>
      </c>
      <c r="F2275" t="s">
        <v>16</v>
      </c>
      <c r="G2275" t="s">
        <v>17</v>
      </c>
      <c r="H2275" t="s">
        <v>17</v>
      </c>
      <c r="I2275">
        <v>64</v>
      </c>
      <c r="J2275" t="str">
        <f>IFERROR(IF(ABS((C2275-resumen!$D$3)/resumen!$D$5) &gt; 1.96, "SI", "NO"), _xleta.NOT)</f>
        <v>NO</v>
      </c>
      <c r="K2275" t="str">
        <f>IFERROR(IF(ABS((I2275-resumen!$E$3)/resumen!$E$5) &gt; 1.96, "SI", "NO"), _xleta.NOT)</f>
        <v>NO</v>
      </c>
      <c r="L2275">
        <f>IF(ISBLANK(C2275), resumen!$D$4, C2275)</f>
        <v>430993</v>
      </c>
      <c r="M2275">
        <f>IF(ISBLANK(I2275), resumen!$E$4, I2275)</f>
        <v>64</v>
      </c>
    </row>
    <row r="2276" spans="1:13">
      <c r="A2276">
        <v>2275</v>
      </c>
      <c r="B2276" t="s">
        <v>13</v>
      </c>
      <c r="C2276">
        <v>298000</v>
      </c>
      <c r="D2276" t="s">
        <v>14</v>
      </c>
      <c r="E2276" t="s">
        <v>20</v>
      </c>
      <c r="F2276" t="s">
        <v>16</v>
      </c>
      <c r="G2276" t="s">
        <v>16</v>
      </c>
      <c r="H2276" t="s">
        <v>17</v>
      </c>
      <c r="I2276">
        <v>42</v>
      </c>
      <c r="J2276" t="str">
        <f>IFERROR(IF(ABS((C2276-resumen!$D$3)/resumen!$D$5) &gt; 1.96, "SI", "NO"), _xleta.NOT)</f>
        <v>NO</v>
      </c>
      <c r="K2276" t="str">
        <f>IFERROR(IF(ABS((I2276-resumen!$E$3)/resumen!$E$5) &gt; 1.96, "SI", "NO"), _xleta.NOT)</f>
        <v>NO</v>
      </c>
      <c r="L2276">
        <f>IF(ISBLANK(C2276), resumen!$D$4, C2276)</f>
        <v>298000</v>
      </c>
      <c r="M2276">
        <f>IF(ISBLANK(I2276), resumen!$E$4, I2276)</f>
        <v>42</v>
      </c>
    </row>
    <row r="2277" spans="1:13">
      <c r="A2277">
        <v>2276</v>
      </c>
      <c r="B2277" t="s">
        <v>13</v>
      </c>
      <c r="C2277">
        <v>405063</v>
      </c>
      <c r="D2277" t="s">
        <v>22</v>
      </c>
      <c r="E2277" t="s">
        <v>20</v>
      </c>
      <c r="F2277" t="s">
        <v>16</v>
      </c>
      <c r="G2277" t="s">
        <v>16</v>
      </c>
      <c r="H2277" t="s">
        <v>16</v>
      </c>
      <c r="I2277">
        <v>40</v>
      </c>
      <c r="J2277" t="str">
        <f>IFERROR(IF(ABS((C2277-resumen!$D$3)/resumen!$D$5) &gt; 1.96, "SI", "NO"), _xleta.NOT)</f>
        <v>NO</v>
      </c>
      <c r="K2277" t="str">
        <f>IFERROR(IF(ABS((I2277-resumen!$E$3)/resumen!$E$5) &gt; 1.96, "SI", "NO"), _xleta.NOT)</f>
        <v>NO</v>
      </c>
      <c r="L2277">
        <f>IF(ISBLANK(C2277), resumen!$D$4, C2277)</f>
        <v>405063</v>
      </c>
      <c r="M2277">
        <f>IF(ISBLANK(I2277), resumen!$E$4, I2277)</f>
        <v>40</v>
      </c>
    </row>
    <row r="2278" spans="1:13">
      <c r="A2278">
        <v>2277</v>
      </c>
      <c r="B2278" t="s">
        <v>13</v>
      </c>
      <c r="C2278">
        <v>1400000</v>
      </c>
      <c r="D2278" t="s">
        <v>14</v>
      </c>
      <c r="E2278" t="s">
        <v>20</v>
      </c>
      <c r="F2278" t="s">
        <v>16</v>
      </c>
      <c r="G2278" t="s">
        <v>17</v>
      </c>
      <c r="H2278" t="s">
        <v>17</v>
      </c>
      <c r="I2278">
        <v>30</v>
      </c>
      <c r="J2278" t="str">
        <f>IFERROR(IF(ABS((C2278-resumen!$D$3)/resumen!$D$5) &gt; 1.96, "SI", "NO"), _xleta.NOT)</f>
        <v>NO</v>
      </c>
      <c r="K2278" t="str">
        <f>IFERROR(IF(ABS((I2278-resumen!$E$3)/resumen!$E$5) &gt; 1.96, "SI", "NO"), _xleta.NOT)</f>
        <v>NO</v>
      </c>
      <c r="L2278">
        <f>IF(ISBLANK(C2278), resumen!$D$4, C2278)</f>
        <v>1400000</v>
      </c>
      <c r="M2278">
        <f>IF(ISBLANK(I2278), resumen!$E$4, I2278)</f>
        <v>30</v>
      </c>
    </row>
    <row r="2279" spans="1:13">
      <c r="A2279">
        <v>2278</v>
      </c>
      <c r="B2279" t="s">
        <v>19</v>
      </c>
      <c r="C2279">
        <v>341602</v>
      </c>
      <c r="D2279" t="s">
        <v>22</v>
      </c>
      <c r="E2279" t="s">
        <v>20</v>
      </c>
      <c r="F2279" t="s">
        <v>16</v>
      </c>
      <c r="G2279" t="s">
        <v>17</v>
      </c>
      <c r="H2279" t="s">
        <v>17</v>
      </c>
      <c r="I2279">
        <v>42</v>
      </c>
      <c r="J2279" t="str">
        <f>IFERROR(IF(ABS((C2279-resumen!$D$3)/resumen!$D$5) &gt; 1.96, "SI", "NO"), _xleta.NOT)</f>
        <v>NO</v>
      </c>
      <c r="K2279" t="str">
        <f>IFERROR(IF(ABS((I2279-resumen!$E$3)/resumen!$E$5) &gt; 1.96, "SI", "NO"), _xleta.NOT)</f>
        <v>NO</v>
      </c>
      <c r="L2279">
        <f>IF(ISBLANK(C2279), resumen!$D$4, C2279)</f>
        <v>341602</v>
      </c>
      <c r="M2279">
        <f>IF(ISBLANK(I2279), resumen!$E$4, I2279)</f>
        <v>42</v>
      </c>
    </row>
    <row r="2280" spans="1:13">
      <c r="A2280">
        <v>2279</v>
      </c>
      <c r="B2280" t="s">
        <v>13</v>
      </c>
      <c r="C2280">
        <v>915000</v>
      </c>
      <c r="D2280" t="s">
        <v>14</v>
      </c>
      <c r="E2280" t="s">
        <v>20</v>
      </c>
      <c r="F2280" t="s">
        <v>16</v>
      </c>
      <c r="G2280" t="s">
        <v>17</v>
      </c>
      <c r="H2280" t="s">
        <v>17</v>
      </c>
      <c r="I2280">
        <v>24</v>
      </c>
      <c r="J2280" t="str">
        <f>IFERROR(IF(ABS((C2280-resumen!$D$3)/resumen!$D$5) &gt; 1.96, "SI", "NO"), _xleta.NOT)</f>
        <v>NO</v>
      </c>
      <c r="K2280" t="str">
        <f>IFERROR(IF(ABS((I2280-resumen!$E$3)/resumen!$E$5) &gt; 1.96, "SI", "NO"), _xleta.NOT)</f>
        <v>NO</v>
      </c>
      <c r="L2280">
        <f>IF(ISBLANK(C2280), resumen!$D$4, C2280)</f>
        <v>915000</v>
      </c>
      <c r="M2280">
        <f>IF(ISBLANK(I2280), resumen!$E$4, I2280)</f>
        <v>24</v>
      </c>
    </row>
    <row r="2281" spans="1:13">
      <c r="A2281">
        <v>2280</v>
      </c>
      <c r="B2281" t="s">
        <v>19</v>
      </c>
      <c r="C2281">
        <v>339164.62</v>
      </c>
      <c r="D2281" t="s">
        <v>18</v>
      </c>
      <c r="E2281" t="s">
        <v>15</v>
      </c>
      <c r="F2281" t="s">
        <v>16</v>
      </c>
      <c r="G2281" t="s">
        <v>17</v>
      </c>
      <c r="H2281" t="s">
        <v>17</v>
      </c>
      <c r="I2281">
        <v>70</v>
      </c>
      <c r="J2281" t="str">
        <f>IFERROR(IF(ABS((C2281-resumen!$D$3)/resumen!$D$5) &gt; 1.96, "SI", "NO"), _xleta.NOT)</f>
        <v>NO</v>
      </c>
      <c r="K2281" t="str">
        <f>IFERROR(IF(ABS((I2281-resumen!$E$3)/resumen!$E$5) &gt; 1.96, "SI", "NO"), _xleta.NOT)</f>
        <v>SI</v>
      </c>
      <c r="L2281">
        <f>IF(ISBLANK(C2281), resumen!$D$4, C2281)</f>
        <v>339164.62</v>
      </c>
      <c r="M2281">
        <f>IF(ISBLANK(I2281), resumen!$E$4, I2281)</f>
        <v>70</v>
      </c>
    </row>
    <row r="2282" spans="1:13">
      <c r="A2282">
        <v>2281</v>
      </c>
      <c r="B2282" t="s">
        <v>13</v>
      </c>
      <c r="C2282">
        <v>278030</v>
      </c>
      <c r="D2282" t="s">
        <v>23</v>
      </c>
      <c r="E2282" t="s">
        <v>20</v>
      </c>
      <c r="F2282" t="s">
        <v>16</v>
      </c>
      <c r="G2282" t="s">
        <v>17</v>
      </c>
      <c r="H2282" t="s">
        <v>17</v>
      </c>
      <c r="I2282">
        <v>71</v>
      </c>
      <c r="J2282" t="str">
        <f>IFERROR(IF(ABS((C2282-resumen!$D$3)/resumen!$D$5) &gt; 1.96, "SI", "NO"), _xleta.NOT)</f>
        <v>NO</v>
      </c>
      <c r="K2282" t="str">
        <f>IFERROR(IF(ABS((I2282-resumen!$E$3)/resumen!$E$5) &gt; 1.96, "SI", "NO"), _xleta.NOT)</f>
        <v>SI</v>
      </c>
      <c r="L2282">
        <f>IF(ISBLANK(C2282), resumen!$D$4, C2282)</f>
        <v>278030</v>
      </c>
      <c r="M2282">
        <f>IF(ISBLANK(I2282), resumen!$E$4, I2282)</f>
        <v>71</v>
      </c>
    </row>
    <row r="2283" spans="1:13">
      <c r="A2283">
        <v>2282</v>
      </c>
      <c r="B2283" t="s">
        <v>19</v>
      </c>
      <c r="C2283">
        <v>490713.59999999998</v>
      </c>
      <c r="D2283" t="s">
        <v>14</v>
      </c>
      <c r="E2283" t="s">
        <v>20</v>
      </c>
      <c r="F2283" t="s">
        <v>16</v>
      </c>
      <c r="G2283" t="s">
        <v>17</v>
      </c>
      <c r="H2283" t="s">
        <v>17</v>
      </c>
      <c r="I2283">
        <v>47</v>
      </c>
      <c r="J2283" t="str">
        <f>IFERROR(IF(ABS((C2283-resumen!$D$3)/resumen!$D$5) &gt; 1.96, "SI", "NO"), _xleta.NOT)</f>
        <v>NO</v>
      </c>
      <c r="K2283" t="str">
        <f>IFERROR(IF(ABS((I2283-resumen!$E$3)/resumen!$E$5) &gt; 1.96, "SI", "NO"), _xleta.NOT)</f>
        <v>NO</v>
      </c>
      <c r="L2283">
        <f>IF(ISBLANK(C2283), resumen!$D$4, C2283)</f>
        <v>490713.59999999998</v>
      </c>
      <c r="M2283">
        <f>IF(ISBLANK(I2283), resumen!$E$4, I2283)</f>
        <v>47</v>
      </c>
    </row>
    <row r="2284" spans="1:13">
      <c r="A2284">
        <v>2283</v>
      </c>
      <c r="B2284" t="s">
        <v>13</v>
      </c>
      <c r="C2284">
        <v>1051374.8</v>
      </c>
      <c r="D2284" t="s">
        <v>14</v>
      </c>
      <c r="E2284" t="s">
        <v>15</v>
      </c>
      <c r="F2284" t="s">
        <v>16</v>
      </c>
      <c r="G2284" t="s">
        <v>17</v>
      </c>
      <c r="H2284" t="s">
        <v>17</v>
      </c>
      <c r="I2284">
        <v>62</v>
      </c>
      <c r="J2284" t="str">
        <f>IFERROR(IF(ABS((C2284-resumen!$D$3)/resumen!$D$5) &gt; 1.96, "SI", "NO"), _xleta.NOT)</f>
        <v>NO</v>
      </c>
      <c r="K2284" t="str">
        <f>IFERROR(IF(ABS((I2284-resumen!$E$3)/resumen!$E$5) &gt; 1.96, "SI", "NO"), _xleta.NOT)</f>
        <v>NO</v>
      </c>
      <c r="L2284">
        <f>IF(ISBLANK(C2284), resumen!$D$4, C2284)</f>
        <v>1051374.8</v>
      </c>
      <c r="M2284">
        <f>IF(ISBLANK(I2284), resumen!$E$4, I2284)</f>
        <v>62</v>
      </c>
    </row>
    <row r="2285" spans="1:13">
      <c r="A2285">
        <v>2284</v>
      </c>
      <c r="B2285" t="s">
        <v>13</v>
      </c>
      <c r="C2285">
        <v>445841.44</v>
      </c>
      <c r="D2285" t="s">
        <v>14</v>
      </c>
      <c r="E2285" t="s">
        <v>20</v>
      </c>
      <c r="F2285" t="s">
        <v>16</v>
      </c>
      <c r="G2285" t="s">
        <v>16</v>
      </c>
      <c r="H2285" t="s">
        <v>17</v>
      </c>
      <c r="I2285">
        <v>57</v>
      </c>
      <c r="J2285" t="str">
        <f>IFERROR(IF(ABS((C2285-resumen!$D$3)/resumen!$D$5) &gt; 1.96, "SI", "NO"), _xleta.NOT)</f>
        <v>NO</v>
      </c>
      <c r="K2285" t="str">
        <f>IFERROR(IF(ABS((I2285-resumen!$E$3)/resumen!$E$5) &gt; 1.96, "SI", "NO"), _xleta.NOT)</f>
        <v>NO</v>
      </c>
      <c r="L2285">
        <f>IF(ISBLANK(C2285), resumen!$D$4, C2285)</f>
        <v>445841.44</v>
      </c>
      <c r="M2285">
        <f>IF(ISBLANK(I2285), resumen!$E$4, I2285)</f>
        <v>57</v>
      </c>
    </row>
    <row r="2286" spans="1:13">
      <c r="A2286">
        <v>2285</v>
      </c>
      <c r="B2286" t="s">
        <v>19</v>
      </c>
      <c r="C2286">
        <v>485843.98</v>
      </c>
      <c r="D2286" t="s">
        <v>14</v>
      </c>
      <c r="E2286" t="s">
        <v>20</v>
      </c>
      <c r="F2286" t="s">
        <v>16</v>
      </c>
      <c r="G2286" t="s">
        <v>17</v>
      </c>
      <c r="H2286" t="s">
        <v>17</v>
      </c>
      <c r="I2286">
        <v>25</v>
      </c>
      <c r="J2286" t="str">
        <f>IFERROR(IF(ABS((C2286-resumen!$D$3)/resumen!$D$5) &gt; 1.96, "SI", "NO"), _xleta.NOT)</f>
        <v>NO</v>
      </c>
      <c r="K2286" t="str">
        <f>IFERROR(IF(ABS((I2286-resumen!$E$3)/resumen!$E$5) &gt; 1.96, "SI", "NO"), _xleta.NOT)</f>
        <v>NO</v>
      </c>
      <c r="L2286">
        <f>IF(ISBLANK(C2286), resumen!$D$4, C2286)</f>
        <v>485843.98</v>
      </c>
      <c r="M2286">
        <f>IF(ISBLANK(I2286), resumen!$E$4, I2286)</f>
        <v>25</v>
      </c>
    </row>
    <row r="2287" spans="1:13">
      <c r="A2287">
        <v>2286</v>
      </c>
      <c r="B2287" t="s">
        <v>13</v>
      </c>
      <c r="C2287">
        <v>370647</v>
      </c>
      <c r="D2287" t="s">
        <v>22</v>
      </c>
      <c r="E2287" t="s">
        <v>20</v>
      </c>
      <c r="F2287" t="s">
        <v>16</v>
      </c>
      <c r="G2287" t="s">
        <v>17</v>
      </c>
      <c r="H2287" t="s">
        <v>17</v>
      </c>
      <c r="I2287">
        <v>49</v>
      </c>
      <c r="J2287" t="str">
        <f>IFERROR(IF(ABS((C2287-resumen!$D$3)/resumen!$D$5) &gt; 1.96, "SI", "NO"), _xleta.NOT)</f>
        <v>NO</v>
      </c>
      <c r="K2287" t="str">
        <f>IFERROR(IF(ABS((I2287-resumen!$E$3)/resumen!$E$5) &gt; 1.96, "SI", "NO"), _xleta.NOT)</f>
        <v>NO</v>
      </c>
      <c r="L2287">
        <f>IF(ISBLANK(C2287), resumen!$D$4, C2287)</f>
        <v>370647</v>
      </c>
      <c r="M2287">
        <f>IF(ISBLANK(I2287), resumen!$E$4, I2287)</f>
        <v>49</v>
      </c>
    </row>
    <row r="2288" spans="1:13">
      <c r="A2288">
        <v>2287</v>
      </c>
      <c r="B2288" t="s">
        <v>19</v>
      </c>
      <c r="C2288">
        <v>138101.79999999999</v>
      </c>
      <c r="D2288" t="s">
        <v>14</v>
      </c>
      <c r="E2288" t="s">
        <v>15</v>
      </c>
      <c r="F2288" t="s">
        <v>16</v>
      </c>
      <c r="G2288" t="s">
        <v>17</v>
      </c>
      <c r="H2288" t="s">
        <v>17</v>
      </c>
      <c r="I2288">
        <v>31</v>
      </c>
      <c r="J2288" t="str">
        <f>IFERROR(IF(ABS((C2288-resumen!$D$3)/resumen!$D$5) &gt; 1.96, "SI", "NO"), _xleta.NOT)</f>
        <v>NO</v>
      </c>
      <c r="K2288" t="str">
        <f>IFERROR(IF(ABS((I2288-resumen!$E$3)/resumen!$E$5) &gt; 1.96, "SI", "NO"), _xleta.NOT)</f>
        <v>NO</v>
      </c>
      <c r="L2288">
        <f>IF(ISBLANK(C2288), resumen!$D$4, C2288)</f>
        <v>138101.79999999999</v>
      </c>
      <c r="M2288">
        <f>IF(ISBLANK(I2288), resumen!$E$4, I2288)</f>
        <v>31</v>
      </c>
    </row>
    <row r="2289" spans="1:13">
      <c r="A2289">
        <v>2288</v>
      </c>
      <c r="B2289" t="s">
        <v>13</v>
      </c>
      <c r="C2289">
        <v>338629</v>
      </c>
      <c r="D2289" t="s">
        <v>22</v>
      </c>
      <c r="E2289" t="s">
        <v>20</v>
      </c>
      <c r="F2289" t="s">
        <v>16</v>
      </c>
      <c r="G2289" t="s">
        <v>17</v>
      </c>
      <c r="H2289" t="s">
        <v>16</v>
      </c>
      <c r="I2289">
        <v>50</v>
      </c>
      <c r="J2289" t="str">
        <f>IFERROR(IF(ABS((C2289-resumen!$D$3)/resumen!$D$5) &gt; 1.96, "SI", "NO"), _xleta.NOT)</f>
        <v>NO</v>
      </c>
      <c r="K2289" t="str">
        <f>IFERROR(IF(ABS((I2289-resumen!$E$3)/resumen!$E$5) &gt; 1.96, "SI", "NO"), _xleta.NOT)</f>
        <v>NO</v>
      </c>
      <c r="L2289">
        <f>IF(ISBLANK(C2289), resumen!$D$4, C2289)</f>
        <v>338629</v>
      </c>
      <c r="M2289">
        <f>IF(ISBLANK(I2289), resumen!$E$4, I2289)</f>
        <v>50</v>
      </c>
    </row>
    <row r="2290" spans="1:13">
      <c r="A2290">
        <v>2289</v>
      </c>
      <c r="B2290" t="s">
        <v>13</v>
      </c>
      <c r="C2290">
        <v>1080496.5</v>
      </c>
      <c r="D2290" t="s">
        <v>14</v>
      </c>
      <c r="E2290" t="s">
        <v>20</v>
      </c>
      <c r="F2290" t="s">
        <v>16</v>
      </c>
      <c r="G2290" t="s">
        <v>17</v>
      </c>
      <c r="H2290" t="s">
        <v>17</v>
      </c>
      <c r="I2290">
        <v>37</v>
      </c>
      <c r="J2290" t="str">
        <f>IFERROR(IF(ABS((C2290-resumen!$D$3)/resumen!$D$5) &gt; 1.96, "SI", "NO"), _xleta.NOT)</f>
        <v>NO</v>
      </c>
      <c r="K2290" t="str">
        <f>IFERROR(IF(ABS((I2290-resumen!$E$3)/resumen!$E$5) &gt; 1.96, "SI", "NO"), _xleta.NOT)</f>
        <v>NO</v>
      </c>
      <c r="L2290">
        <f>IF(ISBLANK(C2290), resumen!$D$4, C2290)</f>
        <v>1080496.5</v>
      </c>
      <c r="M2290">
        <f>IF(ISBLANK(I2290), resumen!$E$4, I2290)</f>
        <v>37</v>
      </c>
    </row>
    <row r="2291" spans="1:13">
      <c r="A2291">
        <v>2290</v>
      </c>
      <c r="B2291" t="s">
        <v>19</v>
      </c>
      <c r="C2291">
        <v>294025</v>
      </c>
      <c r="D2291" t="s">
        <v>14</v>
      </c>
      <c r="E2291" t="s">
        <v>20</v>
      </c>
      <c r="F2291" t="s">
        <v>16</v>
      </c>
      <c r="G2291" t="s">
        <v>17</v>
      </c>
      <c r="H2291" t="s">
        <v>17</v>
      </c>
      <c r="I2291">
        <v>49</v>
      </c>
      <c r="J2291" t="str">
        <f>IFERROR(IF(ABS((C2291-resumen!$D$3)/resumen!$D$5) &gt; 1.96, "SI", "NO"), _xleta.NOT)</f>
        <v>NO</v>
      </c>
      <c r="K2291" t="str">
        <f>IFERROR(IF(ABS((I2291-resumen!$E$3)/resumen!$E$5) &gt; 1.96, "SI", "NO"), _xleta.NOT)</f>
        <v>NO</v>
      </c>
      <c r="L2291">
        <f>IF(ISBLANK(C2291), resumen!$D$4, C2291)</f>
        <v>294025</v>
      </c>
      <c r="M2291">
        <f>IF(ISBLANK(I2291), resumen!$E$4, I2291)</f>
        <v>49</v>
      </c>
    </row>
    <row r="2292" spans="1:13">
      <c r="A2292">
        <v>2291</v>
      </c>
      <c r="B2292" t="s">
        <v>13</v>
      </c>
      <c r="C2292">
        <v>300018</v>
      </c>
      <c r="D2292" t="s">
        <v>22</v>
      </c>
      <c r="E2292" t="s">
        <v>20</v>
      </c>
      <c r="F2292" t="s">
        <v>16</v>
      </c>
      <c r="G2292" t="s">
        <v>17</v>
      </c>
      <c r="H2292" t="s">
        <v>16</v>
      </c>
      <c r="I2292">
        <v>54</v>
      </c>
      <c r="J2292" t="str">
        <f>IFERROR(IF(ABS((C2292-resumen!$D$3)/resumen!$D$5) &gt; 1.96, "SI", "NO"), _xleta.NOT)</f>
        <v>NO</v>
      </c>
      <c r="K2292" t="str">
        <f>IFERROR(IF(ABS((I2292-resumen!$E$3)/resumen!$E$5) &gt; 1.96, "SI", "NO"), _xleta.NOT)</f>
        <v>NO</v>
      </c>
      <c r="L2292">
        <f>IF(ISBLANK(C2292), resumen!$D$4, C2292)</f>
        <v>300018</v>
      </c>
      <c r="M2292">
        <f>IF(ISBLANK(I2292), resumen!$E$4, I2292)</f>
        <v>54</v>
      </c>
    </row>
    <row r="2293" spans="1:13">
      <c r="A2293">
        <v>2292</v>
      </c>
      <c r="B2293" t="s">
        <v>13</v>
      </c>
      <c r="C2293">
        <v>278030</v>
      </c>
      <c r="D2293" t="s">
        <v>23</v>
      </c>
      <c r="E2293" t="s">
        <v>20</v>
      </c>
      <c r="F2293" t="s">
        <v>16</v>
      </c>
      <c r="G2293" t="s">
        <v>17</v>
      </c>
      <c r="H2293" t="s">
        <v>17</v>
      </c>
      <c r="I2293">
        <v>53</v>
      </c>
      <c r="J2293" t="str">
        <f>IFERROR(IF(ABS((C2293-resumen!$D$3)/resumen!$D$5) &gt; 1.96, "SI", "NO"), _xleta.NOT)</f>
        <v>NO</v>
      </c>
      <c r="K2293" t="str">
        <f>IFERROR(IF(ABS((I2293-resumen!$E$3)/resumen!$E$5) &gt; 1.96, "SI", "NO"), _xleta.NOT)</f>
        <v>NO</v>
      </c>
      <c r="L2293">
        <f>IF(ISBLANK(C2293), resumen!$D$4, C2293)</f>
        <v>278030</v>
      </c>
      <c r="M2293">
        <f>IF(ISBLANK(I2293), resumen!$E$4, I2293)</f>
        <v>53</v>
      </c>
    </row>
    <row r="2294" spans="1:13">
      <c r="A2294">
        <v>2293</v>
      </c>
      <c r="B2294" t="s">
        <v>13</v>
      </c>
      <c r="C2294">
        <v>299647</v>
      </c>
      <c r="D2294" t="s">
        <v>21</v>
      </c>
      <c r="E2294" t="s">
        <v>20</v>
      </c>
      <c r="F2294" t="s">
        <v>16</v>
      </c>
      <c r="G2294" t="s">
        <v>17</v>
      </c>
      <c r="H2294" t="s">
        <v>17</v>
      </c>
      <c r="I2294">
        <v>61</v>
      </c>
      <c r="J2294" t="str">
        <f>IFERROR(IF(ABS((C2294-resumen!$D$3)/resumen!$D$5) &gt; 1.96, "SI", "NO"), _xleta.NOT)</f>
        <v>NO</v>
      </c>
      <c r="K2294" t="str">
        <f>IFERROR(IF(ABS((I2294-resumen!$E$3)/resumen!$E$5) &gt; 1.96, "SI", "NO"), _xleta.NOT)</f>
        <v>NO</v>
      </c>
      <c r="L2294">
        <f>IF(ISBLANK(C2294), resumen!$D$4, C2294)</f>
        <v>299647</v>
      </c>
      <c r="M2294">
        <f>IF(ISBLANK(I2294), resumen!$E$4, I2294)</f>
        <v>61</v>
      </c>
    </row>
    <row r="2295" spans="1:13">
      <c r="A2295">
        <v>2294</v>
      </c>
      <c r="B2295" t="s">
        <v>19</v>
      </c>
      <c r="C2295">
        <v>2376310</v>
      </c>
      <c r="D2295" t="s">
        <v>14</v>
      </c>
      <c r="E2295" t="s">
        <v>15</v>
      </c>
      <c r="F2295" t="s">
        <v>16</v>
      </c>
      <c r="G2295" t="s">
        <v>17</v>
      </c>
      <c r="H2295" t="s">
        <v>17</v>
      </c>
      <c r="I2295">
        <v>45</v>
      </c>
      <c r="J2295" t="str">
        <f>IFERROR(IF(ABS((C2295-resumen!$D$3)/resumen!$D$5) &gt; 1.96, "SI", "NO"), _xleta.NOT)</f>
        <v>SI</v>
      </c>
      <c r="K2295" t="str">
        <f>IFERROR(IF(ABS((I2295-resumen!$E$3)/resumen!$E$5) &gt; 1.96, "SI", "NO"), _xleta.NOT)</f>
        <v>NO</v>
      </c>
      <c r="L2295">
        <f>IF(ISBLANK(C2295), resumen!$D$4, C2295)</f>
        <v>2376310</v>
      </c>
      <c r="M2295">
        <f>IF(ISBLANK(I2295), resumen!$E$4, I2295)</f>
        <v>45</v>
      </c>
    </row>
    <row r="2296" spans="1:13">
      <c r="A2296">
        <v>2295</v>
      </c>
      <c r="B2296" t="s">
        <v>19</v>
      </c>
      <c r="C2296">
        <v>257784</v>
      </c>
      <c r="D2296" t="s">
        <v>14</v>
      </c>
      <c r="E2296" t="s">
        <v>20</v>
      </c>
      <c r="F2296" t="s">
        <v>16</v>
      </c>
      <c r="G2296" t="s">
        <v>17</v>
      </c>
      <c r="H2296" t="s">
        <v>17</v>
      </c>
      <c r="I2296">
        <v>44</v>
      </c>
      <c r="J2296" t="str">
        <f>IFERROR(IF(ABS((C2296-resumen!$D$3)/resumen!$D$5) &gt; 1.96, "SI", "NO"), _xleta.NOT)</f>
        <v>NO</v>
      </c>
      <c r="K2296" t="str">
        <f>IFERROR(IF(ABS((I2296-resumen!$E$3)/resumen!$E$5) &gt; 1.96, "SI", "NO"), _xleta.NOT)</f>
        <v>NO</v>
      </c>
      <c r="L2296">
        <f>IF(ISBLANK(C2296), resumen!$D$4, C2296)</f>
        <v>257784</v>
      </c>
      <c r="M2296">
        <f>IF(ISBLANK(I2296), resumen!$E$4, I2296)</f>
        <v>44</v>
      </c>
    </row>
    <row r="2297" spans="1:13">
      <c r="A2297">
        <v>2296</v>
      </c>
      <c r="B2297" t="s">
        <v>19</v>
      </c>
      <c r="C2297">
        <v>149800.53</v>
      </c>
      <c r="D2297" t="s">
        <v>14</v>
      </c>
      <c r="E2297" t="s">
        <v>20</v>
      </c>
      <c r="F2297" t="s">
        <v>16</v>
      </c>
      <c r="G2297" t="s">
        <v>17</v>
      </c>
      <c r="H2297" t="s">
        <v>17</v>
      </c>
      <c r="I2297">
        <v>63</v>
      </c>
      <c r="J2297" t="str">
        <f>IFERROR(IF(ABS((C2297-resumen!$D$3)/resumen!$D$5) &gt; 1.96, "SI", "NO"), _xleta.NOT)</f>
        <v>NO</v>
      </c>
      <c r="K2297" t="str">
        <f>IFERROR(IF(ABS((I2297-resumen!$E$3)/resumen!$E$5) &gt; 1.96, "SI", "NO"), _xleta.NOT)</f>
        <v>NO</v>
      </c>
      <c r="L2297">
        <f>IF(ISBLANK(C2297), resumen!$D$4, C2297)</f>
        <v>149800.53</v>
      </c>
      <c r="M2297">
        <f>IF(ISBLANK(I2297), resumen!$E$4, I2297)</f>
        <v>63</v>
      </c>
    </row>
    <row r="2298" spans="1:13">
      <c r="A2298">
        <v>2297</v>
      </c>
      <c r="B2298" t="s">
        <v>19</v>
      </c>
      <c r="C2298">
        <v>282305</v>
      </c>
      <c r="D2298" t="s">
        <v>21</v>
      </c>
      <c r="E2298" t="s">
        <v>20</v>
      </c>
      <c r="F2298" t="s">
        <v>16</v>
      </c>
      <c r="G2298" t="s">
        <v>17</v>
      </c>
      <c r="H2298" t="s">
        <v>17</v>
      </c>
      <c r="I2298">
        <v>52</v>
      </c>
      <c r="J2298" t="str">
        <f>IFERROR(IF(ABS((C2298-resumen!$D$3)/resumen!$D$5) &gt; 1.96, "SI", "NO"), _xleta.NOT)</f>
        <v>NO</v>
      </c>
      <c r="K2298" t="str">
        <f>IFERROR(IF(ABS((I2298-resumen!$E$3)/resumen!$E$5) &gt; 1.96, "SI", "NO"), _xleta.NOT)</f>
        <v>NO</v>
      </c>
      <c r="L2298">
        <f>IF(ISBLANK(C2298), resumen!$D$4, C2298)</f>
        <v>282305</v>
      </c>
      <c r="M2298">
        <f>IF(ISBLANK(I2298), resumen!$E$4, I2298)</f>
        <v>52</v>
      </c>
    </row>
    <row r="2299" spans="1:13">
      <c r="A2299">
        <v>2298</v>
      </c>
      <c r="B2299" t="s">
        <v>13</v>
      </c>
      <c r="C2299">
        <v>458557</v>
      </c>
      <c r="D2299" t="s">
        <v>22</v>
      </c>
      <c r="E2299" t="s">
        <v>20</v>
      </c>
      <c r="F2299" t="s">
        <v>16</v>
      </c>
      <c r="G2299" t="s">
        <v>17</v>
      </c>
      <c r="H2299" t="s">
        <v>16</v>
      </c>
      <c r="I2299">
        <v>30</v>
      </c>
      <c r="J2299" t="str">
        <f>IFERROR(IF(ABS((C2299-resumen!$D$3)/resumen!$D$5) &gt; 1.96, "SI", "NO"), _xleta.NOT)</f>
        <v>NO</v>
      </c>
      <c r="K2299" t="str">
        <f>IFERROR(IF(ABS((I2299-resumen!$E$3)/resumen!$E$5) &gt; 1.96, "SI", "NO"), _xleta.NOT)</f>
        <v>NO</v>
      </c>
      <c r="L2299">
        <f>IF(ISBLANK(C2299), resumen!$D$4, C2299)</f>
        <v>458557</v>
      </c>
      <c r="M2299">
        <f>IF(ISBLANK(I2299), resumen!$E$4, I2299)</f>
        <v>30</v>
      </c>
    </row>
    <row r="2300" spans="1:13">
      <c r="A2300">
        <v>2299</v>
      </c>
      <c r="B2300" t="s">
        <v>13</v>
      </c>
      <c r="C2300">
        <v>299647</v>
      </c>
      <c r="D2300" t="s">
        <v>21</v>
      </c>
      <c r="E2300" t="s">
        <v>20</v>
      </c>
      <c r="F2300" t="s">
        <v>16</v>
      </c>
      <c r="G2300" t="s">
        <v>17</v>
      </c>
      <c r="H2300" t="s">
        <v>17</v>
      </c>
      <c r="I2300">
        <v>54</v>
      </c>
      <c r="J2300" t="str">
        <f>IFERROR(IF(ABS((C2300-resumen!$D$3)/resumen!$D$5) &gt; 1.96, "SI", "NO"), _xleta.NOT)</f>
        <v>NO</v>
      </c>
      <c r="K2300" t="str">
        <f>IFERROR(IF(ABS((I2300-resumen!$E$3)/resumen!$E$5) &gt; 1.96, "SI", "NO"), _xleta.NOT)</f>
        <v>NO</v>
      </c>
      <c r="L2300">
        <f>IF(ISBLANK(C2300), resumen!$D$4, C2300)</f>
        <v>299647</v>
      </c>
      <c r="M2300">
        <f>IF(ISBLANK(I2300), resumen!$E$4, I2300)</f>
        <v>54</v>
      </c>
    </row>
    <row r="2301" spans="1:13">
      <c r="A2301">
        <v>2300</v>
      </c>
      <c r="B2301" t="s">
        <v>13</v>
      </c>
      <c r="C2301">
        <v>347000</v>
      </c>
      <c r="D2301" t="s">
        <v>14</v>
      </c>
      <c r="E2301" t="s">
        <v>20</v>
      </c>
      <c r="F2301" t="s">
        <v>16</v>
      </c>
      <c r="G2301" t="s">
        <v>17</v>
      </c>
      <c r="H2301" t="s">
        <v>17</v>
      </c>
      <c r="I2301">
        <v>18</v>
      </c>
      <c r="J2301" t="str">
        <f>IFERROR(IF(ABS((C2301-resumen!$D$3)/resumen!$D$5) &gt; 1.96, "SI", "NO"), _xleta.NOT)</f>
        <v>NO</v>
      </c>
      <c r="K2301" t="str">
        <f>IFERROR(IF(ABS((I2301-resumen!$E$3)/resumen!$E$5) &gt; 1.96, "SI", "NO"), _xleta.NOT)</f>
        <v>NO</v>
      </c>
      <c r="L2301">
        <f>IF(ISBLANK(C2301), resumen!$D$4, C2301)</f>
        <v>347000</v>
      </c>
      <c r="M2301">
        <f>IF(ISBLANK(I2301), resumen!$E$4, I2301)</f>
        <v>18</v>
      </c>
    </row>
    <row r="2302" spans="1:13">
      <c r="A2302">
        <v>2301</v>
      </c>
      <c r="B2302" t="s">
        <v>19</v>
      </c>
      <c r="C2302">
        <v>297046</v>
      </c>
      <c r="D2302" t="s">
        <v>21</v>
      </c>
      <c r="E2302" t="s">
        <v>20</v>
      </c>
      <c r="F2302" t="s">
        <v>16</v>
      </c>
      <c r="G2302" t="s">
        <v>17</v>
      </c>
      <c r="H2302" t="s">
        <v>17</v>
      </c>
      <c r="I2302">
        <v>58</v>
      </c>
      <c r="J2302" t="str">
        <f>IFERROR(IF(ABS((C2302-resumen!$D$3)/resumen!$D$5) &gt; 1.96, "SI", "NO"), _xleta.NOT)</f>
        <v>NO</v>
      </c>
      <c r="K2302" t="str">
        <f>IFERROR(IF(ABS((I2302-resumen!$E$3)/resumen!$E$5) &gt; 1.96, "SI", "NO"), _xleta.NOT)</f>
        <v>NO</v>
      </c>
      <c r="L2302">
        <f>IF(ISBLANK(C2302), resumen!$D$4, C2302)</f>
        <v>297046</v>
      </c>
      <c r="M2302">
        <f>IF(ISBLANK(I2302), resumen!$E$4, I2302)</f>
        <v>58</v>
      </c>
    </row>
    <row r="2303" spans="1:13">
      <c r="A2303">
        <v>2302</v>
      </c>
      <c r="B2303" t="s">
        <v>13</v>
      </c>
      <c r="C2303">
        <v>1329256</v>
      </c>
      <c r="D2303" t="s">
        <v>14</v>
      </c>
      <c r="E2303" t="s">
        <v>15</v>
      </c>
      <c r="F2303" t="s">
        <v>16</v>
      </c>
      <c r="G2303" t="s">
        <v>17</v>
      </c>
      <c r="H2303" t="s">
        <v>16</v>
      </c>
      <c r="I2303">
        <v>30</v>
      </c>
      <c r="J2303" t="str">
        <f>IFERROR(IF(ABS((C2303-resumen!$D$3)/resumen!$D$5) &gt; 1.96, "SI", "NO"), _xleta.NOT)</f>
        <v>NO</v>
      </c>
      <c r="K2303" t="str">
        <f>IFERROR(IF(ABS((I2303-resumen!$E$3)/resumen!$E$5) &gt; 1.96, "SI", "NO"), _xleta.NOT)</f>
        <v>NO</v>
      </c>
      <c r="L2303">
        <f>IF(ISBLANK(C2303), resumen!$D$4, C2303)</f>
        <v>1329256</v>
      </c>
      <c r="M2303">
        <f>IF(ISBLANK(I2303), resumen!$E$4, I2303)</f>
        <v>30</v>
      </c>
    </row>
    <row r="2304" spans="1:13">
      <c r="A2304">
        <v>2303</v>
      </c>
      <c r="B2304" t="s">
        <v>13</v>
      </c>
      <c r="C2304">
        <v>382333.34</v>
      </c>
      <c r="D2304" t="s">
        <v>14</v>
      </c>
      <c r="E2304" t="s">
        <v>20</v>
      </c>
      <c r="F2304" t="s">
        <v>16</v>
      </c>
      <c r="G2304" t="s">
        <v>17</v>
      </c>
      <c r="H2304" t="s">
        <v>17</v>
      </c>
      <c r="I2304">
        <v>22</v>
      </c>
      <c r="J2304" t="str">
        <f>IFERROR(IF(ABS((C2304-resumen!$D$3)/resumen!$D$5) &gt; 1.96, "SI", "NO"), _xleta.NOT)</f>
        <v>NO</v>
      </c>
      <c r="K2304" t="str">
        <f>IFERROR(IF(ABS((I2304-resumen!$E$3)/resumen!$E$5) &gt; 1.96, "SI", "NO"), _xleta.NOT)</f>
        <v>NO</v>
      </c>
      <c r="L2304">
        <f>IF(ISBLANK(C2304), resumen!$D$4, C2304)</f>
        <v>382333.34</v>
      </c>
      <c r="M2304">
        <f>IF(ISBLANK(I2304), resumen!$E$4, I2304)</f>
        <v>22</v>
      </c>
    </row>
    <row r="2305" spans="1:13">
      <c r="A2305">
        <v>2304</v>
      </c>
      <c r="B2305" t="s">
        <v>13</v>
      </c>
      <c r="C2305">
        <v>330000</v>
      </c>
      <c r="D2305" t="s">
        <v>14</v>
      </c>
      <c r="E2305" t="s">
        <v>20</v>
      </c>
      <c r="F2305" t="s">
        <v>16</v>
      </c>
      <c r="G2305" t="s">
        <v>17</v>
      </c>
      <c r="H2305" t="s">
        <v>17</v>
      </c>
      <c r="I2305">
        <v>21</v>
      </c>
      <c r="J2305" t="str">
        <f>IFERROR(IF(ABS((C2305-resumen!$D$3)/resumen!$D$5) &gt; 1.96, "SI", "NO"), _xleta.NOT)</f>
        <v>NO</v>
      </c>
      <c r="K2305" t="str">
        <f>IFERROR(IF(ABS((I2305-resumen!$E$3)/resumen!$E$5) &gt; 1.96, "SI", "NO"), _xleta.NOT)</f>
        <v>NO</v>
      </c>
      <c r="L2305">
        <f>IF(ISBLANK(C2305), resumen!$D$4, C2305)</f>
        <v>330000</v>
      </c>
      <c r="M2305">
        <f>IF(ISBLANK(I2305), resumen!$E$4, I2305)</f>
        <v>21</v>
      </c>
    </row>
    <row r="2306" spans="1:13">
      <c r="A2306">
        <v>2305</v>
      </c>
      <c r="B2306" t="s">
        <v>13</v>
      </c>
      <c r="C2306">
        <v>483976.7</v>
      </c>
      <c r="D2306" t="s">
        <v>18</v>
      </c>
      <c r="E2306" t="s">
        <v>15</v>
      </c>
      <c r="F2306" t="s">
        <v>16</v>
      </c>
      <c r="G2306" t="s">
        <v>17</v>
      </c>
      <c r="H2306" t="s">
        <v>17</v>
      </c>
      <c r="I2306">
        <v>72</v>
      </c>
      <c r="J2306" t="str">
        <f>IFERROR(IF(ABS((C2306-resumen!$D$3)/resumen!$D$5) &gt; 1.96, "SI", "NO"), _xleta.NOT)</f>
        <v>NO</v>
      </c>
      <c r="K2306" t="str">
        <f>IFERROR(IF(ABS((I2306-resumen!$E$3)/resumen!$E$5) &gt; 1.96, "SI", "NO"), _xleta.NOT)</f>
        <v>SI</v>
      </c>
      <c r="L2306">
        <f>IF(ISBLANK(C2306), resumen!$D$4, C2306)</f>
        <v>483976.7</v>
      </c>
      <c r="M2306">
        <f>IF(ISBLANK(I2306), resumen!$E$4, I2306)</f>
        <v>72</v>
      </c>
    </row>
    <row r="2307" spans="1:13">
      <c r="A2307">
        <v>2306</v>
      </c>
      <c r="B2307" t="s">
        <v>19</v>
      </c>
      <c r="C2307">
        <v>343390.86</v>
      </c>
      <c r="D2307" t="s">
        <v>14</v>
      </c>
      <c r="E2307" t="s">
        <v>20</v>
      </c>
      <c r="F2307" t="s">
        <v>16</v>
      </c>
      <c r="G2307" t="s">
        <v>17</v>
      </c>
      <c r="H2307" t="s">
        <v>16</v>
      </c>
      <c r="I2307">
        <v>25</v>
      </c>
      <c r="J2307" t="str">
        <f>IFERROR(IF(ABS((C2307-resumen!$D$3)/resumen!$D$5) &gt; 1.96, "SI", "NO"), _xleta.NOT)</f>
        <v>NO</v>
      </c>
      <c r="K2307" t="str">
        <f>IFERROR(IF(ABS((I2307-resumen!$E$3)/resumen!$E$5) &gt; 1.96, "SI", "NO"), _xleta.NOT)</f>
        <v>NO</v>
      </c>
      <c r="L2307">
        <f>IF(ISBLANK(C2307), resumen!$D$4, C2307)</f>
        <v>343390.86</v>
      </c>
      <c r="M2307">
        <f>IF(ISBLANK(I2307), resumen!$E$4, I2307)</f>
        <v>25</v>
      </c>
    </row>
    <row r="2308" spans="1:13">
      <c r="A2308">
        <v>2307</v>
      </c>
      <c r="B2308" t="s">
        <v>13</v>
      </c>
      <c r="C2308">
        <v>278030</v>
      </c>
      <c r="D2308" t="s">
        <v>23</v>
      </c>
      <c r="E2308" t="s">
        <v>20</v>
      </c>
      <c r="F2308" t="s">
        <v>16</v>
      </c>
      <c r="G2308" t="s">
        <v>17</v>
      </c>
      <c r="H2308" t="s">
        <v>17</v>
      </c>
      <c r="I2308">
        <v>59</v>
      </c>
      <c r="J2308" t="str">
        <f>IFERROR(IF(ABS((C2308-resumen!$D$3)/resumen!$D$5) &gt; 1.96, "SI", "NO"), _xleta.NOT)</f>
        <v>NO</v>
      </c>
      <c r="K2308" t="str">
        <f>IFERROR(IF(ABS((I2308-resumen!$E$3)/resumen!$E$5) &gt; 1.96, "SI", "NO"), _xleta.NOT)</f>
        <v>NO</v>
      </c>
      <c r="L2308">
        <f>IF(ISBLANK(C2308), resumen!$D$4, C2308)</f>
        <v>278030</v>
      </c>
      <c r="M2308">
        <f>IF(ISBLANK(I2308), resumen!$E$4, I2308)</f>
        <v>59</v>
      </c>
    </row>
    <row r="2309" spans="1:13">
      <c r="A2309">
        <v>2308</v>
      </c>
      <c r="B2309" t="s">
        <v>13</v>
      </c>
      <c r="C2309">
        <v>417995</v>
      </c>
      <c r="D2309" t="s">
        <v>14</v>
      </c>
      <c r="E2309" t="s">
        <v>20</v>
      </c>
      <c r="F2309" t="s">
        <v>16</v>
      </c>
      <c r="G2309" t="s">
        <v>17</v>
      </c>
      <c r="H2309" t="s">
        <v>17</v>
      </c>
      <c r="I2309">
        <v>40</v>
      </c>
      <c r="J2309" t="str">
        <f>IFERROR(IF(ABS((C2309-resumen!$D$3)/resumen!$D$5) &gt; 1.96, "SI", "NO"), _xleta.NOT)</f>
        <v>NO</v>
      </c>
      <c r="K2309" t="str">
        <f>IFERROR(IF(ABS((I2309-resumen!$E$3)/resumen!$E$5) &gt; 1.96, "SI", "NO"), _xleta.NOT)</f>
        <v>NO</v>
      </c>
      <c r="L2309">
        <f>IF(ISBLANK(C2309), resumen!$D$4, C2309)</f>
        <v>417995</v>
      </c>
      <c r="M2309">
        <f>IF(ISBLANK(I2309), resumen!$E$4, I2309)</f>
        <v>40</v>
      </c>
    </row>
    <row r="2310" spans="1:13">
      <c r="A2310">
        <v>2309</v>
      </c>
      <c r="B2310" t="s">
        <v>13</v>
      </c>
      <c r="C2310">
        <v>400000</v>
      </c>
      <c r="D2310" t="s">
        <v>14</v>
      </c>
      <c r="E2310" t="s">
        <v>20</v>
      </c>
      <c r="F2310" t="s">
        <v>16</v>
      </c>
      <c r="G2310" t="s">
        <v>17</v>
      </c>
      <c r="H2310" t="s">
        <v>17</v>
      </c>
      <c r="I2310">
        <v>56</v>
      </c>
      <c r="J2310" t="str">
        <f>IFERROR(IF(ABS((C2310-resumen!$D$3)/resumen!$D$5) &gt; 1.96, "SI", "NO"), _xleta.NOT)</f>
        <v>NO</v>
      </c>
      <c r="K2310" t="str">
        <f>IFERROR(IF(ABS((I2310-resumen!$E$3)/resumen!$E$5) &gt; 1.96, "SI", "NO"), _xleta.NOT)</f>
        <v>NO</v>
      </c>
      <c r="L2310">
        <f>IF(ISBLANK(C2310), resumen!$D$4, C2310)</f>
        <v>400000</v>
      </c>
      <c r="M2310">
        <f>IF(ISBLANK(I2310), resumen!$E$4, I2310)</f>
        <v>56</v>
      </c>
    </row>
    <row r="2311" spans="1:13">
      <c r="A2311">
        <v>2310</v>
      </c>
      <c r="B2311" t="s">
        <v>13</v>
      </c>
      <c r="C2311">
        <v>278030</v>
      </c>
      <c r="D2311" t="s">
        <v>23</v>
      </c>
      <c r="E2311" t="s">
        <v>20</v>
      </c>
      <c r="F2311" t="s">
        <v>16</v>
      </c>
      <c r="G2311" t="s">
        <v>17</v>
      </c>
      <c r="H2311" t="s">
        <v>17</v>
      </c>
      <c r="I2311">
        <v>45</v>
      </c>
      <c r="J2311" t="str">
        <f>IFERROR(IF(ABS((C2311-resumen!$D$3)/resumen!$D$5) &gt; 1.96, "SI", "NO"), _xleta.NOT)</f>
        <v>NO</v>
      </c>
      <c r="K2311" t="str">
        <f>IFERROR(IF(ABS((I2311-resumen!$E$3)/resumen!$E$5) &gt; 1.96, "SI", "NO"), _xleta.NOT)</f>
        <v>NO</v>
      </c>
      <c r="L2311">
        <f>IF(ISBLANK(C2311), resumen!$D$4, C2311)</f>
        <v>278030</v>
      </c>
      <c r="M2311">
        <f>IF(ISBLANK(I2311), resumen!$E$4, I2311)</f>
        <v>45</v>
      </c>
    </row>
    <row r="2312" spans="1:13">
      <c r="A2312">
        <v>2311</v>
      </c>
      <c r="B2312" t="s">
        <v>19</v>
      </c>
      <c r="C2312">
        <v>297046</v>
      </c>
      <c r="D2312" t="s">
        <v>22</v>
      </c>
      <c r="E2312" t="s">
        <v>20</v>
      </c>
      <c r="F2312" t="s">
        <v>16</v>
      </c>
      <c r="G2312" t="s">
        <v>17</v>
      </c>
      <c r="H2312" t="s">
        <v>17</v>
      </c>
      <c r="I2312">
        <v>41</v>
      </c>
      <c r="J2312" t="str">
        <f>IFERROR(IF(ABS((C2312-resumen!$D$3)/resumen!$D$5) &gt; 1.96, "SI", "NO"), _xleta.NOT)</f>
        <v>NO</v>
      </c>
      <c r="K2312" t="str">
        <f>IFERROR(IF(ABS((I2312-resumen!$E$3)/resumen!$E$5) &gt; 1.96, "SI", "NO"), _xleta.NOT)</f>
        <v>NO</v>
      </c>
      <c r="L2312">
        <f>IF(ISBLANK(C2312), resumen!$D$4, C2312)</f>
        <v>297046</v>
      </c>
      <c r="M2312">
        <f>IF(ISBLANK(I2312), resumen!$E$4, I2312)</f>
        <v>41</v>
      </c>
    </row>
    <row r="2313" spans="1:13">
      <c r="A2313">
        <v>2312</v>
      </c>
      <c r="B2313" t="s">
        <v>13</v>
      </c>
      <c r="C2313">
        <v>639148</v>
      </c>
      <c r="D2313" t="s">
        <v>22</v>
      </c>
      <c r="E2313" t="s">
        <v>20</v>
      </c>
      <c r="F2313" t="s">
        <v>16</v>
      </c>
      <c r="G2313" t="s">
        <v>17</v>
      </c>
      <c r="H2313" t="s">
        <v>16</v>
      </c>
      <c r="I2313">
        <v>41</v>
      </c>
      <c r="J2313" t="str">
        <f>IFERROR(IF(ABS((C2313-resumen!$D$3)/resumen!$D$5) &gt; 1.96, "SI", "NO"), _xleta.NOT)</f>
        <v>NO</v>
      </c>
      <c r="K2313" t="str">
        <f>IFERROR(IF(ABS((I2313-resumen!$E$3)/resumen!$E$5) &gt; 1.96, "SI", "NO"), _xleta.NOT)</f>
        <v>NO</v>
      </c>
      <c r="L2313">
        <f>IF(ISBLANK(C2313), resumen!$D$4, C2313)</f>
        <v>639148</v>
      </c>
      <c r="M2313">
        <f>IF(ISBLANK(I2313), resumen!$E$4, I2313)</f>
        <v>41</v>
      </c>
    </row>
    <row r="2314" spans="1:13">
      <c r="A2314">
        <v>2313</v>
      </c>
      <c r="B2314" t="s">
        <v>13</v>
      </c>
      <c r="C2314">
        <v>690952.85</v>
      </c>
      <c r="D2314" t="s">
        <v>14</v>
      </c>
      <c r="E2314" t="s">
        <v>20</v>
      </c>
      <c r="F2314" t="s">
        <v>16</v>
      </c>
      <c r="G2314" t="s">
        <v>17</v>
      </c>
      <c r="H2314" t="s">
        <v>17</v>
      </c>
      <c r="I2314">
        <v>38</v>
      </c>
      <c r="J2314" t="str">
        <f>IFERROR(IF(ABS((C2314-resumen!$D$3)/resumen!$D$5) &gt; 1.96, "SI", "NO"), _xleta.NOT)</f>
        <v>NO</v>
      </c>
      <c r="K2314" t="str">
        <f>IFERROR(IF(ABS((I2314-resumen!$E$3)/resumen!$E$5) &gt; 1.96, "SI", "NO"), _xleta.NOT)</f>
        <v>NO</v>
      </c>
      <c r="L2314">
        <f>IF(ISBLANK(C2314), resumen!$D$4, C2314)</f>
        <v>690952.85</v>
      </c>
      <c r="M2314">
        <f>IF(ISBLANK(I2314), resumen!$E$4, I2314)</f>
        <v>38</v>
      </c>
    </row>
    <row r="2315" spans="1:13">
      <c r="A2315">
        <v>2314</v>
      </c>
      <c r="B2315" t="s">
        <v>13</v>
      </c>
      <c r="C2315">
        <v>150000</v>
      </c>
      <c r="D2315" t="s">
        <v>14</v>
      </c>
      <c r="E2315" t="s">
        <v>20</v>
      </c>
      <c r="F2315" t="s">
        <v>16</v>
      </c>
      <c r="G2315" t="s">
        <v>16</v>
      </c>
      <c r="H2315" t="s">
        <v>16</v>
      </c>
      <c r="I2315">
        <v>41</v>
      </c>
      <c r="J2315" t="str">
        <f>IFERROR(IF(ABS((C2315-resumen!$D$3)/resumen!$D$5) &gt; 1.96, "SI", "NO"), _xleta.NOT)</f>
        <v>NO</v>
      </c>
      <c r="K2315" t="str">
        <f>IFERROR(IF(ABS((I2315-resumen!$E$3)/resumen!$E$5) &gt; 1.96, "SI", "NO"), _xleta.NOT)</f>
        <v>NO</v>
      </c>
      <c r="L2315">
        <f>IF(ISBLANK(C2315), resumen!$D$4, C2315)</f>
        <v>150000</v>
      </c>
      <c r="M2315">
        <f>IF(ISBLANK(I2315), resumen!$E$4, I2315)</f>
        <v>41</v>
      </c>
    </row>
    <row r="2316" spans="1:13">
      <c r="A2316">
        <v>2315</v>
      </c>
      <c r="B2316" t="s">
        <v>19</v>
      </c>
      <c r="C2316">
        <v>750000</v>
      </c>
      <c r="D2316" t="s">
        <v>14</v>
      </c>
      <c r="E2316" t="s">
        <v>20</v>
      </c>
      <c r="F2316" t="s">
        <v>16</v>
      </c>
      <c r="G2316" t="s">
        <v>17</v>
      </c>
      <c r="H2316" t="s">
        <v>17</v>
      </c>
      <c r="I2316">
        <v>32</v>
      </c>
      <c r="J2316" t="str">
        <f>IFERROR(IF(ABS((C2316-resumen!$D$3)/resumen!$D$5) &gt; 1.96, "SI", "NO"), _xleta.NOT)</f>
        <v>NO</v>
      </c>
      <c r="K2316" t="str">
        <f>IFERROR(IF(ABS((I2316-resumen!$E$3)/resumen!$E$5) &gt; 1.96, "SI", "NO"), _xleta.NOT)</f>
        <v>NO</v>
      </c>
      <c r="L2316">
        <f>IF(ISBLANK(C2316), resumen!$D$4, C2316)</f>
        <v>750000</v>
      </c>
      <c r="M2316">
        <f>IF(ISBLANK(I2316), resumen!$E$4, I2316)</f>
        <v>32</v>
      </c>
    </row>
    <row r="2317" spans="1:13">
      <c r="A2317">
        <v>2316</v>
      </c>
      <c r="B2317" t="s">
        <v>19</v>
      </c>
      <c r="C2317">
        <v>1458494</v>
      </c>
      <c r="D2317" t="s">
        <v>14</v>
      </c>
      <c r="E2317" t="s">
        <v>15</v>
      </c>
      <c r="F2317" t="s">
        <v>16</v>
      </c>
      <c r="G2317" t="s">
        <v>17</v>
      </c>
      <c r="H2317" t="s">
        <v>16</v>
      </c>
      <c r="I2317">
        <v>49</v>
      </c>
      <c r="J2317" t="str">
        <f>IFERROR(IF(ABS((C2317-resumen!$D$3)/resumen!$D$5) &gt; 1.96, "SI", "NO"), _xleta.NOT)</f>
        <v>NO</v>
      </c>
      <c r="K2317" t="str">
        <f>IFERROR(IF(ABS((I2317-resumen!$E$3)/resumen!$E$5) &gt; 1.96, "SI", "NO"), _xleta.NOT)</f>
        <v>NO</v>
      </c>
      <c r="L2317">
        <f>IF(ISBLANK(C2317), resumen!$D$4, C2317)</f>
        <v>1458494</v>
      </c>
      <c r="M2317">
        <f>IF(ISBLANK(I2317), resumen!$E$4, I2317)</f>
        <v>49</v>
      </c>
    </row>
    <row r="2318" spans="1:13">
      <c r="A2318">
        <v>2317</v>
      </c>
      <c r="B2318" t="s">
        <v>19</v>
      </c>
      <c r="C2318">
        <v>500460</v>
      </c>
      <c r="D2318" t="s">
        <v>14</v>
      </c>
      <c r="E2318" t="s">
        <v>15</v>
      </c>
      <c r="F2318" t="s">
        <v>16</v>
      </c>
      <c r="G2318" t="s">
        <v>17</v>
      </c>
      <c r="H2318" t="s">
        <v>17</v>
      </c>
      <c r="I2318">
        <v>43</v>
      </c>
      <c r="J2318" t="str">
        <f>IFERROR(IF(ABS((C2318-resumen!$D$3)/resumen!$D$5) &gt; 1.96, "SI", "NO"), _xleta.NOT)</f>
        <v>NO</v>
      </c>
      <c r="K2318" t="str">
        <f>IFERROR(IF(ABS((I2318-resumen!$E$3)/resumen!$E$5) &gt; 1.96, "SI", "NO"), _xleta.NOT)</f>
        <v>NO</v>
      </c>
      <c r="L2318">
        <f>IF(ISBLANK(C2318), resumen!$D$4, C2318)</f>
        <v>500460</v>
      </c>
      <c r="M2318">
        <f>IF(ISBLANK(I2318), resumen!$E$4, I2318)</f>
        <v>43</v>
      </c>
    </row>
    <row r="2319" spans="1:13">
      <c r="A2319">
        <v>2318</v>
      </c>
      <c r="B2319" t="s">
        <v>19</v>
      </c>
      <c r="C2319">
        <v>453432</v>
      </c>
      <c r="D2319" t="s">
        <v>18</v>
      </c>
      <c r="E2319" t="s">
        <v>15</v>
      </c>
      <c r="F2319" t="s">
        <v>16</v>
      </c>
      <c r="G2319" t="s">
        <v>17</v>
      </c>
      <c r="H2319" t="s">
        <v>17</v>
      </c>
      <c r="I2319">
        <v>67</v>
      </c>
      <c r="J2319" t="str">
        <f>IFERROR(IF(ABS((C2319-resumen!$D$3)/resumen!$D$5) &gt; 1.96, "SI", "NO"), _xleta.NOT)</f>
        <v>NO</v>
      </c>
      <c r="K2319" t="str">
        <f>IFERROR(IF(ABS((I2319-resumen!$E$3)/resumen!$E$5) &gt; 1.96, "SI", "NO"), _xleta.NOT)</f>
        <v>NO</v>
      </c>
      <c r="L2319">
        <f>IF(ISBLANK(C2319), resumen!$D$4, C2319)</f>
        <v>453432</v>
      </c>
      <c r="M2319">
        <f>IF(ISBLANK(I2319), resumen!$E$4, I2319)</f>
        <v>67</v>
      </c>
    </row>
    <row r="2320" spans="1:13">
      <c r="A2320">
        <v>2319</v>
      </c>
      <c r="B2320" t="s">
        <v>13</v>
      </c>
      <c r="C2320">
        <v>297046</v>
      </c>
      <c r="D2320" t="s">
        <v>21</v>
      </c>
      <c r="E2320" t="s">
        <v>20</v>
      </c>
      <c r="F2320" t="s">
        <v>16</v>
      </c>
      <c r="G2320" t="s">
        <v>17</v>
      </c>
      <c r="H2320" t="s">
        <v>17</v>
      </c>
      <c r="I2320">
        <v>53</v>
      </c>
      <c r="J2320" t="str">
        <f>IFERROR(IF(ABS((C2320-resumen!$D$3)/resumen!$D$5) &gt; 1.96, "SI", "NO"), _xleta.NOT)</f>
        <v>NO</v>
      </c>
      <c r="K2320" t="str">
        <f>IFERROR(IF(ABS((I2320-resumen!$E$3)/resumen!$E$5) &gt; 1.96, "SI", "NO"), _xleta.NOT)</f>
        <v>NO</v>
      </c>
      <c r="L2320">
        <f>IF(ISBLANK(C2320), resumen!$D$4, C2320)</f>
        <v>297046</v>
      </c>
      <c r="M2320">
        <f>IF(ISBLANK(I2320), resumen!$E$4, I2320)</f>
        <v>53</v>
      </c>
    </row>
    <row r="2321" spans="1:13">
      <c r="A2321">
        <v>2320</v>
      </c>
      <c r="B2321" t="s">
        <v>13</v>
      </c>
      <c r="C2321">
        <v>536142.9</v>
      </c>
      <c r="D2321" t="s">
        <v>14</v>
      </c>
      <c r="E2321" t="s">
        <v>20</v>
      </c>
      <c r="F2321" t="s">
        <v>16</v>
      </c>
      <c r="G2321" t="s">
        <v>17</v>
      </c>
      <c r="H2321" t="s">
        <v>17</v>
      </c>
      <c r="I2321">
        <v>20</v>
      </c>
      <c r="J2321" t="str">
        <f>IFERROR(IF(ABS((C2321-resumen!$D$3)/resumen!$D$5) &gt; 1.96, "SI", "NO"), _xleta.NOT)</f>
        <v>NO</v>
      </c>
      <c r="K2321" t="str">
        <f>IFERROR(IF(ABS((I2321-resumen!$E$3)/resumen!$E$5) &gt; 1.96, "SI", "NO"), _xleta.NOT)</f>
        <v>NO</v>
      </c>
      <c r="L2321">
        <f>IF(ISBLANK(C2321), resumen!$D$4, C2321)</f>
        <v>536142.9</v>
      </c>
      <c r="M2321">
        <f>IF(ISBLANK(I2321), resumen!$E$4, I2321)</f>
        <v>20</v>
      </c>
    </row>
    <row r="2322" spans="1:13">
      <c r="A2322">
        <v>2321</v>
      </c>
      <c r="B2322" t="s">
        <v>19</v>
      </c>
      <c r="C2322">
        <v>1584930</v>
      </c>
      <c r="D2322" t="s">
        <v>18</v>
      </c>
      <c r="E2322" t="s">
        <v>15</v>
      </c>
      <c r="F2322" t="s">
        <v>16</v>
      </c>
      <c r="G2322" t="s">
        <v>17</v>
      </c>
      <c r="H2322" t="s">
        <v>17</v>
      </c>
      <c r="I2322">
        <v>71</v>
      </c>
      <c r="J2322" t="str">
        <f>IFERROR(IF(ABS((C2322-resumen!$D$3)/resumen!$D$5) &gt; 1.96, "SI", "NO"), _xleta.NOT)</f>
        <v>NO</v>
      </c>
      <c r="K2322" t="str">
        <f>IFERROR(IF(ABS((I2322-resumen!$E$3)/resumen!$E$5) &gt; 1.96, "SI", "NO"), _xleta.NOT)</f>
        <v>SI</v>
      </c>
      <c r="L2322">
        <f>IF(ISBLANK(C2322), resumen!$D$4, C2322)</f>
        <v>1584930</v>
      </c>
      <c r="M2322">
        <f>IF(ISBLANK(I2322), resumen!$E$4, I2322)</f>
        <v>71</v>
      </c>
    </row>
    <row r="2323" spans="1:13">
      <c r="A2323">
        <v>2322</v>
      </c>
      <c r="B2323" t="s">
        <v>19</v>
      </c>
      <c r="C2323">
        <v>241729.4</v>
      </c>
      <c r="D2323" t="s">
        <v>14</v>
      </c>
      <c r="E2323" t="s">
        <v>20</v>
      </c>
      <c r="F2323" t="s">
        <v>16</v>
      </c>
      <c r="G2323" t="s">
        <v>17</v>
      </c>
      <c r="H2323" t="s">
        <v>17</v>
      </c>
      <c r="I2323">
        <v>34</v>
      </c>
      <c r="J2323" t="str">
        <f>IFERROR(IF(ABS((C2323-resumen!$D$3)/resumen!$D$5) &gt; 1.96, "SI", "NO"), _xleta.NOT)</f>
        <v>NO</v>
      </c>
      <c r="K2323" t="str">
        <f>IFERROR(IF(ABS((I2323-resumen!$E$3)/resumen!$E$5) &gt; 1.96, "SI", "NO"), _xleta.NOT)</f>
        <v>NO</v>
      </c>
      <c r="L2323">
        <f>IF(ISBLANK(C2323), resumen!$D$4, C2323)</f>
        <v>241729.4</v>
      </c>
      <c r="M2323">
        <f>IF(ISBLANK(I2323), resumen!$E$4, I2323)</f>
        <v>34</v>
      </c>
    </row>
    <row r="2324" spans="1:13">
      <c r="A2324">
        <v>2323</v>
      </c>
      <c r="B2324" t="s">
        <v>13</v>
      </c>
      <c r="C2324">
        <v>297046</v>
      </c>
      <c r="D2324" t="s">
        <v>22</v>
      </c>
      <c r="E2324" t="s">
        <v>20</v>
      </c>
      <c r="F2324" t="s">
        <v>16</v>
      </c>
      <c r="G2324" t="s">
        <v>17</v>
      </c>
      <c r="H2324" t="s">
        <v>16</v>
      </c>
      <c r="I2324">
        <v>43</v>
      </c>
      <c r="J2324" t="str">
        <f>IFERROR(IF(ABS((C2324-resumen!$D$3)/resumen!$D$5) &gt; 1.96, "SI", "NO"), _xleta.NOT)</f>
        <v>NO</v>
      </c>
      <c r="K2324" t="str">
        <f>IFERROR(IF(ABS((I2324-resumen!$E$3)/resumen!$E$5) &gt; 1.96, "SI", "NO"), _xleta.NOT)</f>
        <v>NO</v>
      </c>
      <c r="L2324">
        <f>IF(ISBLANK(C2324), resumen!$D$4, C2324)</f>
        <v>297046</v>
      </c>
      <c r="M2324">
        <f>IF(ISBLANK(I2324), resumen!$E$4, I2324)</f>
        <v>43</v>
      </c>
    </row>
    <row r="2325" spans="1:13">
      <c r="A2325">
        <v>2324</v>
      </c>
      <c r="B2325" t="s">
        <v>19</v>
      </c>
      <c r="C2325">
        <v>402249.06</v>
      </c>
      <c r="D2325" t="s">
        <v>14</v>
      </c>
      <c r="E2325" t="s">
        <v>20</v>
      </c>
      <c r="F2325" t="s">
        <v>16</v>
      </c>
      <c r="G2325" t="s">
        <v>17</v>
      </c>
      <c r="H2325" t="s">
        <v>17</v>
      </c>
      <c r="I2325">
        <v>29</v>
      </c>
      <c r="J2325" t="str">
        <f>IFERROR(IF(ABS((C2325-resumen!$D$3)/resumen!$D$5) &gt; 1.96, "SI", "NO"), _xleta.NOT)</f>
        <v>NO</v>
      </c>
      <c r="K2325" t="str">
        <f>IFERROR(IF(ABS((I2325-resumen!$E$3)/resumen!$E$5) &gt; 1.96, "SI", "NO"), _xleta.NOT)</f>
        <v>NO</v>
      </c>
      <c r="L2325">
        <f>IF(ISBLANK(C2325), resumen!$D$4, C2325)</f>
        <v>402249.06</v>
      </c>
      <c r="M2325">
        <f>IF(ISBLANK(I2325), resumen!$E$4, I2325)</f>
        <v>29</v>
      </c>
    </row>
    <row r="2326" spans="1:13">
      <c r="A2326">
        <v>2325</v>
      </c>
      <c r="B2326" t="s">
        <v>13</v>
      </c>
      <c r="C2326">
        <v>639148</v>
      </c>
      <c r="D2326" t="s">
        <v>22</v>
      </c>
      <c r="E2326" t="s">
        <v>20</v>
      </c>
      <c r="F2326" t="s">
        <v>16</v>
      </c>
      <c r="G2326" t="s">
        <v>17</v>
      </c>
      <c r="H2326" t="s">
        <v>16</v>
      </c>
      <c r="I2326">
        <v>46</v>
      </c>
      <c r="J2326" t="str">
        <f>IFERROR(IF(ABS((C2326-resumen!$D$3)/resumen!$D$5) &gt; 1.96, "SI", "NO"), _xleta.NOT)</f>
        <v>NO</v>
      </c>
      <c r="K2326" t="str">
        <f>IFERROR(IF(ABS((I2326-resumen!$E$3)/resumen!$E$5) &gt; 1.96, "SI", "NO"), _xleta.NOT)</f>
        <v>NO</v>
      </c>
      <c r="L2326">
        <f>IF(ISBLANK(C2326), resumen!$D$4, C2326)</f>
        <v>639148</v>
      </c>
      <c r="M2326">
        <f>IF(ISBLANK(I2326), resumen!$E$4, I2326)</f>
        <v>46</v>
      </c>
    </row>
    <row r="2327" spans="1:13">
      <c r="A2327">
        <v>2326</v>
      </c>
      <c r="B2327" t="s">
        <v>13</v>
      </c>
      <c r="C2327">
        <v>328210.2</v>
      </c>
      <c r="D2327" t="s">
        <v>14</v>
      </c>
      <c r="E2327" t="s">
        <v>20</v>
      </c>
      <c r="F2327" t="s">
        <v>16</v>
      </c>
      <c r="G2327" t="s">
        <v>17</v>
      </c>
      <c r="H2327" t="s">
        <v>17</v>
      </c>
      <c r="I2327">
        <v>42</v>
      </c>
      <c r="J2327" t="str">
        <f>IFERROR(IF(ABS((C2327-resumen!$D$3)/resumen!$D$5) &gt; 1.96, "SI", "NO"), _xleta.NOT)</f>
        <v>NO</v>
      </c>
      <c r="K2327" t="str">
        <f>IFERROR(IF(ABS((I2327-resumen!$E$3)/resumen!$E$5) &gt; 1.96, "SI", "NO"), _xleta.NOT)</f>
        <v>NO</v>
      </c>
      <c r="L2327">
        <f>IF(ISBLANK(C2327), resumen!$D$4, C2327)</f>
        <v>328210.2</v>
      </c>
      <c r="M2327">
        <f>IF(ISBLANK(I2327), resumen!$E$4, I2327)</f>
        <v>42</v>
      </c>
    </row>
    <row r="2328" spans="1:13">
      <c r="A2328">
        <v>2327</v>
      </c>
      <c r="B2328" t="s">
        <v>19</v>
      </c>
      <c r="C2328">
        <v>361045</v>
      </c>
      <c r="D2328" t="s">
        <v>22</v>
      </c>
      <c r="E2328" t="s">
        <v>20</v>
      </c>
      <c r="F2328" t="s">
        <v>16</v>
      </c>
      <c r="G2328" t="s">
        <v>17</v>
      </c>
      <c r="H2328" t="s">
        <v>16</v>
      </c>
      <c r="I2328">
        <v>42</v>
      </c>
      <c r="J2328" t="str">
        <f>IFERROR(IF(ABS((C2328-resumen!$D$3)/resumen!$D$5) &gt; 1.96, "SI", "NO"), _xleta.NOT)</f>
        <v>NO</v>
      </c>
      <c r="K2328" t="str">
        <f>IFERROR(IF(ABS((I2328-resumen!$E$3)/resumen!$E$5) &gt; 1.96, "SI", "NO"), _xleta.NOT)</f>
        <v>NO</v>
      </c>
      <c r="L2328">
        <f>IF(ISBLANK(C2328), resumen!$D$4, C2328)</f>
        <v>361045</v>
      </c>
      <c r="M2328">
        <f>IF(ISBLANK(I2328), resumen!$E$4, I2328)</f>
        <v>42</v>
      </c>
    </row>
    <row r="2329" spans="1:13">
      <c r="A2329">
        <v>2328</v>
      </c>
      <c r="B2329" t="s">
        <v>13</v>
      </c>
      <c r="C2329">
        <v>999312</v>
      </c>
      <c r="D2329" t="s">
        <v>14</v>
      </c>
      <c r="E2329" t="s">
        <v>15</v>
      </c>
      <c r="F2329" t="s">
        <v>16</v>
      </c>
      <c r="G2329" t="s">
        <v>17</v>
      </c>
      <c r="H2329" t="s">
        <v>16</v>
      </c>
      <c r="I2329">
        <v>28</v>
      </c>
      <c r="J2329" t="str">
        <f>IFERROR(IF(ABS((C2329-resumen!$D$3)/resumen!$D$5) &gt; 1.96, "SI", "NO"), _xleta.NOT)</f>
        <v>NO</v>
      </c>
      <c r="K2329" t="str">
        <f>IFERROR(IF(ABS((I2329-resumen!$E$3)/resumen!$E$5) &gt; 1.96, "SI", "NO"), _xleta.NOT)</f>
        <v>NO</v>
      </c>
      <c r="L2329">
        <f>IF(ISBLANK(C2329), resumen!$D$4, C2329)</f>
        <v>999312</v>
      </c>
      <c r="M2329">
        <f>IF(ISBLANK(I2329), resumen!$E$4, I2329)</f>
        <v>28</v>
      </c>
    </row>
    <row r="2330" spans="1:13">
      <c r="A2330">
        <v>2329</v>
      </c>
      <c r="B2330" t="s">
        <v>19</v>
      </c>
      <c r="C2330">
        <v>121300</v>
      </c>
      <c r="D2330" t="s">
        <v>14</v>
      </c>
      <c r="E2330" t="s">
        <v>20</v>
      </c>
      <c r="F2330" t="s">
        <v>16</v>
      </c>
      <c r="G2330" t="s">
        <v>17</v>
      </c>
      <c r="H2330" t="s">
        <v>16</v>
      </c>
      <c r="I2330">
        <v>40</v>
      </c>
      <c r="J2330" t="str">
        <f>IFERROR(IF(ABS((C2330-resumen!$D$3)/resumen!$D$5) &gt; 1.96, "SI", "NO"), _xleta.NOT)</f>
        <v>NO</v>
      </c>
      <c r="K2330" t="str">
        <f>IFERROR(IF(ABS((I2330-resumen!$E$3)/resumen!$E$5) &gt; 1.96, "SI", "NO"), _xleta.NOT)</f>
        <v>NO</v>
      </c>
      <c r="L2330">
        <f>IF(ISBLANK(C2330), resumen!$D$4, C2330)</f>
        <v>121300</v>
      </c>
      <c r="M2330">
        <f>IF(ISBLANK(I2330), resumen!$E$4, I2330)</f>
        <v>40</v>
      </c>
    </row>
    <row r="2331" spans="1:13">
      <c r="A2331">
        <v>2330</v>
      </c>
      <c r="B2331" t="s">
        <v>13</v>
      </c>
      <c r="C2331">
        <v>279960.49</v>
      </c>
      <c r="D2331" t="s">
        <v>14</v>
      </c>
      <c r="E2331" t="s">
        <v>20</v>
      </c>
      <c r="F2331" t="s">
        <v>16</v>
      </c>
      <c r="G2331" t="s">
        <v>17</v>
      </c>
      <c r="H2331" t="s">
        <v>17</v>
      </c>
      <c r="I2331">
        <v>23</v>
      </c>
      <c r="J2331" t="str">
        <f>IFERROR(IF(ABS((C2331-resumen!$D$3)/resumen!$D$5) &gt; 1.96, "SI", "NO"), _xleta.NOT)</f>
        <v>NO</v>
      </c>
      <c r="K2331" t="str">
        <f>IFERROR(IF(ABS((I2331-resumen!$E$3)/resumen!$E$5) &gt; 1.96, "SI", "NO"), _xleta.NOT)</f>
        <v>NO</v>
      </c>
      <c r="L2331">
        <f>IF(ISBLANK(C2331), resumen!$D$4, C2331)</f>
        <v>279960.49</v>
      </c>
      <c r="M2331">
        <f>IF(ISBLANK(I2331), resumen!$E$4, I2331)</f>
        <v>23</v>
      </c>
    </row>
    <row r="2332" spans="1:13">
      <c r="A2332">
        <v>2331</v>
      </c>
      <c r="B2332" t="s">
        <v>19</v>
      </c>
      <c r="C2332">
        <v>119219.91</v>
      </c>
      <c r="D2332" t="s">
        <v>18</v>
      </c>
      <c r="E2332" t="s">
        <v>15</v>
      </c>
      <c r="F2332" t="s">
        <v>16</v>
      </c>
      <c r="G2332" t="s">
        <v>17</v>
      </c>
      <c r="H2332" t="s">
        <v>17</v>
      </c>
      <c r="I2332">
        <v>59</v>
      </c>
      <c r="J2332" t="str">
        <f>IFERROR(IF(ABS((C2332-resumen!$D$3)/resumen!$D$5) &gt; 1.96, "SI", "NO"), _xleta.NOT)</f>
        <v>NO</v>
      </c>
      <c r="K2332" t="str">
        <f>IFERROR(IF(ABS((I2332-resumen!$E$3)/resumen!$E$5) &gt; 1.96, "SI", "NO"), _xleta.NOT)</f>
        <v>NO</v>
      </c>
      <c r="L2332">
        <f>IF(ISBLANK(C2332), resumen!$D$4, C2332)</f>
        <v>119219.91</v>
      </c>
      <c r="M2332">
        <f>IF(ISBLANK(I2332), resumen!$E$4, I2332)</f>
        <v>59</v>
      </c>
    </row>
    <row r="2333" spans="1:13">
      <c r="A2333">
        <v>2332</v>
      </c>
      <c r="B2333" t="s">
        <v>19</v>
      </c>
      <c r="C2333">
        <v>430000</v>
      </c>
      <c r="D2333" t="s">
        <v>14</v>
      </c>
      <c r="E2333" t="s">
        <v>20</v>
      </c>
      <c r="F2333" t="s">
        <v>16</v>
      </c>
      <c r="G2333" t="s">
        <v>17</v>
      </c>
      <c r="H2333" t="s">
        <v>17</v>
      </c>
      <c r="I2333">
        <v>42</v>
      </c>
      <c r="J2333" t="str">
        <f>IFERROR(IF(ABS((C2333-resumen!$D$3)/resumen!$D$5) &gt; 1.96, "SI", "NO"), _xleta.NOT)</f>
        <v>NO</v>
      </c>
      <c r="K2333" t="str">
        <f>IFERROR(IF(ABS((I2333-resumen!$E$3)/resumen!$E$5) &gt; 1.96, "SI", "NO"), _xleta.NOT)</f>
        <v>NO</v>
      </c>
      <c r="L2333">
        <f>IF(ISBLANK(C2333), resumen!$D$4, C2333)</f>
        <v>430000</v>
      </c>
      <c r="M2333">
        <f>IF(ISBLANK(I2333), resumen!$E$4, I2333)</f>
        <v>42</v>
      </c>
    </row>
    <row r="2334" spans="1:13">
      <c r="A2334">
        <v>2333</v>
      </c>
      <c r="B2334" t="s">
        <v>19</v>
      </c>
      <c r="C2334">
        <v>278030</v>
      </c>
      <c r="D2334" t="s">
        <v>21</v>
      </c>
      <c r="E2334" t="s">
        <v>20</v>
      </c>
      <c r="F2334" t="s">
        <v>16</v>
      </c>
      <c r="G2334" t="s">
        <v>17</v>
      </c>
      <c r="H2334" t="s">
        <v>16</v>
      </c>
      <c r="I2334">
        <v>20</v>
      </c>
      <c r="J2334" t="str">
        <f>IFERROR(IF(ABS((C2334-resumen!$D$3)/resumen!$D$5) &gt; 1.96, "SI", "NO"), _xleta.NOT)</f>
        <v>NO</v>
      </c>
      <c r="K2334" t="str">
        <f>IFERROR(IF(ABS((I2334-resumen!$E$3)/resumen!$E$5) &gt; 1.96, "SI", "NO"), _xleta.NOT)</f>
        <v>NO</v>
      </c>
      <c r="L2334">
        <f>IF(ISBLANK(C2334), resumen!$D$4, C2334)</f>
        <v>278030</v>
      </c>
      <c r="M2334">
        <f>IF(ISBLANK(I2334), resumen!$E$4, I2334)</f>
        <v>20</v>
      </c>
    </row>
    <row r="2335" spans="1:13">
      <c r="A2335">
        <v>2334</v>
      </c>
      <c r="B2335" t="s">
        <v>13</v>
      </c>
      <c r="C2335">
        <v>1613702.64</v>
      </c>
      <c r="D2335" t="s">
        <v>14</v>
      </c>
      <c r="E2335" t="s">
        <v>20</v>
      </c>
      <c r="F2335" t="s">
        <v>16</v>
      </c>
      <c r="G2335" t="s">
        <v>17</v>
      </c>
      <c r="H2335" t="s">
        <v>17</v>
      </c>
      <c r="I2335">
        <v>32</v>
      </c>
      <c r="J2335" t="str">
        <f>IFERROR(IF(ABS((C2335-resumen!$D$3)/resumen!$D$5) &gt; 1.96, "SI", "NO"), _xleta.NOT)</f>
        <v>NO</v>
      </c>
      <c r="K2335" t="str">
        <f>IFERROR(IF(ABS((I2335-resumen!$E$3)/resumen!$E$5) &gt; 1.96, "SI", "NO"), _xleta.NOT)</f>
        <v>NO</v>
      </c>
      <c r="L2335">
        <f>IF(ISBLANK(C2335), resumen!$D$4, C2335)</f>
        <v>1613702.64</v>
      </c>
      <c r="M2335">
        <f>IF(ISBLANK(I2335), resumen!$E$4, I2335)</f>
        <v>32</v>
      </c>
    </row>
    <row r="2336" spans="1:13">
      <c r="A2336">
        <v>2335</v>
      </c>
      <c r="B2336" t="s">
        <v>13</v>
      </c>
      <c r="C2336">
        <v>2545183.7000000002</v>
      </c>
      <c r="D2336" t="s">
        <v>14</v>
      </c>
      <c r="E2336" t="s">
        <v>20</v>
      </c>
      <c r="F2336" t="s">
        <v>16</v>
      </c>
      <c r="G2336" t="s">
        <v>17</v>
      </c>
      <c r="H2336" t="s">
        <v>17</v>
      </c>
      <c r="I2336">
        <v>46</v>
      </c>
      <c r="J2336" t="str">
        <f>IFERROR(IF(ABS((C2336-resumen!$D$3)/resumen!$D$5) &gt; 1.96, "SI", "NO"), _xleta.NOT)</f>
        <v>SI</v>
      </c>
      <c r="K2336" t="str">
        <f>IFERROR(IF(ABS((I2336-resumen!$E$3)/resumen!$E$5) &gt; 1.96, "SI", "NO"), _xleta.NOT)</f>
        <v>NO</v>
      </c>
      <c r="L2336">
        <f>IF(ISBLANK(C2336), resumen!$D$4, C2336)</f>
        <v>2545183.7000000002</v>
      </c>
      <c r="M2336">
        <f>IF(ISBLANK(I2336), resumen!$E$4, I2336)</f>
        <v>46</v>
      </c>
    </row>
    <row r="2337" spans="1:13">
      <c r="A2337">
        <v>2336</v>
      </c>
      <c r="B2337" t="s">
        <v>13</v>
      </c>
      <c r="C2337">
        <v>2133715</v>
      </c>
      <c r="D2337" t="s">
        <v>18</v>
      </c>
      <c r="E2337" t="s">
        <v>15</v>
      </c>
      <c r="F2337" t="s">
        <v>16</v>
      </c>
      <c r="G2337" t="s">
        <v>17</v>
      </c>
      <c r="H2337" t="s">
        <v>17</v>
      </c>
      <c r="I2337">
        <v>83</v>
      </c>
      <c r="J2337" t="str">
        <f>IFERROR(IF(ABS((C2337-resumen!$D$3)/resumen!$D$5) &gt; 1.96, "SI", "NO"), _xleta.NOT)</f>
        <v>NO</v>
      </c>
      <c r="K2337" t="str">
        <f>IFERROR(IF(ABS((I2337-resumen!$E$3)/resumen!$E$5) &gt; 1.96, "SI", "NO"), _xleta.NOT)</f>
        <v>SI</v>
      </c>
      <c r="L2337">
        <f>IF(ISBLANK(C2337), resumen!$D$4, C2337)</f>
        <v>2133715</v>
      </c>
      <c r="M2337">
        <f>IF(ISBLANK(I2337), resumen!$E$4, I2337)</f>
        <v>83</v>
      </c>
    </row>
    <row r="2338" spans="1:13">
      <c r="A2338">
        <v>2337</v>
      </c>
      <c r="B2338" t="s">
        <v>19</v>
      </c>
      <c r="C2338">
        <v>81536</v>
      </c>
      <c r="D2338" t="s">
        <v>14</v>
      </c>
      <c r="E2338" t="s">
        <v>15</v>
      </c>
      <c r="F2338" t="s">
        <v>16</v>
      </c>
      <c r="G2338" t="s">
        <v>17</v>
      </c>
      <c r="H2338" t="s">
        <v>16</v>
      </c>
      <c r="I2338">
        <v>31</v>
      </c>
      <c r="J2338" t="str">
        <f>IFERROR(IF(ABS((C2338-resumen!$D$3)/resumen!$D$5) &gt; 1.96, "SI", "NO"), _xleta.NOT)</f>
        <v>NO</v>
      </c>
      <c r="K2338" t="str">
        <f>IFERROR(IF(ABS((I2338-resumen!$E$3)/resumen!$E$5) &gt; 1.96, "SI", "NO"), _xleta.NOT)</f>
        <v>NO</v>
      </c>
      <c r="L2338">
        <f>IF(ISBLANK(C2338), resumen!$D$4, C2338)</f>
        <v>81536</v>
      </c>
      <c r="M2338">
        <f>IF(ISBLANK(I2338), resumen!$E$4, I2338)</f>
        <v>31</v>
      </c>
    </row>
    <row r="2339" spans="1:13">
      <c r="A2339">
        <v>2338</v>
      </c>
      <c r="B2339" t="s">
        <v>19</v>
      </c>
      <c r="C2339">
        <v>157177</v>
      </c>
      <c r="D2339" t="s">
        <v>14</v>
      </c>
      <c r="E2339" t="s">
        <v>20</v>
      </c>
      <c r="F2339" t="s">
        <v>16</v>
      </c>
      <c r="G2339" t="s">
        <v>17</v>
      </c>
      <c r="H2339" t="s">
        <v>17</v>
      </c>
      <c r="I2339">
        <v>23</v>
      </c>
      <c r="J2339" t="str">
        <f>IFERROR(IF(ABS((C2339-resumen!$D$3)/resumen!$D$5) &gt; 1.96, "SI", "NO"), _xleta.NOT)</f>
        <v>NO</v>
      </c>
      <c r="K2339" t="str">
        <f>IFERROR(IF(ABS((I2339-resumen!$E$3)/resumen!$E$5) &gt; 1.96, "SI", "NO"), _xleta.NOT)</f>
        <v>NO</v>
      </c>
      <c r="L2339">
        <f>IF(ISBLANK(C2339), resumen!$D$4, C2339)</f>
        <v>157177</v>
      </c>
      <c r="M2339">
        <f>IF(ISBLANK(I2339), resumen!$E$4, I2339)</f>
        <v>23</v>
      </c>
    </row>
    <row r="2340" spans="1:13">
      <c r="A2340">
        <v>2339</v>
      </c>
      <c r="B2340" t="s">
        <v>13</v>
      </c>
      <c r="C2340">
        <v>505609</v>
      </c>
      <c r="D2340" t="s">
        <v>14</v>
      </c>
      <c r="E2340" t="s">
        <v>20</v>
      </c>
      <c r="F2340" t="s">
        <v>16</v>
      </c>
      <c r="G2340" t="s">
        <v>17</v>
      </c>
      <c r="H2340" t="s">
        <v>17</v>
      </c>
      <c r="I2340">
        <v>44</v>
      </c>
      <c r="J2340" t="str">
        <f>IFERROR(IF(ABS((C2340-resumen!$D$3)/resumen!$D$5) &gt; 1.96, "SI", "NO"), _xleta.NOT)</f>
        <v>NO</v>
      </c>
      <c r="K2340" t="str">
        <f>IFERROR(IF(ABS((I2340-resumen!$E$3)/resumen!$E$5) &gt; 1.96, "SI", "NO"), _xleta.NOT)</f>
        <v>NO</v>
      </c>
      <c r="L2340">
        <f>IF(ISBLANK(C2340), resumen!$D$4, C2340)</f>
        <v>505609</v>
      </c>
      <c r="M2340">
        <f>IF(ISBLANK(I2340), resumen!$E$4, I2340)</f>
        <v>44</v>
      </c>
    </row>
    <row r="2341" spans="1:13">
      <c r="A2341">
        <v>2340</v>
      </c>
      <c r="B2341" t="s">
        <v>19</v>
      </c>
      <c r="C2341">
        <v>6177.62</v>
      </c>
      <c r="D2341" t="s">
        <v>14</v>
      </c>
      <c r="E2341" t="s">
        <v>20</v>
      </c>
      <c r="F2341" t="s">
        <v>16</v>
      </c>
      <c r="G2341" t="s">
        <v>17</v>
      </c>
      <c r="H2341" t="s">
        <v>17</v>
      </c>
      <c r="I2341">
        <v>61</v>
      </c>
      <c r="J2341" t="str">
        <f>IFERROR(IF(ABS((C2341-resumen!$D$3)/resumen!$D$5) &gt; 1.96, "SI", "NO"), _xleta.NOT)</f>
        <v>NO</v>
      </c>
      <c r="K2341" t="str">
        <f>IFERROR(IF(ABS((I2341-resumen!$E$3)/resumen!$E$5) &gt; 1.96, "SI", "NO"), _xleta.NOT)</f>
        <v>NO</v>
      </c>
      <c r="L2341">
        <f>IF(ISBLANK(C2341), resumen!$D$4, C2341)</f>
        <v>6177.62</v>
      </c>
      <c r="M2341">
        <f>IF(ISBLANK(I2341), resumen!$E$4, I2341)</f>
        <v>61</v>
      </c>
    </row>
    <row r="2342" spans="1:13">
      <c r="A2342">
        <v>2341</v>
      </c>
      <c r="B2342" t="s">
        <v>19</v>
      </c>
      <c r="C2342">
        <v>299137</v>
      </c>
      <c r="D2342" t="s">
        <v>14</v>
      </c>
      <c r="E2342" t="s">
        <v>15</v>
      </c>
      <c r="F2342" t="s">
        <v>16</v>
      </c>
      <c r="G2342" t="s">
        <v>17</v>
      </c>
      <c r="H2342" t="s">
        <v>17</v>
      </c>
      <c r="I2342">
        <v>44</v>
      </c>
      <c r="J2342" t="str">
        <f>IFERROR(IF(ABS((C2342-resumen!$D$3)/resumen!$D$5) &gt; 1.96, "SI", "NO"), _xleta.NOT)</f>
        <v>NO</v>
      </c>
      <c r="K2342" t="str">
        <f>IFERROR(IF(ABS((I2342-resumen!$E$3)/resumen!$E$5) &gt; 1.96, "SI", "NO"), _xleta.NOT)</f>
        <v>NO</v>
      </c>
      <c r="L2342">
        <f>IF(ISBLANK(C2342), resumen!$D$4, C2342)</f>
        <v>299137</v>
      </c>
      <c r="M2342">
        <f>IF(ISBLANK(I2342), resumen!$E$4, I2342)</f>
        <v>44</v>
      </c>
    </row>
    <row r="2343" spans="1:13">
      <c r="A2343">
        <v>2342</v>
      </c>
      <c r="B2343" t="s">
        <v>19</v>
      </c>
      <c r="C2343">
        <v>338166</v>
      </c>
      <c r="D2343" t="s">
        <v>22</v>
      </c>
      <c r="E2343" t="s">
        <v>20</v>
      </c>
      <c r="F2343" t="s">
        <v>16</v>
      </c>
      <c r="G2343" t="s">
        <v>17</v>
      </c>
      <c r="H2343" t="s">
        <v>17</v>
      </c>
      <c r="I2343">
        <v>61</v>
      </c>
      <c r="J2343" t="str">
        <f>IFERROR(IF(ABS((C2343-resumen!$D$3)/resumen!$D$5) &gt; 1.96, "SI", "NO"), _xleta.NOT)</f>
        <v>NO</v>
      </c>
      <c r="K2343" t="str">
        <f>IFERROR(IF(ABS((I2343-resumen!$E$3)/resumen!$E$5) &gt; 1.96, "SI", "NO"), _xleta.NOT)</f>
        <v>NO</v>
      </c>
      <c r="L2343">
        <f>IF(ISBLANK(C2343), resumen!$D$4, C2343)</f>
        <v>338166</v>
      </c>
      <c r="M2343">
        <f>IF(ISBLANK(I2343), resumen!$E$4, I2343)</f>
        <v>61</v>
      </c>
    </row>
    <row r="2344" spans="1:13">
      <c r="A2344">
        <v>2343</v>
      </c>
      <c r="B2344" t="s">
        <v>13</v>
      </c>
      <c r="C2344">
        <v>1250000</v>
      </c>
      <c r="D2344" t="s">
        <v>14</v>
      </c>
      <c r="E2344" t="s">
        <v>20</v>
      </c>
      <c r="F2344" t="s">
        <v>16</v>
      </c>
      <c r="G2344" t="s">
        <v>17</v>
      </c>
      <c r="H2344" t="s">
        <v>17</v>
      </c>
      <c r="I2344">
        <v>29</v>
      </c>
      <c r="J2344" t="str">
        <f>IFERROR(IF(ABS((C2344-resumen!$D$3)/resumen!$D$5) &gt; 1.96, "SI", "NO"), _xleta.NOT)</f>
        <v>NO</v>
      </c>
      <c r="K2344" t="str">
        <f>IFERROR(IF(ABS((I2344-resumen!$E$3)/resumen!$E$5) &gt; 1.96, "SI", "NO"), _xleta.NOT)</f>
        <v>NO</v>
      </c>
      <c r="L2344">
        <f>IF(ISBLANK(C2344), resumen!$D$4, C2344)</f>
        <v>1250000</v>
      </c>
      <c r="M2344">
        <f>IF(ISBLANK(I2344), resumen!$E$4, I2344)</f>
        <v>29</v>
      </c>
    </row>
    <row r="2345" spans="1:13">
      <c r="A2345">
        <v>2344</v>
      </c>
      <c r="B2345" t="s">
        <v>19</v>
      </c>
      <c r="C2345">
        <v>305704</v>
      </c>
      <c r="D2345" t="s">
        <v>21</v>
      </c>
      <c r="E2345" t="s">
        <v>20</v>
      </c>
      <c r="F2345" t="s">
        <v>17</v>
      </c>
      <c r="G2345" t="s">
        <v>17</v>
      </c>
      <c r="H2345" t="s">
        <v>17</v>
      </c>
      <c r="I2345">
        <v>60</v>
      </c>
      <c r="J2345" t="str">
        <f>IFERROR(IF(ABS((C2345-resumen!$D$3)/resumen!$D$5) &gt; 1.96, "SI", "NO"), _xleta.NOT)</f>
        <v>NO</v>
      </c>
      <c r="K2345" t="str">
        <f>IFERROR(IF(ABS((I2345-resumen!$E$3)/resumen!$E$5) &gt; 1.96, "SI", "NO"), _xleta.NOT)</f>
        <v>NO</v>
      </c>
      <c r="L2345">
        <f>IF(ISBLANK(C2345), resumen!$D$4, C2345)</f>
        <v>305704</v>
      </c>
      <c r="M2345">
        <f>IF(ISBLANK(I2345), resumen!$E$4, I2345)</f>
        <v>60</v>
      </c>
    </row>
    <row r="2346" spans="1:13">
      <c r="A2346">
        <v>2345</v>
      </c>
      <c r="B2346" t="s">
        <v>13</v>
      </c>
      <c r="C2346">
        <v>502063.88</v>
      </c>
      <c r="D2346" t="s">
        <v>14</v>
      </c>
      <c r="E2346" t="s">
        <v>20</v>
      </c>
      <c r="F2346" t="s">
        <v>16</v>
      </c>
      <c r="G2346" t="s">
        <v>17</v>
      </c>
      <c r="H2346" t="s">
        <v>17</v>
      </c>
      <c r="I2346">
        <v>22</v>
      </c>
      <c r="J2346" t="str">
        <f>IFERROR(IF(ABS((C2346-resumen!$D$3)/resumen!$D$5) &gt; 1.96, "SI", "NO"), _xleta.NOT)</f>
        <v>NO</v>
      </c>
      <c r="K2346" t="str">
        <f>IFERROR(IF(ABS((I2346-resumen!$E$3)/resumen!$E$5) &gt; 1.96, "SI", "NO"), _xleta.NOT)</f>
        <v>NO</v>
      </c>
      <c r="L2346">
        <f>IF(ISBLANK(C2346), resumen!$D$4, C2346)</f>
        <v>502063.88</v>
      </c>
      <c r="M2346">
        <f>IF(ISBLANK(I2346), resumen!$E$4, I2346)</f>
        <v>22</v>
      </c>
    </row>
    <row r="2347" spans="1:13">
      <c r="A2347">
        <v>2346</v>
      </c>
      <c r="B2347" t="s">
        <v>13</v>
      </c>
      <c r="C2347">
        <v>843824.96</v>
      </c>
      <c r="D2347" t="s">
        <v>14</v>
      </c>
      <c r="E2347" t="s">
        <v>20</v>
      </c>
      <c r="F2347" t="s">
        <v>16</v>
      </c>
      <c r="G2347" t="s">
        <v>17</v>
      </c>
      <c r="H2347" t="s">
        <v>17</v>
      </c>
      <c r="I2347">
        <v>31</v>
      </c>
      <c r="J2347" t="str">
        <f>IFERROR(IF(ABS((C2347-resumen!$D$3)/resumen!$D$5) &gt; 1.96, "SI", "NO"), _xleta.NOT)</f>
        <v>NO</v>
      </c>
      <c r="K2347" t="str">
        <f>IFERROR(IF(ABS((I2347-resumen!$E$3)/resumen!$E$5) &gt; 1.96, "SI", "NO"), _xleta.NOT)</f>
        <v>NO</v>
      </c>
      <c r="L2347">
        <f>IF(ISBLANK(C2347), resumen!$D$4, C2347)</f>
        <v>843824.96</v>
      </c>
      <c r="M2347">
        <f>IF(ISBLANK(I2347), resumen!$E$4, I2347)</f>
        <v>31</v>
      </c>
    </row>
    <row r="2348" spans="1:13">
      <c r="A2348">
        <v>2347</v>
      </c>
      <c r="B2348" t="s">
        <v>13</v>
      </c>
      <c r="C2348">
        <v>278030</v>
      </c>
      <c r="D2348" t="s">
        <v>22</v>
      </c>
      <c r="E2348" t="s">
        <v>20</v>
      </c>
      <c r="F2348" t="s">
        <v>16</v>
      </c>
      <c r="G2348" t="s">
        <v>17</v>
      </c>
      <c r="H2348" t="s">
        <v>16</v>
      </c>
      <c r="I2348">
        <v>39</v>
      </c>
      <c r="J2348" t="str">
        <f>IFERROR(IF(ABS((C2348-resumen!$D$3)/resumen!$D$5) &gt; 1.96, "SI", "NO"), _xleta.NOT)</f>
        <v>NO</v>
      </c>
      <c r="K2348" t="str">
        <f>IFERROR(IF(ABS((I2348-resumen!$E$3)/resumen!$E$5) &gt; 1.96, "SI", "NO"), _xleta.NOT)</f>
        <v>NO</v>
      </c>
      <c r="L2348">
        <f>IF(ISBLANK(C2348), resumen!$D$4, C2348)</f>
        <v>278030</v>
      </c>
      <c r="M2348">
        <f>IF(ISBLANK(I2348), resumen!$E$4, I2348)</f>
        <v>39</v>
      </c>
    </row>
    <row r="2349" spans="1:13">
      <c r="A2349">
        <v>2348</v>
      </c>
      <c r="B2349" t="s">
        <v>13</v>
      </c>
      <c r="C2349">
        <v>347504.4</v>
      </c>
      <c r="D2349" t="s">
        <v>14</v>
      </c>
      <c r="E2349" t="s">
        <v>20</v>
      </c>
      <c r="F2349" t="s">
        <v>16</v>
      </c>
      <c r="G2349" t="s">
        <v>16</v>
      </c>
      <c r="H2349" t="s">
        <v>17</v>
      </c>
      <c r="I2349">
        <v>24</v>
      </c>
      <c r="J2349" t="str">
        <f>IFERROR(IF(ABS((C2349-resumen!$D$3)/resumen!$D$5) &gt; 1.96, "SI", "NO"), _xleta.NOT)</f>
        <v>NO</v>
      </c>
      <c r="K2349" t="str">
        <f>IFERROR(IF(ABS((I2349-resumen!$E$3)/resumen!$E$5) &gt; 1.96, "SI", "NO"), _xleta.NOT)</f>
        <v>NO</v>
      </c>
      <c r="L2349">
        <f>IF(ISBLANK(C2349), resumen!$D$4, C2349)</f>
        <v>347504.4</v>
      </c>
      <c r="M2349">
        <f>IF(ISBLANK(I2349), resumen!$E$4, I2349)</f>
        <v>24</v>
      </c>
    </row>
    <row r="2350" spans="1:13">
      <c r="A2350">
        <v>2349</v>
      </c>
      <c r="B2350" t="s">
        <v>13</v>
      </c>
      <c r="C2350">
        <v>1811308.47</v>
      </c>
      <c r="D2350" t="s">
        <v>14</v>
      </c>
      <c r="E2350" t="s">
        <v>20</v>
      </c>
      <c r="F2350" t="s">
        <v>16</v>
      </c>
      <c r="G2350" t="s">
        <v>17</v>
      </c>
      <c r="H2350" t="s">
        <v>17</v>
      </c>
      <c r="I2350">
        <v>43</v>
      </c>
      <c r="J2350" t="str">
        <f>IFERROR(IF(ABS((C2350-resumen!$D$3)/resumen!$D$5) &gt; 1.96, "SI", "NO"), _xleta.NOT)</f>
        <v>NO</v>
      </c>
      <c r="K2350" t="str">
        <f>IFERROR(IF(ABS((I2350-resumen!$E$3)/resumen!$E$5) &gt; 1.96, "SI", "NO"), _xleta.NOT)</f>
        <v>NO</v>
      </c>
      <c r="L2350">
        <f>IF(ISBLANK(C2350), resumen!$D$4, C2350)</f>
        <v>1811308.47</v>
      </c>
      <c r="M2350">
        <f>IF(ISBLANK(I2350), resumen!$E$4, I2350)</f>
        <v>43</v>
      </c>
    </row>
    <row r="2351" spans="1:13">
      <c r="A2351">
        <v>2350</v>
      </c>
      <c r="B2351" t="s">
        <v>19</v>
      </c>
      <c r="C2351">
        <v>359544.27</v>
      </c>
      <c r="D2351" t="s">
        <v>25</v>
      </c>
      <c r="E2351" t="s">
        <v>20</v>
      </c>
      <c r="F2351" t="s">
        <v>16</v>
      </c>
      <c r="G2351" t="s">
        <v>16</v>
      </c>
      <c r="H2351" t="s">
        <v>17</v>
      </c>
      <c r="I2351">
        <v>51</v>
      </c>
      <c r="J2351" t="str">
        <f>IFERROR(IF(ABS((C2351-resumen!$D$3)/resumen!$D$5) &gt; 1.96, "SI", "NO"), _xleta.NOT)</f>
        <v>NO</v>
      </c>
      <c r="K2351" t="str">
        <f>IFERROR(IF(ABS((I2351-resumen!$E$3)/resumen!$E$5) &gt; 1.96, "SI", "NO"), _xleta.NOT)</f>
        <v>NO</v>
      </c>
      <c r="L2351">
        <f>IF(ISBLANK(C2351), resumen!$D$4, C2351)</f>
        <v>359544.27</v>
      </c>
      <c r="M2351">
        <f>IF(ISBLANK(I2351), resumen!$E$4, I2351)</f>
        <v>51</v>
      </c>
    </row>
    <row r="2352" spans="1:13">
      <c r="A2352">
        <v>2351</v>
      </c>
      <c r="B2352" t="s">
        <v>19</v>
      </c>
      <c r="C2352">
        <v>278030</v>
      </c>
      <c r="D2352" t="s">
        <v>23</v>
      </c>
      <c r="E2352" t="s">
        <v>20</v>
      </c>
      <c r="F2352" t="s">
        <v>16</v>
      </c>
      <c r="G2352" t="s">
        <v>17</v>
      </c>
      <c r="H2352" t="s">
        <v>17</v>
      </c>
      <c r="I2352">
        <v>32</v>
      </c>
      <c r="J2352" t="str">
        <f>IFERROR(IF(ABS((C2352-resumen!$D$3)/resumen!$D$5) &gt; 1.96, "SI", "NO"), _xleta.NOT)</f>
        <v>NO</v>
      </c>
      <c r="K2352" t="str">
        <f>IFERROR(IF(ABS((I2352-resumen!$E$3)/resumen!$E$5) &gt; 1.96, "SI", "NO"), _xleta.NOT)</f>
        <v>NO</v>
      </c>
      <c r="L2352">
        <f>IF(ISBLANK(C2352), resumen!$D$4, C2352)</f>
        <v>278030</v>
      </c>
      <c r="M2352">
        <f>IF(ISBLANK(I2352), resumen!$E$4, I2352)</f>
        <v>32</v>
      </c>
    </row>
    <row r="2353" spans="1:13">
      <c r="A2353">
        <v>2352</v>
      </c>
      <c r="B2353" t="s">
        <v>19</v>
      </c>
      <c r="C2353">
        <v>278035</v>
      </c>
      <c r="D2353" t="s">
        <v>21</v>
      </c>
      <c r="E2353" t="s">
        <v>20</v>
      </c>
      <c r="F2353" t="s">
        <v>16</v>
      </c>
      <c r="G2353" t="s">
        <v>17</v>
      </c>
      <c r="H2353" t="s">
        <v>17</v>
      </c>
      <c r="I2353">
        <v>27</v>
      </c>
      <c r="J2353" t="str">
        <f>IFERROR(IF(ABS((C2353-resumen!$D$3)/resumen!$D$5) &gt; 1.96, "SI", "NO"), _xleta.NOT)</f>
        <v>NO</v>
      </c>
      <c r="K2353" t="str">
        <f>IFERROR(IF(ABS((I2353-resumen!$E$3)/resumen!$E$5) &gt; 1.96, "SI", "NO"), _xleta.NOT)</f>
        <v>NO</v>
      </c>
      <c r="L2353">
        <f>IF(ISBLANK(C2353), resumen!$D$4, C2353)</f>
        <v>278035</v>
      </c>
      <c r="M2353">
        <f>IF(ISBLANK(I2353), resumen!$E$4, I2353)</f>
        <v>27</v>
      </c>
    </row>
    <row r="2354" spans="1:13">
      <c r="A2354">
        <v>2353</v>
      </c>
      <c r="B2354" t="s">
        <v>13</v>
      </c>
      <c r="C2354">
        <v>888101.64</v>
      </c>
      <c r="D2354" t="s">
        <v>14</v>
      </c>
      <c r="E2354" t="s">
        <v>15</v>
      </c>
      <c r="F2354" t="s">
        <v>16</v>
      </c>
      <c r="G2354" t="s">
        <v>17</v>
      </c>
      <c r="H2354" t="s">
        <v>17</v>
      </c>
      <c r="I2354">
        <v>30</v>
      </c>
      <c r="J2354" t="str">
        <f>IFERROR(IF(ABS((C2354-resumen!$D$3)/resumen!$D$5) &gt; 1.96, "SI", "NO"), _xleta.NOT)</f>
        <v>NO</v>
      </c>
      <c r="K2354" t="str">
        <f>IFERROR(IF(ABS((I2354-resumen!$E$3)/resumen!$E$5) &gt; 1.96, "SI", "NO"), _xleta.NOT)</f>
        <v>NO</v>
      </c>
      <c r="L2354">
        <f>IF(ISBLANK(C2354), resumen!$D$4, C2354)</f>
        <v>888101.64</v>
      </c>
      <c r="M2354">
        <f>IF(ISBLANK(I2354), resumen!$E$4, I2354)</f>
        <v>30</v>
      </c>
    </row>
    <row r="2355" spans="1:13">
      <c r="A2355">
        <v>2354</v>
      </c>
      <c r="B2355" t="s">
        <v>19</v>
      </c>
      <c r="C2355">
        <v>417971.20000000001</v>
      </c>
      <c r="D2355" t="s">
        <v>14</v>
      </c>
      <c r="E2355" t="s">
        <v>20</v>
      </c>
      <c r="F2355" t="s">
        <v>16</v>
      </c>
      <c r="G2355" t="s">
        <v>17</v>
      </c>
      <c r="H2355" t="s">
        <v>16</v>
      </c>
      <c r="I2355">
        <v>40</v>
      </c>
      <c r="J2355" t="str">
        <f>IFERROR(IF(ABS((C2355-resumen!$D$3)/resumen!$D$5) &gt; 1.96, "SI", "NO"), _xleta.NOT)</f>
        <v>NO</v>
      </c>
      <c r="K2355" t="str">
        <f>IFERROR(IF(ABS((I2355-resumen!$E$3)/resumen!$E$5) &gt; 1.96, "SI", "NO"), _xleta.NOT)</f>
        <v>NO</v>
      </c>
      <c r="L2355">
        <f>IF(ISBLANK(C2355), resumen!$D$4, C2355)</f>
        <v>417971.20000000001</v>
      </c>
      <c r="M2355">
        <f>IF(ISBLANK(I2355), resumen!$E$4, I2355)</f>
        <v>40</v>
      </c>
    </row>
    <row r="2356" spans="1:13">
      <c r="A2356">
        <v>2355</v>
      </c>
      <c r="B2356" t="s">
        <v>19</v>
      </c>
      <c r="C2356">
        <v>380732</v>
      </c>
      <c r="D2356" t="s">
        <v>14</v>
      </c>
      <c r="E2356" t="s">
        <v>15</v>
      </c>
      <c r="F2356" t="s">
        <v>16</v>
      </c>
      <c r="G2356" t="s">
        <v>17</v>
      </c>
      <c r="H2356" t="s">
        <v>16</v>
      </c>
      <c r="I2356">
        <v>55</v>
      </c>
      <c r="J2356" t="str">
        <f>IFERROR(IF(ABS((C2356-resumen!$D$3)/resumen!$D$5) &gt; 1.96, "SI", "NO"), _xleta.NOT)</f>
        <v>NO</v>
      </c>
      <c r="K2356" t="str">
        <f>IFERROR(IF(ABS((I2356-resumen!$E$3)/resumen!$E$5) &gt; 1.96, "SI", "NO"), _xleta.NOT)</f>
        <v>NO</v>
      </c>
      <c r="L2356">
        <f>IF(ISBLANK(C2356), resumen!$D$4, C2356)</f>
        <v>380732</v>
      </c>
      <c r="M2356">
        <f>IF(ISBLANK(I2356), resumen!$E$4, I2356)</f>
        <v>55</v>
      </c>
    </row>
    <row r="2357" spans="1:13">
      <c r="A2357">
        <v>2356</v>
      </c>
      <c r="B2357" t="s">
        <v>13</v>
      </c>
      <c r="C2357">
        <v>3173069.67</v>
      </c>
      <c r="D2357" t="s">
        <v>14</v>
      </c>
      <c r="E2357" t="s">
        <v>15</v>
      </c>
      <c r="F2357" t="s">
        <v>16</v>
      </c>
      <c r="G2357" t="s">
        <v>17</v>
      </c>
      <c r="H2357" t="s">
        <v>17</v>
      </c>
      <c r="I2357">
        <v>54</v>
      </c>
      <c r="J2357" t="str">
        <f>IFERROR(IF(ABS((C2357-resumen!$D$3)/resumen!$D$5) &gt; 1.96, "SI", "NO"), _xleta.NOT)</f>
        <v>SI</v>
      </c>
      <c r="K2357" t="str">
        <f>IFERROR(IF(ABS((I2357-resumen!$E$3)/resumen!$E$5) &gt; 1.96, "SI", "NO"), _xleta.NOT)</f>
        <v>NO</v>
      </c>
      <c r="L2357">
        <f>IF(ISBLANK(C2357), resumen!$D$4, C2357)</f>
        <v>3173069.67</v>
      </c>
      <c r="M2357">
        <f>IF(ISBLANK(I2357), resumen!$E$4, I2357)</f>
        <v>54</v>
      </c>
    </row>
    <row r="2358" spans="1:13">
      <c r="A2358">
        <v>2357</v>
      </c>
      <c r="B2358" t="s">
        <v>19</v>
      </c>
      <c r="C2358">
        <v>355000</v>
      </c>
      <c r="D2358" t="s">
        <v>22</v>
      </c>
      <c r="E2358" t="s">
        <v>20</v>
      </c>
      <c r="F2358" t="s">
        <v>16</v>
      </c>
      <c r="G2358" t="s">
        <v>17</v>
      </c>
      <c r="H2358" t="s">
        <v>16</v>
      </c>
      <c r="I2358">
        <v>28</v>
      </c>
      <c r="J2358" t="str">
        <f>IFERROR(IF(ABS((C2358-resumen!$D$3)/resumen!$D$5) &gt; 1.96, "SI", "NO"), _xleta.NOT)</f>
        <v>NO</v>
      </c>
      <c r="K2358" t="str">
        <f>IFERROR(IF(ABS((I2358-resumen!$E$3)/resumen!$E$5) &gt; 1.96, "SI", "NO"), _xleta.NOT)</f>
        <v>NO</v>
      </c>
      <c r="L2358">
        <f>IF(ISBLANK(C2358), resumen!$D$4, C2358)</f>
        <v>355000</v>
      </c>
      <c r="M2358">
        <f>IF(ISBLANK(I2358), resumen!$E$4, I2358)</f>
        <v>28</v>
      </c>
    </row>
    <row r="2359" spans="1:13">
      <c r="A2359">
        <v>2358</v>
      </c>
      <c r="B2359" t="s">
        <v>13</v>
      </c>
      <c r="C2359">
        <v>563202</v>
      </c>
      <c r="D2359" t="s">
        <v>14</v>
      </c>
      <c r="E2359" t="s">
        <v>20</v>
      </c>
      <c r="F2359" t="s">
        <v>16</v>
      </c>
      <c r="G2359" t="s">
        <v>17</v>
      </c>
      <c r="H2359" t="s">
        <v>17</v>
      </c>
      <c r="I2359">
        <v>37</v>
      </c>
      <c r="J2359" t="str">
        <f>IFERROR(IF(ABS((C2359-resumen!$D$3)/resumen!$D$5) &gt; 1.96, "SI", "NO"), _xleta.NOT)</f>
        <v>NO</v>
      </c>
      <c r="K2359" t="str">
        <f>IFERROR(IF(ABS((I2359-resumen!$E$3)/resumen!$E$5) &gt; 1.96, "SI", "NO"), _xleta.NOT)</f>
        <v>NO</v>
      </c>
      <c r="L2359">
        <f>IF(ISBLANK(C2359), resumen!$D$4, C2359)</f>
        <v>563202</v>
      </c>
      <c r="M2359">
        <f>IF(ISBLANK(I2359), resumen!$E$4, I2359)</f>
        <v>37</v>
      </c>
    </row>
    <row r="2360" spans="1:13">
      <c r="A2360">
        <v>2359</v>
      </c>
      <c r="B2360" t="s">
        <v>13</v>
      </c>
      <c r="C2360">
        <v>299647</v>
      </c>
      <c r="D2360" t="s">
        <v>21</v>
      </c>
      <c r="E2360" t="s">
        <v>20</v>
      </c>
      <c r="F2360" t="s">
        <v>16</v>
      </c>
      <c r="G2360" t="s">
        <v>17</v>
      </c>
      <c r="H2360" t="s">
        <v>17</v>
      </c>
      <c r="I2360">
        <v>74</v>
      </c>
      <c r="J2360" t="str">
        <f>IFERROR(IF(ABS((C2360-resumen!$D$3)/resumen!$D$5) &gt; 1.96, "SI", "NO"), _xleta.NOT)</f>
        <v>NO</v>
      </c>
      <c r="K2360" t="str">
        <f>IFERROR(IF(ABS((I2360-resumen!$E$3)/resumen!$E$5) &gt; 1.96, "SI", "NO"), _xleta.NOT)</f>
        <v>SI</v>
      </c>
      <c r="L2360">
        <f>IF(ISBLANK(C2360), resumen!$D$4, C2360)</f>
        <v>299647</v>
      </c>
      <c r="M2360">
        <f>IF(ISBLANK(I2360), resumen!$E$4, I2360)</f>
        <v>74</v>
      </c>
    </row>
    <row r="2361" spans="1:13">
      <c r="A2361">
        <v>2360</v>
      </c>
      <c r="B2361" t="s">
        <v>13</v>
      </c>
      <c r="C2361">
        <v>564955.81999999995</v>
      </c>
      <c r="D2361" t="s">
        <v>14</v>
      </c>
      <c r="E2361" t="s">
        <v>20</v>
      </c>
      <c r="F2361" t="s">
        <v>16</v>
      </c>
      <c r="G2361" t="s">
        <v>17</v>
      </c>
      <c r="H2361" t="s">
        <v>17</v>
      </c>
      <c r="I2361">
        <v>60</v>
      </c>
      <c r="J2361" t="str">
        <f>IFERROR(IF(ABS((C2361-resumen!$D$3)/resumen!$D$5) &gt; 1.96, "SI", "NO"), _xleta.NOT)</f>
        <v>NO</v>
      </c>
      <c r="K2361" t="str">
        <f>IFERROR(IF(ABS((I2361-resumen!$E$3)/resumen!$E$5) &gt; 1.96, "SI", "NO"), _xleta.NOT)</f>
        <v>NO</v>
      </c>
      <c r="L2361">
        <f>IF(ISBLANK(C2361), resumen!$D$4, C2361)</f>
        <v>564955.81999999995</v>
      </c>
      <c r="M2361">
        <f>IF(ISBLANK(I2361), resumen!$E$4, I2361)</f>
        <v>60</v>
      </c>
    </row>
    <row r="2362" spans="1:13">
      <c r="A2362">
        <v>2361</v>
      </c>
      <c r="B2362" t="s">
        <v>13</v>
      </c>
      <c r="C2362">
        <v>326749</v>
      </c>
      <c r="D2362" t="s">
        <v>22</v>
      </c>
      <c r="E2362" t="s">
        <v>20</v>
      </c>
      <c r="F2362" t="s">
        <v>16</v>
      </c>
      <c r="G2362" t="s">
        <v>17</v>
      </c>
      <c r="H2362" t="s">
        <v>16</v>
      </c>
      <c r="I2362">
        <v>52</v>
      </c>
      <c r="J2362" t="str">
        <f>IFERROR(IF(ABS((C2362-resumen!$D$3)/resumen!$D$5) &gt; 1.96, "SI", "NO"), _xleta.NOT)</f>
        <v>NO</v>
      </c>
      <c r="K2362" t="str">
        <f>IFERROR(IF(ABS((I2362-resumen!$E$3)/resumen!$E$5) &gt; 1.96, "SI", "NO"), _xleta.NOT)</f>
        <v>NO</v>
      </c>
      <c r="L2362">
        <f>IF(ISBLANK(C2362), resumen!$D$4, C2362)</f>
        <v>326749</v>
      </c>
      <c r="M2362">
        <f>IF(ISBLANK(I2362), resumen!$E$4, I2362)</f>
        <v>52</v>
      </c>
    </row>
    <row r="2363" spans="1:13">
      <c r="A2363">
        <v>2362</v>
      </c>
      <c r="B2363" t="s">
        <v>13</v>
      </c>
      <c r="C2363">
        <v>2190000</v>
      </c>
      <c r="D2363" t="s">
        <v>14</v>
      </c>
      <c r="E2363" t="s">
        <v>20</v>
      </c>
      <c r="F2363" t="s">
        <v>16</v>
      </c>
      <c r="G2363" t="s">
        <v>17</v>
      </c>
      <c r="H2363" t="s">
        <v>17</v>
      </c>
      <c r="I2363">
        <v>59</v>
      </c>
      <c r="J2363" t="str">
        <f>IFERROR(IF(ABS((C2363-resumen!$D$3)/resumen!$D$5) &gt; 1.96, "SI", "NO"), _xleta.NOT)</f>
        <v>NO</v>
      </c>
      <c r="K2363" t="str">
        <f>IFERROR(IF(ABS((I2363-resumen!$E$3)/resumen!$E$5) &gt; 1.96, "SI", "NO"), _xleta.NOT)</f>
        <v>NO</v>
      </c>
      <c r="L2363">
        <f>IF(ISBLANK(C2363), resumen!$D$4, C2363)</f>
        <v>2190000</v>
      </c>
      <c r="M2363">
        <f>IF(ISBLANK(I2363), resumen!$E$4, I2363)</f>
        <v>59</v>
      </c>
    </row>
    <row r="2364" spans="1:13">
      <c r="A2364">
        <v>2363</v>
      </c>
      <c r="B2364" t="s">
        <v>19</v>
      </c>
      <c r="C2364">
        <v>1248185</v>
      </c>
      <c r="D2364" t="s">
        <v>14</v>
      </c>
      <c r="E2364" t="s">
        <v>15</v>
      </c>
      <c r="F2364" t="s">
        <v>16</v>
      </c>
      <c r="G2364" t="s">
        <v>17</v>
      </c>
      <c r="H2364" t="s">
        <v>16</v>
      </c>
      <c r="I2364">
        <v>60</v>
      </c>
      <c r="J2364" t="str">
        <f>IFERROR(IF(ABS((C2364-resumen!$D$3)/resumen!$D$5) &gt; 1.96, "SI", "NO"), _xleta.NOT)</f>
        <v>NO</v>
      </c>
      <c r="K2364" t="str">
        <f>IFERROR(IF(ABS((I2364-resumen!$E$3)/resumen!$E$5) &gt; 1.96, "SI", "NO"), _xleta.NOT)</f>
        <v>NO</v>
      </c>
      <c r="L2364">
        <f>IF(ISBLANK(C2364), resumen!$D$4, C2364)</f>
        <v>1248185</v>
      </c>
      <c r="M2364">
        <f>IF(ISBLANK(I2364), resumen!$E$4, I2364)</f>
        <v>60</v>
      </c>
    </row>
    <row r="2365" spans="1:13">
      <c r="A2365">
        <v>2364</v>
      </c>
      <c r="B2365" t="s">
        <v>19</v>
      </c>
      <c r="C2365">
        <v>360000</v>
      </c>
      <c r="D2365" t="s">
        <v>14</v>
      </c>
      <c r="E2365" t="s">
        <v>20</v>
      </c>
      <c r="F2365" t="s">
        <v>16</v>
      </c>
      <c r="G2365" t="s">
        <v>17</v>
      </c>
      <c r="H2365" t="s">
        <v>17</v>
      </c>
      <c r="I2365">
        <v>27</v>
      </c>
      <c r="J2365" t="str">
        <f>IFERROR(IF(ABS((C2365-resumen!$D$3)/resumen!$D$5) &gt; 1.96, "SI", "NO"), _xleta.NOT)</f>
        <v>NO</v>
      </c>
      <c r="K2365" t="str">
        <f>IFERROR(IF(ABS((I2365-resumen!$E$3)/resumen!$E$5) &gt; 1.96, "SI", "NO"), _xleta.NOT)</f>
        <v>NO</v>
      </c>
      <c r="L2365">
        <f>IF(ISBLANK(C2365), resumen!$D$4, C2365)</f>
        <v>360000</v>
      </c>
      <c r="M2365">
        <f>IF(ISBLANK(I2365), resumen!$E$4, I2365)</f>
        <v>27</v>
      </c>
    </row>
    <row r="2366" spans="1:13">
      <c r="A2366">
        <v>2365</v>
      </c>
      <c r="B2366" t="s">
        <v>13</v>
      </c>
      <c r="C2366">
        <v>190000</v>
      </c>
      <c r="D2366" t="s">
        <v>14</v>
      </c>
      <c r="E2366" t="s">
        <v>20</v>
      </c>
      <c r="F2366" t="s">
        <v>16</v>
      </c>
      <c r="G2366" t="s">
        <v>17</v>
      </c>
      <c r="H2366" t="s">
        <v>16</v>
      </c>
      <c r="I2366">
        <v>45</v>
      </c>
      <c r="J2366" t="str">
        <f>IFERROR(IF(ABS((C2366-resumen!$D$3)/resumen!$D$5) &gt; 1.96, "SI", "NO"), _xleta.NOT)</f>
        <v>NO</v>
      </c>
      <c r="K2366" t="str">
        <f>IFERROR(IF(ABS((I2366-resumen!$E$3)/resumen!$E$5) &gt; 1.96, "SI", "NO"), _xleta.NOT)</f>
        <v>NO</v>
      </c>
      <c r="L2366">
        <f>IF(ISBLANK(C2366), resumen!$D$4, C2366)</f>
        <v>190000</v>
      </c>
      <c r="M2366">
        <f>IF(ISBLANK(I2366), resumen!$E$4, I2366)</f>
        <v>45</v>
      </c>
    </row>
    <row r="2367" spans="1:13">
      <c r="A2367">
        <v>2366</v>
      </c>
      <c r="B2367" t="s">
        <v>19</v>
      </c>
      <c r="C2367">
        <v>1287284</v>
      </c>
      <c r="D2367" t="s">
        <v>14</v>
      </c>
      <c r="E2367" t="s">
        <v>15</v>
      </c>
      <c r="F2367" t="s">
        <v>16</v>
      </c>
      <c r="G2367" t="s">
        <v>17</v>
      </c>
      <c r="H2367" t="s">
        <v>17</v>
      </c>
      <c r="I2367">
        <v>37</v>
      </c>
      <c r="J2367" t="str">
        <f>IFERROR(IF(ABS((C2367-resumen!$D$3)/resumen!$D$5) &gt; 1.96, "SI", "NO"), _xleta.NOT)</f>
        <v>NO</v>
      </c>
      <c r="K2367" t="str">
        <f>IFERROR(IF(ABS((I2367-resumen!$E$3)/resumen!$E$5) &gt; 1.96, "SI", "NO"), _xleta.NOT)</f>
        <v>NO</v>
      </c>
      <c r="L2367">
        <f>IF(ISBLANK(C2367), resumen!$D$4, C2367)</f>
        <v>1287284</v>
      </c>
      <c r="M2367">
        <f>IF(ISBLANK(I2367), resumen!$E$4, I2367)</f>
        <v>37</v>
      </c>
    </row>
    <row r="2368" spans="1:13">
      <c r="A2368">
        <v>2367</v>
      </c>
      <c r="B2368" t="s">
        <v>13</v>
      </c>
      <c r="C2368">
        <v>1161697.8500000001</v>
      </c>
      <c r="D2368" t="s">
        <v>14</v>
      </c>
      <c r="E2368" t="s">
        <v>15</v>
      </c>
      <c r="F2368" t="s">
        <v>16</v>
      </c>
      <c r="G2368" t="s">
        <v>17</v>
      </c>
      <c r="H2368" t="s">
        <v>17</v>
      </c>
      <c r="I2368">
        <v>41</v>
      </c>
      <c r="J2368" t="str">
        <f>IFERROR(IF(ABS((C2368-resumen!$D$3)/resumen!$D$5) &gt; 1.96, "SI", "NO"), _xleta.NOT)</f>
        <v>NO</v>
      </c>
      <c r="K2368" t="str">
        <f>IFERROR(IF(ABS((I2368-resumen!$E$3)/resumen!$E$5) &gt; 1.96, "SI", "NO"), _xleta.NOT)</f>
        <v>NO</v>
      </c>
      <c r="L2368">
        <f>IF(ISBLANK(C2368), resumen!$D$4, C2368)</f>
        <v>1161697.8500000001</v>
      </c>
      <c r="M2368">
        <f>IF(ISBLANK(I2368), resumen!$E$4, I2368)</f>
        <v>41</v>
      </c>
    </row>
    <row r="2369" spans="1:13">
      <c r="A2369">
        <v>2368</v>
      </c>
      <c r="B2369" t="s">
        <v>13</v>
      </c>
      <c r="C2369">
        <v>520000</v>
      </c>
      <c r="D2369" t="s">
        <v>14</v>
      </c>
      <c r="E2369" t="s">
        <v>20</v>
      </c>
      <c r="F2369" t="s">
        <v>16</v>
      </c>
      <c r="G2369" t="s">
        <v>17</v>
      </c>
      <c r="H2369" t="s">
        <v>16</v>
      </c>
      <c r="I2369">
        <v>62</v>
      </c>
      <c r="J2369" t="str">
        <f>IFERROR(IF(ABS((C2369-resumen!$D$3)/resumen!$D$5) &gt; 1.96, "SI", "NO"), _xleta.NOT)</f>
        <v>NO</v>
      </c>
      <c r="K2369" t="str">
        <f>IFERROR(IF(ABS((I2369-resumen!$E$3)/resumen!$E$5) &gt; 1.96, "SI", "NO"), _xleta.NOT)</f>
        <v>NO</v>
      </c>
      <c r="L2369">
        <f>IF(ISBLANK(C2369), resumen!$D$4, C2369)</f>
        <v>520000</v>
      </c>
      <c r="M2369">
        <f>IF(ISBLANK(I2369), resumen!$E$4, I2369)</f>
        <v>62</v>
      </c>
    </row>
    <row r="2370" spans="1:13">
      <c r="A2370">
        <v>2369</v>
      </c>
      <c r="B2370" t="s">
        <v>13</v>
      </c>
      <c r="C2370">
        <v>1459164</v>
      </c>
      <c r="D2370" t="s">
        <v>14</v>
      </c>
      <c r="E2370" t="s">
        <v>20</v>
      </c>
      <c r="F2370" t="s">
        <v>16</v>
      </c>
      <c r="G2370" t="s">
        <v>17</v>
      </c>
      <c r="H2370" t="s">
        <v>17</v>
      </c>
      <c r="I2370">
        <v>55</v>
      </c>
      <c r="J2370" t="str">
        <f>IFERROR(IF(ABS((C2370-resumen!$D$3)/resumen!$D$5) &gt; 1.96, "SI", "NO"), _xleta.NOT)</f>
        <v>NO</v>
      </c>
      <c r="K2370" t="str">
        <f>IFERROR(IF(ABS((I2370-resumen!$E$3)/resumen!$E$5) &gt; 1.96, "SI", "NO"), _xleta.NOT)</f>
        <v>NO</v>
      </c>
      <c r="L2370">
        <f>IF(ISBLANK(C2370), resumen!$D$4, C2370)</f>
        <v>1459164</v>
      </c>
      <c r="M2370">
        <f>IF(ISBLANK(I2370), resumen!$E$4, I2370)</f>
        <v>55</v>
      </c>
    </row>
    <row r="2371" spans="1:13">
      <c r="A2371">
        <v>2370</v>
      </c>
      <c r="B2371" t="s">
        <v>13</v>
      </c>
      <c r="C2371">
        <v>785103.77</v>
      </c>
      <c r="D2371" t="s">
        <v>14</v>
      </c>
      <c r="E2371" t="s">
        <v>20</v>
      </c>
      <c r="F2371" t="s">
        <v>16</v>
      </c>
      <c r="G2371" t="s">
        <v>17</v>
      </c>
      <c r="H2371" t="s">
        <v>17</v>
      </c>
      <c r="I2371">
        <v>49</v>
      </c>
      <c r="J2371" t="str">
        <f>IFERROR(IF(ABS((C2371-resumen!$D$3)/resumen!$D$5) &gt; 1.96, "SI", "NO"), _xleta.NOT)</f>
        <v>NO</v>
      </c>
      <c r="K2371" t="str">
        <f>IFERROR(IF(ABS((I2371-resumen!$E$3)/resumen!$E$5) &gt; 1.96, "SI", "NO"), _xleta.NOT)</f>
        <v>NO</v>
      </c>
      <c r="L2371">
        <f>IF(ISBLANK(C2371), resumen!$D$4, C2371)</f>
        <v>785103.77</v>
      </c>
      <c r="M2371">
        <f>IF(ISBLANK(I2371), resumen!$E$4, I2371)</f>
        <v>49</v>
      </c>
    </row>
    <row r="2372" spans="1:13">
      <c r="A2372">
        <v>2371</v>
      </c>
      <c r="B2372" t="s">
        <v>13</v>
      </c>
      <c r="C2372">
        <v>175874.58</v>
      </c>
      <c r="D2372" t="s">
        <v>14</v>
      </c>
      <c r="E2372" t="s">
        <v>20</v>
      </c>
      <c r="F2372" t="s">
        <v>16</v>
      </c>
      <c r="G2372" t="s">
        <v>17</v>
      </c>
      <c r="H2372" t="s">
        <v>16</v>
      </c>
      <c r="I2372">
        <v>38</v>
      </c>
      <c r="J2372" t="str">
        <f>IFERROR(IF(ABS((C2372-resumen!$D$3)/resumen!$D$5) &gt; 1.96, "SI", "NO"), _xleta.NOT)</f>
        <v>NO</v>
      </c>
      <c r="K2372" t="str">
        <f>IFERROR(IF(ABS((I2372-resumen!$E$3)/resumen!$E$5) &gt; 1.96, "SI", "NO"), _xleta.NOT)</f>
        <v>NO</v>
      </c>
      <c r="L2372">
        <f>IF(ISBLANK(C2372), resumen!$D$4, C2372)</f>
        <v>175874.58</v>
      </c>
      <c r="M2372">
        <f>IF(ISBLANK(I2372), resumen!$E$4, I2372)</f>
        <v>38</v>
      </c>
    </row>
    <row r="2373" spans="1:13">
      <c r="A2373">
        <v>2372</v>
      </c>
      <c r="B2373" t="s">
        <v>13</v>
      </c>
      <c r="C2373">
        <v>341004</v>
      </c>
      <c r="D2373" t="s">
        <v>14</v>
      </c>
      <c r="E2373" t="s">
        <v>20</v>
      </c>
      <c r="F2373" t="s">
        <v>16</v>
      </c>
      <c r="G2373" t="s">
        <v>16</v>
      </c>
      <c r="H2373" t="s">
        <v>17</v>
      </c>
      <c r="I2373">
        <v>57</v>
      </c>
      <c r="J2373" t="str">
        <f>IFERROR(IF(ABS((C2373-resumen!$D$3)/resumen!$D$5) &gt; 1.96, "SI", "NO"), _xleta.NOT)</f>
        <v>NO</v>
      </c>
      <c r="K2373" t="str">
        <f>IFERROR(IF(ABS((I2373-resumen!$E$3)/resumen!$E$5) &gt; 1.96, "SI", "NO"), _xleta.NOT)</f>
        <v>NO</v>
      </c>
      <c r="L2373">
        <f>IF(ISBLANK(C2373), resumen!$D$4, C2373)</f>
        <v>341004</v>
      </c>
      <c r="M2373">
        <f>IF(ISBLANK(I2373), resumen!$E$4, I2373)</f>
        <v>57</v>
      </c>
    </row>
    <row r="2374" spans="1:13">
      <c r="A2374">
        <v>2373</v>
      </c>
      <c r="B2374" t="s">
        <v>19</v>
      </c>
      <c r="C2374">
        <v>3426447.35</v>
      </c>
      <c r="D2374" t="s">
        <v>14</v>
      </c>
      <c r="E2374" t="s">
        <v>15</v>
      </c>
      <c r="F2374" t="s">
        <v>16</v>
      </c>
      <c r="G2374" t="s">
        <v>17</v>
      </c>
      <c r="H2374" t="s">
        <v>17</v>
      </c>
      <c r="I2374">
        <v>42</v>
      </c>
      <c r="J2374" t="str">
        <f>IFERROR(IF(ABS((C2374-resumen!$D$3)/resumen!$D$5) &gt; 1.96, "SI", "NO"), _xleta.NOT)</f>
        <v>SI</v>
      </c>
      <c r="K2374" t="str">
        <f>IFERROR(IF(ABS((I2374-resumen!$E$3)/resumen!$E$5) &gt; 1.96, "SI", "NO"), _xleta.NOT)</f>
        <v>NO</v>
      </c>
      <c r="L2374">
        <f>IF(ISBLANK(C2374), resumen!$D$4, C2374)</f>
        <v>3426447.35</v>
      </c>
      <c r="M2374">
        <f>IF(ISBLANK(I2374), resumen!$E$4, I2374)</f>
        <v>42</v>
      </c>
    </row>
    <row r="2375" spans="1:13">
      <c r="A2375">
        <v>2374</v>
      </c>
      <c r="B2375" t="s">
        <v>19</v>
      </c>
      <c r="C2375">
        <v>638675</v>
      </c>
      <c r="D2375" t="s">
        <v>14</v>
      </c>
      <c r="E2375" t="s">
        <v>20</v>
      </c>
      <c r="F2375" t="s">
        <v>16</v>
      </c>
      <c r="G2375" t="s">
        <v>17</v>
      </c>
      <c r="H2375" t="s">
        <v>17</v>
      </c>
      <c r="I2375">
        <v>18</v>
      </c>
      <c r="J2375" t="str">
        <f>IFERROR(IF(ABS((C2375-resumen!$D$3)/resumen!$D$5) &gt; 1.96, "SI", "NO"), _xleta.NOT)</f>
        <v>NO</v>
      </c>
      <c r="K2375" t="str">
        <f>IFERROR(IF(ABS((I2375-resumen!$E$3)/resumen!$E$5) &gt; 1.96, "SI", "NO"), _xleta.NOT)</f>
        <v>NO</v>
      </c>
      <c r="L2375">
        <f>IF(ISBLANK(C2375), resumen!$D$4, C2375)</f>
        <v>638675</v>
      </c>
      <c r="M2375">
        <f>IF(ISBLANK(I2375), resumen!$E$4, I2375)</f>
        <v>18</v>
      </c>
    </row>
    <row r="2376" spans="1:13">
      <c r="A2376">
        <v>2375</v>
      </c>
      <c r="B2376" t="s">
        <v>13</v>
      </c>
      <c r="C2376">
        <v>587574</v>
      </c>
      <c r="D2376" t="s">
        <v>22</v>
      </c>
      <c r="E2376" t="s">
        <v>20</v>
      </c>
      <c r="F2376" t="s">
        <v>16</v>
      </c>
      <c r="G2376" t="s">
        <v>16</v>
      </c>
      <c r="H2376" t="s">
        <v>17</v>
      </c>
      <c r="I2376">
        <v>53</v>
      </c>
      <c r="J2376" t="str">
        <f>IFERROR(IF(ABS((C2376-resumen!$D$3)/resumen!$D$5) &gt; 1.96, "SI", "NO"), _xleta.NOT)</f>
        <v>NO</v>
      </c>
      <c r="K2376" t="str">
        <f>IFERROR(IF(ABS((I2376-resumen!$E$3)/resumen!$E$5) &gt; 1.96, "SI", "NO"), _xleta.NOT)</f>
        <v>NO</v>
      </c>
      <c r="L2376">
        <f>IF(ISBLANK(C2376), resumen!$D$4, C2376)</f>
        <v>587574</v>
      </c>
      <c r="M2376">
        <f>IF(ISBLANK(I2376), resumen!$E$4, I2376)</f>
        <v>53</v>
      </c>
    </row>
    <row r="2377" spans="1:13">
      <c r="A2377">
        <v>2376</v>
      </c>
      <c r="B2377" t="s">
        <v>19</v>
      </c>
      <c r="C2377">
        <v>120000</v>
      </c>
      <c r="D2377" t="s">
        <v>14</v>
      </c>
      <c r="E2377" t="s">
        <v>20</v>
      </c>
      <c r="F2377" t="s">
        <v>16</v>
      </c>
      <c r="G2377" t="s">
        <v>17</v>
      </c>
      <c r="H2377" t="s">
        <v>16</v>
      </c>
      <c r="I2377">
        <v>47</v>
      </c>
      <c r="J2377" t="str">
        <f>IFERROR(IF(ABS((C2377-resumen!$D$3)/resumen!$D$5) &gt; 1.96, "SI", "NO"), _xleta.NOT)</f>
        <v>NO</v>
      </c>
      <c r="K2377" t="str">
        <f>IFERROR(IF(ABS((I2377-resumen!$E$3)/resumen!$E$5) &gt; 1.96, "SI", "NO"), _xleta.NOT)</f>
        <v>NO</v>
      </c>
      <c r="L2377">
        <f>IF(ISBLANK(C2377), resumen!$D$4, C2377)</f>
        <v>120000</v>
      </c>
      <c r="M2377">
        <f>IF(ISBLANK(I2377), resumen!$E$4, I2377)</f>
        <v>47</v>
      </c>
    </row>
    <row r="2378" spans="1:13">
      <c r="A2378">
        <v>2377</v>
      </c>
      <c r="B2378" t="s">
        <v>13</v>
      </c>
      <c r="C2378">
        <v>498141.67</v>
      </c>
      <c r="D2378" t="s">
        <v>14</v>
      </c>
      <c r="E2378" t="s">
        <v>20</v>
      </c>
      <c r="F2378" t="s">
        <v>16</v>
      </c>
      <c r="G2378" t="s">
        <v>17</v>
      </c>
      <c r="H2378" t="s">
        <v>17</v>
      </c>
      <c r="I2378">
        <v>49</v>
      </c>
      <c r="J2378" t="str">
        <f>IFERROR(IF(ABS((C2378-resumen!$D$3)/resumen!$D$5) &gt; 1.96, "SI", "NO"), _xleta.NOT)</f>
        <v>NO</v>
      </c>
      <c r="K2378" t="str">
        <f>IFERROR(IF(ABS((I2378-resumen!$E$3)/resumen!$E$5) &gt; 1.96, "SI", "NO"), _xleta.NOT)</f>
        <v>NO</v>
      </c>
      <c r="L2378">
        <f>IF(ISBLANK(C2378), resumen!$D$4, C2378)</f>
        <v>498141.67</v>
      </c>
      <c r="M2378">
        <f>IF(ISBLANK(I2378), resumen!$E$4, I2378)</f>
        <v>49</v>
      </c>
    </row>
    <row r="2379" spans="1:13">
      <c r="A2379">
        <v>2378</v>
      </c>
      <c r="B2379" t="s">
        <v>13</v>
      </c>
      <c r="C2379">
        <v>562493.75</v>
      </c>
      <c r="D2379" t="s">
        <v>14</v>
      </c>
      <c r="E2379" t="s">
        <v>20</v>
      </c>
      <c r="F2379" t="s">
        <v>16</v>
      </c>
      <c r="G2379" t="s">
        <v>17</v>
      </c>
      <c r="H2379" t="s">
        <v>17</v>
      </c>
      <c r="I2379">
        <v>34</v>
      </c>
      <c r="J2379" t="str">
        <f>IFERROR(IF(ABS((C2379-resumen!$D$3)/resumen!$D$5) &gt; 1.96, "SI", "NO"), _xleta.NOT)</f>
        <v>NO</v>
      </c>
      <c r="K2379" t="str">
        <f>IFERROR(IF(ABS((I2379-resumen!$E$3)/resumen!$E$5) &gt; 1.96, "SI", "NO"), _xleta.NOT)</f>
        <v>NO</v>
      </c>
      <c r="L2379">
        <f>IF(ISBLANK(C2379), resumen!$D$4, C2379)</f>
        <v>562493.75</v>
      </c>
      <c r="M2379">
        <f>IF(ISBLANK(I2379), resumen!$E$4, I2379)</f>
        <v>34</v>
      </c>
    </row>
    <row r="2380" spans="1:13">
      <c r="A2380">
        <v>2379</v>
      </c>
      <c r="B2380" t="s">
        <v>13</v>
      </c>
      <c r="C2380">
        <v>464100</v>
      </c>
      <c r="D2380" t="s">
        <v>14</v>
      </c>
      <c r="E2380" t="s">
        <v>20</v>
      </c>
      <c r="F2380" t="s">
        <v>16</v>
      </c>
      <c r="G2380" t="s">
        <v>16</v>
      </c>
      <c r="H2380" t="s">
        <v>17</v>
      </c>
      <c r="I2380">
        <v>29</v>
      </c>
      <c r="J2380" t="str">
        <f>IFERROR(IF(ABS((C2380-resumen!$D$3)/resumen!$D$5) &gt; 1.96, "SI", "NO"), _xleta.NOT)</f>
        <v>NO</v>
      </c>
      <c r="K2380" t="str">
        <f>IFERROR(IF(ABS((I2380-resumen!$E$3)/resumen!$E$5) &gt; 1.96, "SI", "NO"), _xleta.NOT)</f>
        <v>NO</v>
      </c>
      <c r="L2380">
        <f>IF(ISBLANK(C2380), resumen!$D$4, C2380)</f>
        <v>464100</v>
      </c>
      <c r="M2380">
        <f>IF(ISBLANK(I2380), resumen!$E$4, I2380)</f>
        <v>29</v>
      </c>
    </row>
    <row r="2381" spans="1:13">
      <c r="A2381">
        <v>2380</v>
      </c>
      <c r="B2381" t="s">
        <v>13</v>
      </c>
      <c r="C2381">
        <v>324953</v>
      </c>
      <c r="D2381" t="s">
        <v>21</v>
      </c>
      <c r="E2381" t="s">
        <v>20</v>
      </c>
      <c r="F2381" t="s">
        <v>16</v>
      </c>
      <c r="G2381" t="s">
        <v>17</v>
      </c>
      <c r="H2381" t="s">
        <v>17</v>
      </c>
      <c r="I2381">
        <v>33</v>
      </c>
      <c r="J2381" t="str">
        <f>IFERROR(IF(ABS((C2381-resumen!$D$3)/resumen!$D$5) &gt; 1.96, "SI", "NO"), _xleta.NOT)</f>
        <v>NO</v>
      </c>
      <c r="K2381" t="str">
        <f>IFERROR(IF(ABS((I2381-resumen!$E$3)/resumen!$E$5) &gt; 1.96, "SI", "NO"), _xleta.NOT)</f>
        <v>NO</v>
      </c>
      <c r="L2381">
        <f>IF(ISBLANK(C2381), resumen!$D$4, C2381)</f>
        <v>324953</v>
      </c>
      <c r="M2381">
        <f>IF(ISBLANK(I2381), resumen!$E$4, I2381)</f>
        <v>33</v>
      </c>
    </row>
    <row r="2382" spans="1:13">
      <c r="A2382">
        <v>2381</v>
      </c>
      <c r="B2382" t="s">
        <v>19</v>
      </c>
      <c r="C2382">
        <v>318550</v>
      </c>
      <c r="D2382" t="s">
        <v>14</v>
      </c>
      <c r="E2382" t="s">
        <v>20</v>
      </c>
      <c r="F2382" t="s">
        <v>16</v>
      </c>
      <c r="G2382" t="s">
        <v>17</v>
      </c>
      <c r="H2382" t="s">
        <v>17</v>
      </c>
      <c r="I2382">
        <v>41</v>
      </c>
      <c r="J2382" t="str">
        <f>IFERROR(IF(ABS((C2382-resumen!$D$3)/resumen!$D$5) &gt; 1.96, "SI", "NO"), _xleta.NOT)</f>
        <v>NO</v>
      </c>
      <c r="K2382" t="str">
        <f>IFERROR(IF(ABS((I2382-resumen!$E$3)/resumen!$E$5) &gt; 1.96, "SI", "NO"), _xleta.NOT)</f>
        <v>NO</v>
      </c>
      <c r="L2382">
        <f>IF(ISBLANK(C2382), resumen!$D$4, C2382)</f>
        <v>318550</v>
      </c>
      <c r="M2382">
        <f>IF(ISBLANK(I2382), resumen!$E$4, I2382)</f>
        <v>41</v>
      </c>
    </row>
    <row r="2383" spans="1:13">
      <c r="A2383">
        <v>2382</v>
      </c>
      <c r="B2383" t="s">
        <v>13</v>
      </c>
      <c r="C2383">
        <v>336217.85</v>
      </c>
      <c r="D2383" t="s">
        <v>14</v>
      </c>
      <c r="E2383" t="s">
        <v>20</v>
      </c>
      <c r="F2383" t="s">
        <v>16</v>
      </c>
      <c r="G2383" t="s">
        <v>16</v>
      </c>
      <c r="H2383" t="s">
        <v>17</v>
      </c>
      <c r="I2383">
        <v>43</v>
      </c>
      <c r="J2383" t="str">
        <f>IFERROR(IF(ABS((C2383-resumen!$D$3)/resumen!$D$5) &gt; 1.96, "SI", "NO"), _xleta.NOT)</f>
        <v>NO</v>
      </c>
      <c r="K2383" t="str">
        <f>IFERROR(IF(ABS((I2383-resumen!$E$3)/resumen!$E$5) &gt; 1.96, "SI", "NO"), _xleta.NOT)</f>
        <v>NO</v>
      </c>
      <c r="L2383">
        <f>IF(ISBLANK(C2383), resumen!$D$4, C2383)</f>
        <v>336217.85</v>
      </c>
      <c r="M2383">
        <f>IF(ISBLANK(I2383), resumen!$E$4, I2383)</f>
        <v>43</v>
      </c>
    </row>
    <row r="2384" spans="1:13">
      <c r="A2384">
        <v>2383</v>
      </c>
      <c r="B2384" t="s">
        <v>13</v>
      </c>
      <c r="C2384">
        <v>297045</v>
      </c>
      <c r="D2384" t="s">
        <v>21</v>
      </c>
      <c r="E2384" t="s">
        <v>20</v>
      </c>
      <c r="F2384" t="s">
        <v>16</v>
      </c>
      <c r="G2384" t="s">
        <v>17</v>
      </c>
      <c r="H2384" t="s">
        <v>17</v>
      </c>
      <c r="I2384">
        <v>24</v>
      </c>
      <c r="J2384" t="str">
        <f>IFERROR(IF(ABS((C2384-resumen!$D$3)/resumen!$D$5) &gt; 1.96, "SI", "NO"), _xleta.NOT)</f>
        <v>NO</v>
      </c>
      <c r="K2384" t="str">
        <f>IFERROR(IF(ABS((I2384-resumen!$E$3)/resumen!$E$5) &gt; 1.96, "SI", "NO"), _xleta.NOT)</f>
        <v>NO</v>
      </c>
      <c r="L2384">
        <f>IF(ISBLANK(C2384), resumen!$D$4, C2384)</f>
        <v>297045</v>
      </c>
      <c r="M2384">
        <f>IF(ISBLANK(I2384), resumen!$E$4, I2384)</f>
        <v>24</v>
      </c>
    </row>
    <row r="2385" spans="1:13">
      <c r="A2385">
        <v>2384</v>
      </c>
      <c r="B2385" t="s">
        <v>13</v>
      </c>
      <c r="C2385">
        <v>1614330</v>
      </c>
      <c r="D2385" t="s">
        <v>14</v>
      </c>
      <c r="E2385" t="s">
        <v>15</v>
      </c>
      <c r="F2385" t="s">
        <v>16</v>
      </c>
      <c r="G2385" t="s">
        <v>17</v>
      </c>
      <c r="H2385" t="s">
        <v>16</v>
      </c>
      <c r="I2385">
        <v>30</v>
      </c>
      <c r="J2385" t="str">
        <f>IFERROR(IF(ABS((C2385-resumen!$D$3)/resumen!$D$5) &gt; 1.96, "SI", "NO"), _xleta.NOT)</f>
        <v>NO</v>
      </c>
      <c r="K2385" t="str">
        <f>IFERROR(IF(ABS((I2385-resumen!$E$3)/resumen!$E$5) &gt; 1.96, "SI", "NO"), _xleta.NOT)</f>
        <v>NO</v>
      </c>
      <c r="L2385">
        <f>IF(ISBLANK(C2385), resumen!$D$4, C2385)</f>
        <v>1614330</v>
      </c>
      <c r="M2385">
        <f>IF(ISBLANK(I2385), resumen!$E$4, I2385)</f>
        <v>30</v>
      </c>
    </row>
    <row r="2386" spans="1:13">
      <c r="A2386">
        <v>2385</v>
      </c>
      <c r="B2386" t="s">
        <v>19</v>
      </c>
      <c r="C2386">
        <v>260000</v>
      </c>
      <c r="D2386" t="s">
        <v>14</v>
      </c>
      <c r="E2386" t="s">
        <v>20</v>
      </c>
      <c r="F2386" t="s">
        <v>16</v>
      </c>
      <c r="G2386" t="s">
        <v>17</v>
      </c>
      <c r="H2386" t="s">
        <v>16</v>
      </c>
      <c r="I2386">
        <v>39</v>
      </c>
      <c r="J2386" t="str">
        <f>IFERROR(IF(ABS((C2386-resumen!$D$3)/resumen!$D$5) &gt; 1.96, "SI", "NO"), _xleta.NOT)</f>
        <v>NO</v>
      </c>
      <c r="K2386" t="str">
        <f>IFERROR(IF(ABS((I2386-resumen!$E$3)/resumen!$E$5) &gt; 1.96, "SI", "NO"), _xleta.NOT)</f>
        <v>NO</v>
      </c>
      <c r="L2386">
        <f>IF(ISBLANK(C2386), resumen!$D$4, C2386)</f>
        <v>260000</v>
      </c>
      <c r="M2386">
        <f>IF(ISBLANK(I2386), resumen!$E$4, I2386)</f>
        <v>39</v>
      </c>
    </row>
    <row r="2387" spans="1:13">
      <c r="A2387">
        <v>2386</v>
      </c>
      <c r="B2387" t="s">
        <v>19</v>
      </c>
      <c r="C2387">
        <v>278030</v>
      </c>
      <c r="D2387" t="s">
        <v>22</v>
      </c>
      <c r="E2387" t="s">
        <v>20</v>
      </c>
      <c r="F2387" t="s">
        <v>16</v>
      </c>
      <c r="G2387" t="s">
        <v>17</v>
      </c>
      <c r="H2387" t="s">
        <v>17</v>
      </c>
      <c r="I2387">
        <v>52</v>
      </c>
      <c r="J2387" t="str">
        <f>IFERROR(IF(ABS((C2387-resumen!$D$3)/resumen!$D$5) &gt; 1.96, "SI", "NO"), _xleta.NOT)</f>
        <v>NO</v>
      </c>
      <c r="K2387" t="str">
        <f>IFERROR(IF(ABS((I2387-resumen!$E$3)/resumen!$E$5) &gt; 1.96, "SI", "NO"), _xleta.NOT)</f>
        <v>NO</v>
      </c>
      <c r="L2387">
        <f>IF(ISBLANK(C2387), resumen!$D$4, C2387)</f>
        <v>278030</v>
      </c>
      <c r="M2387">
        <f>IF(ISBLANK(I2387), resumen!$E$4, I2387)</f>
        <v>52</v>
      </c>
    </row>
    <row r="2388" spans="1:13">
      <c r="A2388">
        <v>2387</v>
      </c>
      <c r="B2388" t="s">
        <v>19</v>
      </c>
      <c r="C2388">
        <v>297046</v>
      </c>
      <c r="D2388" t="s">
        <v>22</v>
      </c>
      <c r="E2388" t="s">
        <v>20</v>
      </c>
      <c r="F2388" t="s">
        <v>16</v>
      </c>
      <c r="G2388" t="s">
        <v>17</v>
      </c>
      <c r="H2388" t="s">
        <v>16</v>
      </c>
      <c r="I2388">
        <v>40</v>
      </c>
      <c r="J2388" t="str">
        <f>IFERROR(IF(ABS((C2388-resumen!$D$3)/resumen!$D$5) &gt; 1.96, "SI", "NO"), _xleta.NOT)</f>
        <v>NO</v>
      </c>
      <c r="K2388" t="str">
        <f>IFERROR(IF(ABS((I2388-resumen!$E$3)/resumen!$E$5) &gt; 1.96, "SI", "NO"), _xleta.NOT)</f>
        <v>NO</v>
      </c>
      <c r="L2388">
        <f>IF(ISBLANK(C2388), resumen!$D$4, C2388)</f>
        <v>297046</v>
      </c>
      <c r="M2388">
        <f>IF(ISBLANK(I2388), resumen!$E$4, I2388)</f>
        <v>40</v>
      </c>
    </row>
    <row r="2389" spans="1:13">
      <c r="A2389">
        <v>2388</v>
      </c>
      <c r="B2389" t="s">
        <v>13</v>
      </c>
      <c r="C2389">
        <v>491706.2</v>
      </c>
      <c r="D2389" t="s">
        <v>14</v>
      </c>
      <c r="E2389" t="s">
        <v>20</v>
      </c>
      <c r="F2389" t="s">
        <v>16</v>
      </c>
      <c r="G2389" t="s">
        <v>17</v>
      </c>
      <c r="H2389" t="s">
        <v>17</v>
      </c>
      <c r="I2389">
        <v>50</v>
      </c>
      <c r="J2389" t="str">
        <f>IFERROR(IF(ABS((C2389-resumen!$D$3)/resumen!$D$5) &gt; 1.96, "SI", "NO"), _xleta.NOT)</f>
        <v>NO</v>
      </c>
      <c r="K2389" t="str">
        <f>IFERROR(IF(ABS((I2389-resumen!$E$3)/resumen!$E$5) &gt; 1.96, "SI", "NO"), _xleta.NOT)</f>
        <v>NO</v>
      </c>
      <c r="L2389">
        <f>IF(ISBLANK(C2389), resumen!$D$4, C2389)</f>
        <v>491706.2</v>
      </c>
      <c r="M2389">
        <f>IF(ISBLANK(I2389), resumen!$E$4, I2389)</f>
        <v>50</v>
      </c>
    </row>
    <row r="2390" spans="1:13">
      <c r="A2390">
        <v>2389</v>
      </c>
      <c r="B2390" t="s">
        <v>13</v>
      </c>
      <c r="C2390">
        <v>1308403</v>
      </c>
      <c r="D2390" t="s">
        <v>14</v>
      </c>
      <c r="E2390" t="s">
        <v>15</v>
      </c>
      <c r="F2390" t="s">
        <v>16</v>
      </c>
      <c r="G2390" t="s">
        <v>17</v>
      </c>
      <c r="H2390" t="s">
        <v>17</v>
      </c>
      <c r="I2390">
        <v>40</v>
      </c>
      <c r="J2390" t="str">
        <f>IFERROR(IF(ABS((C2390-resumen!$D$3)/resumen!$D$5) &gt; 1.96, "SI", "NO"), _xleta.NOT)</f>
        <v>NO</v>
      </c>
      <c r="K2390" t="str">
        <f>IFERROR(IF(ABS((I2390-resumen!$E$3)/resumen!$E$5) &gt; 1.96, "SI", "NO"), _xleta.NOT)</f>
        <v>NO</v>
      </c>
      <c r="L2390">
        <f>IF(ISBLANK(C2390), resumen!$D$4, C2390)</f>
        <v>1308403</v>
      </c>
      <c r="M2390">
        <f>IF(ISBLANK(I2390), resumen!$E$4, I2390)</f>
        <v>40</v>
      </c>
    </row>
    <row r="2391" spans="1:13">
      <c r="A2391">
        <v>2390</v>
      </c>
      <c r="B2391" t="s">
        <v>13</v>
      </c>
      <c r="C2391">
        <v>278030</v>
      </c>
      <c r="D2391" t="s">
        <v>23</v>
      </c>
      <c r="E2391" t="s">
        <v>20</v>
      </c>
      <c r="F2391" t="s">
        <v>16</v>
      </c>
      <c r="G2391" t="s">
        <v>17</v>
      </c>
      <c r="H2391" t="s">
        <v>17</v>
      </c>
      <c r="I2391">
        <v>28</v>
      </c>
      <c r="J2391" t="str">
        <f>IFERROR(IF(ABS((C2391-resumen!$D$3)/resumen!$D$5) &gt; 1.96, "SI", "NO"), _xleta.NOT)</f>
        <v>NO</v>
      </c>
      <c r="K2391" t="str">
        <f>IFERROR(IF(ABS((I2391-resumen!$E$3)/resumen!$E$5) &gt; 1.96, "SI", "NO"), _xleta.NOT)</f>
        <v>NO</v>
      </c>
      <c r="L2391">
        <f>IF(ISBLANK(C2391), resumen!$D$4, C2391)</f>
        <v>278030</v>
      </c>
      <c r="M2391">
        <f>IF(ISBLANK(I2391), resumen!$E$4, I2391)</f>
        <v>28</v>
      </c>
    </row>
    <row r="2392" spans="1:13">
      <c r="A2392">
        <v>2391</v>
      </c>
      <c r="B2392" t="s">
        <v>13</v>
      </c>
      <c r="C2392">
        <v>338629</v>
      </c>
      <c r="D2392" t="s">
        <v>22</v>
      </c>
      <c r="E2392" t="s">
        <v>20</v>
      </c>
      <c r="F2392" t="s">
        <v>16</v>
      </c>
      <c r="G2392" t="s">
        <v>17</v>
      </c>
      <c r="H2392" t="s">
        <v>16</v>
      </c>
      <c r="I2392">
        <v>39</v>
      </c>
      <c r="J2392" t="str">
        <f>IFERROR(IF(ABS((C2392-resumen!$D$3)/resumen!$D$5) &gt; 1.96, "SI", "NO"), _xleta.NOT)</f>
        <v>NO</v>
      </c>
      <c r="K2392" t="str">
        <f>IFERROR(IF(ABS((I2392-resumen!$E$3)/resumen!$E$5) &gt; 1.96, "SI", "NO"), _xleta.NOT)</f>
        <v>NO</v>
      </c>
      <c r="L2392">
        <f>IF(ISBLANK(C2392), resumen!$D$4, C2392)</f>
        <v>338629</v>
      </c>
      <c r="M2392">
        <f>IF(ISBLANK(I2392), resumen!$E$4, I2392)</f>
        <v>39</v>
      </c>
    </row>
    <row r="2393" spans="1:13">
      <c r="A2393">
        <v>2392</v>
      </c>
      <c r="B2393" t="s">
        <v>13</v>
      </c>
      <c r="C2393">
        <v>639148</v>
      </c>
      <c r="D2393" t="s">
        <v>22</v>
      </c>
      <c r="E2393" t="s">
        <v>20</v>
      </c>
      <c r="F2393" t="s">
        <v>16</v>
      </c>
      <c r="G2393" t="s">
        <v>17</v>
      </c>
      <c r="H2393" t="s">
        <v>17</v>
      </c>
      <c r="I2393">
        <v>48</v>
      </c>
      <c r="J2393" t="str">
        <f>IFERROR(IF(ABS((C2393-resumen!$D$3)/resumen!$D$5) &gt; 1.96, "SI", "NO"), _xleta.NOT)</f>
        <v>NO</v>
      </c>
      <c r="K2393" t="str">
        <f>IFERROR(IF(ABS((I2393-resumen!$E$3)/resumen!$E$5) &gt; 1.96, "SI", "NO"), _xleta.NOT)</f>
        <v>NO</v>
      </c>
      <c r="L2393">
        <f>IF(ISBLANK(C2393), resumen!$D$4, C2393)</f>
        <v>639148</v>
      </c>
      <c r="M2393">
        <f>IF(ISBLANK(I2393), resumen!$E$4, I2393)</f>
        <v>48</v>
      </c>
    </row>
    <row r="2394" spans="1:13">
      <c r="A2394">
        <v>2393</v>
      </c>
      <c r="B2394" t="s">
        <v>13</v>
      </c>
      <c r="C2394">
        <v>869420</v>
      </c>
      <c r="D2394" t="s">
        <v>14</v>
      </c>
      <c r="E2394" t="s">
        <v>15</v>
      </c>
      <c r="F2394" t="s">
        <v>16</v>
      </c>
      <c r="G2394" t="s">
        <v>17</v>
      </c>
      <c r="H2394" t="s">
        <v>16</v>
      </c>
      <c r="I2394">
        <v>46</v>
      </c>
      <c r="J2394" t="str">
        <f>IFERROR(IF(ABS((C2394-resumen!$D$3)/resumen!$D$5) &gt; 1.96, "SI", "NO"), _xleta.NOT)</f>
        <v>NO</v>
      </c>
      <c r="K2394" t="str">
        <f>IFERROR(IF(ABS((I2394-resumen!$E$3)/resumen!$E$5) &gt; 1.96, "SI", "NO"), _xleta.NOT)</f>
        <v>NO</v>
      </c>
      <c r="L2394">
        <f>IF(ISBLANK(C2394), resumen!$D$4, C2394)</f>
        <v>869420</v>
      </c>
      <c r="M2394">
        <f>IF(ISBLANK(I2394), resumen!$E$4, I2394)</f>
        <v>46</v>
      </c>
    </row>
    <row r="2395" spans="1:13">
      <c r="A2395">
        <v>2394</v>
      </c>
      <c r="B2395" t="s">
        <v>13</v>
      </c>
      <c r="C2395">
        <v>86400</v>
      </c>
      <c r="D2395" t="s">
        <v>14</v>
      </c>
      <c r="E2395" t="s">
        <v>20</v>
      </c>
      <c r="F2395" t="s">
        <v>16</v>
      </c>
      <c r="G2395" t="s">
        <v>17</v>
      </c>
      <c r="H2395" t="s">
        <v>17</v>
      </c>
      <c r="I2395">
        <v>24</v>
      </c>
      <c r="J2395" t="str">
        <f>IFERROR(IF(ABS((C2395-resumen!$D$3)/resumen!$D$5) &gt; 1.96, "SI", "NO"), _xleta.NOT)</f>
        <v>NO</v>
      </c>
      <c r="K2395" t="str">
        <f>IFERROR(IF(ABS((I2395-resumen!$E$3)/resumen!$E$5) &gt; 1.96, "SI", "NO"), _xleta.NOT)</f>
        <v>NO</v>
      </c>
      <c r="L2395">
        <f>IF(ISBLANK(C2395), resumen!$D$4, C2395)</f>
        <v>86400</v>
      </c>
      <c r="M2395">
        <f>IF(ISBLANK(I2395), resumen!$E$4, I2395)</f>
        <v>24</v>
      </c>
    </row>
    <row r="2396" spans="1:13">
      <c r="A2396">
        <v>2395</v>
      </c>
      <c r="B2396" t="s">
        <v>19</v>
      </c>
      <c r="C2396">
        <v>466740</v>
      </c>
      <c r="D2396" t="s">
        <v>14</v>
      </c>
      <c r="E2396" t="s">
        <v>15</v>
      </c>
      <c r="F2396" t="s">
        <v>16</v>
      </c>
      <c r="G2396" t="s">
        <v>17</v>
      </c>
      <c r="H2396" t="s">
        <v>16</v>
      </c>
      <c r="I2396">
        <v>35</v>
      </c>
      <c r="J2396" t="str">
        <f>IFERROR(IF(ABS((C2396-resumen!$D$3)/resumen!$D$5) &gt; 1.96, "SI", "NO"), _xleta.NOT)</f>
        <v>NO</v>
      </c>
      <c r="K2396" t="str">
        <f>IFERROR(IF(ABS((I2396-resumen!$E$3)/resumen!$E$5) &gt; 1.96, "SI", "NO"), _xleta.NOT)</f>
        <v>NO</v>
      </c>
      <c r="L2396">
        <f>IF(ISBLANK(C2396), resumen!$D$4, C2396)</f>
        <v>466740</v>
      </c>
      <c r="M2396">
        <f>IF(ISBLANK(I2396), resumen!$E$4, I2396)</f>
        <v>35</v>
      </c>
    </row>
    <row r="2397" spans="1:13">
      <c r="A2397">
        <v>2396</v>
      </c>
      <c r="B2397" t="s">
        <v>19</v>
      </c>
      <c r="C2397">
        <v>319560</v>
      </c>
      <c r="D2397" t="s">
        <v>14</v>
      </c>
      <c r="E2397" t="s">
        <v>20</v>
      </c>
      <c r="F2397" t="s">
        <v>16</v>
      </c>
      <c r="G2397" t="s">
        <v>17</v>
      </c>
      <c r="H2397" t="s">
        <v>16</v>
      </c>
      <c r="I2397">
        <v>30</v>
      </c>
      <c r="J2397" t="str">
        <f>IFERROR(IF(ABS((C2397-resumen!$D$3)/resumen!$D$5) &gt; 1.96, "SI", "NO"), _xleta.NOT)</f>
        <v>NO</v>
      </c>
      <c r="K2397" t="str">
        <f>IFERROR(IF(ABS((I2397-resumen!$E$3)/resumen!$E$5) &gt; 1.96, "SI", "NO"), _xleta.NOT)</f>
        <v>NO</v>
      </c>
      <c r="L2397">
        <f>IF(ISBLANK(C2397), resumen!$D$4, C2397)</f>
        <v>319560</v>
      </c>
      <c r="M2397">
        <f>IF(ISBLANK(I2397), resumen!$E$4, I2397)</f>
        <v>30</v>
      </c>
    </row>
    <row r="2398" spans="1:13">
      <c r="A2398">
        <v>2397</v>
      </c>
      <c r="B2398" t="s">
        <v>13</v>
      </c>
      <c r="C2398">
        <v>545579.25</v>
      </c>
      <c r="D2398" t="s">
        <v>14</v>
      </c>
      <c r="E2398" t="s">
        <v>20</v>
      </c>
      <c r="F2398" t="s">
        <v>16</v>
      </c>
      <c r="G2398" t="s">
        <v>17</v>
      </c>
      <c r="H2398" t="s">
        <v>17</v>
      </c>
      <c r="I2398">
        <v>39</v>
      </c>
      <c r="J2398" t="str">
        <f>IFERROR(IF(ABS((C2398-resumen!$D$3)/resumen!$D$5) &gt; 1.96, "SI", "NO"), _xleta.NOT)</f>
        <v>NO</v>
      </c>
      <c r="K2398" t="str">
        <f>IFERROR(IF(ABS((I2398-resumen!$E$3)/resumen!$E$5) &gt; 1.96, "SI", "NO"), _xleta.NOT)</f>
        <v>NO</v>
      </c>
      <c r="L2398">
        <f>IF(ISBLANK(C2398), resumen!$D$4, C2398)</f>
        <v>545579.25</v>
      </c>
      <c r="M2398">
        <f>IF(ISBLANK(I2398), resumen!$E$4, I2398)</f>
        <v>39</v>
      </c>
    </row>
    <row r="2399" spans="1:13">
      <c r="A2399">
        <v>2398</v>
      </c>
      <c r="B2399" t="s">
        <v>13</v>
      </c>
      <c r="C2399">
        <v>297046</v>
      </c>
      <c r="D2399" t="s">
        <v>22</v>
      </c>
      <c r="E2399" t="s">
        <v>20</v>
      </c>
      <c r="F2399" t="s">
        <v>16</v>
      </c>
      <c r="G2399" t="s">
        <v>16</v>
      </c>
      <c r="H2399" t="s">
        <v>16</v>
      </c>
      <c r="I2399">
        <v>43</v>
      </c>
      <c r="J2399" t="str">
        <f>IFERROR(IF(ABS((C2399-resumen!$D$3)/resumen!$D$5) &gt; 1.96, "SI", "NO"), _xleta.NOT)</f>
        <v>NO</v>
      </c>
      <c r="K2399" t="str">
        <f>IFERROR(IF(ABS((I2399-resumen!$E$3)/resumen!$E$5) &gt; 1.96, "SI", "NO"), _xleta.NOT)</f>
        <v>NO</v>
      </c>
      <c r="L2399">
        <f>IF(ISBLANK(C2399), resumen!$D$4, C2399)</f>
        <v>297046</v>
      </c>
      <c r="M2399">
        <f>IF(ISBLANK(I2399), resumen!$E$4, I2399)</f>
        <v>43</v>
      </c>
    </row>
    <row r="2400" spans="1:13">
      <c r="A2400">
        <v>2399</v>
      </c>
      <c r="B2400" t="s">
        <v>13</v>
      </c>
      <c r="C2400">
        <v>464335.96</v>
      </c>
      <c r="D2400" t="s">
        <v>14</v>
      </c>
      <c r="E2400" t="s">
        <v>20</v>
      </c>
      <c r="F2400" t="s">
        <v>16</v>
      </c>
      <c r="G2400" t="s">
        <v>17</v>
      </c>
      <c r="H2400" t="s">
        <v>17</v>
      </c>
      <c r="I2400">
        <v>54</v>
      </c>
      <c r="J2400" t="str">
        <f>IFERROR(IF(ABS((C2400-resumen!$D$3)/resumen!$D$5) &gt; 1.96, "SI", "NO"), _xleta.NOT)</f>
        <v>NO</v>
      </c>
      <c r="K2400" t="str">
        <f>IFERROR(IF(ABS((I2400-resumen!$E$3)/resumen!$E$5) &gt; 1.96, "SI", "NO"), _xleta.NOT)</f>
        <v>NO</v>
      </c>
      <c r="L2400">
        <f>IF(ISBLANK(C2400), resumen!$D$4, C2400)</f>
        <v>464335.96</v>
      </c>
      <c r="M2400">
        <f>IF(ISBLANK(I2400), resumen!$E$4, I2400)</f>
        <v>54</v>
      </c>
    </row>
    <row r="2401" spans="1:13">
      <c r="A2401">
        <v>2400</v>
      </c>
      <c r="B2401" t="s">
        <v>13</v>
      </c>
      <c r="C2401">
        <v>35000</v>
      </c>
      <c r="D2401" t="s">
        <v>14</v>
      </c>
      <c r="E2401" t="s">
        <v>20</v>
      </c>
      <c r="F2401" t="s">
        <v>16</v>
      </c>
      <c r="G2401" t="s">
        <v>17</v>
      </c>
      <c r="H2401" t="s">
        <v>17</v>
      </c>
      <c r="I2401">
        <v>34</v>
      </c>
      <c r="J2401" t="str">
        <f>IFERROR(IF(ABS((C2401-resumen!$D$3)/resumen!$D$5) &gt; 1.96, "SI", "NO"), _xleta.NOT)</f>
        <v>NO</v>
      </c>
      <c r="K2401" t="str">
        <f>IFERROR(IF(ABS((I2401-resumen!$E$3)/resumen!$E$5) &gt; 1.96, "SI", "NO"), _xleta.NOT)</f>
        <v>NO</v>
      </c>
      <c r="L2401">
        <f>IF(ISBLANK(C2401), resumen!$D$4, C2401)</f>
        <v>35000</v>
      </c>
      <c r="M2401">
        <f>IF(ISBLANK(I2401), resumen!$E$4, I2401)</f>
        <v>34</v>
      </c>
    </row>
    <row r="2402" spans="1:13">
      <c r="A2402">
        <v>2401</v>
      </c>
      <c r="B2402" t="s">
        <v>13</v>
      </c>
      <c r="C2402">
        <v>344805</v>
      </c>
      <c r="D2402" t="s">
        <v>14</v>
      </c>
      <c r="E2402" t="s">
        <v>20</v>
      </c>
      <c r="F2402" t="s">
        <v>16</v>
      </c>
      <c r="G2402" t="s">
        <v>17</v>
      </c>
      <c r="H2402" t="s">
        <v>17</v>
      </c>
      <c r="I2402">
        <v>47</v>
      </c>
      <c r="J2402" t="str">
        <f>IFERROR(IF(ABS((C2402-resumen!$D$3)/resumen!$D$5) &gt; 1.96, "SI", "NO"), _xleta.NOT)</f>
        <v>NO</v>
      </c>
      <c r="K2402" t="str">
        <f>IFERROR(IF(ABS((I2402-resumen!$E$3)/resumen!$E$5) &gt; 1.96, "SI", "NO"), _xleta.NOT)</f>
        <v>NO</v>
      </c>
      <c r="L2402">
        <f>IF(ISBLANK(C2402), resumen!$D$4, C2402)</f>
        <v>344805</v>
      </c>
      <c r="M2402">
        <f>IF(ISBLANK(I2402), resumen!$E$4, I2402)</f>
        <v>47</v>
      </c>
    </row>
    <row r="2403" spans="1:13">
      <c r="A2403">
        <v>2402</v>
      </c>
      <c r="B2403" t="s">
        <v>19</v>
      </c>
      <c r="C2403">
        <v>323562</v>
      </c>
      <c r="D2403" t="s">
        <v>22</v>
      </c>
      <c r="E2403" t="s">
        <v>20</v>
      </c>
      <c r="F2403" t="s">
        <v>16</v>
      </c>
      <c r="G2403" t="s">
        <v>17</v>
      </c>
      <c r="H2403" t="s">
        <v>16</v>
      </c>
      <c r="I2403">
        <v>38</v>
      </c>
      <c r="J2403" t="str">
        <f>IFERROR(IF(ABS((C2403-resumen!$D$3)/resumen!$D$5) &gt; 1.96, "SI", "NO"), _xleta.NOT)</f>
        <v>NO</v>
      </c>
      <c r="K2403" t="str">
        <f>IFERROR(IF(ABS((I2403-resumen!$E$3)/resumen!$E$5) &gt; 1.96, "SI", "NO"), _xleta.NOT)</f>
        <v>NO</v>
      </c>
      <c r="L2403">
        <f>IF(ISBLANK(C2403), resumen!$D$4, C2403)</f>
        <v>323562</v>
      </c>
      <c r="M2403">
        <f>IF(ISBLANK(I2403), resumen!$E$4, I2403)</f>
        <v>38</v>
      </c>
    </row>
    <row r="2404" spans="1:13">
      <c r="A2404">
        <v>2403</v>
      </c>
      <c r="B2404" t="s">
        <v>19</v>
      </c>
      <c r="C2404">
        <v>1095589</v>
      </c>
      <c r="D2404" t="s">
        <v>14</v>
      </c>
      <c r="E2404" t="s">
        <v>15</v>
      </c>
      <c r="F2404" t="s">
        <v>16</v>
      </c>
      <c r="G2404" t="s">
        <v>17</v>
      </c>
      <c r="H2404" t="s">
        <v>16</v>
      </c>
      <c r="I2404">
        <v>37</v>
      </c>
      <c r="J2404" t="str">
        <f>IFERROR(IF(ABS((C2404-resumen!$D$3)/resumen!$D$5) &gt; 1.96, "SI", "NO"), _xleta.NOT)</f>
        <v>NO</v>
      </c>
      <c r="K2404" t="str">
        <f>IFERROR(IF(ABS((I2404-resumen!$E$3)/resumen!$E$5) &gt; 1.96, "SI", "NO"), _xleta.NOT)</f>
        <v>NO</v>
      </c>
      <c r="L2404">
        <f>IF(ISBLANK(C2404), resumen!$D$4, C2404)</f>
        <v>1095589</v>
      </c>
      <c r="M2404">
        <f>IF(ISBLANK(I2404), resumen!$E$4, I2404)</f>
        <v>37</v>
      </c>
    </row>
    <row r="2405" spans="1:13">
      <c r="A2405">
        <v>2404</v>
      </c>
      <c r="B2405" t="s">
        <v>13</v>
      </c>
      <c r="C2405">
        <v>549445.32999999996</v>
      </c>
      <c r="D2405" t="s">
        <v>14</v>
      </c>
      <c r="E2405" t="s">
        <v>20</v>
      </c>
      <c r="F2405" t="s">
        <v>16</v>
      </c>
      <c r="G2405" t="s">
        <v>17</v>
      </c>
      <c r="H2405" t="s">
        <v>17</v>
      </c>
      <c r="I2405">
        <v>20</v>
      </c>
      <c r="J2405" t="str">
        <f>IFERROR(IF(ABS((C2405-resumen!$D$3)/resumen!$D$5) &gt; 1.96, "SI", "NO"), _xleta.NOT)</f>
        <v>NO</v>
      </c>
      <c r="K2405" t="str">
        <f>IFERROR(IF(ABS((I2405-resumen!$E$3)/resumen!$E$5) &gt; 1.96, "SI", "NO"), _xleta.NOT)</f>
        <v>NO</v>
      </c>
      <c r="L2405">
        <f>IF(ISBLANK(C2405), resumen!$D$4, C2405)</f>
        <v>549445.32999999996</v>
      </c>
      <c r="M2405">
        <f>IF(ISBLANK(I2405), resumen!$E$4, I2405)</f>
        <v>20</v>
      </c>
    </row>
    <row r="2406" spans="1:13">
      <c r="A2406">
        <v>2405</v>
      </c>
      <c r="B2406" t="s">
        <v>19</v>
      </c>
      <c r="C2406">
        <v>245079.8</v>
      </c>
      <c r="D2406" t="s">
        <v>14</v>
      </c>
      <c r="E2406" t="s">
        <v>20</v>
      </c>
      <c r="F2406" t="s">
        <v>16</v>
      </c>
      <c r="G2406" t="s">
        <v>17</v>
      </c>
      <c r="H2406" t="s">
        <v>17</v>
      </c>
      <c r="I2406">
        <v>21</v>
      </c>
      <c r="J2406" t="str">
        <f>IFERROR(IF(ABS((C2406-resumen!$D$3)/resumen!$D$5) &gt; 1.96, "SI", "NO"), _xleta.NOT)</f>
        <v>NO</v>
      </c>
      <c r="K2406" t="str">
        <f>IFERROR(IF(ABS((I2406-resumen!$E$3)/resumen!$E$5) &gt; 1.96, "SI", "NO"), _xleta.NOT)</f>
        <v>NO</v>
      </c>
      <c r="L2406">
        <f>IF(ISBLANK(C2406), resumen!$D$4, C2406)</f>
        <v>245079.8</v>
      </c>
      <c r="M2406">
        <f>IF(ISBLANK(I2406), resumen!$E$4, I2406)</f>
        <v>21</v>
      </c>
    </row>
    <row r="2407" spans="1:13">
      <c r="A2407">
        <v>2406</v>
      </c>
      <c r="B2407" t="s">
        <v>19</v>
      </c>
      <c r="C2407">
        <v>387099.75</v>
      </c>
      <c r="D2407" t="s">
        <v>14</v>
      </c>
      <c r="E2407" t="s">
        <v>20</v>
      </c>
      <c r="F2407" t="s">
        <v>16</v>
      </c>
      <c r="G2407" t="s">
        <v>17</v>
      </c>
      <c r="H2407" t="s">
        <v>17</v>
      </c>
      <c r="I2407">
        <v>41</v>
      </c>
      <c r="J2407" t="str">
        <f>IFERROR(IF(ABS((C2407-resumen!$D$3)/resumen!$D$5) &gt; 1.96, "SI", "NO"), _xleta.NOT)</f>
        <v>NO</v>
      </c>
      <c r="K2407" t="str">
        <f>IFERROR(IF(ABS((I2407-resumen!$E$3)/resumen!$E$5) &gt; 1.96, "SI", "NO"), _xleta.NOT)</f>
        <v>NO</v>
      </c>
      <c r="L2407">
        <f>IF(ISBLANK(C2407), resumen!$D$4, C2407)</f>
        <v>387099.75</v>
      </c>
      <c r="M2407">
        <f>IF(ISBLANK(I2407), resumen!$E$4, I2407)</f>
        <v>41</v>
      </c>
    </row>
    <row r="2408" spans="1:13">
      <c r="A2408">
        <v>2407</v>
      </c>
      <c r="B2408" t="s">
        <v>13</v>
      </c>
      <c r="C2408">
        <v>253571</v>
      </c>
      <c r="D2408" t="s">
        <v>18</v>
      </c>
      <c r="E2408" t="s">
        <v>15</v>
      </c>
      <c r="F2408" t="s">
        <v>16</v>
      </c>
      <c r="G2408" t="s">
        <v>17</v>
      </c>
      <c r="H2408" t="s">
        <v>17</v>
      </c>
      <c r="I2408">
        <v>56</v>
      </c>
      <c r="J2408" t="str">
        <f>IFERROR(IF(ABS((C2408-resumen!$D$3)/resumen!$D$5) &gt; 1.96, "SI", "NO"), _xleta.NOT)</f>
        <v>NO</v>
      </c>
      <c r="K2408" t="str">
        <f>IFERROR(IF(ABS((I2408-resumen!$E$3)/resumen!$E$5) &gt; 1.96, "SI", "NO"), _xleta.NOT)</f>
        <v>NO</v>
      </c>
      <c r="L2408">
        <f>IF(ISBLANK(C2408), resumen!$D$4, C2408)</f>
        <v>253571</v>
      </c>
      <c r="M2408">
        <f>IF(ISBLANK(I2408), resumen!$E$4, I2408)</f>
        <v>56</v>
      </c>
    </row>
    <row r="2409" spans="1:13">
      <c r="A2409">
        <v>2408</v>
      </c>
      <c r="B2409" t="s">
        <v>13</v>
      </c>
      <c r="C2409">
        <v>1187224</v>
      </c>
      <c r="D2409" t="s">
        <v>14</v>
      </c>
      <c r="E2409" t="s">
        <v>15</v>
      </c>
      <c r="F2409" t="s">
        <v>16</v>
      </c>
      <c r="G2409" t="s">
        <v>17</v>
      </c>
      <c r="H2409" t="s">
        <v>16</v>
      </c>
      <c r="I2409">
        <v>46</v>
      </c>
      <c r="J2409" t="str">
        <f>IFERROR(IF(ABS((C2409-resumen!$D$3)/resumen!$D$5) &gt; 1.96, "SI", "NO"), _xleta.NOT)</f>
        <v>NO</v>
      </c>
      <c r="K2409" t="str">
        <f>IFERROR(IF(ABS((I2409-resumen!$E$3)/resumen!$E$5) &gt; 1.96, "SI", "NO"), _xleta.NOT)</f>
        <v>NO</v>
      </c>
      <c r="L2409">
        <f>IF(ISBLANK(C2409), resumen!$D$4, C2409)</f>
        <v>1187224</v>
      </c>
      <c r="M2409">
        <f>IF(ISBLANK(I2409), resumen!$E$4, I2409)</f>
        <v>46</v>
      </c>
    </row>
    <row r="2410" spans="1:13">
      <c r="A2410">
        <v>2409</v>
      </c>
      <c r="B2410" t="s">
        <v>13</v>
      </c>
      <c r="C2410">
        <v>584115.32999999996</v>
      </c>
      <c r="D2410" t="s">
        <v>14</v>
      </c>
      <c r="E2410" t="s">
        <v>20</v>
      </c>
      <c r="F2410" t="s">
        <v>16</v>
      </c>
      <c r="G2410" t="s">
        <v>17</v>
      </c>
      <c r="H2410" t="s">
        <v>17</v>
      </c>
      <c r="I2410">
        <v>46</v>
      </c>
      <c r="J2410" t="str">
        <f>IFERROR(IF(ABS((C2410-resumen!$D$3)/resumen!$D$5) &gt; 1.96, "SI", "NO"), _xleta.NOT)</f>
        <v>NO</v>
      </c>
      <c r="K2410" t="str">
        <f>IFERROR(IF(ABS((I2410-resumen!$E$3)/resumen!$E$5) &gt; 1.96, "SI", "NO"), _xleta.NOT)</f>
        <v>NO</v>
      </c>
      <c r="L2410">
        <f>IF(ISBLANK(C2410), resumen!$D$4, C2410)</f>
        <v>584115.32999999996</v>
      </c>
      <c r="M2410">
        <f>IF(ISBLANK(I2410), resumen!$E$4, I2410)</f>
        <v>46</v>
      </c>
    </row>
    <row r="2411" spans="1:13">
      <c r="A2411">
        <v>2410</v>
      </c>
      <c r="B2411" t="s">
        <v>19</v>
      </c>
      <c r="C2411">
        <v>446928</v>
      </c>
      <c r="D2411" t="s">
        <v>14</v>
      </c>
      <c r="E2411" t="s">
        <v>20</v>
      </c>
      <c r="F2411" t="s">
        <v>16</v>
      </c>
      <c r="G2411" t="s">
        <v>17</v>
      </c>
      <c r="H2411" t="s">
        <v>17</v>
      </c>
      <c r="I2411">
        <v>23</v>
      </c>
      <c r="J2411" t="str">
        <f>IFERROR(IF(ABS((C2411-resumen!$D$3)/resumen!$D$5) &gt; 1.96, "SI", "NO"), _xleta.NOT)</f>
        <v>NO</v>
      </c>
      <c r="K2411" t="str">
        <f>IFERROR(IF(ABS((I2411-resumen!$E$3)/resumen!$E$5) &gt; 1.96, "SI", "NO"), _xleta.NOT)</f>
        <v>NO</v>
      </c>
      <c r="L2411">
        <f>IF(ISBLANK(C2411), resumen!$D$4, C2411)</f>
        <v>446928</v>
      </c>
      <c r="M2411">
        <f>IF(ISBLANK(I2411), resumen!$E$4, I2411)</f>
        <v>23</v>
      </c>
    </row>
    <row r="2412" spans="1:13">
      <c r="A2412">
        <v>2411</v>
      </c>
      <c r="B2412" t="s">
        <v>13</v>
      </c>
      <c r="C2412">
        <v>302470</v>
      </c>
      <c r="D2412" t="s">
        <v>21</v>
      </c>
      <c r="E2412" t="s">
        <v>20</v>
      </c>
      <c r="F2412" t="s">
        <v>16</v>
      </c>
      <c r="G2412" t="s">
        <v>16</v>
      </c>
      <c r="H2412" t="s">
        <v>17</v>
      </c>
      <c r="I2412">
        <v>34</v>
      </c>
      <c r="J2412" t="str">
        <f>IFERROR(IF(ABS((C2412-resumen!$D$3)/resumen!$D$5) &gt; 1.96, "SI", "NO"), _xleta.NOT)</f>
        <v>NO</v>
      </c>
      <c r="K2412" t="str">
        <f>IFERROR(IF(ABS((I2412-resumen!$E$3)/resumen!$E$5) &gt; 1.96, "SI", "NO"), _xleta.NOT)</f>
        <v>NO</v>
      </c>
      <c r="L2412">
        <f>IF(ISBLANK(C2412), resumen!$D$4, C2412)</f>
        <v>302470</v>
      </c>
      <c r="M2412">
        <f>IF(ISBLANK(I2412), resumen!$E$4, I2412)</f>
        <v>34</v>
      </c>
    </row>
    <row r="2413" spans="1:13">
      <c r="A2413">
        <v>2412</v>
      </c>
      <c r="B2413" t="s">
        <v>13</v>
      </c>
      <c r="C2413">
        <v>277000</v>
      </c>
      <c r="D2413" t="s">
        <v>14</v>
      </c>
      <c r="E2413" t="s">
        <v>20</v>
      </c>
      <c r="F2413" t="s">
        <v>16</v>
      </c>
      <c r="G2413" t="s">
        <v>16</v>
      </c>
      <c r="H2413" t="s">
        <v>16</v>
      </c>
      <c r="I2413">
        <v>23</v>
      </c>
      <c r="J2413" t="str">
        <f>IFERROR(IF(ABS((C2413-resumen!$D$3)/resumen!$D$5) &gt; 1.96, "SI", "NO"), _xleta.NOT)</f>
        <v>NO</v>
      </c>
      <c r="K2413" t="str">
        <f>IFERROR(IF(ABS((I2413-resumen!$E$3)/resumen!$E$5) &gt; 1.96, "SI", "NO"), _xleta.NOT)</f>
        <v>NO</v>
      </c>
      <c r="L2413">
        <f>IF(ISBLANK(C2413), resumen!$D$4, C2413)</f>
        <v>277000</v>
      </c>
      <c r="M2413">
        <f>IF(ISBLANK(I2413), resumen!$E$4, I2413)</f>
        <v>23</v>
      </c>
    </row>
    <row r="2414" spans="1:13">
      <c r="A2414">
        <v>2413</v>
      </c>
      <c r="B2414" t="s">
        <v>13</v>
      </c>
      <c r="C2414">
        <v>241458</v>
      </c>
      <c r="D2414" t="s">
        <v>14</v>
      </c>
      <c r="E2414" t="s">
        <v>20</v>
      </c>
      <c r="F2414" t="s">
        <v>16</v>
      </c>
      <c r="G2414" t="s">
        <v>17</v>
      </c>
      <c r="H2414" t="s">
        <v>16</v>
      </c>
      <c r="I2414">
        <v>41</v>
      </c>
      <c r="J2414" t="str">
        <f>IFERROR(IF(ABS((C2414-resumen!$D$3)/resumen!$D$5) &gt; 1.96, "SI", "NO"), _xleta.NOT)</f>
        <v>NO</v>
      </c>
      <c r="K2414" t="str">
        <f>IFERROR(IF(ABS((I2414-resumen!$E$3)/resumen!$E$5) &gt; 1.96, "SI", "NO"), _xleta.NOT)</f>
        <v>NO</v>
      </c>
      <c r="L2414">
        <f>IF(ISBLANK(C2414), resumen!$D$4, C2414)</f>
        <v>241458</v>
      </c>
      <c r="M2414">
        <f>IF(ISBLANK(I2414), resumen!$E$4, I2414)</f>
        <v>41</v>
      </c>
    </row>
    <row r="2415" spans="1:13">
      <c r="A2415">
        <v>2414</v>
      </c>
      <c r="B2415" t="s">
        <v>13</v>
      </c>
      <c r="C2415">
        <v>255000</v>
      </c>
      <c r="D2415" t="s">
        <v>14</v>
      </c>
      <c r="E2415" t="s">
        <v>20</v>
      </c>
      <c r="F2415" t="s">
        <v>16</v>
      </c>
      <c r="G2415" t="s">
        <v>16</v>
      </c>
      <c r="H2415" t="s">
        <v>16</v>
      </c>
      <c r="I2415">
        <v>55</v>
      </c>
      <c r="J2415" t="str">
        <f>IFERROR(IF(ABS((C2415-resumen!$D$3)/resumen!$D$5) &gt; 1.96, "SI", "NO"), _xleta.NOT)</f>
        <v>NO</v>
      </c>
      <c r="K2415" t="str">
        <f>IFERROR(IF(ABS((I2415-resumen!$E$3)/resumen!$E$5) &gt; 1.96, "SI", "NO"), _xleta.NOT)</f>
        <v>NO</v>
      </c>
      <c r="L2415">
        <f>IF(ISBLANK(C2415), resumen!$D$4, C2415)</f>
        <v>255000</v>
      </c>
      <c r="M2415">
        <f>IF(ISBLANK(I2415), resumen!$E$4, I2415)</f>
        <v>55</v>
      </c>
    </row>
    <row r="2416" spans="1:13">
      <c r="A2416">
        <v>2415</v>
      </c>
      <c r="B2416" t="s">
        <v>19</v>
      </c>
      <c r="C2416">
        <v>1332081</v>
      </c>
      <c r="D2416" t="s">
        <v>18</v>
      </c>
      <c r="E2416" t="s">
        <v>15</v>
      </c>
      <c r="F2416" t="s">
        <v>16</v>
      </c>
      <c r="G2416" t="s">
        <v>17</v>
      </c>
      <c r="H2416" t="s">
        <v>17</v>
      </c>
      <c r="I2416">
        <v>65</v>
      </c>
      <c r="J2416" t="str">
        <f>IFERROR(IF(ABS((C2416-resumen!$D$3)/resumen!$D$5) &gt; 1.96, "SI", "NO"), _xleta.NOT)</f>
        <v>NO</v>
      </c>
      <c r="K2416" t="str">
        <f>IFERROR(IF(ABS((I2416-resumen!$E$3)/resumen!$E$5) &gt; 1.96, "SI", "NO"), _xleta.NOT)</f>
        <v>NO</v>
      </c>
      <c r="L2416">
        <f>IF(ISBLANK(C2416), resumen!$D$4, C2416)</f>
        <v>1332081</v>
      </c>
      <c r="M2416">
        <f>IF(ISBLANK(I2416), resumen!$E$4, I2416)</f>
        <v>65</v>
      </c>
    </row>
    <row r="2417" spans="1:13">
      <c r="A2417">
        <v>2416</v>
      </c>
      <c r="B2417" t="s">
        <v>13</v>
      </c>
      <c r="C2417">
        <v>323296</v>
      </c>
      <c r="D2417" t="s">
        <v>22</v>
      </c>
      <c r="E2417" t="s">
        <v>20</v>
      </c>
      <c r="F2417" t="s">
        <v>16</v>
      </c>
      <c r="G2417" t="s">
        <v>17</v>
      </c>
      <c r="H2417" t="s">
        <v>17</v>
      </c>
      <c r="I2417">
        <v>33</v>
      </c>
      <c r="J2417" t="str">
        <f>IFERROR(IF(ABS((C2417-resumen!$D$3)/resumen!$D$5) &gt; 1.96, "SI", "NO"), _xleta.NOT)</f>
        <v>NO</v>
      </c>
      <c r="K2417" t="str">
        <f>IFERROR(IF(ABS((I2417-resumen!$E$3)/resumen!$E$5) &gt; 1.96, "SI", "NO"), _xleta.NOT)</f>
        <v>NO</v>
      </c>
      <c r="L2417">
        <f>IF(ISBLANK(C2417), resumen!$D$4, C2417)</f>
        <v>323296</v>
      </c>
      <c r="M2417">
        <f>IF(ISBLANK(I2417), resumen!$E$4, I2417)</f>
        <v>33</v>
      </c>
    </row>
    <row r="2418" spans="1:13">
      <c r="A2418">
        <v>2417</v>
      </c>
      <c r="B2418" t="s">
        <v>13</v>
      </c>
      <c r="C2418">
        <v>362000</v>
      </c>
      <c r="D2418" t="s">
        <v>14</v>
      </c>
      <c r="E2418" t="s">
        <v>20</v>
      </c>
      <c r="F2418" t="s">
        <v>16</v>
      </c>
      <c r="G2418" t="s">
        <v>17</v>
      </c>
      <c r="H2418" t="s">
        <v>17</v>
      </c>
      <c r="I2418">
        <v>31</v>
      </c>
      <c r="J2418" t="str">
        <f>IFERROR(IF(ABS((C2418-resumen!$D$3)/resumen!$D$5) &gt; 1.96, "SI", "NO"), _xleta.NOT)</f>
        <v>NO</v>
      </c>
      <c r="K2418" t="str">
        <f>IFERROR(IF(ABS((I2418-resumen!$E$3)/resumen!$E$5) &gt; 1.96, "SI", "NO"), _xleta.NOT)</f>
        <v>NO</v>
      </c>
      <c r="L2418">
        <f>IF(ISBLANK(C2418), resumen!$D$4, C2418)</f>
        <v>362000</v>
      </c>
      <c r="M2418">
        <f>IF(ISBLANK(I2418), resumen!$E$4, I2418)</f>
        <v>31</v>
      </c>
    </row>
    <row r="2419" spans="1:13">
      <c r="A2419">
        <v>2418</v>
      </c>
      <c r="B2419" t="s">
        <v>13</v>
      </c>
      <c r="C2419">
        <v>501467</v>
      </c>
      <c r="D2419" t="s">
        <v>22</v>
      </c>
      <c r="E2419" t="s">
        <v>20</v>
      </c>
      <c r="F2419" t="s">
        <v>16</v>
      </c>
      <c r="G2419" t="s">
        <v>17</v>
      </c>
      <c r="H2419" t="s">
        <v>17</v>
      </c>
      <c r="I2419">
        <v>37</v>
      </c>
      <c r="J2419" t="str">
        <f>IFERROR(IF(ABS((C2419-resumen!$D$3)/resumen!$D$5) &gt; 1.96, "SI", "NO"), _xleta.NOT)</f>
        <v>NO</v>
      </c>
      <c r="K2419" t="str">
        <f>IFERROR(IF(ABS((I2419-resumen!$E$3)/resumen!$E$5) &gt; 1.96, "SI", "NO"), _xleta.NOT)</f>
        <v>NO</v>
      </c>
      <c r="L2419">
        <f>IF(ISBLANK(C2419), resumen!$D$4, C2419)</f>
        <v>501467</v>
      </c>
      <c r="M2419">
        <f>IF(ISBLANK(I2419), resumen!$E$4, I2419)</f>
        <v>37</v>
      </c>
    </row>
    <row r="2420" spans="1:13">
      <c r="A2420">
        <v>2419</v>
      </c>
      <c r="B2420" t="s">
        <v>19</v>
      </c>
      <c r="C2420">
        <v>534933</v>
      </c>
      <c r="D2420" t="s">
        <v>14</v>
      </c>
      <c r="E2420" t="s">
        <v>20</v>
      </c>
      <c r="F2420" t="s">
        <v>16</v>
      </c>
      <c r="G2420" t="s">
        <v>17</v>
      </c>
      <c r="H2420" t="s">
        <v>17</v>
      </c>
      <c r="I2420">
        <v>59</v>
      </c>
      <c r="J2420" t="str">
        <f>IFERROR(IF(ABS((C2420-resumen!$D$3)/resumen!$D$5) &gt; 1.96, "SI", "NO"), _xleta.NOT)</f>
        <v>NO</v>
      </c>
      <c r="K2420" t="str">
        <f>IFERROR(IF(ABS((I2420-resumen!$E$3)/resumen!$E$5) &gt; 1.96, "SI", "NO"), _xleta.NOT)</f>
        <v>NO</v>
      </c>
      <c r="L2420">
        <f>IF(ISBLANK(C2420), resumen!$D$4, C2420)</f>
        <v>534933</v>
      </c>
      <c r="M2420">
        <f>IF(ISBLANK(I2420), resumen!$E$4, I2420)</f>
        <v>59</v>
      </c>
    </row>
    <row r="2421" spans="1:13">
      <c r="A2421">
        <v>2420</v>
      </c>
      <c r="B2421" t="s">
        <v>19</v>
      </c>
      <c r="C2421">
        <v>375584</v>
      </c>
      <c r="D2421" t="s">
        <v>14</v>
      </c>
      <c r="E2421" t="s">
        <v>15</v>
      </c>
      <c r="F2421" t="s">
        <v>16</v>
      </c>
      <c r="G2421" t="s">
        <v>17</v>
      </c>
      <c r="H2421" t="s">
        <v>17</v>
      </c>
      <c r="I2421">
        <v>26</v>
      </c>
      <c r="J2421" t="str">
        <f>IFERROR(IF(ABS((C2421-resumen!$D$3)/resumen!$D$5) &gt; 1.96, "SI", "NO"), _xleta.NOT)</f>
        <v>NO</v>
      </c>
      <c r="K2421" t="str">
        <f>IFERROR(IF(ABS((I2421-resumen!$E$3)/resumen!$E$5) &gt; 1.96, "SI", "NO"), _xleta.NOT)</f>
        <v>NO</v>
      </c>
      <c r="L2421">
        <f>IF(ISBLANK(C2421), resumen!$D$4, C2421)</f>
        <v>375584</v>
      </c>
      <c r="M2421">
        <f>IF(ISBLANK(I2421), resumen!$E$4, I2421)</f>
        <v>26</v>
      </c>
    </row>
    <row r="2422" spans="1:13">
      <c r="A2422">
        <v>2421</v>
      </c>
      <c r="B2422" t="s">
        <v>13</v>
      </c>
      <c r="C2422">
        <v>414094.87</v>
      </c>
      <c r="D2422" t="s">
        <v>14</v>
      </c>
      <c r="E2422" t="s">
        <v>20</v>
      </c>
      <c r="F2422" t="s">
        <v>16</v>
      </c>
      <c r="G2422" t="s">
        <v>17</v>
      </c>
      <c r="H2422" t="s">
        <v>17</v>
      </c>
      <c r="I2422">
        <v>19</v>
      </c>
      <c r="J2422" t="str">
        <f>IFERROR(IF(ABS((C2422-resumen!$D$3)/resumen!$D$5) &gt; 1.96, "SI", "NO"), _xleta.NOT)</f>
        <v>NO</v>
      </c>
      <c r="K2422" t="str">
        <f>IFERROR(IF(ABS((I2422-resumen!$E$3)/resumen!$E$5) &gt; 1.96, "SI", "NO"), _xleta.NOT)</f>
        <v>NO</v>
      </c>
      <c r="L2422">
        <f>IF(ISBLANK(C2422), resumen!$D$4, C2422)</f>
        <v>414094.87</v>
      </c>
      <c r="M2422">
        <f>IF(ISBLANK(I2422), resumen!$E$4, I2422)</f>
        <v>19</v>
      </c>
    </row>
    <row r="2423" spans="1:13">
      <c r="A2423">
        <v>2422</v>
      </c>
      <c r="B2423" t="s">
        <v>13</v>
      </c>
      <c r="C2423">
        <v>292387</v>
      </c>
      <c r="D2423" t="s">
        <v>21</v>
      </c>
      <c r="E2423" t="s">
        <v>20</v>
      </c>
      <c r="F2423" t="s">
        <v>16</v>
      </c>
      <c r="G2423" t="s">
        <v>17</v>
      </c>
      <c r="H2423" t="s">
        <v>16</v>
      </c>
      <c r="I2423">
        <v>52</v>
      </c>
      <c r="J2423" t="str">
        <f>IFERROR(IF(ABS((C2423-resumen!$D$3)/resumen!$D$5) &gt; 1.96, "SI", "NO"), _xleta.NOT)</f>
        <v>NO</v>
      </c>
      <c r="K2423" t="str">
        <f>IFERROR(IF(ABS((I2423-resumen!$E$3)/resumen!$E$5) &gt; 1.96, "SI", "NO"), _xleta.NOT)</f>
        <v>NO</v>
      </c>
      <c r="L2423">
        <f>IF(ISBLANK(C2423), resumen!$D$4, C2423)</f>
        <v>292387</v>
      </c>
      <c r="M2423">
        <f>IF(ISBLANK(I2423), resumen!$E$4, I2423)</f>
        <v>52</v>
      </c>
    </row>
    <row r="2424" spans="1:13">
      <c r="A2424">
        <v>2423</v>
      </c>
      <c r="B2424" t="s">
        <v>19</v>
      </c>
      <c r="C2424">
        <v>753003.24</v>
      </c>
      <c r="D2424" t="s">
        <v>14</v>
      </c>
      <c r="E2424" t="s">
        <v>15</v>
      </c>
      <c r="F2424" t="s">
        <v>16</v>
      </c>
      <c r="G2424" t="s">
        <v>17</v>
      </c>
      <c r="H2424" t="s">
        <v>17</v>
      </c>
      <c r="I2424">
        <v>22</v>
      </c>
      <c r="J2424" t="str">
        <f>IFERROR(IF(ABS((C2424-resumen!$D$3)/resumen!$D$5) &gt; 1.96, "SI", "NO"), _xleta.NOT)</f>
        <v>NO</v>
      </c>
      <c r="K2424" t="str">
        <f>IFERROR(IF(ABS((I2424-resumen!$E$3)/resumen!$E$5) &gt; 1.96, "SI", "NO"), _xleta.NOT)</f>
        <v>NO</v>
      </c>
      <c r="L2424">
        <f>IF(ISBLANK(C2424), resumen!$D$4, C2424)</f>
        <v>753003.24</v>
      </c>
      <c r="M2424">
        <f>IF(ISBLANK(I2424), resumen!$E$4, I2424)</f>
        <v>22</v>
      </c>
    </row>
    <row r="2425" spans="1:13">
      <c r="A2425">
        <v>2424</v>
      </c>
      <c r="B2425" t="s">
        <v>19</v>
      </c>
      <c r="C2425">
        <v>375740</v>
      </c>
      <c r="D2425" t="s">
        <v>22</v>
      </c>
      <c r="E2425" t="s">
        <v>20</v>
      </c>
      <c r="F2425" t="s">
        <v>16</v>
      </c>
      <c r="G2425" t="s">
        <v>17</v>
      </c>
      <c r="H2425" t="s">
        <v>16</v>
      </c>
      <c r="I2425">
        <v>50</v>
      </c>
      <c r="J2425" t="str">
        <f>IFERROR(IF(ABS((C2425-resumen!$D$3)/resumen!$D$5) &gt; 1.96, "SI", "NO"), _xleta.NOT)</f>
        <v>NO</v>
      </c>
      <c r="K2425" t="str">
        <f>IFERROR(IF(ABS((I2425-resumen!$E$3)/resumen!$E$5) &gt; 1.96, "SI", "NO"), _xleta.NOT)</f>
        <v>NO</v>
      </c>
      <c r="L2425">
        <f>IF(ISBLANK(C2425), resumen!$D$4, C2425)</f>
        <v>375740</v>
      </c>
      <c r="M2425">
        <f>IF(ISBLANK(I2425), resumen!$E$4, I2425)</f>
        <v>50</v>
      </c>
    </row>
    <row r="2426" spans="1:13">
      <c r="A2426">
        <v>2425</v>
      </c>
      <c r="B2426" t="s">
        <v>19</v>
      </c>
      <c r="C2426">
        <v>1070560</v>
      </c>
      <c r="D2426" t="s">
        <v>14</v>
      </c>
      <c r="E2426" t="s">
        <v>15</v>
      </c>
      <c r="F2426" t="s">
        <v>16</v>
      </c>
      <c r="G2426" t="s">
        <v>17</v>
      </c>
      <c r="H2426" t="s">
        <v>16</v>
      </c>
      <c r="I2426">
        <v>34</v>
      </c>
      <c r="J2426" t="str">
        <f>IFERROR(IF(ABS((C2426-resumen!$D$3)/resumen!$D$5) &gt; 1.96, "SI", "NO"), _xleta.NOT)</f>
        <v>NO</v>
      </c>
      <c r="K2426" t="str">
        <f>IFERROR(IF(ABS((I2426-resumen!$E$3)/resumen!$E$5) &gt; 1.96, "SI", "NO"), _xleta.NOT)</f>
        <v>NO</v>
      </c>
      <c r="L2426">
        <f>IF(ISBLANK(C2426), resumen!$D$4, C2426)</f>
        <v>1070560</v>
      </c>
      <c r="M2426">
        <f>IF(ISBLANK(I2426), resumen!$E$4, I2426)</f>
        <v>34</v>
      </c>
    </row>
    <row r="2427" spans="1:13">
      <c r="A2427">
        <v>2426</v>
      </c>
      <c r="B2427" t="s">
        <v>19</v>
      </c>
      <c r="C2427">
        <v>297046</v>
      </c>
      <c r="D2427" t="s">
        <v>21</v>
      </c>
      <c r="E2427" t="s">
        <v>20</v>
      </c>
      <c r="F2427" t="s">
        <v>16</v>
      </c>
      <c r="G2427" t="s">
        <v>16</v>
      </c>
      <c r="H2427" t="s">
        <v>17</v>
      </c>
      <c r="I2427">
        <v>55</v>
      </c>
      <c r="J2427" t="str">
        <f>IFERROR(IF(ABS((C2427-resumen!$D$3)/resumen!$D$5) &gt; 1.96, "SI", "NO"), _xleta.NOT)</f>
        <v>NO</v>
      </c>
      <c r="K2427" t="str">
        <f>IFERROR(IF(ABS((I2427-resumen!$E$3)/resumen!$E$5) &gt; 1.96, "SI", "NO"), _xleta.NOT)</f>
        <v>NO</v>
      </c>
      <c r="L2427">
        <f>IF(ISBLANK(C2427), resumen!$D$4, C2427)</f>
        <v>297046</v>
      </c>
      <c r="M2427">
        <f>IF(ISBLANK(I2427), resumen!$E$4, I2427)</f>
        <v>55</v>
      </c>
    </row>
    <row r="2428" spans="1:13">
      <c r="A2428">
        <v>2427</v>
      </c>
      <c r="B2428" t="s">
        <v>13</v>
      </c>
      <c r="C2428">
        <v>391510</v>
      </c>
      <c r="D2428" t="s">
        <v>14</v>
      </c>
      <c r="E2428" t="s">
        <v>20</v>
      </c>
      <c r="F2428" t="s">
        <v>16</v>
      </c>
      <c r="G2428" t="s">
        <v>17</v>
      </c>
      <c r="H2428" t="s">
        <v>17</v>
      </c>
      <c r="I2428">
        <v>31</v>
      </c>
      <c r="J2428" t="str">
        <f>IFERROR(IF(ABS((C2428-resumen!$D$3)/resumen!$D$5) &gt; 1.96, "SI", "NO"), _xleta.NOT)</f>
        <v>NO</v>
      </c>
      <c r="K2428" t="str">
        <f>IFERROR(IF(ABS((I2428-resumen!$E$3)/resumen!$E$5) &gt; 1.96, "SI", "NO"), _xleta.NOT)</f>
        <v>NO</v>
      </c>
      <c r="L2428">
        <f>IF(ISBLANK(C2428), resumen!$D$4, C2428)</f>
        <v>391510</v>
      </c>
      <c r="M2428">
        <f>IF(ISBLANK(I2428), resumen!$E$4, I2428)</f>
        <v>31</v>
      </c>
    </row>
    <row r="2429" spans="1:13">
      <c r="A2429">
        <v>2428</v>
      </c>
      <c r="B2429" t="s">
        <v>13</v>
      </c>
      <c r="C2429">
        <v>447250</v>
      </c>
      <c r="D2429" t="s">
        <v>14</v>
      </c>
      <c r="E2429" t="s">
        <v>20</v>
      </c>
      <c r="F2429" t="s">
        <v>16</v>
      </c>
      <c r="G2429" t="s">
        <v>17</v>
      </c>
      <c r="H2429" t="s">
        <v>17</v>
      </c>
      <c r="I2429">
        <v>37</v>
      </c>
      <c r="J2429" t="str">
        <f>IFERROR(IF(ABS((C2429-resumen!$D$3)/resumen!$D$5) &gt; 1.96, "SI", "NO"), _xleta.NOT)</f>
        <v>NO</v>
      </c>
      <c r="K2429" t="str">
        <f>IFERROR(IF(ABS((I2429-resumen!$E$3)/resumen!$E$5) &gt; 1.96, "SI", "NO"), _xleta.NOT)</f>
        <v>NO</v>
      </c>
      <c r="L2429">
        <f>IF(ISBLANK(C2429), resumen!$D$4, C2429)</f>
        <v>447250</v>
      </c>
      <c r="M2429">
        <f>IF(ISBLANK(I2429), resumen!$E$4, I2429)</f>
        <v>37</v>
      </c>
    </row>
    <row r="2430" spans="1:13">
      <c r="A2430">
        <v>2429</v>
      </c>
      <c r="B2430" t="s">
        <v>13</v>
      </c>
      <c r="C2430">
        <v>518738.06</v>
      </c>
      <c r="D2430" t="s">
        <v>14</v>
      </c>
      <c r="E2430" t="s">
        <v>20</v>
      </c>
      <c r="F2430" t="s">
        <v>16</v>
      </c>
      <c r="G2430" t="s">
        <v>16</v>
      </c>
      <c r="H2430" t="s">
        <v>17</v>
      </c>
      <c r="I2430">
        <v>41</v>
      </c>
      <c r="J2430" t="str">
        <f>IFERROR(IF(ABS((C2430-resumen!$D$3)/resumen!$D$5) &gt; 1.96, "SI", "NO"), _xleta.NOT)</f>
        <v>NO</v>
      </c>
      <c r="K2430" t="str">
        <f>IFERROR(IF(ABS((I2430-resumen!$E$3)/resumen!$E$5) &gt; 1.96, "SI", "NO"), _xleta.NOT)</f>
        <v>NO</v>
      </c>
      <c r="L2430">
        <f>IF(ISBLANK(C2430), resumen!$D$4, C2430)</f>
        <v>518738.06</v>
      </c>
      <c r="M2430">
        <f>IF(ISBLANK(I2430), resumen!$E$4, I2430)</f>
        <v>41</v>
      </c>
    </row>
    <row r="2431" spans="1:13">
      <c r="A2431">
        <v>2430</v>
      </c>
      <c r="B2431" t="s">
        <v>19</v>
      </c>
      <c r="C2431">
        <v>1373096</v>
      </c>
      <c r="D2431" t="s">
        <v>14</v>
      </c>
      <c r="E2431" t="s">
        <v>15</v>
      </c>
      <c r="F2431" t="s">
        <v>16</v>
      </c>
      <c r="G2431" t="s">
        <v>17</v>
      </c>
      <c r="H2431" t="s">
        <v>17</v>
      </c>
      <c r="I2431">
        <v>37</v>
      </c>
      <c r="J2431" t="str">
        <f>IFERROR(IF(ABS((C2431-resumen!$D$3)/resumen!$D$5) &gt; 1.96, "SI", "NO"), _xleta.NOT)</f>
        <v>NO</v>
      </c>
      <c r="K2431" t="str">
        <f>IFERROR(IF(ABS((I2431-resumen!$E$3)/resumen!$E$5) &gt; 1.96, "SI", "NO"), _xleta.NOT)</f>
        <v>NO</v>
      </c>
      <c r="L2431">
        <f>IF(ISBLANK(C2431), resumen!$D$4, C2431)</f>
        <v>1373096</v>
      </c>
      <c r="M2431">
        <f>IF(ISBLANK(I2431), resumen!$E$4, I2431)</f>
        <v>37</v>
      </c>
    </row>
    <row r="2432" spans="1:13">
      <c r="A2432">
        <v>2431</v>
      </c>
      <c r="B2432" t="s">
        <v>19</v>
      </c>
      <c r="C2432">
        <v>574611.66</v>
      </c>
      <c r="D2432" t="s">
        <v>14</v>
      </c>
      <c r="E2432" t="s">
        <v>20</v>
      </c>
      <c r="F2432" t="s">
        <v>16</v>
      </c>
      <c r="G2432" t="s">
        <v>17</v>
      </c>
      <c r="H2432" t="s">
        <v>17</v>
      </c>
      <c r="I2432">
        <v>37</v>
      </c>
      <c r="J2432" t="str">
        <f>IFERROR(IF(ABS((C2432-resumen!$D$3)/resumen!$D$5) &gt; 1.96, "SI", "NO"), _xleta.NOT)</f>
        <v>NO</v>
      </c>
      <c r="K2432" t="str">
        <f>IFERROR(IF(ABS((I2432-resumen!$E$3)/resumen!$E$5) &gt; 1.96, "SI", "NO"), _xleta.NOT)</f>
        <v>NO</v>
      </c>
      <c r="L2432">
        <f>IF(ISBLANK(C2432), resumen!$D$4, C2432)</f>
        <v>574611.66</v>
      </c>
      <c r="M2432">
        <f>IF(ISBLANK(I2432), resumen!$E$4, I2432)</f>
        <v>37</v>
      </c>
    </row>
    <row r="2433" spans="1:13">
      <c r="A2433">
        <v>2432</v>
      </c>
      <c r="B2433" t="s">
        <v>13</v>
      </c>
      <c r="C2433">
        <v>450297.7</v>
      </c>
      <c r="D2433" t="s">
        <v>14</v>
      </c>
      <c r="E2433" t="s">
        <v>20</v>
      </c>
      <c r="F2433" t="s">
        <v>16</v>
      </c>
      <c r="G2433" t="s">
        <v>17</v>
      </c>
      <c r="H2433" t="s">
        <v>17</v>
      </c>
      <c r="I2433">
        <v>43</v>
      </c>
      <c r="J2433" t="str">
        <f>IFERROR(IF(ABS((C2433-resumen!$D$3)/resumen!$D$5) &gt; 1.96, "SI", "NO"), _xleta.NOT)</f>
        <v>NO</v>
      </c>
      <c r="K2433" t="str">
        <f>IFERROR(IF(ABS((I2433-resumen!$E$3)/resumen!$E$5) &gt; 1.96, "SI", "NO"), _xleta.NOT)</f>
        <v>NO</v>
      </c>
      <c r="L2433">
        <f>IF(ISBLANK(C2433), resumen!$D$4, C2433)</f>
        <v>450297.7</v>
      </c>
      <c r="M2433">
        <f>IF(ISBLANK(I2433), resumen!$E$4, I2433)</f>
        <v>43</v>
      </c>
    </row>
    <row r="2434" spans="1:13">
      <c r="A2434">
        <v>2433</v>
      </c>
      <c r="B2434" t="s">
        <v>19</v>
      </c>
      <c r="C2434">
        <v>477000</v>
      </c>
      <c r="D2434" t="s">
        <v>14</v>
      </c>
      <c r="E2434" t="s">
        <v>20</v>
      </c>
      <c r="F2434" t="s">
        <v>16</v>
      </c>
      <c r="G2434" t="s">
        <v>17</v>
      </c>
      <c r="H2434" t="s">
        <v>17</v>
      </c>
      <c r="I2434">
        <v>34</v>
      </c>
      <c r="J2434" t="str">
        <f>IFERROR(IF(ABS((C2434-resumen!$D$3)/resumen!$D$5) &gt; 1.96, "SI", "NO"), _xleta.NOT)</f>
        <v>NO</v>
      </c>
      <c r="K2434" t="str">
        <f>IFERROR(IF(ABS((I2434-resumen!$E$3)/resumen!$E$5) &gt; 1.96, "SI", "NO"), _xleta.NOT)</f>
        <v>NO</v>
      </c>
      <c r="L2434">
        <f>IF(ISBLANK(C2434), resumen!$D$4, C2434)</f>
        <v>477000</v>
      </c>
      <c r="M2434">
        <f>IF(ISBLANK(I2434), resumen!$E$4, I2434)</f>
        <v>34</v>
      </c>
    </row>
    <row r="2435" spans="1:13">
      <c r="A2435">
        <v>2434</v>
      </c>
      <c r="B2435" t="s">
        <v>13</v>
      </c>
      <c r="C2435">
        <v>4164181.77</v>
      </c>
      <c r="D2435" t="s">
        <v>14</v>
      </c>
      <c r="E2435" t="s">
        <v>20</v>
      </c>
      <c r="F2435" t="s">
        <v>16</v>
      </c>
      <c r="G2435" t="s">
        <v>17</v>
      </c>
      <c r="H2435" t="s">
        <v>17</v>
      </c>
      <c r="I2435">
        <v>35</v>
      </c>
      <c r="J2435" t="str">
        <f>IFERROR(IF(ABS((C2435-resumen!$D$3)/resumen!$D$5) &gt; 1.96, "SI", "NO"), _xleta.NOT)</f>
        <v>SI</v>
      </c>
      <c r="K2435" t="str">
        <f>IFERROR(IF(ABS((I2435-resumen!$E$3)/resumen!$E$5) &gt; 1.96, "SI", "NO"), _xleta.NOT)</f>
        <v>NO</v>
      </c>
      <c r="L2435">
        <f>IF(ISBLANK(C2435), resumen!$D$4, C2435)</f>
        <v>4164181.77</v>
      </c>
      <c r="M2435">
        <f>IF(ISBLANK(I2435), resumen!$E$4, I2435)</f>
        <v>35</v>
      </c>
    </row>
    <row r="2436" spans="1:13">
      <c r="A2436">
        <v>2435</v>
      </c>
      <c r="B2436" t="s">
        <v>19</v>
      </c>
      <c r="C2436">
        <v>1476693.45</v>
      </c>
      <c r="D2436" t="s">
        <v>18</v>
      </c>
      <c r="E2436" t="s">
        <v>15</v>
      </c>
      <c r="F2436" t="s">
        <v>16</v>
      </c>
      <c r="G2436" t="s">
        <v>17</v>
      </c>
      <c r="H2436" t="s">
        <v>17</v>
      </c>
      <c r="I2436">
        <v>62</v>
      </c>
      <c r="J2436" t="str">
        <f>IFERROR(IF(ABS((C2436-resumen!$D$3)/resumen!$D$5) &gt; 1.96, "SI", "NO"), _xleta.NOT)</f>
        <v>NO</v>
      </c>
      <c r="K2436" t="str">
        <f>IFERROR(IF(ABS((I2436-resumen!$E$3)/resumen!$E$5) &gt; 1.96, "SI", "NO"), _xleta.NOT)</f>
        <v>NO</v>
      </c>
      <c r="L2436">
        <f>IF(ISBLANK(C2436), resumen!$D$4, C2436)</f>
        <v>1476693.45</v>
      </c>
      <c r="M2436">
        <f>IF(ISBLANK(I2436), resumen!$E$4, I2436)</f>
        <v>62</v>
      </c>
    </row>
    <row r="2437" spans="1:13">
      <c r="A2437">
        <v>2436</v>
      </c>
      <c r="B2437" t="s">
        <v>13</v>
      </c>
      <c r="C2437">
        <v>278030</v>
      </c>
      <c r="D2437" t="s">
        <v>22</v>
      </c>
      <c r="E2437" t="s">
        <v>20</v>
      </c>
      <c r="F2437" t="s">
        <v>16</v>
      </c>
      <c r="G2437" t="s">
        <v>17</v>
      </c>
      <c r="H2437" t="s">
        <v>17</v>
      </c>
      <c r="I2437">
        <v>38</v>
      </c>
      <c r="J2437" t="str">
        <f>IFERROR(IF(ABS((C2437-resumen!$D$3)/resumen!$D$5) &gt; 1.96, "SI", "NO"), _xleta.NOT)</f>
        <v>NO</v>
      </c>
      <c r="K2437" t="str">
        <f>IFERROR(IF(ABS((I2437-resumen!$E$3)/resumen!$E$5) &gt; 1.96, "SI", "NO"), _xleta.NOT)</f>
        <v>NO</v>
      </c>
      <c r="L2437">
        <f>IF(ISBLANK(C2437), resumen!$D$4, C2437)</f>
        <v>278030</v>
      </c>
      <c r="M2437">
        <f>IF(ISBLANK(I2437), resumen!$E$4, I2437)</f>
        <v>38</v>
      </c>
    </row>
    <row r="2438" spans="1:13">
      <c r="A2438">
        <v>2437</v>
      </c>
      <c r="B2438" t="s">
        <v>13</v>
      </c>
      <c r="C2438">
        <v>534815.5</v>
      </c>
      <c r="D2438" t="s">
        <v>14</v>
      </c>
      <c r="E2438" t="s">
        <v>15</v>
      </c>
      <c r="F2438" t="s">
        <v>16</v>
      </c>
      <c r="G2438" t="s">
        <v>17</v>
      </c>
      <c r="H2438" t="s">
        <v>17</v>
      </c>
      <c r="I2438">
        <v>26</v>
      </c>
      <c r="J2438" t="str">
        <f>IFERROR(IF(ABS((C2438-resumen!$D$3)/resumen!$D$5) &gt; 1.96, "SI", "NO"), _xleta.NOT)</f>
        <v>NO</v>
      </c>
      <c r="K2438" t="str">
        <f>IFERROR(IF(ABS((I2438-resumen!$E$3)/resumen!$E$5) &gt; 1.96, "SI", "NO"), _xleta.NOT)</f>
        <v>NO</v>
      </c>
      <c r="L2438">
        <f>IF(ISBLANK(C2438), resumen!$D$4, C2438)</f>
        <v>534815.5</v>
      </c>
      <c r="M2438">
        <f>IF(ISBLANK(I2438), resumen!$E$4, I2438)</f>
        <v>26</v>
      </c>
    </row>
    <row r="2439" spans="1:13">
      <c r="A2439">
        <v>2438</v>
      </c>
      <c r="B2439" t="s">
        <v>13</v>
      </c>
      <c r="C2439">
        <v>2767500</v>
      </c>
      <c r="D2439" t="s">
        <v>14</v>
      </c>
      <c r="E2439" t="s">
        <v>20</v>
      </c>
      <c r="F2439" t="s">
        <v>16</v>
      </c>
      <c r="G2439" t="s">
        <v>17</v>
      </c>
      <c r="H2439" t="s">
        <v>17</v>
      </c>
      <c r="I2439">
        <v>24</v>
      </c>
      <c r="J2439" t="str">
        <f>IFERROR(IF(ABS((C2439-resumen!$D$3)/resumen!$D$5) &gt; 1.96, "SI", "NO"), _xleta.NOT)</f>
        <v>SI</v>
      </c>
      <c r="K2439" t="str">
        <f>IFERROR(IF(ABS((I2439-resumen!$E$3)/resumen!$E$5) &gt; 1.96, "SI", "NO"), _xleta.NOT)</f>
        <v>NO</v>
      </c>
      <c r="L2439">
        <f>IF(ISBLANK(C2439), resumen!$D$4, C2439)</f>
        <v>2767500</v>
      </c>
      <c r="M2439">
        <f>IF(ISBLANK(I2439), resumen!$E$4, I2439)</f>
        <v>24</v>
      </c>
    </row>
    <row r="2440" spans="1:13">
      <c r="A2440">
        <v>2439</v>
      </c>
      <c r="B2440" t="s">
        <v>13</v>
      </c>
      <c r="C2440">
        <v>297046</v>
      </c>
      <c r="D2440" t="s">
        <v>22</v>
      </c>
      <c r="E2440" t="s">
        <v>20</v>
      </c>
      <c r="F2440" t="s">
        <v>16</v>
      </c>
      <c r="G2440" t="s">
        <v>17</v>
      </c>
      <c r="H2440" t="s">
        <v>17</v>
      </c>
      <c r="I2440">
        <v>29</v>
      </c>
      <c r="J2440" t="str">
        <f>IFERROR(IF(ABS((C2440-resumen!$D$3)/resumen!$D$5) &gt; 1.96, "SI", "NO"), _xleta.NOT)</f>
        <v>NO</v>
      </c>
      <c r="K2440" t="str">
        <f>IFERROR(IF(ABS((I2440-resumen!$E$3)/resumen!$E$5) &gt; 1.96, "SI", "NO"), _xleta.NOT)</f>
        <v>NO</v>
      </c>
      <c r="L2440">
        <f>IF(ISBLANK(C2440), resumen!$D$4, C2440)</f>
        <v>297046</v>
      </c>
      <c r="M2440">
        <f>IF(ISBLANK(I2440), resumen!$E$4, I2440)</f>
        <v>29</v>
      </c>
    </row>
    <row r="2441" spans="1:13">
      <c r="A2441">
        <v>2440</v>
      </c>
      <c r="B2441" t="s">
        <v>19</v>
      </c>
      <c r="C2441">
        <v>278030</v>
      </c>
      <c r="D2441" t="s">
        <v>23</v>
      </c>
      <c r="E2441" t="s">
        <v>20</v>
      </c>
      <c r="F2441" t="s">
        <v>16</v>
      </c>
      <c r="G2441" t="s">
        <v>17</v>
      </c>
      <c r="H2441" t="s">
        <v>17</v>
      </c>
      <c r="I2441">
        <v>39</v>
      </c>
      <c r="J2441" t="str">
        <f>IFERROR(IF(ABS((C2441-resumen!$D$3)/resumen!$D$5) &gt; 1.96, "SI", "NO"), _xleta.NOT)</f>
        <v>NO</v>
      </c>
      <c r="K2441" t="str">
        <f>IFERROR(IF(ABS((I2441-resumen!$E$3)/resumen!$E$5) &gt; 1.96, "SI", "NO"), _xleta.NOT)</f>
        <v>NO</v>
      </c>
      <c r="L2441">
        <f>IF(ISBLANK(C2441), resumen!$D$4, C2441)</f>
        <v>278030</v>
      </c>
      <c r="M2441">
        <f>IF(ISBLANK(I2441), resumen!$E$4, I2441)</f>
        <v>39</v>
      </c>
    </row>
    <row r="2442" spans="1:13">
      <c r="A2442">
        <v>2441</v>
      </c>
      <c r="B2442" t="s">
        <v>19</v>
      </c>
      <c r="C2442">
        <v>436419</v>
      </c>
      <c r="D2442" t="s">
        <v>18</v>
      </c>
      <c r="E2442" t="s">
        <v>15</v>
      </c>
      <c r="F2442" t="s">
        <v>16</v>
      </c>
      <c r="G2442" t="s">
        <v>17</v>
      </c>
      <c r="H2442" t="s">
        <v>17</v>
      </c>
      <c r="I2442">
        <v>79</v>
      </c>
      <c r="J2442" t="str">
        <f>IFERROR(IF(ABS((C2442-resumen!$D$3)/resumen!$D$5) &gt; 1.96, "SI", "NO"), _xleta.NOT)</f>
        <v>NO</v>
      </c>
      <c r="K2442" t="str">
        <f>IFERROR(IF(ABS((I2442-resumen!$E$3)/resumen!$E$5) &gt; 1.96, "SI", "NO"), _xleta.NOT)</f>
        <v>SI</v>
      </c>
      <c r="L2442">
        <f>IF(ISBLANK(C2442), resumen!$D$4, C2442)</f>
        <v>436419</v>
      </c>
      <c r="M2442">
        <f>IF(ISBLANK(I2442), resumen!$E$4, I2442)</f>
        <v>79</v>
      </c>
    </row>
    <row r="2443" spans="1:13">
      <c r="A2443">
        <v>2442</v>
      </c>
      <c r="B2443" t="s">
        <v>19</v>
      </c>
      <c r="C2443">
        <v>734801</v>
      </c>
      <c r="D2443" t="s">
        <v>14</v>
      </c>
      <c r="E2443" t="s">
        <v>15</v>
      </c>
      <c r="F2443" t="s">
        <v>16</v>
      </c>
      <c r="G2443" t="s">
        <v>17</v>
      </c>
      <c r="H2443" t="s">
        <v>17</v>
      </c>
      <c r="I2443">
        <v>43</v>
      </c>
      <c r="J2443" t="str">
        <f>IFERROR(IF(ABS((C2443-resumen!$D$3)/resumen!$D$5) &gt; 1.96, "SI", "NO"), _xleta.NOT)</f>
        <v>NO</v>
      </c>
      <c r="K2443" t="str">
        <f>IFERROR(IF(ABS((I2443-resumen!$E$3)/resumen!$E$5) &gt; 1.96, "SI", "NO"), _xleta.NOT)</f>
        <v>NO</v>
      </c>
      <c r="L2443">
        <f>IF(ISBLANK(C2443), resumen!$D$4, C2443)</f>
        <v>734801</v>
      </c>
      <c r="M2443">
        <f>IF(ISBLANK(I2443), resumen!$E$4, I2443)</f>
        <v>43</v>
      </c>
    </row>
    <row r="2444" spans="1:13">
      <c r="A2444">
        <v>2443</v>
      </c>
      <c r="B2444" t="s">
        <v>13</v>
      </c>
      <c r="C2444">
        <v>639148</v>
      </c>
      <c r="D2444" t="s">
        <v>22</v>
      </c>
      <c r="E2444" t="s">
        <v>20</v>
      </c>
      <c r="F2444" t="s">
        <v>16</v>
      </c>
      <c r="G2444" t="s">
        <v>17</v>
      </c>
      <c r="H2444" t="s">
        <v>16</v>
      </c>
      <c r="I2444">
        <v>44</v>
      </c>
      <c r="J2444" t="str">
        <f>IFERROR(IF(ABS((C2444-resumen!$D$3)/resumen!$D$5) &gt; 1.96, "SI", "NO"), _xleta.NOT)</f>
        <v>NO</v>
      </c>
      <c r="K2444" t="str">
        <f>IFERROR(IF(ABS((I2444-resumen!$E$3)/resumen!$E$5) &gt; 1.96, "SI", "NO"), _xleta.NOT)</f>
        <v>NO</v>
      </c>
      <c r="L2444">
        <f>IF(ISBLANK(C2444), resumen!$D$4, C2444)</f>
        <v>639148</v>
      </c>
      <c r="M2444">
        <f>IF(ISBLANK(I2444), resumen!$E$4, I2444)</f>
        <v>44</v>
      </c>
    </row>
    <row r="2445" spans="1:13">
      <c r="A2445">
        <v>2444</v>
      </c>
      <c r="B2445" t="s">
        <v>19</v>
      </c>
      <c r="C2445">
        <v>454899.51</v>
      </c>
      <c r="D2445" t="s">
        <v>14</v>
      </c>
      <c r="E2445" t="s">
        <v>15</v>
      </c>
      <c r="F2445" t="s">
        <v>16</v>
      </c>
      <c r="G2445" t="s">
        <v>17</v>
      </c>
      <c r="H2445" t="s">
        <v>17</v>
      </c>
      <c r="I2445">
        <v>59</v>
      </c>
      <c r="J2445" t="str">
        <f>IFERROR(IF(ABS((C2445-resumen!$D$3)/resumen!$D$5) &gt; 1.96, "SI", "NO"), _xleta.NOT)</f>
        <v>NO</v>
      </c>
      <c r="K2445" t="str">
        <f>IFERROR(IF(ABS((I2445-resumen!$E$3)/resumen!$E$5) &gt; 1.96, "SI", "NO"), _xleta.NOT)</f>
        <v>NO</v>
      </c>
      <c r="L2445">
        <f>IF(ISBLANK(C2445), resumen!$D$4, C2445)</f>
        <v>454899.51</v>
      </c>
      <c r="M2445">
        <f>IF(ISBLANK(I2445), resumen!$E$4, I2445)</f>
        <v>59</v>
      </c>
    </row>
    <row r="2446" spans="1:13">
      <c r="A2446">
        <v>2445</v>
      </c>
      <c r="B2446" t="s">
        <v>19</v>
      </c>
      <c r="C2446">
        <v>3622084.85</v>
      </c>
      <c r="D2446" t="s">
        <v>14</v>
      </c>
      <c r="E2446" t="s">
        <v>20</v>
      </c>
      <c r="F2446" t="s">
        <v>16</v>
      </c>
      <c r="G2446" t="s">
        <v>17</v>
      </c>
      <c r="H2446" t="s">
        <v>17</v>
      </c>
      <c r="I2446">
        <v>35</v>
      </c>
      <c r="J2446" t="str">
        <f>IFERROR(IF(ABS((C2446-resumen!$D$3)/resumen!$D$5) &gt; 1.96, "SI", "NO"), _xleta.NOT)</f>
        <v>SI</v>
      </c>
      <c r="K2446" t="str">
        <f>IFERROR(IF(ABS((I2446-resumen!$E$3)/resumen!$E$5) &gt; 1.96, "SI", "NO"), _xleta.NOT)</f>
        <v>NO</v>
      </c>
      <c r="L2446">
        <f>IF(ISBLANK(C2446), resumen!$D$4, C2446)</f>
        <v>3622084.85</v>
      </c>
      <c r="M2446">
        <f>IF(ISBLANK(I2446), resumen!$E$4, I2446)</f>
        <v>35</v>
      </c>
    </row>
    <row r="2447" spans="1:13">
      <c r="A2447">
        <v>2446</v>
      </c>
      <c r="B2447" t="s">
        <v>13</v>
      </c>
      <c r="C2447">
        <v>360000</v>
      </c>
      <c r="D2447" t="s">
        <v>14</v>
      </c>
      <c r="E2447" t="s">
        <v>20</v>
      </c>
      <c r="F2447" t="s">
        <v>16</v>
      </c>
      <c r="G2447" t="s">
        <v>17</v>
      </c>
      <c r="H2447" t="s">
        <v>17</v>
      </c>
      <c r="I2447">
        <v>37</v>
      </c>
      <c r="J2447" t="str">
        <f>IFERROR(IF(ABS((C2447-resumen!$D$3)/resumen!$D$5) &gt; 1.96, "SI", "NO"), _xleta.NOT)</f>
        <v>NO</v>
      </c>
      <c r="K2447" t="str">
        <f>IFERROR(IF(ABS((I2447-resumen!$E$3)/resumen!$E$5) &gt; 1.96, "SI", "NO"), _xleta.NOT)</f>
        <v>NO</v>
      </c>
      <c r="L2447">
        <f>IF(ISBLANK(C2447), resumen!$D$4, C2447)</f>
        <v>360000</v>
      </c>
      <c r="M2447">
        <f>IF(ISBLANK(I2447), resumen!$E$4, I2447)</f>
        <v>37</v>
      </c>
    </row>
    <row r="2448" spans="1:13">
      <c r="A2448">
        <v>2447</v>
      </c>
      <c r="B2448" t="s">
        <v>19</v>
      </c>
      <c r="C2448">
        <v>1064830</v>
      </c>
      <c r="D2448" t="s">
        <v>14</v>
      </c>
      <c r="E2448" t="s">
        <v>15</v>
      </c>
      <c r="F2448" t="s">
        <v>16</v>
      </c>
      <c r="G2448" t="s">
        <v>17</v>
      </c>
      <c r="H2448" t="s">
        <v>16</v>
      </c>
      <c r="I2448">
        <v>51</v>
      </c>
      <c r="J2448" t="str">
        <f>IFERROR(IF(ABS((C2448-resumen!$D$3)/resumen!$D$5) &gt; 1.96, "SI", "NO"), _xleta.NOT)</f>
        <v>NO</v>
      </c>
      <c r="K2448" t="str">
        <f>IFERROR(IF(ABS((I2448-resumen!$E$3)/resumen!$E$5) &gt; 1.96, "SI", "NO"), _xleta.NOT)</f>
        <v>NO</v>
      </c>
      <c r="L2448">
        <f>IF(ISBLANK(C2448), resumen!$D$4, C2448)</f>
        <v>1064830</v>
      </c>
      <c r="M2448">
        <f>IF(ISBLANK(I2448), resumen!$E$4, I2448)</f>
        <v>51</v>
      </c>
    </row>
    <row r="2449" spans="1:13">
      <c r="A2449">
        <v>2448</v>
      </c>
      <c r="B2449" t="s">
        <v>19</v>
      </c>
      <c r="C2449">
        <v>62402.9</v>
      </c>
      <c r="D2449" t="s">
        <v>14</v>
      </c>
      <c r="E2449" t="s">
        <v>20</v>
      </c>
      <c r="F2449" t="s">
        <v>16</v>
      </c>
      <c r="G2449" t="s">
        <v>17</v>
      </c>
      <c r="H2449" t="s">
        <v>17</v>
      </c>
      <c r="I2449">
        <v>21</v>
      </c>
      <c r="J2449" t="str">
        <f>IFERROR(IF(ABS((C2449-resumen!$D$3)/resumen!$D$5) &gt; 1.96, "SI", "NO"), _xleta.NOT)</f>
        <v>NO</v>
      </c>
      <c r="K2449" t="str">
        <f>IFERROR(IF(ABS((I2449-resumen!$E$3)/resumen!$E$5) &gt; 1.96, "SI", "NO"), _xleta.NOT)</f>
        <v>NO</v>
      </c>
      <c r="L2449">
        <f>IF(ISBLANK(C2449), resumen!$D$4, C2449)</f>
        <v>62402.9</v>
      </c>
      <c r="M2449">
        <f>IF(ISBLANK(I2449), resumen!$E$4, I2449)</f>
        <v>21</v>
      </c>
    </row>
    <row r="2450" spans="1:13">
      <c r="A2450">
        <v>2449</v>
      </c>
      <c r="B2450" t="s">
        <v>13</v>
      </c>
      <c r="C2450">
        <v>297046</v>
      </c>
      <c r="D2450" t="s">
        <v>22</v>
      </c>
      <c r="E2450" t="s">
        <v>20</v>
      </c>
      <c r="F2450" t="s">
        <v>16</v>
      </c>
      <c r="G2450" t="s">
        <v>17</v>
      </c>
      <c r="H2450" t="s">
        <v>16</v>
      </c>
      <c r="I2450">
        <v>30</v>
      </c>
      <c r="J2450" t="str">
        <f>IFERROR(IF(ABS((C2450-resumen!$D$3)/resumen!$D$5) &gt; 1.96, "SI", "NO"), _xleta.NOT)</f>
        <v>NO</v>
      </c>
      <c r="K2450" t="str">
        <f>IFERROR(IF(ABS((I2450-resumen!$E$3)/resumen!$E$5) &gt; 1.96, "SI", "NO"), _xleta.NOT)</f>
        <v>NO</v>
      </c>
      <c r="L2450">
        <f>IF(ISBLANK(C2450), resumen!$D$4, C2450)</f>
        <v>297046</v>
      </c>
      <c r="M2450">
        <f>IF(ISBLANK(I2450), resumen!$E$4, I2450)</f>
        <v>30</v>
      </c>
    </row>
    <row r="2451" spans="1:13">
      <c r="A2451">
        <v>2450</v>
      </c>
      <c r="B2451" t="s">
        <v>19</v>
      </c>
      <c r="C2451">
        <v>338125</v>
      </c>
      <c r="D2451" t="s">
        <v>14</v>
      </c>
      <c r="E2451" t="s">
        <v>20</v>
      </c>
      <c r="F2451" t="s">
        <v>16</v>
      </c>
      <c r="G2451" t="s">
        <v>17</v>
      </c>
      <c r="H2451" t="s">
        <v>17</v>
      </c>
      <c r="I2451">
        <v>50</v>
      </c>
      <c r="J2451" t="str">
        <f>IFERROR(IF(ABS((C2451-resumen!$D$3)/resumen!$D$5) &gt; 1.96, "SI", "NO"), _xleta.NOT)</f>
        <v>NO</v>
      </c>
      <c r="K2451" t="str">
        <f>IFERROR(IF(ABS((I2451-resumen!$E$3)/resumen!$E$5) &gt; 1.96, "SI", "NO"), _xleta.NOT)</f>
        <v>NO</v>
      </c>
      <c r="L2451">
        <f>IF(ISBLANK(C2451), resumen!$D$4, C2451)</f>
        <v>338125</v>
      </c>
      <c r="M2451">
        <f>IF(ISBLANK(I2451), resumen!$E$4, I2451)</f>
        <v>50</v>
      </c>
    </row>
    <row r="2452" spans="1:13">
      <c r="A2452">
        <v>2451</v>
      </c>
      <c r="B2452" t="s">
        <v>13</v>
      </c>
      <c r="C2452">
        <v>423458</v>
      </c>
      <c r="D2452" t="s">
        <v>22</v>
      </c>
      <c r="E2452" t="s">
        <v>20</v>
      </c>
      <c r="F2452" t="s">
        <v>16</v>
      </c>
      <c r="G2452" t="s">
        <v>17</v>
      </c>
      <c r="H2452" t="s">
        <v>17</v>
      </c>
      <c r="I2452">
        <v>42</v>
      </c>
      <c r="J2452" t="str">
        <f>IFERROR(IF(ABS((C2452-resumen!$D$3)/resumen!$D$5) &gt; 1.96, "SI", "NO"), _xleta.NOT)</f>
        <v>NO</v>
      </c>
      <c r="K2452" t="str">
        <f>IFERROR(IF(ABS((I2452-resumen!$E$3)/resumen!$E$5) &gt; 1.96, "SI", "NO"), _xleta.NOT)</f>
        <v>NO</v>
      </c>
      <c r="L2452">
        <f>IF(ISBLANK(C2452), resumen!$D$4, C2452)</f>
        <v>423458</v>
      </c>
      <c r="M2452">
        <f>IF(ISBLANK(I2452), resumen!$E$4, I2452)</f>
        <v>42</v>
      </c>
    </row>
    <row r="2453" spans="1:13">
      <c r="A2453">
        <v>2452</v>
      </c>
      <c r="B2453" t="s">
        <v>13</v>
      </c>
      <c r="C2453">
        <v>75000</v>
      </c>
      <c r="D2453" t="s">
        <v>14</v>
      </c>
      <c r="E2453" t="s">
        <v>20</v>
      </c>
      <c r="F2453" t="s">
        <v>16</v>
      </c>
      <c r="G2453" t="s">
        <v>17</v>
      </c>
      <c r="H2453" t="s">
        <v>16</v>
      </c>
      <c r="I2453">
        <v>28</v>
      </c>
      <c r="J2453" t="str">
        <f>IFERROR(IF(ABS((C2453-resumen!$D$3)/resumen!$D$5) &gt; 1.96, "SI", "NO"), _xleta.NOT)</f>
        <v>NO</v>
      </c>
      <c r="K2453" t="str">
        <f>IFERROR(IF(ABS((I2453-resumen!$E$3)/resumen!$E$5) &gt; 1.96, "SI", "NO"), _xleta.NOT)</f>
        <v>NO</v>
      </c>
      <c r="L2453">
        <f>IF(ISBLANK(C2453), resumen!$D$4, C2453)</f>
        <v>75000</v>
      </c>
      <c r="M2453">
        <f>IF(ISBLANK(I2453), resumen!$E$4, I2453)</f>
        <v>28</v>
      </c>
    </row>
    <row r="2454" spans="1:13">
      <c r="A2454">
        <v>2453</v>
      </c>
      <c r="B2454" t="s">
        <v>13</v>
      </c>
      <c r="C2454">
        <v>318000</v>
      </c>
      <c r="D2454" t="s">
        <v>14</v>
      </c>
      <c r="E2454" t="s">
        <v>20</v>
      </c>
      <c r="F2454" t="s">
        <v>16</v>
      </c>
      <c r="G2454" t="s">
        <v>17</v>
      </c>
      <c r="H2454" t="s">
        <v>16</v>
      </c>
      <c r="I2454">
        <v>50</v>
      </c>
      <c r="J2454" t="str">
        <f>IFERROR(IF(ABS((C2454-resumen!$D$3)/resumen!$D$5) &gt; 1.96, "SI", "NO"), _xleta.NOT)</f>
        <v>NO</v>
      </c>
      <c r="K2454" t="str">
        <f>IFERROR(IF(ABS((I2454-resumen!$E$3)/resumen!$E$5) &gt; 1.96, "SI", "NO"), _xleta.NOT)</f>
        <v>NO</v>
      </c>
      <c r="L2454">
        <f>IF(ISBLANK(C2454), resumen!$D$4, C2454)</f>
        <v>318000</v>
      </c>
      <c r="M2454">
        <f>IF(ISBLANK(I2454), resumen!$E$4, I2454)</f>
        <v>50</v>
      </c>
    </row>
    <row r="2455" spans="1:13">
      <c r="A2455">
        <v>2454</v>
      </c>
      <c r="B2455" t="s">
        <v>13</v>
      </c>
      <c r="C2455">
        <v>297187</v>
      </c>
      <c r="D2455" t="s">
        <v>22</v>
      </c>
      <c r="E2455" t="s">
        <v>20</v>
      </c>
      <c r="F2455" t="s">
        <v>16</v>
      </c>
      <c r="G2455" t="s">
        <v>17</v>
      </c>
      <c r="H2455" t="s">
        <v>17</v>
      </c>
      <c r="I2455">
        <v>41</v>
      </c>
      <c r="J2455" t="str">
        <f>IFERROR(IF(ABS((C2455-resumen!$D$3)/resumen!$D$5) &gt; 1.96, "SI", "NO"), _xleta.NOT)</f>
        <v>NO</v>
      </c>
      <c r="K2455" t="str">
        <f>IFERROR(IF(ABS((I2455-resumen!$E$3)/resumen!$E$5) &gt; 1.96, "SI", "NO"), _xleta.NOT)</f>
        <v>NO</v>
      </c>
      <c r="L2455">
        <f>IF(ISBLANK(C2455), resumen!$D$4, C2455)</f>
        <v>297187</v>
      </c>
      <c r="M2455">
        <f>IF(ISBLANK(I2455), resumen!$E$4, I2455)</f>
        <v>41</v>
      </c>
    </row>
    <row r="2456" spans="1:13">
      <c r="A2456">
        <v>2455</v>
      </c>
      <c r="B2456" t="s">
        <v>19</v>
      </c>
      <c r="C2456">
        <v>1023887.95</v>
      </c>
      <c r="D2456" t="s">
        <v>14</v>
      </c>
      <c r="E2456" t="s">
        <v>15</v>
      </c>
      <c r="F2456" t="s">
        <v>16</v>
      </c>
      <c r="G2456" t="s">
        <v>17</v>
      </c>
      <c r="H2456" t="s">
        <v>17</v>
      </c>
      <c r="I2456">
        <v>33</v>
      </c>
      <c r="J2456" t="str">
        <f>IFERROR(IF(ABS((C2456-resumen!$D$3)/resumen!$D$5) &gt; 1.96, "SI", "NO"), _xleta.NOT)</f>
        <v>NO</v>
      </c>
      <c r="K2456" t="str">
        <f>IFERROR(IF(ABS((I2456-resumen!$E$3)/resumen!$E$5) &gt; 1.96, "SI", "NO"), _xleta.NOT)</f>
        <v>NO</v>
      </c>
      <c r="L2456">
        <f>IF(ISBLANK(C2456), resumen!$D$4, C2456)</f>
        <v>1023887.95</v>
      </c>
      <c r="M2456">
        <f>IF(ISBLANK(I2456), resumen!$E$4, I2456)</f>
        <v>33</v>
      </c>
    </row>
    <row r="2457" spans="1:13">
      <c r="A2457">
        <v>2456</v>
      </c>
      <c r="B2457" t="s">
        <v>19</v>
      </c>
      <c r="C2457">
        <v>297046</v>
      </c>
      <c r="D2457" t="s">
        <v>22</v>
      </c>
      <c r="E2457" t="s">
        <v>20</v>
      </c>
      <c r="F2457" t="s">
        <v>16</v>
      </c>
      <c r="G2457" t="s">
        <v>17</v>
      </c>
      <c r="H2457" t="s">
        <v>16</v>
      </c>
      <c r="I2457">
        <v>34</v>
      </c>
      <c r="J2457" t="str">
        <f>IFERROR(IF(ABS((C2457-resumen!$D$3)/resumen!$D$5) &gt; 1.96, "SI", "NO"), _xleta.NOT)</f>
        <v>NO</v>
      </c>
      <c r="K2457" t="str">
        <f>IFERROR(IF(ABS((I2457-resumen!$E$3)/resumen!$E$5) &gt; 1.96, "SI", "NO"), _xleta.NOT)</f>
        <v>NO</v>
      </c>
      <c r="L2457">
        <f>IF(ISBLANK(C2457), resumen!$D$4, C2457)</f>
        <v>297046</v>
      </c>
      <c r="M2457">
        <f>IF(ISBLANK(I2457), resumen!$E$4, I2457)</f>
        <v>34</v>
      </c>
    </row>
    <row r="2458" spans="1:13">
      <c r="A2458">
        <v>2457</v>
      </c>
      <c r="B2458" t="s">
        <v>19</v>
      </c>
      <c r="C2458">
        <v>937593</v>
      </c>
      <c r="D2458" t="s">
        <v>14</v>
      </c>
      <c r="E2458" t="s">
        <v>15</v>
      </c>
      <c r="F2458" t="s">
        <v>16</v>
      </c>
      <c r="G2458" t="s">
        <v>17</v>
      </c>
      <c r="H2458" t="s">
        <v>17</v>
      </c>
      <c r="I2458">
        <v>56</v>
      </c>
      <c r="J2458" t="str">
        <f>IFERROR(IF(ABS((C2458-resumen!$D$3)/resumen!$D$5) &gt; 1.96, "SI", "NO"), _xleta.NOT)</f>
        <v>NO</v>
      </c>
      <c r="K2458" t="str">
        <f>IFERROR(IF(ABS((I2458-resumen!$E$3)/resumen!$E$5) &gt; 1.96, "SI", "NO"), _xleta.NOT)</f>
        <v>NO</v>
      </c>
      <c r="L2458">
        <f>IF(ISBLANK(C2458), resumen!$D$4, C2458)</f>
        <v>937593</v>
      </c>
      <c r="M2458">
        <f>IF(ISBLANK(I2458), resumen!$E$4, I2458)</f>
        <v>56</v>
      </c>
    </row>
    <row r="2459" spans="1:13">
      <c r="A2459">
        <v>2458</v>
      </c>
      <c r="B2459" t="s">
        <v>19</v>
      </c>
      <c r="C2459">
        <v>697616.29</v>
      </c>
      <c r="D2459" t="s">
        <v>14</v>
      </c>
      <c r="E2459" t="s">
        <v>20</v>
      </c>
      <c r="F2459" t="s">
        <v>16</v>
      </c>
      <c r="G2459" t="s">
        <v>17</v>
      </c>
      <c r="H2459" t="s">
        <v>17</v>
      </c>
      <c r="I2459">
        <v>34</v>
      </c>
      <c r="J2459" t="str">
        <f>IFERROR(IF(ABS((C2459-resumen!$D$3)/resumen!$D$5) &gt; 1.96, "SI", "NO"), _xleta.NOT)</f>
        <v>NO</v>
      </c>
      <c r="K2459" t="str">
        <f>IFERROR(IF(ABS((I2459-resumen!$E$3)/resumen!$E$5) &gt; 1.96, "SI", "NO"), _xleta.NOT)</f>
        <v>NO</v>
      </c>
      <c r="L2459">
        <f>IF(ISBLANK(C2459), resumen!$D$4, C2459)</f>
        <v>697616.29</v>
      </c>
      <c r="M2459">
        <f>IF(ISBLANK(I2459), resumen!$E$4, I2459)</f>
        <v>34</v>
      </c>
    </row>
    <row r="2460" spans="1:13">
      <c r="A2460">
        <v>2459</v>
      </c>
      <c r="B2460" t="s">
        <v>13</v>
      </c>
      <c r="C2460">
        <v>620581</v>
      </c>
      <c r="D2460" t="s">
        <v>14</v>
      </c>
      <c r="E2460" t="s">
        <v>15</v>
      </c>
      <c r="F2460" t="s">
        <v>16</v>
      </c>
      <c r="G2460" t="s">
        <v>17</v>
      </c>
      <c r="H2460" t="s">
        <v>17</v>
      </c>
      <c r="I2460">
        <v>24</v>
      </c>
      <c r="J2460" t="str">
        <f>IFERROR(IF(ABS((C2460-resumen!$D$3)/resumen!$D$5) &gt; 1.96, "SI", "NO"), _xleta.NOT)</f>
        <v>NO</v>
      </c>
      <c r="K2460" t="str">
        <f>IFERROR(IF(ABS((I2460-resumen!$E$3)/resumen!$E$5) &gt; 1.96, "SI", "NO"), _xleta.NOT)</f>
        <v>NO</v>
      </c>
      <c r="L2460">
        <f>IF(ISBLANK(C2460), resumen!$D$4, C2460)</f>
        <v>620581</v>
      </c>
      <c r="M2460">
        <f>IF(ISBLANK(I2460), resumen!$E$4, I2460)</f>
        <v>24</v>
      </c>
    </row>
    <row r="2461" spans="1:13">
      <c r="A2461">
        <v>2460</v>
      </c>
      <c r="B2461" t="s">
        <v>19</v>
      </c>
      <c r="C2461">
        <v>297045</v>
      </c>
      <c r="D2461" t="s">
        <v>21</v>
      </c>
      <c r="E2461" t="s">
        <v>20</v>
      </c>
      <c r="F2461" t="s">
        <v>16</v>
      </c>
      <c r="G2461" t="s">
        <v>17</v>
      </c>
      <c r="H2461" t="s">
        <v>17</v>
      </c>
      <c r="I2461">
        <v>62</v>
      </c>
      <c r="J2461" t="str">
        <f>IFERROR(IF(ABS((C2461-resumen!$D$3)/resumen!$D$5) &gt; 1.96, "SI", "NO"), _xleta.NOT)</f>
        <v>NO</v>
      </c>
      <c r="K2461" t="str">
        <f>IFERROR(IF(ABS((I2461-resumen!$E$3)/resumen!$E$5) &gt; 1.96, "SI", "NO"), _xleta.NOT)</f>
        <v>NO</v>
      </c>
      <c r="L2461">
        <f>IF(ISBLANK(C2461), resumen!$D$4, C2461)</f>
        <v>297045</v>
      </c>
      <c r="M2461">
        <f>IF(ISBLANK(I2461), resumen!$E$4, I2461)</f>
        <v>62</v>
      </c>
    </row>
    <row r="2462" spans="1:13">
      <c r="A2462">
        <v>2461</v>
      </c>
      <c r="B2462" t="s">
        <v>13</v>
      </c>
      <c r="C2462">
        <v>299647</v>
      </c>
      <c r="D2462" t="s">
        <v>21</v>
      </c>
      <c r="E2462" t="s">
        <v>20</v>
      </c>
      <c r="F2462" t="s">
        <v>16</v>
      </c>
      <c r="G2462" t="s">
        <v>17</v>
      </c>
      <c r="H2462" t="s">
        <v>17</v>
      </c>
      <c r="I2462">
        <v>54</v>
      </c>
      <c r="J2462" t="str">
        <f>IFERROR(IF(ABS((C2462-resumen!$D$3)/resumen!$D$5) &gt; 1.96, "SI", "NO"), _xleta.NOT)</f>
        <v>NO</v>
      </c>
      <c r="K2462" t="str">
        <f>IFERROR(IF(ABS((I2462-resumen!$E$3)/resumen!$E$5) &gt; 1.96, "SI", "NO"), _xleta.NOT)</f>
        <v>NO</v>
      </c>
      <c r="L2462">
        <f>IF(ISBLANK(C2462), resumen!$D$4, C2462)</f>
        <v>299647</v>
      </c>
      <c r="M2462">
        <f>IF(ISBLANK(I2462), resumen!$E$4, I2462)</f>
        <v>54</v>
      </c>
    </row>
    <row r="2463" spans="1:13">
      <c r="A2463">
        <v>2462</v>
      </c>
      <c r="B2463" t="s">
        <v>13</v>
      </c>
      <c r="C2463">
        <v>458490</v>
      </c>
      <c r="D2463" t="s">
        <v>14</v>
      </c>
      <c r="E2463" t="s">
        <v>20</v>
      </c>
      <c r="F2463" t="s">
        <v>16</v>
      </c>
      <c r="G2463" t="s">
        <v>17</v>
      </c>
      <c r="H2463" t="s">
        <v>17</v>
      </c>
      <c r="I2463">
        <v>27</v>
      </c>
      <c r="J2463" t="str">
        <f>IFERROR(IF(ABS((C2463-resumen!$D$3)/resumen!$D$5) &gt; 1.96, "SI", "NO"), _xleta.NOT)</f>
        <v>NO</v>
      </c>
      <c r="K2463" t="str">
        <f>IFERROR(IF(ABS((I2463-resumen!$E$3)/resumen!$E$5) &gt; 1.96, "SI", "NO"), _xleta.NOT)</f>
        <v>NO</v>
      </c>
      <c r="L2463">
        <f>IF(ISBLANK(C2463), resumen!$D$4, C2463)</f>
        <v>458490</v>
      </c>
      <c r="M2463">
        <f>IF(ISBLANK(I2463), resumen!$E$4, I2463)</f>
        <v>27</v>
      </c>
    </row>
    <row r="2464" spans="1:13">
      <c r="A2464">
        <v>2463</v>
      </c>
      <c r="B2464" t="s">
        <v>19</v>
      </c>
      <c r="C2464">
        <v>297044</v>
      </c>
      <c r="D2464" t="s">
        <v>21</v>
      </c>
      <c r="E2464" t="s">
        <v>20</v>
      </c>
      <c r="F2464" t="s">
        <v>16</v>
      </c>
      <c r="G2464" t="s">
        <v>16</v>
      </c>
      <c r="H2464" t="s">
        <v>17</v>
      </c>
      <c r="I2464">
        <v>57</v>
      </c>
      <c r="J2464" t="str">
        <f>IFERROR(IF(ABS((C2464-resumen!$D$3)/resumen!$D$5) &gt; 1.96, "SI", "NO"), _xleta.NOT)</f>
        <v>NO</v>
      </c>
      <c r="K2464" t="str">
        <f>IFERROR(IF(ABS((I2464-resumen!$E$3)/resumen!$E$5) &gt; 1.96, "SI", "NO"), _xleta.NOT)</f>
        <v>NO</v>
      </c>
      <c r="L2464">
        <f>IF(ISBLANK(C2464), resumen!$D$4, C2464)</f>
        <v>297044</v>
      </c>
      <c r="M2464">
        <f>IF(ISBLANK(I2464), resumen!$E$4, I2464)</f>
        <v>57</v>
      </c>
    </row>
    <row r="2465" spans="1:13">
      <c r="A2465">
        <v>2464</v>
      </c>
      <c r="B2465" t="s">
        <v>13</v>
      </c>
      <c r="C2465">
        <v>639148</v>
      </c>
      <c r="D2465" t="s">
        <v>22</v>
      </c>
      <c r="E2465" t="s">
        <v>20</v>
      </c>
      <c r="F2465" t="s">
        <v>16</v>
      </c>
      <c r="G2465" t="s">
        <v>17</v>
      </c>
      <c r="H2465" t="s">
        <v>17</v>
      </c>
      <c r="I2465">
        <v>42</v>
      </c>
      <c r="J2465" t="str">
        <f>IFERROR(IF(ABS((C2465-resumen!$D$3)/resumen!$D$5) &gt; 1.96, "SI", "NO"), _xleta.NOT)</f>
        <v>NO</v>
      </c>
      <c r="K2465" t="str">
        <f>IFERROR(IF(ABS((I2465-resumen!$E$3)/resumen!$E$5) &gt; 1.96, "SI", "NO"), _xleta.NOT)</f>
        <v>NO</v>
      </c>
      <c r="L2465">
        <f>IF(ISBLANK(C2465), resumen!$D$4, C2465)</f>
        <v>639148</v>
      </c>
      <c r="M2465">
        <f>IF(ISBLANK(I2465), resumen!$E$4, I2465)</f>
        <v>42</v>
      </c>
    </row>
    <row r="2466" spans="1:13">
      <c r="A2466">
        <v>2465</v>
      </c>
      <c r="B2466" t="s">
        <v>19</v>
      </c>
      <c r="C2466">
        <v>700882.78</v>
      </c>
      <c r="D2466" t="s">
        <v>14</v>
      </c>
      <c r="E2466" t="s">
        <v>20</v>
      </c>
      <c r="F2466" t="s">
        <v>16</v>
      </c>
      <c r="G2466" t="s">
        <v>17</v>
      </c>
      <c r="H2466" t="s">
        <v>17</v>
      </c>
      <c r="I2466">
        <v>44</v>
      </c>
      <c r="J2466" t="str">
        <f>IFERROR(IF(ABS((C2466-resumen!$D$3)/resumen!$D$5) &gt; 1.96, "SI", "NO"), _xleta.NOT)</f>
        <v>NO</v>
      </c>
      <c r="K2466" t="str">
        <f>IFERROR(IF(ABS((I2466-resumen!$E$3)/resumen!$E$5) &gt; 1.96, "SI", "NO"), _xleta.NOT)</f>
        <v>NO</v>
      </c>
      <c r="L2466">
        <f>IF(ISBLANK(C2466), resumen!$D$4, C2466)</f>
        <v>700882.78</v>
      </c>
      <c r="M2466">
        <f>IF(ISBLANK(I2466), resumen!$E$4, I2466)</f>
        <v>44</v>
      </c>
    </row>
    <row r="2467" spans="1:13">
      <c r="A2467">
        <v>2466</v>
      </c>
      <c r="B2467" t="s">
        <v>13</v>
      </c>
      <c r="C2467">
        <v>278030</v>
      </c>
      <c r="D2467" t="s">
        <v>23</v>
      </c>
      <c r="E2467" t="s">
        <v>20</v>
      </c>
      <c r="F2467" t="s">
        <v>16</v>
      </c>
      <c r="G2467" t="s">
        <v>17</v>
      </c>
      <c r="H2467" t="s">
        <v>17</v>
      </c>
      <c r="I2467">
        <v>64</v>
      </c>
      <c r="J2467" t="str">
        <f>IFERROR(IF(ABS((C2467-resumen!$D$3)/resumen!$D$5) &gt; 1.96, "SI", "NO"), _xleta.NOT)</f>
        <v>NO</v>
      </c>
      <c r="K2467" t="str">
        <f>IFERROR(IF(ABS((I2467-resumen!$E$3)/resumen!$E$5) &gt; 1.96, "SI", "NO"), _xleta.NOT)</f>
        <v>NO</v>
      </c>
      <c r="L2467">
        <f>IF(ISBLANK(C2467), resumen!$D$4, C2467)</f>
        <v>278030</v>
      </c>
      <c r="M2467">
        <f>IF(ISBLANK(I2467), resumen!$E$4, I2467)</f>
        <v>64</v>
      </c>
    </row>
    <row r="2468" spans="1:13">
      <c r="A2468">
        <v>2467</v>
      </c>
      <c r="B2468" t="s">
        <v>19</v>
      </c>
      <c r="C2468">
        <v>697309.5</v>
      </c>
      <c r="D2468" t="s">
        <v>14</v>
      </c>
      <c r="E2468" t="s">
        <v>15</v>
      </c>
      <c r="F2468" t="s">
        <v>16</v>
      </c>
      <c r="G2468" t="s">
        <v>17</v>
      </c>
      <c r="H2468" t="s">
        <v>17</v>
      </c>
      <c r="I2468">
        <v>55</v>
      </c>
      <c r="J2468" t="str">
        <f>IFERROR(IF(ABS((C2468-resumen!$D$3)/resumen!$D$5) &gt; 1.96, "SI", "NO"), _xleta.NOT)</f>
        <v>NO</v>
      </c>
      <c r="K2468" t="str">
        <f>IFERROR(IF(ABS((I2468-resumen!$E$3)/resumen!$E$5) &gt; 1.96, "SI", "NO"), _xleta.NOT)</f>
        <v>NO</v>
      </c>
      <c r="L2468">
        <f>IF(ISBLANK(C2468), resumen!$D$4, C2468)</f>
        <v>697309.5</v>
      </c>
      <c r="M2468">
        <f>IF(ISBLANK(I2468), resumen!$E$4, I2468)</f>
        <v>55</v>
      </c>
    </row>
    <row r="2469" spans="1:13">
      <c r="A2469">
        <v>2468</v>
      </c>
      <c r="B2469" t="s">
        <v>19</v>
      </c>
      <c r="C2469">
        <v>278030</v>
      </c>
      <c r="D2469" t="s">
        <v>21</v>
      </c>
      <c r="E2469" t="s">
        <v>20</v>
      </c>
      <c r="F2469" t="s">
        <v>16</v>
      </c>
      <c r="G2469" t="s">
        <v>17</v>
      </c>
      <c r="H2469" t="s">
        <v>17</v>
      </c>
      <c r="I2469">
        <v>40</v>
      </c>
      <c r="J2469" t="str">
        <f>IFERROR(IF(ABS((C2469-resumen!$D$3)/resumen!$D$5) &gt; 1.96, "SI", "NO"), _xleta.NOT)</f>
        <v>NO</v>
      </c>
      <c r="K2469" t="str">
        <f>IFERROR(IF(ABS((I2469-resumen!$E$3)/resumen!$E$5) &gt; 1.96, "SI", "NO"), _xleta.NOT)</f>
        <v>NO</v>
      </c>
      <c r="L2469">
        <f>IF(ISBLANK(C2469), resumen!$D$4, C2469)</f>
        <v>278030</v>
      </c>
      <c r="M2469">
        <f>IF(ISBLANK(I2469), resumen!$E$4, I2469)</f>
        <v>40</v>
      </c>
    </row>
    <row r="2470" spans="1:13">
      <c r="A2470">
        <v>2469</v>
      </c>
      <c r="B2470" t="s">
        <v>19</v>
      </c>
      <c r="C2470">
        <v>888615.5</v>
      </c>
      <c r="D2470" t="s">
        <v>14</v>
      </c>
      <c r="E2470" t="s">
        <v>20</v>
      </c>
      <c r="F2470" t="s">
        <v>16</v>
      </c>
      <c r="G2470" t="s">
        <v>17</v>
      </c>
      <c r="H2470" t="s">
        <v>17</v>
      </c>
      <c r="I2470">
        <v>39</v>
      </c>
      <c r="J2470" t="str">
        <f>IFERROR(IF(ABS((C2470-resumen!$D$3)/resumen!$D$5) &gt; 1.96, "SI", "NO"), _xleta.NOT)</f>
        <v>NO</v>
      </c>
      <c r="K2470" t="str">
        <f>IFERROR(IF(ABS((I2470-resumen!$E$3)/resumen!$E$5) &gt; 1.96, "SI", "NO"), _xleta.NOT)</f>
        <v>NO</v>
      </c>
      <c r="L2470">
        <f>IF(ISBLANK(C2470), resumen!$D$4, C2470)</f>
        <v>888615.5</v>
      </c>
      <c r="M2470">
        <f>IF(ISBLANK(I2470), resumen!$E$4, I2470)</f>
        <v>39</v>
      </c>
    </row>
    <row r="2471" spans="1:13">
      <c r="A2471">
        <v>2470</v>
      </c>
      <c r="B2471" t="s">
        <v>13</v>
      </c>
      <c r="C2471">
        <v>386161</v>
      </c>
      <c r="D2471" t="s">
        <v>22</v>
      </c>
      <c r="E2471" t="s">
        <v>20</v>
      </c>
      <c r="F2471" t="s">
        <v>16</v>
      </c>
      <c r="G2471" t="s">
        <v>17</v>
      </c>
      <c r="H2471" t="s">
        <v>16</v>
      </c>
      <c r="I2471">
        <v>44</v>
      </c>
      <c r="J2471" t="str">
        <f>IFERROR(IF(ABS((C2471-resumen!$D$3)/resumen!$D$5) &gt; 1.96, "SI", "NO"), _xleta.NOT)</f>
        <v>NO</v>
      </c>
      <c r="K2471" t="str">
        <f>IFERROR(IF(ABS((I2471-resumen!$E$3)/resumen!$E$5) &gt; 1.96, "SI", "NO"), _xleta.NOT)</f>
        <v>NO</v>
      </c>
      <c r="L2471">
        <f>IF(ISBLANK(C2471), resumen!$D$4, C2471)</f>
        <v>386161</v>
      </c>
      <c r="M2471">
        <f>IF(ISBLANK(I2471), resumen!$E$4, I2471)</f>
        <v>44</v>
      </c>
    </row>
    <row r="2472" spans="1:13">
      <c r="A2472">
        <v>2471</v>
      </c>
      <c r="B2472" t="s">
        <v>19</v>
      </c>
      <c r="C2472">
        <v>130000</v>
      </c>
      <c r="D2472" t="s">
        <v>14</v>
      </c>
      <c r="E2472" t="s">
        <v>20</v>
      </c>
      <c r="F2472" t="s">
        <v>16</v>
      </c>
      <c r="G2472" t="s">
        <v>17</v>
      </c>
      <c r="H2472" t="s">
        <v>16</v>
      </c>
      <c r="I2472">
        <v>33</v>
      </c>
      <c r="J2472" t="str">
        <f>IFERROR(IF(ABS((C2472-resumen!$D$3)/resumen!$D$5) &gt; 1.96, "SI", "NO"), _xleta.NOT)</f>
        <v>NO</v>
      </c>
      <c r="K2472" t="str">
        <f>IFERROR(IF(ABS((I2472-resumen!$E$3)/resumen!$E$5) &gt; 1.96, "SI", "NO"), _xleta.NOT)</f>
        <v>NO</v>
      </c>
      <c r="L2472">
        <f>IF(ISBLANK(C2472), resumen!$D$4, C2472)</f>
        <v>130000</v>
      </c>
      <c r="M2472">
        <f>IF(ISBLANK(I2472), resumen!$E$4, I2472)</f>
        <v>33</v>
      </c>
    </row>
    <row r="2473" spans="1:13">
      <c r="A2473">
        <v>2472</v>
      </c>
      <c r="B2473" t="s">
        <v>13</v>
      </c>
      <c r="C2473">
        <v>300056</v>
      </c>
      <c r="D2473" t="s">
        <v>18</v>
      </c>
      <c r="E2473" t="s">
        <v>15</v>
      </c>
      <c r="F2473" t="s">
        <v>16</v>
      </c>
      <c r="G2473" t="s">
        <v>17</v>
      </c>
      <c r="H2473" t="s">
        <v>17</v>
      </c>
      <c r="I2473">
        <v>75</v>
      </c>
      <c r="J2473" t="str">
        <f>IFERROR(IF(ABS((C2473-resumen!$D$3)/resumen!$D$5) &gt; 1.96, "SI", "NO"), _xleta.NOT)</f>
        <v>NO</v>
      </c>
      <c r="K2473" t="str">
        <f>IFERROR(IF(ABS((I2473-resumen!$E$3)/resumen!$E$5) &gt; 1.96, "SI", "NO"), _xleta.NOT)</f>
        <v>SI</v>
      </c>
      <c r="L2473">
        <f>IF(ISBLANK(C2473), resumen!$D$4, C2473)</f>
        <v>300056</v>
      </c>
      <c r="M2473">
        <f>IF(ISBLANK(I2473), resumen!$E$4, I2473)</f>
        <v>75</v>
      </c>
    </row>
    <row r="2474" spans="1:13">
      <c r="A2474">
        <v>2473</v>
      </c>
      <c r="B2474" t="s">
        <v>13</v>
      </c>
      <c r="C2474">
        <v>842404.4</v>
      </c>
      <c r="D2474" t="s">
        <v>14</v>
      </c>
      <c r="E2474" t="s">
        <v>15</v>
      </c>
      <c r="F2474" t="s">
        <v>16</v>
      </c>
      <c r="G2474" t="s">
        <v>17</v>
      </c>
      <c r="H2474" t="s">
        <v>17</v>
      </c>
      <c r="I2474">
        <v>57</v>
      </c>
      <c r="J2474" t="str">
        <f>IFERROR(IF(ABS((C2474-resumen!$D$3)/resumen!$D$5) &gt; 1.96, "SI", "NO"), _xleta.NOT)</f>
        <v>NO</v>
      </c>
      <c r="K2474" t="str">
        <f>IFERROR(IF(ABS((I2474-resumen!$E$3)/resumen!$E$5) &gt; 1.96, "SI", "NO"), _xleta.NOT)</f>
        <v>NO</v>
      </c>
      <c r="L2474">
        <f>IF(ISBLANK(C2474), resumen!$D$4, C2474)</f>
        <v>842404.4</v>
      </c>
      <c r="M2474">
        <f>IF(ISBLANK(I2474), resumen!$E$4, I2474)</f>
        <v>57</v>
      </c>
    </row>
    <row r="2475" spans="1:13">
      <c r="A2475">
        <v>2474</v>
      </c>
      <c r="B2475" t="s">
        <v>19</v>
      </c>
      <c r="C2475">
        <v>287616</v>
      </c>
      <c r="D2475" t="s">
        <v>14</v>
      </c>
      <c r="E2475" t="s">
        <v>20</v>
      </c>
      <c r="F2475" t="s">
        <v>16</v>
      </c>
      <c r="G2475" t="s">
        <v>17</v>
      </c>
      <c r="H2475" t="s">
        <v>17</v>
      </c>
      <c r="I2475">
        <v>24</v>
      </c>
      <c r="J2475" t="str">
        <f>IFERROR(IF(ABS((C2475-resumen!$D$3)/resumen!$D$5) &gt; 1.96, "SI", "NO"), _xleta.NOT)</f>
        <v>NO</v>
      </c>
      <c r="K2475" t="str">
        <f>IFERROR(IF(ABS((I2475-resumen!$E$3)/resumen!$E$5) &gt; 1.96, "SI", "NO"), _xleta.NOT)</f>
        <v>NO</v>
      </c>
      <c r="L2475">
        <f>IF(ISBLANK(C2475), resumen!$D$4, C2475)</f>
        <v>287616</v>
      </c>
      <c r="M2475">
        <f>IF(ISBLANK(I2475), resumen!$E$4, I2475)</f>
        <v>24</v>
      </c>
    </row>
    <row r="2476" spans="1:13">
      <c r="A2476">
        <v>2475</v>
      </c>
      <c r="B2476" t="s">
        <v>13</v>
      </c>
      <c r="C2476">
        <v>205612</v>
      </c>
      <c r="D2476" t="s">
        <v>14</v>
      </c>
      <c r="E2476" t="s">
        <v>20</v>
      </c>
      <c r="F2476" t="s">
        <v>16</v>
      </c>
      <c r="G2476" t="s">
        <v>17</v>
      </c>
      <c r="H2476" t="s">
        <v>17</v>
      </c>
      <c r="I2476">
        <v>33</v>
      </c>
      <c r="J2476" t="str">
        <f>IFERROR(IF(ABS((C2476-resumen!$D$3)/resumen!$D$5) &gt; 1.96, "SI", "NO"), _xleta.NOT)</f>
        <v>NO</v>
      </c>
      <c r="K2476" t="str">
        <f>IFERROR(IF(ABS((I2476-resumen!$E$3)/resumen!$E$5) &gt; 1.96, "SI", "NO"), _xleta.NOT)</f>
        <v>NO</v>
      </c>
      <c r="L2476">
        <f>IF(ISBLANK(C2476), resumen!$D$4, C2476)</f>
        <v>205612</v>
      </c>
      <c r="M2476">
        <f>IF(ISBLANK(I2476), resumen!$E$4, I2476)</f>
        <v>33</v>
      </c>
    </row>
    <row r="2477" spans="1:13">
      <c r="A2477">
        <v>2476</v>
      </c>
      <c r="B2477" t="s">
        <v>13</v>
      </c>
      <c r="C2477">
        <v>377729.94</v>
      </c>
      <c r="D2477" t="s">
        <v>14</v>
      </c>
      <c r="E2477" t="s">
        <v>20</v>
      </c>
      <c r="F2477" t="s">
        <v>16</v>
      </c>
      <c r="G2477" t="s">
        <v>17</v>
      </c>
      <c r="H2477" t="s">
        <v>17</v>
      </c>
      <c r="I2477">
        <v>63</v>
      </c>
      <c r="J2477" t="str">
        <f>IFERROR(IF(ABS((C2477-resumen!$D$3)/resumen!$D$5) &gt; 1.96, "SI", "NO"), _xleta.NOT)</f>
        <v>NO</v>
      </c>
      <c r="K2477" t="str">
        <f>IFERROR(IF(ABS((I2477-resumen!$E$3)/resumen!$E$5) &gt; 1.96, "SI", "NO"), _xleta.NOT)</f>
        <v>NO</v>
      </c>
      <c r="L2477">
        <f>IF(ISBLANK(C2477), resumen!$D$4, C2477)</f>
        <v>377729.94</v>
      </c>
      <c r="M2477">
        <f>IF(ISBLANK(I2477), resumen!$E$4, I2477)</f>
        <v>63</v>
      </c>
    </row>
    <row r="2478" spans="1:13">
      <c r="A2478">
        <v>2477</v>
      </c>
      <c r="B2478" t="s">
        <v>19</v>
      </c>
      <c r="C2478">
        <v>212000</v>
      </c>
      <c r="D2478" t="s">
        <v>14</v>
      </c>
      <c r="E2478" t="s">
        <v>20</v>
      </c>
      <c r="F2478" t="s">
        <v>16</v>
      </c>
      <c r="G2478" t="s">
        <v>17</v>
      </c>
      <c r="H2478" t="s">
        <v>17</v>
      </c>
      <c r="I2478">
        <v>55</v>
      </c>
      <c r="J2478" t="str">
        <f>IFERROR(IF(ABS((C2478-resumen!$D$3)/resumen!$D$5) &gt; 1.96, "SI", "NO"), _xleta.NOT)</f>
        <v>NO</v>
      </c>
      <c r="K2478" t="str">
        <f>IFERROR(IF(ABS((I2478-resumen!$E$3)/resumen!$E$5) &gt; 1.96, "SI", "NO"), _xleta.NOT)</f>
        <v>NO</v>
      </c>
      <c r="L2478">
        <f>IF(ISBLANK(C2478), resumen!$D$4, C2478)</f>
        <v>212000</v>
      </c>
      <c r="M2478">
        <f>IF(ISBLANK(I2478), resumen!$E$4, I2478)</f>
        <v>55</v>
      </c>
    </row>
    <row r="2479" spans="1:13">
      <c r="A2479">
        <v>2478</v>
      </c>
      <c r="B2479" t="s">
        <v>13</v>
      </c>
      <c r="C2479">
        <v>356455</v>
      </c>
      <c r="D2479" t="s">
        <v>22</v>
      </c>
      <c r="E2479" t="s">
        <v>20</v>
      </c>
      <c r="F2479" t="s">
        <v>16</v>
      </c>
      <c r="G2479" t="s">
        <v>17</v>
      </c>
      <c r="H2479" t="s">
        <v>16</v>
      </c>
      <c r="I2479">
        <v>57</v>
      </c>
      <c r="J2479" t="str">
        <f>IFERROR(IF(ABS((C2479-resumen!$D$3)/resumen!$D$5) &gt; 1.96, "SI", "NO"), _xleta.NOT)</f>
        <v>NO</v>
      </c>
      <c r="K2479" t="str">
        <f>IFERROR(IF(ABS((I2479-resumen!$E$3)/resumen!$E$5) &gt; 1.96, "SI", "NO"), _xleta.NOT)</f>
        <v>NO</v>
      </c>
      <c r="L2479">
        <f>IF(ISBLANK(C2479), resumen!$D$4, C2479)</f>
        <v>356455</v>
      </c>
      <c r="M2479">
        <f>IF(ISBLANK(I2479), resumen!$E$4, I2479)</f>
        <v>57</v>
      </c>
    </row>
    <row r="2480" spans="1:13">
      <c r="A2480">
        <v>2479</v>
      </c>
      <c r="B2480" t="s">
        <v>19</v>
      </c>
      <c r="C2480">
        <v>1298980</v>
      </c>
      <c r="D2480" t="s">
        <v>18</v>
      </c>
      <c r="E2480" t="s">
        <v>15</v>
      </c>
      <c r="F2480" t="s">
        <v>16</v>
      </c>
      <c r="G2480" t="s">
        <v>17</v>
      </c>
      <c r="H2480" t="s">
        <v>17</v>
      </c>
      <c r="I2480">
        <v>59</v>
      </c>
      <c r="J2480" t="str">
        <f>IFERROR(IF(ABS((C2480-resumen!$D$3)/resumen!$D$5) &gt; 1.96, "SI", "NO"), _xleta.NOT)</f>
        <v>NO</v>
      </c>
      <c r="K2480" t="str">
        <f>IFERROR(IF(ABS((I2480-resumen!$E$3)/resumen!$E$5) &gt; 1.96, "SI", "NO"), _xleta.NOT)</f>
        <v>NO</v>
      </c>
      <c r="L2480">
        <f>IF(ISBLANK(C2480), resumen!$D$4, C2480)</f>
        <v>1298980</v>
      </c>
      <c r="M2480">
        <f>IF(ISBLANK(I2480), resumen!$E$4, I2480)</f>
        <v>59</v>
      </c>
    </row>
    <row r="2481" spans="1:13">
      <c r="A2481">
        <v>2480</v>
      </c>
      <c r="B2481" t="s">
        <v>19</v>
      </c>
      <c r="C2481">
        <v>141510.16</v>
      </c>
      <c r="D2481" t="s">
        <v>18</v>
      </c>
      <c r="E2481" t="s">
        <v>15</v>
      </c>
      <c r="F2481" t="s">
        <v>16</v>
      </c>
      <c r="G2481" t="s">
        <v>17</v>
      </c>
      <c r="H2481" t="s">
        <v>17</v>
      </c>
      <c r="I2481">
        <v>85</v>
      </c>
      <c r="J2481" t="str">
        <f>IFERROR(IF(ABS((C2481-resumen!$D$3)/resumen!$D$5) &gt; 1.96, "SI", "NO"), _xleta.NOT)</f>
        <v>NO</v>
      </c>
      <c r="K2481" t="str">
        <f>IFERROR(IF(ABS((I2481-resumen!$E$3)/resumen!$E$5) &gt; 1.96, "SI", "NO"), _xleta.NOT)</f>
        <v>SI</v>
      </c>
      <c r="L2481">
        <f>IF(ISBLANK(C2481), resumen!$D$4, C2481)</f>
        <v>141510.16</v>
      </c>
      <c r="M2481">
        <f>IF(ISBLANK(I2481), resumen!$E$4, I2481)</f>
        <v>85</v>
      </c>
    </row>
    <row r="2482" spans="1:13">
      <c r="A2482">
        <v>2481</v>
      </c>
      <c r="B2482" t="s">
        <v>13</v>
      </c>
      <c r="C2482">
        <v>278030</v>
      </c>
      <c r="D2482" t="s">
        <v>23</v>
      </c>
      <c r="E2482" t="s">
        <v>20</v>
      </c>
      <c r="F2482" t="s">
        <v>16</v>
      </c>
      <c r="G2482" t="s">
        <v>17</v>
      </c>
      <c r="H2482" t="s">
        <v>17</v>
      </c>
      <c r="I2482">
        <v>22</v>
      </c>
      <c r="J2482" t="str">
        <f>IFERROR(IF(ABS((C2482-resumen!$D$3)/resumen!$D$5) &gt; 1.96, "SI", "NO"), _xleta.NOT)</f>
        <v>NO</v>
      </c>
      <c r="K2482" t="str">
        <f>IFERROR(IF(ABS((I2482-resumen!$E$3)/resumen!$E$5) &gt; 1.96, "SI", "NO"), _xleta.NOT)</f>
        <v>NO</v>
      </c>
      <c r="L2482">
        <f>IF(ISBLANK(C2482), resumen!$D$4, C2482)</f>
        <v>278030</v>
      </c>
      <c r="M2482">
        <f>IF(ISBLANK(I2482), resumen!$E$4, I2482)</f>
        <v>22</v>
      </c>
    </row>
    <row r="2483" spans="1:13">
      <c r="A2483">
        <v>2482</v>
      </c>
      <c r="B2483" t="s">
        <v>13</v>
      </c>
      <c r="C2483">
        <v>347607</v>
      </c>
      <c r="D2483" t="s">
        <v>22</v>
      </c>
      <c r="E2483" t="s">
        <v>20</v>
      </c>
      <c r="F2483" t="s">
        <v>16</v>
      </c>
      <c r="G2483" t="s">
        <v>17</v>
      </c>
      <c r="H2483" t="s">
        <v>16</v>
      </c>
      <c r="I2483">
        <v>57</v>
      </c>
      <c r="J2483" t="str">
        <f>IFERROR(IF(ABS((C2483-resumen!$D$3)/resumen!$D$5) &gt; 1.96, "SI", "NO"), _xleta.NOT)</f>
        <v>NO</v>
      </c>
      <c r="K2483" t="str">
        <f>IFERROR(IF(ABS((I2483-resumen!$E$3)/resumen!$E$5) &gt; 1.96, "SI", "NO"), _xleta.NOT)</f>
        <v>NO</v>
      </c>
      <c r="L2483">
        <f>IF(ISBLANK(C2483), resumen!$D$4, C2483)</f>
        <v>347607</v>
      </c>
      <c r="M2483">
        <f>IF(ISBLANK(I2483), resumen!$E$4, I2483)</f>
        <v>57</v>
      </c>
    </row>
    <row r="2484" spans="1:13">
      <c r="A2484">
        <v>2483</v>
      </c>
      <c r="B2484" t="s">
        <v>13</v>
      </c>
      <c r="C2484">
        <v>176400</v>
      </c>
      <c r="D2484" t="s">
        <v>14</v>
      </c>
      <c r="E2484" t="s">
        <v>20</v>
      </c>
      <c r="F2484" t="s">
        <v>16</v>
      </c>
      <c r="G2484" t="s">
        <v>17</v>
      </c>
      <c r="H2484" t="s">
        <v>17</v>
      </c>
      <c r="I2484">
        <v>27</v>
      </c>
      <c r="J2484" t="str">
        <f>IFERROR(IF(ABS((C2484-resumen!$D$3)/resumen!$D$5) &gt; 1.96, "SI", "NO"), _xleta.NOT)</f>
        <v>NO</v>
      </c>
      <c r="K2484" t="str">
        <f>IFERROR(IF(ABS((I2484-resumen!$E$3)/resumen!$E$5) &gt; 1.96, "SI", "NO"), _xleta.NOT)</f>
        <v>NO</v>
      </c>
      <c r="L2484">
        <f>IF(ISBLANK(C2484), resumen!$D$4, C2484)</f>
        <v>176400</v>
      </c>
      <c r="M2484">
        <f>IF(ISBLANK(I2484), resumen!$E$4, I2484)</f>
        <v>27</v>
      </c>
    </row>
    <row r="2485" spans="1:13">
      <c r="A2485">
        <v>2484</v>
      </c>
      <c r="B2485" t="s">
        <v>19</v>
      </c>
      <c r="C2485">
        <v>808947.75</v>
      </c>
      <c r="D2485" t="s">
        <v>14</v>
      </c>
      <c r="E2485" t="s">
        <v>15</v>
      </c>
      <c r="F2485" t="s">
        <v>16</v>
      </c>
      <c r="G2485" t="s">
        <v>17</v>
      </c>
      <c r="H2485" t="s">
        <v>17</v>
      </c>
      <c r="I2485">
        <v>58</v>
      </c>
      <c r="J2485" t="str">
        <f>IFERROR(IF(ABS((C2485-resumen!$D$3)/resumen!$D$5) &gt; 1.96, "SI", "NO"), _xleta.NOT)</f>
        <v>NO</v>
      </c>
      <c r="K2485" t="str">
        <f>IFERROR(IF(ABS((I2485-resumen!$E$3)/resumen!$E$5) &gt; 1.96, "SI", "NO"), _xleta.NOT)</f>
        <v>NO</v>
      </c>
      <c r="L2485">
        <f>IF(ISBLANK(C2485), resumen!$D$4, C2485)</f>
        <v>808947.75</v>
      </c>
      <c r="M2485">
        <f>IF(ISBLANK(I2485), resumen!$E$4, I2485)</f>
        <v>58</v>
      </c>
    </row>
    <row r="2486" spans="1:13">
      <c r="A2486">
        <v>2485</v>
      </c>
      <c r="B2486" t="s">
        <v>19</v>
      </c>
      <c r="C2486">
        <v>413333.5</v>
      </c>
      <c r="D2486" t="s">
        <v>14</v>
      </c>
      <c r="E2486" t="s">
        <v>20</v>
      </c>
      <c r="F2486" t="s">
        <v>16</v>
      </c>
      <c r="G2486" t="s">
        <v>17</v>
      </c>
      <c r="H2486" t="s">
        <v>17</v>
      </c>
      <c r="I2486">
        <v>25</v>
      </c>
      <c r="J2486" t="str">
        <f>IFERROR(IF(ABS((C2486-resumen!$D$3)/resumen!$D$5) &gt; 1.96, "SI", "NO"), _xleta.NOT)</f>
        <v>NO</v>
      </c>
      <c r="K2486" t="str">
        <f>IFERROR(IF(ABS((I2486-resumen!$E$3)/resumen!$E$5) &gt; 1.96, "SI", "NO"), _xleta.NOT)</f>
        <v>NO</v>
      </c>
      <c r="L2486">
        <f>IF(ISBLANK(C2486), resumen!$D$4, C2486)</f>
        <v>413333.5</v>
      </c>
      <c r="M2486">
        <f>IF(ISBLANK(I2486), resumen!$E$4, I2486)</f>
        <v>25</v>
      </c>
    </row>
    <row r="2487" spans="1:13">
      <c r="A2487">
        <v>2486</v>
      </c>
      <c r="B2487" t="s">
        <v>19</v>
      </c>
      <c r="C2487">
        <v>297046</v>
      </c>
      <c r="D2487" t="s">
        <v>21</v>
      </c>
      <c r="E2487" t="s">
        <v>20</v>
      </c>
      <c r="F2487" t="s">
        <v>16</v>
      </c>
      <c r="G2487" t="s">
        <v>17</v>
      </c>
      <c r="H2487" t="s">
        <v>16</v>
      </c>
      <c r="I2487">
        <v>31</v>
      </c>
      <c r="J2487" t="str">
        <f>IFERROR(IF(ABS((C2487-resumen!$D$3)/resumen!$D$5) &gt; 1.96, "SI", "NO"), _xleta.NOT)</f>
        <v>NO</v>
      </c>
      <c r="K2487" t="str">
        <f>IFERROR(IF(ABS((I2487-resumen!$E$3)/resumen!$E$5) &gt; 1.96, "SI", "NO"), _xleta.NOT)</f>
        <v>NO</v>
      </c>
      <c r="L2487">
        <f>IF(ISBLANK(C2487), resumen!$D$4, C2487)</f>
        <v>297046</v>
      </c>
      <c r="M2487">
        <f>IF(ISBLANK(I2487), resumen!$E$4, I2487)</f>
        <v>31</v>
      </c>
    </row>
    <row r="2488" spans="1:13">
      <c r="A2488">
        <v>2487</v>
      </c>
      <c r="B2488" t="s">
        <v>13</v>
      </c>
      <c r="C2488">
        <v>544001.92000000004</v>
      </c>
      <c r="D2488" t="s">
        <v>14</v>
      </c>
      <c r="E2488" t="s">
        <v>20</v>
      </c>
      <c r="F2488" t="s">
        <v>16</v>
      </c>
      <c r="G2488" t="s">
        <v>17</v>
      </c>
      <c r="H2488" t="s">
        <v>17</v>
      </c>
      <c r="I2488">
        <v>22</v>
      </c>
      <c r="J2488" t="str">
        <f>IFERROR(IF(ABS((C2488-resumen!$D$3)/resumen!$D$5) &gt; 1.96, "SI", "NO"), _xleta.NOT)</f>
        <v>NO</v>
      </c>
      <c r="K2488" t="str">
        <f>IFERROR(IF(ABS((I2488-resumen!$E$3)/resumen!$E$5) &gt; 1.96, "SI", "NO"), _xleta.NOT)</f>
        <v>NO</v>
      </c>
      <c r="L2488">
        <f>IF(ISBLANK(C2488), resumen!$D$4, C2488)</f>
        <v>544001.92000000004</v>
      </c>
      <c r="M2488">
        <f>IF(ISBLANK(I2488), resumen!$E$4, I2488)</f>
        <v>22</v>
      </c>
    </row>
    <row r="2489" spans="1:13">
      <c r="A2489">
        <v>2488</v>
      </c>
      <c r="B2489" t="s">
        <v>19</v>
      </c>
      <c r="C2489">
        <v>85441.75</v>
      </c>
      <c r="D2489" t="s">
        <v>14</v>
      </c>
      <c r="E2489" t="s">
        <v>20</v>
      </c>
      <c r="F2489" t="s">
        <v>16</v>
      </c>
      <c r="G2489" t="s">
        <v>17</v>
      </c>
      <c r="H2489" t="s">
        <v>17</v>
      </c>
      <c r="I2489">
        <v>26</v>
      </c>
      <c r="J2489" t="str">
        <f>IFERROR(IF(ABS((C2489-resumen!$D$3)/resumen!$D$5) &gt; 1.96, "SI", "NO"), _xleta.NOT)</f>
        <v>NO</v>
      </c>
      <c r="K2489" t="str">
        <f>IFERROR(IF(ABS((I2489-resumen!$E$3)/resumen!$E$5) &gt; 1.96, "SI", "NO"), _xleta.NOT)</f>
        <v>NO</v>
      </c>
      <c r="L2489">
        <f>IF(ISBLANK(C2489), resumen!$D$4, C2489)</f>
        <v>85441.75</v>
      </c>
      <c r="M2489">
        <f>IF(ISBLANK(I2489), resumen!$E$4, I2489)</f>
        <v>26</v>
      </c>
    </row>
    <row r="2490" spans="1:13">
      <c r="A2490">
        <v>2489</v>
      </c>
      <c r="B2490" t="s">
        <v>13</v>
      </c>
      <c r="C2490">
        <v>216000</v>
      </c>
      <c r="D2490" t="s">
        <v>14</v>
      </c>
      <c r="E2490" t="s">
        <v>20</v>
      </c>
      <c r="F2490" t="s">
        <v>16</v>
      </c>
      <c r="G2490" t="s">
        <v>17</v>
      </c>
      <c r="H2490" t="s">
        <v>16</v>
      </c>
      <c r="I2490">
        <v>71</v>
      </c>
      <c r="J2490" t="str">
        <f>IFERROR(IF(ABS((C2490-resumen!$D$3)/resumen!$D$5) &gt; 1.96, "SI", "NO"), _xleta.NOT)</f>
        <v>NO</v>
      </c>
      <c r="K2490" t="str">
        <f>IFERROR(IF(ABS((I2490-resumen!$E$3)/resumen!$E$5) &gt; 1.96, "SI", "NO"), _xleta.NOT)</f>
        <v>SI</v>
      </c>
      <c r="L2490">
        <f>IF(ISBLANK(C2490), resumen!$D$4, C2490)</f>
        <v>216000</v>
      </c>
      <c r="M2490">
        <f>IF(ISBLANK(I2490), resumen!$E$4, I2490)</f>
        <v>71</v>
      </c>
    </row>
    <row r="2491" spans="1:13">
      <c r="A2491">
        <v>2490</v>
      </c>
      <c r="B2491" t="s">
        <v>13</v>
      </c>
      <c r="C2491">
        <v>516897.85</v>
      </c>
      <c r="D2491" t="s">
        <v>14</v>
      </c>
      <c r="E2491" t="s">
        <v>20</v>
      </c>
      <c r="F2491" t="s">
        <v>16</v>
      </c>
      <c r="G2491" t="s">
        <v>17</v>
      </c>
      <c r="H2491" t="s">
        <v>17</v>
      </c>
      <c r="I2491">
        <v>61</v>
      </c>
      <c r="J2491" t="str">
        <f>IFERROR(IF(ABS((C2491-resumen!$D$3)/resumen!$D$5) &gt; 1.96, "SI", "NO"), _xleta.NOT)</f>
        <v>NO</v>
      </c>
      <c r="K2491" t="str">
        <f>IFERROR(IF(ABS((I2491-resumen!$E$3)/resumen!$E$5) &gt; 1.96, "SI", "NO"), _xleta.NOT)</f>
        <v>NO</v>
      </c>
      <c r="L2491">
        <f>IF(ISBLANK(C2491), resumen!$D$4, C2491)</f>
        <v>516897.85</v>
      </c>
      <c r="M2491">
        <f>IF(ISBLANK(I2491), resumen!$E$4, I2491)</f>
        <v>61</v>
      </c>
    </row>
    <row r="2492" spans="1:13">
      <c r="A2492">
        <v>2491</v>
      </c>
      <c r="B2492" t="s">
        <v>13</v>
      </c>
      <c r="C2492">
        <v>761122.15</v>
      </c>
      <c r="D2492" t="s">
        <v>14</v>
      </c>
      <c r="E2492" t="s">
        <v>15</v>
      </c>
      <c r="F2492" t="s">
        <v>16</v>
      </c>
      <c r="G2492" t="s">
        <v>17</v>
      </c>
      <c r="H2492" t="s">
        <v>17</v>
      </c>
      <c r="I2492">
        <v>30</v>
      </c>
      <c r="J2492" t="str">
        <f>IFERROR(IF(ABS((C2492-resumen!$D$3)/resumen!$D$5) &gt; 1.96, "SI", "NO"), _xleta.NOT)</f>
        <v>NO</v>
      </c>
      <c r="K2492" t="str">
        <f>IFERROR(IF(ABS((I2492-resumen!$E$3)/resumen!$E$5) &gt; 1.96, "SI", "NO"), _xleta.NOT)</f>
        <v>NO</v>
      </c>
      <c r="L2492">
        <f>IF(ISBLANK(C2492), resumen!$D$4, C2492)</f>
        <v>761122.15</v>
      </c>
      <c r="M2492">
        <f>IF(ISBLANK(I2492), resumen!$E$4, I2492)</f>
        <v>30</v>
      </c>
    </row>
    <row r="2493" spans="1:13">
      <c r="A2493">
        <v>2492</v>
      </c>
      <c r="B2493" t="s">
        <v>13</v>
      </c>
      <c r="C2493">
        <v>54621.5</v>
      </c>
      <c r="D2493" t="s">
        <v>14</v>
      </c>
      <c r="E2493" t="s">
        <v>20</v>
      </c>
      <c r="F2493" t="s">
        <v>16</v>
      </c>
      <c r="G2493" t="s">
        <v>17</v>
      </c>
      <c r="H2493" t="s">
        <v>17</v>
      </c>
      <c r="I2493">
        <v>23</v>
      </c>
      <c r="J2493" t="str">
        <f>IFERROR(IF(ABS((C2493-resumen!$D$3)/resumen!$D$5) &gt; 1.96, "SI", "NO"), _xleta.NOT)</f>
        <v>NO</v>
      </c>
      <c r="K2493" t="str">
        <f>IFERROR(IF(ABS((I2493-resumen!$E$3)/resumen!$E$5) &gt; 1.96, "SI", "NO"), _xleta.NOT)</f>
        <v>NO</v>
      </c>
      <c r="L2493">
        <f>IF(ISBLANK(C2493), resumen!$D$4, C2493)</f>
        <v>54621.5</v>
      </c>
      <c r="M2493">
        <f>IF(ISBLANK(I2493), resumen!$E$4, I2493)</f>
        <v>23</v>
      </c>
    </row>
    <row r="2494" spans="1:13">
      <c r="A2494">
        <v>2493</v>
      </c>
      <c r="B2494" t="s">
        <v>19</v>
      </c>
      <c r="C2494">
        <v>1864865.72</v>
      </c>
      <c r="D2494" t="s">
        <v>14</v>
      </c>
      <c r="E2494" t="s">
        <v>15</v>
      </c>
      <c r="F2494" t="s">
        <v>16</v>
      </c>
      <c r="G2494" t="s">
        <v>17</v>
      </c>
      <c r="H2494" t="s">
        <v>17</v>
      </c>
      <c r="I2494">
        <v>34</v>
      </c>
      <c r="J2494" t="str">
        <f>IFERROR(IF(ABS((C2494-resumen!$D$3)/resumen!$D$5) &gt; 1.96, "SI", "NO"), _xleta.NOT)</f>
        <v>NO</v>
      </c>
      <c r="K2494" t="str">
        <f>IFERROR(IF(ABS((I2494-resumen!$E$3)/resumen!$E$5) &gt; 1.96, "SI", "NO"), _xleta.NOT)</f>
        <v>NO</v>
      </c>
      <c r="L2494">
        <f>IF(ISBLANK(C2494), resumen!$D$4, C2494)</f>
        <v>1864865.72</v>
      </c>
      <c r="M2494">
        <f>IF(ISBLANK(I2494), resumen!$E$4, I2494)</f>
        <v>34</v>
      </c>
    </row>
    <row r="2495" spans="1:13">
      <c r="A2495">
        <v>2494</v>
      </c>
      <c r="B2495" t="s">
        <v>13</v>
      </c>
      <c r="C2495">
        <v>60000</v>
      </c>
      <c r="D2495" t="s">
        <v>14</v>
      </c>
      <c r="E2495" t="s">
        <v>20</v>
      </c>
      <c r="F2495" t="s">
        <v>16</v>
      </c>
      <c r="G2495" t="s">
        <v>16</v>
      </c>
      <c r="H2495" t="s">
        <v>17</v>
      </c>
      <c r="I2495">
        <v>38</v>
      </c>
      <c r="J2495" t="str">
        <f>IFERROR(IF(ABS((C2495-resumen!$D$3)/resumen!$D$5) &gt; 1.96, "SI", "NO"), _xleta.NOT)</f>
        <v>NO</v>
      </c>
      <c r="K2495" t="str">
        <f>IFERROR(IF(ABS((I2495-resumen!$E$3)/resumen!$E$5) &gt; 1.96, "SI", "NO"), _xleta.NOT)</f>
        <v>NO</v>
      </c>
      <c r="L2495">
        <f>IF(ISBLANK(C2495), resumen!$D$4, C2495)</f>
        <v>60000</v>
      </c>
      <c r="M2495">
        <f>IF(ISBLANK(I2495), resumen!$E$4, I2495)</f>
        <v>38</v>
      </c>
    </row>
    <row r="2496" spans="1:13">
      <c r="A2496">
        <v>2495</v>
      </c>
      <c r="B2496" t="s">
        <v>13</v>
      </c>
      <c r="C2496">
        <v>385137</v>
      </c>
      <c r="D2496" t="s">
        <v>22</v>
      </c>
      <c r="E2496" t="s">
        <v>20</v>
      </c>
      <c r="F2496" t="s">
        <v>16</v>
      </c>
      <c r="G2496" t="s">
        <v>17</v>
      </c>
      <c r="H2496" t="s">
        <v>17</v>
      </c>
      <c r="I2496">
        <v>36</v>
      </c>
      <c r="J2496" t="str">
        <f>IFERROR(IF(ABS((C2496-resumen!$D$3)/resumen!$D$5) &gt; 1.96, "SI", "NO"), _xleta.NOT)</f>
        <v>NO</v>
      </c>
      <c r="K2496" t="str">
        <f>IFERROR(IF(ABS((I2496-resumen!$E$3)/resumen!$E$5) &gt; 1.96, "SI", "NO"), _xleta.NOT)</f>
        <v>NO</v>
      </c>
      <c r="L2496">
        <f>IF(ISBLANK(C2496), resumen!$D$4, C2496)</f>
        <v>385137</v>
      </c>
      <c r="M2496">
        <f>IF(ISBLANK(I2496), resumen!$E$4, I2496)</f>
        <v>36</v>
      </c>
    </row>
    <row r="2497" spans="1:13">
      <c r="A2497">
        <v>2496</v>
      </c>
      <c r="B2497" t="s">
        <v>19</v>
      </c>
      <c r="C2497">
        <v>3231114.56</v>
      </c>
      <c r="D2497" t="s">
        <v>18</v>
      </c>
      <c r="E2497" t="s">
        <v>15</v>
      </c>
      <c r="F2497" t="s">
        <v>16</v>
      </c>
      <c r="G2497" t="s">
        <v>17</v>
      </c>
      <c r="H2497" t="s">
        <v>17</v>
      </c>
      <c r="I2497">
        <v>75</v>
      </c>
      <c r="J2497" t="str">
        <f>IFERROR(IF(ABS((C2497-resumen!$D$3)/resumen!$D$5) &gt; 1.96, "SI", "NO"), _xleta.NOT)</f>
        <v>SI</v>
      </c>
      <c r="K2497" t="str">
        <f>IFERROR(IF(ABS((I2497-resumen!$E$3)/resumen!$E$5) &gt; 1.96, "SI", "NO"), _xleta.NOT)</f>
        <v>SI</v>
      </c>
      <c r="L2497">
        <f>IF(ISBLANK(C2497), resumen!$D$4, C2497)</f>
        <v>3231114.56</v>
      </c>
      <c r="M2497">
        <f>IF(ISBLANK(I2497), resumen!$E$4, I2497)</f>
        <v>75</v>
      </c>
    </row>
    <row r="2498" spans="1:13">
      <c r="A2498">
        <v>2497</v>
      </c>
      <c r="B2498" t="s">
        <v>19</v>
      </c>
      <c r="C2498">
        <v>2755981</v>
      </c>
      <c r="D2498" t="s">
        <v>14</v>
      </c>
      <c r="E2498" t="s">
        <v>20</v>
      </c>
      <c r="F2498" t="s">
        <v>16</v>
      </c>
      <c r="G2498" t="s">
        <v>17</v>
      </c>
      <c r="H2498" t="s">
        <v>17</v>
      </c>
      <c r="I2498">
        <v>52</v>
      </c>
      <c r="J2498" t="str">
        <f>IFERROR(IF(ABS((C2498-resumen!$D$3)/resumen!$D$5) &gt; 1.96, "SI", "NO"), _xleta.NOT)</f>
        <v>SI</v>
      </c>
      <c r="K2498" t="str">
        <f>IFERROR(IF(ABS((I2498-resumen!$E$3)/resumen!$E$5) &gt; 1.96, "SI", "NO"), _xleta.NOT)</f>
        <v>NO</v>
      </c>
      <c r="L2498">
        <f>IF(ISBLANK(C2498), resumen!$D$4, C2498)</f>
        <v>2755981</v>
      </c>
      <c r="M2498">
        <f>IF(ISBLANK(I2498), resumen!$E$4, I2498)</f>
        <v>52</v>
      </c>
    </row>
    <row r="2499" spans="1:13">
      <c r="A2499">
        <v>2498</v>
      </c>
      <c r="B2499" t="s">
        <v>13</v>
      </c>
      <c r="C2499">
        <v>33865.5</v>
      </c>
      <c r="D2499" t="s">
        <v>14</v>
      </c>
      <c r="E2499" t="s">
        <v>20</v>
      </c>
      <c r="F2499" t="s">
        <v>16</v>
      </c>
      <c r="G2499" t="s">
        <v>17</v>
      </c>
      <c r="H2499" t="s">
        <v>17</v>
      </c>
      <c r="I2499">
        <v>36</v>
      </c>
      <c r="J2499" t="str">
        <f>IFERROR(IF(ABS((C2499-resumen!$D$3)/resumen!$D$5) &gt; 1.96, "SI", "NO"), _xleta.NOT)</f>
        <v>NO</v>
      </c>
      <c r="K2499" t="str">
        <f>IFERROR(IF(ABS((I2499-resumen!$E$3)/resumen!$E$5) &gt; 1.96, "SI", "NO"), _xleta.NOT)</f>
        <v>NO</v>
      </c>
      <c r="L2499">
        <f>IF(ISBLANK(C2499), resumen!$D$4, C2499)</f>
        <v>33865.5</v>
      </c>
      <c r="M2499">
        <f>IF(ISBLANK(I2499), resumen!$E$4, I2499)</f>
        <v>36</v>
      </c>
    </row>
    <row r="2500" spans="1:13">
      <c r="A2500">
        <v>2499</v>
      </c>
      <c r="B2500" t="s">
        <v>13</v>
      </c>
      <c r="C2500">
        <v>297046</v>
      </c>
      <c r="D2500" t="s">
        <v>21</v>
      </c>
      <c r="E2500" t="s">
        <v>20</v>
      </c>
      <c r="F2500" t="s">
        <v>16</v>
      </c>
      <c r="G2500" t="s">
        <v>16</v>
      </c>
      <c r="H2500" t="s">
        <v>16</v>
      </c>
      <c r="I2500">
        <v>52</v>
      </c>
      <c r="J2500" t="str">
        <f>IFERROR(IF(ABS((C2500-resumen!$D$3)/resumen!$D$5) &gt; 1.96, "SI", "NO"), _xleta.NOT)</f>
        <v>NO</v>
      </c>
      <c r="K2500" t="str">
        <f>IFERROR(IF(ABS((I2500-resumen!$E$3)/resumen!$E$5) &gt; 1.96, "SI", "NO"), _xleta.NOT)</f>
        <v>NO</v>
      </c>
      <c r="L2500">
        <f>IF(ISBLANK(C2500), resumen!$D$4, C2500)</f>
        <v>297046</v>
      </c>
      <c r="M2500">
        <f>IF(ISBLANK(I2500), resumen!$E$4, I2500)</f>
        <v>52</v>
      </c>
    </row>
    <row r="2501" spans="1:13">
      <c r="A2501">
        <v>2500</v>
      </c>
      <c r="B2501" t="s">
        <v>13</v>
      </c>
      <c r="C2501">
        <v>258000</v>
      </c>
      <c r="D2501" t="s">
        <v>14</v>
      </c>
      <c r="E2501" t="s">
        <v>20</v>
      </c>
      <c r="F2501" t="s">
        <v>16</v>
      </c>
      <c r="G2501" t="s">
        <v>16</v>
      </c>
      <c r="H2501" t="s">
        <v>16</v>
      </c>
      <c r="I2501">
        <v>41</v>
      </c>
      <c r="J2501" t="str">
        <f>IFERROR(IF(ABS((C2501-resumen!$D$3)/resumen!$D$5) &gt; 1.96, "SI", "NO"), _xleta.NOT)</f>
        <v>NO</v>
      </c>
      <c r="K2501" t="str">
        <f>IFERROR(IF(ABS((I2501-resumen!$E$3)/resumen!$E$5) &gt; 1.96, "SI", "NO"), _xleta.NOT)</f>
        <v>NO</v>
      </c>
      <c r="L2501">
        <f>IF(ISBLANK(C2501), resumen!$D$4, C2501)</f>
        <v>258000</v>
      </c>
      <c r="M2501">
        <f>IF(ISBLANK(I2501), resumen!$E$4, I2501)</f>
        <v>41</v>
      </c>
    </row>
    <row r="2502" spans="1:13">
      <c r="A2502">
        <v>2501</v>
      </c>
      <c r="B2502" t="s">
        <v>13</v>
      </c>
      <c r="C2502">
        <v>428100</v>
      </c>
      <c r="D2502" t="s">
        <v>14</v>
      </c>
      <c r="E2502" t="s">
        <v>15</v>
      </c>
      <c r="F2502" t="s">
        <v>16</v>
      </c>
      <c r="G2502" t="s">
        <v>17</v>
      </c>
      <c r="H2502" t="s">
        <v>17</v>
      </c>
      <c r="I2502">
        <v>36</v>
      </c>
      <c r="J2502" t="str">
        <f>IFERROR(IF(ABS((C2502-resumen!$D$3)/resumen!$D$5) &gt; 1.96, "SI", "NO"), _xleta.NOT)</f>
        <v>NO</v>
      </c>
      <c r="K2502" t="str">
        <f>IFERROR(IF(ABS((I2502-resumen!$E$3)/resumen!$E$5) &gt; 1.96, "SI", "NO"), _xleta.NOT)</f>
        <v>NO</v>
      </c>
      <c r="L2502">
        <f>IF(ISBLANK(C2502), resumen!$D$4, C2502)</f>
        <v>428100</v>
      </c>
      <c r="M2502">
        <f>IF(ISBLANK(I2502), resumen!$E$4, I2502)</f>
        <v>36</v>
      </c>
    </row>
    <row r="2503" spans="1:13">
      <c r="A2503">
        <v>2502</v>
      </c>
      <c r="B2503" t="s">
        <v>13</v>
      </c>
      <c r="C2503">
        <v>1814153</v>
      </c>
      <c r="D2503" t="s">
        <v>14</v>
      </c>
      <c r="E2503" t="s">
        <v>15</v>
      </c>
      <c r="F2503" t="s">
        <v>16</v>
      </c>
      <c r="G2503" t="s">
        <v>17</v>
      </c>
      <c r="H2503" t="s">
        <v>16</v>
      </c>
      <c r="I2503">
        <v>35</v>
      </c>
      <c r="J2503" t="str">
        <f>IFERROR(IF(ABS((C2503-resumen!$D$3)/resumen!$D$5) &gt; 1.96, "SI", "NO"), _xleta.NOT)</f>
        <v>NO</v>
      </c>
      <c r="K2503" t="str">
        <f>IFERROR(IF(ABS((I2503-resumen!$E$3)/resumen!$E$5) &gt; 1.96, "SI", "NO"), _xleta.NOT)</f>
        <v>NO</v>
      </c>
      <c r="L2503">
        <f>IF(ISBLANK(C2503), resumen!$D$4, C2503)</f>
        <v>1814153</v>
      </c>
      <c r="M2503">
        <f>IF(ISBLANK(I2503), resumen!$E$4, I2503)</f>
        <v>35</v>
      </c>
    </row>
    <row r="2504" spans="1:13">
      <c r="A2504">
        <v>2503</v>
      </c>
      <c r="B2504" t="s">
        <v>19</v>
      </c>
      <c r="C2504">
        <v>599078</v>
      </c>
      <c r="D2504" t="s">
        <v>14</v>
      </c>
      <c r="E2504" t="s">
        <v>15</v>
      </c>
      <c r="F2504" t="s">
        <v>16</v>
      </c>
      <c r="G2504" t="s">
        <v>17</v>
      </c>
      <c r="H2504" t="s">
        <v>17</v>
      </c>
      <c r="I2504">
        <v>63</v>
      </c>
      <c r="J2504" t="str">
        <f>IFERROR(IF(ABS((C2504-resumen!$D$3)/resumen!$D$5) &gt; 1.96, "SI", "NO"), _xleta.NOT)</f>
        <v>NO</v>
      </c>
      <c r="K2504" t="str">
        <f>IFERROR(IF(ABS((I2504-resumen!$E$3)/resumen!$E$5) &gt; 1.96, "SI", "NO"), _xleta.NOT)</f>
        <v>NO</v>
      </c>
      <c r="L2504">
        <f>IF(ISBLANK(C2504), resumen!$D$4, C2504)</f>
        <v>599078</v>
      </c>
      <c r="M2504">
        <f>IF(ISBLANK(I2504), resumen!$E$4, I2504)</f>
        <v>63</v>
      </c>
    </row>
    <row r="2505" spans="1:13">
      <c r="A2505">
        <v>2504</v>
      </c>
      <c r="B2505" t="s">
        <v>13</v>
      </c>
      <c r="C2505">
        <v>2425268.1</v>
      </c>
      <c r="D2505" t="s">
        <v>14</v>
      </c>
      <c r="E2505" t="s">
        <v>15</v>
      </c>
      <c r="F2505" t="s">
        <v>16</v>
      </c>
      <c r="G2505" t="s">
        <v>17</v>
      </c>
      <c r="H2505" t="s">
        <v>17</v>
      </c>
      <c r="I2505">
        <v>60</v>
      </c>
      <c r="J2505" t="str">
        <f>IFERROR(IF(ABS((C2505-resumen!$D$3)/resumen!$D$5) &gt; 1.96, "SI", "NO"), _xleta.NOT)</f>
        <v>SI</v>
      </c>
      <c r="K2505" t="str">
        <f>IFERROR(IF(ABS((I2505-resumen!$E$3)/resumen!$E$5) &gt; 1.96, "SI", "NO"), _xleta.NOT)</f>
        <v>NO</v>
      </c>
      <c r="L2505">
        <f>IF(ISBLANK(C2505), resumen!$D$4, C2505)</f>
        <v>2425268.1</v>
      </c>
      <c r="M2505">
        <f>IF(ISBLANK(I2505), resumen!$E$4, I2505)</f>
        <v>60</v>
      </c>
    </row>
    <row r="2506" spans="1:13">
      <c r="A2506">
        <v>2505</v>
      </c>
      <c r="B2506" t="s">
        <v>13</v>
      </c>
      <c r="C2506">
        <v>1756493.5</v>
      </c>
      <c r="D2506" t="s">
        <v>14</v>
      </c>
      <c r="E2506" t="s">
        <v>15</v>
      </c>
      <c r="F2506" t="s">
        <v>16</v>
      </c>
      <c r="G2506" t="s">
        <v>17</v>
      </c>
      <c r="H2506" t="s">
        <v>17</v>
      </c>
      <c r="I2506">
        <v>31</v>
      </c>
      <c r="J2506" t="str">
        <f>IFERROR(IF(ABS((C2506-resumen!$D$3)/resumen!$D$5) &gt; 1.96, "SI", "NO"), _xleta.NOT)</f>
        <v>NO</v>
      </c>
      <c r="K2506" t="str">
        <f>IFERROR(IF(ABS((I2506-resumen!$E$3)/resumen!$E$5) &gt; 1.96, "SI", "NO"), _xleta.NOT)</f>
        <v>NO</v>
      </c>
      <c r="L2506">
        <f>IF(ISBLANK(C2506), resumen!$D$4, C2506)</f>
        <v>1756493.5</v>
      </c>
      <c r="M2506">
        <f>IF(ISBLANK(I2506), resumen!$E$4, I2506)</f>
        <v>31</v>
      </c>
    </row>
    <row r="2507" spans="1:13">
      <c r="A2507">
        <v>2506</v>
      </c>
      <c r="B2507" t="s">
        <v>19</v>
      </c>
      <c r="C2507">
        <v>1185569</v>
      </c>
      <c r="D2507" t="s">
        <v>14</v>
      </c>
      <c r="E2507" t="s">
        <v>20</v>
      </c>
      <c r="F2507" t="s">
        <v>16</v>
      </c>
      <c r="G2507" t="s">
        <v>17</v>
      </c>
      <c r="H2507" t="s">
        <v>17</v>
      </c>
      <c r="I2507">
        <v>42</v>
      </c>
      <c r="J2507" t="str">
        <f>IFERROR(IF(ABS((C2507-resumen!$D$3)/resumen!$D$5) &gt; 1.96, "SI", "NO"), _xleta.NOT)</f>
        <v>NO</v>
      </c>
      <c r="K2507" t="str">
        <f>IFERROR(IF(ABS((I2507-resumen!$E$3)/resumen!$E$5) &gt; 1.96, "SI", "NO"), _xleta.NOT)</f>
        <v>NO</v>
      </c>
      <c r="L2507">
        <f>IF(ISBLANK(C2507), resumen!$D$4, C2507)</f>
        <v>1185569</v>
      </c>
      <c r="M2507">
        <f>IF(ISBLANK(I2507), resumen!$E$4, I2507)</f>
        <v>42</v>
      </c>
    </row>
    <row r="2508" spans="1:13">
      <c r="A2508">
        <v>2507</v>
      </c>
      <c r="B2508" t="s">
        <v>13</v>
      </c>
      <c r="C2508">
        <v>1031332.08</v>
      </c>
      <c r="D2508" t="s">
        <v>14</v>
      </c>
      <c r="E2508" t="s">
        <v>20</v>
      </c>
      <c r="F2508" t="s">
        <v>16</v>
      </c>
      <c r="G2508" t="s">
        <v>17</v>
      </c>
      <c r="H2508" t="s">
        <v>17</v>
      </c>
      <c r="I2508">
        <v>29</v>
      </c>
      <c r="J2508" t="str">
        <f>IFERROR(IF(ABS((C2508-resumen!$D$3)/resumen!$D$5) &gt; 1.96, "SI", "NO"), _xleta.NOT)</f>
        <v>NO</v>
      </c>
      <c r="K2508" t="str">
        <f>IFERROR(IF(ABS((I2508-resumen!$E$3)/resumen!$E$5) &gt; 1.96, "SI", "NO"), _xleta.NOT)</f>
        <v>NO</v>
      </c>
      <c r="L2508">
        <f>IF(ISBLANK(C2508), resumen!$D$4, C2508)</f>
        <v>1031332.08</v>
      </c>
      <c r="M2508">
        <f>IF(ISBLANK(I2508), resumen!$E$4, I2508)</f>
        <v>29</v>
      </c>
    </row>
    <row r="2509" spans="1:13">
      <c r="A2509">
        <v>2508</v>
      </c>
      <c r="B2509" t="s">
        <v>13</v>
      </c>
      <c r="C2509">
        <v>276773.19</v>
      </c>
      <c r="D2509" t="s">
        <v>14</v>
      </c>
      <c r="E2509" t="s">
        <v>20</v>
      </c>
      <c r="F2509" t="s">
        <v>16</v>
      </c>
      <c r="G2509" t="s">
        <v>17</v>
      </c>
      <c r="H2509" t="s">
        <v>17</v>
      </c>
      <c r="I2509">
        <v>47</v>
      </c>
      <c r="J2509" t="str">
        <f>IFERROR(IF(ABS((C2509-resumen!$D$3)/resumen!$D$5) &gt; 1.96, "SI", "NO"), _xleta.NOT)</f>
        <v>NO</v>
      </c>
      <c r="K2509" t="str">
        <f>IFERROR(IF(ABS((I2509-resumen!$E$3)/resumen!$E$5) &gt; 1.96, "SI", "NO"), _xleta.NOT)</f>
        <v>NO</v>
      </c>
      <c r="L2509">
        <f>IF(ISBLANK(C2509), resumen!$D$4, C2509)</f>
        <v>276773.19</v>
      </c>
      <c r="M2509">
        <f>IF(ISBLANK(I2509), resumen!$E$4, I2509)</f>
        <v>47</v>
      </c>
    </row>
    <row r="2510" spans="1:13">
      <c r="A2510">
        <v>2509</v>
      </c>
      <c r="B2510" t="s">
        <v>19</v>
      </c>
      <c r="C2510">
        <v>193077.5</v>
      </c>
      <c r="D2510" t="s">
        <v>14</v>
      </c>
      <c r="E2510" t="s">
        <v>20</v>
      </c>
      <c r="F2510" t="s">
        <v>16</v>
      </c>
      <c r="G2510" t="s">
        <v>17</v>
      </c>
      <c r="H2510" t="s">
        <v>17</v>
      </c>
      <c r="I2510">
        <v>52</v>
      </c>
      <c r="J2510" t="str">
        <f>IFERROR(IF(ABS((C2510-resumen!$D$3)/resumen!$D$5) &gt; 1.96, "SI", "NO"), _xleta.NOT)</f>
        <v>NO</v>
      </c>
      <c r="K2510" t="str">
        <f>IFERROR(IF(ABS((I2510-resumen!$E$3)/resumen!$E$5) &gt; 1.96, "SI", "NO"), _xleta.NOT)</f>
        <v>NO</v>
      </c>
      <c r="L2510">
        <f>IF(ISBLANK(C2510), resumen!$D$4, C2510)</f>
        <v>193077.5</v>
      </c>
      <c r="M2510">
        <f>IF(ISBLANK(I2510), resumen!$E$4, I2510)</f>
        <v>52</v>
      </c>
    </row>
    <row r="2511" spans="1:13">
      <c r="A2511">
        <v>2510</v>
      </c>
      <c r="B2511" t="s">
        <v>13</v>
      </c>
      <c r="C2511">
        <v>246175</v>
      </c>
      <c r="D2511" t="s">
        <v>14</v>
      </c>
      <c r="E2511" t="s">
        <v>20</v>
      </c>
      <c r="F2511" t="s">
        <v>16</v>
      </c>
      <c r="G2511" t="s">
        <v>17</v>
      </c>
      <c r="H2511" t="s">
        <v>17</v>
      </c>
      <c r="I2511">
        <v>54</v>
      </c>
      <c r="J2511" t="str">
        <f>IFERROR(IF(ABS((C2511-resumen!$D$3)/resumen!$D$5) &gt; 1.96, "SI", "NO"), _xleta.NOT)</f>
        <v>NO</v>
      </c>
      <c r="K2511" t="str">
        <f>IFERROR(IF(ABS((I2511-resumen!$E$3)/resumen!$E$5) &gt; 1.96, "SI", "NO"), _xleta.NOT)</f>
        <v>NO</v>
      </c>
      <c r="L2511">
        <f>IF(ISBLANK(C2511), resumen!$D$4, C2511)</f>
        <v>246175</v>
      </c>
      <c r="M2511">
        <f>IF(ISBLANK(I2511), resumen!$E$4, I2511)</f>
        <v>54</v>
      </c>
    </row>
    <row r="2512" spans="1:13">
      <c r="A2512">
        <v>2511</v>
      </c>
      <c r="B2512" t="s">
        <v>13</v>
      </c>
      <c r="C2512">
        <v>394755.25</v>
      </c>
      <c r="D2512" t="s">
        <v>14</v>
      </c>
      <c r="E2512" t="s">
        <v>20</v>
      </c>
      <c r="F2512" t="s">
        <v>16</v>
      </c>
      <c r="G2512" t="s">
        <v>17</v>
      </c>
      <c r="H2512" t="s">
        <v>17</v>
      </c>
      <c r="I2512">
        <v>37</v>
      </c>
      <c r="J2512" t="str">
        <f>IFERROR(IF(ABS((C2512-resumen!$D$3)/resumen!$D$5) &gt; 1.96, "SI", "NO"), _xleta.NOT)</f>
        <v>NO</v>
      </c>
      <c r="K2512" t="str">
        <f>IFERROR(IF(ABS((I2512-resumen!$E$3)/resumen!$E$5) &gt; 1.96, "SI", "NO"), _xleta.NOT)</f>
        <v>NO</v>
      </c>
      <c r="L2512">
        <f>IF(ISBLANK(C2512), resumen!$D$4, C2512)</f>
        <v>394755.25</v>
      </c>
      <c r="M2512">
        <f>IF(ISBLANK(I2512), resumen!$E$4, I2512)</f>
        <v>37</v>
      </c>
    </row>
    <row r="2513" spans="1:13">
      <c r="A2513">
        <v>2512</v>
      </c>
      <c r="B2513" t="s">
        <v>19</v>
      </c>
      <c r="C2513">
        <v>500000</v>
      </c>
      <c r="D2513" t="s">
        <v>14</v>
      </c>
      <c r="E2513" t="s">
        <v>20</v>
      </c>
      <c r="F2513" t="s">
        <v>16</v>
      </c>
      <c r="G2513" t="s">
        <v>17</v>
      </c>
      <c r="H2513" t="s">
        <v>17</v>
      </c>
      <c r="I2513">
        <v>40</v>
      </c>
      <c r="J2513" t="str">
        <f>IFERROR(IF(ABS((C2513-resumen!$D$3)/resumen!$D$5) &gt; 1.96, "SI", "NO"), _xleta.NOT)</f>
        <v>NO</v>
      </c>
      <c r="K2513" t="str">
        <f>IFERROR(IF(ABS((I2513-resumen!$E$3)/resumen!$E$5) &gt; 1.96, "SI", "NO"), _xleta.NOT)</f>
        <v>NO</v>
      </c>
      <c r="L2513">
        <f>IF(ISBLANK(C2513), resumen!$D$4, C2513)</f>
        <v>500000</v>
      </c>
      <c r="M2513">
        <f>IF(ISBLANK(I2513), resumen!$E$4, I2513)</f>
        <v>40</v>
      </c>
    </row>
    <row r="2514" spans="1:13">
      <c r="A2514">
        <v>2513</v>
      </c>
      <c r="B2514" t="s">
        <v>13</v>
      </c>
      <c r="C2514">
        <v>352881</v>
      </c>
      <c r="D2514" t="s">
        <v>22</v>
      </c>
      <c r="E2514" t="s">
        <v>20</v>
      </c>
      <c r="F2514" t="s">
        <v>16</v>
      </c>
      <c r="G2514" t="s">
        <v>17</v>
      </c>
      <c r="H2514" t="s">
        <v>16</v>
      </c>
      <c r="I2514">
        <v>35</v>
      </c>
      <c r="J2514" t="str">
        <f>IFERROR(IF(ABS((C2514-resumen!$D$3)/resumen!$D$5) &gt; 1.96, "SI", "NO"), _xleta.NOT)</f>
        <v>NO</v>
      </c>
      <c r="K2514" t="str">
        <f>IFERROR(IF(ABS((I2514-resumen!$E$3)/resumen!$E$5) &gt; 1.96, "SI", "NO"), _xleta.NOT)</f>
        <v>NO</v>
      </c>
      <c r="L2514">
        <f>IF(ISBLANK(C2514), resumen!$D$4, C2514)</f>
        <v>352881</v>
      </c>
      <c r="M2514">
        <f>IF(ISBLANK(I2514), resumen!$E$4, I2514)</f>
        <v>35</v>
      </c>
    </row>
    <row r="2515" spans="1:13">
      <c r="A2515">
        <v>2514</v>
      </c>
      <c r="B2515" t="s">
        <v>13</v>
      </c>
      <c r="C2515">
        <v>639148</v>
      </c>
      <c r="D2515" t="s">
        <v>22</v>
      </c>
      <c r="E2515" t="s">
        <v>20</v>
      </c>
      <c r="F2515" t="s">
        <v>16</v>
      </c>
      <c r="G2515" t="s">
        <v>17</v>
      </c>
      <c r="H2515" t="s">
        <v>16</v>
      </c>
      <c r="I2515">
        <v>38</v>
      </c>
      <c r="J2515" t="str">
        <f>IFERROR(IF(ABS((C2515-resumen!$D$3)/resumen!$D$5) &gt; 1.96, "SI", "NO"), _xleta.NOT)</f>
        <v>NO</v>
      </c>
      <c r="K2515" t="str">
        <f>IFERROR(IF(ABS((I2515-resumen!$E$3)/resumen!$E$5) &gt; 1.96, "SI", "NO"), _xleta.NOT)</f>
        <v>NO</v>
      </c>
      <c r="L2515">
        <f>IF(ISBLANK(C2515), resumen!$D$4, C2515)</f>
        <v>639148</v>
      </c>
      <c r="M2515">
        <f>IF(ISBLANK(I2515), resumen!$E$4, I2515)</f>
        <v>38</v>
      </c>
    </row>
    <row r="2516" spans="1:13">
      <c r="A2516">
        <v>2515</v>
      </c>
      <c r="B2516" t="s">
        <v>13</v>
      </c>
      <c r="C2516">
        <v>347135</v>
      </c>
      <c r="D2516" t="s">
        <v>22</v>
      </c>
      <c r="E2516" t="s">
        <v>20</v>
      </c>
      <c r="F2516" t="s">
        <v>16</v>
      </c>
      <c r="G2516" t="s">
        <v>16</v>
      </c>
      <c r="H2516" t="s">
        <v>16</v>
      </c>
      <c r="I2516">
        <v>44</v>
      </c>
      <c r="J2516" t="str">
        <f>IFERROR(IF(ABS((C2516-resumen!$D$3)/resumen!$D$5) &gt; 1.96, "SI", "NO"), _xleta.NOT)</f>
        <v>NO</v>
      </c>
      <c r="K2516" t="str">
        <f>IFERROR(IF(ABS((I2516-resumen!$E$3)/resumen!$E$5) &gt; 1.96, "SI", "NO"), _xleta.NOT)</f>
        <v>NO</v>
      </c>
      <c r="L2516">
        <f>IF(ISBLANK(C2516), resumen!$D$4, C2516)</f>
        <v>347135</v>
      </c>
      <c r="M2516">
        <f>IF(ISBLANK(I2516), resumen!$E$4, I2516)</f>
        <v>44</v>
      </c>
    </row>
    <row r="2517" spans="1:13">
      <c r="A2517">
        <v>2516</v>
      </c>
      <c r="B2517" t="s">
        <v>13</v>
      </c>
      <c r="C2517">
        <v>447789.6</v>
      </c>
      <c r="D2517" t="s">
        <v>14</v>
      </c>
      <c r="E2517" t="s">
        <v>15</v>
      </c>
      <c r="F2517" t="s">
        <v>16</v>
      </c>
      <c r="G2517" t="s">
        <v>17</v>
      </c>
      <c r="H2517" t="s">
        <v>17</v>
      </c>
      <c r="I2517">
        <v>31</v>
      </c>
      <c r="J2517" t="str">
        <f>IFERROR(IF(ABS((C2517-resumen!$D$3)/resumen!$D$5) &gt; 1.96, "SI", "NO"), _xleta.NOT)</f>
        <v>NO</v>
      </c>
      <c r="K2517" t="str">
        <f>IFERROR(IF(ABS((I2517-resumen!$E$3)/resumen!$E$5) &gt; 1.96, "SI", "NO"), _xleta.NOT)</f>
        <v>NO</v>
      </c>
      <c r="L2517">
        <f>IF(ISBLANK(C2517), resumen!$D$4, C2517)</f>
        <v>447789.6</v>
      </c>
      <c r="M2517">
        <f>IF(ISBLANK(I2517), resumen!$E$4, I2517)</f>
        <v>31</v>
      </c>
    </row>
    <row r="2518" spans="1:13">
      <c r="A2518">
        <v>2517</v>
      </c>
      <c r="B2518" t="s">
        <v>13</v>
      </c>
      <c r="C2518">
        <v>310124</v>
      </c>
      <c r="D2518" t="s">
        <v>22</v>
      </c>
      <c r="E2518" t="s">
        <v>20</v>
      </c>
      <c r="F2518" t="s">
        <v>16</v>
      </c>
      <c r="G2518" t="s">
        <v>16</v>
      </c>
      <c r="H2518" t="s">
        <v>16</v>
      </c>
      <c r="I2518">
        <v>41</v>
      </c>
      <c r="J2518" t="str">
        <f>IFERROR(IF(ABS((C2518-resumen!$D$3)/resumen!$D$5) &gt; 1.96, "SI", "NO"), _xleta.NOT)</f>
        <v>NO</v>
      </c>
      <c r="K2518" t="str">
        <f>IFERROR(IF(ABS((I2518-resumen!$E$3)/resumen!$E$5) &gt; 1.96, "SI", "NO"), _xleta.NOT)</f>
        <v>NO</v>
      </c>
      <c r="L2518">
        <f>IF(ISBLANK(C2518), resumen!$D$4, C2518)</f>
        <v>310124</v>
      </c>
      <c r="M2518">
        <f>IF(ISBLANK(I2518), resumen!$E$4, I2518)</f>
        <v>41</v>
      </c>
    </row>
    <row r="2519" spans="1:13">
      <c r="A2519">
        <v>2518</v>
      </c>
      <c r="B2519" t="s">
        <v>19</v>
      </c>
      <c r="C2519">
        <v>1110079.17</v>
      </c>
      <c r="D2519" t="s">
        <v>14</v>
      </c>
      <c r="E2519" t="s">
        <v>20</v>
      </c>
      <c r="F2519" t="s">
        <v>16</v>
      </c>
      <c r="G2519" t="s">
        <v>17</v>
      </c>
      <c r="H2519" t="s">
        <v>17</v>
      </c>
      <c r="I2519">
        <v>24</v>
      </c>
      <c r="J2519" t="str">
        <f>IFERROR(IF(ABS((C2519-resumen!$D$3)/resumen!$D$5) &gt; 1.96, "SI", "NO"), _xleta.NOT)</f>
        <v>NO</v>
      </c>
      <c r="K2519" t="str">
        <f>IFERROR(IF(ABS((I2519-resumen!$E$3)/resumen!$E$5) &gt; 1.96, "SI", "NO"), _xleta.NOT)</f>
        <v>NO</v>
      </c>
      <c r="L2519">
        <f>IF(ISBLANK(C2519), resumen!$D$4, C2519)</f>
        <v>1110079.17</v>
      </c>
      <c r="M2519">
        <f>IF(ISBLANK(I2519), resumen!$E$4, I2519)</f>
        <v>24</v>
      </c>
    </row>
    <row r="2520" spans="1:13">
      <c r="A2520">
        <v>2519</v>
      </c>
      <c r="B2520" t="s">
        <v>13</v>
      </c>
      <c r="C2520">
        <v>347500</v>
      </c>
      <c r="D2520" t="s">
        <v>14</v>
      </c>
      <c r="E2520" t="s">
        <v>20</v>
      </c>
      <c r="F2520" t="s">
        <v>16</v>
      </c>
      <c r="G2520" t="s">
        <v>17</v>
      </c>
      <c r="H2520" t="s">
        <v>17</v>
      </c>
      <c r="I2520">
        <v>42</v>
      </c>
      <c r="J2520" t="str">
        <f>IFERROR(IF(ABS((C2520-resumen!$D$3)/resumen!$D$5) &gt; 1.96, "SI", "NO"), _xleta.NOT)</f>
        <v>NO</v>
      </c>
      <c r="K2520" t="str">
        <f>IFERROR(IF(ABS((I2520-resumen!$E$3)/resumen!$E$5) &gt; 1.96, "SI", "NO"), _xleta.NOT)</f>
        <v>NO</v>
      </c>
      <c r="L2520">
        <f>IF(ISBLANK(C2520), resumen!$D$4, C2520)</f>
        <v>347500</v>
      </c>
      <c r="M2520">
        <f>IF(ISBLANK(I2520), resumen!$E$4, I2520)</f>
        <v>42</v>
      </c>
    </row>
    <row r="2521" spans="1:13">
      <c r="A2521">
        <v>2520</v>
      </c>
      <c r="B2521" t="s">
        <v>19</v>
      </c>
      <c r="C2521">
        <v>1341415.6399999999</v>
      </c>
      <c r="D2521" t="s">
        <v>14</v>
      </c>
      <c r="E2521" t="s">
        <v>20</v>
      </c>
      <c r="F2521" t="s">
        <v>16</v>
      </c>
      <c r="G2521" t="s">
        <v>17</v>
      </c>
      <c r="H2521" t="s">
        <v>17</v>
      </c>
      <c r="I2521">
        <v>38</v>
      </c>
      <c r="J2521" t="str">
        <f>IFERROR(IF(ABS((C2521-resumen!$D$3)/resumen!$D$5) &gt; 1.96, "SI", "NO"), _xleta.NOT)</f>
        <v>NO</v>
      </c>
      <c r="K2521" t="str">
        <f>IFERROR(IF(ABS((I2521-resumen!$E$3)/resumen!$E$5) &gt; 1.96, "SI", "NO"), _xleta.NOT)</f>
        <v>NO</v>
      </c>
      <c r="L2521">
        <f>IF(ISBLANK(C2521), resumen!$D$4, C2521)</f>
        <v>1341415.6399999999</v>
      </c>
      <c r="M2521">
        <f>IF(ISBLANK(I2521), resumen!$E$4, I2521)</f>
        <v>38</v>
      </c>
    </row>
    <row r="2522" spans="1:13">
      <c r="A2522">
        <v>2521</v>
      </c>
      <c r="B2522" t="s">
        <v>19</v>
      </c>
      <c r="C2522">
        <v>319575.36</v>
      </c>
      <c r="D2522" t="s">
        <v>14</v>
      </c>
      <c r="E2522" t="s">
        <v>20</v>
      </c>
      <c r="F2522" t="s">
        <v>16</v>
      </c>
      <c r="G2522" t="s">
        <v>17</v>
      </c>
      <c r="H2522" t="s">
        <v>17</v>
      </c>
      <c r="I2522">
        <v>64</v>
      </c>
      <c r="J2522" t="str">
        <f>IFERROR(IF(ABS((C2522-resumen!$D$3)/resumen!$D$5) &gt; 1.96, "SI", "NO"), _xleta.NOT)</f>
        <v>NO</v>
      </c>
      <c r="K2522" t="str">
        <f>IFERROR(IF(ABS((I2522-resumen!$E$3)/resumen!$E$5) &gt; 1.96, "SI", "NO"), _xleta.NOT)</f>
        <v>NO</v>
      </c>
      <c r="L2522">
        <f>IF(ISBLANK(C2522), resumen!$D$4, C2522)</f>
        <v>319575.36</v>
      </c>
      <c r="M2522">
        <f>IF(ISBLANK(I2522), resumen!$E$4, I2522)</f>
        <v>64</v>
      </c>
    </row>
    <row r="2523" spans="1:13">
      <c r="A2523">
        <v>2522</v>
      </c>
      <c r="B2523" t="s">
        <v>13</v>
      </c>
      <c r="C2523">
        <v>594092</v>
      </c>
      <c r="D2523" t="s">
        <v>22</v>
      </c>
      <c r="E2523" t="s">
        <v>20</v>
      </c>
      <c r="F2523" t="s">
        <v>16</v>
      </c>
      <c r="G2523" t="s">
        <v>17</v>
      </c>
      <c r="H2523" t="s">
        <v>16</v>
      </c>
      <c r="I2523">
        <v>42</v>
      </c>
      <c r="J2523" t="str">
        <f>IFERROR(IF(ABS((C2523-resumen!$D$3)/resumen!$D$5) &gt; 1.96, "SI", "NO"), _xleta.NOT)</f>
        <v>NO</v>
      </c>
      <c r="K2523" t="str">
        <f>IFERROR(IF(ABS((I2523-resumen!$E$3)/resumen!$E$5) &gt; 1.96, "SI", "NO"), _xleta.NOT)</f>
        <v>NO</v>
      </c>
      <c r="L2523">
        <f>IF(ISBLANK(C2523), resumen!$D$4, C2523)</f>
        <v>594092</v>
      </c>
      <c r="M2523">
        <f>IF(ISBLANK(I2523), resumen!$E$4, I2523)</f>
        <v>42</v>
      </c>
    </row>
    <row r="2524" spans="1:13">
      <c r="A2524">
        <v>2523</v>
      </c>
      <c r="B2524" t="s">
        <v>19</v>
      </c>
      <c r="C2524">
        <v>405000</v>
      </c>
      <c r="D2524" t="s">
        <v>14</v>
      </c>
      <c r="E2524" t="s">
        <v>20</v>
      </c>
      <c r="F2524" t="s">
        <v>16</v>
      </c>
      <c r="G2524" t="s">
        <v>17</v>
      </c>
      <c r="H2524" t="s">
        <v>16</v>
      </c>
      <c r="I2524">
        <v>34</v>
      </c>
      <c r="J2524" t="str">
        <f>IFERROR(IF(ABS((C2524-resumen!$D$3)/resumen!$D$5) &gt; 1.96, "SI", "NO"), _xleta.NOT)</f>
        <v>NO</v>
      </c>
      <c r="K2524" t="str">
        <f>IFERROR(IF(ABS((I2524-resumen!$E$3)/resumen!$E$5) &gt; 1.96, "SI", "NO"), _xleta.NOT)</f>
        <v>NO</v>
      </c>
      <c r="L2524">
        <f>IF(ISBLANK(C2524), resumen!$D$4, C2524)</f>
        <v>405000</v>
      </c>
      <c r="M2524">
        <f>IF(ISBLANK(I2524), resumen!$E$4, I2524)</f>
        <v>34</v>
      </c>
    </row>
    <row r="2525" spans="1:13">
      <c r="A2525">
        <v>2524</v>
      </c>
      <c r="B2525" t="s">
        <v>19</v>
      </c>
      <c r="C2525">
        <v>298155</v>
      </c>
      <c r="D2525" t="s">
        <v>21</v>
      </c>
      <c r="E2525" t="s">
        <v>20</v>
      </c>
      <c r="F2525" t="s">
        <v>16</v>
      </c>
      <c r="G2525" t="s">
        <v>17</v>
      </c>
      <c r="H2525" t="s">
        <v>17</v>
      </c>
      <c r="I2525">
        <v>30</v>
      </c>
      <c r="J2525" t="str">
        <f>IFERROR(IF(ABS((C2525-resumen!$D$3)/resumen!$D$5) &gt; 1.96, "SI", "NO"), _xleta.NOT)</f>
        <v>NO</v>
      </c>
      <c r="K2525" t="str">
        <f>IFERROR(IF(ABS((I2525-resumen!$E$3)/resumen!$E$5) &gt; 1.96, "SI", "NO"), _xleta.NOT)</f>
        <v>NO</v>
      </c>
      <c r="L2525">
        <f>IF(ISBLANK(C2525), resumen!$D$4, C2525)</f>
        <v>298155</v>
      </c>
      <c r="M2525">
        <f>IF(ISBLANK(I2525), resumen!$E$4, I2525)</f>
        <v>30</v>
      </c>
    </row>
    <row r="2526" spans="1:13">
      <c r="A2526">
        <v>2525</v>
      </c>
      <c r="B2526" t="s">
        <v>19</v>
      </c>
      <c r="C2526">
        <v>301260</v>
      </c>
      <c r="D2526" t="s">
        <v>21</v>
      </c>
      <c r="E2526" t="s">
        <v>20</v>
      </c>
      <c r="F2526" t="s">
        <v>16</v>
      </c>
      <c r="G2526" t="s">
        <v>17</v>
      </c>
      <c r="H2526" t="s">
        <v>17</v>
      </c>
      <c r="I2526">
        <v>38</v>
      </c>
      <c r="J2526" t="str">
        <f>IFERROR(IF(ABS((C2526-resumen!$D$3)/resumen!$D$5) &gt; 1.96, "SI", "NO"), _xleta.NOT)</f>
        <v>NO</v>
      </c>
      <c r="K2526" t="str">
        <f>IFERROR(IF(ABS((I2526-resumen!$E$3)/resumen!$E$5) &gt; 1.96, "SI", "NO"), _xleta.NOT)</f>
        <v>NO</v>
      </c>
      <c r="L2526">
        <f>IF(ISBLANK(C2526), resumen!$D$4, C2526)</f>
        <v>301260</v>
      </c>
      <c r="M2526">
        <f>IF(ISBLANK(I2526), resumen!$E$4, I2526)</f>
        <v>38</v>
      </c>
    </row>
    <row r="2527" spans="1:13">
      <c r="A2527">
        <v>2526</v>
      </c>
      <c r="B2527" t="s">
        <v>19</v>
      </c>
      <c r="C2527">
        <v>1221155</v>
      </c>
      <c r="D2527" t="s">
        <v>14</v>
      </c>
      <c r="E2527" t="s">
        <v>15</v>
      </c>
      <c r="F2527" t="s">
        <v>16</v>
      </c>
      <c r="G2527" t="s">
        <v>17</v>
      </c>
      <c r="H2527" t="s">
        <v>16</v>
      </c>
      <c r="I2527">
        <v>54</v>
      </c>
      <c r="J2527" t="str">
        <f>IFERROR(IF(ABS((C2527-resumen!$D$3)/resumen!$D$5) &gt; 1.96, "SI", "NO"), _xleta.NOT)</f>
        <v>NO</v>
      </c>
      <c r="K2527" t="str">
        <f>IFERROR(IF(ABS((I2527-resumen!$E$3)/resumen!$E$5) &gt; 1.96, "SI", "NO"), _xleta.NOT)</f>
        <v>NO</v>
      </c>
      <c r="L2527">
        <f>IF(ISBLANK(C2527), resumen!$D$4, C2527)</f>
        <v>1221155</v>
      </c>
      <c r="M2527">
        <f>IF(ISBLANK(I2527), resumen!$E$4, I2527)</f>
        <v>54</v>
      </c>
    </row>
    <row r="2528" spans="1:13">
      <c r="A2528">
        <v>2527</v>
      </c>
      <c r="B2528" t="s">
        <v>13</v>
      </c>
      <c r="C2528">
        <v>297046</v>
      </c>
      <c r="D2528" t="s">
        <v>22</v>
      </c>
      <c r="E2528" t="s">
        <v>20</v>
      </c>
      <c r="F2528" t="s">
        <v>16</v>
      </c>
      <c r="G2528" t="s">
        <v>17</v>
      </c>
      <c r="H2528" t="s">
        <v>17</v>
      </c>
      <c r="I2528">
        <v>43</v>
      </c>
      <c r="J2528" t="str">
        <f>IFERROR(IF(ABS((C2528-resumen!$D$3)/resumen!$D$5) &gt; 1.96, "SI", "NO"), _xleta.NOT)</f>
        <v>NO</v>
      </c>
      <c r="K2528" t="str">
        <f>IFERROR(IF(ABS((I2528-resumen!$E$3)/resumen!$E$5) &gt; 1.96, "SI", "NO"), _xleta.NOT)</f>
        <v>NO</v>
      </c>
      <c r="L2528">
        <f>IF(ISBLANK(C2528), resumen!$D$4, C2528)</f>
        <v>297046</v>
      </c>
      <c r="M2528">
        <f>IF(ISBLANK(I2528), resumen!$E$4, I2528)</f>
        <v>43</v>
      </c>
    </row>
    <row r="2529" spans="1:13">
      <c r="A2529">
        <v>2528</v>
      </c>
      <c r="B2529" t="s">
        <v>13</v>
      </c>
      <c r="C2529">
        <v>907355.22</v>
      </c>
      <c r="D2529" t="s">
        <v>14</v>
      </c>
      <c r="E2529" t="s">
        <v>20</v>
      </c>
      <c r="F2529" t="s">
        <v>16</v>
      </c>
      <c r="G2529" t="s">
        <v>17</v>
      </c>
      <c r="H2529" t="s">
        <v>17</v>
      </c>
      <c r="I2529">
        <v>37</v>
      </c>
      <c r="J2529" t="str">
        <f>IFERROR(IF(ABS((C2529-resumen!$D$3)/resumen!$D$5) &gt; 1.96, "SI", "NO"), _xleta.NOT)</f>
        <v>NO</v>
      </c>
      <c r="K2529" t="str">
        <f>IFERROR(IF(ABS((I2529-resumen!$E$3)/resumen!$E$5) &gt; 1.96, "SI", "NO"), _xleta.NOT)</f>
        <v>NO</v>
      </c>
      <c r="L2529">
        <f>IF(ISBLANK(C2529), resumen!$D$4, C2529)</f>
        <v>907355.22</v>
      </c>
      <c r="M2529">
        <f>IF(ISBLANK(I2529), resumen!$E$4, I2529)</f>
        <v>37</v>
      </c>
    </row>
    <row r="2530" spans="1:13">
      <c r="A2530">
        <v>2529</v>
      </c>
      <c r="B2530" t="s">
        <v>13</v>
      </c>
      <c r="C2530">
        <v>299744</v>
      </c>
      <c r="D2530" t="s">
        <v>22</v>
      </c>
      <c r="E2530" t="s">
        <v>20</v>
      </c>
      <c r="F2530" t="s">
        <v>16</v>
      </c>
      <c r="G2530" t="s">
        <v>17</v>
      </c>
      <c r="H2530" t="s">
        <v>16</v>
      </c>
      <c r="I2530">
        <v>37</v>
      </c>
      <c r="J2530" t="str">
        <f>IFERROR(IF(ABS((C2530-resumen!$D$3)/resumen!$D$5) &gt; 1.96, "SI", "NO"), _xleta.NOT)</f>
        <v>NO</v>
      </c>
      <c r="K2530" t="str">
        <f>IFERROR(IF(ABS((I2530-resumen!$E$3)/resumen!$E$5) &gt; 1.96, "SI", "NO"), _xleta.NOT)</f>
        <v>NO</v>
      </c>
      <c r="L2530">
        <f>IF(ISBLANK(C2530), resumen!$D$4, C2530)</f>
        <v>299744</v>
      </c>
      <c r="M2530">
        <f>IF(ISBLANK(I2530), resumen!$E$4, I2530)</f>
        <v>37</v>
      </c>
    </row>
    <row r="2531" spans="1:13">
      <c r="A2531">
        <v>2530</v>
      </c>
      <c r="B2531" t="s">
        <v>13</v>
      </c>
      <c r="C2531">
        <v>650779.6</v>
      </c>
      <c r="D2531" t="s">
        <v>14</v>
      </c>
      <c r="E2531" t="s">
        <v>20</v>
      </c>
      <c r="F2531" t="s">
        <v>16</v>
      </c>
      <c r="G2531" t="s">
        <v>17</v>
      </c>
      <c r="H2531" t="s">
        <v>17</v>
      </c>
      <c r="I2531">
        <v>38</v>
      </c>
      <c r="J2531" t="str">
        <f>IFERROR(IF(ABS((C2531-resumen!$D$3)/resumen!$D$5) &gt; 1.96, "SI", "NO"), _xleta.NOT)</f>
        <v>NO</v>
      </c>
      <c r="K2531" t="str">
        <f>IFERROR(IF(ABS((I2531-resumen!$E$3)/resumen!$E$5) &gt; 1.96, "SI", "NO"), _xleta.NOT)</f>
        <v>NO</v>
      </c>
      <c r="L2531">
        <f>IF(ISBLANK(C2531), resumen!$D$4, C2531)</f>
        <v>650779.6</v>
      </c>
      <c r="M2531">
        <f>IF(ISBLANK(I2531), resumen!$E$4, I2531)</f>
        <v>38</v>
      </c>
    </row>
    <row r="2532" spans="1:13">
      <c r="A2532">
        <v>2531</v>
      </c>
      <c r="B2532" t="s">
        <v>13</v>
      </c>
      <c r="C2532">
        <v>3340086.25</v>
      </c>
      <c r="D2532" t="s">
        <v>14</v>
      </c>
      <c r="E2532" t="s">
        <v>15</v>
      </c>
      <c r="F2532" t="s">
        <v>16</v>
      </c>
      <c r="G2532" t="s">
        <v>17</v>
      </c>
      <c r="H2532" t="s">
        <v>17</v>
      </c>
      <c r="I2532">
        <v>42</v>
      </c>
      <c r="J2532" t="str">
        <f>IFERROR(IF(ABS((C2532-resumen!$D$3)/resumen!$D$5) &gt; 1.96, "SI", "NO"), _xleta.NOT)</f>
        <v>SI</v>
      </c>
      <c r="K2532" t="str">
        <f>IFERROR(IF(ABS((I2532-resumen!$E$3)/resumen!$E$5) &gt; 1.96, "SI", "NO"), _xleta.NOT)</f>
        <v>NO</v>
      </c>
      <c r="L2532">
        <f>IF(ISBLANK(C2532), resumen!$D$4, C2532)</f>
        <v>3340086.25</v>
      </c>
      <c r="M2532">
        <f>IF(ISBLANK(I2532), resumen!$E$4, I2532)</f>
        <v>42</v>
      </c>
    </row>
    <row r="2533" spans="1:13">
      <c r="A2533">
        <v>2532</v>
      </c>
      <c r="B2533" t="s">
        <v>13</v>
      </c>
      <c r="C2533">
        <v>303386</v>
      </c>
      <c r="D2533" t="s">
        <v>14</v>
      </c>
      <c r="E2533" t="s">
        <v>20</v>
      </c>
      <c r="F2533" t="s">
        <v>16</v>
      </c>
      <c r="G2533" t="s">
        <v>16</v>
      </c>
      <c r="H2533" t="s">
        <v>17</v>
      </c>
      <c r="I2533">
        <v>35</v>
      </c>
      <c r="J2533" t="str">
        <f>IFERROR(IF(ABS((C2533-resumen!$D$3)/resumen!$D$5) &gt; 1.96, "SI", "NO"), _xleta.NOT)</f>
        <v>NO</v>
      </c>
      <c r="K2533" t="str">
        <f>IFERROR(IF(ABS((I2533-resumen!$E$3)/resumen!$E$5) &gt; 1.96, "SI", "NO"), _xleta.NOT)</f>
        <v>NO</v>
      </c>
      <c r="L2533">
        <f>IF(ISBLANK(C2533), resumen!$D$4, C2533)</f>
        <v>303386</v>
      </c>
      <c r="M2533">
        <f>IF(ISBLANK(I2533), resumen!$E$4, I2533)</f>
        <v>35</v>
      </c>
    </row>
    <row r="2534" spans="1:13">
      <c r="A2534">
        <v>2533</v>
      </c>
      <c r="B2534" t="s">
        <v>13</v>
      </c>
      <c r="C2534">
        <v>320000</v>
      </c>
      <c r="D2534" t="s">
        <v>14</v>
      </c>
      <c r="E2534" t="s">
        <v>20</v>
      </c>
      <c r="F2534" t="s">
        <v>16</v>
      </c>
      <c r="G2534" t="s">
        <v>17</v>
      </c>
      <c r="H2534" t="s">
        <v>16</v>
      </c>
      <c r="I2534">
        <v>22</v>
      </c>
      <c r="J2534" t="str">
        <f>IFERROR(IF(ABS((C2534-resumen!$D$3)/resumen!$D$5) &gt; 1.96, "SI", "NO"), _xleta.NOT)</f>
        <v>NO</v>
      </c>
      <c r="K2534" t="str">
        <f>IFERROR(IF(ABS((I2534-resumen!$E$3)/resumen!$E$5) &gt; 1.96, "SI", "NO"), _xleta.NOT)</f>
        <v>NO</v>
      </c>
      <c r="L2534">
        <f>IF(ISBLANK(C2534), resumen!$D$4, C2534)</f>
        <v>320000</v>
      </c>
      <c r="M2534">
        <f>IF(ISBLANK(I2534), resumen!$E$4, I2534)</f>
        <v>22</v>
      </c>
    </row>
    <row r="2535" spans="1:13">
      <c r="A2535">
        <v>2534</v>
      </c>
      <c r="B2535" t="s">
        <v>13</v>
      </c>
      <c r="C2535">
        <v>297045</v>
      </c>
      <c r="D2535" t="s">
        <v>22</v>
      </c>
      <c r="E2535" t="s">
        <v>20</v>
      </c>
      <c r="F2535" t="s">
        <v>16</v>
      </c>
      <c r="G2535" t="s">
        <v>17</v>
      </c>
      <c r="H2535" t="s">
        <v>17</v>
      </c>
      <c r="I2535">
        <v>56</v>
      </c>
      <c r="J2535" t="str">
        <f>IFERROR(IF(ABS((C2535-resumen!$D$3)/resumen!$D$5) &gt; 1.96, "SI", "NO"), _xleta.NOT)</f>
        <v>NO</v>
      </c>
      <c r="K2535" t="str">
        <f>IFERROR(IF(ABS((I2535-resumen!$E$3)/resumen!$E$5) &gt; 1.96, "SI", "NO"), _xleta.NOT)</f>
        <v>NO</v>
      </c>
      <c r="L2535">
        <f>IF(ISBLANK(C2535), resumen!$D$4, C2535)</f>
        <v>297045</v>
      </c>
      <c r="M2535">
        <f>IF(ISBLANK(I2535), resumen!$E$4, I2535)</f>
        <v>56</v>
      </c>
    </row>
    <row r="2536" spans="1:13">
      <c r="A2536">
        <v>2535</v>
      </c>
      <c r="B2536" t="s">
        <v>19</v>
      </c>
      <c r="C2536">
        <v>2481900.46</v>
      </c>
      <c r="D2536" t="s">
        <v>14</v>
      </c>
      <c r="E2536" t="s">
        <v>20</v>
      </c>
      <c r="F2536" t="s">
        <v>16</v>
      </c>
      <c r="G2536" t="s">
        <v>17</v>
      </c>
      <c r="H2536" t="s">
        <v>17</v>
      </c>
      <c r="I2536">
        <v>33</v>
      </c>
      <c r="J2536" t="str">
        <f>IFERROR(IF(ABS((C2536-resumen!$D$3)/resumen!$D$5) &gt; 1.96, "SI", "NO"), _xleta.NOT)</f>
        <v>SI</v>
      </c>
      <c r="K2536" t="str">
        <f>IFERROR(IF(ABS((I2536-resumen!$E$3)/resumen!$E$5) &gt; 1.96, "SI", "NO"), _xleta.NOT)</f>
        <v>NO</v>
      </c>
      <c r="L2536">
        <f>IF(ISBLANK(C2536), resumen!$D$4, C2536)</f>
        <v>2481900.46</v>
      </c>
      <c r="M2536">
        <f>IF(ISBLANK(I2536), resumen!$E$4, I2536)</f>
        <v>33</v>
      </c>
    </row>
    <row r="2537" spans="1:13">
      <c r="A2537">
        <v>2536</v>
      </c>
      <c r="B2537" t="s">
        <v>19</v>
      </c>
      <c r="C2537">
        <v>33658.400000000001</v>
      </c>
      <c r="D2537" t="s">
        <v>14</v>
      </c>
      <c r="E2537" t="s">
        <v>15</v>
      </c>
      <c r="F2537" t="s">
        <v>16</v>
      </c>
      <c r="G2537" t="s">
        <v>17</v>
      </c>
      <c r="H2537" t="s">
        <v>17</v>
      </c>
      <c r="I2537">
        <v>58</v>
      </c>
      <c r="J2537" t="str">
        <f>IFERROR(IF(ABS((C2537-resumen!$D$3)/resumen!$D$5) &gt; 1.96, "SI", "NO"), _xleta.NOT)</f>
        <v>NO</v>
      </c>
      <c r="K2537" t="str">
        <f>IFERROR(IF(ABS((I2537-resumen!$E$3)/resumen!$E$5) &gt; 1.96, "SI", "NO"), _xleta.NOT)</f>
        <v>NO</v>
      </c>
      <c r="L2537">
        <f>IF(ISBLANK(C2537), resumen!$D$4, C2537)</f>
        <v>33658.400000000001</v>
      </c>
      <c r="M2537">
        <f>IF(ISBLANK(I2537), resumen!$E$4, I2537)</f>
        <v>58</v>
      </c>
    </row>
    <row r="2538" spans="1:13">
      <c r="A2538">
        <v>2537</v>
      </c>
      <c r="B2538" t="s">
        <v>13</v>
      </c>
      <c r="C2538">
        <v>297046</v>
      </c>
      <c r="D2538" t="s">
        <v>21</v>
      </c>
      <c r="E2538" t="s">
        <v>20</v>
      </c>
      <c r="F2538" t="s">
        <v>16</v>
      </c>
      <c r="G2538" t="s">
        <v>17</v>
      </c>
      <c r="H2538" t="s">
        <v>17</v>
      </c>
      <c r="I2538">
        <v>53</v>
      </c>
      <c r="J2538" t="str">
        <f>IFERROR(IF(ABS((C2538-resumen!$D$3)/resumen!$D$5) &gt; 1.96, "SI", "NO"), _xleta.NOT)</f>
        <v>NO</v>
      </c>
      <c r="K2538" t="str">
        <f>IFERROR(IF(ABS((I2538-resumen!$E$3)/resumen!$E$5) &gt; 1.96, "SI", "NO"), _xleta.NOT)</f>
        <v>NO</v>
      </c>
      <c r="L2538">
        <f>IF(ISBLANK(C2538), resumen!$D$4, C2538)</f>
        <v>297046</v>
      </c>
      <c r="M2538">
        <f>IF(ISBLANK(I2538), resumen!$E$4, I2538)</f>
        <v>53</v>
      </c>
    </row>
    <row r="2539" spans="1:13">
      <c r="A2539">
        <v>2538</v>
      </c>
      <c r="B2539" t="s">
        <v>19</v>
      </c>
      <c r="C2539">
        <v>85500</v>
      </c>
      <c r="D2539" t="s">
        <v>14</v>
      </c>
      <c r="E2539" t="s">
        <v>20</v>
      </c>
      <c r="F2539" t="s">
        <v>16</v>
      </c>
      <c r="G2539" t="s">
        <v>17</v>
      </c>
      <c r="H2539" t="s">
        <v>16</v>
      </c>
      <c r="I2539">
        <v>27</v>
      </c>
      <c r="J2539" t="str">
        <f>IFERROR(IF(ABS((C2539-resumen!$D$3)/resumen!$D$5) &gt; 1.96, "SI", "NO"), _xleta.NOT)</f>
        <v>NO</v>
      </c>
      <c r="K2539" t="str">
        <f>IFERROR(IF(ABS((I2539-resumen!$E$3)/resumen!$E$5) &gt; 1.96, "SI", "NO"), _xleta.NOT)</f>
        <v>NO</v>
      </c>
      <c r="L2539">
        <f>IF(ISBLANK(C2539), resumen!$D$4, C2539)</f>
        <v>85500</v>
      </c>
      <c r="M2539">
        <f>IF(ISBLANK(I2539), resumen!$E$4, I2539)</f>
        <v>27</v>
      </c>
    </row>
    <row r="2540" spans="1:13">
      <c r="A2540">
        <v>2539</v>
      </c>
      <c r="B2540" t="s">
        <v>13</v>
      </c>
      <c r="C2540">
        <v>508656</v>
      </c>
      <c r="D2540" t="s">
        <v>14</v>
      </c>
      <c r="E2540" t="s">
        <v>20</v>
      </c>
      <c r="F2540" t="s">
        <v>16</v>
      </c>
      <c r="G2540" t="s">
        <v>17</v>
      </c>
      <c r="H2540" t="s">
        <v>17</v>
      </c>
      <c r="I2540">
        <v>49</v>
      </c>
      <c r="J2540" t="str">
        <f>IFERROR(IF(ABS((C2540-resumen!$D$3)/resumen!$D$5) &gt; 1.96, "SI", "NO"), _xleta.NOT)</f>
        <v>NO</v>
      </c>
      <c r="K2540" t="str">
        <f>IFERROR(IF(ABS((I2540-resumen!$E$3)/resumen!$E$5) &gt; 1.96, "SI", "NO"), _xleta.NOT)</f>
        <v>NO</v>
      </c>
      <c r="L2540">
        <f>IF(ISBLANK(C2540), resumen!$D$4, C2540)</f>
        <v>508656</v>
      </c>
      <c r="M2540">
        <f>IF(ISBLANK(I2540), resumen!$E$4, I2540)</f>
        <v>49</v>
      </c>
    </row>
    <row r="2541" spans="1:13">
      <c r="A2541">
        <v>2540</v>
      </c>
      <c r="B2541" t="s">
        <v>19</v>
      </c>
      <c r="C2541">
        <v>402500</v>
      </c>
      <c r="D2541" t="s">
        <v>14</v>
      </c>
      <c r="E2541" t="s">
        <v>20</v>
      </c>
      <c r="F2541" t="s">
        <v>16</v>
      </c>
      <c r="G2541" t="s">
        <v>17</v>
      </c>
      <c r="H2541" t="s">
        <v>16</v>
      </c>
      <c r="I2541">
        <v>41</v>
      </c>
      <c r="J2541" t="str">
        <f>IFERROR(IF(ABS((C2541-resumen!$D$3)/resumen!$D$5) &gt; 1.96, "SI", "NO"), _xleta.NOT)</f>
        <v>NO</v>
      </c>
      <c r="K2541" t="str">
        <f>IFERROR(IF(ABS((I2541-resumen!$E$3)/resumen!$E$5) &gt; 1.96, "SI", "NO"), _xleta.NOT)</f>
        <v>NO</v>
      </c>
      <c r="L2541">
        <f>IF(ISBLANK(C2541), resumen!$D$4, C2541)</f>
        <v>402500</v>
      </c>
      <c r="M2541">
        <f>IF(ISBLANK(I2541), resumen!$E$4, I2541)</f>
        <v>41</v>
      </c>
    </row>
    <row r="2542" spans="1:13">
      <c r="A2542">
        <v>2541</v>
      </c>
      <c r="B2542" t="s">
        <v>19</v>
      </c>
      <c r="C2542">
        <v>461014</v>
      </c>
      <c r="D2542" t="s">
        <v>14</v>
      </c>
      <c r="E2542" t="s">
        <v>15</v>
      </c>
      <c r="F2542" t="s">
        <v>16</v>
      </c>
      <c r="G2542" t="s">
        <v>17</v>
      </c>
      <c r="H2542" t="s">
        <v>16</v>
      </c>
      <c r="I2542">
        <v>52</v>
      </c>
      <c r="J2542" t="str">
        <f>IFERROR(IF(ABS((C2542-resumen!$D$3)/resumen!$D$5) &gt; 1.96, "SI", "NO"), _xleta.NOT)</f>
        <v>NO</v>
      </c>
      <c r="K2542" t="str">
        <f>IFERROR(IF(ABS((I2542-resumen!$E$3)/resumen!$E$5) &gt; 1.96, "SI", "NO"), _xleta.NOT)</f>
        <v>NO</v>
      </c>
      <c r="L2542">
        <f>IF(ISBLANK(C2542), resumen!$D$4, C2542)</f>
        <v>461014</v>
      </c>
      <c r="M2542">
        <f>IF(ISBLANK(I2542), resumen!$E$4, I2542)</f>
        <v>52</v>
      </c>
    </row>
    <row r="2543" spans="1:13">
      <c r="A2543">
        <v>2542</v>
      </c>
      <c r="B2543" t="s">
        <v>19</v>
      </c>
      <c r="C2543">
        <v>529279</v>
      </c>
      <c r="D2543" t="s">
        <v>14</v>
      </c>
      <c r="E2543" t="s">
        <v>15</v>
      </c>
      <c r="F2543" t="s">
        <v>16</v>
      </c>
      <c r="G2543" t="s">
        <v>17</v>
      </c>
      <c r="H2543" t="s">
        <v>16</v>
      </c>
      <c r="I2543">
        <v>23</v>
      </c>
      <c r="J2543" t="str">
        <f>IFERROR(IF(ABS((C2543-resumen!$D$3)/resumen!$D$5) &gt; 1.96, "SI", "NO"), _xleta.NOT)</f>
        <v>NO</v>
      </c>
      <c r="K2543" t="str">
        <f>IFERROR(IF(ABS((I2543-resumen!$E$3)/resumen!$E$5) &gt; 1.96, "SI", "NO"), _xleta.NOT)</f>
        <v>NO</v>
      </c>
      <c r="L2543">
        <f>IF(ISBLANK(C2543), resumen!$D$4, C2543)</f>
        <v>529279</v>
      </c>
      <c r="M2543">
        <f>IF(ISBLANK(I2543), resumen!$E$4, I2543)</f>
        <v>23</v>
      </c>
    </row>
    <row r="2544" spans="1:13">
      <c r="A2544">
        <v>2543</v>
      </c>
      <c r="B2544" t="s">
        <v>19</v>
      </c>
      <c r="C2544">
        <v>759597.67</v>
      </c>
      <c r="D2544" t="s">
        <v>14</v>
      </c>
      <c r="E2544" t="s">
        <v>15</v>
      </c>
      <c r="F2544" t="s">
        <v>16</v>
      </c>
      <c r="G2544" t="s">
        <v>17</v>
      </c>
      <c r="H2544" t="s">
        <v>17</v>
      </c>
      <c r="I2544">
        <v>27</v>
      </c>
      <c r="J2544" t="str">
        <f>IFERROR(IF(ABS((C2544-resumen!$D$3)/resumen!$D$5) &gt; 1.96, "SI", "NO"), _xleta.NOT)</f>
        <v>NO</v>
      </c>
      <c r="K2544" t="str">
        <f>IFERROR(IF(ABS((I2544-resumen!$E$3)/resumen!$E$5) &gt; 1.96, "SI", "NO"), _xleta.NOT)</f>
        <v>NO</v>
      </c>
      <c r="L2544">
        <f>IF(ISBLANK(C2544), resumen!$D$4, C2544)</f>
        <v>759597.67</v>
      </c>
      <c r="M2544">
        <f>IF(ISBLANK(I2544), resumen!$E$4, I2544)</f>
        <v>27</v>
      </c>
    </row>
    <row r="2545" spans="1:13">
      <c r="A2545">
        <v>2544</v>
      </c>
      <c r="B2545" t="s">
        <v>19</v>
      </c>
      <c r="C2545">
        <v>688085.2</v>
      </c>
      <c r="D2545" t="s">
        <v>14</v>
      </c>
      <c r="E2545" t="s">
        <v>15</v>
      </c>
      <c r="F2545" t="s">
        <v>16</v>
      </c>
      <c r="G2545" t="s">
        <v>17</v>
      </c>
      <c r="H2545" t="s">
        <v>17</v>
      </c>
      <c r="I2545">
        <v>36</v>
      </c>
      <c r="J2545" t="str">
        <f>IFERROR(IF(ABS((C2545-resumen!$D$3)/resumen!$D$5) &gt; 1.96, "SI", "NO"), _xleta.NOT)</f>
        <v>NO</v>
      </c>
      <c r="K2545" t="str">
        <f>IFERROR(IF(ABS((I2545-resumen!$E$3)/resumen!$E$5) &gt; 1.96, "SI", "NO"), _xleta.NOT)</f>
        <v>NO</v>
      </c>
      <c r="L2545">
        <f>IF(ISBLANK(C2545), resumen!$D$4, C2545)</f>
        <v>688085.2</v>
      </c>
      <c r="M2545">
        <f>IF(ISBLANK(I2545), resumen!$E$4, I2545)</f>
        <v>36</v>
      </c>
    </row>
    <row r="2546" spans="1:13">
      <c r="A2546">
        <v>2545</v>
      </c>
      <c r="B2546" t="s">
        <v>13</v>
      </c>
      <c r="C2546">
        <v>361666.7</v>
      </c>
      <c r="D2546" t="s">
        <v>14</v>
      </c>
      <c r="E2546" t="s">
        <v>20</v>
      </c>
      <c r="F2546" t="s">
        <v>16</v>
      </c>
      <c r="G2546" t="s">
        <v>16</v>
      </c>
      <c r="H2546" t="s">
        <v>17</v>
      </c>
      <c r="I2546">
        <v>37</v>
      </c>
      <c r="J2546" t="str">
        <f>IFERROR(IF(ABS((C2546-resumen!$D$3)/resumen!$D$5) &gt; 1.96, "SI", "NO"), _xleta.NOT)</f>
        <v>NO</v>
      </c>
      <c r="K2546" t="str">
        <f>IFERROR(IF(ABS((I2546-resumen!$E$3)/resumen!$E$5) &gt; 1.96, "SI", "NO"), _xleta.NOT)</f>
        <v>NO</v>
      </c>
      <c r="L2546">
        <f>IF(ISBLANK(C2546), resumen!$D$4, C2546)</f>
        <v>361666.7</v>
      </c>
      <c r="M2546">
        <f>IF(ISBLANK(I2546), resumen!$E$4, I2546)</f>
        <v>37</v>
      </c>
    </row>
    <row r="2547" spans="1:13">
      <c r="A2547">
        <v>2546</v>
      </c>
      <c r="B2547" t="s">
        <v>19</v>
      </c>
      <c r="C2547">
        <v>297046</v>
      </c>
      <c r="D2547" t="s">
        <v>21</v>
      </c>
      <c r="E2547" t="s">
        <v>20</v>
      </c>
      <c r="F2547" t="s">
        <v>17</v>
      </c>
      <c r="G2547" t="s">
        <v>16</v>
      </c>
      <c r="H2547" t="s">
        <v>17</v>
      </c>
      <c r="I2547">
        <v>50</v>
      </c>
      <c r="J2547" t="str">
        <f>IFERROR(IF(ABS((C2547-resumen!$D$3)/resumen!$D$5) &gt; 1.96, "SI", "NO"), _xleta.NOT)</f>
        <v>NO</v>
      </c>
      <c r="K2547" t="str">
        <f>IFERROR(IF(ABS((I2547-resumen!$E$3)/resumen!$E$5) &gt; 1.96, "SI", "NO"), _xleta.NOT)</f>
        <v>NO</v>
      </c>
      <c r="L2547">
        <f>IF(ISBLANK(C2547), resumen!$D$4, C2547)</f>
        <v>297046</v>
      </c>
      <c r="M2547">
        <f>IF(ISBLANK(I2547), resumen!$E$4, I2547)</f>
        <v>50</v>
      </c>
    </row>
    <row r="2548" spans="1:13">
      <c r="A2548">
        <v>2547</v>
      </c>
      <c r="B2548" t="s">
        <v>19</v>
      </c>
      <c r="C2548">
        <v>309143.36</v>
      </c>
      <c r="D2548" t="s">
        <v>14</v>
      </c>
      <c r="E2548" t="s">
        <v>20</v>
      </c>
      <c r="F2548" t="s">
        <v>16</v>
      </c>
      <c r="G2548" t="s">
        <v>16</v>
      </c>
      <c r="H2548" t="s">
        <v>17</v>
      </c>
      <c r="I2548">
        <v>55</v>
      </c>
      <c r="J2548" t="str">
        <f>IFERROR(IF(ABS((C2548-resumen!$D$3)/resumen!$D$5) &gt; 1.96, "SI", "NO"), _xleta.NOT)</f>
        <v>NO</v>
      </c>
      <c r="K2548" t="str">
        <f>IFERROR(IF(ABS((I2548-resumen!$E$3)/resumen!$E$5) &gt; 1.96, "SI", "NO"), _xleta.NOT)</f>
        <v>NO</v>
      </c>
      <c r="L2548">
        <f>IF(ISBLANK(C2548), resumen!$D$4, C2548)</f>
        <v>309143.36</v>
      </c>
      <c r="M2548">
        <f>IF(ISBLANK(I2548), resumen!$E$4, I2548)</f>
        <v>55</v>
      </c>
    </row>
    <row r="2549" spans="1:13">
      <c r="A2549">
        <v>2548</v>
      </c>
      <c r="B2549" t="s">
        <v>13</v>
      </c>
      <c r="C2549">
        <v>360000</v>
      </c>
      <c r="D2549" t="s">
        <v>14</v>
      </c>
      <c r="E2549" t="s">
        <v>20</v>
      </c>
      <c r="F2549" t="s">
        <v>16</v>
      </c>
      <c r="G2549" t="s">
        <v>17</v>
      </c>
      <c r="H2549" t="s">
        <v>16</v>
      </c>
      <c r="I2549">
        <v>32</v>
      </c>
      <c r="J2549" t="str">
        <f>IFERROR(IF(ABS((C2549-resumen!$D$3)/resumen!$D$5) &gt; 1.96, "SI", "NO"), _xleta.NOT)</f>
        <v>NO</v>
      </c>
      <c r="K2549" t="str">
        <f>IFERROR(IF(ABS((I2549-resumen!$E$3)/resumen!$E$5) &gt; 1.96, "SI", "NO"), _xleta.NOT)</f>
        <v>NO</v>
      </c>
      <c r="L2549">
        <f>IF(ISBLANK(C2549), resumen!$D$4, C2549)</f>
        <v>360000</v>
      </c>
      <c r="M2549">
        <f>IF(ISBLANK(I2549), resumen!$E$4, I2549)</f>
        <v>32</v>
      </c>
    </row>
    <row r="2550" spans="1:13">
      <c r="A2550">
        <v>2549</v>
      </c>
      <c r="B2550" t="s">
        <v>13</v>
      </c>
      <c r="C2550">
        <v>600000</v>
      </c>
      <c r="D2550" t="s">
        <v>14</v>
      </c>
      <c r="E2550" t="s">
        <v>20</v>
      </c>
      <c r="F2550" t="s">
        <v>16</v>
      </c>
      <c r="G2550" t="s">
        <v>17</v>
      </c>
      <c r="H2550" t="s">
        <v>16</v>
      </c>
      <c r="I2550">
        <v>50</v>
      </c>
      <c r="J2550" t="str">
        <f>IFERROR(IF(ABS((C2550-resumen!$D$3)/resumen!$D$5) &gt; 1.96, "SI", "NO"), _xleta.NOT)</f>
        <v>NO</v>
      </c>
      <c r="K2550" t="str">
        <f>IFERROR(IF(ABS((I2550-resumen!$E$3)/resumen!$E$5) &gt; 1.96, "SI", "NO"), _xleta.NOT)</f>
        <v>NO</v>
      </c>
      <c r="L2550">
        <f>IF(ISBLANK(C2550), resumen!$D$4, C2550)</f>
        <v>600000</v>
      </c>
      <c r="M2550">
        <f>IF(ISBLANK(I2550), resumen!$E$4, I2550)</f>
        <v>50</v>
      </c>
    </row>
    <row r="2551" spans="1:13">
      <c r="A2551">
        <v>2550</v>
      </c>
      <c r="B2551" t="s">
        <v>13</v>
      </c>
      <c r="C2551">
        <v>278030</v>
      </c>
      <c r="D2551" t="s">
        <v>23</v>
      </c>
      <c r="E2551" t="s">
        <v>20</v>
      </c>
      <c r="F2551" t="s">
        <v>16</v>
      </c>
      <c r="G2551" t="s">
        <v>17</v>
      </c>
      <c r="H2551" t="s">
        <v>17</v>
      </c>
      <c r="I2551">
        <v>40</v>
      </c>
      <c r="J2551" t="str">
        <f>IFERROR(IF(ABS((C2551-resumen!$D$3)/resumen!$D$5) &gt; 1.96, "SI", "NO"), _xleta.NOT)</f>
        <v>NO</v>
      </c>
      <c r="K2551" t="str">
        <f>IFERROR(IF(ABS((I2551-resumen!$E$3)/resumen!$E$5) &gt; 1.96, "SI", "NO"), _xleta.NOT)</f>
        <v>NO</v>
      </c>
      <c r="L2551">
        <f>IF(ISBLANK(C2551), resumen!$D$4, C2551)</f>
        <v>278030</v>
      </c>
      <c r="M2551">
        <f>IF(ISBLANK(I2551), resumen!$E$4, I2551)</f>
        <v>40</v>
      </c>
    </row>
    <row r="2552" spans="1:13">
      <c r="A2552">
        <v>2551</v>
      </c>
      <c r="B2552" t="s">
        <v>13</v>
      </c>
      <c r="C2552">
        <v>2512306.2999999998</v>
      </c>
      <c r="D2552" t="s">
        <v>14</v>
      </c>
      <c r="E2552" t="s">
        <v>20</v>
      </c>
      <c r="F2552" t="s">
        <v>16</v>
      </c>
      <c r="G2552" t="s">
        <v>17</v>
      </c>
      <c r="H2552" t="s">
        <v>17</v>
      </c>
      <c r="I2552">
        <v>44</v>
      </c>
      <c r="J2552" t="str">
        <f>IFERROR(IF(ABS((C2552-resumen!$D$3)/resumen!$D$5) &gt; 1.96, "SI", "NO"), _xleta.NOT)</f>
        <v>SI</v>
      </c>
      <c r="K2552" t="str">
        <f>IFERROR(IF(ABS((I2552-resumen!$E$3)/resumen!$E$5) &gt; 1.96, "SI", "NO"), _xleta.NOT)</f>
        <v>NO</v>
      </c>
      <c r="L2552">
        <f>IF(ISBLANK(C2552), resumen!$D$4, C2552)</f>
        <v>2512306.2999999998</v>
      </c>
      <c r="M2552">
        <f>IF(ISBLANK(I2552), resumen!$E$4, I2552)</f>
        <v>44</v>
      </c>
    </row>
    <row r="2553" spans="1:13">
      <c r="A2553">
        <v>2552</v>
      </c>
      <c r="B2553" t="s">
        <v>19</v>
      </c>
      <c r="C2553">
        <v>50000</v>
      </c>
      <c r="D2553" t="s">
        <v>14</v>
      </c>
      <c r="E2553" t="s">
        <v>20</v>
      </c>
      <c r="F2553" t="s">
        <v>16</v>
      </c>
      <c r="G2553" t="s">
        <v>17</v>
      </c>
      <c r="H2553" t="s">
        <v>17</v>
      </c>
      <c r="I2553">
        <v>20</v>
      </c>
      <c r="J2553" t="str">
        <f>IFERROR(IF(ABS((C2553-resumen!$D$3)/resumen!$D$5) &gt; 1.96, "SI", "NO"), _xleta.NOT)</f>
        <v>NO</v>
      </c>
      <c r="K2553" t="str">
        <f>IFERROR(IF(ABS((I2553-resumen!$E$3)/resumen!$E$5) &gt; 1.96, "SI", "NO"), _xleta.NOT)</f>
        <v>NO</v>
      </c>
      <c r="L2553">
        <f>IF(ISBLANK(C2553), resumen!$D$4, C2553)</f>
        <v>50000</v>
      </c>
      <c r="M2553">
        <f>IF(ISBLANK(I2553), resumen!$E$4, I2553)</f>
        <v>20</v>
      </c>
    </row>
    <row r="2554" spans="1:13">
      <c r="A2554">
        <v>2553</v>
      </c>
      <c r="B2554" t="s">
        <v>19</v>
      </c>
      <c r="C2554">
        <v>358500</v>
      </c>
      <c r="D2554" t="s">
        <v>14</v>
      </c>
      <c r="E2554" t="s">
        <v>20</v>
      </c>
      <c r="F2554" t="s">
        <v>16</v>
      </c>
      <c r="G2554" t="s">
        <v>17</v>
      </c>
      <c r="H2554" t="s">
        <v>17</v>
      </c>
      <c r="I2554">
        <v>41</v>
      </c>
      <c r="J2554" t="str">
        <f>IFERROR(IF(ABS((C2554-resumen!$D$3)/resumen!$D$5) &gt; 1.96, "SI", "NO"), _xleta.NOT)</f>
        <v>NO</v>
      </c>
      <c r="K2554" t="str">
        <f>IFERROR(IF(ABS((I2554-resumen!$E$3)/resumen!$E$5) &gt; 1.96, "SI", "NO"), _xleta.NOT)</f>
        <v>NO</v>
      </c>
      <c r="L2554">
        <f>IF(ISBLANK(C2554), resumen!$D$4, C2554)</f>
        <v>358500</v>
      </c>
      <c r="M2554">
        <f>IF(ISBLANK(I2554), resumen!$E$4, I2554)</f>
        <v>41</v>
      </c>
    </row>
    <row r="2555" spans="1:13">
      <c r="A2555">
        <v>2554</v>
      </c>
      <c r="B2555" t="s">
        <v>13</v>
      </c>
      <c r="C2555">
        <v>456792</v>
      </c>
      <c r="D2555" t="s">
        <v>14</v>
      </c>
      <c r="E2555" t="s">
        <v>20</v>
      </c>
      <c r="F2555" t="s">
        <v>16</v>
      </c>
      <c r="G2555" t="s">
        <v>17</v>
      </c>
      <c r="H2555" t="s">
        <v>17</v>
      </c>
      <c r="I2555">
        <v>41</v>
      </c>
      <c r="J2555" t="str">
        <f>IFERROR(IF(ABS((C2555-resumen!$D$3)/resumen!$D$5) &gt; 1.96, "SI", "NO"), _xleta.NOT)</f>
        <v>NO</v>
      </c>
      <c r="K2555" t="str">
        <f>IFERROR(IF(ABS((I2555-resumen!$E$3)/resumen!$E$5) &gt; 1.96, "SI", "NO"), _xleta.NOT)</f>
        <v>NO</v>
      </c>
      <c r="L2555">
        <f>IF(ISBLANK(C2555), resumen!$D$4, C2555)</f>
        <v>456792</v>
      </c>
      <c r="M2555">
        <f>IF(ISBLANK(I2555), resumen!$E$4, I2555)</f>
        <v>41</v>
      </c>
    </row>
    <row r="2556" spans="1:13">
      <c r="A2556">
        <v>2555</v>
      </c>
      <c r="B2556" t="s">
        <v>13</v>
      </c>
      <c r="C2556">
        <v>381590</v>
      </c>
      <c r="D2556" t="s">
        <v>14</v>
      </c>
      <c r="E2556" t="s">
        <v>20</v>
      </c>
      <c r="F2556" t="s">
        <v>16</v>
      </c>
      <c r="G2556" t="s">
        <v>17</v>
      </c>
      <c r="H2556" t="s">
        <v>17</v>
      </c>
      <c r="I2556">
        <v>21</v>
      </c>
      <c r="J2556" t="str">
        <f>IFERROR(IF(ABS((C2556-resumen!$D$3)/resumen!$D$5) &gt; 1.96, "SI", "NO"), _xleta.NOT)</f>
        <v>NO</v>
      </c>
      <c r="K2556" t="str">
        <f>IFERROR(IF(ABS((I2556-resumen!$E$3)/resumen!$E$5) &gt; 1.96, "SI", "NO"), _xleta.NOT)</f>
        <v>NO</v>
      </c>
      <c r="L2556">
        <f>IF(ISBLANK(C2556), resumen!$D$4, C2556)</f>
        <v>381590</v>
      </c>
      <c r="M2556">
        <f>IF(ISBLANK(I2556), resumen!$E$4, I2556)</f>
        <v>21</v>
      </c>
    </row>
    <row r="2557" spans="1:13">
      <c r="A2557">
        <v>2556</v>
      </c>
      <c r="B2557" t="s">
        <v>13</v>
      </c>
      <c r="C2557">
        <v>330000</v>
      </c>
      <c r="D2557" t="s">
        <v>14</v>
      </c>
      <c r="E2557" t="s">
        <v>20</v>
      </c>
      <c r="F2557" t="s">
        <v>16</v>
      </c>
      <c r="G2557" t="s">
        <v>17</v>
      </c>
      <c r="H2557" t="s">
        <v>17</v>
      </c>
      <c r="I2557">
        <v>59</v>
      </c>
      <c r="J2557" t="str">
        <f>IFERROR(IF(ABS((C2557-resumen!$D$3)/resumen!$D$5) &gt; 1.96, "SI", "NO"), _xleta.NOT)</f>
        <v>NO</v>
      </c>
      <c r="K2557" t="str">
        <f>IFERROR(IF(ABS((I2557-resumen!$E$3)/resumen!$E$5) &gt; 1.96, "SI", "NO"), _xleta.NOT)</f>
        <v>NO</v>
      </c>
      <c r="L2557">
        <f>IF(ISBLANK(C2557), resumen!$D$4, C2557)</f>
        <v>330000</v>
      </c>
      <c r="M2557">
        <f>IF(ISBLANK(I2557), resumen!$E$4, I2557)</f>
        <v>59</v>
      </c>
    </row>
    <row r="2558" spans="1:13">
      <c r="A2558">
        <v>2557</v>
      </c>
      <c r="B2558" t="s">
        <v>19</v>
      </c>
      <c r="C2558">
        <v>976390</v>
      </c>
      <c r="D2558" t="s">
        <v>14</v>
      </c>
      <c r="E2558" t="s">
        <v>15</v>
      </c>
      <c r="F2558" t="s">
        <v>16</v>
      </c>
      <c r="G2558" t="s">
        <v>17</v>
      </c>
      <c r="H2558" t="s">
        <v>17</v>
      </c>
      <c r="I2558">
        <v>35</v>
      </c>
      <c r="J2558" t="str">
        <f>IFERROR(IF(ABS((C2558-resumen!$D$3)/resumen!$D$5) &gt; 1.96, "SI", "NO"), _xleta.NOT)</f>
        <v>NO</v>
      </c>
      <c r="K2558" t="str">
        <f>IFERROR(IF(ABS((I2558-resumen!$E$3)/resumen!$E$5) &gt; 1.96, "SI", "NO"), _xleta.NOT)</f>
        <v>NO</v>
      </c>
      <c r="L2558">
        <f>IF(ISBLANK(C2558), resumen!$D$4, C2558)</f>
        <v>976390</v>
      </c>
      <c r="M2558">
        <f>IF(ISBLANK(I2558), resumen!$E$4, I2558)</f>
        <v>35</v>
      </c>
    </row>
    <row r="2559" spans="1:13">
      <c r="A2559">
        <v>2558</v>
      </c>
      <c r="B2559" t="s">
        <v>13</v>
      </c>
      <c r="C2559">
        <v>300010</v>
      </c>
      <c r="D2559" t="s">
        <v>21</v>
      </c>
      <c r="E2559" t="s">
        <v>20</v>
      </c>
      <c r="F2559" t="s">
        <v>16</v>
      </c>
      <c r="G2559" t="s">
        <v>17</v>
      </c>
      <c r="H2559" t="s">
        <v>17</v>
      </c>
      <c r="I2559">
        <v>57</v>
      </c>
      <c r="J2559" t="str">
        <f>IFERROR(IF(ABS((C2559-resumen!$D$3)/resumen!$D$5) &gt; 1.96, "SI", "NO"), _xleta.NOT)</f>
        <v>NO</v>
      </c>
      <c r="K2559" t="str">
        <f>IFERROR(IF(ABS((I2559-resumen!$E$3)/resumen!$E$5) &gt; 1.96, "SI", "NO"), _xleta.NOT)</f>
        <v>NO</v>
      </c>
      <c r="L2559">
        <f>IF(ISBLANK(C2559), resumen!$D$4, C2559)</f>
        <v>300010</v>
      </c>
      <c r="M2559">
        <f>IF(ISBLANK(I2559), resumen!$E$4, I2559)</f>
        <v>57</v>
      </c>
    </row>
    <row r="2560" spans="1:13">
      <c r="A2560">
        <v>2559</v>
      </c>
      <c r="B2560" t="s">
        <v>13</v>
      </c>
      <c r="C2560">
        <v>349852.8</v>
      </c>
      <c r="D2560" t="s">
        <v>14</v>
      </c>
      <c r="E2560" t="s">
        <v>20</v>
      </c>
      <c r="F2560" t="s">
        <v>16</v>
      </c>
      <c r="G2560" t="s">
        <v>16</v>
      </c>
      <c r="H2560" t="s">
        <v>17</v>
      </c>
      <c r="I2560">
        <v>40</v>
      </c>
      <c r="J2560" t="str">
        <f>IFERROR(IF(ABS((C2560-resumen!$D$3)/resumen!$D$5) &gt; 1.96, "SI", "NO"), _xleta.NOT)</f>
        <v>NO</v>
      </c>
      <c r="K2560" t="str">
        <f>IFERROR(IF(ABS((I2560-resumen!$E$3)/resumen!$E$5) &gt; 1.96, "SI", "NO"), _xleta.NOT)</f>
        <v>NO</v>
      </c>
      <c r="L2560">
        <f>IF(ISBLANK(C2560), resumen!$D$4, C2560)</f>
        <v>349852.8</v>
      </c>
      <c r="M2560">
        <f>IF(ISBLANK(I2560), resumen!$E$4, I2560)</f>
        <v>40</v>
      </c>
    </row>
    <row r="2561" spans="1:13">
      <c r="A2561">
        <v>2560</v>
      </c>
      <c r="B2561" t="s">
        <v>19</v>
      </c>
      <c r="C2561">
        <v>278030</v>
      </c>
      <c r="D2561" t="s">
        <v>23</v>
      </c>
      <c r="E2561" t="s">
        <v>20</v>
      </c>
      <c r="F2561" t="s">
        <v>16</v>
      </c>
      <c r="G2561" t="s">
        <v>17</v>
      </c>
      <c r="H2561" t="s">
        <v>16</v>
      </c>
      <c r="I2561">
        <v>28</v>
      </c>
      <c r="J2561" t="str">
        <f>IFERROR(IF(ABS((C2561-resumen!$D$3)/resumen!$D$5) &gt; 1.96, "SI", "NO"), _xleta.NOT)</f>
        <v>NO</v>
      </c>
      <c r="K2561" t="str">
        <f>IFERROR(IF(ABS((I2561-resumen!$E$3)/resumen!$E$5) &gt; 1.96, "SI", "NO"), _xleta.NOT)</f>
        <v>NO</v>
      </c>
      <c r="L2561">
        <f>IF(ISBLANK(C2561), resumen!$D$4, C2561)</f>
        <v>278030</v>
      </c>
      <c r="M2561">
        <f>IF(ISBLANK(I2561), resumen!$E$4, I2561)</f>
        <v>28</v>
      </c>
    </row>
    <row r="2562" spans="1:13">
      <c r="A2562">
        <v>2561</v>
      </c>
      <c r="B2562" t="s">
        <v>13</v>
      </c>
      <c r="C2562">
        <v>486162.3</v>
      </c>
      <c r="D2562" t="s">
        <v>14</v>
      </c>
      <c r="E2562" t="s">
        <v>20</v>
      </c>
      <c r="F2562" t="s">
        <v>16</v>
      </c>
      <c r="G2562" t="s">
        <v>16</v>
      </c>
      <c r="H2562" t="s">
        <v>17</v>
      </c>
      <c r="I2562">
        <v>35</v>
      </c>
      <c r="J2562" t="str">
        <f>IFERROR(IF(ABS((C2562-resumen!$D$3)/resumen!$D$5) &gt; 1.96, "SI", "NO"), _xleta.NOT)</f>
        <v>NO</v>
      </c>
      <c r="K2562" t="str">
        <f>IFERROR(IF(ABS((I2562-resumen!$E$3)/resumen!$E$5) &gt; 1.96, "SI", "NO"), _xleta.NOT)</f>
        <v>NO</v>
      </c>
      <c r="L2562">
        <f>IF(ISBLANK(C2562), resumen!$D$4, C2562)</f>
        <v>486162.3</v>
      </c>
      <c r="M2562">
        <f>IF(ISBLANK(I2562), resumen!$E$4, I2562)</f>
        <v>35</v>
      </c>
    </row>
    <row r="2563" spans="1:13">
      <c r="A2563">
        <v>2562</v>
      </c>
      <c r="B2563" t="s">
        <v>13</v>
      </c>
      <c r="C2563">
        <v>589097</v>
      </c>
      <c r="D2563" t="s">
        <v>14</v>
      </c>
      <c r="E2563" t="s">
        <v>20</v>
      </c>
      <c r="F2563" t="s">
        <v>16</v>
      </c>
      <c r="G2563" t="s">
        <v>17</v>
      </c>
      <c r="H2563" t="s">
        <v>17</v>
      </c>
      <c r="I2563">
        <v>54</v>
      </c>
      <c r="J2563" t="str">
        <f>IFERROR(IF(ABS((C2563-resumen!$D$3)/resumen!$D$5) &gt; 1.96, "SI", "NO"), _xleta.NOT)</f>
        <v>NO</v>
      </c>
      <c r="K2563" t="str">
        <f>IFERROR(IF(ABS((I2563-resumen!$E$3)/resumen!$E$5) &gt; 1.96, "SI", "NO"), _xleta.NOT)</f>
        <v>NO</v>
      </c>
      <c r="L2563">
        <f>IF(ISBLANK(C2563), resumen!$D$4, C2563)</f>
        <v>589097</v>
      </c>
      <c r="M2563">
        <f>IF(ISBLANK(I2563), resumen!$E$4, I2563)</f>
        <v>54</v>
      </c>
    </row>
    <row r="2564" spans="1:13">
      <c r="A2564">
        <v>2563</v>
      </c>
      <c r="B2564" t="s">
        <v>13</v>
      </c>
      <c r="C2564">
        <v>446149.5</v>
      </c>
      <c r="D2564" t="s">
        <v>14</v>
      </c>
      <c r="E2564" t="s">
        <v>15</v>
      </c>
      <c r="F2564" t="s">
        <v>16</v>
      </c>
      <c r="G2564" t="s">
        <v>17</v>
      </c>
      <c r="H2564" t="s">
        <v>17</v>
      </c>
      <c r="I2564">
        <v>57</v>
      </c>
      <c r="J2564" t="str">
        <f>IFERROR(IF(ABS((C2564-resumen!$D$3)/resumen!$D$5) &gt; 1.96, "SI", "NO"), _xleta.NOT)</f>
        <v>NO</v>
      </c>
      <c r="K2564" t="str">
        <f>IFERROR(IF(ABS((I2564-resumen!$E$3)/resumen!$E$5) &gt; 1.96, "SI", "NO"), _xleta.NOT)</f>
        <v>NO</v>
      </c>
      <c r="L2564">
        <f>IF(ISBLANK(C2564), resumen!$D$4, C2564)</f>
        <v>446149.5</v>
      </c>
      <c r="M2564">
        <f>IF(ISBLANK(I2564), resumen!$E$4, I2564)</f>
        <v>57</v>
      </c>
    </row>
    <row r="2565" spans="1:13">
      <c r="A2565">
        <v>2564</v>
      </c>
      <c r="B2565" t="s">
        <v>19</v>
      </c>
      <c r="C2565">
        <v>681819</v>
      </c>
      <c r="D2565" t="s">
        <v>14</v>
      </c>
      <c r="E2565" t="s">
        <v>15</v>
      </c>
      <c r="F2565" t="s">
        <v>16</v>
      </c>
      <c r="G2565" t="s">
        <v>17</v>
      </c>
      <c r="H2565" t="s">
        <v>17</v>
      </c>
      <c r="I2565">
        <v>40</v>
      </c>
      <c r="J2565" t="str">
        <f>IFERROR(IF(ABS((C2565-resumen!$D$3)/resumen!$D$5) &gt; 1.96, "SI", "NO"), _xleta.NOT)</f>
        <v>NO</v>
      </c>
      <c r="K2565" t="str">
        <f>IFERROR(IF(ABS((I2565-resumen!$E$3)/resumen!$E$5) &gt; 1.96, "SI", "NO"), _xleta.NOT)</f>
        <v>NO</v>
      </c>
      <c r="L2565">
        <f>IF(ISBLANK(C2565), resumen!$D$4, C2565)</f>
        <v>681819</v>
      </c>
      <c r="M2565">
        <f>IF(ISBLANK(I2565), resumen!$E$4, I2565)</f>
        <v>40</v>
      </c>
    </row>
    <row r="2566" spans="1:13">
      <c r="A2566">
        <v>2565</v>
      </c>
      <c r="B2566" t="s">
        <v>13</v>
      </c>
      <c r="C2566">
        <v>287609.93</v>
      </c>
      <c r="D2566" t="s">
        <v>14</v>
      </c>
      <c r="E2566" t="s">
        <v>20</v>
      </c>
      <c r="F2566" t="s">
        <v>16</v>
      </c>
      <c r="G2566" t="s">
        <v>17</v>
      </c>
      <c r="H2566" t="s">
        <v>17</v>
      </c>
      <c r="I2566">
        <v>33</v>
      </c>
      <c r="J2566" t="str">
        <f>IFERROR(IF(ABS((C2566-resumen!$D$3)/resumen!$D$5) &gt; 1.96, "SI", "NO"), _xleta.NOT)</f>
        <v>NO</v>
      </c>
      <c r="K2566" t="str">
        <f>IFERROR(IF(ABS((I2566-resumen!$E$3)/resumen!$E$5) &gt; 1.96, "SI", "NO"), _xleta.NOT)</f>
        <v>NO</v>
      </c>
      <c r="L2566">
        <f>IF(ISBLANK(C2566), resumen!$D$4, C2566)</f>
        <v>287609.93</v>
      </c>
      <c r="M2566">
        <f>IF(ISBLANK(I2566), resumen!$E$4, I2566)</f>
        <v>33</v>
      </c>
    </row>
    <row r="2567" spans="1:13">
      <c r="A2567">
        <v>2566</v>
      </c>
      <c r="B2567" t="s">
        <v>13</v>
      </c>
      <c r="C2567">
        <v>711460.6</v>
      </c>
      <c r="D2567" t="s">
        <v>14</v>
      </c>
      <c r="E2567" t="s">
        <v>15</v>
      </c>
      <c r="F2567" t="s">
        <v>16</v>
      </c>
      <c r="G2567" t="s">
        <v>17</v>
      </c>
      <c r="H2567" t="s">
        <v>17</v>
      </c>
      <c r="I2567">
        <v>43</v>
      </c>
      <c r="J2567" t="str">
        <f>IFERROR(IF(ABS((C2567-resumen!$D$3)/resumen!$D$5) &gt; 1.96, "SI", "NO"), _xleta.NOT)</f>
        <v>NO</v>
      </c>
      <c r="K2567" t="str">
        <f>IFERROR(IF(ABS((I2567-resumen!$E$3)/resumen!$E$5) &gt; 1.96, "SI", "NO"), _xleta.NOT)</f>
        <v>NO</v>
      </c>
      <c r="L2567">
        <f>IF(ISBLANK(C2567), resumen!$D$4, C2567)</f>
        <v>711460.6</v>
      </c>
      <c r="M2567">
        <f>IF(ISBLANK(I2567), resumen!$E$4, I2567)</f>
        <v>43</v>
      </c>
    </row>
    <row r="2568" spans="1:13">
      <c r="A2568">
        <v>2567</v>
      </c>
      <c r="B2568" t="s">
        <v>13</v>
      </c>
      <c r="C2568">
        <v>304357</v>
      </c>
      <c r="D2568" t="s">
        <v>22</v>
      </c>
      <c r="E2568" t="s">
        <v>20</v>
      </c>
      <c r="F2568" t="s">
        <v>16</v>
      </c>
      <c r="G2568" t="s">
        <v>17</v>
      </c>
      <c r="H2568" t="s">
        <v>16</v>
      </c>
      <c r="I2568">
        <v>27</v>
      </c>
      <c r="J2568" t="str">
        <f>IFERROR(IF(ABS((C2568-resumen!$D$3)/resumen!$D$5) &gt; 1.96, "SI", "NO"), _xleta.NOT)</f>
        <v>NO</v>
      </c>
      <c r="K2568" t="str">
        <f>IFERROR(IF(ABS((I2568-resumen!$E$3)/resumen!$E$5) &gt; 1.96, "SI", "NO"), _xleta.NOT)</f>
        <v>NO</v>
      </c>
      <c r="L2568">
        <f>IF(ISBLANK(C2568), resumen!$D$4, C2568)</f>
        <v>304357</v>
      </c>
      <c r="M2568">
        <f>IF(ISBLANK(I2568), resumen!$E$4, I2568)</f>
        <v>27</v>
      </c>
    </row>
    <row r="2569" spans="1:13">
      <c r="A2569">
        <v>2568</v>
      </c>
      <c r="B2569" t="s">
        <v>13</v>
      </c>
      <c r="C2569">
        <v>359544.27</v>
      </c>
      <c r="D2569" t="s">
        <v>25</v>
      </c>
      <c r="E2569" t="s">
        <v>20</v>
      </c>
      <c r="F2569" t="s">
        <v>16</v>
      </c>
      <c r="G2569" t="s">
        <v>16</v>
      </c>
      <c r="H2569" t="s">
        <v>17</v>
      </c>
      <c r="I2569">
        <v>28</v>
      </c>
      <c r="J2569" t="str">
        <f>IFERROR(IF(ABS((C2569-resumen!$D$3)/resumen!$D$5) &gt; 1.96, "SI", "NO"), _xleta.NOT)</f>
        <v>NO</v>
      </c>
      <c r="K2569" t="str">
        <f>IFERROR(IF(ABS((I2569-resumen!$E$3)/resumen!$E$5) &gt; 1.96, "SI", "NO"), _xleta.NOT)</f>
        <v>NO</v>
      </c>
      <c r="L2569">
        <f>IF(ISBLANK(C2569), resumen!$D$4, C2569)</f>
        <v>359544.27</v>
      </c>
      <c r="M2569">
        <f>IF(ISBLANK(I2569), resumen!$E$4, I2569)</f>
        <v>28</v>
      </c>
    </row>
    <row r="2570" spans="1:13">
      <c r="A2570">
        <v>2569</v>
      </c>
      <c r="B2570" t="s">
        <v>13</v>
      </c>
      <c r="C2570">
        <v>145000</v>
      </c>
      <c r="D2570" t="s">
        <v>14</v>
      </c>
      <c r="E2570" t="s">
        <v>20</v>
      </c>
      <c r="F2570" t="s">
        <v>16</v>
      </c>
      <c r="G2570" t="s">
        <v>17</v>
      </c>
      <c r="H2570" t="s">
        <v>17</v>
      </c>
      <c r="I2570">
        <v>63</v>
      </c>
      <c r="J2570" t="str">
        <f>IFERROR(IF(ABS((C2570-resumen!$D$3)/resumen!$D$5) &gt; 1.96, "SI", "NO"), _xleta.NOT)</f>
        <v>NO</v>
      </c>
      <c r="K2570" t="str">
        <f>IFERROR(IF(ABS((I2570-resumen!$E$3)/resumen!$E$5) &gt; 1.96, "SI", "NO"), _xleta.NOT)</f>
        <v>NO</v>
      </c>
      <c r="L2570">
        <f>IF(ISBLANK(C2570), resumen!$D$4, C2570)</f>
        <v>145000</v>
      </c>
      <c r="M2570">
        <f>IF(ISBLANK(I2570), resumen!$E$4, I2570)</f>
        <v>63</v>
      </c>
    </row>
    <row r="2571" spans="1:13">
      <c r="A2571">
        <v>2570</v>
      </c>
      <c r="B2571" t="s">
        <v>13</v>
      </c>
      <c r="C2571">
        <v>634623</v>
      </c>
      <c r="D2571" t="s">
        <v>18</v>
      </c>
      <c r="E2571" t="s">
        <v>15</v>
      </c>
      <c r="F2571" t="s">
        <v>16</v>
      </c>
      <c r="G2571" t="s">
        <v>17</v>
      </c>
      <c r="H2571" t="s">
        <v>17</v>
      </c>
      <c r="I2571">
        <v>56</v>
      </c>
      <c r="J2571" t="str">
        <f>IFERROR(IF(ABS((C2571-resumen!$D$3)/resumen!$D$5) &gt; 1.96, "SI", "NO"), _xleta.NOT)</f>
        <v>NO</v>
      </c>
      <c r="K2571" t="str">
        <f>IFERROR(IF(ABS((I2571-resumen!$E$3)/resumen!$E$5) &gt; 1.96, "SI", "NO"), _xleta.NOT)</f>
        <v>NO</v>
      </c>
      <c r="L2571">
        <f>IF(ISBLANK(C2571), resumen!$D$4, C2571)</f>
        <v>634623</v>
      </c>
      <c r="M2571">
        <f>IF(ISBLANK(I2571), resumen!$E$4, I2571)</f>
        <v>56</v>
      </c>
    </row>
    <row r="2572" spans="1:13">
      <c r="A2572">
        <v>2571</v>
      </c>
      <c r="B2572" t="s">
        <v>19</v>
      </c>
      <c r="C2572">
        <v>547200</v>
      </c>
      <c r="D2572" t="s">
        <v>14</v>
      </c>
      <c r="E2572" t="s">
        <v>20</v>
      </c>
      <c r="F2572" t="s">
        <v>16</v>
      </c>
      <c r="G2572" t="s">
        <v>17</v>
      </c>
      <c r="H2572" t="s">
        <v>17</v>
      </c>
      <c r="I2572">
        <v>48</v>
      </c>
      <c r="J2572" t="str">
        <f>IFERROR(IF(ABS((C2572-resumen!$D$3)/resumen!$D$5) &gt; 1.96, "SI", "NO"), _xleta.NOT)</f>
        <v>NO</v>
      </c>
      <c r="K2572" t="str">
        <f>IFERROR(IF(ABS((I2572-resumen!$E$3)/resumen!$E$5) &gt; 1.96, "SI", "NO"), _xleta.NOT)</f>
        <v>NO</v>
      </c>
      <c r="L2572">
        <f>IF(ISBLANK(C2572), resumen!$D$4, C2572)</f>
        <v>547200</v>
      </c>
      <c r="M2572">
        <f>IF(ISBLANK(I2572), resumen!$E$4, I2572)</f>
        <v>48</v>
      </c>
    </row>
    <row r="2573" spans="1:13">
      <c r="A2573">
        <v>2572</v>
      </c>
      <c r="B2573" t="s">
        <v>19</v>
      </c>
      <c r="C2573">
        <v>1044273</v>
      </c>
      <c r="D2573" t="s">
        <v>14</v>
      </c>
      <c r="E2573" t="s">
        <v>15</v>
      </c>
      <c r="F2573" t="s">
        <v>16</v>
      </c>
      <c r="G2573" t="s">
        <v>17</v>
      </c>
      <c r="H2573" t="s">
        <v>16</v>
      </c>
      <c r="I2573">
        <v>33</v>
      </c>
      <c r="J2573" t="str">
        <f>IFERROR(IF(ABS((C2573-resumen!$D$3)/resumen!$D$5) &gt; 1.96, "SI", "NO"), _xleta.NOT)</f>
        <v>NO</v>
      </c>
      <c r="K2573" t="str">
        <f>IFERROR(IF(ABS((I2573-resumen!$E$3)/resumen!$E$5) &gt; 1.96, "SI", "NO"), _xleta.NOT)</f>
        <v>NO</v>
      </c>
      <c r="L2573">
        <f>IF(ISBLANK(C2573), resumen!$D$4, C2573)</f>
        <v>1044273</v>
      </c>
      <c r="M2573">
        <f>IF(ISBLANK(I2573), resumen!$E$4, I2573)</f>
        <v>33</v>
      </c>
    </row>
    <row r="2574" spans="1:13">
      <c r="A2574">
        <v>2573</v>
      </c>
      <c r="B2574" t="s">
        <v>13</v>
      </c>
      <c r="C2574">
        <v>329836.81</v>
      </c>
      <c r="D2574" t="s">
        <v>14</v>
      </c>
      <c r="E2574" t="s">
        <v>20</v>
      </c>
      <c r="F2574" t="s">
        <v>16</v>
      </c>
      <c r="G2574" t="s">
        <v>17</v>
      </c>
      <c r="H2574" t="s">
        <v>17</v>
      </c>
      <c r="I2574">
        <v>55</v>
      </c>
      <c r="J2574" t="str">
        <f>IFERROR(IF(ABS((C2574-resumen!$D$3)/resumen!$D$5) &gt; 1.96, "SI", "NO"), _xleta.NOT)</f>
        <v>NO</v>
      </c>
      <c r="K2574" t="str">
        <f>IFERROR(IF(ABS((I2574-resumen!$E$3)/resumen!$E$5) &gt; 1.96, "SI", "NO"), _xleta.NOT)</f>
        <v>NO</v>
      </c>
      <c r="L2574">
        <f>IF(ISBLANK(C2574), resumen!$D$4, C2574)</f>
        <v>329836.81</v>
      </c>
      <c r="M2574">
        <f>IF(ISBLANK(I2574), resumen!$E$4, I2574)</f>
        <v>55</v>
      </c>
    </row>
    <row r="2575" spans="1:13">
      <c r="A2575">
        <v>2574</v>
      </c>
      <c r="B2575" t="s">
        <v>13</v>
      </c>
      <c r="C2575">
        <v>297046</v>
      </c>
      <c r="D2575" t="s">
        <v>22</v>
      </c>
      <c r="E2575" t="s">
        <v>20</v>
      </c>
      <c r="F2575" t="s">
        <v>16</v>
      </c>
      <c r="G2575" t="s">
        <v>17</v>
      </c>
      <c r="H2575" t="s">
        <v>17</v>
      </c>
      <c r="I2575">
        <v>68</v>
      </c>
      <c r="J2575" t="str">
        <f>IFERROR(IF(ABS((C2575-resumen!$D$3)/resumen!$D$5) &gt; 1.96, "SI", "NO"), _xleta.NOT)</f>
        <v>NO</v>
      </c>
      <c r="K2575" t="str">
        <f>IFERROR(IF(ABS((I2575-resumen!$E$3)/resumen!$E$5) &gt; 1.96, "SI", "NO"), _xleta.NOT)</f>
        <v>NO</v>
      </c>
      <c r="L2575">
        <f>IF(ISBLANK(C2575), resumen!$D$4, C2575)</f>
        <v>297046</v>
      </c>
      <c r="M2575">
        <f>IF(ISBLANK(I2575), resumen!$E$4, I2575)</f>
        <v>68</v>
      </c>
    </row>
    <row r="2576" spans="1:13">
      <c r="A2576">
        <v>2575</v>
      </c>
      <c r="B2576" t="s">
        <v>13</v>
      </c>
      <c r="C2576">
        <v>470823.31</v>
      </c>
      <c r="D2576" t="s">
        <v>14</v>
      </c>
      <c r="E2576" t="s">
        <v>20</v>
      </c>
      <c r="F2576" t="s">
        <v>16</v>
      </c>
      <c r="G2576" t="s">
        <v>17</v>
      </c>
      <c r="H2576" t="s">
        <v>17</v>
      </c>
      <c r="I2576">
        <v>34</v>
      </c>
      <c r="J2576" t="str">
        <f>IFERROR(IF(ABS((C2576-resumen!$D$3)/resumen!$D$5) &gt; 1.96, "SI", "NO"), _xleta.NOT)</f>
        <v>NO</v>
      </c>
      <c r="K2576" t="str">
        <f>IFERROR(IF(ABS((I2576-resumen!$E$3)/resumen!$E$5) &gt; 1.96, "SI", "NO"), _xleta.NOT)</f>
        <v>NO</v>
      </c>
      <c r="L2576">
        <f>IF(ISBLANK(C2576), resumen!$D$4, C2576)</f>
        <v>470823.31</v>
      </c>
      <c r="M2576">
        <f>IF(ISBLANK(I2576), resumen!$E$4, I2576)</f>
        <v>34</v>
      </c>
    </row>
    <row r="2577" spans="1:13">
      <c r="A2577">
        <v>2576</v>
      </c>
      <c r="B2577" t="s">
        <v>19</v>
      </c>
      <c r="C2577">
        <v>1002900.02</v>
      </c>
      <c r="D2577" t="s">
        <v>14</v>
      </c>
      <c r="E2577" t="s">
        <v>15</v>
      </c>
      <c r="F2577" t="s">
        <v>16</v>
      </c>
      <c r="G2577" t="s">
        <v>17</v>
      </c>
      <c r="H2577" t="s">
        <v>17</v>
      </c>
      <c r="I2577">
        <v>46</v>
      </c>
      <c r="J2577" t="str">
        <f>IFERROR(IF(ABS((C2577-resumen!$D$3)/resumen!$D$5) &gt; 1.96, "SI", "NO"), _xleta.NOT)</f>
        <v>NO</v>
      </c>
      <c r="K2577" t="str">
        <f>IFERROR(IF(ABS((I2577-resumen!$E$3)/resumen!$E$5) &gt; 1.96, "SI", "NO"), _xleta.NOT)</f>
        <v>NO</v>
      </c>
      <c r="L2577">
        <f>IF(ISBLANK(C2577), resumen!$D$4, C2577)</f>
        <v>1002900.02</v>
      </c>
      <c r="M2577">
        <f>IF(ISBLANK(I2577), resumen!$E$4, I2577)</f>
        <v>46</v>
      </c>
    </row>
    <row r="2578" spans="1:13">
      <c r="A2578">
        <v>2577</v>
      </c>
      <c r="B2578" t="s">
        <v>13</v>
      </c>
      <c r="C2578">
        <v>490140.74</v>
      </c>
      <c r="D2578" t="s">
        <v>14</v>
      </c>
      <c r="E2578" t="s">
        <v>20</v>
      </c>
      <c r="F2578" t="s">
        <v>16</v>
      </c>
      <c r="G2578" t="s">
        <v>17</v>
      </c>
      <c r="H2578" t="s">
        <v>17</v>
      </c>
      <c r="I2578">
        <v>22</v>
      </c>
      <c r="J2578" t="str">
        <f>IFERROR(IF(ABS((C2578-resumen!$D$3)/resumen!$D$5) &gt; 1.96, "SI", "NO"), _xleta.NOT)</f>
        <v>NO</v>
      </c>
      <c r="K2578" t="str">
        <f>IFERROR(IF(ABS((I2578-resumen!$E$3)/resumen!$E$5) &gt; 1.96, "SI", "NO"), _xleta.NOT)</f>
        <v>NO</v>
      </c>
      <c r="L2578">
        <f>IF(ISBLANK(C2578), resumen!$D$4, C2578)</f>
        <v>490140.74</v>
      </c>
      <c r="M2578">
        <f>IF(ISBLANK(I2578), resumen!$E$4, I2578)</f>
        <v>22</v>
      </c>
    </row>
    <row r="2579" spans="1:13">
      <c r="A2579">
        <v>2578</v>
      </c>
      <c r="B2579" t="s">
        <v>13</v>
      </c>
      <c r="C2579">
        <v>386489</v>
      </c>
      <c r="D2579" t="s">
        <v>14</v>
      </c>
      <c r="E2579" t="s">
        <v>20</v>
      </c>
      <c r="F2579" t="s">
        <v>16</v>
      </c>
      <c r="G2579" t="s">
        <v>17</v>
      </c>
      <c r="H2579" t="s">
        <v>17</v>
      </c>
      <c r="I2579">
        <v>23</v>
      </c>
      <c r="J2579" t="str">
        <f>IFERROR(IF(ABS((C2579-resumen!$D$3)/resumen!$D$5) &gt; 1.96, "SI", "NO"), _xleta.NOT)</f>
        <v>NO</v>
      </c>
      <c r="K2579" t="str">
        <f>IFERROR(IF(ABS((I2579-resumen!$E$3)/resumen!$E$5) &gt; 1.96, "SI", "NO"), _xleta.NOT)</f>
        <v>NO</v>
      </c>
      <c r="L2579">
        <f>IF(ISBLANK(C2579), resumen!$D$4, C2579)</f>
        <v>386489</v>
      </c>
      <c r="M2579">
        <f>IF(ISBLANK(I2579), resumen!$E$4, I2579)</f>
        <v>23</v>
      </c>
    </row>
    <row r="2580" spans="1:13">
      <c r="A2580">
        <v>2579</v>
      </c>
      <c r="B2580" t="s">
        <v>19</v>
      </c>
      <c r="C2580">
        <v>159787.23000000001</v>
      </c>
      <c r="D2580" t="s">
        <v>14</v>
      </c>
      <c r="E2580" t="s">
        <v>20</v>
      </c>
      <c r="F2580" t="s">
        <v>16</v>
      </c>
      <c r="G2580" t="s">
        <v>17</v>
      </c>
      <c r="H2580" t="s">
        <v>17</v>
      </c>
      <c r="I2580">
        <v>44</v>
      </c>
      <c r="J2580" t="str">
        <f>IFERROR(IF(ABS((C2580-resumen!$D$3)/resumen!$D$5) &gt; 1.96, "SI", "NO"), _xleta.NOT)</f>
        <v>NO</v>
      </c>
      <c r="K2580" t="str">
        <f>IFERROR(IF(ABS((I2580-resumen!$E$3)/resumen!$E$5) &gt; 1.96, "SI", "NO"), _xleta.NOT)</f>
        <v>NO</v>
      </c>
      <c r="L2580">
        <f>IF(ISBLANK(C2580), resumen!$D$4, C2580)</f>
        <v>159787.23000000001</v>
      </c>
      <c r="M2580">
        <f>IF(ISBLANK(I2580), resumen!$E$4, I2580)</f>
        <v>44</v>
      </c>
    </row>
    <row r="2581" spans="1:13">
      <c r="A2581">
        <v>2580</v>
      </c>
      <c r="B2581" t="s">
        <v>13</v>
      </c>
      <c r="C2581">
        <v>297046</v>
      </c>
      <c r="D2581" t="s">
        <v>21</v>
      </c>
      <c r="E2581" t="s">
        <v>20</v>
      </c>
      <c r="F2581" t="s">
        <v>16</v>
      </c>
      <c r="G2581" t="s">
        <v>17</v>
      </c>
      <c r="H2581" t="s">
        <v>17</v>
      </c>
      <c r="I2581">
        <v>40</v>
      </c>
      <c r="J2581" t="str">
        <f>IFERROR(IF(ABS((C2581-resumen!$D$3)/resumen!$D$5) &gt; 1.96, "SI", "NO"), _xleta.NOT)</f>
        <v>NO</v>
      </c>
      <c r="K2581" t="str">
        <f>IFERROR(IF(ABS((I2581-resumen!$E$3)/resumen!$E$5) &gt; 1.96, "SI", "NO"), _xleta.NOT)</f>
        <v>NO</v>
      </c>
      <c r="L2581">
        <f>IF(ISBLANK(C2581), resumen!$D$4, C2581)</f>
        <v>297046</v>
      </c>
      <c r="M2581">
        <f>IF(ISBLANK(I2581), resumen!$E$4, I2581)</f>
        <v>40</v>
      </c>
    </row>
    <row r="2582" spans="1:13">
      <c r="A2582">
        <v>2581</v>
      </c>
      <c r="B2582" t="s">
        <v>19</v>
      </c>
      <c r="C2582">
        <v>661866.11</v>
      </c>
      <c r="D2582" t="s">
        <v>14</v>
      </c>
      <c r="E2582" t="s">
        <v>20</v>
      </c>
      <c r="F2582" t="s">
        <v>16</v>
      </c>
      <c r="G2582" t="s">
        <v>17</v>
      </c>
      <c r="H2582" t="s">
        <v>17</v>
      </c>
      <c r="I2582">
        <v>28</v>
      </c>
      <c r="J2582" t="str">
        <f>IFERROR(IF(ABS((C2582-resumen!$D$3)/resumen!$D$5) &gt; 1.96, "SI", "NO"), _xleta.NOT)</f>
        <v>NO</v>
      </c>
      <c r="K2582" t="str">
        <f>IFERROR(IF(ABS((I2582-resumen!$E$3)/resumen!$E$5) &gt; 1.96, "SI", "NO"), _xleta.NOT)</f>
        <v>NO</v>
      </c>
      <c r="L2582">
        <f>IF(ISBLANK(C2582), resumen!$D$4, C2582)</f>
        <v>661866.11</v>
      </c>
      <c r="M2582">
        <f>IF(ISBLANK(I2582), resumen!$E$4, I2582)</f>
        <v>28</v>
      </c>
    </row>
    <row r="2583" spans="1:13">
      <c r="A2583">
        <v>2582</v>
      </c>
      <c r="B2583" t="s">
        <v>19</v>
      </c>
      <c r="C2583">
        <v>300611</v>
      </c>
      <c r="D2583" t="s">
        <v>22</v>
      </c>
      <c r="E2583" t="s">
        <v>20</v>
      </c>
      <c r="F2583" t="s">
        <v>16</v>
      </c>
      <c r="G2583" t="s">
        <v>17</v>
      </c>
      <c r="H2583" t="s">
        <v>17</v>
      </c>
      <c r="I2583">
        <v>51</v>
      </c>
      <c r="J2583" t="str">
        <f>IFERROR(IF(ABS((C2583-resumen!$D$3)/resumen!$D$5) &gt; 1.96, "SI", "NO"), _xleta.NOT)</f>
        <v>NO</v>
      </c>
      <c r="K2583" t="str">
        <f>IFERROR(IF(ABS((I2583-resumen!$E$3)/resumen!$E$5) &gt; 1.96, "SI", "NO"), _xleta.NOT)</f>
        <v>NO</v>
      </c>
      <c r="L2583">
        <f>IF(ISBLANK(C2583), resumen!$D$4, C2583)</f>
        <v>300611</v>
      </c>
      <c r="M2583">
        <f>IF(ISBLANK(I2583), resumen!$E$4, I2583)</f>
        <v>51</v>
      </c>
    </row>
    <row r="2584" spans="1:13">
      <c r="A2584">
        <v>2583</v>
      </c>
      <c r="B2584" t="s">
        <v>13</v>
      </c>
      <c r="C2584">
        <v>278030</v>
      </c>
      <c r="D2584" t="s">
        <v>21</v>
      </c>
      <c r="E2584" t="s">
        <v>20</v>
      </c>
      <c r="F2584" t="s">
        <v>16</v>
      </c>
      <c r="G2584" t="s">
        <v>16</v>
      </c>
      <c r="H2584" t="s">
        <v>16</v>
      </c>
      <c r="I2584">
        <v>34</v>
      </c>
      <c r="J2584" t="str">
        <f>IFERROR(IF(ABS((C2584-resumen!$D$3)/resumen!$D$5) &gt; 1.96, "SI", "NO"), _xleta.NOT)</f>
        <v>NO</v>
      </c>
      <c r="K2584" t="str">
        <f>IFERROR(IF(ABS((I2584-resumen!$E$3)/resumen!$E$5) &gt; 1.96, "SI", "NO"), _xleta.NOT)</f>
        <v>NO</v>
      </c>
      <c r="L2584">
        <f>IF(ISBLANK(C2584), resumen!$D$4, C2584)</f>
        <v>278030</v>
      </c>
      <c r="M2584">
        <f>IF(ISBLANK(I2584), resumen!$E$4, I2584)</f>
        <v>34</v>
      </c>
    </row>
    <row r="2585" spans="1:13">
      <c r="A2585">
        <v>2584</v>
      </c>
      <c r="B2585" t="s">
        <v>19</v>
      </c>
      <c r="C2585">
        <v>1172054</v>
      </c>
      <c r="D2585" t="s">
        <v>18</v>
      </c>
      <c r="E2585" t="s">
        <v>15</v>
      </c>
      <c r="F2585" t="s">
        <v>16</v>
      </c>
      <c r="G2585" t="s">
        <v>17</v>
      </c>
      <c r="H2585" t="s">
        <v>17</v>
      </c>
      <c r="I2585">
        <v>64</v>
      </c>
      <c r="J2585" t="str">
        <f>IFERROR(IF(ABS((C2585-resumen!$D$3)/resumen!$D$5) &gt; 1.96, "SI", "NO"), _xleta.NOT)</f>
        <v>NO</v>
      </c>
      <c r="K2585" t="str">
        <f>IFERROR(IF(ABS((I2585-resumen!$E$3)/resumen!$E$5) &gt; 1.96, "SI", "NO"), _xleta.NOT)</f>
        <v>NO</v>
      </c>
      <c r="L2585">
        <f>IF(ISBLANK(C2585), resumen!$D$4, C2585)</f>
        <v>1172054</v>
      </c>
      <c r="M2585">
        <f>IF(ISBLANK(I2585), resumen!$E$4, I2585)</f>
        <v>64</v>
      </c>
    </row>
    <row r="2586" spans="1:13">
      <c r="A2586">
        <v>2585</v>
      </c>
      <c r="B2586" t="s">
        <v>13</v>
      </c>
      <c r="C2586">
        <v>912169</v>
      </c>
      <c r="D2586" t="s">
        <v>14</v>
      </c>
      <c r="E2586" t="s">
        <v>15</v>
      </c>
      <c r="F2586" t="s">
        <v>16</v>
      </c>
      <c r="G2586" t="s">
        <v>17</v>
      </c>
      <c r="H2586" t="s">
        <v>16</v>
      </c>
      <c r="I2586">
        <v>36</v>
      </c>
      <c r="J2586" t="str">
        <f>IFERROR(IF(ABS((C2586-resumen!$D$3)/resumen!$D$5) &gt; 1.96, "SI", "NO"), _xleta.NOT)</f>
        <v>NO</v>
      </c>
      <c r="K2586" t="str">
        <f>IFERROR(IF(ABS((I2586-resumen!$E$3)/resumen!$E$5) &gt; 1.96, "SI", "NO"), _xleta.NOT)</f>
        <v>NO</v>
      </c>
      <c r="L2586">
        <f>IF(ISBLANK(C2586), resumen!$D$4, C2586)</f>
        <v>912169</v>
      </c>
      <c r="M2586">
        <f>IF(ISBLANK(I2586), resumen!$E$4, I2586)</f>
        <v>36</v>
      </c>
    </row>
    <row r="2587" spans="1:13">
      <c r="A2587">
        <v>2586</v>
      </c>
      <c r="B2587" t="s">
        <v>13</v>
      </c>
      <c r="C2587">
        <v>93363.8</v>
      </c>
      <c r="D2587" t="s">
        <v>14</v>
      </c>
      <c r="E2587" t="s">
        <v>20</v>
      </c>
      <c r="F2587" t="s">
        <v>16</v>
      </c>
      <c r="G2587" t="s">
        <v>17</v>
      </c>
      <c r="H2587" t="s">
        <v>17</v>
      </c>
      <c r="I2587">
        <v>46</v>
      </c>
      <c r="J2587" t="str">
        <f>IFERROR(IF(ABS((C2587-resumen!$D$3)/resumen!$D$5) &gt; 1.96, "SI", "NO"), _xleta.NOT)</f>
        <v>NO</v>
      </c>
      <c r="K2587" t="str">
        <f>IFERROR(IF(ABS((I2587-resumen!$E$3)/resumen!$E$5) &gt; 1.96, "SI", "NO"), _xleta.NOT)</f>
        <v>NO</v>
      </c>
      <c r="L2587">
        <f>IF(ISBLANK(C2587), resumen!$D$4, C2587)</f>
        <v>93363.8</v>
      </c>
      <c r="M2587">
        <f>IF(ISBLANK(I2587), resumen!$E$4, I2587)</f>
        <v>46</v>
      </c>
    </row>
    <row r="2588" spans="1:13">
      <c r="A2588">
        <v>2587</v>
      </c>
      <c r="B2588" t="s">
        <v>13</v>
      </c>
      <c r="C2588">
        <v>762828</v>
      </c>
      <c r="D2588" t="s">
        <v>14</v>
      </c>
      <c r="E2588" t="s">
        <v>15</v>
      </c>
      <c r="F2588" t="s">
        <v>16</v>
      </c>
      <c r="G2588" t="s">
        <v>17</v>
      </c>
      <c r="H2588" t="s">
        <v>16</v>
      </c>
      <c r="I2588">
        <v>60</v>
      </c>
      <c r="J2588" t="str">
        <f>IFERROR(IF(ABS((C2588-resumen!$D$3)/resumen!$D$5) &gt; 1.96, "SI", "NO"), _xleta.NOT)</f>
        <v>NO</v>
      </c>
      <c r="K2588" t="str">
        <f>IFERROR(IF(ABS((I2588-resumen!$E$3)/resumen!$E$5) &gt; 1.96, "SI", "NO"), _xleta.NOT)</f>
        <v>NO</v>
      </c>
      <c r="L2588">
        <f>IF(ISBLANK(C2588), resumen!$D$4, C2588)</f>
        <v>762828</v>
      </c>
      <c r="M2588">
        <f>IF(ISBLANK(I2588), resumen!$E$4, I2588)</f>
        <v>60</v>
      </c>
    </row>
    <row r="2589" spans="1:13">
      <c r="A2589">
        <v>2588</v>
      </c>
      <c r="B2589" t="s">
        <v>13</v>
      </c>
      <c r="C2589">
        <v>847871</v>
      </c>
      <c r="D2589" t="s">
        <v>22</v>
      </c>
      <c r="E2589" t="s">
        <v>20</v>
      </c>
      <c r="F2589" t="s">
        <v>16</v>
      </c>
      <c r="G2589" t="s">
        <v>17</v>
      </c>
      <c r="H2589" t="s">
        <v>17</v>
      </c>
      <c r="I2589">
        <v>51</v>
      </c>
      <c r="J2589" t="str">
        <f>IFERROR(IF(ABS((C2589-resumen!$D$3)/resumen!$D$5) &gt; 1.96, "SI", "NO"), _xleta.NOT)</f>
        <v>NO</v>
      </c>
      <c r="K2589" t="str">
        <f>IFERROR(IF(ABS((I2589-resumen!$E$3)/resumen!$E$5) &gt; 1.96, "SI", "NO"), _xleta.NOT)</f>
        <v>NO</v>
      </c>
      <c r="L2589">
        <f>IF(ISBLANK(C2589), resumen!$D$4, C2589)</f>
        <v>847871</v>
      </c>
      <c r="M2589">
        <f>IF(ISBLANK(I2589), resumen!$E$4, I2589)</f>
        <v>51</v>
      </c>
    </row>
    <row r="2590" spans="1:13">
      <c r="A2590">
        <v>2589</v>
      </c>
      <c r="B2590" t="s">
        <v>19</v>
      </c>
      <c r="C2590">
        <v>388987.92</v>
      </c>
      <c r="D2590" t="s">
        <v>14</v>
      </c>
      <c r="E2590" t="s">
        <v>15</v>
      </c>
      <c r="F2590" t="s">
        <v>16</v>
      </c>
      <c r="G2590" t="s">
        <v>17</v>
      </c>
      <c r="H2590" t="s">
        <v>17</v>
      </c>
      <c r="I2590">
        <v>25</v>
      </c>
      <c r="J2590" t="str">
        <f>IFERROR(IF(ABS((C2590-resumen!$D$3)/resumen!$D$5) &gt; 1.96, "SI", "NO"), _xleta.NOT)</f>
        <v>NO</v>
      </c>
      <c r="K2590" t="str">
        <f>IFERROR(IF(ABS((I2590-resumen!$E$3)/resumen!$E$5) &gt; 1.96, "SI", "NO"), _xleta.NOT)</f>
        <v>NO</v>
      </c>
      <c r="L2590">
        <f>IF(ISBLANK(C2590), resumen!$D$4, C2590)</f>
        <v>388987.92</v>
      </c>
      <c r="M2590">
        <f>IF(ISBLANK(I2590), resumen!$E$4, I2590)</f>
        <v>25</v>
      </c>
    </row>
    <row r="2591" spans="1:13">
      <c r="A2591">
        <v>2590</v>
      </c>
      <c r="B2591" t="s">
        <v>13</v>
      </c>
      <c r="C2591">
        <v>348650</v>
      </c>
      <c r="D2591" t="s">
        <v>14</v>
      </c>
      <c r="E2591" t="s">
        <v>20</v>
      </c>
      <c r="F2591" t="s">
        <v>16</v>
      </c>
      <c r="G2591" t="s">
        <v>16</v>
      </c>
      <c r="H2591" t="s">
        <v>17</v>
      </c>
      <c r="I2591">
        <v>52</v>
      </c>
      <c r="J2591" t="str">
        <f>IFERROR(IF(ABS((C2591-resumen!$D$3)/resumen!$D$5) &gt; 1.96, "SI", "NO"), _xleta.NOT)</f>
        <v>NO</v>
      </c>
      <c r="K2591" t="str">
        <f>IFERROR(IF(ABS((I2591-resumen!$E$3)/resumen!$E$5) &gt; 1.96, "SI", "NO"), _xleta.NOT)</f>
        <v>NO</v>
      </c>
      <c r="L2591">
        <f>IF(ISBLANK(C2591), resumen!$D$4, C2591)</f>
        <v>348650</v>
      </c>
      <c r="M2591">
        <f>IF(ISBLANK(I2591), resumen!$E$4, I2591)</f>
        <v>52</v>
      </c>
    </row>
    <row r="2592" spans="1:13">
      <c r="A2592">
        <v>2591</v>
      </c>
      <c r="B2592" t="s">
        <v>13</v>
      </c>
      <c r="C2592">
        <v>520560</v>
      </c>
      <c r="D2592" t="s">
        <v>14</v>
      </c>
      <c r="E2592" t="s">
        <v>20</v>
      </c>
      <c r="F2592" t="s">
        <v>16</v>
      </c>
      <c r="G2592" t="s">
        <v>17</v>
      </c>
      <c r="H2592" t="s">
        <v>17</v>
      </c>
      <c r="I2592">
        <v>40</v>
      </c>
      <c r="J2592" t="str">
        <f>IFERROR(IF(ABS((C2592-resumen!$D$3)/resumen!$D$5) &gt; 1.96, "SI", "NO"), _xleta.NOT)</f>
        <v>NO</v>
      </c>
      <c r="K2592" t="str">
        <f>IFERROR(IF(ABS((I2592-resumen!$E$3)/resumen!$E$5) &gt; 1.96, "SI", "NO"), _xleta.NOT)</f>
        <v>NO</v>
      </c>
      <c r="L2592">
        <f>IF(ISBLANK(C2592), resumen!$D$4, C2592)</f>
        <v>520560</v>
      </c>
      <c r="M2592">
        <f>IF(ISBLANK(I2592), resumen!$E$4, I2592)</f>
        <v>40</v>
      </c>
    </row>
    <row r="2593" spans="1:13">
      <c r="A2593">
        <v>2592</v>
      </c>
      <c r="B2593" t="s">
        <v>13</v>
      </c>
      <c r="C2593">
        <v>369500</v>
      </c>
      <c r="D2593" t="s">
        <v>14</v>
      </c>
      <c r="E2593" t="s">
        <v>20</v>
      </c>
      <c r="F2593" t="s">
        <v>16</v>
      </c>
      <c r="G2593" t="s">
        <v>17</v>
      </c>
      <c r="H2593" t="s">
        <v>17</v>
      </c>
      <c r="I2593">
        <v>43</v>
      </c>
      <c r="J2593" t="str">
        <f>IFERROR(IF(ABS((C2593-resumen!$D$3)/resumen!$D$5) &gt; 1.96, "SI", "NO"), _xleta.NOT)</f>
        <v>NO</v>
      </c>
      <c r="K2593" t="str">
        <f>IFERROR(IF(ABS((I2593-resumen!$E$3)/resumen!$E$5) &gt; 1.96, "SI", "NO"), _xleta.NOT)</f>
        <v>NO</v>
      </c>
      <c r="L2593">
        <f>IF(ISBLANK(C2593), resumen!$D$4, C2593)</f>
        <v>369500</v>
      </c>
      <c r="M2593">
        <f>IF(ISBLANK(I2593), resumen!$E$4, I2593)</f>
        <v>43</v>
      </c>
    </row>
    <row r="2594" spans="1:13">
      <c r="A2594">
        <v>2593</v>
      </c>
      <c r="B2594" t="s">
        <v>13</v>
      </c>
      <c r="C2594">
        <v>101351.8</v>
      </c>
      <c r="D2594" t="s">
        <v>14</v>
      </c>
      <c r="E2594" t="s">
        <v>20</v>
      </c>
      <c r="F2594" t="s">
        <v>16</v>
      </c>
      <c r="G2594" t="s">
        <v>17</v>
      </c>
      <c r="H2594" t="s">
        <v>17</v>
      </c>
      <c r="I2594">
        <v>25</v>
      </c>
      <c r="J2594" t="str">
        <f>IFERROR(IF(ABS((C2594-resumen!$D$3)/resumen!$D$5) &gt; 1.96, "SI", "NO"), _xleta.NOT)</f>
        <v>NO</v>
      </c>
      <c r="K2594" t="str">
        <f>IFERROR(IF(ABS((I2594-resumen!$E$3)/resumen!$E$5) &gt; 1.96, "SI", "NO"), _xleta.NOT)</f>
        <v>NO</v>
      </c>
      <c r="L2594">
        <f>IF(ISBLANK(C2594), resumen!$D$4, C2594)</f>
        <v>101351.8</v>
      </c>
      <c r="M2594">
        <f>IF(ISBLANK(I2594), resumen!$E$4, I2594)</f>
        <v>25</v>
      </c>
    </row>
    <row r="2595" spans="1:13">
      <c r="A2595">
        <v>2594</v>
      </c>
      <c r="B2595" t="s">
        <v>13</v>
      </c>
      <c r="C2595">
        <v>3080767.52</v>
      </c>
      <c r="D2595" t="s">
        <v>14</v>
      </c>
      <c r="E2595" t="s">
        <v>15</v>
      </c>
      <c r="F2595" t="s">
        <v>16</v>
      </c>
      <c r="G2595" t="s">
        <v>17</v>
      </c>
      <c r="H2595" t="s">
        <v>17</v>
      </c>
      <c r="I2595">
        <v>42</v>
      </c>
      <c r="J2595" t="str">
        <f>IFERROR(IF(ABS((C2595-resumen!$D$3)/resumen!$D$5) &gt; 1.96, "SI", "NO"), _xleta.NOT)</f>
        <v>SI</v>
      </c>
      <c r="K2595" t="str">
        <f>IFERROR(IF(ABS((I2595-resumen!$E$3)/resumen!$E$5) &gt; 1.96, "SI", "NO"), _xleta.NOT)</f>
        <v>NO</v>
      </c>
      <c r="L2595">
        <f>IF(ISBLANK(C2595), resumen!$D$4, C2595)</f>
        <v>3080767.52</v>
      </c>
      <c r="M2595">
        <f>IF(ISBLANK(I2595), resumen!$E$4, I2595)</f>
        <v>42</v>
      </c>
    </row>
    <row r="2596" spans="1:13">
      <c r="A2596">
        <v>2595</v>
      </c>
      <c r="B2596" t="s">
        <v>13</v>
      </c>
      <c r="C2596">
        <v>380217</v>
      </c>
      <c r="D2596" t="s">
        <v>22</v>
      </c>
      <c r="E2596" t="s">
        <v>20</v>
      </c>
      <c r="F2596" t="s">
        <v>16</v>
      </c>
      <c r="G2596" t="s">
        <v>17</v>
      </c>
      <c r="H2596" t="s">
        <v>16</v>
      </c>
      <c r="I2596">
        <v>46</v>
      </c>
      <c r="J2596" t="str">
        <f>IFERROR(IF(ABS((C2596-resumen!$D$3)/resumen!$D$5) &gt; 1.96, "SI", "NO"), _xleta.NOT)</f>
        <v>NO</v>
      </c>
      <c r="K2596" t="str">
        <f>IFERROR(IF(ABS((I2596-resumen!$E$3)/resumen!$E$5) &gt; 1.96, "SI", "NO"), _xleta.NOT)</f>
        <v>NO</v>
      </c>
      <c r="L2596">
        <f>IF(ISBLANK(C2596), resumen!$D$4, C2596)</f>
        <v>380217</v>
      </c>
      <c r="M2596">
        <f>IF(ISBLANK(I2596), resumen!$E$4, I2596)</f>
        <v>46</v>
      </c>
    </row>
    <row r="2597" spans="1:13">
      <c r="A2597">
        <v>2596</v>
      </c>
      <c r="B2597" t="s">
        <v>19</v>
      </c>
      <c r="C2597">
        <v>285000</v>
      </c>
      <c r="D2597" t="s">
        <v>14</v>
      </c>
      <c r="E2597" t="s">
        <v>20</v>
      </c>
      <c r="F2597" t="s">
        <v>16</v>
      </c>
      <c r="G2597" t="s">
        <v>17</v>
      </c>
      <c r="H2597" t="s">
        <v>17</v>
      </c>
      <c r="I2597">
        <v>42</v>
      </c>
      <c r="J2597" t="str">
        <f>IFERROR(IF(ABS((C2597-resumen!$D$3)/resumen!$D$5) &gt; 1.96, "SI", "NO"), _xleta.NOT)</f>
        <v>NO</v>
      </c>
      <c r="K2597" t="str">
        <f>IFERROR(IF(ABS((I2597-resumen!$E$3)/resumen!$E$5) &gt; 1.96, "SI", "NO"), _xleta.NOT)</f>
        <v>NO</v>
      </c>
      <c r="L2597">
        <f>IF(ISBLANK(C2597), resumen!$D$4, C2597)</f>
        <v>285000</v>
      </c>
      <c r="M2597">
        <f>IF(ISBLANK(I2597), resumen!$E$4, I2597)</f>
        <v>42</v>
      </c>
    </row>
    <row r="2598" spans="1:13">
      <c r="A2598">
        <v>2597</v>
      </c>
      <c r="B2598" t="s">
        <v>13</v>
      </c>
      <c r="C2598">
        <v>169374</v>
      </c>
      <c r="D2598" t="s">
        <v>14</v>
      </c>
      <c r="E2598" t="s">
        <v>20</v>
      </c>
      <c r="F2598" t="s">
        <v>16</v>
      </c>
      <c r="G2598" t="s">
        <v>16</v>
      </c>
      <c r="H2598" t="s">
        <v>16</v>
      </c>
      <c r="I2598">
        <v>44</v>
      </c>
      <c r="J2598" t="str">
        <f>IFERROR(IF(ABS((C2598-resumen!$D$3)/resumen!$D$5) &gt; 1.96, "SI", "NO"), _xleta.NOT)</f>
        <v>NO</v>
      </c>
      <c r="K2598" t="str">
        <f>IFERROR(IF(ABS((I2598-resumen!$E$3)/resumen!$E$5) &gt; 1.96, "SI", "NO"), _xleta.NOT)</f>
        <v>NO</v>
      </c>
      <c r="L2598">
        <f>IF(ISBLANK(C2598), resumen!$D$4, C2598)</f>
        <v>169374</v>
      </c>
      <c r="M2598">
        <f>IF(ISBLANK(I2598), resumen!$E$4, I2598)</f>
        <v>44</v>
      </c>
    </row>
    <row r="2599" spans="1:13">
      <c r="A2599">
        <v>2598</v>
      </c>
      <c r="B2599" t="s">
        <v>13</v>
      </c>
      <c r="C2599">
        <v>359250</v>
      </c>
      <c r="D2599" t="s">
        <v>14</v>
      </c>
      <c r="E2599" t="s">
        <v>20</v>
      </c>
      <c r="F2599" t="s">
        <v>16</v>
      </c>
      <c r="G2599" t="s">
        <v>17</v>
      </c>
      <c r="H2599" t="s">
        <v>17</v>
      </c>
      <c r="I2599">
        <v>24</v>
      </c>
      <c r="J2599" t="str">
        <f>IFERROR(IF(ABS((C2599-resumen!$D$3)/resumen!$D$5) &gt; 1.96, "SI", "NO"), _xleta.NOT)</f>
        <v>NO</v>
      </c>
      <c r="K2599" t="str">
        <f>IFERROR(IF(ABS((I2599-resumen!$E$3)/resumen!$E$5) &gt; 1.96, "SI", "NO"), _xleta.NOT)</f>
        <v>NO</v>
      </c>
      <c r="L2599">
        <f>IF(ISBLANK(C2599), resumen!$D$4, C2599)</f>
        <v>359250</v>
      </c>
      <c r="M2599">
        <f>IF(ISBLANK(I2599), resumen!$E$4, I2599)</f>
        <v>24</v>
      </c>
    </row>
    <row r="2600" spans="1:13">
      <c r="A2600">
        <v>2599</v>
      </c>
      <c r="B2600" t="s">
        <v>19</v>
      </c>
      <c r="C2600">
        <v>278030</v>
      </c>
      <c r="D2600" t="s">
        <v>25</v>
      </c>
      <c r="E2600" t="s">
        <v>20</v>
      </c>
      <c r="F2600" t="s">
        <v>16</v>
      </c>
      <c r="G2600" t="s">
        <v>17</v>
      </c>
      <c r="H2600" t="s">
        <v>17</v>
      </c>
      <c r="I2600">
        <v>25</v>
      </c>
      <c r="J2600" t="str">
        <f>IFERROR(IF(ABS((C2600-resumen!$D$3)/resumen!$D$5) &gt; 1.96, "SI", "NO"), _xleta.NOT)</f>
        <v>NO</v>
      </c>
      <c r="K2600" t="str">
        <f>IFERROR(IF(ABS((I2600-resumen!$E$3)/resumen!$E$5) &gt; 1.96, "SI", "NO"), _xleta.NOT)</f>
        <v>NO</v>
      </c>
      <c r="L2600">
        <f>IF(ISBLANK(C2600), resumen!$D$4, C2600)</f>
        <v>278030</v>
      </c>
      <c r="M2600">
        <f>IF(ISBLANK(I2600), resumen!$E$4, I2600)</f>
        <v>25</v>
      </c>
    </row>
    <row r="2601" spans="1:13">
      <c r="A2601">
        <v>2600</v>
      </c>
      <c r="B2601" t="s">
        <v>13</v>
      </c>
      <c r="C2601">
        <v>517494</v>
      </c>
      <c r="D2601" t="s">
        <v>22</v>
      </c>
      <c r="E2601" t="s">
        <v>20</v>
      </c>
      <c r="F2601" t="s">
        <v>16</v>
      </c>
      <c r="G2601" t="s">
        <v>17</v>
      </c>
      <c r="H2601" t="s">
        <v>16</v>
      </c>
      <c r="I2601">
        <v>38</v>
      </c>
      <c r="J2601" t="str">
        <f>IFERROR(IF(ABS((C2601-resumen!$D$3)/resumen!$D$5) &gt; 1.96, "SI", "NO"), _xleta.NOT)</f>
        <v>NO</v>
      </c>
      <c r="K2601" t="str">
        <f>IFERROR(IF(ABS((I2601-resumen!$E$3)/resumen!$E$5) &gt; 1.96, "SI", "NO"), _xleta.NOT)</f>
        <v>NO</v>
      </c>
      <c r="L2601">
        <f>IF(ISBLANK(C2601), resumen!$D$4, C2601)</f>
        <v>517494</v>
      </c>
      <c r="M2601">
        <f>IF(ISBLANK(I2601), resumen!$E$4, I2601)</f>
        <v>38</v>
      </c>
    </row>
    <row r="2602" spans="1:13">
      <c r="A2602">
        <v>2601</v>
      </c>
      <c r="B2602" t="s">
        <v>13</v>
      </c>
      <c r="C2602">
        <v>300366</v>
      </c>
      <c r="D2602" t="s">
        <v>14</v>
      </c>
      <c r="E2602" t="s">
        <v>20</v>
      </c>
      <c r="F2602" t="s">
        <v>16</v>
      </c>
      <c r="G2602" t="s">
        <v>16</v>
      </c>
      <c r="H2602" t="s">
        <v>17</v>
      </c>
      <c r="I2602">
        <v>25</v>
      </c>
      <c r="J2602" t="str">
        <f>IFERROR(IF(ABS((C2602-resumen!$D$3)/resumen!$D$5) &gt; 1.96, "SI", "NO"), _xleta.NOT)</f>
        <v>NO</v>
      </c>
      <c r="K2602" t="str">
        <f>IFERROR(IF(ABS((I2602-resumen!$E$3)/resumen!$E$5) &gt; 1.96, "SI", "NO"), _xleta.NOT)</f>
        <v>NO</v>
      </c>
      <c r="L2602">
        <f>IF(ISBLANK(C2602), resumen!$D$4, C2602)</f>
        <v>300366</v>
      </c>
      <c r="M2602">
        <f>IF(ISBLANK(I2602), resumen!$E$4, I2602)</f>
        <v>25</v>
      </c>
    </row>
    <row r="2603" spans="1:13">
      <c r="A2603">
        <v>2602</v>
      </c>
      <c r="B2603" t="s">
        <v>13</v>
      </c>
      <c r="C2603">
        <v>297045</v>
      </c>
      <c r="D2603" t="s">
        <v>22</v>
      </c>
      <c r="E2603" t="s">
        <v>20</v>
      </c>
      <c r="F2603" t="s">
        <v>16</v>
      </c>
      <c r="G2603" t="s">
        <v>17</v>
      </c>
      <c r="H2603" t="s">
        <v>17</v>
      </c>
      <c r="I2603">
        <v>22</v>
      </c>
      <c r="J2603" t="str">
        <f>IFERROR(IF(ABS((C2603-resumen!$D$3)/resumen!$D$5) &gt; 1.96, "SI", "NO"), _xleta.NOT)</f>
        <v>NO</v>
      </c>
      <c r="K2603" t="str">
        <f>IFERROR(IF(ABS((I2603-resumen!$E$3)/resumen!$E$5) &gt; 1.96, "SI", "NO"), _xleta.NOT)</f>
        <v>NO</v>
      </c>
      <c r="L2603">
        <f>IF(ISBLANK(C2603), resumen!$D$4, C2603)</f>
        <v>297045</v>
      </c>
      <c r="M2603">
        <f>IF(ISBLANK(I2603), resumen!$E$4, I2603)</f>
        <v>22</v>
      </c>
    </row>
    <row r="2604" spans="1:13">
      <c r="A2604">
        <v>2603</v>
      </c>
      <c r="B2604" t="s">
        <v>19</v>
      </c>
      <c r="C2604">
        <v>1214327</v>
      </c>
      <c r="D2604" t="s">
        <v>14</v>
      </c>
      <c r="E2604" t="s">
        <v>15</v>
      </c>
      <c r="F2604" t="s">
        <v>16</v>
      </c>
      <c r="G2604" t="s">
        <v>17</v>
      </c>
      <c r="H2604" t="s">
        <v>17</v>
      </c>
      <c r="I2604">
        <v>56</v>
      </c>
      <c r="J2604" t="str">
        <f>IFERROR(IF(ABS((C2604-resumen!$D$3)/resumen!$D$5) &gt; 1.96, "SI", "NO"), _xleta.NOT)</f>
        <v>NO</v>
      </c>
      <c r="K2604" t="str">
        <f>IFERROR(IF(ABS((I2604-resumen!$E$3)/resumen!$E$5) &gt; 1.96, "SI", "NO"), _xleta.NOT)</f>
        <v>NO</v>
      </c>
      <c r="L2604">
        <f>IF(ISBLANK(C2604), resumen!$D$4, C2604)</f>
        <v>1214327</v>
      </c>
      <c r="M2604">
        <f>IF(ISBLANK(I2604), resumen!$E$4, I2604)</f>
        <v>56</v>
      </c>
    </row>
    <row r="2605" spans="1:13">
      <c r="A2605">
        <v>2604</v>
      </c>
      <c r="B2605" t="s">
        <v>19</v>
      </c>
      <c r="C2605">
        <v>353400</v>
      </c>
      <c r="D2605" t="s">
        <v>14</v>
      </c>
      <c r="E2605" t="s">
        <v>20</v>
      </c>
      <c r="F2605" t="s">
        <v>16</v>
      </c>
      <c r="G2605" t="s">
        <v>16</v>
      </c>
      <c r="H2605" t="s">
        <v>17</v>
      </c>
      <c r="I2605">
        <v>47</v>
      </c>
      <c r="J2605" t="str">
        <f>IFERROR(IF(ABS((C2605-resumen!$D$3)/resumen!$D$5) &gt; 1.96, "SI", "NO"), _xleta.NOT)</f>
        <v>NO</v>
      </c>
      <c r="K2605" t="str">
        <f>IFERROR(IF(ABS((I2605-resumen!$E$3)/resumen!$E$5) &gt; 1.96, "SI", "NO"), _xleta.NOT)</f>
        <v>NO</v>
      </c>
      <c r="L2605">
        <f>IF(ISBLANK(C2605), resumen!$D$4, C2605)</f>
        <v>353400</v>
      </c>
      <c r="M2605">
        <f>IF(ISBLANK(I2605), resumen!$E$4, I2605)</f>
        <v>47</v>
      </c>
    </row>
    <row r="2606" spans="1:13">
      <c r="A2606">
        <v>2605</v>
      </c>
      <c r="B2606" t="s">
        <v>13</v>
      </c>
      <c r="C2606">
        <v>1614177</v>
      </c>
      <c r="D2606" t="s">
        <v>18</v>
      </c>
      <c r="E2606" t="s">
        <v>15</v>
      </c>
      <c r="F2606" t="s">
        <v>16</v>
      </c>
      <c r="G2606" t="s">
        <v>17</v>
      </c>
      <c r="H2606" t="s">
        <v>17</v>
      </c>
      <c r="I2606">
        <v>56</v>
      </c>
      <c r="J2606" t="str">
        <f>IFERROR(IF(ABS((C2606-resumen!$D$3)/resumen!$D$5) &gt; 1.96, "SI", "NO"), _xleta.NOT)</f>
        <v>NO</v>
      </c>
      <c r="K2606" t="str">
        <f>IFERROR(IF(ABS((I2606-resumen!$E$3)/resumen!$E$5) &gt; 1.96, "SI", "NO"), _xleta.NOT)</f>
        <v>NO</v>
      </c>
      <c r="L2606">
        <f>IF(ISBLANK(C2606), resumen!$D$4, C2606)</f>
        <v>1614177</v>
      </c>
      <c r="M2606">
        <f>IF(ISBLANK(I2606), resumen!$E$4, I2606)</f>
        <v>56</v>
      </c>
    </row>
    <row r="2607" spans="1:13">
      <c r="A2607">
        <v>2606</v>
      </c>
      <c r="B2607" t="s">
        <v>19</v>
      </c>
      <c r="C2607">
        <v>1488158</v>
      </c>
      <c r="D2607" t="s">
        <v>14</v>
      </c>
      <c r="E2607" t="s">
        <v>15</v>
      </c>
      <c r="F2607" t="s">
        <v>16</v>
      </c>
      <c r="G2607" t="s">
        <v>17</v>
      </c>
      <c r="H2607" t="s">
        <v>16</v>
      </c>
      <c r="I2607">
        <v>41</v>
      </c>
      <c r="J2607" t="str">
        <f>IFERROR(IF(ABS((C2607-resumen!$D$3)/resumen!$D$5) &gt; 1.96, "SI", "NO"), _xleta.NOT)</f>
        <v>NO</v>
      </c>
      <c r="K2607" t="str">
        <f>IFERROR(IF(ABS((I2607-resumen!$E$3)/resumen!$E$5) &gt; 1.96, "SI", "NO"), _xleta.NOT)</f>
        <v>NO</v>
      </c>
      <c r="L2607">
        <f>IF(ISBLANK(C2607), resumen!$D$4, C2607)</f>
        <v>1488158</v>
      </c>
      <c r="M2607">
        <f>IF(ISBLANK(I2607), resumen!$E$4, I2607)</f>
        <v>41</v>
      </c>
    </row>
    <row r="2608" spans="1:13">
      <c r="A2608">
        <v>2607</v>
      </c>
      <c r="B2608" t="s">
        <v>19</v>
      </c>
      <c r="C2608">
        <v>353418</v>
      </c>
      <c r="D2608" t="s">
        <v>21</v>
      </c>
      <c r="E2608" t="s">
        <v>20</v>
      </c>
      <c r="F2608" t="s">
        <v>16</v>
      </c>
      <c r="G2608" t="s">
        <v>16</v>
      </c>
      <c r="H2608" t="s">
        <v>17</v>
      </c>
      <c r="I2608">
        <v>56</v>
      </c>
      <c r="J2608" t="str">
        <f>IFERROR(IF(ABS((C2608-resumen!$D$3)/resumen!$D$5) &gt; 1.96, "SI", "NO"), _xleta.NOT)</f>
        <v>NO</v>
      </c>
      <c r="K2608" t="str">
        <f>IFERROR(IF(ABS((I2608-resumen!$E$3)/resumen!$E$5) &gt; 1.96, "SI", "NO"), _xleta.NOT)</f>
        <v>NO</v>
      </c>
      <c r="L2608">
        <f>IF(ISBLANK(C2608), resumen!$D$4, C2608)</f>
        <v>353418</v>
      </c>
      <c r="M2608">
        <f>IF(ISBLANK(I2608), resumen!$E$4, I2608)</f>
        <v>56</v>
      </c>
    </row>
    <row r="2609" spans="1:13">
      <c r="A2609">
        <v>2608</v>
      </c>
      <c r="B2609" t="s">
        <v>13</v>
      </c>
      <c r="C2609">
        <v>819375</v>
      </c>
      <c r="D2609" t="s">
        <v>14</v>
      </c>
      <c r="E2609" t="s">
        <v>20</v>
      </c>
      <c r="F2609" t="s">
        <v>16</v>
      </c>
      <c r="G2609" t="s">
        <v>17</v>
      </c>
      <c r="H2609" t="s">
        <v>17</v>
      </c>
      <c r="I2609">
        <v>41</v>
      </c>
      <c r="J2609" t="str">
        <f>IFERROR(IF(ABS((C2609-resumen!$D$3)/resumen!$D$5) &gt; 1.96, "SI", "NO"), _xleta.NOT)</f>
        <v>NO</v>
      </c>
      <c r="K2609" t="str">
        <f>IFERROR(IF(ABS((I2609-resumen!$E$3)/resumen!$E$5) &gt; 1.96, "SI", "NO"), _xleta.NOT)</f>
        <v>NO</v>
      </c>
      <c r="L2609">
        <f>IF(ISBLANK(C2609), resumen!$D$4, C2609)</f>
        <v>819375</v>
      </c>
      <c r="M2609">
        <f>IF(ISBLANK(I2609), resumen!$E$4, I2609)</f>
        <v>41</v>
      </c>
    </row>
    <row r="2610" spans="1:13">
      <c r="A2610">
        <v>2609</v>
      </c>
      <c r="B2610" t="s">
        <v>19</v>
      </c>
      <c r="C2610">
        <v>1389523</v>
      </c>
      <c r="D2610" t="s">
        <v>14</v>
      </c>
      <c r="E2610" t="s">
        <v>15</v>
      </c>
      <c r="F2610" t="s">
        <v>16</v>
      </c>
      <c r="G2610" t="s">
        <v>17</v>
      </c>
      <c r="H2610" t="s">
        <v>16</v>
      </c>
      <c r="I2610">
        <v>48</v>
      </c>
      <c r="J2610" t="str">
        <f>IFERROR(IF(ABS((C2610-resumen!$D$3)/resumen!$D$5) &gt; 1.96, "SI", "NO"), _xleta.NOT)</f>
        <v>NO</v>
      </c>
      <c r="K2610" t="str">
        <f>IFERROR(IF(ABS((I2610-resumen!$E$3)/resumen!$E$5) &gt; 1.96, "SI", "NO"), _xleta.NOT)</f>
        <v>NO</v>
      </c>
      <c r="L2610">
        <f>IF(ISBLANK(C2610), resumen!$D$4, C2610)</f>
        <v>1389523</v>
      </c>
      <c r="M2610">
        <f>IF(ISBLANK(I2610), resumen!$E$4, I2610)</f>
        <v>48</v>
      </c>
    </row>
    <row r="2611" spans="1:13">
      <c r="A2611">
        <v>2610</v>
      </c>
      <c r="B2611" t="s">
        <v>13</v>
      </c>
      <c r="C2611">
        <v>284326</v>
      </c>
      <c r="D2611" t="s">
        <v>14</v>
      </c>
      <c r="E2611" t="s">
        <v>20</v>
      </c>
      <c r="F2611" t="s">
        <v>16</v>
      </c>
      <c r="G2611" t="s">
        <v>17</v>
      </c>
      <c r="H2611" t="s">
        <v>17</v>
      </c>
      <c r="I2611">
        <v>28</v>
      </c>
      <c r="J2611" t="str">
        <f>IFERROR(IF(ABS((C2611-resumen!$D$3)/resumen!$D$5) &gt; 1.96, "SI", "NO"), _xleta.NOT)</f>
        <v>NO</v>
      </c>
      <c r="K2611" t="str">
        <f>IFERROR(IF(ABS((I2611-resumen!$E$3)/resumen!$E$5) &gt; 1.96, "SI", "NO"), _xleta.NOT)</f>
        <v>NO</v>
      </c>
      <c r="L2611">
        <f>IF(ISBLANK(C2611), resumen!$D$4, C2611)</f>
        <v>284326</v>
      </c>
      <c r="M2611">
        <f>IF(ISBLANK(I2611), resumen!$E$4, I2611)</f>
        <v>28</v>
      </c>
    </row>
    <row r="2612" spans="1:13">
      <c r="A2612">
        <v>2611</v>
      </c>
      <c r="B2612" t="s">
        <v>13</v>
      </c>
      <c r="C2612">
        <v>1333022.48</v>
      </c>
      <c r="D2612" t="s">
        <v>14</v>
      </c>
      <c r="E2612" t="s">
        <v>15</v>
      </c>
      <c r="F2612" t="s">
        <v>16</v>
      </c>
      <c r="G2612" t="s">
        <v>17</v>
      </c>
      <c r="H2612" t="s">
        <v>17</v>
      </c>
      <c r="I2612">
        <v>40</v>
      </c>
      <c r="J2612" t="str">
        <f>IFERROR(IF(ABS((C2612-resumen!$D$3)/resumen!$D$5) &gt; 1.96, "SI", "NO"), _xleta.NOT)</f>
        <v>NO</v>
      </c>
      <c r="K2612" t="str">
        <f>IFERROR(IF(ABS((I2612-resumen!$E$3)/resumen!$E$5) &gt; 1.96, "SI", "NO"), _xleta.NOT)</f>
        <v>NO</v>
      </c>
      <c r="L2612">
        <f>IF(ISBLANK(C2612), resumen!$D$4, C2612)</f>
        <v>1333022.48</v>
      </c>
      <c r="M2612">
        <f>IF(ISBLANK(I2612), resumen!$E$4, I2612)</f>
        <v>40</v>
      </c>
    </row>
    <row r="2613" spans="1:13">
      <c r="A2613">
        <v>2612</v>
      </c>
      <c r="B2613" t="s">
        <v>13</v>
      </c>
      <c r="C2613">
        <v>215720.6</v>
      </c>
      <c r="D2613" t="s">
        <v>14</v>
      </c>
      <c r="E2613" t="s">
        <v>20</v>
      </c>
      <c r="F2613" t="s">
        <v>16</v>
      </c>
      <c r="G2613" t="s">
        <v>17</v>
      </c>
      <c r="H2613" t="s">
        <v>17</v>
      </c>
      <c r="I2613">
        <v>30</v>
      </c>
      <c r="J2613" t="str">
        <f>IFERROR(IF(ABS((C2613-resumen!$D$3)/resumen!$D$5) &gt; 1.96, "SI", "NO"), _xleta.NOT)</f>
        <v>NO</v>
      </c>
      <c r="K2613" t="str">
        <f>IFERROR(IF(ABS((I2613-resumen!$E$3)/resumen!$E$5) &gt; 1.96, "SI", "NO"), _xleta.NOT)</f>
        <v>NO</v>
      </c>
      <c r="L2613">
        <f>IF(ISBLANK(C2613), resumen!$D$4, C2613)</f>
        <v>215720.6</v>
      </c>
      <c r="M2613">
        <f>IF(ISBLANK(I2613), resumen!$E$4, I2613)</f>
        <v>30</v>
      </c>
    </row>
    <row r="2614" spans="1:13">
      <c r="A2614">
        <v>2613</v>
      </c>
      <c r="B2614" t="s">
        <v>13</v>
      </c>
      <c r="C2614">
        <v>327709.14</v>
      </c>
      <c r="D2614" t="s">
        <v>14</v>
      </c>
      <c r="E2614" t="s">
        <v>20</v>
      </c>
      <c r="F2614" t="s">
        <v>16</v>
      </c>
      <c r="G2614" t="s">
        <v>17</v>
      </c>
      <c r="H2614" t="s">
        <v>17</v>
      </c>
      <c r="I2614">
        <v>21</v>
      </c>
      <c r="J2614" t="str">
        <f>IFERROR(IF(ABS((C2614-resumen!$D$3)/resumen!$D$5) &gt; 1.96, "SI", "NO"), _xleta.NOT)</f>
        <v>NO</v>
      </c>
      <c r="K2614" t="str">
        <f>IFERROR(IF(ABS((I2614-resumen!$E$3)/resumen!$E$5) &gt; 1.96, "SI", "NO"), _xleta.NOT)</f>
        <v>NO</v>
      </c>
      <c r="L2614">
        <f>IF(ISBLANK(C2614), resumen!$D$4, C2614)</f>
        <v>327709.14</v>
      </c>
      <c r="M2614">
        <f>IF(ISBLANK(I2614), resumen!$E$4, I2614)</f>
        <v>21</v>
      </c>
    </row>
    <row r="2615" spans="1:13">
      <c r="A2615">
        <v>2614</v>
      </c>
      <c r="B2615" t="s">
        <v>13</v>
      </c>
      <c r="C2615">
        <v>342027</v>
      </c>
      <c r="D2615" t="s">
        <v>14</v>
      </c>
      <c r="E2615" t="s">
        <v>20</v>
      </c>
      <c r="F2615" t="s">
        <v>16</v>
      </c>
      <c r="G2615" t="s">
        <v>17</v>
      </c>
      <c r="H2615" t="s">
        <v>17</v>
      </c>
      <c r="I2615">
        <v>37</v>
      </c>
      <c r="J2615" t="str">
        <f>IFERROR(IF(ABS((C2615-resumen!$D$3)/resumen!$D$5) &gt; 1.96, "SI", "NO"), _xleta.NOT)</f>
        <v>NO</v>
      </c>
      <c r="K2615" t="str">
        <f>IFERROR(IF(ABS((I2615-resumen!$E$3)/resumen!$E$5) &gt; 1.96, "SI", "NO"), _xleta.NOT)</f>
        <v>NO</v>
      </c>
      <c r="L2615">
        <f>IF(ISBLANK(C2615), resumen!$D$4, C2615)</f>
        <v>342027</v>
      </c>
      <c r="M2615">
        <f>IF(ISBLANK(I2615), resumen!$E$4, I2615)</f>
        <v>37</v>
      </c>
    </row>
    <row r="2616" spans="1:13">
      <c r="A2616">
        <v>2615</v>
      </c>
      <c r="B2616" t="s">
        <v>19</v>
      </c>
      <c r="C2616">
        <v>1688298</v>
      </c>
      <c r="D2616" t="s">
        <v>14</v>
      </c>
      <c r="E2616" t="s">
        <v>15</v>
      </c>
      <c r="F2616" t="s">
        <v>16</v>
      </c>
      <c r="G2616" t="s">
        <v>17</v>
      </c>
      <c r="H2616" t="s">
        <v>17</v>
      </c>
      <c r="I2616">
        <v>48</v>
      </c>
      <c r="J2616" t="str">
        <f>IFERROR(IF(ABS((C2616-resumen!$D$3)/resumen!$D$5) &gt; 1.96, "SI", "NO"), _xleta.NOT)</f>
        <v>NO</v>
      </c>
      <c r="K2616" t="str">
        <f>IFERROR(IF(ABS((I2616-resumen!$E$3)/resumen!$E$5) &gt; 1.96, "SI", "NO"), _xleta.NOT)</f>
        <v>NO</v>
      </c>
      <c r="L2616">
        <f>IF(ISBLANK(C2616), resumen!$D$4, C2616)</f>
        <v>1688298</v>
      </c>
      <c r="M2616">
        <f>IF(ISBLANK(I2616), resumen!$E$4, I2616)</f>
        <v>48</v>
      </c>
    </row>
    <row r="2617" spans="1:13">
      <c r="A2617">
        <v>2616</v>
      </c>
      <c r="B2617" t="s">
        <v>13</v>
      </c>
      <c r="C2617">
        <v>1000000</v>
      </c>
      <c r="D2617" t="s">
        <v>14</v>
      </c>
      <c r="E2617" t="s">
        <v>20</v>
      </c>
      <c r="F2617" t="s">
        <v>16</v>
      </c>
      <c r="G2617" t="s">
        <v>17</v>
      </c>
      <c r="H2617" t="s">
        <v>17</v>
      </c>
      <c r="I2617">
        <v>29</v>
      </c>
      <c r="J2617" t="str">
        <f>IFERROR(IF(ABS((C2617-resumen!$D$3)/resumen!$D$5) &gt; 1.96, "SI", "NO"), _xleta.NOT)</f>
        <v>NO</v>
      </c>
      <c r="K2617" t="str">
        <f>IFERROR(IF(ABS((I2617-resumen!$E$3)/resumen!$E$5) &gt; 1.96, "SI", "NO"), _xleta.NOT)</f>
        <v>NO</v>
      </c>
      <c r="L2617">
        <f>IF(ISBLANK(C2617), resumen!$D$4, C2617)</f>
        <v>1000000</v>
      </c>
      <c r="M2617">
        <f>IF(ISBLANK(I2617), resumen!$E$4, I2617)</f>
        <v>29</v>
      </c>
    </row>
    <row r="2618" spans="1:13">
      <c r="A2618">
        <v>2617</v>
      </c>
      <c r="B2618" t="s">
        <v>19</v>
      </c>
      <c r="C2618">
        <v>280000</v>
      </c>
      <c r="D2618" t="s">
        <v>14</v>
      </c>
      <c r="E2618" t="s">
        <v>20</v>
      </c>
      <c r="F2618" t="s">
        <v>16</v>
      </c>
      <c r="G2618" t="s">
        <v>16</v>
      </c>
      <c r="H2618" t="s">
        <v>17</v>
      </c>
      <c r="I2618">
        <v>25</v>
      </c>
      <c r="J2618" t="str">
        <f>IFERROR(IF(ABS((C2618-resumen!$D$3)/resumen!$D$5) &gt; 1.96, "SI", "NO"), _xleta.NOT)</f>
        <v>NO</v>
      </c>
      <c r="K2618" t="str">
        <f>IFERROR(IF(ABS((I2618-resumen!$E$3)/resumen!$E$5) &gt; 1.96, "SI", "NO"), _xleta.NOT)</f>
        <v>NO</v>
      </c>
      <c r="L2618">
        <f>IF(ISBLANK(C2618), resumen!$D$4, C2618)</f>
        <v>280000</v>
      </c>
      <c r="M2618">
        <f>IF(ISBLANK(I2618), resumen!$E$4, I2618)</f>
        <v>25</v>
      </c>
    </row>
    <row r="2619" spans="1:13">
      <c r="A2619">
        <v>2618</v>
      </c>
      <c r="B2619" t="s">
        <v>13</v>
      </c>
      <c r="C2619">
        <v>246504.81</v>
      </c>
      <c r="D2619" t="s">
        <v>14</v>
      </c>
      <c r="E2619" t="s">
        <v>20</v>
      </c>
      <c r="F2619" t="s">
        <v>16</v>
      </c>
      <c r="G2619" t="s">
        <v>17</v>
      </c>
      <c r="H2619" t="s">
        <v>17</v>
      </c>
      <c r="I2619">
        <v>19</v>
      </c>
      <c r="J2619" t="str">
        <f>IFERROR(IF(ABS((C2619-resumen!$D$3)/resumen!$D$5) &gt; 1.96, "SI", "NO"), _xleta.NOT)</f>
        <v>NO</v>
      </c>
      <c r="K2619" t="str">
        <f>IFERROR(IF(ABS((I2619-resumen!$E$3)/resumen!$E$5) &gt; 1.96, "SI", "NO"), _xleta.NOT)</f>
        <v>NO</v>
      </c>
      <c r="L2619">
        <f>IF(ISBLANK(C2619), resumen!$D$4, C2619)</f>
        <v>246504.81</v>
      </c>
      <c r="M2619">
        <f>IF(ISBLANK(I2619), resumen!$E$4, I2619)</f>
        <v>19</v>
      </c>
    </row>
    <row r="2620" spans="1:13">
      <c r="A2620">
        <v>2619</v>
      </c>
      <c r="B2620" t="s">
        <v>19</v>
      </c>
      <c r="C2620">
        <v>2128000</v>
      </c>
      <c r="D2620" t="s">
        <v>14</v>
      </c>
      <c r="E2620" t="s">
        <v>20</v>
      </c>
      <c r="F2620" t="s">
        <v>16</v>
      </c>
      <c r="G2620" t="s">
        <v>17</v>
      </c>
      <c r="H2620" t="s">
        <v>17</v>
      </c>
      <c r="I2620">
        <v>37</v>
      </c>
      <c r="J2620" t="str">
        <f>IFERROR(IF(ABS((C2620-resumen!$D$3)/resumen!$D$5) &gt; 1.96, "SI", "NO"), _xleta.NOT)</f>
        <v>NO</v>
      </c>
      <c r="K2620" t="str">
        <f>IFERROR(IF(ABS((I2620-resumen!$E$3)/resumen!$E$5) &gt; 1.96, "SI", "NO"), _xleta.NOT)</f>
        <v>NO</v>
      </c>
      <c r="L2620">
        <f>IF(ISBLANK(C2620), resumen!$D$4, C2620)</f>
        <v>2128000</v>
      </c>
      <c r="M2620">
        <f>IF(ISBLANK(I2620), resumen!$E$4, I2620)</f>
        <v>37</v>
      </c>
    </row>
    <row r="2621" spans="1:13">
      <c r="A2621">
        <v>2620</v>
      </c>
      <c r="B2621" t="s">
        <v>13</v>
      </c>
      <c r="C2621">
        <v>608414.30000000005</v>
      </c>
      <c r="D2621" t="s">
        <v>14</v>
      </c>
      <c r="E2621" t="s">
        <v>15</v>
      </c>
      <c r="F2621" t="s">
        <v>16</v>
      </c>
      <c r="G2621" t="s">
        <v>17</v>
      </c>
      <c r="H2621" t="s">
        <v>17</v>
      </c>
      <c r="I2621">
        <v>38</v>
      </c>
      <c r="J2621" t="str">
        <f>IFERROR(IF(ABS((C2621-resumen!$D$3)/resumen!$D$5) &gt; 1.96, "SI", "NO"), _xleta.NOT)</f>
        <v>NO</v>
      </c>
      <c r="K2621" t="str">
        <f>IFERROR(IF(ABS((I2621-resumen!$E$3)/resumen!$E$5) &gt; 1.96, "SI", "NO"), _xleta.NOT)</f>
        <v>NO</v>
      </c>
      <c r="L2621">
        <f>IF(ISBLANK(C2621), resumen!$D$4, C2621)</f>
        <v>608414.30000000005</v>
      </c>
      <c r="M2621">
        <f>IF(ISBLANK(I2621), resumen!$E$4, I2621)</f>
        <v>38</v>
      </c>
    </row>
    <row r="2622" spans="1:13">
      <c r="A2622">
        <v>2621</v>
      </c>
      <c r="B2622" t="s">
        <v>13</v>
      </c>
      <c r="C2622">
        <v>297046</v>
      </c>
      <c r="D2622" t="s">
        <v>22</v>
      </c>
      <c r="E2622" t="s">
        <v>20</v>
      </c>
      <c r="F2622" t="s">
        <v>16</v>
      </c>
      <c r="G2622" t="s">
        <v>17</v>
      </c>
      <c r="H2622" t="s">
        <v>16</v>
      </c>
      <c r="I2622">
        <v>33</v>
      </c>
      <c r="J2622" t="str">
        <f>IFERROR(IF(ABS((C2622-resumen!$D$3)/resumen!$D$5) &gt; 1.96, "SI", "NO"), _xleta.NOT)</f>
        <v>NO</v>
      </c>
      <c r="K2622" t="str">
        <f>IFERROR(IF(ABS((I2622-resumen!$E$3)/resumen!$E$5) &gt; 1.96, "SI", "NO"), _xleta.NOT)</f>
        <v>NO</v>
      </c>
      <c r="L2622">
        <f>IF(ISBLANK(C2622), resumen!$D$4, C2622)</f>
        <v>297046</v>
      </c>
      <c r="M2622">
        <f>IF(ISBLANK(I2622), resumen!$E$4, I2622)</f>
        <v>33</v>
      </c>
    </row>
    <row r="2623" spans="1:13">
      <c r="A2623">
        <v>2622</v>
      </c>
      <c r="B2623" t="s">
        <v>13</v>
      </c>
      <c r="C2623">
        <v>297056</v>
      </c>
      <c r="D2623" t="s">
        <v>22</v>
      </c>
      <c r="E2623" t="s">
        <v>20</v>
      </c>
      <c r="F2623" t="s">
        <v>16</v>
      </c>
      <c r="G2623" t="s">
        <v>17</v>
      </c>
      <c r="H2623" t="s">
        <v>17</v>
      </c>
      <c r="I2623">
        <v>76</v>
      </c>
      <c r="J2623" t="str">
        <f>IFERROR(IF(ABS((C2623-resumen!$D$3)/resumen!$D$5) &gt; 1.96, "SI", "NO"), _xleta.NOT)</f>
        <v>NO</v>
      </c>
      <c r="K2623" t="str">
        <f>IFERROR(IF(ABS((I2623-resumen!$E$3)/resumen!$E$5) &gt; 1.96, "SI", "NO"), _xleta.NOT)</f>
        <v>SI</v>
      </c>
      <c r="L2623">
        <f>IF(ISBLANK(C2623), resumen!$D$4, C2623)</f>
        <v>297056</v>
      </c>
      <c r="M2623">
        <f>IF(ISBLANK(I2623), resumen!$E$4, I2623)</f>
        <v>76</v>
      </c>
    </row>
    <row r="2624" spans="1:13">
      <c r="A2624">
        <v>2623</v>
      </c>
      <c r="B2624" t="s">
        <v>19</v>
      </c>
      <c r="C2624">
        <v>60000</v>
      </c>
      <c r="D2624" t="s">
        <v>14</v>
      </c>
      <c r="E2624" t="s">
        <v>20</v>
      </c>
      <c r="F2624" t="s">
        <v>16</v>
      </c>
      <c r="G2624" t="s">
        <v>16</v>
      </c>
      <c r="H2624" t="s">
        <v>17</v>
      </c>
      <c r="I2624">
        <v>35</v>
      </c>
      <c r="J2624" t="str">
        <f>IFERROR(IF(ABS((C2624-resumen!$D$3)/resumen!$D$5) &gt; 1.96, "SI", "NO"), _xleta.NOT)</f>
        <v>NO</v>
      </c>
      <c r="K2624" t="str">
        <f>IFERROR(IF(ABS((I2624-resumen!$E$3)/resumen!$E$5) &gt; 1.96, "SI", "NO"), _xleta.NOT)</f>
        <v>NO</v>
      </c>
      <c r="L2624">
        <f>IF(ISBLANK(C2624), resumen!$D$4, C2624)</f>
        <v>60000</v>
      </c>
      <c r="M2624">
        <f>IF(ISBLANK(I2624), resumen!$E$4, I2624)</f>
        <v>35</v>
      </c>
    </row>
    <row r="2625" spans="1:13">
      <c r="A2625">
        <v>2624</v>
      </c>
      <c r="B2625" t="s">
        <v>13</v>
      </c>
      <c r="C2625">
        <v>512234.88</v>
      </c>
      <c r="D2625" t="s">
        <v>14</v>
      </c>
      <c r="E2625" t="s">
        <v>20</v>
      </c>
      <c r="F2625" t="s">
        <v>16</v>
      </c>
      <c r="G2625" t="s">
        <v>17</v>
      </c>
      <c r="H2625" t="s">
        <v>17</v>
      </c>
      <c r="I2625">
        <v>28</v>
      </c>
      <c r="J2625" t="str">
        <f>IFERROR(IF(ABS((C2625-resumen!$D$3)/resumen!$D$5) &gt; 1.96, "SI", "NO"), _xleta.NOT)</f>
        <v>NO</v>
      </c>
      <c r="K2625" t="str">
        <f>IFERROR(IF(ABS((I2625-resumen!$E$3)/resumen!$E$5) &gt; 1.96, "SI", "NO"), _xleta.NOT)</f>
        <v>NO</v>
      </c>
      <c r="L2625">
        <f>IF(ISBLANK(C2625), resumen!$D$4, C2625)</f>
        <v>512234.88</v>
      </c>
      <c r="M2625">
        <f>IF(ISBLANK(I2625), resumen!$E$4, I2625)</f>
        <v>28</v>
      </c>
    </row>
    <row r="2626" spans="1:13">
      <c r="A2626">
        <v>2625</v>
      </c>
      <c r="B2626" t="s">
        <v>13</v>
      </c>
      <c r="C2626">
        <v>842310.04</v>
      </c>
      <c r="D2626" t="s">
        <v>14</v>
      </c>
      <c r="E2626" t="s">
        <v>20</v>
      </c>
      <c r="F2626" t="s">
        <v>16</v>
      </c>
      <c r="G2626" t="s">
        <v>17</v>
      </c>
      <c r="H2626" t="s">
        <v>17</v>
      </c>
      <c r="I2626">
        <v>43</v>
      </c>
      <c r="J2626" t="str">
        <f>IFERROR(IF(ABS((C2626-resumen!$D$3)/resumen!$D$5) &gt; 1.96, "SI", "NO"), _xleta.NOT)</f>
        <v>NO</v>
      </c>
      <c r="K2626" t="str">
        <f>IFERROR(IF(ABS((I2626-resumen!$E$3)/resumen!$E$5) &gt; 1.96, "SI", "NO"), _xleta.NOT)</f>
        <v>NO</v>
      </c>
      <c r="L2626">
        <f>IF(ISBLANK(C2626), resumen!$D$4, C2626)</f>
        <v>842310.04</v>
      </c>
      <c r="M2626">
        <f>IF(ISBLANK(I2626), resumen!$E$4, I2626)</f>
        <v>43</v>
      </c>
    </row>
    <row r="2627" spans="1:13">
      <c r="A2627">
        <v>2626</v>
      </c>
      <c r="B2627" t="s">
        <v>19</v>
      </c>
      <c r="C2627">
        <v>378558</v>
      </c>
      <c r="D2627" t="s">
        <v>14</v>
      </c>
      <c r="E2627" t="s">
        <v>15</v>
      </c>
      <c r="F2627" t="s">
        <v>16</v>
      </c>
      <c r="G2627" t="s">
        <v>17</v>
      </c>
      <c r="H2627" t="s">
        <v>16</v>
      </c>
      <c r="I2627">
        <v>34</v>
      </c>
      <c r="J2627" t="str">
        <f>IFERROR(IF(ABS((C2627-resumen!$D$3)/resumen!$D$5) &gt; 1.96, "SI", "NO"), _xleta.NOT)</f>
        <v>NO</v>
      </c>
      <c r="K2627" t="str">
        <f>IFERROR(IF(ABS((I2627-resumen!$E$3)/resumen!$E$5) &gt; 1.96, "SI", "NO"), _xleta.NOT)</f>
        <v>NO</v>
      </c>
      <c r="L2627">
        <f>IF(ISBLANK(C2627), resumen!$D$4, C2627)</f>
        <v>378558</v>
      </c>
      <c r="M2627">
        <f>IF(ISBLANK(I2627), resumen!$E$4, I2627)</f>
        <v>34</v>
      </c>
    </row>
    <row r="2628" spans="1:13">
      <c r="A2628">
        <v>2627</v>
      </c>
      <c r="B2628" t="s">
        <v>13</v>
      </c>
      <c r="C2628">
        <v>290000</v>
      </c>
      <c r="D2628" t="s">
        <v>14</v>
      </c>
      <c r="E2628" t="s">
        <v>20</v>
      </c>
      <c r="F2628" t="s">
        <v>16</v>
      </c>
      <c r="G2628" t="s">
        <v>17</v>
      </c>
      <c r="H2628" t="s">
        <v>17</v>
      </c>
      <c r="I2628">
        <v>38</v>
      </c>
      <c r="J2628" t="str">
        <f>IFERROR(IF(ABS((C2628-resumen!$D$3)/resumen!$D$5) &gt; 1.96, "SI", "NO"), _xleta.NOT)</f>
        <v>NO</v>
      </c>
      <c r="K2628" t="str">
        <f>IFERROR(IF(ABS((I2628-resumen!$E$3)/resumen!$E$5) &gt; 1.96, "SI", "NO"), _xleta.NOT)</f>
        <v>NO</v>
      </c>
      <c r="L2628">
        <f>IF(ISBLANK(C2628), resumen!$D$4, C2628)</f>
        <v>290000</v>
      </c>
      <c r="M2628">
        <f>IF(ISBLANK(I2628), resumen!$E$4, I2628)</f>
        <v>38</v>
      </c>
    </row>
    <row r="2629" spans="1:13">
      <c r="A2629">
        <v>2628</v>
      </c>
      <c r="B2629" t="s">
        <v>13</v>
      </c>
      <c r="C2629">
        <v>278030</v>
      </c>
      <c r="D2629" t="s">
        <v>23</v>
      </c>
      <c r="E2629" t="s">
        <v>20</v>
      </c>
      <c r="F2629" t="s">
        <v>16</v>
      </c>
      <c r="G2629" t="s">
        <v>17</v>
      </c>
      <c r="H2629" t="s">
        <v>17</v>
      </c>
      <c r="I2629">
        <v>43</v>
      </c>
      <c r="J2629" t="str">
        <f>IFERROR(IF(ABS((C2629-resumen!$D$3)/resumen!$D$5) &gt; 1.96, "SI", "NO"), _xleta.NOT)</f>
        <v>NO</v>
      </c>
      <c r="K2629" t="str">
        <f>IFERROR(IF(ABS((I2629-resumen!$E$3)/resumen!$E$5) &gt; 1.96, "SI", "NO"), _xleta.NOT)</f>
        <v>NO</v>
      </c>
      <c r="L2629">
        <f>IF(ISBLANK(C2629), resumen!$D$4, C2629)</f>
        <v>278030</v>
      </c>
      <c r="M2629">
        <f>IF(ISBLANK(I2629), resumen!$E$4, I2629)</f>
        <v>43</v>
      </c>
    </row>
    <row r="2630" spans="1:13">
      <c r="A2630">
        <v>2629</v>
      </c>
      <c r="B2630" t="s">
        <v>13</v>
      </c>
      <c r="C2630">
        <v>634725</v>
      </c>
      <c r="D2630" t="s">
        <v>14</v>
      </c>
      <c r="E2630" t="s">
        <v>20</v>
      </c>
      <c r="F2630" t="s">
        <v>16</v>
      </c>
      <c r="G2630" t="s">
        <v>17</v>
      </c>
      <c r="H2630" t="s">
        <v>17</v>
      </c>
      <c r="I2630">
        <v>34</v>
      </c>
      <c r="J2630" t="str">
        <f>IFERROR(IF(ABS((C2630-resumen!$D$3)/resumen!$D$5) &gt; 1.96, "SI", "NO"), _xleta.NOT)</f>
        <v>NO</v>
      </c>
      <c r="K2630" t="str">
        <f>IFERROR(IF(ABS((I2630-resumen!$E$3)/resumen!$E$5) &gt; 1.96, "SI", "NO"), _xleta.NOT)</f>
        <v>NO</v>
      </c>
      <c r="L2630">
        <f>IF(ISBLANK(C2630), resumen!$D$4, C2630)</f>
        <v>634725</v>
      </c>
      <c r="M2630">
        <f>IF(ISBLANK(I2630), resumen!$E$4, I2630)</f>
        <v>34</v>
      </c>
    </row>
    <row r="2631" spans="1:13">
      <c r="A2631">
        <v>2630</v>
      </c>
      <c r="B2631" t="s">
        <v>13</v>
      </c>
      <c r="C2631">
        <v>470974.5</v>
      </c>
      <c r="D2631" t="s">
        <v>14</v>
      </c>
      <c r="E2631" t="s">
        <v>20</v>
      </c>
      <c r="F2631" t="s">
        <v>16</v>
      </c>
      <c r="G2631" t="s">
        <v>17</v>
      </c>
      <c r="H2631" t="s">
        <v>17</v>
      </c>
      <c r="I2631">
        <v>36</v>
      </c>
      <c r="J2631" t="str">
        <f>IFERROR(IF(ABS((C2631-resumen!$D$3)/resumen!$D$5) &gt; 1.96, "SI", "NO"), _xleta.NOT)</f>
        <v>NO</v>
      </c>
      <c r="K2631" t="str">
        <f>IFERROR(IF(ABS((I2631-resumen!$E$3)/resumen!$E$5) &gt; 1.96, "SI", "NO"), _xleta.NOT)</f>
        <v>NO</v>
      </c>
      <c r="L2631">
        <f>IF(ISBLANK(C2631), resumen!$D$4, C2631)</f>
        <v>470974.5</v>
      </c>
      <c r="M2631">
        <f>IF(ISBLANK(I2631), resumen!$E$4, I2631)</f>
        <v>36</v>
      </c>
    </row>
    <row r="2632" spans="1:13">
      <c r="A2632">
        <v>2631</v>
      </c>
      <c r="B2632" t="s">
        <v>13</v>
      </c>
      <c r="C2632">
        <v>550590.5</v>
      </c>
      <c r="D2632" t="s">
        <v>14</v>
      </c>
      <c r="E2632" t="s">
        <v>15</v>
      </c>
      <c r="F2632" t="s">
        <v>16</v>
      </c>
      <c r="G2632" t="s">
        <v>17</v>
      </c>
      <c r="H2632" t="s">
        <v>17</v>
      </c>
      <c r="I2632">
        <v>24</v>
      </c>
      <c r="J2632" t="str">
        <f>IFERROR(IF(ABS((C2632-resumen!$D$3)/resumen!$D$5) &gt; 1.96, "SI", "NO"), _xleta.NOT)</f>
        <v>NO</v>
      </c>
      <c r="K2632" t="str">
        <f>IFERROR(IF(ABS((I2632-resumen!$E$3)/resumen!$E$5) &gt; 1.96, "SI", "NO"), _xleta.NOT)</f>
        <v>NO</v>
      </c>
      <c r="L2632">
        <f>IF(ISBLANK(C2632), resumen!$D$4, C2632)</f>
        <v>550590.5</v>
      </c>
      <c r="M2632">
        <f>IF(ISBLANK(I2632), resumen!$E$4, I2632)</f>
        <v>24</v>
      </c>
    </row>
    <row r="2633" spans="1:13">
      <c r="A2633">
        <v>2632</v>
      </c>
      <c r="B2633" t="s">
        <v>13</v>
      </c>
      <c r="C2633">
        <v>278030</v>
      </c>
      <c r="D2633" t="s">
        <v>23</v>
      </c>
      <c r="E2633" t="s">
        <v>20</v>
      </c>
      <c r="F2633" t="s">
        <v>16</v>
      </c>
      <c r="G2633" t="s">
        <v>17</v>
      </c>
      <c r="H2633" t="s">
        <v>17</v>
      </c>
      <c r="I2633">
        <v>37</v>
      </c>
      <c r="J2633" t="str">
        <f>IFERROR(IF(ABS((C2633-resumen!$D$3)/resumen!$D$5) &gt; 1.96, "SI", "NO"), _xleta.NOT)</f>
        <v>NO</v>
      </c>
      <c r="K2633" t="str">
        <f>IFERROR(IF(ABS((I2633-resumen!$E$3)/resumen!$E$5) &gt; 1.96, "SI", "NO"), _xleta.NOT)</f>
        <v>NO</v>
      </c>
      <c r="L2633">
        <f>IF(ISBLANK(C2633), resumen!$D$4, C2633)</f>
        <v>278030</v>
      </c>
      <c r="M2633">
        <f>IF(ISBLANK(I2633), resumen!$E$4, I2633)</f>
        <v>37</v>
      </c>
    </row>
    <row r="2634" spans="1:13">
      <c r="A2634">
        <v>2633</v>
      </c>
      <c r="B2634" t="s">
        <v>19</v>
      </c>
      <c r="C2634">
        <v>278030</v>
      </c>
      <c r="D2634" t="s">
        <v>21</v>
      </c>
      <c r="E2634" t="s">
        <v>20</v>
      </c>
      <c r="F2634" t="s">
        <v>16</v>
      </c>
      <c r="G2634" t="s">
        <v>16</v>
      </c>
      <c r="H2634" t="s">
        <v>17</v>
      </c>
      <c r="I2634">
        <v>25</v>
      </c>
      <c r="J2634" t="str">
        <f>IFERROR(IF(ABS((C2634-resumen!$D$3)/resumen!$D$5) &gt; 1.96, "SI", "NO"), _xleta.NOT)</f>
        <v>NO</v>
      </c>
      <c r="K2634" t="str">
        <f>IFERROR(IF(ABS((I2634-resumen!$E$3)/resumen!$E$5) &gt; 1.96, "SI", "NO"), _xleta.NOT)</f>
        <v>NO</v>
      </c>
      <c r="L2634">
        <f>IF(ISBLANK(C2634), resumen!$D$4, C2634)</f>
        <v>278030</v>
      </c>
      <c r="M2634">
        <f>IF(ISBLANK(I2634), resumen!$E$4, I2634)</f>
        <v>25</v>
      </c>
    </row>
    <row r="2635" spans="1:13">
      <c r="A2635">
        <v>2634</v>
      </c>
      <c r="B2635" t="s">
        <v>13</v>
      </c>
      <c r="C2635">
        <v>369875</v>
      </c>
      <c r="D2635" t="s">
        <v>14</v>
      </c>
      <c r="E2635" t="s">
        <v>20</v>
      </c>
      <c r="F2635" t="s">
        <v>16</v>
      </c>
      <c r="G2635" t="s">
        <v>17</v>
      </c>
      <c r="H2635" t="s">
        <v>17</v>
      </c>
      <c r="I2635">
        <v>28</v>
      </c>
      <c r="J2635" t="str">
        <f>IFERROR(IF(ABS((C2635-resumen!$D$3)/resumen!$D$5) &gt; 1.96, "SI", "NO"), _xleta.NOT)</f>
        <v>NO</v>
      </c>
      <c r="K2635" t="str">
        <f>IFERROR(IF(ABS((I2635-resumen!$E$3)/resumen!$E$5) &gt; 1.96, "SI", "NO"), _xleta.NOT)</f>
        <v>NO</v>
      </c>
      <c r="L2635">
        <f>IF(ISBLANK(C2635), resumen!$D$4, C2635)</f>
        <v>369875</v>
      </c>
      <c r="M2635">
        <f>IF(ISBLANK(I2635), resumen!$E$4, I2635)</f>
        <v>28</v>
      </c>
    </row>
    <row r="2636" spans="1:13">
      <c r="A2636">
        <v>2635</v>
      </c>
      <c r="B2636" t="s">
        <v>19</v>
      </c>
      <c r="C2636">
        <v>386020</v>
      </c>
      <c r="D2636" t="s">
        <v>14</v>
      </c>
      <c r="E2636" t="s">
        <v>20</v>
      </c>
      <c r="F2636" t="s">
        <v>16</v>
      </c>
      <c r="G2636" t="s">
        <v>17</v>
      </c>
      <c r="H2636" t="s">
        <v>17</v>
      </c>
      <c r="I2636">
        <v>59</v>
      </c>
      <c r="J2636" t="str">
        <f>IFERROR(IF(ABS((C2636-resumen!$D$3)/resumen!$D$5) &gt; 1.96, "SI", "NO"), _xleta.NOT)</f>
        <v>NO</v>
      </c>
      <c r="K2636" t="str">
        <f>IFERROR(IF(ABS((I2636-resumen!$E$3)/resumen!$E$5) &gt; 1.96, "SI", "NO"), _xleta.NOT)</f>
        <v>NO</v>
      </c>
      <c r="L2636">
        <f>IF(ISBLANK(C2636), resumen!$D$4, C2636)</f>
        <v>386020</v>
      </c>
      <c r="M2636">
        <f>IF(ISBLANK(I2636), resumen!$E$4, I2636)</f>
        <v>59</v>
      </c>
    </row>
    <row r="2637" spans="1:13">
      <c r="A2637">
        <v>2636</v>
      </c>
      <c r="B2637" t="s">
        <v>19</v>
      </c>
      <c r="C2637">
        <v>539036</v>
      </c>
      <c r="D2637" t="s">
        <v>14</v>
      </c>
      <c r="E2637" t="s">
        <v>15</v>
      </c>
      <c r="F2637" t="s">
        <v>16</v>
      </c>
      <c r="G2637" t="s">
        <v>17</v>
      </c>
      <c r="H2637" t="s">
        <v>17</v>
      </c>
      <c r="I2637">
        <v>32</v>
      </c>
      <c r="J2637" t="str">
        <f>IFERROR(IF(ABS((C2637-resumen!$D$3)/resumen!$D$5) &gt; 1.96, "SI", "NO"), _xleta.NOT)</f>
        <v>NO</v>
      </c>
      <c r="K2637" t="str">
        <f>IFERROR(IF(ABS((I2637-resumen!$E$3)/resumen!$E$5) &gt; 1.96, "SI", "NO"), _xleta.NOT)</f>
        <v>NO</v>
      </c>
      <c r="L2637">
        <f>IF(ISBLANK(C2637), resumen!$D$4, C2637)</f>
        <v>539036</v>
      </c>
      <c r="M2637">
        <f>IF(ISBLANK(I2637), resumen!$E$4, I2637)</f>
        <v>32</v>
      </c>
    </row>
    <row r="2638" spans="1:13">
      <c r="A2638">
        <v>2637</v>
      </c>
      <c r="B2638" t="s">
        <v>13</v>
      </c>
      <c r="C2638">
        <v>623700</v>
      </c>
      <c r="D2638" t="s">
        <v>14</v>
      </c>
      <c r="E2638" t="s">
        <v>20</v>
      </c>
      <c r="F2638" t="s">
        <v>16</v>
      </c>
      <c r="G2638" t="s">
        <v>17</v>
      </c>
      <c r="H2638" t="s">
        <v>17</v>
      </c>
      <c r="I2638">
        <v>35</v>
      </c>
      <c r="J2638" t="str">
        <f>IFERROR(IF(ABS((C2638-resumen!$D$3)/resumen!$D$5) &gt; 1.96, "SI", "NO"), _xleta.NOT)</f>
        <v>NO</v>
      </c>
      <c r="K2638" t="str">
        <f>IFERROR(IF(ABS((I2638-resumen!$E$3)/resumen!$E$5) &gt; 1.96, "SI", "NO"), _xleta.NOT)</f>
        <v>NO</v>
      </c>
      <c r="L2638">
        <f>IF(ISBLANK(C2638), resumen!$D$4, C2638)</f>
        <v>623700</v>
      </c>
      <c r="M2638">
        <f>IF(ISBLANK(I2638), resumen!$E$4, I2638)</f>
        <v>35</v>
      </c>
    </row>
    <row r="2639" spans="1:13">
      <c r="A2639">
        <v>2638</v>
      </c>
      <c r="B2639" t="s">
        <v>13</v>
      </c>
      <c r="C2639">
        <v>302470</v>
      </c>
      <c r="D2639" t="s">
        <v>21</v>
      </c>
      <c r="E2639" t="s">
        <v>20</v>
      </c>
      <c r="F2639" t="s">
        <v>16</v>
      </c>
      <c r="G2639" t="s">
        <v>17</v>
      </c>
      <c r="H2639" t="s">
        <v>17</v>
      </c>
      <c r="I2639">
        <v>29</v>
      </c>
      <c r="J2639" t="str">
        <f>IFERROR(IF(ABS((C2639-resumen!$D$3)/resumen!$D$5) &gt; 1.96, "SI", "NO"), _xleta.NOT)</f>
        <v>NO</v>
      </c>
      <c r="K2639" t="str">
        <f>IFERROR(IF(ABS((I2639-resumen!$E$3)/resumen!$E$5) &gt; 1.96, "SI", "NO"), _xleta.NOT)</f>
        <v>NO</v>
      </c>
      <c r="L2639">
        <f>IF(ISBLANK(C2639), resumen!$D$4, C2639)</f>
        <v>302470</v>
      </c>
      <c r="M2639">
        <f>IF(ISBLANK(I2639), resumen!$E$4, I2639)</f>
        <v>29</v>
      </c>
    </row>
    <row r="2640" spans="1:13">
      <c r="A2640">
        <v>2639</v>
      </c>
      <c r="B2640" t="s">
        <v>19</v>
      </c>
      <c r="C2640">
        <v>81757.47</v>
      </c>
      <c r="D2640" t="s">
        <v>14</v>
      </c>
      <c r="E2640" t="s">
        <v>20</v>
      </c>
      <c r="F2640" t="s">
        <v>16</v>
      </c>
      <c r="G2640" t="s">
        <v>17</v>
      </c>
      <c r="H2640" t="s">
        <v>17</v>
      </c>
      <c r="I2640">
        <v>22</v>
      </c>
      <c r="J2640" t="str">
        <f>IFERROR(IF(ABS((C2640-resumen!$D$3)/resumen!$D$5) &gt; 1.96, "SI", "NO"), _xleta.NOT)</f>
        <v>NO</v>
      </c>
      <c r="K2640" t="str">
        <f>IFERROR(IF(ABS((I2640-resumen!$E$3)/resumen!$E$5) &gt; 1.96, "SI", "NO"), _xleta.NOT)</f>
        <v>NO</v>
      </c>
      <c r="L2640">
        <f>IF(ISBLANK(C2640), resumen!$D$4, C2640)</f>
        <v>81757.47</v>
      </c>
      <c r="M2640">
        <f>IF(ISBLANK(I2640), resumen!$E$4, I2640)</f>
        <v>22</v>
      </c>
    </row>
    <row r="2641" spans="1:13">
      <c r="A2641">
        <v>2640</v>
      </c>
      <c r="B2641" t="s">
        <v>13</v>
      </c>
      <c r="C2641">
        <v>703766.13</v>
      </c>
      <c r="D2641" t="s">
        <v>14</v>
      </c>
      <c r="E2641" t="s">
        <v>20</v>
      </c>
      <c r="F2641" t="s">
        <v>16</v>
      </c>
      <c r="G2641" t="s">
        <v>17</v>
      </c>
      <c r="H2641" t="s">
        <v>17</v>
      </c>
      <c r="I2641">
        <v>45</v>
      </c>
      <c r="J2641" t="str">
        <f>IFERROR(IF(ABS((C2641-resumen!$D$3)/resumen!$D$5) &gt; 1.96, "SI", "NO"), _xleta.NOT)</f>
        <v>NO</v>
      </c>
      <c r="K2641" t="str">
        <f>IFERROR(IF(ABS((I2641-resumen!$E$3)/resumen!$E$5) &gt; 1.96, "SI", "NO"), _xleta.NOT)</f>
        <v>NO</v>
      </c>
      <c r="L2641">
        <f>IF(ISBLANK(C2641), resumen!$D$4, C2641)</f>
        <v>703766.13</v>
      </c>
      <c r="M2641">
        <f>IF(ISBLANK(I2641), resumen!$E$4, I2641)</f>
        <v>45</v>
      </c>
    </row>
    <row r="2642" spans="1:13">
      <c r="A2642">
        <v>2641</v>
      </c>
      <c r="B2642" t="s">
        <v>13</v>
      </c>
      <c r="C2642">
        <v>361421</v>
      </c>
      <c r="D2642" t="s">
        <v>22</v>
      </c>
      <c r="E2642" t="s">
        <v>20</v>
      </c>
      <c r="F2642" t="s">
        <v>16</v>
      </c>
      <c r="G2642" t="s">
        <v>17</v>
      </c>
      <c r="H2642" t="s">
        <v>17</v>
      </c>
      <c r="I2642">
        <v>51</v>
      </c>
      <c r="J2642" t="str">
        <f>IFERROR(IF(ABS((C2642-resumen!$D$3)/resumen!$D$5) &gt; 1.96, "SI", "NO"), _xleta.NOT)</f>
        <v>NO</v>
      </c>
      <c r="K2642" t="str">
        <f>IFERROR(IF(ABS((I2642-resumen!$E$3)/resumen!$E$5) &gt; 1.96, "SI", "NO"), _xleta.NOT)</f>
        <v>NO</v>
      </c>
      <c r="L2642">
        <f>IF(ISBLANK(C2642), resumen!$D$4, C2642)</f>
        <v>361421</v>
      </c>
      <c r="M2642">
        <f>IF(ISBLANK(I2642), resumen!$E$4, I2642)</f>
        <v>51</v>
      </c>
    </row>
    <row r="2643" spans="1:13">
      <c r="A2643">
        <v>2642</v>
      </c>
      <c r="B2643" t="s">
        <v>19</v>
      </c>
      <c r="C2643">
        <v>330722.57</v>
      </c>
      <c r="D2643" t="s">
        <v>14</v>
      </c>
      <c r="E2643" t="s">
        <v>20</v>
      </c>
      <c r="F2643" t="s">
        <v>16</v>
      </c>
      <c r="G2643" t="s">
        <v>17</v>
      </c>
      <c r="H2643" t="s">
        <v>17</v>
      </c>
      <c r="I2643">
        <v>37</v>
      </c>
      <c r="J2643" t="str">
        <f>IFERROR(IF(ABS((C2643-resumen!$D$3)/resumen!$D$5) &gt; 1.96, "SI", "NO"), _xleta.NOT)</f>
        <v>NO</v>
      </c>
      <c r="K2643" t="str">
        <f>IFERROR(IF(ABS((I2643-resumen!$E$3)/resumen!$E$5) &gt; 1.96, "SI", "NO"), _xleta.NOT)</f>
        <v>NO</v>
      </c>
      <c r="L2643">
        <f>IF(ISBLANK(C2643), resumen!$D$4, C2643)</f>
        <v>330722.57</v>
      </c>
      <c r="M2643">
        <f>IF(ISBLANK(I2643), resumen!$E$4, I2643)</f>
        <v>37</v>
      </c>
    </row>
    <row r="2644" spans="1:13">
      <c r="A2644">
        <v>2643</v>
      </c>
      <c r="B2644" t="s">
        <v>13</v>
      </c>
      <c r="C2644">
        <v>291514</v>
      </c>
      <c r="D2644" t="s">
        <v>22</v>
      </c>
      <c r="E2644" t="s">
        <v>20</v>
      </c>
      <c r="F2644" t="s">
        <v>16</v>
      </c>
      <c r="G2644" t="s">
        <v>17</v>
      </c>
      <c r="H2644" t="s">
        <v>16</v>
      </c>
      <c r="I2644">
        <v>28</v>
      </c>
      <c r="J2644" t="str">
        <f>IFERROR(IF(ABS((C2644-resumen!$D$3)/resumen!$D$5) &gt; 1.96, "SI", "NO"), _xleta.NOT)</f>
        <v>NO</v>
      </c>
      <c r="K2644" t="str">
        <f>IFERROR(IF(ABS((I2644-resumen!$E$3)/resumen!$E$5) &gt; 1.96, "SI", "NO"), _xleta.NOT)</f>
        <v>NO</v>
      </c>
      <c r="L2644">
        <f>IF(ISBLANK(C2644), resumen!$D$4, C2644)</f>
        <v>291514</v>
      </c>
      <c r="M2644">
        <f>IF(ISBLANK(I2644), resumen!$E$4, I2644)</f>
        <v>28</v>
      </c>
    </row>
    <row r="2645" spans="1:13">
      <c r="A2645">
        <v>2644</v>
      </c>
      <c r="B2645" t="s">
        <v>19</v>
      </c>
      <c r="C2645">
        <v>199067</v>
      </c>
      <c r="D2645" t="s">
        <v>14</v>
      </c>
      <c r="E2645" t="s">
        <v>15</v>
      </c>
      <c r="F2645" t="s">
        <v>16</v>
      </c>
      <c r="G2645" t="s">
        <v>17</v>
      </c>
      <c r="H2645" t="s">
        <v>16</v>
      </c>
      <c r="I2645">
        <v>25</v>
      </c>
      <c r="J2645" t="str">
        <f>IFERROR(IF(ABS((C2645-resumen!$D$3)/resumen!$D$5) &gt; 1.96, "SI", "NO"), _xleta.NOT)</f>
        <v>NO</v>
      </c>
      <c r="K2645" t="str">
        <f>IFERROR(IF(ABS((I2645-resumen!$E$3)/resumen!$E$5) &gt; 1.96, "SI", "NO"), _xleta.NOT)</f>
        <v>NO</v>
      </c>
      <c r="L2645">
        <f>IF(ISBLANK(C2645), resumen!$D$4, C2645)</f>
        <v>199067</v>
      </c>
      <c r="M2645">
        <f>IF(ISBLANK(I2645), resumen!$E$4, I2645)</f>
        <v>25</v>
      </c>
    </row>
    <row r="2646" spans="1:13">
      <c r="A2646">
        <v>2645</v>
      </c>
      <c r="B2646" t="s">
        <v>13</v>
      </c>
      <c r="C2646">
        <v>1461505.5</v>
      </c>
      <c r="D2646" t="s">
        <v>14</v>
      </c>
      <c r="E2646" t="s">
        <v>20</v>
      </c>
      <c r="F2646" t="s">
        <v>16</v>
      </c>
      <c r="G2646" t="s">
        <v>17</v>
      </c>
      <c r="H2646" t="s">
        <v>17</v>
      </c>
      <c r="I2646">
        <v>46</v>
      </c>
      <c r="J2646" t="str">
        <f>IFERROR(IF(ABS((C2646-resumen!$D$3)/resumen!$D$5) &gt; 1.96, "SI", "NO"), _xleta.NOT)</f>
        <v>NO</v>
      </c>
      <c r="K2646" t="str">
        <f>IFERROR(IF(ABS((I2646-resumen!$E$3)/resumen!$E$5) &gt; 1.96, "SI", "NO"), _xleta.NOT)</f>
        <v>NO</v>
      </c>
      <c r="L2646">
        <f>IF(ISBLANK(C2646), resumen!$D$4, C2646)</f>
        <v>1461505.5</v>
      </c>
      <c r="M2646">
        <f>IF(ISBLANK(I2646), resumen!$E$4, I2646)</f>
        <v>46</v>
      </c>
    </row>
    <row r="2647" spans="1:13">
      <c r="A2647">
        <v>2646</v>
      </c>
      <c r="B2647" t="s">
        <v>13</v>
      </c>
      <c r="C2647">
        <v>745392.94</v>
      </c>
      <c r="D2647" t="s">
        <v>14</v>
      </c>
      <c r="E2647" t="s">
        <v>20</v>
      </c>
      <c r="F2647" t="s">
        <v>16</v>
      </c>
      <c r="G2647" t="s">
        <v>17</v>
      </c>
      <c r="H2647" t="s">
        <v>17</v>
      </c>
      <c r="I2647">
        <v>56</v>
      </c>
      <c r="J2647" t="str">
        <f>IFERROR(IF(ABS((C2647-resumen!$D$3)/resumen!$D$5) &gt; 1.96, "SI", "NO"), _xleta.NOT)</f>
        <v>NO</v>
      </c>
      <c r="K2647" t="str">
        <f>IFERROR(IF(ABS((I2647-resumen!$E$3)/resumen!$E$5) &gt; 1.96, "SI", "NO"), _xleta.NOT)</f>
        <v>NO</v>
      </c>
      <c r="L2647">
        <f>IF(ISBLANK(C2647), resumen!$D$4, C2647)</f>
        <v>745392.94</v>
      </c>
      <c r="M2647">
        <f>IF(ISBLANK(I2647), resumen!$E$4, I2647)</f>
        <v>56</v>
      </c>
    </row>
    <row r="2648" spans="1:13">
      <c r="A2648">
        <v>2647</v>
      </c>
      <c r="B2648" t="s">
        <v>13</v>
      </c>
      <c r="C2648">
        <v>297046</v>
      </c>
      <c r="D2648" t="s">
        <v>22</v>
      </c>
      <c r="E2648" t="s">
        <v>20</v>
      </c>
      <c r="F2648" t="s">
        <v>17</v>
      </c>
      <c r="G2648" t="s">
        <v>17</v>
      </c>
      <c r="H2648" t="s">
        <v>17</v>
      </c>
      <c r="I2648">
        <v>58</v>
      </c>
      <c r="J2648" t="str">
        <f>IFERROR(IF(ABS((C2648-resumen!$D$3)/resumen!$D$5) &gt; 1.96, "SI", "NO"), _xleta.NOT)</f>
        <v>NO</v>
      </c>
      <c r="K2648" t="str">
        <f>IFERROR(IF(ABS((I2648-resumen!$E$3)/resumen!$E$5) &gt; 1.96, "SI", "NO"), _xleta.NOT)</f>
        <v>NO</v>
      </c>
      <c r="L2648">
        <f>IF(ISBLANK(C2648), resumen!$D$4, C2648)</f>
        <v>297046</v>
      </c>
      <c r="M2648">
        <f>IF(ISBLANK(I2648), resumen!$E$4, I2648)</f>
        <v>58</v>
      </c>
    </row>
    <row r="2649" spans="1:13">
      <c r="A2649">
        <v>2648</v>
      </c>
      <c r="B2649" t="s">
        <v>19</v>
      </c>
      <c r="C2649">
        <v>2029604</v>
      </c>
      <c r="D2649" t="s">
        <v>18</v>
      </c>
      <c r="E2649" t="s">
        <v>15</v>
      </c>
      <c r="F2649" t="s">
        <v>16</v>
      </c>
      <c r="G2649" t="s">
        <v>17</v>
      </c>
      <c r="H2649" t="s">
        <v>17</v>
      </c>
      <c r="I2649">
        <v>72</v>
      </c>
      <c r="J2649" t="str">
        <f>IFERROR(IF(ABS((C2649-resumen!$D$3)/resumen!$D$5) &gt; 1.96, "SI", "NO"), _xleta.NOT)</f>
        <v>NO</v>
      </c>
      <c r="K2649" t="str">
        <f>IFERROR(IF(ABS((I2649-resumen!$E$3)/resumen!$E$5) &gt; 1.96, "SI", "NO"), _xleta.NOT)</f>
        <v>SI</v>
      </c>
      <c r="L2649">
        <f>IF(ISBLANK(C2649), resumen!$D$4, C2649)</f>
        <v>2029604</v>
      </c>
      <c r="M2649">
        <f>IF(ISBLANK(I2649), resumen!$E$4, I2649)</f>
        <v>72</v>
      </c>
    </row>
    <row r="2650" spans="1:13">
      <c r="A2650">
        <v>2649</v>
      </c>
      <c r="B2650" t="s">
        <v>19</v>
      </c>
      <c r="C2650">
        <v>360000</v>
      </c>
      <c r="D2650" t="s">
        <v>14</v>
      </c>
      <c r="E2650" t="s">
        <v>20</v>
      </c>
      <c r="F2650" t="s">
        <v>16</v>
      </c>
      <c r="G2650" t="s">
        <v>17</v>
      </c>
      <c r="H2650" t="s">
        <v>17</v>
      </c>
      <c r="I2650">
        <v>30</v>
      </c>
      <c r="J2650" t="str">
        <f>IFERROR(IF(ABS((C2650-resumen!$D$3)/resumen!$D$5) &gt; 1.96, "SI", "NO"), _xleta.NOT)</f>
        <v>NO</v>
      </c>
      <c r="K2650" t="str">
        <f>IFERROR(IF(ABS((I2650-resumen!$E$3)/resumen!$E$5) &gt; 1.96, "SI", "NO"), _xleta.NOT)</f>
        <v>NO</v>
      </c>
      <c r="L2650">
        <f>IF(ISBLANK(C2650), resumen!$D$4, C2650)</f>
        <v>360000</v>
      </c>
      <c r="M2650">
        <f>IF(ISBLANK(I2650), resumen!$E$4, I2650)</f>
        <v>30</v>
      </c>
    </row>
    <row r="2651" spans="1:13">
      <c r="A2651">
        <v>2650</v>
      </c>
      <c r="B2651" t="s">
        <v>13</v>
      </c>
      <c r="C2651">
        <v>300018</v>
      </c>
      <c r="D2651" t="s">
        <v>22</v>
      </c>
      <c r="E2651" t="s">
        <v>20</v>
      </c>
      <c r="F2651" t="s">
        <v>16</v>
      </c>
      <c r="G2651" t="s">
        <v>17</v>
      </c>
      <c r="H2651" t="s">
        <v>16</v>
      </c>
      <c r="I2651">
        <v>62</v>
      </c>
      <c r="J2651" t="str">
        <f>IFERROR(IF(ABS((C2651-resumen!$D$3)/resumen!$D$5) &gt; 1.96, "SI", "NO"), _xleta.NOT)</f>
        <v>NO</v>
      </c>
      <c r="K2651" t="str">
        <f>IFERROR(IF(ABS((I2651-resumen!$E$3)/resumen!$E$5) &gt; 1.96, "SI", "NO"), _xleta.NOT)</f>
        <v>NO</v>
      </c>
      <c r="L2651">
        <f>IF(ISBLANK(C2651), resumen!$D$4, C2651)</f>
        <v>300018</v>
      </c>
      <c r="M2651">
        <f>IF(ISBLANK(I2651), resumen!$E$4, I2651)</f>
        <v>62</v>
      </c>
    </row>
    <row r="2652" spans="1:13">
      <c r="A2652">
        <v>2651</v>
      </c>
      <c r="B2652" t="s">
        <v>19</v>
      </c>
      <c r="C2652">
        <v>200000</v>
      </c>
      <c r="D2652" t="s">
        <v>14</v>
      </c>
      <c r="E2652" t="s">
        <v>20</v>
      </c>
      <c r="F2652" t="s">
        <v>16</v>
      </c>
      <c r="G2652" t="s">
        <v>16</v>
      </c>
      <c r="H2652" t="s">
        <v>16</v>
      </c>
      <c r="I2652">
        <v>42</v>
      </c>
      <c r="J2652" t="str">
        <f>IFERROR(IF(ABS((C2652-resumen!$D$3)/resumen!$D$5) &gt; 1.96, "SI", "NO"), _xleta.NOT)</f>
        <v>NO</v>
      </c>
      <c r="K2652" t="str">
        <f>IFERROR(IF(ABS((I2652-resumen!$E$3)/resumen!$E$5) &gt; 1.96, "SI", "NO"), _xleta.NOT)</f>
        <v>NO</v>
      </c>
      <c r="L2652">
        <f>IF(ISBLANK(C2652), resumen!$D$4, C2652)</f>
        <v>200000</v>
      </c>
      <c r="M2652">
        <f>IF(ISBLANK(I2652), resumen!$E$4, I2652)</f>
        <v>42</v>
      </c>
    </row>
    <row r="2653" spans="1:13">
      <c r="A2653">
        <v>2652</v>
      </c>
      <c r="B2653" t="s">
        <v>19</v>
      </c>
      <c r="C2653">
        <v>799000</v>
      </c>
      <c r="D2653" t="s">
        <v>14</v>
      </c>
      <c r="E2653" t="s">
        <v>20</v>
      </c>
      <c r="F2653" t="s">
        <v>16</v>
      </c>
      <c r="G2653" t="s">
        <v>17</v>
      </c>
      <c r="H2653" t="s">
        <v>16</v>
      </c>
      <c r="I2653">
        <v>24</v>
      </c>
      <c r="J2653" t="str">
        <f>IFERROR(IF(ABS((C2653-resumen!$D$3)/resumen!$D$5) &gt; 1.96, "SI", "NO"), _xleta.NOT)</f>
        <v>NO</v>
      </c>
      <c r="K2653" t="str">
        <f>IFERROR(IF(ABS((I2653-resumen!$E$3)/resumen!$E$5) &gt; 1.96, "SI", "NO"), _xleta.NOT)</f>
        <v>NO</v>
      </c>
      <c r="L2653">
        <f>IF(ISBLANK(C2653), resumen!$D$4, C2653)</f>
        <v>799000</v>
      </c>
      <c r="M2653">
        <f>IF(ISBLANK(I2653), resumen!$E$4, I2653)</f>
        <v>24</v>
      </c>
    </row>
    <row r="2654" spans="1:13">
      <c r="A2654">
        <v>2653</v>
      </c>
      <c r="B2654" t="s">
        <v>19</v>
      </c>
      <c r="C2654">
        <v>397504.45</v>
      </c>
      <c r="D2654" t="s">
        <v>14</v>
      </c>
      <c r="E2654" t="s">
        <v>20</v>
      </c>
      <c r="F2654" t="s">
        <v>16</v>
      </c>
      <c r="G2654" t="s">
        <v>17</v>
      </c>
      <c r="H2654" t="s">
        <v>17</v>
      </c>
      <c r="I2654">
        <v>22</v>
      </c>
      <c r="J2654" t="str">
        <f>IFERROR(IF(ABS((C2654-resumen!$D$3)/resumen!$D$5) &gt; 1.96, "SI", "NO"), _xleta.NOT)</f>
        <v>NO</v>
      </c>
      <c r="K2654" t="str">
        <f>IFERROR(IF(ABS((I2654-resumen!$E$3)/resumen!$E$5) &gt; 1.96, "SI", "NO"), _xleta.NOT)</f>
        <v>NO</v>
      </c>
      <c r="L2654">
        <f>IF(ISBLANK(C2654), resumen!$D$4, C2654)</f>
        <v>397504.45</v>
      </c>
      <c r="M2654">
        <f>IF(ISBLANK(I2654), resumen!$E$4, I2654)</f>
        <v>22</v>
      </c>
    </row>
    <row r="2655" spans="1:13">
      <c r="A2655">
        <v>2654</v>
      </c>
      <c r="B2655" t="s">
        <v>19</v>
      </c>
      <c r="C2655">
        <v>636889</v>
      </c>
      <c r="D2655" t="s">
        <v>22</v>
      </c>
      <c r="E2655" t="s">
        <v>20</v>
      </c>
      <c r="F2655" t="s">
        <v>16</v>
      </c>
      <c r="G2655" t="s">
        <v>17</v>
      </c>
      <c r="H2655" t="s">
        <v>17</v>
      </c>
      <c r="I2655">
        <v>50</v>
      </c>
      <c r="J2655" t="str">
        <f>IFERROR(IF(ABS((C2655-resumen!$D$3)/resumen!$D$5) &gt; 1.96, "SI", "NO"), _xleta.NOT)</f>
        <v>NO</v>
      </c>
      <c r="K2655" t="str">
        <f>IFERROR(IF(ABS((I2655-resumen!$E$3)/resumen!$E$5) &gt; 1.96, "SI", "NO"), _xleta.NOT)</f>
        <v>NO</v>
      </c>
      <c r="L2655">
        <f>IF(ISBLANK(C2655), resumen!$D$4, C2655)</f>
        <v>636889</v>
      </c>
      <c r="M2655">
        <f>IF(ISBLANK(I2655), resumen!$E$4, I2655)</f>
        <v>50</v>
      </c>
    </row>
    <row r="2656" spans="1:13">
      <c r="A2656">
        <v>2655</v>
      </c>
      <c r="B2656" t="s">
        <v>13</v>
      </c>
      <c r="C2656">
        <v>360585</v>
      </c>
      <c r="D2656" t="s">
        <v>14</v>
      </c>
      <c r="E2656" t="s">
        <v>20</v>
      </c>
      <c r="F2656" t="s">
        <v>16</v>
      </c>
      <c r="G2656" t="s">
        <v>17</v>
      </c>
      <c r="H2656" t="s">
        <v>17</v>
      </c>
      <c r="I2656">
        <v>48</v>
      </c>
      <c r="J2656" t="str">
        <f>IFERROR(IF(ABS((C2656-resumen!$D$3)/resumen!$D$5) &gt; 1.96, "SI", "NO"), _xleta.NOT)</f>
        <v>NO</v>
      </c>
      <c r="K2656" t="str">
        <f>IFERROR(IF(ABS((I2656-resumen!$E$3)/resumen!$E$5) &gt; 1.96, "SI", "NO"), _xleta.NOT)</f>
        <v>NO</v>
      </c>
      <c r="L2656">
        <f>IF(ISBLANK(C2656), resumen!$D$4, C2656)</f>
        <v>360585</v>
      </c>
      <c r="M2656">
        <f>IF(ISBLANK(I2656), resumen!$E$4, I2656)</f>
        <v>48</v>
      </c>
    </row>
    <row r="2657" spans="1:13">
      <c r="A2657">
        <v>2656</v>
      </c>
      <c r="B2657" t="s">
        <v>13</v>
      </c>
      <c r="C2657">
        <v>639605</v>
      </c>
      <c r="D2657" t="s">
        <v>14</v>
      </c>
      <c r="E2657" t="s">
        <v>15</v>
      </c>
      <c r="F2657" t="s">
        <v>16</v>
      </c>
      <c r="G2657" t="s">
        <v>17</v>
      </c>
      <c r="H2657" t="s">
        <v>17</v>
      </c>
      <c r="I2657">
        <v>45</v>
      </c>
      <c r="J2657" t="str">
        <f>IFERROR(IF(ABS((C2657-resumen!$D$3)/resumen!$D$5) &gt; 1.96, "SI", "NO"), _xleta.NOT)</f>
        <v>NO</v>
      </c>
      <c r="K2657" t="str">
        <f>IFERROR(IF(ABS((I2657-resumen!$E$3)/resumen!$E$5) &gt; 1.96, "SI", "NO"), _xleta.NOT)</f>
        <v>NO</v>
      </c>
      <c r="L2657">
        <f>IF(ISBLANK(C2657), resumen!$D$4, C2657)</f>
        <v>639605</v>
      </c>
      <c r="M2657">
        <f>IF(ISBLANK(I2657), resumen!$E$4, I2657)</f>
        <v>45</v>
      </c>
    </row>
    <row r="2658" spans="1:13">
      <c r="A2658">
        <v>2657</v>
      </c>
      <c r="B2658" t="s">
        <v>19</v>
      </c>
      <c r="C2658">
        <v>1644679</v>
      </c>
      <c r="D2658" t="s">
        <v>14</v>
      </c>
      <c r="E2658" t="s">
        <v>15</v>
      </c>
      <c r="F2658" t="s">
        <v>16</v>
      </c>
      <c r="G2658" t="s">
        <v>17</v>
      </c>
      <c r="H2658" t="s">
        <v>16</v>
      </c>
      <c r="I2658">
        <v>36</v>
      </c>
      <c r="J2658" t="str">
        <f>IFERROR(IF(ABS((C2658-resumen!$D$3)/resumen!$D$5) &gt; 1.96, "SI", "NO"), _xleta.NOT)</f>
        <v>NO</v>
      </c>
      <c r="K2658" t="str">
        <f>IFERROR(IF(ABS((I2658-resumen!$E$3)/resumen!$E$5) &gt; 1.96, "SI", "NO"), _xleta.NOT)</f>
        <v>NO</v>
      </c>
      <c r="L2658">
        <f>IF(ISBLANK(C2658), resumen!$D$4, C2658)</f>
        <v>1644679</v>
      </c>
      <c r="M2658">
        <f>IF(ISBLANK(I2658), resumen!$E$4, I2658)</f>
        <v>36</v>
      </c>
    </row>
    <row r="2659" spans="1:13">
      <c r="A2659">
        <v>2658</v>
      </c>
      <c r="B2659" t="s">
        <v>13</v>
      </c>
      <c r="C2659">
        <v>421650.26</v>
      </c>
      <c r="D2659" t="s">
        <v>14</v>
      </c>
      <c r="E2659" t="s">
        <v>20</v>
      </c>
      <c r="F2659" t="s">
        <v>16</v>
      </c>
      <c r="G2659" t="s">
        <v>17</v>
      </c>
      <c r="H2659" t="s">
        <v>17</v>
      </c>
      <c r="I2659">
        <v>37</v>
      </c>
      <c r="J2659" t="str">
        <f>IFERROR(IF(ABS((C2659-resumen!$D$3)/resumen!$D$5) &gt; 1.96, "SI", "NO"), _xleta.NOT)</f>
        <v>NO</v>
      </c>
      <c r="K2659" t="str">
        <f>IFERROR(IF(ABS((I2659-resumen!$E$3)/resumen!$E$5) &gt; 1.96, "SI", "NO"), _xleta.NOT)</f>
        <v>NO</v>
      </c>
      <c r="L2659">
        <f>IF(ISBLANK(C2659), resumen!$D$4, C2659)</f>
        <v>421650.26</v>
      </c>
      <c r="M2659">
        <f>IF(ISBLANK(I2659), resumen!$E$4, I2659)</f>
        <v>37</v>
      </c>
    </row>
    <row r="2660" spans="1:13">
      <c r="A2660">
        <v>2659</v>
      </c>
      <c r="B2660" t="s">
        <v>13</v>
      </c>
      <c r="C2660">
        <v>678531.4</v>
      </c>
      <c r="D2660" t="s">
        <v>14</v>
      </c>
      <c r="E2660" t="s">
        <v>15</v>
      </c>
      <c r="F2660" t="s">
        <v>16</v>
      </c>
      <c r="G2660" t="s">
        <v>17</v>
      </c>
      <c r="H2660" t="s">
        <v>17</v>
      </c>
      <c r="I2660">
        <v>48</v>
      </c>
      <c r="J2660" t="str">
        <f>IFERROR(IF(ABS((C2660-resumen!$D$3)/resumen!$D$5) &gt; 1.96, "SI", "NO"), _xleta.NOT)</f>
        <v>NO</v>
      </c>
      <c r="K2660" t="str">
        <f>IFERROR(IF(ABS((I2660-resumen!$E$3)/resumen!$E$5) &gt; 1.96, "SI", "NO"), _xleta.NOT)</f>
        <v>NO</v>
      </c>
      <c r="L2660">
        <f>IF(ISBLANK(C2660), resumen!$D$4, C2660)</f>
        <v>678531.4</v>
      </c>
      <c r="M2660">
        <f>IF(ISBLANK(I2660), resumen!$E$4, I2660)</f>
        <v>48</v>
      </c>
    </row>
    <row r="2661" spans="1:13">
      <c r="A2661">
        <v>2660</v>
      </c>
      <c r="B2661" t="s">
        <v>13</v>
      </c>
      <c r="C2661">
        <v>175367.76</v>
      </c>
      <c r="D2661" t="s">
        <v>14</v>
      </c>
      <c r="E2661" t="s">
        <v>20</v>
      </c>
      <c r="F2661" t="s">
        <v>16</v>
      </c>
      <c r="G2661" t="s">
        <v>17</v>
      </c>
      <c r="H2661" t="s">
        <v>17</v>
      </c>
      <c r="I2661">
        <v>36</v>
      </c>
      <c r="J2661" t="str">
        <f>IFERROR(IF(ABS((C2661-resumen!$D$3)/resumen!$D$5) &gt; 1.96, "SI", "NO"), _xleta.NOT)</f>
        <v>NO</v>
      </c>
      <c r="K2661" t="str">
        <f>IFERROR(IF(ABS((I2661-resumen!$E$3)/resumen!$E$5) &gt; 1.96, "SI", "NO"), _xleta.NOT)</f>
        <v>NO</v>
      </c>
      <c r="L2661">
        <f>IF(ISBLANK(C2661), resumen!$D$4, C2661)</f>
        <v>175367.76</v>
      </c>
      <c r="M2661">
        <f>IF(ISBLANK(I2661), resumen!$E$4, I2661)</f>
        <v>36</v>
      </c>
    </row>
    <row r="2662" spans="1:13">
      <c r="A2662">
        <v>2661</v>
      </c>
      <c r="B2662" t="s">
        <v>19</v>
      </c>
      <c r="C2662">
        <v>522906.95</v>
      </c>
      <c r="D2662" t="s">
        <v>14</v>
      </c>
      <c r="E2662" t="s">
        <v>20</v>
      </c>
      <c r="F2662" t="s">
        <v>16</v>
      </c>
      <c r="G2662" t="s">
        <v>16</v>
      </c>
      <c r="H2662" t="s">
        <v>17</v>
      </c>
      <c r="I2662">
        <v>37</v>
      </c>
      <c r="J2662" t="str">
        <f>IFERROR(IF(ABS((C2662-resumen!$D$3)/resumen!$D$5) &gt; 1.96, "SI", "NO"), _xleta.NOT)</f>
        <v>NO</v>
      </c>
      <c r="K2662" t="str">
        <f>IFERROR(IF(ABS((I2662-resumen!$E$3)/resumen!$E$5) &gt; 1.96, "SI", "NO"), _xleta.NOT)</f>
        <v>NO</v>
      </c>
      <c r="L2662">
        <f>IF(ISBLANK(C2662), resumen!$D$4, C2662)</f>
        <v>522906.95</v>
      </c>
      <c r="M2662">
        <f>IF(ISBLANK(I2662), resumen!$E$4, I2662)</f>
        <v>37</v>
      </c>
    </row>
    <row r="2663" spans="1:13">
      <c r="A2663">
        <v>2662</v>
      </c>
      <c r="B2663" t="s">
        <v>13</v>
      </c>
      <c r="C2663">
        <v>699251.07</v>
      </c>
      <c r="D2663" t="s">
        <v>14</v>
      </c>
      <c r="E2663" t="s">
        <v>20</v>
      </c>
      <c r="F2663" t="s">
        <v>16</v>
      </c>
      <c r="G2663" t="s">
        <v>17</v>
      </c>
      <c r="H2663" t="s">
        <v>17</v>
      </c>
      <c r="I2663">
        <v>24</v>
      </c>
      <c r="J2663" t="str">
        <f>IFERROR(IF(ABS((C2663-resumen!$D$3)/resumen!$D$5) &gt; 1.96, "SI", "NO"), _xleta.NOT)</f>
        <v>NO</v>
      </c>
      <c r="K2663" t="str">
        <f>IFERROR(IF(ABS((I2663-resumen!$E$3)/resumen!$E$5) &gt; 1.96, "SI", "NO"), _xleta.NOT)</f>
        <v>NO</v>
      </c>
      <c r="L2663">
        <f>IF(ISBLANK(C2663), resumen!$D$4, C2663)</f>
        <v>699251.07</v>
      </c>
      <c r="M2663">
        <f>IF(ISBLANK(I2663), resumen!$E$4, I2663)</f>
        <v>24</v>
      </c>
    </row>
    <row r="2664" spans="1:13">
      <c r="A2664">
        <v>2663</v>
      </c>
      <c r="B2664" t="s">
        <v>19</v>
      </c>
      <c r="C2664">
        <v>233842.77</v>
      </c>
      <c r="D2664" t="s">
        <v>14</v>
      </c>
      <c r="E2664" t="s">
        <v>20</v>
      </c>
      <c r="F2664" t="s">
        <v>16</v>
      </c>
      <c r="G2664" t="s">
        <v>17</v>
      </c>
      <c r="H2664" t="s">
        <v>17</v>
      </c>
      <c r="I2664">
        <v>22</v>
      </c>
      <c r="J2664" t="str">
        <f>IFERROR(IF(ABS((C2664-resumen!$D$3)/resumen!$D$5) &gt; 1.96, "SI", "NO"), _xleta.NOT)</f>
        <v>NO</v>
      </c>
      <c r="K2664" t="str">
        <f>IFERROR(IF(ABS((I2664-resumen!$E$3)/resumen!$E$5) &gt; 1.96, "SI", "NO"), _xleta.NOT)</f>
        <v>NO</v>
      </c>
      <c r="L2664">
        <f>IF(ISBLANK(C2664), resumen!$D$4, C2664)</f>
        <v>233842.77</v>
      </c>
      <c r="M2664">
        <f>IF(ISBLANK(I2664), resumen!$E$4, I2664)</f>
        <v>22</v>
      </c>
    </row>
    <row r="2665" spans="1:13">
      <c r="A2665">
        <v>2664</v>
      </c>
      <c r="B2665" t="s">
        <v>19</v>
      </c>
      <c r="C2665">
        <v>297045</v>
      </c>
      <c r="D2665" t="s">
        <v>21</v>
      </c>
      <c r="E2665" t="s">
        <v>20</v>
      </c>
      <c r="F2665" t="s">
        <v>16</v>
      </c>
      <c r="G2665" t="s">
        <v>16</v>
      </c>
      <c r="H2665" t="s">
        <v>17</v>
      </c>
      <c r="I2665">
        <v>52</v>
      </c>
      <c r="J2665" t="str">
        <f>IFERROR(IF(ABS((C2665-resumen!$D$3)/resumen!$D$5) &gt; 1.96, "SI", "NO"), _xleta.NOT)</f>
        <v>NO</v>
      </c>
      <c r="K2665" t="str">
        <f>IFERROR(IF(ABS((I2665-resumen!$E$3)/resumen!$E$5) &gt; 1.96, "SI", "NO"), _xleta.NOT)</f>
        <v>NO</v>
      </c>
      <c r="L2665">
        <f>IF(ISBLANK(C2665), resumen!$D$4, C2665)</f>
        <v>297045</v>
      </c>
      <c r="M2665">
        <f>IF(ISBLANK(I2665), resumen!$E$4, I2665)</f>
        <v>52</v>
      </c>
    </row>
    <row r="2666" spans="1:13">
      <c r="A2666">
        <v>2665</v>
      </c>
      <c r="B2666" t="s">
        <v>13</v>
      </c>
      <c r="C2666">
        <v>385165</v>
      </c>
      <c r="D2666" t="s">
        <v>22</v>
      </c>
      <c r="E2666" t="s">
        <v>20</v>
      </c>
      <c r="F2666" t="s">
        <v>16</v>
      </c>
      <c r="G2666" t="s">
        <v>17</v>
      </c>
      <c r="H2666" t="s">
        <v>16</v>
      </c>
      <c r="I2666">
        <v>71</v>
      </c>
      <c r="J2666" t="str">
        <f>IFERROR(IF(ABS((C2666-resumen!$D$3)/resumen!$D$5) &gt; 1.96, "SI", "NO"), _xleta.NOT)</f>
        <v>NO</v>
      </c>
      <c r="K2666" t="str">
        <f>IFERROR(IF(ABS((I2666-resumen!$E$3)/resumen!$E$5) &gt; 1.96, "SI", "NO"), _xleta.NOT)</f>
        <v>SI</v>
      </c>
      <c r="L2666">
        <f>IF(ISBLANK(C2666), resumen!$D$4, C2666)</f>
        <v>385165</v>
      </c>
      <c r="M2666">
        <f>IF(ISBLANK(I2666), resumen!$E$4, I2666)</f>
        <v>71</v>
      </c>
    </row>
    <row r="2667" spans="1:13">
      <c r="A2667">
        <v>2666</v>
      </c>
      <c r="B2667" t="s">
        <v>13</v>
      </c>
      <c r="C2667">
        <v>405573.35</v>
      </c>
      <c r="D2667" t="s">
        <v>14</v>
      </c>
      <c r="E2667" t="s">
        <v>20</v>
      </c>
      <c r="F2667" t="s">
        <v>16</v>
      </c>
      <c r="G2667" t="s">
        <v>17</v>
      </c>
      <c r="H2667" t="s">
        <v>17</v>
      </c>
      <c r="I2667">
        <v>24</v>
      </c>
      <c r="J2667" t="str">
        <f>IFERROR(IF(ABS((C2667-resumen!$D$3)/resumen!$D$5) &gt; 1.96, "SI", "NO"), _xleta.NOT)</f>
        <v>NO</v>
      </c>
      <c r="K2667" t="str">
        <f>IFERROR(IF(ABS((I2667-resumen!$E$3)/resumen!$E$5) &gt; 1.96, "SI", "NO"), _xleta.NOT)</f>
        <v>NO</v>
      </c>
      <c r="L2667">
        <f>IF(ISBLANK(C2667), resumen!$D$4, C2667)</f>
        <v>405573.35</v>
      </c>
      <c r="M2667">
        <f>IF(ISBLANK(I2667), resumen!$E$4, I2667)</f>
        <v>24</v>
      </c>
    </row>
    <row r="2668" spans="1:13">
      <c r="A2668">
        <v>2667</v>
      </c>
      <c r="B2668" t="s">
        <v>13</v>
      </c>
      <c r="C2668">
        <v>299441</v>
      </c>
      <c r="D2668" t="s">
        <v>22</v>
      </c>
      <c r="E2668" t="s">
        <v>20</v>
      </c>
      <c r="F2668" t="s">
        <v>16</v>
      </c>
      <c r="G2668" t="s">
        <v>17</v>
      </c>
      <c r="H2668" t="s">
        <v>17</v>
      </c>
      <c r="I2668">
        <v>61</v>
      </c>
      <c r="J2668" t="str">
        <f>IFERROR(IF(ABS((C2668-resumen!$D$3)/resumen!$D$5) &gt; 1.96, "SI", "NO"), _xleta.NOT)</f>
        <v>NO</v>
      </c>
      <c r="K2668" t="str">
        <f>IFERROR(IF(ABS((I2668-resumen!$E$3)/resumen!$E$5) &gt; 1.96, "SI", "NO"), _xleta.NOT)</f>
        <v>NO</v>
      </c>
      <c r="L2668">
        <f>IF(ISBLANK(C2668), resumen!$D$4, C2668)</f>
        <v>299441</v>
      </c>
      <c r="M2668">
        <f>IF(ISBLANK(I2668), resumen!$E$4, I2668)</f>
        <v>61</v>
      </c>
    </row>
    <row r="2669" spans="1:13">
      <c r="A2669">
        <v>2668</v>
      </c>
      <c r="B2669" t="s">
        <v>13</v>
      </c>
      <c r="C2669">
        <v>410402</v>
      </c>
      <c r="D2669" t="s">
        <v>14</v>
      </c>
      <c r="E2669" t="s">
        <v>20</v>
      </c>
      <c r="F2669" t="s">
        <v>16</v>
      </c>
      <c r="G2669" t="s">
        <v>17</v>
      </c>
      <c r="H2669" t="s">
        <v>17</v>
      </c>
      <c r="I2669">
        <v>45</v>
      </c>
      <c r="J2669" t="str">
        <f>IFERROR(IF(ABS((C2669-resumen!$D$3)/resumen!$D$5) &gt; 1.96, "SI", "NO"), _xleta.NOT)</f>
        <v>NO</v>
      </c>
      <c r="K2669" t="str">
        <f>IFERROR(IF(ABS((I2669-resumen!$E$3)/resumen!$E$5) &gt; 1.96, "SI", "NO"), _xleta.NOT)</f>
        <v>NO</v>
      </c>
      <c r="L2669">
        <f>IF(ISBLANK(C2669), resumen!$D$4, C2669)</f>
        <v>410402</v>
      </c>
      <c r="M2669">
        <f>IF(ISBLANK(I2669), resumen!$E$4, I2669)</f>
        <v>45</v>
      </c>
    </row>
    <row r="2670" spans="1:13">
      <c r="A2670">
        <v>2669</v>
      </c>
      <c r="B2670" t="s">
        <v>13</v>
      </c>
      <c r="C2670">
        <v>516112.73</v>
      </c>
      <c r="D2670" t="s">
        <v>14</v>
      </c>
      <c r="E2670" t="s">
        <v>20</v>
      </c>
      <c r="F2670" t="s">
        <v>16</v>
      </c>
      <c r="G2670" t="s">
        <v>17</v>
      </c>
      <c r="H2670" t="s">
        <v>17</v>
      </c>
      <c r="I2670">
        <v>27</v>
      </c>
      <c r="J2670" t="str">
        <f>IFERROR(IF(ABS((C2670-resumen!$D$3)/resumen!$D$5) &gt; 1.96, "SI", "NO"), _xleta.NOT)</f>
        <v>NO</v>
      </c>
      <c r="K2670" t="str">
        <f>IFERROR(IF(ABS((I2670-resumen!$E$3)/resumen!$E$5) &gt; 1.96, "SI", "NO"), _xleta.NOT)</f>
        <v>NO</v>
      </c>
      <c r="L2670">
        <f>IF(ISBLANK(C2670), resumen!$D$4, C2670)</f>
        <v>516112.73</v>
      </c>
      <c r="M2670">
        <f>IF(ISBLANK(I2670), resumen!$E$4, I2670)</f>
        <v>27</v>
      </c>
    </row>
    <row r="2671" spans="1:13">
      <c r="A2671">
        <v>2670</v>
      </c>
      <c r="B2671" t="s">
        <v>13</v>
      </c>
      <c r="C2671">
        <v>356686.25</v>
      </c>
      <c r="D2671" t="s">
        <v>14</v>
      </c>
      <c r="E2671" t="s">
        <v>20</v>
      </c>
      <c r="F2671" t="s">
        <v>16</v>
      </c>
      <c r="G2671" t="s">
        <v>17</v>
      </c>
      <c r="H2671" t="s">
        <v>17</v>
      </c>
      <c r="I2671">
        <v>38</v>
      </c>
      <c r="J2671" t="str">
        <f>IFERROR(IF(ABS((C2671-resumen!$D$3)/resumen!$D$5) &gt; 1.96, "SI", "NO"), _xleta.NOT)</f>
        <v>NO</v>
      </c>
      <c r="K2671" t="str">
        <f>IFERROR(IF(ABS((I2671-resumen!$E$3)/resumen!$E$5) &gt; 1.96, "SI", "NO"), _xleta.NOT)</f>
        <v>NO</v>
      </c>
      <c r="L2671">
        <f>IF(ISBLANK(C2671), resumen!$D$4, C2671)</f>
        <v>356686.25</v>
      </c>
      <c r="M2671">
        <f>IF(ISBLANK(I2671), resumen!$E$4, I2671)</f>
        <v>38</v>
      </c>
    </row>
    <row r="2672" spans="1:13">
      <c r="A2672">
        <v>2671</v>
      </c>
      <c r="B2672" t="s">
        <v>19</v>
      </c>
      <c r="C2672">
        <v>1794936</v>
      </c>
      <c r="D2672" t="s">
        <v>14</v>
      </c>
      <c r="E2672" t="s">
        <v>20</v>
      </c>
      <c r="F2672" t="s">
        <v>16</v>
      </c>
      <c r="G2672" t="s">
        <v>17</v>
      </c>
      <c r="H2672" t="s">
        <v>17</v>
      </c>
      <c r="I2672">
        <v>29</v>
      </c>
      <c r="J2672" t="str">
        <f>IFERROR(IF(ABS((C2672-resumen!$D$3)/resumen!$D$5) &gt; 1.96, "SI", "NO"), _xleta.NOT)</f>
        <v>NO</v>
      </c>
      <c r="K2672" t="str">
        <f>IFERROR(IF(ABS((I2672-resumen!$E$3)/resumen!$E$5) &gt; 1.96, "SI", "NO"), _xleta.NOT)</f>
        <v>NO</v>
      </c>
      <c r="L2672">
        <f>IF(ISBLANK(C2672), resumen!$D$4, C2672)</f>
        <v>1794936</v>
      </c>
      <c r="M2672">
        <f>IF(ISBLANK(I2672), resumen!$E$4, I2672)</f>
        <v>29</v>
      </c>
    </row>
    <row r="2673" spans="1:13">
      <c r="A2673">
        <v>2672</v>
      </c>
      <c r="B2673" t="s">
        <v>13</v>
      </c>
      <c r="C2673">
        <v>68371.649999999994</v>
      </c>
      <c r="D2673" t="s">
        <v>14</v>
      </c>
      <c r="E2673" t="s">
        <v>15</v>
      </c>
      <c r="F2673" t="s">
        <v>16</v>
      </c>
      <c r="G2673" t="s">
        <v>17</v>
      </c>
      <c r="H2673" t="s">
        <v>17</v>
      </c>
      <c r="I2673">
        <v>42</v>
      </c>
      <c r="J2673" t="str">
        <f>IFERROR(IF(ABS((C2673-resumen!$D$3)/resumen!$D$5) &gt; 1.96, "SI", "NO"), _xleta.NOT)</f>
        <v>NO</v>
      </c>
      <c r="K2673" t="str">
        <f>IFERROR(IF(ABS((I2673-resumen!$E$3)/resumen!$E$5) &gt; 1.96, "SI", "NO"), _xleta.NOT)</f>
        <v>NO</v>
      </c>
      <c r="L2673">
        <f>IF(ISBLANK(C2673), resumen!$D$4, C2673)</f>
        <v>68371.649999999994</v>
      </c>
      <c r="M2673">
        <f>IF(ISBLANK(I2673), resumen!$E$4, I2673)</f>
        <v>42</v>
      </c>
    </row>
    <row r="2674" spans="1:13">
      <c r="A2674">
        <v>2673</v>
      </c>
      <c r="B2674" t="s">
        <v>13</v>
      </c>
      <c r="C2674">
        <v>186718</v>
      </c>
      <c r="D2674" t="s">
        <v>14</v>
      </c>
      <c r="E2674" t="s">
        <v>20</v>
      </c>
      <c r="F2674" t="s">
        <v>16</v>
      </c>
      <c r="G2674" t="s">
        <v>17</v>
      </c>
      <c r="H2674" t="s">
        <v>17</v>
      </c>
      <c r="I2674">
        <v>31</v>
      </c>
      <c r="J2674" t="str">
        <f>IFERROR(IF(ABS((C2674-resumen!$D$3)/resumen!$D$5) &gt; 1.96, "SI", "NO"), _xleta.NOT)</f>
        <v>NO</v>
      </c>
      <c r="K2674" t="str">
        <f>IFERROR(IF(ABS((I2674-resumen!$E$3)/resumen!$E$5) &gt; 1.96, "SI", "NO"), _xleta.NOT)</f>
        <v>NO</v>
      </c>
      <c r="L2674">
        <f>IF(ISBLANK(C2674), resumen!$D$4, C2674)</f>
        <v>186718</v>
      </c>
      <c r="M2674">
        <f>IF(ISBLANK(I2674), resumen!$E$4, I2674)</f>
        <v>31</v>
      </c>
    </row>
    <row r="2675" spans="1:13">
      <c r="A2675">
        <v>2674</v>
      </c>
      <c r="B2675" t="s">
        <v>13</v>
      </c>
      <c r="C2675">
        <v>399603.16</v>
      </c>
      <c r="D2675" t="s">
        <v>14</v>
      </c>
      <c r="E2675" t="s">
        <v>20</v>
      </c>
      <c r="F2675" t="s">
        <v>16</v>
      </c>
      <c r="G2675" t="s">
        <v>17</v>
      </c>
      <c r="H2675" t="s">
        <v>17</v>
      </c>
      <c r="I2675">
        <v>43</v>
      </c>
      <c r="J2675" t="str">
        <f>IFERROR(IF(ABS((C2675-resumen!$D$3)/resumen!$D$5) &gt; 1.96, "SI", "NO"), _xleta.NOT)</f>
        <v>NO</v>
      </c>
      <c r="K2675" t="str">
        <f>IFERROR(IF(ABS((I2675-resumen!$E$3)/resumen!$E$5) &gt; 1.96, "SI", "NO"), _xleta.NOT)</f>
        <v>NO</v>
      </c>
      <c r="L2675">
        <f>IF(ISBLANK(C2675), resumen!$D$4, C2675)</f>
        <v>399603.16</v>
      </c>
      <c r="M2675">
        <f>IF(ISBLANK(I2675), resumen!$E$4, I2675)</f>
        <v>43</v>
      </c>
    </row>
    <row r="2676" spans="1:13">
      <c r="A2676">
        <v>2675</v>
      </c>
      <c r="B2676" t="s">
        <v>19</v>
      </c>
      <c r="C2676">
        <v>354822.98</v>
      </c>
      <c r="D2676" t="s">
        <v>18</v>
      </c>
      <c r="E2676" t="s">
        <v>15</v>
      </c>
      <c r="F2676" t="s">
        <v>16</v>
      </c>
      <c r="G2676" t="s">
        <v>17</v>
      </c>
      <c r="H2676" t="s">
        <v>17</v>
      </c>
      <c r="I2676">
        <v>75</v>
      </c>
      <c r="J2676" t="str">
        <f>IFERROR(IF(ABS((C2676-resumen!$D$3)/resumen!$D$5) &gt; 1.96, "SI", "NO"), _xleta.NOT)</f>
        <v>NO</v>
      </c>
      <c r="K2676" t="str">
        <f>IFERROR(IF(ABS((I2676-resumen!$E$3)/resumen!$E$5) &gt; 1.96, "SI", "NO"), _xleta.NOT)</f>
        <v>SI</v>
      </c>
      <c r="L2676">
        <f>IF(ISBLANK(C2676), resumen!$D$4, C2676)</f>
        <v>354822.98</v>
      </c>
      <c r="M2676">
        <f>IF(ISBLANK(I2676), resumen!$E$4, I2676)</f>
        <v>75</v>
      </c>
    </row>
    <row r="2677" spans="1:13">
      <c r="A2677">
        <v>2676</v>
      </c>
      <c r="B2677" t="s">
        <v>19</v>
      </c>
      <c r="C2677">
        <v>425829.6</v>
      </c>
      <c r="D2677" t="s">
        <v>14</v>
      </c>
      <c r="E2677" t="s">
        <v>20</v>
      </c>
      <c r="F2677" t="s">
        <v>16</v>
      </c>
      <c r="G2677" t="s">
        <v>17</v>
      </c>
      <c r="H2677" t="s">
        <v>17</v>
      </c>
      <c r="I2677">
        <v>19</v>
      </c>
      <c r="J2677" t="str">
        <f>IFERROR(IF(ABS((C2677-resumen!$D$3)/resumen!$D$5) &gt; 1.96, "SI", "NO"), _xleta.NOT)</f>
        <v>NO</v>
      </c>
      <c r="K2677" t="str">
        <f>IFERROR(IF(ABS((I2677-resumen!$E$3)/resumen!$E$5) &gt; 1.96, "SI", "NO"), _xleta.NOT)</f>
        <v>NO</v>
      </c>
      <c r="L2677">
        <f>IF(ISBLANK(C2677), resumen!$D$4, C2677)</f>
        <v>425829.6</v>
      </c>
      <c r="M2677">
        <f>IF(ISBLANK(I2677), resumen!$E$4, I2677)</f>
        <v>19</v>
      </c>
    </row>
    <row r="2678" spans="1:13">
      <c r="A2678">
        <v>2677</v>
      </c>
      <c r="B2678" t="s">
        <v>13</v>
      </c>
      <c r="C2678">
        <v>452229</v>
      </c>
      <c r="D2678" t="s">
        <v>22</v>
      </c>
      <c r="E2678" t="s">
        <v>20</v>
      </c>
      <c r="F2678" t="s">
        <v>16</v>
      </c>
      <c r="G2678" t="s">
        <v>17</v>
      </c>
      <c r="H2678" t="s">
        <v>17</v>
      </c>
      <c r="I2678">
        <v>34</v>
      </c>
      <c r="J2678" t="str">
        <f>IFERROR(IF(ABS((C2678-resumen!$D$3)/resumen!$D$5) &gt; 1.96, "SI", "NO"), _xleta.NOT)</f>
        <v>NO</v>
      </c>
      <c r="K2678" t="str">
        <f>IFERROR(IF(ABS((I2678-resumen!$E$3)/resumen!$E$5) &gt; 1.96, "SI", "NO"), _xleta.NOT)</f>
        <v>NO</v>
      </c>
      <c r="L2678">
        <f>IF(ISBLANK(C2678), resumen!$D$4, C2678)</f>
        <v>452229</v>
      </c>
      <c r="M2678">
        <f>IF(ISBLANK(I2678), resumen!$E$4, I2678)</f>
        <v>34</v>
      </c>
    </row>
    <row r="2679" spans="1:13">
      <c r="A2679">
        <v>2678</v>
      </c>
      <c r="B2679" t="s">
        <v>13</v>
      </c>
      <c r="C2679">
        <v>315605</v>
      </c>
      <c r="D2679" t="s">
        <v>21</v>
      </c>
      <c r="E2679" t="s">
        <v>20</v>
      </c>
      <c r="F2679" t="s">
        <v>16</v>
      </c>
      <c r="G2679" t="s">
        <v>17</v>
      </c>
      <c r="H2679" t="s">
        <v>17</v>
      </c>
      <c r="I2679">
        <v>58</v>
      </c>
      <c r="J2679" t="str">
        <f>IFERROR(IF(ABS((C2679-resumen!$D$3)/resumen!$D$5) &gt; 1.96, "SI", "NO"), _xleta.NOT)</f>
        <v>NO</v>
      </c>
      <c r="K2679" t="str">
        <f>IFERROR(IF(ABS((I2679-resumen!$E$3)/resumen!$E$5) &gt; 1.96, "SI", "NO"), _xleta.NOT)</f>
        <v>NO</v>
      </c>
      <c r="L2679">
        <f>IF(ISBLANK(C2679), resumen!$D$4, C2679)</f>
        <v>315605</v>
      </c>
      <c r="M2679">
        <f>IF(ISBLANK(I2679), resumen!$E$4, I2679)</f>
        <v>58</v>
      </c>
    </row>
    <row r="2680" spans="1:13">
      <c r="A2680">
        <v>2679</v>
      </c>
      <c r="B2680" t="s">
        <v>19</v>
      </c>
      <c r="C2680">
        <v>749235.3</v>
      </c>
      <c r="D2680" t="s">
        <v>14</v>
      </c>
      <c r="E2680" t="s">
        <v>20</v>
      </c>
      <c r="F2680" t="s">
        <v>16</v>
      </c>
      <c r="G2680" t="s">
        <v>17</v>
      </c>
      <c r="H2680" t="s">
        <v>17</v>
      </c>
      <c r="I2680">
        <v>40</v>
      </c>
      <c r="J2680" t="str">
        <f>IFERROR(IF(ABS((C2680-resumen!$D$3)/resumen!$D$5) &gt; 1.96, "SI", "NO"), _xleta.NOT)</f>
        <v>NO</v>
      </c>
      <c r="K2680" t="str">
        <f>IFERROR(IF(ABS((I2680-resumen!$E$3)/resumen!$E$5) &gt; 1.96, "SI", "NO"), _xleta.NOT)</f>
        <v>NO</v>
      </c>
      <c r="L2680">
        <f>IF(ISBLANK(C2680), resumen!$D$4, C2680)</f>
        <v>749235.3</v>
      </c>
      <c r="M2680">
        <f>IF(ISBLANK(I2680), resumen!$E$4, I2680)</f>
        <v>40</v>
      </c>
    </row>
    <row r="2681" spans="1:13">
      <c r="A2681">
        <v>2680</v>
      </c>
      <c r="B2681" t="s">
        <v>13</v>
      </c>
      <c r="C2681">
        <v>366495.32</v>
      </c>
      <c r="D2681" t="s">
        <v>14</v>
      </c>
      <c r="E2681" t="s">
        <v>20</v>
      </c>
      <c r="F2681" t="s">
        <v>16</v>
      </c>
      <c r="G2681" t="s">
        <v>17</v>
      </c>
      <c r="H2681" t="s">
        <v>17</v>
      </c>
      <c r="I2681">
        <v>22</v>
      </c>
      <c r="J2681" t="str">
        <f>IFERROR(IF(ABS((C2681-resumen!$D$3)/resumen!$D$5) &gt; 1.96, "SI", "NO"), _xleta.NOT)</f>
        <v>NO</v>
      </c>
      <c r="K2681" t="str">
        <f>IFERROR(IF(ABS((I2681-resumen!$E$3)/resumen!$E$5) &gt; 1.96, "SI", "NO"), _xleta.NOT)</f>
        <v>NO</v>
      </c>
      <c r="L2681">
        <f>IF(ISBLANK(C2681), resumen!$D$4, C2681)</f>
        <v>366495.32</v>
      </c>
      <c r="M2681">
        <f>IF(ISBLANK(I2681), resumen!$E$4, I2681)</f>
        <v>22</v>
      </c>
    </row>
    <row r="2682" spans="1:13">
      <c r="A2682">
        <v>2681</v>
      </c>
      <c r="B2682" t="s">
        <v>13</v>
      </c>
      <c r="C2682">
        <v>80000</v>
      </c>
      <c r="D2682" t="s">
        <v>14</v>
      </c>
      <c r="E2682" t="s">
        <v>20</v>
      </c>
      <c r="F2682" t="s">
        <v>16</v>
      </c>
      <c r="G2682" t="s">
        <v>16</v>
      </c>
      <c r="H2682" t="s">
        <v>17</v>
      </c>
      <c r="I2682">
        <v>21</v>
      </c>
      <c r="J2682" t="str">
        <f>IFERROR(IF(ABS((C2682-resumen!$D$3)/resumen!$D$5) &gt; 1.96, "SI", "NO"), _xleta.NOT)</f>
        <v>NO</v>
      </c>
      <c r="K2682" t="str">
        <f>IFERROR(IF(ABS((I2682-resumen!$E$3)/resumen!$E$5) &gt; 1.96, "SI", "NO"), _xleta.NOT)</f>
        <v>NO</v>
      </c>
      <c r="L2682">
        <f>IF(ISBLANK(C2682), resumen!$D$4, C2682)</f>
        <v>80000</v>
      </c>
      <c r="M2682">
        <f>IF(ISBLANK(I2682), resumen!$E$4, I2682)</f>
        <v>21</v>
      </c>
    </row>
    <row r="2683" spans="1:13">
      <c r="A2683">
        <v>2682</v>
      </c>
      <c r="B2683" t="s">
        <v>13</v>
      </c>
      <c r="C2683">
        <v>316964.69</v>
      </c>
      <c r="D2683" t="s">
        <v>14</v>
      </c>
      <c r="E2683" t="s">
        <v>20</v>
      </c>
      <c r="F2683" t="s">
        <v>16</v>
      </c>
      <c r="G2683" t="s">
        <v>17</v>
      </c>
      <c r="H2683" t="s">
        <v>17</v>
      </c>
      <c r="I2683">
        <v>20</v>
      </c>
      <c r="J2683" t="str">
        <f>IFERROR(IF(ABS((C2683-resumen!$D$3)/resumen!$D$5) &gt; 1.96, "SI", "NO"), _xleta.NOT)</f>
        <v>NO</v>
      </c>
      <c r="K2683" t="str">
        <f>IFERROR(IF(ABS((I2683-resumen!$E$3)/resumen!$E$5) &gt; 1.96, "SI", "NO"), _xleta.NOT)</f>
        <v>NO</v>
      </c>
      <c r="L2683">
        <f>IF(ISBLANK(C2683), resumen!$D$4, C2683)</f>
        <v>316964.69</v>
      </c>
      <c r="M2683">
        <f>IF(ISBLANK(I2683), resumen!$E$4, I2683)</f>
        <v>20</v>
      </c>
    </row>
    <row r="2684" spans="1:13">
      <c r="A2684">
        <v>2683</v>
      </c>
      <c r="B2684" t="s">
        <v>19</v>
      </c>
      <c r="C2684">
        <v>370500</v>
      </c>
      <c r="D2684" t="s">
        <v>14</v>
      </c>
      <c r="E2684" t="s">
        <v>20</v>
      </c>
      <c r="F2684" t="s">
        <v>16</v>
      </c>
      <c r="G2684" t="s">
        <v>17</v>
      </c>
      <c r="H2684" t="s">
        <v>17</v>
      </c>
      <c r="I2684">
        <v>28</v>
      </c>
      <c r="J2684" t="str">
        <f>IFERROR(IF(ABS((C2684-resumen!$D$3)/resumen!$D$5) &gt; 1.96, "SI", "NO"), _xleta.NOT)</f>
        <v>NO</v>
      </c>
      <c r="K2684" t="str">
        <f>IFERROR(IF(ABS((I2684-resumen!$E$3)/resumen!$E$5) &gt; 1.96, "SI", "NO"), _xleta.NOT)</f>
        <v>NO</v>
      </c>
      <c r="L2684">
        <f>IF(ISBLANK(C2684), resumen!$D$4, C2684)</f>
        <v>370500</v>
      </c>
      <c r="M2684">
        <f>IF(ISBLANK(I2684), resumen!$E$4, I2684)</f>
        <v>28</v>
      </c>
    </row>
    <row r="2685" spans="1:13">
      <c r="A2685">
        <v>2684</v>
      </c>
      <c r="B2685" t="s">
        <v>13</v>
      </c>
      <c r="C2685">
        <v>1081709.6000000001</v>
      </c>
      <c r="D2685" t="s">
        <v>14</v>
      </c>
      <c r="E2685" t="s">
        <v>15</v>
      </c>
      <c r="F2685" t="s">
        <v>16</v>
      </c>
      <c r="G2685" t="s">
        <v>17</v>
      </c>
      <c r="H2685" t="s">
        <v>17</v>
      </c>
      <c r="I2685">
        <v>59</v>
      </c>
      <c r="J2685" t="str">
        <f>IFERROR(IF(ABS((C2685-resumen!$D$3)/resumen!$D$5) &gt; 1.96, "SI", "NO"), _xleta.NOT)</f>
        <v>NO</v>
      </c>
      <c r="K2685" t="str">
        <f>IFERROR(IF(ABS((I2685-resumen!$E$3)/resumen!$E$5) &gt; 1.96, "SI", "NO"), _xleta.NOT)</f>
        <v>NO</v>
      </c>
      <c r="L2685">
        <f>IF(ISBLANK(C2685), resumen!$D$4, C2685)</f>
        <v>1081709.6000000001</v>
      </c>
      <c r="M2685">
        <f>IF(ISBLANK(I2685), resumen!$E$4, I2685)</f>
        <v>59</v>
      </c>
    </row>
    <row r="2686" spans="1:13">
      <c r="A2686">
        <v>2685</v>
      </c>
      <c r="B2686" t="s">
        <v>19</v>
      </c>
      <c r="C2686">
        <v>698426.7</v>
      </c>
      <c r="D2686" t="s">
        <v>14</v>
      </c>
      <c r="E2686" t="s">
        <v>15</v>
      </c>
      <c r="F2686" t="s">
        <v>16</v>
      </c>
      <c r="G2686" t="s">
        <v>17</v>
      </c>
      <c r="H2686" t="s">
        <v>17</v>
      </c>
      <c r="I2686">
        <v>35</v>
      </c>
      <c r="J2686" t="str">
        <f>IFERROR(IF(ABS((C2686-resumen!$D$3)/resumen!$D$5) &gt; 1.96, "SI", "NO"), _xleta.NOT)</f>
        <v>NO</v>
      </c>
      <c r="K2686" t="str">
        <f>IFERROR(IF(ABS((I2686-resumen!$E$3)/resumen!$E$5) &gt; 1.96, "SI", "NO"), _xleta.NOT)</f>
        <v>NO</v>
      </c>
      <c r="L2686">
        <f>IF(ISBLANK(C2686), resumen!$D$4, C2686)</f>
        <v>698426.7</v>
      </c>
      <c r="M2686">
        <f>IF(ISBLANK(I2686), resumen!$E$4, I2686)</f>
        <v>35</v>
      </c>
    </row>
    <row r="2687" spans="1:13">
      <c r="A2687">
        <v>2686</v>
      </c>
      <c r="B2687" t="s">
        <v>13</v>
      </c>
      <c r="C2687">
        <v>431290</v>
      </c>
      <c r="D2687" t="s">
        <v>14</v>
      </c>
      <c r="E2687" t="s">
        <v>20</v>
      </c>
      <c r="F2687" t="s">
        <v>16</v>
      </c>
      <c r="G2687" t="s">
        <v>17</v>
      </c>
      <c r="H2687" t="s">
        <v>17</v>
      </c>
      <c r="I2687">
        <v>60</v>
      </c>
      <c r="J2687" t="str">
        <f>IFERROR(IF(ABS((C2687-resumen!$D$3)/resumen!$D$5) &gt; 1.96, "SI", "NO"), _xleta.NOT)</f>
        <v>NO</v>
      </c>
      <c r="K2687" t="str">
        <f>IFERROR(IF(ABS((I2687-resumen!$E$3)/resumen!$E$5) &gt; 1.96, "SI", "NO"), _xleta.NOT)</f>
        <v>NO</v>
      </c>
      <c r="L2687">
        <f>IF(ISBLANK(C2687), resumen!$D$4, C2687)</f>
        <v>431290</v>
      </c>
      <c r="M2687">
        <f>IF(ISBLANK(I2687), resumen!$E$4, I2687)</f>
        <v>60</v>
      </c>
    </row>
    <row r="2688" spans="1:13">
      <c r="A2688">
        <v>2687</v>
      </c>
      <c r="B2688" t="s">
        <v>13</v>
      </c>
      <c r="C2688">
        <v>297045</v>
      </c>
      <c r="D2688" t="s">
        <v>21</v>
      </c>
      <c r="E2688" t="s">
        <v>20</v>
      </c>
      <c r="F2688" t="s">
        <v>16</v>
      </c>
      <c r="G2688" t="s">
        <v>17</v>
      </c>
      <c r="H2688" t="s">
        <v>17</v>
      </c>
      <c r="I2688">
        <v>51</v>
      </c>
      <c r="J2688" t="str">
        <f>IFERROR(IF(ABS((C2688-resumen!$D$3)/resumen!$D$5) &gt; 1.96, "SI", "NO"), _xleta.NOT)</f>
        <v>NO</v>
      </c>
      <c r="K2688" t="str">
        <f>IFERROR(IF(ABS((I2688-resumen!$E$3)/resumen!$E$5) &gt; 1.96, "SI", "NO"), _xleta.NOT)</f>
        <v>NO</v>
      </c>
      <c r="L2688">
        <f>IF(ISBLANK(C2688), resumen!$D$4, C2688)</f>
        <v>297045</v>
      </c>
      <c r="M2688">
        <f>IF(ISBLANK(I2688), resumen!$E$4, I2688)</f>
        <v>51</v>
      </c>
    </row>
    <row r="2689" spans="1:13">
      <c r="A2689">
        <v>2688</v>
      </c>
      <c r="B2689" t="s">
        <v>13</v>
      </c>
      <c r="C2689">
        <v>610312</v>
      </c>
      <c r="D2689" t="s">
        <v>14</v>
      </c>
      <c r="E2689" t="s">
        <v>20</v>
      </c>
      <c r="F2689" t="s">
        <v>16</v>
      </c>
      <c r="G2689" t="s">
        <v>17</v>
      </c>
      <c r="H2689" t="s">
        <v>17</v>
      </c>
      <c r="I2689">
        <v>33</v>
      </c>
      <c r="J2689" t="str">
        <f>IFERROR(IF(ABS((C2689-resumen!$D$3)/resumen!$D$5) &gt; 1.96, "SI", "NO"), _xleta.NOT)</f>
        <v>NO</v>
      </c>
      <c r="K2689" t="str">
        <f>IFERROR(IF(ABS((I2689-resumen!$E$3)/resumen!$E$5) &gt; 1.96, "SI", "NO"), _xleta.NOT)</f>
        <v>NO</v>
      </c>
      <c r="L2689">
        <f>IF(ISBLANK(C2689), resumen!$D$4, C2689)</f>
        <v>610312</v>
      </c>
      <c r="M2689">
        <f>IF(ISBLANK(I2689), resumen!$E$4, I2689)</f>
        <v>33</v>
      </c>
    </row>
    <row r="2690" spans="1:13">
      <c r="A2690">
        <v>2689</v>
      </c>
      <c r="B2690" t="s">
        <v>19</v>
      </c>
      <c r="C2690">
        <v>550022</v>
      </c>
      <c r="D2690" t="s">
        <v>14</v>
      </c>
      <c r="E2690" t="s">
        <v>20</v>
      </c>
      <c r="F2690" t="s">
        <v>16</v>
      </c>
      <c r="G2690" t="s">
        <v>16</v>
      </c>
      <c r="H2690" t="s">
        <v>17</v>
      </c>
      <c r="I2690">
        <v>29</v>
      </c>
      <c r="J2690" t="str">
        <f>IFERROR(IF(ABS((C2690-resumen!$D$3)/resumen!$D$5) &gt; 1.96, "SI", "NO"), _xleta.NOT)</f>
        <v>NO</v>
      </c>
      <c r="K2690" t="str">
        <f>IFERROR(IF(ABS((I2690-resumen!$E$3)/resumen!$E$5) &gt; 1.96, "SI", "NO"), _xleta.NOT)</f>
        <v>NO</v>
      </c>
      <c r="L2690">
        <f>IF(ISBLANK(C2690), resumen!$D$4, C2690)</f>
        <v>550022</v>
      </c>
      <c r="M2690">
        <f>IF(ISBLANK(I2690), resumen!$E$4, I2690)</f>
        <v>29</v>
      </c>
    </row>
    <row r="2691" spans="1:13">
      <c r="A2691">
        <v>2690</v>
      </c>
      <c r="B2691" t="s">
        <v>19</v>
      </c>
      <c r="C2691">
        <v>1264065</v>
      </c>
      <c r="D2691" t="s">
        <v>14</v>
      </c>
      <c r="E2691" t="s">
        <v>15</v>
      </c>
      <c r="F2691" t="s">
        <v>16</v>
      </c>
      <c r="G2691" t="s">
        <v>17</v>
      </c>
      <c r="H2691" t="s">
        <v>17</v>
      </c>
      <c r="I2691">
        <v>49</v>
      </c>
      <c r="J2691" t="str">
        <f>IFERROR(IF(ABS((C2691-resumen!$D$3)/resumen!$D$5) &gt; 1.96, "SI", "NO"), _xleta.NOT)</f>
        <v>NO</v>
      </c>
      <c r="K2691" t="str">
        <f>IFERROR(IF(ABS((I2691-resumen!$E$3)/resumen!$E$5) &gt; 1.96, "SI", "NO"), _xleta.NOT)</f>
        <v>NO</v>
      </c>
      <c r="L2691">
        <f>IF(ISBLANK(C2691), resumen!$D$4, C2691)</f>
        <v>1264065</v>
      </c>
      <c r="M2691">
        <f>IF(ISBLANK(I2691), resumen!$E$4, I2691)</f>
        <v>49</v>
      </c>
    </row>
    <row r="2692" spans="1:13">
      <c r="A2692">
        <v>2691</v>
      </c>
      <c r="B2692" t="s">
        <v>19</v>
      </c>
      <c r="C2692">
        <v>911982.5</v>
      </c>
      <c r="D2692" t="s">
        <v>14</v>
      </c>
      <c r="E2692" t="s">
        <v>15</v>
      </c>
      <c r="F2692" t="s">
        <v>16</v>
      </c>
      <c r="G2692" t="s">
        <v>17</v>
      </c>
      <c r="H2692" t="s">
        <v>17</v>
      </c>
      <c r="I2692">
        <v>29</v>
      </c>
      <c r="J2692" t="str">
        <f>IFERROR(IF(ABS((C2692-resumen!$D$3)/resumen!$D$5) &gt; 1.96, "SI", "NO"), _xleta.NOT)</f>
        <v>NO</v>
      </c>
      <c r="K2692" t="str">
        <f>IFERROR(IF(ABS((I2692-resumen!$E$3)/resumen!$E$5) &gt; 1.96, "SI", "NO"), _xleta.NOT)</f>
        <v>NO</v>
      </c>
      <c r="L2692">
        <f>IF(ISBLANK(C2692), resumen!$D$4, C2692)</f>
        <v>911982.5</v>
      </c>
      <c r="M2692">
        <f>IF(ISBLANK(I2692), resumen!$E$4, I2692)</f>
        <v>29</v>
      </c>
    </row>
    <row r="2693" spans="1:13">
      <c r="A2693">
        <v>2692</v>
      </c>
      <c r="B2693" t="s">
        <v>13</v>
      </c>
      <c r="C2693">
        <v>40800</v>
      </c>
      <c r="D2693" t="s">
        <v>14</v>
      </c>
      <c r="E2693" t="s">
        <v>20</v>
      </c>
      <c r="F2693" t="s">
        <v>16</v>
      </c>
      <c r="G2693" t="s">
        <v>17</v>
      </c>
      <c r="H2693" t="s">
        <v>17</v>
      </c>
      <c r="I2693">
        <v>25</v>
      </c>
      <c r="J2693" t="str">
        <f>IFERROR(IF(ABS((C2693-resumen!$D$3)/resumen!$D$5) &gt; 1.96, "SI", "NO"), _xleta.NOT)</f>
        <v>NO</v>
      </c>
      <c r="K2693" t="str">
        <f>IFERROR(IF(ABS((I2693-resumen!$E$3)/resumen!$E$5) &gt; 1.96, "SI", "NO"), _xleta.NOT)</f>
        <v>NO</v>
      </c>
      <c r="L2693">
        <f>IF(ISBLANK(C2693), resumen!$D$4, C2693)</f>
        <v>40800</v>
      </c>
      <c r="M2693">
        <f>IF(ISBLANK(I2693), resumen!$E$4, I2693)</f>
        <v>25</v>
      </c>
    </row>
    <row r="2694" spans="1:13">
      <c r="A2694">
        <v>2693</v>
      </c>
      <c r="B2694" t="s">
        <v>13</v>
      </c>
      <c r="C2694">
        <v>278030</v>
      </c>
      <c r="D2694" t="s">
        <v>23</v>
      </c>
      <c r="E2694" t="s">
        <v>20</v>
      </c>
      <c r="F2694" t="s">
        <v>16</v>
      </c>
      <c r="G2694" t="s">
        <v>17</v>
      </c>
      <c r="H2694" t="s">
        <v>17</v>
      </c>
      <c r="I2694">
        <v>35</v>
      </c>
      <c r="J2694" t="str">
        <f>IFERROR(IF(ABS((C2694-resumen!$D$3)/resumen!$D$5) &gt; 1.96, "SI", "NO"), _xleta.NOT)</f>
        <v>NO</v>
      </c>
      <c r="K2694" t="str">
        <f>IFERROR(IF(ABS((I2694-resumen!$E$3)/resumen!$E$5) &gt; 1.96, "SI", "NO"), _xleta.NOT)</f>
        <v>NO</v>
      </c>
      <c r="L2694">
        <f>IF(ISBLANK(C2694), resumen!$D$4, C2694)</f>
        <v>278030</v>
      </c>
      <c r="M2694">
        <f>IF(ISBLANK(I2694), resumen!$E$4, I2694)</f>
        <v>35</v>
      </c>
    </row>
    <row r="2695" spans="1:13">
      <c r="A2695">
        <v>2694</v>
      </c>
      <c r="B2695" t="s">
        <v>19</v>
      </c>
      <c r="C2695">
        <v>439474</v>
      </c>
      <c r="D2695" t="s">
        <v>14</v>
      </c>
      <c r="E2695" t="s">
        <v>15</v>
      </c>
      <c r="F2695" t="s">
        <v>16</v>
      </c>
      <c r="G2695" t="s">
        <v>17</v>
      </c>
      <c r="H2695" t="s">
        <v>16</v>
      </c>
      <c r="I2695">
        <v>57</v>
      </c>
      <c r="J2695" t="str">
        <f>IFERROR(IF(ABS((C2695-resumen!$D$3)/resumen!$D$5) &gt; 1.96, "SI", "NO"), _xleta.NOT)</f>
        <v>NO</v>
      </c>
      <c r="K2695" t="str">
        <f>IFERROR(IF(ABS((I2695-resumen!$E$3)/resumen!$E$5) &gt; 1.96, "SI", "NO"), _xleta.NOT)</f>
        <v>NO</v>
      </c>
      <c r="L2695">
        <f>IF(ISBLANK(C2695), resumen!$D$4, C2695)</f>
        <v>439474</v>
      </c>
      <c r="M2695">
        <f>IF(ISBLANK(I2695), resumen!$E$4, I2695)</f>
        <v>57</v>
      </c>
    </row>
    <row r="2696" spans="1:13">
      <c r="A2696">
        <v>2695</v>
      </c>
      <c r="B2696" t="s">
        <v>13</v>
      </c>
      <c r="C2696">
        <v>3500000</v>
      </c>
      <c r="D2696" t="s">
        <v>14</v>
      </c>
      <c r="E2696" t="s">
        <v>20</v>
      </c>
      <c r="F2696" t="s">
        <v>16</v>
      </c>
      <c r="G2696" t="s">
        <v>17</v>
      </c>
      <c r="H2696" t="s">
        <v>17</v>
      </c>
      <c r="I2696">
        <v>60</v>
      </c>
      <c r="J2696" t="str">
        <f>IFERROR(IF(ABS((C2696-resumen!$D$3)/resumen!$D$5) &gt; 1.96, "SI", "NO"), _xleta.NOT)</f>
        <v>SI</v>
      </c>
      <c r="K2696" t="str">
        <f>IFERROR(IF(ABS((I2696-resumen!$E$3)/resumen!$E$5) &gt; 1.96, "SI", "NO"), _xleta.NOT)</f>
        <v>NO</v>
      </c>
      <c r="L2696">
        <f>IF(ISBLANK(C2696), resumen!$D$4, C2696)</f>
        <v>3500000</v>
      </c>
      <c r="M2696">
        <f>IF(ISBLANK(I2696), resumen!$E$4, I2696)</f>
        <v>60</v>
      </c>
    </row>
    <row r="2697" spans="1:13">
      <c r="A2697">
        <v>2696</v>
      </c>
      <c r="B2697" t="s">
        <v>13</v>
      </c>
      <c r="C2697">
        <v>517500</v>
      </c>
      <c r="D2697" t="s">
        <v>14</v>
      </c>
      <c r="E2697" t="s">
        <v>20</v>
      </c>
      <c r="F2697" t="s">
        <v>16</v>
      </c>
      <c r="G2697" t="s">
        <v>17</v>
      </c>
      <c r="H2697" t="s">
        <v>17</v>
      </c>
      <c r="I2697">
        <v>31</v>
      </c>
      <c r="J2697" t="str">
        <f>IFERROR(IF(ABS((C2697-resumen!$D$3)/resumen!$D$5) &gt; 1.96, "SI", "NO"), _xleta.NOT)</f>
        <v>NO</v>
      </c>
      <c r="K2697" t="str">
        <f>IFERROR(IF(ABS((I2697-resumen!$E$3)/resumen!$E$5) &gt; 1.96, "SI", "NO"), _xleta.NOT)</f>
        <v>NO</v>
      </c>
      <c r="L2697">
        <f>IF(ISBLANK(C2697), resumen!$D$4, C2697)</f>
        <v>517500</v>
      </c>
      <c r="M2697">
        <f>IF(ISBLANK(I2697), resumen!$E$4, I2697)</f>
        <v>31</v>
      </c>
    </row>
    <row r="2698" spans="1:13">
      <c r="A2698">
        <v>2697</v>
      </c>
      <c r="B2698" t="s">
        <v>19</v>
      </c>
      <c r="C2698">
        <v>376000</v>
      </c>
      <c r="D2698" t="s">
        <v>14</v>
      </c>
      <c r="E2698" t="s">
        <v>20</v>
      </c>
      <c r="F2698" t="s">
        <v>16</v>
      </c>
      <c r="G2698" t="s">
        <v>17</v>
      </c>
      <c r="H2698" t="s">
        <v>17</v>
      </c>
      <c r="I2698">
        <v>32</v>
      </c>
      <c r="J2698" t="str">
        <f>IFERROR(IF(ABS((C2698-resumen!$D$3)/resumen!$D$5) &gt; 1.96, "SI", "NO"), _xleta.NOT)</f>
        <v>NO</v>
      </c>
      <c r="K2698" t="str">
        <f>IFERROR(IF(ABS((I2698-resumen!$E$3)/resumen!$E$5) &gt; 1.96, "SI", "NO"), _xleta.NOT)</f>
        <v>NO</v>
      </c>
      <c r="L2698">
        <f>IF(ISBLANK(C2698), resumen!$D$4, C2698)</f>
        <v>376000</v>
      </c>
      <c r="M2698">
        <f>IF(ISBLANK(I2698), resumen!$E$4, I2698)</f>
        <v>32</v>
      </c>
    </row>
    <row r="2699" spans="1:13">
      <c r="A2699">
        <v>2698</v>
      </c>
      <c r="B2699" t="s">
        <v>13</v>
      </c>
      <c r="C2699">
        <v>297230</v>
      </c>
      <c r="D2699" t="s">
        <v>14</v>
      </c>
      <c r="E2699" t="s">
        <v>20</v>
      </c>
      <c r="F2699" t="s">
        <v>16</v>
      </c>
      <c r="G2699" t="s">
        <v>17</v>
      </c>
      <c r="H2699" t="s">
        <v>17</v>
      </c>
      <c r="I2699">
        <v>24</v>
      </c>
      <c r="J2699" t="str">
        <f>IFERROR(IF(ABS((C2699-resumen!$D$3)/resumen!$D$5) &gt; 1.96, "SI", "NO"), _xleta.NOT)</f>
        <v>NO</v>
      </c>
      <c r="K2699" t="str">
        <f>IFERROR(IF(ABS((I2699-resumen!$E$3)/resumen!$E$5) &gt; 1.96, "SI", "NO"), _xleta.NOT)</f>
        <v>NO</v>
      </c>
      <c r="L2699">
        <f>IF(ISBLANK(C2699), resumen!$D$4, C2699)</f>
        <v>297230</v>
      </c>
      <c r="M2699">
        <f>IF(ISBLANK(I2699), resumen!$E$4, I2699)</f>
        <v>24</v>
      </c>
    </row>
    <row r="2700" spans="1:13">
      <c r="A2700">
        <v>2699</v>
      </c>
      <c r="B2700" t="s">
        <v>19</v>
      </c>
      <c r="C2700">
        <v>300000</v>
      </c>
      <c r="D2700" t="s">
        <v>14</v>
      </c>
      <c r="E2700" t="s">
        <v>20</v>
      </c>
      <c r="F2700" t="s">
        <v>16</v>
      </c>
      <c r="G2700" t="s">
        <v>17</v>
      </c>
      <c r="H2700" t="s">
        <v>17</v>
      </c>
      <c r="I2700">
        <v>32</v>
      </c>
      <c r="J2700" t="str">
        <f>IFERROR(IF(ABS((C2700-resumen!$D$3)/resumen!$D$5) &gt; 1.96, "SI", "NO"), _xleta.NOT)</f>
        <v>NO</v>
      </c>
      <c r="K2700" t="str">
        <f>IFERROR(IF(ABS((I2700-resumen!$E$3)/resumen!$E$5) &gt; 1.96, "SI", "NO"), _xleta.NOT)</f>
        <v>NO</v>
      </c>
      <c r="L2700">
        <f>IF(ISBLANK(C2700), resumen!$D$4, C2700)</f>
        <v>300000</v>
      </c>
      <c r="M2700">
        <f>IF(ISBLANK(I2700), resumen!$E$4, I2700)</f>
        <v>32</v>
      </c>
    </row>
    <row r="2701" spans="1:13">
      <c r="A2701">
        <v>2700</v>
      </c>
      <c r="B2701" t="s">
        <v>19</v>
      </c>
      <c r="C2701">
        <v>430103.9</v>
      </c>
      <c r="D2701" t="s">
        <v>14</v>
      </c>
      <c r="E2701" t="s">
        <v>20</v>
      </c>
      <c r="F2701" t="s">
        <v>16</v>
      </c>
      <c r="G2701" t="s">
        <v>17</v>
      </c>
      <c r="H2701" t="s">
        <v>17</v>
      </c>
      <c r="I2701">
        <v>22</v>
      </c>
      <c r="J2701" t="str">
        <f>IFERROR(IF(ABS((C2701-resumen!$D$3)/resumen!$D$5) &gt; 1.96, "SI", "NO"), _xleta.NOT)</f>
        <v>NO</v>
      </c>
      <c r="K2701" t="str">
        <f>IFERROR(IF(ABS((I2701-resumen!$E$3)/resumen!$E$5) &gt; 1.96, "SI", "NO"), _xleta.NOT)</f>
        <v>NO</v>
      </c>
      <c r="L2701">
        <f>IF(ISBLANK(C2701), resumen!$D$4, C2701)</f>
        <v>430103.9</v>
      </c>
      <c r="M2701">
        <f>IF(ISBLANK(I2701), resumen!$E$4, I2701)</f>
        <v>22</v>
      </c>
    </row>
    <row r="2702" spans="1:13">
      <c r="A2702">
        <v>2701</v>
      </c>
      <c r="B2702" t="s">
        <v>13</v>
      </c>
      <c r="C2702">
        <v>858401</v>
      </c>
      <c r="D2702" t="s">
        <v>14</v>
      </c>
      <c r="E2702" t="s">
        <v>20</v>
      </c>
      <c r="F2702" t="s">
        <v>16</v>
      </c>
      <c r="G2702" t="s">
        <v>17</v>
      </c>
      <c r="H2702" t="s">
        <v>17</v>
      </c>
      <c r="I2702">
        <v>32</v>
      </c>
      <c r="J2702" t="str">
        <f>IFERROR(IF(ABS((C2702-resumen!$D$3)/resumen!$D$5) &gt; 1.96, "SI", "NO"), _xleta.NOT)</f>
        <v>NO</v>
      </c>
      <c r="K2702" t="str">
        <f>IFERROR(IF(ABS((I2702-resumen!$E$3)/resumen!$E$5) &gt; 1.96, "SI", "NO"), _xleta.NOT)</f>
        <v>NO</v>
      </c>
      <c r="L2702">
        <f>IF(ISBLANK(C2702), resumen!$D$4, C2702)</f>
        <v>858401</v>
      </c>
      <c r="M2702">
        <f>IF(ISBLANK(I2702), resumen!$E$4, I2702)</f>
        <v>32</v>
      </c>
    </row>
    <row r="2703" spans="1:13">
      <c r="A2703">
        <v>2702</v>
      </c>
      <c r="B2703" t="s">
        <v>19</v>
      </c>
      <c r="C2703">
        <v>1452304</v>
      </c>
      <c r="D2703" t="s">
        <v>18</v>
      </c>
      <c r="E2703" t="s">
        <v>15</v>
      </c>
      <c r="F2703" t="s">
        <v>16</v>
      </c>
      <c r="G2703" t="s">
        <v>17</v>
      </c>
      <c r="H2703" t="s">
        <v>17</v>
      </c>
      <c r="I2703">
        <v>60</v>
      </c>
      <c r="J2703" t="str">
        <f>IFERROR(IF(ABS((C2703-resumen!$D$3)/resumen!$D$5) &gt; 1.96, "SI", "NO"), _xleta.NOT)</f>
        <v>NO</v>
      </c>
      <c r="K2703" t="str">
        <f>IFERROR(IF(ABS((I2703-resumen!$E$3)/resumen!$E$5) &gt; 1.96, "SI", "NO"), _xleta.NOT)</f>
        <v>NO</v>
      </c>
      <c r="L2703">
        <f>IF(ISBLANK(C2703), resumen!$D$4, C2703)</f>
        <v>1452304</v>
      </c>
      <c r="M2703">
        <f>IF(ISBLANK(I2703), resumen!$E$4, I2703)</f>
        <v>60</v>
      </c>
    </row>
    <row r="2704" spans="1:13">
      <c r="A2704">
        <v>2703</v>
      </c>
      <c r="B2704" t="s">
        <v>19</v>
      </c>
      <c r="C2704">
        <v>358838</v>
      </c>
      <c r="D2704" t="s">
        <v>14</v>
      </c>
      <c r="E2704" t="s">
        <v>15</v>
      </c>
      <c r="F2704" t="s">
        <v>16</v>
      </c>
      <c r="G2704" t="s">
        <v>17</v>
      </c>
      <c r="H2704" t="s">
        <v>17</v>
      </c>
      <c r="I2704">
        <v>38</v>
      </c>
      <c r="J2704" t="str">
        <f>IFERROR(IF(ABS((C2704-resumen!$D$3)/resumen!$D$5) &gt; 1.96, "SI", "NO"), _xleta.NOT)</f>
        <v>NO</v>
      </c>
      <c r="K2704" t="str">
        <f>IFERROR(IF(ABS((I2704-resumen!$E$3)/resumen!$E$5) &gt; 1.96, "SI", "NO"), _xleta.NOT)</f>
        <v>NO</v>
      </c>
      <c r="L2704">
        <f>IF(ISBLANK(C2704), resumen!$D$4, C2704)</f>
        <v>358838</v>
      </c>
      <c r="M2704">
        <f>IF(ISBLANK(I2704), resumen!$E$4, I2704)</f>
        <v>38</v>
      </c>
    </row>
    <row r="2705" spans="1:13">
      <c r="A2705">
        <v>2704</v>
      </c>
      <c r="B2705" t="s">
        <v>13</v>
      </c>
      <c r="C2705">
        <v>356903.47</v>
      </c>
      <c r="D2705" t="s">
        <v>14</v>
      </c>
      <c r="E2705" t="s">
        <v>20</v>
      </c>
      <c r="F2705" t="s">
        <v>16</v>
      </c>
      <c r="G2705" t="s">
        <v>17</v>
      </c>
      <c r="H2705" t="s">
        <v>17</v>
      </c>
      <c r="I2705">
        <v>49</v>
      </c>
      <c r="J2705" t="str">
        <f>IFERROR(IF(ABS((C2705-resumen!$D$3)/resumen!$D$5) &gt; 1.96, "SI", "NO"), _xleta.NOT)</f>
        <v>NO</v>
      </c>
      <c r="K2705" t="str">
        <f>IFERROR(IF(ABS((I2705-resumen!$E$3)/resumen!$E$5) &gt; 1.96, "SI", "NO"), _xleta.NOT)</f>
        <v>NO</v>
      </c>
      <c r="L2705">
        <f>IF(ISBLANK(C2705), resumen!$D$4, C2705)</f>
        <v>356903.47</v>
      </c>
      <c r="M2705">
        <f>IF(ISBLANK(I2705), resumen!$E$4, I2705)</f>
        <v>49</v>
      </c>
    </row>
    <row r="2706" spans="1:13">
      <c r="A2706">
        <v>2705</v>
      </c>
      <c r="B2706" t="s">
        <v>13</v>
      </c>
      <c r="C2706">
        <v>300018</v>
      </c>
      <c r="D2706" t="s">
        <v>22</v>
      </c>
      <c r="E2706" t="s">
        <v>20</v>
      </c>
      <c r="F2706" t="s">
        <v>16</v>
      </c>
      <c r="G2706" t="s">
        <v>17</v>
      </c>
      <c r="H2706" t="s">
        <v>17</v>
      </c>
      <c r="I2706">
        <v>39</v>
      </c>
      <c r="J2706" t="str">
        <f>IFERROR(IF(ABS((C2706-resumen!$D$3)/resumen!$D$5) &gt; 1.96, "SI", "NO"), _xleta.NOT)</f>
        <v>NO</v>
      </c>
      <c r="K2706" t="str">
        <f>IFERROR(IF(ABS((I2706-resumen!$E$3)/resumen!$E$5) &gt; 1.96, "SI", "NO"), _xleta.NOT)</f>
        <v>NO</v>
      </c>
      <c r="L2706">
        <f>IF(ISBLANK(C2706), resumen!$D$4, C2706)</f>
        <v>300018</v>
      </c>
      <c r="M2706">
        <f>IF(ISBLANK(I2706), resumen!$E$4, I2706)</f>
        <v>39</v>
      </c>
    </row>
    <row r="2707" spans="1:13">
      <c r="A2707">
        <v>2706</v>
      </c>
      <c r="B2707" t="s">
        <v>19</v>
      </c>
      <c r="C2707">
        <v>1061946.5</v>
      </c>
      <c r="D2707" t="s">
        <v>14</v>
      </c>
      <c r="E2707" t="s">
        <v>15</v>
      </c>
      <c r="F2707" t="s">
        <v>16</v>
      </c>
      <c r="G2707" t="s">
        <v>17</v>
      </c>
      <c r="H2707" t="s">
        <v>17</v>
      </c>
      <c r="I2707">
        <v>29</v>
      </c>
      <c r="J2707" t="str">
        <f>IFERROR(IF(ABS((C2707-resumen!$D$3)/resumen!$D$5) &gt; 1.96, "SI", "NO"), _xleta.NOT)</f>
        <v>NO</v>
      </c>
      <c r="K2707" t="str">
        <f>IFERROR(IF(ABS((I2707-resumen!$E$3)/resumen!$E$5) &gt; 1.96, "SI", "NO"), _xleta.NOT)</f>
        <v>NO</v>
      </c>
      <c r="L2707">
        <f>IF(ISBLANK(C2707), resumen!$D$4, C2707)</f>
        <v>1061946.5</v>
      </c>
      <c r="M2707">
        <f>IF(ISBLANK(I2707), resumen!$E$4, I2707)</f>
        <v>29</v>
      </c>
    </row>
    <row r="2708" spans="1:13">
      <c r="A2708">
        <v>2707</v>
      </c>
      <c r="B2708" t="s">
        <v>13</v>
      </c>
      <c r="C2708">
        <v>795975.32</v>
      </c>
      <c r="D2708" t="s">
        <v>14</v>
      </c>
      <c r="E2708" t="s">
        <v>15</v>
      </c>
      <c r="F2708" t="s">
        <v>16</v>
      </c>
      <c r="G2708" t="s">
        <v>17</v>
      </c>
      <c r="H2708" t="s">
        <v>17</v>
      </c>
      <c r="I2708">
        <v>38</v>
      </c>
      <c r="J2708" t="str">
        <f>IFERROR(IF(ABS((C2708-resumen!$D$3)/resumen!$D$5) &gt; 1.96, "SI", "NO"), _xleta.NOT)</f>
        <v>NO</v>
      </c>
      <c r="K2708" t="str">
        <f>IFERROR(IF(ABS((I2708-resumen!$E$3)/resumen!$E$5) &gt; 1.96, "SI", "NO"), _xleta.NOT)</f>
        <v>NO</v>
      </c>
      <c r="L2708">
        <f>IF(ISBLANK(C2708), resumen!$D$4, C2708)</f>
        <v>795975.32</v>
      </c>
      <c r="M2708">
        <f>IF(ISBLANK(I2708), resumen!$E$4, I2708)</f>
        <v>38</v>
      </c>
    </row>
    <row r="2709" spans="1:13">
      <c r="A2709">
        <v>2708</v>
      </c>
      <c r="B2709" t="s">
        <v>13</v>
      </c>
      <c r="C2709">
        <v>385200.2</v>
      </c>
      <c r="D2709" t="s">
        <v>14</v>
      </c>
      <c r="E2709" t="s">
        <v>20</v>
      </c>
      <c r="F2709" t="s">
        <v>16</v>
      </c>
      <c r="G2709" t="s">
        <v>17</v>
      </c>
      <c r="H2709" t="s">
        <v>17</v>
      </c>
      <c r="I2709">
        <v>27</v>
      </c>
      <c r="J2709" t="str">
        <f>IFERROR(IF(ABS((C2709-resumen!$D$3)/resumen!$D$5) &gt; 1.96, "SI", "NO"), _xleta.NOT)</f>
        <v>NO</v>
      </c>
      <c r="K2709" t="str">
        <f>IFERROR(IF(ABS((I2709-resumen!$E$3)/resumen!$E$5) &gt; 1.96, "SI", "NO"), _xleta.NOT)</f>
        <v>NO</v>
      </c>
      <c r="L2709">
        <f>IF(ISBLANK(C2709), resumen!$D$4, C2709)</f>
        <v>385200.2</v>
      </c>
      <c r="M2709">
        <f>IF(ISBLANK(I2709), resumen!$E$4, I2709)</f>
        <v>27</v>
      </c>
    </row>
    <row r="2710" spans="1:13">
      <c r="A2710">
        <v>2709</v>
      </c>
      <c r="B2710" t="s">
        <v>13</v>
      </c>
      <c r="C2710">
        <v>507944</v>
      </c>
      <c r="D2710" t="s">
        <v>22</v>
      </c>
      <c r="E2710" t="s">
        <v>20</v>
      </c>
      <c r="F2710" t="s">
        <v>16</v>
      </c>
      <c r="G2710" t="s">
        <v>16</v>
      </c>
      <c r="H2710" t="s">
        <v>16</v>
      </c>
      <c r="I2710">
        <v>54</v>
      </c>
      <c r="J2710" t="str">
        <f>IFERROR(IF(ABS((C2710-resumen!$D$3)/resumen!$D$5) &gt; 1.96, "SI", "NO"), _xleta.NOT)</f>
        <v>NO</v>
      </c>
      <c r="K2710" t="str">
        <f>IFERROR(IF(ABS((I2710-resumen!$E$3)/resumen!$E$5) &gt; 1.96, "SI", "NO"), _xleta.NOT)</f>
        <v>NO</v>
      </c>
      <c r="L2710">
        <f>IF(ISBLANK(C2710), resumen!$D$4, C2710)</f>
        <v>507944</v>
      </c>
      <c r="M2710">
        <f>IF(ISBLANK(I2710), resumen!$E$4, I2710)</f>
        <v>54</v>
      </c>
    </row>
    <row r="2711" spans="1:13">
      <c r="A2711">
        <v>2710</v>
      </c>
      <c r="B2711" t="s">
        <v>13</v>
      </c>
      <c r="C2711">
        <v>1196608</v>
      </c>
      <c r="D2711" t="s">
        <v>14</v>
      </c>
      <c r="E2711" t="s">
        <v>20</v>
      </c>
      <c r="F2711" t="s">
        <v>16</v>
      </c>
      <c r="G2711" t="s">
        <v>17</v>
      </c>
      <c r="H2711" t="s">
        <v>17</v>
      </c>
      <c r="I2711">
        <v>33</v>
      </c>
      <c r="J2711" t="str">
        <f>IFERROR(IF(ABS((C2711-resumen!$D$3)/resumen!$D$5) &gt; 1.96, "SI", "NO"), _xleta.NOT)</f>
        <v>NO</v>
      </c>
      <c r="K2711" t="str">
        <f>IFERROR(IF(ABS((I2711-resumen!$E$3)/resumen!$E$5) &gt; 1.96, "SI", "NO"), _xleta.NOT)</f>
        <v>NO</v>
      </c>
      <c r="L2711">
        <f>IF(ISBLANK(C2711), resumen!$D$4, C2711)</f>
        <v>1196608</v>
      </c>
      <c r="M2711">
        <f>IF(ISBLANK(I2711), resumen!$E$4, I2711)</f>
        <v>33</v>
      </c>
    </row>
    <row r="2712" spans="1:13">
      <c r="A2712">
        <v>2711</v>
      </c>
      <c r="B2712" t="s">
        <v>13</v>
      </c>
      <c r="C2712">
        <v>388315.75</v>
      </c>
      <c r="D2712" t="s">
        <v>14</v>
      </c>
      <c r="E2712" t="s">
        <v>20</v>
      </c>
      <c r="F2712" t="s">
        <v>16</v>
      </c>
      <c r="G2712" t="s">
        <v>17</v>
      </c>
      <c r="H2712" t="s">
        <v>17</v>
      </c>
      <c r="I2712">
        <v>59</v>
      </c>
      <c r="J2712" t="str">
        <f>IFERROR(IF(ABS((C2712-resumen!$D$3)/resumen!$D$5) &gt; 1.96, "SI", "NO"), _xleta.NOT)</f>
        <v>NO</v>
      </c>
      <c r="K2712" t="str">
        <f>IFERROR(IF(ABS((I2712-resumen!$E$3)/resumen!$E$5) &gt; 1.96, "SI", "NO"), _xleta.NOT)</f>
        <v>NO</v>
      </c>
      <c r="L2712">
        <f>IF(ISBLANK(C2712), resumen!$D$4, C2712)</f>
        <v>388315.75</v>
      </c>
      <c r="M2712">
        <f>IF(ISBLANK(I2712), resumen!$E$4, I2712)</f>
        <v>59</v>
      </c>
    </row>
    <row r="2713" spans="1:13">
      <c r="A2713">
        <v>2712</v>
      </c>
      <c r="B2713" t="s">
        <v>19</v>
      </c>
      <c r="C2713">
        <v>2109522.85</v>
      </c>
      <c r="D2713" t="s">
        <v>14</v>
      </c>
      <c r="E2713" t="s">
        <v>15</v>
      </c>
      <c r="F2713" t="s">
        <v>16</v>
      </c>
      <c r="G2713" t="s">
        <v>17</v>
      </c>
      <c r="H2713" t="s">
        <v>17</v>
      </c>
      <c r="I2713">
        <v>45</v>
      </c>
      <c r="J2713" t="str">
        <f>IFERROR(IF(ABS((C2713-resumen!$D$3)/resumen!$D$5) &gt; 1.96, "SI", "NO"), _xleta.NOT)</f>
        <v>NO</v>
      </c>
      <c r="K2713" t="str">
        <f>IFERROR(IF(ABS((I2713-resumen!$E$3)/resumen!$E$5) &gt; 1.96, "SI", "NO"), _xleta.NOT)</f>
        <v>NO</v>
      </c>
      <c r="L2713">
        <f>IF(ISBLANK(C2713), resumen!$D$4, C2713)</f>
        <v>2109522.85</v>
      </c>
      <c r="M2713">
        <f>IF(ISBLANK(I2713), resumen!$E$4, I2713)</f>
        <v>45</v>
      </c>
    </row>
    <row r="2714" spans="1:13">
      <c r="A2714">
        <v>2713</v>
      </c>
      <c r="B2714" t="s">
        <v>13</v>
      </c>
      <c r="C2714">
        <v>297046</v>
      </c>
      <c r="D2714" t="s">
        <v>21</v>
      </c>
      <c r="E2714" t="s">
        <v>20</v>
      </c>
      <c r="F2714" t="s">
        <v>16</v>
      </c>
      <c r="G2714" t="s">
        <v>16</v>
      </c>
      <c r="H2714" t="s">
        <v>16</v>
      </c>
      <c r="I2714">
        <v>46</v>
      </c>
      <c r="J2714" t="str">
        <f>IFERROR(IF(ABS((C2714-resumen!$D$3)/resumen!$D$5) &gt; 1.96, "SI", "NO"), _xleta.NOT)</f>
        <v>NO</v>
      </c>
      <c r="K2714" t="str">
        <f>IFERROR(IF(ABS((I2714-resumen!$E$3)/resumen!$E$5) &gt; 1.96, "SI", "NO"), _xleta.NOT)</f>
        <v>NO</v>
      </c>
      <c r="L2714">
        <f>IF(ISBLANK(C2714), resumen!$D$4, C2714)</f>
        <v>297046</v>
      </c>
      <c r="M2714">
        <f>IF(ISBLANK(I2714), resumen!$E$4, I2714)</f>
        <v>46</v>
      </c>
    </row>
    <row r="2715" spans="1:13">
      <c r="A2715">
        <v>2714</v>
      </c>
      <c r="B2715" t="s">
        <v>13</v>
      </c>
      <c r="C2715">
        <v>389232</v>
      </c>
      <c r="D2715" t="s">
        <v>14</v>
      </c>
      <c r="E2715" t="s">
        <v>20</v>
      </c>
      <c r="F2715" t="s">
        <v>16</v>
      </c>
      <c r="G2715" t="s">
        <v>17</v>
      </c>
      <c r="H2715" t="s">
        <v>17</v>
      </c>
      <c r="I2715">
        <v>39</v>
      </c>
      <c r="J2715" t="str">
        <f>IFERROR(IF(ABS((C2715-resumen!$D$3)/resumen!$D$5) &gt; 1.96, "SI", "NO"), _xleta.NOT)</f>
        <v>NO</v>
      </c>
      <c r="K2715" t="str">
        <f>IFERROR(IF(ABS((I2715-resumen!$E$3)/resumen!$E$5) &gt; 1.96, "SI", "NO"), _xleta.NOT)</f>
        <v>NO</v>
      </c>
      <c r="L2715">
        <f>IF(ISBLANK(C2715), resumen!$D$4, C2715)</f>
        <v>389232</v>
      </c>
      <c r="M2715">
        <f>IF(ISBLANK(I2715), resumen!$E$4, I2715)</f>
        <v>39</v>
      </c>
    </row>
    <row r="2716" spans="1:13">
      <c r="A2716">
        <v>2715</v>
      </c>
      <c r="B2716" t="s">
        <v>19</v>
      </c>
      <c r="C2716">
        <v>746903</v>
      </c>
      <c r="D2716" t="s">
        <v>14</v>
      </c>
      <c r="E2716" t="s">
        <v>15</v>
      </c>
      <c r="F2716" t="s">
        <v>16</v>
      </c>
      <c r="G2716" t="s">
        <v>17</v>
      </c>
      <c r="H2716" t="s">
        <v>16</v>
      </c>
      <c r="I2716">
        <v>31</v>
      </c>
      <c r="J2716" t="str">
        <f>IFERROR(IF(ABS((C2716-resumen!$D$3)/resumen!$D$5) &gt; 1.96, "SI", "NO"), _xleta.NOT)</f>
        <v>NO</v>
      </c>
      <c r="K2716" t="str">
        <f>IFERROR(IF(ABS((I2716-resumen!$E$3)/resumen!$E$5) &gt; 1.96, "SI", "NO"), _xleta.NOT)</f>
        <v>NO</v>
      </c>
      <c r="L2716">
        <f>IF(ISBLANK(C2716), resumen!$D$4, C2716)</f>
        <v>746903</v>
      </c>
      <c r="M2716">
        <f>IF(ISBLANK(I2716), resumen!$E$4, I2716)</f>
        <v>31</v>
      </c>
    </row>
    <row r="2717" spans="1:13">
      <c r="A2717">
        <v>2716</v>
      </c>
      <c r="B2717" t="s">
        <v>13</v>
      </c>
      <c r="C2717">
        <v>362250</v>
      </c>
      <c r="D2717" t="s">
        <v>14</v>
      </c>
      <c r="E2717" t="s">
        <v>20</v>
      </c>
      <c r="F2717" t="s">
        <v>16</v>
      </c>
      <c r="G2717" t="s">
        <v>17</v>
      </c>
      <c r="H2717" t="s">
        <v>17</v>
      </c>
      <c r="I2717">
        <v>44</v>
      </c>
      <c r="J2717" t="str">
        <f>IFERROR(IF(ABS((C2717-resumen!$D$3)/resumen!$D$5) &gt; 1.96, "SI", "NO"), _xleta.NOT)</f>
        <v>NO</v>
      </c>
      <c r="K2717" t="str">
        <f>IFERROR(IF(ABS((I2717-resumen!$E$3)/resumen!$E$5) &gt; 1.96, "SI", "NO"), _xleta.NOT)</f>
        <v>NO</v>
      </c>
      <c r="L2717">
        <f>IF(ISBLANK(C2717), resumen!$D$4, C2717)</f>
        <v>362250</v>
      </c>
      <c r="M2717">
        <f>IF(ISBLANK(I2717), resumen!$E$4, I2717)</f>
        <v>44</v>
      </c>
    </row>
    <row r="2718" spans="1:13">
      <c r="A2718">
        <v>2717</v>
      </c>
      <c r="B2718" t="s">
        <v>13</v>
      </c>
      <c r="C2718">
        <v>278030</v>
      </c>
      <c r="D2718" t="s">
        <v>23</v>
      </c>
      <c r="E2718" t="s">
        <v>20</v>
      </c>
      <c r="F2718" t="s">
        <v>16</v>
      </c>
      <c r="G2718" t="s">
        <v>17</v>
      </c>
      <c r="H2718" t="s">
        <v>17</v>
      </c>
      <c r="I2718">
        <v>30</v>
      </c>
      <c r="J2718" t="str">
        <f>IFERROR(IF(ABS((C2718-resumen!$D$3)/resumen!$D$5) &gt; 1.96, "SI", "NO"), _xleta.NOT)</f>
        <v>NO</v>
      </c>
      <c r="K2718" t="str">
        <f>IFERROR(IF(ABS((I2718-resumen!$E$3)/resumen!$E$5) &gt; 1.96, "SI", "NO"), _xleta.NOT)</f>
        <v>NO</v>
      </c>
      <c r="L2718">
        <f>IF(ISBLANK(C2718), resumen!$D$4, C2718)</f>
        <v>278030</v>
      </c>
      <c r="M2718">
        <f>IF(ISBLANK(I2718), resumen!$E$4, I2718)</f>
        <v>30</v>
      </c>
    </row>
    <row r="2719" spans="1:13">
      <c r="A2719">
        <v>2718</v>
      </c>
      <c r="B2719" t="s">
        <v>19</v>
      </c>
      <c r="C2719">
        <v>250000</v>
      </c>
      <c r="D2719" t="s">
        <v>14</v>
      </c>
      <c r="E2719" t="s">
        <v>20</v>
      </c>
      <c r="F2719" t="s">
        <v>16</v>
      </c>
      <c r="G2719" t="s">
        <v>16</v>
      </c>
      <c r="H2719" t="s">
        <v>16</v>
      </c>
      <c r="I2719">
        <v>54</v>
      </c>
      <c r="J2719" t="str">
        <f>IFERROR(IF(ABS((C2719-resumen!$D$3)/resumen!$D$5) &gt; 1.96, "SI", "NO"), _xleta.NOT)</f>
        <v>NO</v>
      </c>
      <c r="K2719" t="str">
        <f>IFERROR(IF(ABS((I2719-resumen!$E$3)/resumen!$E$5) &gt; 1.96, "SI", "NO"), _xleta.NOT)</f>
        <v>NO</v>
      </c>
      <c r="L2719">
        <f>IF(ISBLANK(C2719), resumen!$D$4, C2719)</f>
        <v>250000</v>
      </c>
      <c r="M2719">
        <f>IF(ISBLANK(I2719), resumen!$E$4, I2719)</f>
        <v>54</v>
      </c>
    </row>
    <row r="2720" spans="1:13">
      <c r="A2720">
        <v>2719</v>
      </c>
      <c r="B2720" t="s">
        <v>19</v>
      </c>
      <c r="C2720">
        <v>297046</v>
      </c>
      <c r="D2720" t="s">
        <v>21</v>
      </c>
      <c r="E2720" t="s">
        <v>20</v>
      </c>
      <c r="F2720" t="s">
        <v>16</v>
      </c>
      <c r="G2720" t="s">
        <v>16</v>
      </c>
      <c r="H2720" t="s">
        <v>17</v>
      </c>
      <c r="I2720">
        <v>44</v>
      </c>
      <c r="J2720" t="str">
        <f>IFERROR(IF(ABS((C2720-resumen!$D$3)/resumen!$D$5) &gt; 1.96, "SI", "NO"), _xleta.NOT)</f>
        <v>NO</v>
      </c>
      <c r="K2720" t="str">
        <f>IFERROR(IF(ABS((I2720-resumen!$E$3)/resumen!$E$5) &gt; 1.96, "SI", "NO"), _xleta.NOT)</f>
        <v>NO</v>
      </c>
      <c r="L2720">
        <f>IF(ISBLANK(C2720), resumen!$D$4, C2720)</f>
        <v>297046</v>
      </c>
      <c r="M2720">
        <f>IF(ISBLANK(I2720), resumen!$E$4, I2720)</f>
        <v>44</v>
      </c>
    </row>
    <row r="2721" spans="1:13">
      <c r="A2721">
        <v>2720</v>
      </c>
      <c r="B2721" t="s">
        <v>19</v>
      </c>
      <c r="C2721">
        <v>120000</v>
      </c>
      <c r="D2721" t="s">
        <v>14</v>
      </c>
      <c r="E2721" t="s">
        <v>20</v>
      </c>
      <c r="F2721" t="s">
        <v>16</v>
      </c>
      <c r="G2721" t="s">
        <v>17</v>
      </c>
      <c r="H2721" t="s">
        <v>16</v>
      </c>
      <c r="I2721">
        <v>55</v>
      </c>
      <c r="J2721" t="str">
        <f>IFERROR(IF(ABS((C2721-resumen!$D$3)/resumen!$D$5) &gt; 1.96, "SI", "NO"), _xleta.NOT)</f>
        <v>NO</v>
      </c>
      <c r="K2721" t="str">
        <f>IFERROR(IF(ABS((I2721-resumen!$E$3)/resumen!$E$5) &gt; 1.96, "SI", "NO"), _xleta.NOT)</f>
        <v>NO</v>
      </c>
      <c r="L2721">
        <f>IF(ISBLANK(C2721), resumen!$D$4, C2721)</f>
        <v>120000</v>
      </c>
      <c r="M2721">
        <f>IF(ISBLANK(I2721), resumen!$E$4, I2721)</f>
        <v>55</v>
      </c>
    </row>
    <row r="2722" spans="1:13">
      <c r="A2722">
        <v>2721</v>
      </c>
      <c r="B2722" t="s">
        <v>19</v>
      </c>
      <c r="C2722">
        <v>315617</v>
      </c>
      <c r="D2722" t="s">
        <v>21</v>
      </c>
      <c r="E2722" t="s">
        <v>20</v>
      </c>
      <c r="F2722" t="s">
        <v>16</v>
      </c>
      <c r="G2722" t="s">
        <v>17</v>
      </c>
      <c r="H2722" t="s">
        <v>17</v>
      </c>
      <c r="I2722">
        <v>65</v>
      </c>
      <c r="J2722" t="str">
        <f>IFERROR(IF(ABS((C2722-resumen!$D$3)/resumen!$D$5) &gt; 1.96, "SI", "NO"), _xleta.NOT)</f>
        <v>NO</v>
      </c>
      <c r="K2722" t="str">
        <f>IFERROR(IF(ABS((I2722-resumen!$E$3)/resumen!$E$5) &gt; 1.96, "SI", "NO"), _xleta.NOT)</f>
        <v>NO</v>
      </c>
      <c r="L2722">
        <f>IF(ISBLANK(C2722), resumen!$D$4, C2722)</f>
        <v>315617</v>
      </c>
      <c r="M2722">
        <f>IF(ISBLANK(I2722), resumen!$E$4, I2722)</f>
        <v>65</v>
      </c>
    </row>
    <row r="2723" spans="1:13">
      <c r="A2723">
        <v>2722</v>
      </c>
      <c r="B2723" t="s">
        <v>13</v>
      </c>
      <c r="C2723">
        <v>1034183.15</v>
      </c>
      <c r="D2723" t="s">
        <v>14</v>
      </c>
      <c r="E2723" t="s">
        <v>20</v>
      </c>
      <c r="F2723" t="s">
        <v>16</v>
      </c>
      <c r="G2723" t="s">
        <v>17</v>
      </c>
      <c r="H2723" t="s">
        <v>17</v>
      </c>
      <c r="I2723">
        <v>28</v>
      </c>
      <c r="J2723" t="str">
        <f>IFERROR(IF(ABS((C2723-resumen!$D$3)/resumen!$D$5) &gt; 1.96, "SI", "NO"), _xleta.NOT)</f>
        <v>NO</v>
      </c>
      <c r="K2723" t="str">
        <f>IFERROR(IF(ABS((I2723-resumen!$E$3)/resumen!$E$5) &gt; 1.96, "SI", "NO"), _xleta.NOT)</f>
        <v>NO</v>
      </c>
      <c r="L2723">
        <f>IF(ISBLANK(C2723), resumen!$D$4, C2723)</f>
        <v>1034183.15</v>
      </c>
      <c r="M2723">
        <f>IF(ISBLANK(I2723), resumen!$E$4, I2723)</f>
        <v>28</v>
      </c>
    </row>
    <row r="2724" spans="1:13">
      <c r="A2724">
        <v>2723</v>
      </c>
      <c r="B2724" t="s">
        <v>13</v>
      </c>
      <c r="C2724">
        <v>484022.45</v>
      </c>
      <c r="D2724" t="s">
        <v>14</v>
      </c>
      <c r="E2724" t="s">
        <v>20</v>
      </c>
      <c r="F2724" t="s">
        <v>16</v>
      </c>
      <c r="G2724" t="s">
        <v>17</v>
      </c>
      <c r="H2724" t="s">
        <v>17</v>
      </c>
      <c r="I2724">
        <v>42</v>
      </c>
      <c r="J2724" t="str">
        <f>IFERROR(IF(ABS((C2724-resumen!$D$3)/resumen!$D$5) &gt; 1.96, "SI", "NO"), _xleta.NOT)</f>
        <v>NO</v>
      </c>
      <c r="K2724" t="str">
        <f>IFERROR(IF(ABS((I2724-resumen!$E$3)/resumen!$E$5) &gt; 1.96, "SI", "NO"), _xleta.NOT)</f>
        <v>NO</v>
      </c>
      <c r="L2724">
        <f>IF(ISBLANK(C2724), resumen!$D$4, C2724)</f>
        <v>484022.45</v>
      </c>
      <c r="M2724">
        <f>IF(ISBLANK(I2724), resumen!$E$4, I2724)</f>
        <v>42</v>
      </c>
    </row>
    <row r="2725" spans="1:13">
      <c r="A2725">
        <v>2724</v>
      </c>
      <c r="B2725" t="s">
        <v>19</v>
      </c>
      <c r="C2725">
        <v>200000</v>
      </c>
      <c r="D2725" t="s">
        <v>14</v>
      </c>
      <c r="E2725" t="s">
        <v>20</v>
      </c>
      <c r="F2725" t="s">
        <v>16</v>
      </c>
      <c r="G2725" t="s">
        <v>16</v>
      </c>
      <c r="H2725" t="s">
        <v>17</v>
      </c>
      <c r="I2725">
        <v>53</v>
      </c>
      <c r="J2725" t="str">
        <f>IFERROR(IF(ABS((C2725-resumen!$D$3)/resumen!$D$5) &gt; 1.96, "SI", "NO"), _xleta.NOT)</f>
        <v>NO</v>
      </c>
      <c r="K2725" t="str">
        <f>IFERROR(IF(ABS((I2725-resumen!$E$3)/resumen!$E$5) &gt; 1.96, "SI", "NO"), _xleta.NOT)</f>
        <v>NO</v>
      </c>
      <c r="L2725">
        <f>IF(ISBLANK(C2725), resumen!$D$4, C2725)</f>
        <v>200000</v>
      </c>
      <c r="M2725">
        <f>IF(ISBLANK(I2725), resumen!$E$4, I2725)</f>
        <v>53</v>
      </c>
    </row>
    <row r="2726" spans="1:13">
      <c r="A2726">
        <v>2725</v>
      </c>
      <c r="B2726" t="s">
        <v>13</v>
      </c>
      <c r="C2726">
        <v>594092</v>
      </c>
      <c r="D2726" t="s">
        <v>22</v>
      </c>
      <c r="E2726" t="s">
        <v>20</v>
      </c>
      <c r="F2726" t="s">
        <v>16</v>
      </c>
      <c r="G2726" t="s">
        <v>17</v>
      </c>
      <c r="H2726" t="s">
        <v>16</v>
      </c>
      <c r="I2726">
        <v>67</v>
      </c>
      <c r="J2726" t="str">
        <f>IFERROR(IF(ABS((C2726-resumen!$D$3)/resumen!$D$5) &gt; 1.96, "SI", "NO"), _xleta.NOT)</f>
        <v>NO</v>
      </c>
      <c r="K2726" t="str">
        <f>IFERROR(IF(ABS((I2726-resumen!$E$3)/resumen!$E$5) &gt; 1.96, "SI", "NO"), _xleta.NOT)</f>
        <v>NO</v>
      </c>
      <c r="L2726">
        <f>IF(ISBLANK(C2726), resumen!$D$4, C2726)</f>
        <v>594092</v>
      </c>
      <c r="M2726">
        <f>IF(ISBLANK(I2726), resumen!$E$4, I2726)</f>
        <v>67</v>
      </c>
    </row>
    <row r="2727" spans="1:13">
      <c r="A2727">
        <v>2726</v>
      </c>
      <c r="B2727" t="s">
        <v>13</v>
      </c>
      <c r="C2727">
        <v>501950.24</v>
      </c>
      <c r="D2727" t="s">
        <v>14</v>
      </c>
      <c r="E2727" t="s">
        <v>20</v>
      </c>
      <c r="F2727" t="s">
        <v>16</v>
      </c>
      <c r="G2727" t="s">
        <v>17</v>
      </c>
      <c r="H2727" t="s">
        <v>17</v>
      </c>
      <c r="I2727">
        <v>46</v>
      </c>
      <c r="J2727" t="str">
        <f>IFERROR(IF(ABS((C2727-resumen!$D$3)/resumen!$D$5) &gt; 1.96, "SI", "NO"), _xleta.NOT)</f>
        <v>NO</v>
      </c>
      <c r="K2727" t="str">
        <f>IFERROR(IF(ABS((I2727-resumen!$E$3)/resumen!$E$5) &gt; 1.96, "SI", "NO"), _xleta.NOT)</f>
        <v>NO</v>
      </c>
      <c r="L2727">
        <f>IF(ISBLANK(C2727), resumen!$D$4, C2727)</f>
        <v>501950.24</v>
      </c>
      <c r="M2727">
        <f>IF(ISBLANK(I2727), resumen!$E$4, I2727)</f>
        <v>46</v>
      </c>
    </row>
    <row r="2728" spans="1:13">
      <c r="A2728">
        <v>2727</v>
      </c>
      <c r="B2728" t="s">
        <v>13</v>
      </c>
      <c r="C2728">
        <v>297046</v>
      </c>
      <c r="D2728" t="s">
        <v>21</v>
      </c>
      <c r="E2728" t="s">
        <v>20</v>
      </c>
      <c r="F2728" t="s">
        <v>16</v>
      </c>
      <c r="G2728" t="s">
        <v>17</v>
      </c>
      <c r="H2728" t="s">
        <v>17</v>
      </c>
      <c r="I2728">
        <v>46</v>
      </c>
      <c r="J2728" t="str">
        <f>IFERROR(IF(ABS((C2728-resumen!$D$3)/resumen!$D$5) &gt; 1.96, "SI", "NO"), _xleta.NOT)</f>
        <v>NO</v>
      </c>
      <c r="K2728" t="str">
        <f>IFERROR(IF(ABS((I2728-resumen!$E$3)/resumen!$E$5) &gt; 1.96, "SI", "NO"), _xleta.NOT)</f>
        <v>NO</v>
      </c>
      <c r="L2728">
        <f>IF(ISBLANK(C2728), resumen!$D$4, C2728)</f>
        <v>297046</v>
      </c>
      <c r="M2728">
        <f>IF(ISBLANK(I2728), resumen!$E$4, I2728)</f>
        <v>46</v>
      </c>
    </row>
    <row r="2729" spans="1:13">
      <c r="A2729">
        <v>2728</v>
      </c>
      <c r="B2729" t="s">
        <v>13</v>
      </c>
      <c r="C2729">
        <v>360061</v>
      </c>
      <c r="D2729" t="s">
        <v>14</v>
      </c>
      <c r="E2729" t="s">
        <v>20</v>
      </c>
      <c r="F2729" t="s">
        <v>16</v>
      </c>
      <c r="G2729" t="s">
        <v>17</v>
      </c>
      <c r="H2729" t="s">
        <v>17</v>
      </c>
      <c r="I2729">
        <v>32</v>
      </c>
      <c r="J2729" t="str">
        <f>IFERROR(IF(ABS((C2729-resumen!$D$3)/resumen!$D$5) &gt; 1.96, "SI", "NO"), _xleta.NOT)</f>
        <v>NO</v>
      </c>
      <c r="K2729" t="str">
        <f>IFERROR(IF(ABS((I2729-resumen!$E$3)/resumen!$E$5) &gt; 1.96, "SI", "NO"), _xleta.NOT)</f>
        <v>NO</v>
      </c>
      <c r="L2729">
        <f>IF(ISBLANK(C2729), resumen!$D$4, C2729)</f>
        <v>360061</v>
      </c>
      <c r="M2729">
        <f>IF(ISBLANK(I2729), resumen!$E$4, I2729)</f>
        <v>32</v>
      </c>
    </row>
    <row r="2730" spans="1:13">
      <c r="A2730">
        <v>2729</v>
      </c>
      <c r="B2730" t="s">
        <v>19</v>
      </c>
      <c r="C2730">
        <v>350325</v>
      </c>
      <c r="D2730" t="s">
        <v>14</v>
      </c>
      <c r="E2730" t="s">
        <v>20</v>
      </c>
      <c r="F2730" t="s">
        <v>16</v>
      </c>
      <c r="G2730" t="s">
        <v>17</v>
      </c>
      <c r="H2730" t="s">
        <v>17</v>
      </c>
      <c r="I2730">
        <v>27</v>
      </c>
      <c r="J2730" t="str">
        <f>IFERROR(IF(ABS((C2730-resumen!$D$3)/resumen!$D$5) &gt; 1.96, "SI", "NO"), _xleta.NOT)</f>
        <v>NO</v>
      </c>
      <c r="K2730" t="str">
        <f>IFERROR(IF(ABS((I2730-resumen!$E$3)/resumen!$E$5) &gt; 1.96, "SI", "NO"), _xleta.NOT)</f>
        <v>NO</v>
      </c>
      <c r="L2730">
        <f>IF(ISBLANK(C2730), resumen!$D$4, C2730)</f>
        <v>350325</v>
      </c>
      <c r="M2730">
        <f>IF(ISBLANK(I2730), resumen!$E$4, I2730)</f>
        <v>27</v>
      </c>
    </row>
    <row r="2731" spans="1:13">
      <c r="A2731">
        <v>2730</v>
      </c>
      <c r="B2731" t="s">
        <v>13</v>
      </c>
      <c r="C2731">
        <v>687802.61</v>
      </c>
      <c r="D2731" t="s">
        <v>14</v>
      </c>
      <c r="E2731" t="s">
        <v>20</v>
      </c>
      <c r="F2731" t="s">
        <v>16</v>
      </c>
      <c r="G2731" t="s">
        <v>16</v>
      </c>
      <c r="H2731" t="s">
        <v>17</v>
      </c>
      <c r="I2731">
        <v>47</v>
      </c>
      <c r="J2731" t="str">
        <f>IFERROR(IF(ABS((C2731-resumen!$D$3)/resumen!$D$5) &gt; 1.96, "SI", "NO"), _xleta.NOT)</f>
        <v>NO</v>
      </c>
      <c r="K2731" t="str">
        <f>IFERROR(IF(ABS((I2731-resumen!$E$3)/resumen!$E$5) &gt; 1.96, "SI", "NO"), _xleta.NOT)</f>
        <v>NO</v>
      </c>
      <c r="L2731">
        <f>IF(ISBLANK(C2731), resumen!$D$4, C2731)</f>
        <v>687802.61</v>
      </c>
      <c r="M2731">
        <f>IF(ISBLANK(I2731), resumen!$E$4, I2731)</f>
        <v>47</v>
      </c>
    </row>
    <row r="2732" spans="1:13">
      <c r="A2732">
        <v>2731</v>
      </c>
      <c r="B2732" t="s">
        <v>19</v>
      </c>
      <c r="C2732">
        <v>300000</v>
      </c>
      <c r="D2732" t="s">
        <v>14</v>
      </c>
      <c r="E2732" t="s">
        <v>20</v>
      </c>
      <c r="F2732" t="s">
        <v>16</v>
      </c>
      <c r="G2732" t="s">
        <v>17</v>
      </c>
      <c r="H2732" t="s">
        <v>17</v>
      </c>
      <c r="I2732">
        <v>43</v>
      </c>
      <c r="J2732" t="str">
        <f>IFERROR(IF(ABS((C2732-resumen!$D$3)/resumen!$D$5) &gt; 1.96, "SI", "NO"), _xleta.NOT)</f>
        <v>NO</v>
      </c>
      <c r="K2732" t="str">
        <f>IFERROR(IF(ABS((I2732-resumen!$E$3)/resumen!$E$5) &gt; 1.96, "SI", "NO"), _xleta.NOT)</f>
        <v>NO</v>
      </c>
      <c r="L2732">
        <f>IF(ISBLANK(C2732), resumen!$D$4, C2732)</f>
        <v>300000</v>
      </c>
      <c r="M2732">
        <f>IF(ISBLANK(I2732), resumen!$E$4, I2732)</f>
        <v>43</v>
      </c>
    </row>
    <row r="2733" spans="1:13">
      <c r="A2733">
        <v>2732</v>
      </c>
      <c r="B2733" t="s">
        <v>13</v>
      </c>
      <c r="C2733">
        <v>473527.9</v>
      </c>
      <c r="D2733" t="s">
        <v>14</v>
      </c>
      <c r="E2733" t="s">
        <v>20</v>
      </c>
      <c r="F2733" t="s">
        <v>16</v>
      </c>
      <c r="G2733" t="s">
        <v>17</v>
      </c>
      <c r="H2733" t="s">
        <v>17</v>
      </c>
      <c r="I2733">
        <v>29</v>
      </c>
      <c r="J2733" t="str">
        <f>IFERROR(IF(ABS((C2733-resumen!$D$3)/resumen!$D$5) &gt; 1.96, "SI", "NO"), _xleta.NOT)</f>
        <v>NO</v>
      </c>
      <c r="K2733" t="str">
        <f>IFERROR(IF(ABS((I2733-resumen!$E$3)/resumen!$E$5) &gt; 1.96, "SI", "NO"), _xleta.NOT)</f>
        <v>NO</v>
      </c>
      <c r="L2733">
        <f>IF(ISBLANK(C2733), resumen!$D$4, C2733)</f>
        <v>473527.9</v>
      </c>
      <c r="M2733">
        <f>IF(ISBLANK(I2733), resumen!$E$4, I2733)</f>
        <v>29</v>
      </c>
    </row>
    <row r="2734" spans="1:13">
      <c r="A2734">
        <v>2733</v>
      </c>
      <c r="B2734" t="s">
        <v>13</v>
      </c>
      <c r="C2734">
        <v>404467</v>
      </c>
      <c r="D2734" t="s">
        <v>21</v>
      </c>
      <c r="E2734" t="s">
        <v>20</v>
      </c>
      <c r="F2734" t="s">
        <v>16</v>
      </c>
      <c r="G2734" t="s">
        <v>17</v>
      </c>
      <c r="H2734" t="s">
        <v>17</v>
      </c>
      <c r="I2734">
        <v>62</v>
      </c>
      <c r="J2734" t="str">
        <f>IFERROR(IF(ABS((C2734-resumen!$D$3)/resumen!$D$5) &gt; 1.96, "SI", "NO"), _xleta.NOT)</f>
        <v>NO</v>
      </c>
      <c r="K2734" t="str">
        <f>IFERROR(IF(ABS((I2734-resumen!$E$3)/resumen!$E$5) &gt; 1.96, "SI", "NO"), _xleta.NOT)</f>
        <v>NO</v>
      </c>
      <c r="L2734">
        <f>IF(ISBLANK(C2734), resumen!$D$4, C2734)</f>
        <v>404467</v>
      </c>
      <c r="M2734">
        <f>IF(ISBLANK(I2734), resumen!$E$4, I2734)</f>
        <v>62</v>
      </c>
    </row>
    <row r="2735" spans="1:13">
      <c r="A2735">
        <v>2734</v>
      </c>
      <c r="B2735" t="s">
        <v>19</v>
      </c>
      <c r="C2735">
        <v>681958.86</v>
      </c>
      <c r="D2735" t="s">
        <v>14</v>
      </c>
      <c r="E2735" t="s">
        <v>20</v>
      </c>
      <c r="F2735" t="s">
        <v>16</v>
      </c>
      <c r="G2735" t="s">
        <v>17</v>
      </c>
      <c r="H2735" t="s">
        <v>17</v>
      </c>
      <c r="I2735">
        <v>28</v>
      </c>
      <c r="J2735" t="str">
        <f>IFERROR(IF(ABS((C2735-resumen!$D$3)/resumen!$D$5) &gt; 1.96, "SI", "NO"), _xleta.NOT)</f>
        <v>NO</v>
      </c>
      <c r="K2735" t="str">
        <f>IFERROR(IF(ABS((I2735-resumen!$E$3)/resumen!$E$5) &gt; 1.96, "SI", "NO"), _xleta.NOT)</f>
        <v>NO</v>
      </c>
      <c r="L2735">
        <f>IF(ISBLANK(C2735), resumen!$D$4, C2735)</f>
        <v>681958.86</v>
      </c>
      <c r="M2735">
        <f>IF(ISBLANK(I2735), resumen!$E$4, I2735)</f>
        <v>28</v>
      </c>
    </row>
    <row r="2736" spans="1:13">
      <c r="A2736">
        <v>2735</v>
      </c>
      <c r="B2736" t="s">
        <v>13</v>
      </c>
      <c r="C2736">
        <v>1109112</v>
      </c>
      <c r="D2736" t="s">
        <v>14</v>
      </c>
      <c r="E2736" t="s">
        <v>15</v>
      </c>
      <c r="F2736" t="s">
        <v>16</v>
      </c>
      <c r="G2736" t="s">
        <v>17</v>
      </c>
      <c r="H2736" t="s">
        <v>17</v>
      </c>
      <c r="I2736">
        <v>32</v>
      </c>
      <c r="J2736" t="str">
        <f>IFERROR(IF(ABS((C2736-resumen!$D$3)/resumen!$D$5) &gt; 1.96, "SI", "NO"), _xleta.NOT)</f>
        <v>NO</v>
      </c>
      <c r="K2736" t="str">
        <f>IFERROR(IF(ABS((I2736-resumen!$E$3)/resumen!$E$5) &gt; 1.96, "SI", "NO"), _xleta.NOT)</f>
        <v>NO</v>
      </c>
      <c r="L2736">
        <f>IF(ISBLANK(C2736), resumen!$D$4, C2736)</f>
        <v>1109112</v>
      </c>
      <c r="M2736">
        <f>IF(ISBLANK(I2736), resumen!$E$4, I2736)</f>
        <v>32</v>
      </c>
    </row>
    <row r="2737" spans="1:13">
      <c r="A2737">
        <v>2736</v>
      </c>
      <c r="B2737" t="s">
        <v>13</v>
      </c>
      <c r="C2737">
        <v>356025</v>
      </c>
      <c r="D2737" t="s">
        <v>14</v>
      </c>
      <c r="E2737" t="s">
        <v>20</v>
      </c>
      <c r="F2737" t="s">
        <v>16</v>
      </c>
      <c r="G2737" t="s">
        <v>17</v>
      </c>
      <c r="H2737" t="s">
        <v>17</v>
      </c>
      <c r="I2737">
        <v>22</v>
      </c>
      <c r="J2737" t="str">
        <f>IFERROR(IF(ABS((C2737-resumen!$D$3)/resumen!$D$5) &gt; 1.96, "SI", "NO"), _xleta.NOT)</f>
        <v>NO</v>
      </c>
      <c r="K2737" t="str">
        <f>IFERROR(IF(ABS((I2737-resumen!$E$3)/resumen!$E$5) &gt; 1.96, "SI", "NO"), _xleta.NOT)</f>
        <v>NO</v>
      </c>
      <c r="L2737">
        <f>IF(ISBLANK(C2737), resumen!$D$4, C2737)</f>
        <v>356025</v>
      </c>
      <c r="M2737">
        <f>IF(ISBLANK(I2737), resumen!$E$4, I2737)</f>
        <v>22</v>
      </c>
    </row>
    <row r="2738" spans="1:13">
      <c r="A2738">
        <v>2737</v>
      </c>
      <c r="B2738" t="s">
        <v>13</v>
      </c>
      <c r="C2738">
        <v>513238.95</v>
      </c>
      <c r="D2738" t="s">
        <v>14</v>
      </c>
      <c r="E2738" t="s">
        <v>20</v>
      </c>
      <c r="F2738" t="s">
        <v>16</v>
      </c>
      <c r="G2738" t="s">
        <v>17</v>
      </c>
      <c r="H2738" t="s">
        <v>17</v>
      </c>
      <c r="I2738">
        <v>34</v>
      </c>
      <c r="J2738" t="str">
        <f>IFERROR(IF(ABS((C2738-resumen!$D$3)/resumen!$D$5) &gt; 1.96, "SI", "NO"), _xleta.NOT)</f>
        <v>NO</v>
      </c>
      <c r="K2738" t="str">
        <f>IFERROR(IF(ABS((I2738-resumen!$E$3)/resumen!$E$5) &gt; 1.96, "SI", "NO"), _xleta.NOT)</f>
        <v>NO</v>
      </c>
      <c r="L2738">
        <f>IF(ISBLANK(C2738), resumen!$D$4, C2738)</f>
        <v>513238.95</v>
      </c>
      <c r="M2738">
        <f>IF(ISBLANK(I2738), resumen!$E$4, I2738)</f>
        <v>34</v>
      </c>
    </row>
    <row r="2739" spans="1:13">
      <c r="A2739">
        <v>2738</v>
      </c>
      <c r="B2739" t="s">
        <v>13</v>
      </c>
      <c r="C2739">
        <v>278030</v>
      </c>
      <c r="D2739" t="s">
        <v>25</v>
      </c>
      <c r="E2739" t="s">
        <v>20</v>
      </c>
      <c r="F2739" t="s">
        <v>16</v>
      </c>
      <c r="G2739" t="s">
        <v>16</v>
      </c>
      <c r="H2739" t="s">
        <v>17</v>
      </c>
      <c r="I2739">
        <v>27</v>
      </c>
      <c r="J2739" t="str">
        <f>IFERROR(IF(ABS((C2739-resumen!$D$3)/resumen!$D$5) &gt; 1.96, "SI", "NO"), _xleta.NOT)</f>
        <v>NO</v>
      </c>
      <c r="K2739" t="str">
        <f>IFERROR(IF(ABS((I2739-resumen!$E$3)/resumen!$E$5) &gt; 1.96, "SI", "NO"), _xleta.NOT)</f>
        <v>NO</v>
      </c>
      <c r="L2739">
        <f>IF(ISBLANK(C2739), resumen!$D$4, C2739)</f>
        <v>278030</v>
      </c>
      <c r="M2739">
        <f>IF(ISBLANK(I2739), resumen!$E$4, I2739)</f>
        <v>27</v>
      </c>
    </row>
    <row r="2740" spans="1:13">
      <c r="A2740">
        <v>2739</v>
      </c>
      <c r="B2740" t="s">
        <v>19</v>
      </c>
      <c r="C2740">
        <v>141510.17000000001</v>
      </c>
      <c r="D2740" t="s">
        <v>18</v>
      </c>
      <c r="E2740" t="s">
        <v>15</v>
      </c>
      <c r="F2740" t="s">
        <v>16</v>
      </c>
      <c r="G2740" t="s">
        <v>17</v>
      </c>
      <c r="H2740" t="s">
        <v>17</v>
      </c>
      <c r="I2740">
        <v>85</v>
      </c>
      <c r="J2740" t="str">
        <f>IFERROR(IF(ABS((C2740-resumen!$D$3)/resumen!$D$5) &gt; 1.96, "SI", "NO"), _xleta.NOT)</f>
        <v>NO</v>
      </c>
      <c r="K2740" t="str">
        <f>IFERROR(IF(ABS((I2740-resumen!$E$3)/resumen!$E$5) &gt; 1.96, "SI", "NO"), _xleta.NOT)</f>
        <v>SI</v>
      </c>
      <c r="L2740">
        <f>IF(ISBLANK(C2740), resumen!$D$4, C2740)</f>
        <v>141510.17000000001</v>
      </c>
      <c r="M2740">
        <f>IF(ISBLANK(I2740), resumen!$E$4, I2740)</f>
        <v>85</v>
      </c>
    </row>
    <row r="2741" spans="1:13">
      <c r="A2741">
        <v>2740</v>
      </c>
      <c r="B2741" t="s">
        <v>19</v>
      </c>
      <c r="C2741">
        <v>135000</v>
      </c>
      <c r="D2741" t="s">
        <v>14</v>
      </c>
      <c r="E2741" t="s">
        <v>20</v>
      </c>
      <c r="F2741" t="s">
        <v>16</v>
      </c>
      <c r="G2741" t="s">
        <v>17</v>
      </c>
      <c r="H2741" t="s">
        <v>16</v>
      </c>
      <c r="I2741">
        <v>37</v>
      </c>
      <c r="J2741" t="str">
        <f>IFERROR(IF(ABS((C2741-resumen!$D$3)/resumen!$D$5) &gt; 1.96, "SI", "NO"), _xleta.NOT)</f>
        <v>NO</v>
      </c>
      <c r="K2741" t="str">
        <f>IFERROR(IF(ABS((I2741-resumen!$E$3)/resumen!$E$5) &gt; 1.96, "SI", "NO"), _xleta.NOT)</f>
        <v>NO</v>
      </c>
      <c r="L2741">
        <f>IF(ISBLANK(C2741), resumen!$D$4, C2741)</f>
        <v>135000</v>
      </c>
      <c r="M2741">
        <f>IF(ISBLANK(I2741), resumen!$E$4, I2741)</f>
        <v>37</v>
      </c>
    </row>
    <row r="2742" spans="1:13">
      <c r="A2742">
        <v>2741</v>
      </c>
      <c r="B2742" t="s">
        <v>13</v>
      </c>
      <c r="C2742">
        <v>6787104.5199999996</v>
      </c>
      <c r="D2742" t="s">
        <v>14</v>
      </c>
      <c r="E2742" t="s">
        <v>15</v>
      </c>
      <c r="F2742" t="s">
        <v>16</v>
      </c>
      <c r="G2742" t="s">
        <v>17</v>
      </c>
      <c r="H2742" t="s">
        <v>17</v>
      </c>
      <c r="I2742">
        <v>56</v>
      </c>
      <c r="J2742" t="str">
        <f>IFERROR(IF(ABS((C2742-resumen!$D$3)/resumen!$D$5) &gt; 1.96, "SI", "NO"), _xleta.NOT)</f>
        <v>SI</v>
      </c>
      <c r="K2742" t="str">
        <f>IFERROR(IF(ABS((I2742-resumen!$E$3)/resumen!$E$5) &gt; 1.96, "SI", "NO"), _xleta.NOT)</f>
        <v>NO</v>
      </c>
      <c r="L2742">
        <f>IF(ISBLANK(C2742), resumen!$D$4, C2742)</f>
        <v>6787104.5199999996</v>
      </c>
      <c r="M2742">
        <f>IF(ISBLANK(I2742), resumen!$E$4, I2742)</f>
        <v>56</v>
      </c>
    </row>
    <row r="2743" spans="1:13">
      <c r="A2743">
        <v>2742</v>
      </c>
      <c r="B2743" t="s">
        <v>19</v>
      </c>
      <c r="C2743">
        <v>777494.45</v>
      </c>
      <c r="D2743" t="s">
        <v>14</v>
      </c>
      <c r="E2743" t="s">
        <v>15</v>
      </c>
      <c r="F2743" t="s">
        <v>16</v>
      </c>
      <c r="G2743" t="s">
        <v>17</v>
      </c>
      <c r="H2743" t="s">
        <v>17</v>
      </c>
      <c r="I2743">
        <v>32</v>
      </c>
      <c r="J2743" t="str">
        <f>IFERROR(IF(ABS((C2743-resumen!$D$3)/resumen!$D$5) &gt; 1.96, "SI", "NO"), _xleta.NOT)</f>
        <v>NO</v>
      </c>
      <c r="K2743" t="str">
        <f>IFERROR(IF(ABS((I2743-resumen!$E$3)/resumen!$E$5) &gt; 1.96, "SI", "NO"), _xleta.NOT)</f>
        <v>NO</v>
      </c>
      <c r="L2743">
        <f>IF(ISBLANK(C2743), resumen!$D$4, C2743)</f>
        <v>777494.45</v>
      </c>
      <c r="M2743">
        <f>IF(ISBLANK(I2743), resumen!$E$4, I2743)</f>
        <v>32</v>
      </c>
    </row>
    <row r="2744" spans="1:13">
      <c r="A2744">
        <v>2743</v>
      </c>
      <c r="B2744" t="s">
        <v>13</v>
      </c>
      <c r="C2744">
        <v>550491</v>
      </c>
      <c r="D2744" t="s">
        <v>14</v>
      </c>
      <c r="E2744" t="s">
        <v>20</v>
      </c>
      <c r="F2744" t="s">
        <v>16</v>
      </c>
      <c r="G2744" t="s">
        <v>17</v>
      </c>
      <c r="H2744" t="s">
        <v>17</v>
      </c>
      <c r="I2744">
        <v>45</v>
      </c>
      <c r="J2744" t="str">
        <f>IFERROR(IF(ABS((C2744-resumen!$D$3)/resumen!$D$5) &gt; 1.96, "SI", "NO"), _xleta.NOT)</f>
        <v>NO</v>
      </c>
      <c r="K2744" t="str">
        <f>IFERROR(IF(ABS((I2744-resumen!$E$3)/resumen!$E$5) &gt; 1.96, "SI", "NO"), _xleta.NOT)</f>
        <v>NO</v>
      </c>
      <c r="L2744">
        <f>IF(ISBLANK(C2744), resumen!$D$4, C2744)</f>
        <v>550491</v>
      </c>
      <c r="M2744">
        <f>IF(ISBLANK(I2744), resumen!$E$4, I2744)</f>
        <v>45</v>
      </c>
    </row>
    <row r="2745" spans="1:13">
      <c r="A2745">
        <v>2744</v>
      </c>
      <c r="B2745" t="s">
        <v>19</v>
      </c>
      <c r="C2745">
        <v>298018</v>
      </c>
      <c r="D2745" t="s">
        <v>21</v>
      </c>
      <c r="E2745" t="s">
        <v>20</v>
      </c>
      <c r="F2745" t="s">
        <v>16</v>
      </c>
      <c r="G2745" t="s">
        <v>16</v>
      </c>
      <c r="H2745" t="s">
        <v>17</v>
      </c>
      <c r="I2745">
        <v>51</v>
      </c>
      <c r="J2745" t="str">
        <f>IFERROR(IF(ABS((C2745-resumen!$D$3)/resumen!$D$5) &gt; 1.96, "SI", "NO"), _xleta.NOT)</f>
        <v>NO</v>
      </c>
      <c r="K2745" t="str">
        <f>IFERROR(IF(ABS((I2745-resumen!$E$3)/resumen!$E$5) &gt; 1.96, "SI", "NO"), _xleta.NOT)</f>
        <v>NO</v>
      </c>
      <c r="L2745">
        <f>IF(ISBLANK(C2745), resumen!$D$4, C2745)</f>
        <v>298018</v>
      </c>
      <c r="M2745">
        <f>IF(ISBLANK(I2745), resumen!$E$4, I2745)</f>
        <v>51</v>
      </c>
    </row>
    <row r="2746" spans="1:13">
      <c r="A2746">
        <v>2745</v>
      </c>
      <c r="B2746" t="s">
        <v>13</v>
      </c>
      <c r="C2746">
        <v>802400</v>
      </c>
      <c r="D2746" t="s">
        <v>14</v>
      </c>
      <c r="E2746" t="s">
        <v>20</v>
      </c>
      <c r="F2746" t="s">
        <v>16</v>
      </c>
      <c r="G2746" t="s">
        <v>17</v>
      </c>
      <c r="H2746" t="s">
        <v>17</v>
      </c>
      <c r="I2746">
        <v>39</v>
      </c>
      <c r="J2746" t="str">
        <f>IFERROR(IF(ABS((C2746-resumen!$D$3)/resumen!$D$5) &gt; 1.96, "SI", "NO"), _xleta.NOT)</f>
        <v>NO</v>
      </c>
      <c r="K2746" t="str">
        <f>IFERROR(IF(ABS((I2746-resumen!$E$3)/resumen!$E$5) &gt; 1.96, "SI", "NO"), _xleta.NOT)</f>
        <v>NO</v>
      </c>
      <c r="L2746">
        <f>IF(ISBLANK(C2746), resumen!$D$4, C2746)</f>
        <v>802400</v>
      </c>
      <c r="M2746">
        <f>IF(ISBLANK(I2746), resumen!$E$4, I2746)</f>
        <v>39</v>
      </c>
    </row>
    <row r="2747" spans="1:13">
      <c r="A2747">
        <v>2746</v>
      </c>
      <c r="B2747" t="s">
        <v>19</v>
      </c>
      <c r="C2747">
        <v>270000</v>
      </c>
      <c r="D2747" t="s">
        <v>14</v>
      </c>
      <c r="E2747" t="s">
        <v>20</v>
      </c>
      <c r="F2747" t="s">
        <v>16</v>
      </c>
      <c r="G2747" t="s">
        <v>16</v>
      </c>
      <c r="H2747" t="s">
        <v>17</v>
      </c>
      <c r="I2747">
        <v>28</v>
      </c>
      <c r="J2747" t="str">
        <f>IFERROR(IF(ABS((C2747-resumen!$D$3)/resumen!$D$5) &gt; 1.96, "SI", "NO"), _xleta.NOT)</f>
        <v>NO</v>
      </c>
      <c r="K2747" t="str">
        <f>IFERROR(IF(ABS((I2747-resumen!$E$3)/resumen!$E$5) &gt; 1.96, "SI", "NO"), _xleta.NOT)</f>
        <v>NO</v>
      </c>
      <c r="L2747">
        <f>IF(ISBLANK(C2747), resumen!$D$4, C2747)</f>
        <v>270000</v>
      </c>
      <c r="M2747">
        <f>IF(ISBLANK(I2747), resumen!$E$4, I2747)</f>
        <v>28</v>
      </c>
    </row>
    <row r="2748" spans="1:13">
      <c r="A2748">
        <v>2747</v>
      </c>
      <c r="B2748" t="s">
        <v>13</v>
      </c>
      <c r="C2748">
        <v>296700</v>
      </c>
      <c r="D2748" t="s">
        <v>14</v>
      </c>
      <c r="E2748" t="s">
        <v>20</v>
      </c>
      <c r="F2748" t="s">
        <v>16</v>
      </c>
      <c r="G2748" t="s">
        <v>17</v>
      </c>
      <c r="H2748" t="s">
        <v>17</v>
      </c>
      <c r="I2748">
        <v>31</v>
      </c>
      <c r="J2748" t="str">
        <f>IFERROR(IF(ABS((C2748-resumen!$D$3)/resumen!$D$5) &gt; 1.96, "SI", "NO"), _xleta.NOT)</f>
        <v>NO</v>
      </c>
      <c r="K2748" t="str">
        <f>IFERROR(IF(ABS((I2748-resumen!$E$3)/resumen!$E$5) &gt; 1.96, "SI", "NO"), _xleta.NOT)</f>
        <v>NO</v>
      </c>
      <c r="L2748">
        <f>IF(ISBLANK(C2748), resumen!$D$4, C2748)</f>
        <v>296700</v>
      </c>
      <c r="M2748">
        <f>IF(ISBLANK(I2748), resumen!$E$4, I2748)</f>
        <v>31</v>
      </c>
    </row>
    <row r="2749" spans="1:13">
      <c r="A2749">
        <v>2748</v>
      </c>
      <c r="B2749" t="s">
        <v>19</v>
      </c>
      <c r="C2749">
        <v>1332247</v>
      </c>
      <c r="D2749" t="s">
        <v>14</v>
      </c>
      <c r="E2749" t="s">
        <v>15</v>
      </c>
      <c r="F2749" t="s">
        <v>16</v>
      </c>
      <c r="G2749" t="s">
        <v>17</v>
      </c>
      <c r="H2749" t="s">
        <v>17</v>
      </c>
      <c r="I2749">
        <v>33</v>
      </c>
      <c r="J2749" t="str">
        <f>IFERROR(IF(ABS((C2749-resumen!$D$3)/resumen!$D$5) &gt; 1.96, "SI", "NO"), _xleta.NOT)</f>
        <v>NO</v>
      </c>
      <c r="K2749" t="str">
        <f>IFERROR(IF(ABS((I2749-resumen!$E$3)/resumen!$E$5) &gt; 1.96, "SI", "NO"), _xleta.NOT)</f>
        <v>NO</v>
      </c>
      <c r="L2749">
        <f>IF(ISBLANK(C2749), resumen!$D$4, C2749)</f>
        <v>1332247</v>
      </c>
      <c r="M2749">
        <f>IF(ISBLANK(I2749), resumen!$E$4, I2749)</f>
        <v>33</v>
      </c>
    </row>
    <row r="2750" spans="1:13">
      <c r="A2750">
        <v>2749</v>
      </c>
      <c r="B2750" t="s">
        <v>19</v>
      </c>
      <c r="C2750">
        <v>327400</v>
      </c>
      <c r="D2750" t="s">
        <v>14</v>
      </c>
      <c r="E2750" t="s">
        <v>20</v>
      </c>
      <c r="F2750" t="s">
        <v>16</v>
      </c>
      <c r="G2750" t="s">
        <v>17</v>
      </c>
      <c r="H2750" t="s">
        <v>17</v>
      </c>
      <c r="I2750">
        <v>35</v>
      </c>
      <c r="J2750" t="str">
        <f>IFERROR(IF(ABS((C2750-resumen!$D$3)/resumen!$D$5) &gt; 1.96, "SI", "NO"), _xleta.NOT)</f>
        <v>NO</v>
      </c>
      <c r="K2750" t="str">
        <f>IFERROR(IF(ABS((I2750-resumen!$E$3)/resumen!$E$5) &gt; 1.96, "SI", "NO"), _xleta.NOT)</f>
        <v>NO</v>
      </c>
      <c r="L2750">
        <f>IF(ISBLANK(C2750), resumen!$D$4, C2750)</f>
        <v>327400</v>
      </c>
      <c r="M2750">
        <f>IF(ISBLANK(I2750), resumen!$E$4, I2750)</f>
        <v>35</v>
      </c>
    </row>
    <row r="2751" spans="1:13">
      <c r="A2751">
        <v>2750</v>
      </c>
      <c r="B2751" t="s">
        <v>13</v>
      </c>
      <c r="C2751">
        <v>454803</v>
      </c>
      <c r="D2751" t="s">
        <v>14</v>
      </c>
      <c r="E2751" t="s">
        <v>20</v>
      </c>
      <c r="F2751" t="s">
        <v>16</v>
      </c>
      <c r="G2751" t="s">
        <v>17</v>
      </c>
      <c r="H2751" t="s">
        <v>17</v>
      </c>
      <c r="I2751">
        <v>26</v>
      </c>
      <c r="J2751" t="str">
        <f>IFERROR(IF(ABS((C2751-resumen!$D$3)/resumen!$D$5) &gt; 1.96, "SI", "NO"), _xleta.NOT)</f>
        <v>NO</v>
      </c>
      <c r="K2751" t="str">
        <f>IFERROR(IF(ABS((I2751-resumen!$E$3)/resumen!$E$5) &gt; 1.96, "SI", "NO"), _xleta.NOT)</f>
        <v>NO</v>
      </c>
      <c r="L2751">
        <f>IF(ISBLANK(C2751), resumen!$D$4, C2751)</f>
        <v>454803</v>
      </c>
      <c r="M2751">
        <f>IF(ISBLANK(I2751), resumen!$E$4, I2751)</f>
        <v>26</v>
      </c>
    </row>
    <row r="2752" spans="1:13">
      <c r="A2752">
        <v>2751</v>
      </c>
      <c r="B2752" t="s">
        <v>19</v>
      </c>
      <c r="C2752">
        <v>297045</v>
      </c>
      <c r="D2752" t="s">
        <v>22</v>
      </c>
      <c r="E2752" t="s">
        <v>20</v>
      </c>
      <c r="F2752" t="s">
        <v>16</v>
      </c>
      <c r="G2752" t="s">
        <v>17</v>
      </c>
      <c r="H2752" t="s">
        <v>17</v>
      </c>
      <c r="I2752">
        <v>53</v>
      </c>
      <c r="J2752" t="str">
        <f>IFERROR(IF(ABS((C2752-resumen!$D$3)/resumen!$D$5) &gt; 1.96, "SI", "NO"), _xleta.NOT)</f>
        <v>NO</v>
      </c>
      <c r="K2752" t="str">
        <f>IFERROR(IF(ABS((I2752-resumen!$E$3)/resumen!$E$5) &gt; 1.96, "SI", "NO"), _xleta.NOT)</f>
        <v>NO</v>
      </c>
      <c r="L2752">
        <f>IF(ISBLANK(C2752), resumen!$D$4, C2752)</f>
        <v>297045</v>
      </c>
      <c r="M2752">
        <f>IF(ISBLANK(I2752), resumen!$E$4, I2752)</f>
        <v>53</v>
      </c>
    </row>
    <row r="2753" spans="1:13">
      <c r="A2753">
        <v>2752</v>
      </c>
      <c r="B2753" t="s">
        <v>13</v>
      </c>
      <c r="C2753">
        <v>310544</v>
      </c>
      <c r="D2753" t="s">
        <v>22</v>
      </c>
      <c r="E2753" t="s">
        <v>20</v>
      </c>
      <c r="F2753" t="s">
        <v>16</v>
      </c>
      <c r="G2753" t="s">
        <v>17</v>
      </c>
      <c r="H2753" t="s">
        <v>16</v>
      </c>
      <c r="I2753">
        <v>42</v>
      </c>
      <c r="J2753" t="str">
        <f>IFERROR(IF(ABS((C2753-resumen!$D$3)/resumen!$D$5) &gt; 1.96, "SI", "NO"), _xleta.NOT)</f>
        <v>NO</v>
      </c>
      <c r="K2753" t="str">
        <f>IFERROR(IF(ABS((I2753-resumen!$E$3)/resumen!$E$5) &gt; 1.96, "SI", "NO"), _xleta.NOT)</f>
        <v>NO</v>
      </c>
      <c r="L2753">
        <f>IF(ISBLANK(C2753), resumen!$D$4, C2753)</f>
        <v>310544</v>
      </c>
      <c r="M2753">
        <f>IF(ISBLANK(I2753), resumen!$E$4, I2753)</f>
        <v>42</v>
      </c>
    </row>
    <row r="2754" spans="1:13">
      <c r="A2754">
        <v>2753</v>
      </c>
      <c r="B2754" t="s">
        <v>19</v>
      </c>
      <c r="C2754">
        <v>1402150.95</v>
      </c>
      <c r="D2754" t="s">
        <v>14</v>
      </c>
      <c r="E2754" t="s">
        <v>20</v>
      </c>
      <c r="F2754" t="s">
        <v>16</v>
      </c>
      <c r="G2754" t="s">
        <v>17</v>
      </c>
      <c r="H2754" t="s">
        <v>17</v>
      </c>
      <c r="I2754">
        <v>32</v>
      </c>
      <c r="J2754" t="str">
        <f>IFERROR(IF(ABS((C2754-resumen!$D$3)/resumen!$D$5) &gt; 1.96, "SI", "NO"), _xleta.NOT)</f>
        <v>NO</v>
      </c>
      <c r="K2754" t="str">
        <f>IFERROR(IF(ABS((I2754-resumen!$E$3)/resumen!$E$5) &gt; 1.96, "SI", "NO"), _xleta.NOT)</f>
        <v>NO</v>
      </c>
      <c r="L2754">
        <f>IF(ISBLANK(C2754), resumen!$D$4, C2754)</f>
        <v>1402150.95</v>
      </c>
      <c r="M2754">
        <f>IF(ISBLANK(I2754), resumen!$E$4, I2754)</f>
        <v>32</v>
      </c>
    </row>
    <row r="2755" spans="1:13">
      <c r="A2755">
        <v>2754</v>
      </c>
      <c r="B2755" t="s">
        <v>19</v>
      </c>
      <c r="C2755">
        <v>812430</v>
      </c>
      <c r="D2755" t="s">
        <v>14</v>
      </c>
      <c r="E2755" t="s">
        <v>20</v>
      </c>
      <c r="F2755" t="s">
        <v>16</v>
      </c>
      <c r="G2755" t="s">
        <v>17</v>
      </c>
      <c r="H2755" t="s">
        <v>17</v>
      </c>
      <c r="I2755">
        <v>27</v>
      </c>
      <c r="J2755" t="str">
        <f>IFERROR(IF(ABS((C2755-resumen!$D$3)/resumen!$D$5) &gt; 1.96, "SI", "NO"), _xleta.NOT)</f>
        <v>NO</v>
      </c>
      <c r="K2755" t="str">
        <f>IFERROR(IF(ABS((I2755-resumen!$E$3)/resumen!$E$5) &gt; 1.96, "SI", "NO"), _xleta.NOT)</f>
        <v>NO</v>
      </c>
      <c r="L2755">
        <f>IF(ISBLANK(C2755), resumen!$D$4, C2755)</f>
        <v>812430</v>
      </c>
      <c r="M2755">
        <f>IF(ISBLANK(I2755), resumen!$E$4, I2755)</f>
        <v>27</v>
      </c>
    </row>
    <row r="2756" spans="1:13">
      <c r="A2756">
        <v>2755</v>
      </c>
      <c r="B2756" t="s">
        <v>13</v>
      </c>
      <c r="C2756">
        <v>610243.4</v>
      </c>
      <c r="D2756" t="s">
        <v>14</v>
      </c>
      <c r="E2756" t="s">
        <v>20</v>
      </c>
      <c r="F2756" t="s">
        <v>16</v>
      </c>
      <c r="G2756" t="s">
        <v>17</v>
      </c>
      <c r="H2756" t="s">
        <v>17</v>
      </c>
      <c r="I2756">
        <v>52</v>
      </c>
      <c r="J2756" t="str">
        <f>IFERROR(IF(ABS((C2756-resumen!$D$3)/resumen!$D$5) &gt; 1.96, "SI", "NO"), _xleta.NOT)</f>
        <v>NO</v>
      </c>
      <c r="K2756" t="str">
        <f>IFERROR(IF(ABS((I2756-resumen!$E$3)/resumen!$E$5) &gt; 1.96, "SI", "NO"), _xleta.NOT)</f>
        <v>NO</v>
      </c>
      <c r="L2756">
        <f>IF(ISBLANK(C2756), resumen!$D$4, C2756)</f>
        <v>610243.4</v>
      </c>
      <c r="M2756">
        <f>IF(ISBLANK(I2756), resumen!$E$4, I2756)</f>
        <v>52</v>
      </c>
    </row>
    <row r="2757" spans="1:13">
      <c r="A2757">
        <v>2756</v>
      </c>
      <c r="B2757" t="s">
        <v>13</v>
      </c>
      <c r="C2757">
        <v>129133.33</v>
      </c>
      <c r="D2757" t="s">
        <v>14</v>
      </c>
      <c r="E2757" t="s">
        <v>20</v>
      </c>
      <c r="F2757" t="s">
        <v>16</v>
      </c>
      <c r="G2757" t="s">
        <v>17</v>
      </c>
      <c r="H2757" t="s">
        <v>17</v>
      </c>
      <c r="I2757">
        <v>35</v>
      </c>
      <c r="J2757" t="str">
        <f>IFERROR(IF(ABS((C2757-resumen!$D$3)/resumen!$D$5) &gt; 1.96, "SI", "NO"), _xleta.NOT)</f>
        <v>NO</v>
      </c>
      <c r="K2757" t="str">
        <f>IFERROR(IF(ABS((I2757-resumen!$E$3)/resumen!$E$5) &gt; 1.96, "SI", "NO"), _xleta.NOT)</f>
        <v>NO</v>
      </c>
      <c r="L2757">
        <f>IF(ISBLANK(C2757), resumen!$D$4, C2757)</f>
        <v>129133.33</v>
      </c>
      <c r="M2757">
        <f>IF(ISBLANK(I2757), resumen!$E$4, I2757)</f>
        <v>35</v>
      </c>
    </row>
    <row r="2758" spans="1:13">
      <c r="A2758">
        <v>2757</v>
      </c>
      <c r="B2758" t="s">
        <v>13</v>
      </c>
      <c r="C2758">
        <v>1119534</v>
      </c>
      <c r="D2758" t="s">
        <v>22</v>
      </c>
      <c r="E2758" t="s">
        <v>20</v>
      </c>
      <c r="F2758" t="s">
        <v>16</v>
      </c>
      <c r="G2758" t="s">
        <v>16</v>
      </c>
      <c r="H2758" t="s">
        <v>16</v>
      </c>
      <c r="I2758">
        <v>53</v>
      </c>
      <c r="J2758" t="str">
        <f>IFERROR(IF(ABS((C2758-resumen!$D$3)/resumen!$D$5) &gt; 1.96, "SI", "NO"), _xleta.NOT)</f>
        <v>NO</v>
      </c>
      <c r="K2758" t="str">
        <f>IFERROR(IF(ABS((I2758-resumen!$E$3)/resumen!$E$5) &gt; 1.96, "SI", "NO"), _xleta.NOT)</f>
        <v>NO</v>
      </c>
      <c r="L2758">
        <f>IF(ISBLANK(C2758), resumen!$D$4, C2758)</f>
        <v>1119534</v>
      </c>
      <c r="M2758">
        <f>IF(ISBLANK(I2758), resumen!$E$4, I2758)</f>
        <v>53</v>
      </c>
    </row>
    <row r="2759" spans="1:13">
      <c r="A2759">
        <v>2758</v>
      </c>
      <c r="B2759" t="s">
        <v>19</v>
      </c>
      <c r="C2759">
        <v>302010</v>
      </c>
      <c r="D2759" t="s">
        <v>22</v>
      </c>
      <c r="E2759" t="s">
        <v>20</v>
      </c>
      <c r="F2759" t="s">
        <v>16</v>
      </c>
      <c r="G2759" t="s">
        <v>17</v>
      </c>
      <c r="H2759" t="s">
        <v>17</v>
      </c>
      <c r="I2759">
        <v>24</v>
      </c>
      <c r="J2759" t="str">
        <f>IFERROR(IF(ABS((C2759-resumen!$D$3)/resumen!$D$5) &gt; 1.96, "SI", "NO"), _xleta.NOT)</f>
        <v>NO</v>
      </c>
      <c r="K2759" t="str">
        <f>IFERROR(IF(ABS((I2759-resumen!$E$3)/resumen!$E$5) &gt; 1.96, "SI", "NO"), _xleta.NOT)</f>
        <v>NO</v>
      </c>
      <c r="L2759">
        <f>IF(ISBLANK(C2759), resumen!$D$4, C2759)</f>
        <v>302010</v>
      </c>
      <c r="M2759">
        <f>IF(ISBLANK(I2759), resumen!$E$4, I2759)</f>
        <v>24</v>
      </c>
    </row>
    <row r="2760" spans="1:13">
      <c r="A2760">
        <v>2759</v>
      </c>
      <c r="B2760" t="s">
        <v>19</v>
      </c>
      <c r="C2760">
        <v>325000</v>
      </c>
      <c r="D2760" t="s">
        <v>14</v>
      </c>
      <c r="E2760" t="s">
        <v>20</v>
      </c>
      <c r="F2760" t="s">
        <v>16</v>
      </c>
      <c r="G2760" t="s">
        <v>16</v>
      </c>
      <c r="H2760" t="s">
        <v>17</v>
      </c>
      <c r="I2760">
        <v>24</v>
      </c>
      <c r="J2760" t="str">
        <f>IFERROR(IF(ABS((C2760-resumen!$D$3)/resumen!$D$5) &gt; 1.96, "SI", "NO"), _xleta.NOT)</f>
        <v>NO</v>
      </c>
      <c r="K2760" t="str">
        <f>IFERROR(IF(ABS((I2760-resumen!$E$3)/resumen!$E$5) &gt; 1.96, "SI", "NO"), _xleta.NOT)</f>
        <v>NO</v>
      </c>
      <c r="L2760">
        <f>IF(ISBLANK(C2760), resumen!$D$4, C2760)</f>
        <v>325000</v>
      </c>
      <c r="M2760">
        <f>IF(ISBLANK(I2760), resumen!$E$4, I2760)</f>
        <v>24</v>
      </c>
    </row>
    <row r="2761" spans="1:13">
      <c r="A2761">
        <v>2760</v>
      </c>
      <c r="B2761" t="s">
        <v>13</v>
      </c>
      <c r="C2761">
        <v>278030</v>
      </c>
      <c r="D2761" t="s">
        <v>23</v>
      </c>
      <c r="E2761" t="s">
        <v>20</v>
      </c>
      <c r="F2761" t="s">
        <v>16</v>
      </c>
      <c r="G2761" t="s">
        <v>17</v>
      </c>
      <c r="H2761" t="s">
        <v>17</v>
      </c>
      <c r="I2761">
        <v>24</v>
      </c>
      <c r="J2761" t="str">
        <f>IFERROR(IF(ABS((C2761-resumen!$D$3)/resumen!$D$5) &gt; 1.96, "SI", "NO"), _xleta.NOT)</f>
        <v>NO</v>
      </c>
      <c r="K2761" t="str">
        <f>IFERROR(IF(ABS((I2761-resumen!$E$3)/resumen!$E$5) &gt; 1.96, "SI", "NO"), _xleta.NOT)</f>
        <v>NO</v>
      </c>
      <c r="L2761">
        <f>IF(ISBLANK(C2761), resumen!$D$4, C2761)</f>
        <v>278030</v>
      </c>
      <c r="M2761">
        <f>IF(ISBLANK(I2761), resumen!$E$4, I2761)</f>
        <v>24</v>
      </c>
    </row>
    <row r="2762" spans="1:13">
      <c r="A2762">
        <v>2761</v>
      </c>
      <c r="B2762" t="s">
        <v>19</v>
      </c>
      <c r="C2762">
        <v>359544.27</v>
      </c>
      <c r="D2762" t="s">
        <v>25</v>
      </c>
      <c r="E2762" t="s">
        <v>20</v>
      </c>
      <c r="F2762" t="s">
        <v>16</v>
      </c>
      <c r="G2762" t="s">
        <v>16</v>
      </c>
      <c r="H2762" t="s">
        <v>17</v>
      </c>
      <c r="I2762">
        <v>66</v>
      </c>
      <c r="J2762" t="str">
        <f>IFERROR(IF(ABS((C2762-resumen!$D$3)/resumen!$D$5) &gt; 1.96, "SI", "NO"), _xleta.NOT)</f>
        <v>NO</v>
      </c>
      <c r="K2762" t="str">
        <f>IFERROR(IF(ABS((I2762-resumen!$E$3)/resumen!$E$5) &gt; 1.96, "SI", "NO"), _xleta.NOT)</f>
        <v>NO</v>
      </c>
      <c r="L2762">
        <f>IF(ISBLANK(C2762), resumen!$D$4, C2762)</f>
        <v>359544.27</v>
      </c>
      <c r="M2762">
        <f>IF(ISBLANK(I2762), resumen!$E$4, I2762)</f>
        <v>66</v>
      </c>
    </row>
    <row r="2763" spans="1:13">
      <c r="A2763">
        <v>2762</v>
      </c>
      <c r="B2763" t="s">
        <v>13</v>
      </c>
      <c r="C2763">
        <v>680000</v>
      </c>
      <c r="D2763" t="s">
        <v>14</v>
      </c>
      <c r="E2763" t="s">
        <v>20</v>
      </c>
      <c r="F2763" t="s">
        <v>16</v>
      </c>
      <c r="G2763" t="s">
        <v>17</v>
      </c>
      <c r="H2763" t="s">
        <v>17</v>
      </c>
      <c r="I2763">
        <v>33</v>
      </c>
      <c r="J2763" t="str">
        <f>IFERROR(IF(ABS((C2763-resumen!$D$3)/resumen!$D$5) &gt; 1.96, "SI", "NO"), _xleta.NOT)</f>
        <v>NO</v>
      </c>
      <c r="K2763" t="str">
        <f>IFERROR(IF(ABS((I2763-resumen!$E$3)/resumen!$E$5) &gt; 1.96, "SI", "NO"), _xleta.NOT)</f>
        <v>NO</v>
      </c>
      <c r="L2763">
        <f>IF(ISBLANK(C2763), resumen!$D$4, C2763)</f>
        <v>680000</v>
      </c>
      <c r="M2763">
        <f>IF(ISBLANK(I2763), resumen!$E$4, I2763)</f>
        <v>33</v>
      </c>
    </row>
    <row r="2764" spans="1:13">
      <c r="A2764">
        <v>2763</v>
      </c>
      <c r="B2764" t="s">
        <v>19</v>
      </c>
      <c r="C2764">
        <v>610000</v>
      </c>
      <c r="D2764" t="s">
        <v>14</v>
      </c>
      <c r="E2764" t="s">
        <v>20</v>
      </c>
      <c r="F2764" t="s">
        <v>16</v>
      </c>
      <c r="G2764" t="s">
        <v>17</v>
      </c>
      <c r="H2764" t="s">
        <v>17</v>
      </c>
      <c r="I2764">
        <v>30</v>
      </c>
      <c r="J2764" t="str">
        <f>IFERROR(IF(ABS((C2764-resumen!$D$3)/resumen!$D$5) &gt; 1.96, "SI", "NO"), _xleta.NOT)</f>
        <v>NO</v>
      </c>
      <c r="K2764" t="str">
        <f>IFERROR(IF(ABS((I2764-resumen!$E$3)/resumen!$E$5) &gt; 1.96, "SI", "NO"), _xleta.NOT)</f>
        <v>NO</v>
      </c>
      <c r="L2764">
        <f>IF(ISBLANK(C2764), resumen!$D$4, C2764)</f>
        <v>610000</v>
      </c>
      <c r="M2764">
        <f>IF(ISBLANK(I2764), resumen!$E$4, I2764)</f>
        <v>30</v>
      </c>
    </row>
    <row r="2765" spans="1:13">
      <c r="A2765">
        <v>2764</v>
      </c>
      <c r="B2765" t="s">
        <v>13</v>
      </c>
      <c r="C2765">
        <v>477307.36</v>
      </c>
      <c r="D2765" t="s">
        <v>14</v>
      </c>
      <c r="E2765" t="s">
        <v>20</v>
      </c>
      <c r="F2765" t="s">
        <v>16</v>
      </c>
      <c r="G2765" t="s">
        <v>17</v>
      </c>
      <c r="H2765" t="s">
        <v>17</v>
      </c>
      <c r="I2765">
        <v>63</v>
      </c>
      <c r="J2765" t="str">
        <f>IFERROR(IF(ABS((C2765-resumen!$D$3)/resumen!$D$5) &gt; 1.96, "SI", "NO"), _xleta.NOT)</f>
        <v>NO</v>
      </c>
      <c r="K2765" t="str">
        <f>IFERROR(IF(ABS((I2765-resumen!$E$3)/resumen!$E$5) &gt; 1.96, "SI", "NO"), _xleta.NOT)</f>
        <v>NO</v>
      </c>
      <c r="L2765">
        <f>IF(ISBLANK(C2765), resumen!$D$4, C2765)</f>
        <v>477307.36</v>
      </c>
      <c r="M2765">
        <f>IF(ISBLANK(I2765), resumen!$E$4, I2765)</f>
        <v>63</v>
      </c>
    </row>
    <row r="2766" spans="1:13">
      <c r="A2766">
        <v>2765</v>
      </c>
      <c r="B2766" t="s">
        <v>13</v>
      </c>
      <c r="C2766">
        <v>385938</v>
      </c>
      <c r="D2766" t="s">
        <v>14</v>
      </c>
      <c r="E2766" t="s">
        <v>20</v>
      </c>
      <c r="F2766" t="s">
        <v>16</v>
      </c>
      <c r="G2766" t="s">
        <v>17</v>
      </c>
      <c r="H2766" t="s">
        <v>16</v>
      </c>
      <c r="I2766">
        <v>51</v>
      </c>
      <c r="J2766" t="str">
        <f>IFERROR(IF(ABS((C2766-resumen!$D$3)/resumen!$D$5) &gt; 1.96, "SI", "NO"), _xleta.NOT)</f>
        <v>NO</v>
      </c>
      <c r="K2766" t="str">
        <f>IFERROR(IF(ABS((I2766-resumen!$E$3)/resumen!$E$5) &gt; 1.96, "SI", "NO"), _xleta.NOT)</f>
        <v>NO</v>
      </c>
      <c r="L2766">
        <f>IF(ISBLANK(C2766), resumen!$D$4, C2766)</f>
        <v>385938</v>
      </c>
      <c r="M2766">
        <f>IF(ISBLANK(I2766), resumen!$E$4, I2766)</f>
        <v>51</v>
      </c>
    </row>
    <row r="2767" spans="1:13">
      <c r="A2767">
        <v>2766</v>
      </c>
      <c r="B2767" t="s">
        <v>19</v>
      </c>
      <c r="C2767">
        <v>450000</v>
      </c>
      <c r="D2767" t="s">
        <v>14</v>
      </c>
      <c r="E2767" t="s">
        <v>20</v>
      </c>
      <c r="F2767" t="s">
        <v>16</v>
      </c>
      <c r="G2767" t="s">
        <v>16</v>
      </c>
      <c r="H2767" t="s">
        <v>17</v>
      </c>
      <c r="I2767">
        <v>29</v>
      </c>
      <c r="J2767" t="str">
        <f>IFERROR(IF(ABS((C2767-resumen!$D$3)/resumen!$D$5) &gt; 1.96, "SI", "NO"), _xleta.NOT)</f>
        <v>NO</v>
      </c>
      <c r="K2767" t="str">
        <f>IFERROR(IF(ABS((I2767-resumen!$E$3)/resumen!$E$5) &gt; 1.96, "SI", "NO"), _xleta.NOT)</f>
        <v>NO</v>
      </c>
      <c r="L2767">
        <f>IF(ISBLANK(C2767), resumen!$D$4, C2767)</f>
        <v>450000</v>
      </c>
      <c r="M2767">
        <f>IF(ISBLANK(I2767), resumen!$E$4, I2767)</f>
        <v>29</v>
      </c>
    </row>
    <row r="2768" spans="1:13">
      <c r="A2768">
        <v>2767</v>
      </c>
      <c r="B2768" t="s">
        <v>13</v>
      </c>
      <c r="C2768">
        <v>359544.27</v>
      </c>
      <c r="D2768" t="s">
        <v>25</v>
      </c>
      <c r="E2768" t="s">
        <v>20</v>
      </c>
      <c r="F2768" t="s">
        <v>16</v>
      </c>
      <c r="G2768" t="s">
        <v>16</v>
      </c>
      <c r="H2768" t="s">
        <v>17</v>
      </c>
      <c r="I2768">
        <v>59</v>
      </c>
      <c r="J2768" t="str">
        <f>IFERROR(IF(ABS((C2768-resumen!$D$3)/resumen!$D$5) &gt; 1.96, "SI", "NO"), _xleta.NOT)</f>
        <v>NO</v>
      </c>
      <c r="K2768" t="str">
        <f>IFERROR(IF(ABS((I2768-resumen!$E$3)/resumen!$E$5) &gt; 1.96, "SI", "NO"), _xleta.NOT)</f>
        <v>NO</v>
      </c>
      <c r="L2768">
        <f>IF(ISBLANK(C2768), resumen!$D$4, C2768)</f>
        <v>359544.27</v>
      </c>
      <c r="M2768">
        <f>IF(ISBLANK(I2768), resumen!$E$4, I2768)</f>
        <v>59</v>
      </c>
    </row>
    <row r="2769" spans="1:13">
      <c r="A2769">
        <v>2768</v>
      </c>
      <c r="B2769" t="s">
        <v>13</v>
      </c>
      <c r="C2769">
        <v>759569.6</v>
      </c>
      <c r="D2769" t="s">
        <v>14</v>
      </c>
      <c r="E2769" t="s">
        <v>15</v>
      </c>
      <c r="F2769" t="s">
        <v>16</v>
      </c>
      <c r="G2769" t="s">
        <v>17</v>
      </c>
      <c r="H2769" t="s">
        <v>17</v>
      </c>
      <c r="I2769">
        <v>34</v>
      </c>
      <c r="J2769" t="str">
        <f>IFERROR(IF(ABS((C2769-resumen!$D$3)/resumen!$D$5) &gt; 1.96, "SI", "NO"), _xleta.NOT)</f>
        <v>NO</v>
      </c>
      <c r="K2769" t="str">
        <f>IFERROR(IF(ABS((I2769-resumen!$E$3)/resumen!$E$5) &gt; 1.96, "SI", "NO"), _xleta.NOT)</f>
        <v>NO</v>
      </c>
      <c r="L2769">
        <f>IF(ISBLANK(C2769), resumen!$D$4, C2769)</f>
        <v>759569.6</v>
      </c>
      <c r="M2769">
        <f>IF(ISBLANK(I2769), resumen!$E$4, I2769)</f>
        <v>34</v>
      </c>
    </row>
    <row r="2770" spans="1:13">
      <c r="A2770">
        <v>2769</v>
      </c>
      <c r="B2770" t="s">
        <v>19</v>
      </c>
      <c r="C2770">
        <v>894532</v>
      </c>
      <c r="D2770" t="s">
        <v>14</v>
      </c>
      <c r="E2770" t="s">
        <v>15</v>
      </c>
      <c r="F2770" t="s">
        <v>16</v>
      </c>
      <c r="G2770" t="s">
        <v>17</v>
      </c>
      <c r="H2770" t="s">
        <v>16</v>
      </c>
      <c r="I2770">
        <v>44</v>
      </c>
      <c r="J2770" t="str">
        <f>IFERROR(IF(ABS((C2770-resumen!$D$3)/resumen!$D$5) &gt; 1.96, "SI", "NO"), _xleta.NOT)</f>
        <v>NO</v>
      </c>
      <c r="K2770" t="str">
        <f>IFERROR(IF(ABS((I2770-resumen!$E$3)/resumen!$E$5) &gt; 1.96, "SI", "NO"), _xleta.NOT)</f>
        <v>NO</v>
      </c>
      <c r="L2770">
        <f>IF(ISBLANK(C2770), resumen!$D$4, C2770)</f>
        <v>894532</v>
      </c>
      <c r="M2770">
        <f>IF(ISBLANK(I2770), resumen!$E$4, I2770)</f>
        <v>44</v>
      </c>
    </row>
    <row r="2771" spans="1:13">
      <c r="A2771">
        <v>2770</v>
      </c>
      <c r="B2771" t="s">
        <v>13</v>
      </c>
      <c r="C2771">
        <v>117186.67</v>
      </c>
      <c r="D2771" t="s">
        <v>14</v>
      </c>
      <c r="E2771" t="s">
        <v>20</v>
      </c>
      <c r="F2771" t="s">
        <v>16</v>
      </c>
      <c r="G2771" t="s">
        <v>17</v>
      </c>
      <c r="H2771" t="s">
        <v>17</v>
      </c>
      <c r="I2771">
        <v>25</v>
      </c>
      <c r="J2771" t="str">
        <f>IFERROR(IF(ABS((C2771-resumen!$D$3)/resumen!$D$5) &gt; 1.96, "SI", "NO"), _xleta.NOT)</f>
        <v>NO</v>
      </c>
      <c r="K2771" t="str">
        <f>IFERROR(IF(ABS((I2771-resumen!$E$3)/resumen!$E$5) &gt; 1.96, "SI", "NO"), _xleta.NOT)</f>
        <v>NO</v>
      </c>
      <c r="L2771">
        <f>IF(ISBLANK(C2771), resumen!$D$4, C2771)</f>
        <v>117186.67</v>
      </c>
      <c r="M2771">
        <f>IF(ISBLANK(I2771), resumen!$E$4, I2771)</f>
        <v>25</v>
      </c>
    </row>
    <row r="2772" spans="1:13">
      <c r="A2772">
        <v>2771</v>
      </c>
      <c r="B2772" t="s">
        <v>19</v>
      </c>
      <c r="C2772">
        <v>1314609</v>
      </c>
      <c r="D2772" t="s">
        <v>14</v>
      </c>
      <c r="E2772" t="s">
        <v>15</v>
      </c>
      <c r="F2772" t="s">
        <v>16</v>
      </c>
      <c r="G2772" t="s">
        <v>17</v>
      </c>
      <c r="H2772" t="s">
        <v>17</v>
      </c>
      <c r="I2772">
        <v>48</v>
      </c>
      <c r="J2772" t="str">
        <f>IFERROR(IF(ABS((C2772-resumen!$D$3)/resumen!$D$5) &gt; 1.96, "SI", "NO"), _xleta.NOT)</f>
        <v>NO</v>
      </c>
      <c r="K2772" t="str">
        <f>IFERROR(IF(ABS((I2772-resumen!$E$3)/resumen!$E$5) &gt; 1.96, "SI", "NO"), _xleta.NOT)</f>
        <v>NO</v>
      </c>
      <c r="L2772">
        <f>IF(ISBLANK(C2772), resumen!$D$4, C2772)</f>
        <v>1314609</v>
      </c>
      <c r="M2772">
        <f>IF(ISBLANK(I2772), resumen!$E$4, I2772)</f>
        <v>48</v>
      </c>
    </row>
    <row r="2773" spans="1:13">
      <c r="A2773">
        <v>2772</v>
      </c>
      <c r="B2773" t="s">
        <v>19</v>
      </c>
      <c r="C2773">
        <v>298925</v>
      </c>
      <c r="D2773" t="s">
        <v>22</v>
      </c>
      <c r="E2773" t="s">
        <v>20</v>
      </c>
      <c r="F2773" t="s">
        <v>16</v>
      </c>
      <c r="G2773" t="s">
        <v>16</v>
      </c>
      <c r="H2773" t="s">
        <v>16</v>
      </c>
      <c r="I2773">
        <v>28</v>
      </c>
      <c r="J2773" t="str">
        <f>IFERROR(IF(ABS((C2773-resumen!$D$3)/resumen!$D$5) &gt; 1.96, "SI", "NO"), _xleta.NOT)</f>
        <v>NO</v>
      </c>
      <c r="K2773" t="str">
        <f>IFERROR(IF(ABS((I2773-resumen!$E$3)/resumen!$E$5) &gt; 1.96, "SI", "NO"), _xleta.NOT)</f>
        <v>NO</v>
      </c>
      <c r="L2773">
        <f>IF(ISBLANK(C2773), resumen!$D$4, C2773)</f>
        <v>298925</v>
      </c>
      <c r="M2773">
        <f>IF(ISBLANK(I2773), resumen!$E$4, I2773)</f>
        <v>28</v>
      </c>
    </row>
    <row r="2774" spans="1:13">
      <c r="A2774">
        <v>2773</v>
      </c>
      <c r="B2774" t="s">
        <v>13</v>
      </c>
      <c r="C2774">
        <v>410982</v>
      </c>
      <c r="D2774" t="s">
        <v>14</v>
      </c>
      <c r="E2774" t="s">
        <v>20</v>
      </c>
      <c r="F2774" t="s">
        <v>16</v>
      </c>
      <c r="G2774" t="s">
        <v>17</v>
      </c>
      <c r="H2774" t="s">
        <v>17</v>
      </c>
      <c r="I2774">
        <v>30</v>
      </c>
      <c r="J2774" t="str">
        <f>IFERROR(IF(ABS((C2774-resumen!$D$3)/resumen!$D$5) &gt; 1.96, "SI", "NO"), _xleta.NOT)</f>
        <v>NO</v>
      </c>
      <c r="K2774" t="str">
        <f>IFERROR(IF(ABS((I2774-resumen!$E$3)/resumen!$E$5) &gt; 1.96, "SI", "NO"), _xleta.NOT)</f>
        <v>NO</v>
      </c>
      <c r="L2774">
        <f>IF(ISBLANK(C2774), resumen!$D$4, C2774)</f>
        <v>410982</v>
      </c>
      <c r="M2774">
        <f>IF(ISBLANK(I2774), resumen!$E$4, I2774)</f>
        <v>30</v>
      </c>
    </row>
    <row r="2775" spans="1:13">
      <c r="A2775">
        <v>2774</v>
      </c>
      <c r="B2775" t="s">
        <v>19</v>
      </c>
      <c r="C2775">
        <v>1511127</v>
      </c>
      <c r="D2775" t="s">
        <v>14</v>
      </c>
      <c r="E2775" t="s">
        <v>15</v>
      </c>
      <c r="F2775" t="s">
        <v>16</v>
      </c>
      <c r="G2775" t="s">
        <v>17</v>
      </c>
      <c r="H2775" t="s">
        <v>17</v>
      </c>
      <c r="I2775">
        <v>36</v>
      </c>
      <c r="J2775" t="str">
        <f>IFERROR(IF(ABS((C2775-resumen!$D$3)/resumen!$D$5) &gt; 1.96, "SI", "NO"), _xleta.NOT)</f>
        <v>NO</v>
      </c>
      <c r="K2775" t="str">
        <f>IFERROR(IF(ABS((I2775-resumen!$E$3)/resumen!$E$5) &gt; 1.96, "SI", "NO"), _xleta.NOT)</f>
        <v>NO</v>
      </c>
      <c r="L2775">
        <f>IF(ISBLANK(C2775), resumen!$D$4, C2775)</f>
        <v>1511127</v>
      </c>
      <c r="M2775">
        <f>IF(ISBLANK(I2775), resumen!$E$4, I2775)</f>
        <v>36</v>
      </c>
    </row>
    <row r="2776" spans="1:13">
      <c r="A2776">
        <v>2775</v>
      </c>
      <c r="B2776" t="s">
        <v>19</v>
      </c>
      <c r="C2776">
        <v>361080</v>
      </c>
      <c r="D2776" t="s">
        <v>14</v>
      </c>
      <c r="E2776" t="s">
        <v>20</v>
      </c>
      <c r="F2776" t="s">
        <v>16</v>
      </c>
      <c r="G2776" t="s">
        <v>17</v>
      </c>
      <c r="H2776" t="s">
        <v>17</v>
      </c>
      <c r="I2776">
        <v>29</v>
      </c>
      <c r="J2776" t="str">
        <f>IFERROR(IF(ABS((C2776-resumen!$D$3)/resumen!$D$5) &gt; 1.96, "SI", "NO"), _xleta.NOT)</f>
        <v>NO</v>
      </c>
      <c r="K2776" t="str">
        <f>IFERROR(IF(ABS((I2776-resumen!$E$3)/resumen!$E$5) &gt; 1.96, "SI", "NO"), _xleta.NOT)</f>
        <v>NO</v>
      </c>
      <c r="L2776">
        <f>IF(ISBLANK(C2776), resumen!$D$4, C2776)</f>
        <v>361080</v>
      </c>
      <c r="M2776">
        <f>IF(ISBLANK(I2776), resumen!$E$4, I2776)</f>
        <v>29</v>
      </c>
    </row>
    <row r="2777" spans="1:13">
      <c r="A2777">
        <v>2776</v>
      </c>
      <c r="B2777" t="s">
        <v>13</v>
      </c>
      <c r="C2777">
        <v>2676486.65</v>
      </c>
      <c r="D2777" t="s">
        <v>14</v>
      </c>
      <c r="E2777" t="s">
        <v>20</v>
      </c>
      <c r="F2777" t="s">
        <v>16</v>
      </c>
      <c r="G2777" t="s">
        <v>17</v>
      </c>
      <c r="H2777" t="s">
        <v>17</v>
      </c>
      <c r="I2777">
        <v>26</v>
      </c>
      <c r="J2777" t="str">
        <f>IFERROR(IF(ABS((C2777-resumen!$D$3)/resumen!$D$5) &gt; 1.96, "SI", "NO"), _xleta.NOT)</f>
        <v>SI</v>
      </c>
      <c r="K2777" t="str">
        <f>IFERROR(IF(ABS((I2777-resumen!$E$3)/resumen!$E$5) &gt; 1.96, "SI", "NO"), _xleta.NOT)</f>
        <v>NO</v>
      </c>
      <c r="L2777">
        <f>IF(ISBLANK(C2777), resumen!$D$4, C2777)</f>
        <v>2676486.65</v>
      </c>
      <c r="M2777">
        <f>IF(ISBLANK(I2777), resumen!$E$4, I2777)</f>
        <v>26</v>
      </c>
    </row>
    <row r="2778" spans="1:13">
      <c r="A2778">
        <v>2777</v>
      </c>
      <c r="B2778" t="s">
        <v>19</v>
      </c>
      <c r="C2778">
        <v>298482</v>
      </c>
      <c r="D2778" t="s">
        <v>22</v>
      </c>
      <c r="E2778" t="s">
        <v>20</v>
      </c>
      <c r="F2778" t="s">
        <v>16</v>
      </c>
      <c r="G2778" t="s">
        <v>17</v>
      </c>
      <c r="H2778" t="s">
        <v>17</v>
      </c>
      <c r="I2778">
        <v>47</v>
      </c>
      <c r="J2778" t="str">
        <f>IFERROR(IF(ABS((C2778-resumen!$D$3)/resumen!$D$5) &gt; 1.96, "SI", "NO"), _xleta.NOT)</f>
        <v>NO</v>
      </c>
      <c r="K2778" t="str">
        <f>IFERROR(IF(ABS((I2778-resumen!$E$3)/resumen!$E$5) &gt; 1.96, "SI", "NO"), _xleta.NOT)</f>
        <v>NO</v>
      </c>
      <c r="L2778">
        <f>IF(ISBLANK(C2778), resumen!$D$4, C2778)</f>
        <v>298482</v>
      </c>
      <c r="M2778">
        <f>IF(ISBLANK(I2778), resumen!$E$4, I2778)</f>
        <v>47</v>
      </c>
    </row>
    <row r="2779" spans="1:13">
      <c r="A2779">
        <v>2778</v>
      </c>
      <c r="B2779" t="s">
        <v>13</v>
      </c>
      <c r="C2779">
        <v>1603638.49</v>
      </c>
      <c r="D2779" t="s">
        <v>14</v>
      </c>
      <c r="E2779" t="s">
        <v>20</v>
      </c>
      <c r="F2779" t="s">
        <v>16</v>
      </c>
      <c r="G2779" t="s">
        <v>17</v>
      </c>
      <c r="H2779" t="s">
        <v>17</v>
      </c>
      <c r="I2779">
        <v>43</v>
      </c>
      <c r="J2779" t="str">
        <f>IFERROR(IF(ABS((C2779-resumen!$D$3)/resumen!$D$5) &gt; 1.96, "SI", "NO"), _xleta.NOT)</f>
        <v>NO</v>
      </c>
      <c r="K2779" t="str">
        <f>IFERROR(IF(ABS((I2779-resumen!$E$3)/resumen!$E$5) &gt; 1.96, "SI", "NO"), _xleta.NOT)</f>
        <v>NO</v>
      </c>
      <c r="L2779">
        <f>IF(ISBLANK(C2779), resumen!$D$4, C2779)</f>
        <v>1603638.49</v>
      </c>
      <c r="M2779">
        <f>IF(ISBLANK(I2779), resumen!$E$4, I2779)</f>
        <v>43</v>
      </c>
    </row>
    <row r="2780" spans="1:13">
      <c r="A2780">
        <v>2779</v>
      </c>
      <c r="B2780" t="s">
        <v>13</v>
      </c>
      <c r="C2780">
        <v>757822.41</v>
      </c>
      <c r="D2780" t="s">
        <v>14</v>
      </c>
      <c r="E2780" t="s">
        <v>20</v>
      </c>
      <c r="F2780" t="s">
        <v>16</v>
      </c>
      <c r="G2780" t="s">
        <v>17</v>
      </c>
      <c r="H2780" t="s">
        <v>17</v>
      </c>
      <c r="I2780">
        <v>31</v>
      </c>
      <c r="J2780" t="str">
        <f>IFERROR(IF(ABS((C2780-resumen!$D$3)/resumen!$D$5) &gt; 1.96, "SI", "NO"), _xleta.NOT)</f>
        <v>NO</v>
      </c>
      <c r="K2780" t="str">
        <f>IFERROR(IF(ABS((I2780-resumen!$E$3)/resumen!$E$5) &gt; 1.96, "SI", "NO"), _xleta.NOT)</f>
        <v>NO</v>
      </c>
      <c r="L2780">
        <f>IF(ISBLANK(C2780), resumen!$D$4, C2780)</f>
        <v>757822.41</v>
      </c>
      <c r="M2780">
        <f>IF(ISBLANK(I2780), resumen!$E$4, I2780)</f>
        <v>31</v>
      </c>
    </row>
    <row r="2781" spans="1:13">
      <c r="A2781">
        <v>2780</v>
      </c>
      <c r="B2781" t="s">
        <v>19</v>
      </c>
      <c r="C2781">
        <v>298000</v>
      </c>
      <c r="D2781" t="s">
        <v>22</v>
      </c>
      <c r="E2781" t="s">
        <v>20</v>
      </c>
      <c r="F2781" t="s">
        <v>16</v>
      </c>
      <c r="G2781" t="s">
        <v>17</v>
      </c>
      <c r="H2781" t="s">
        <v>17</v>
      </c>
      <c r="I2781">
        <v>23</v>
      </c>
      <c r="J2781" t="str">
        <f>IFERROR(IF(ABS((C2781-resumen!$D$3)/resumen!$D$5) &gt; 1.96, "SI", "NO"), _xleta.NOT)</f>
        <v>NO</v>
      </c>
      <c r="K2781" t="str">
        <f>IFERROR(IF(ABS((I2781-resumen!$E$3)/resumen!$E$5) &gt; 1.96, "SI", "NO"), _xleta.NOT)</f>
        <v>NO</v>
      </c>
      <c r="L2781">
        <f>IF(ISBLANK(C2781), resumen!$D$4, C2781)</f>
        <v>298000</v>
      </c>
      <c r="M2781">
        <f>IF(ISBLANK(I2781), resumen!$E$4, I2781)</f>
        <v>23</v>
      </c>
    </row>
    <row r="2782" spans="1:13">
      <c r="A2782">
        <v>2781</v>
      </c>
      <c r="B2782" t="s">
        <v>19</v>
      </c>
      <c r="C2782">
        <v>300018</v>
      </c>
      <c r="D2782" t="s">
        <v>22</v>
      </c>
      <c r="E2782" t="s">
        <v>20</v>
      </c>
      <c r="F2782" t="s">
        <v>16</v>
      </c>
      <c r="G2782" t="s">
        <v>16</v>
      </c>
      <c r="H2782" t="s">
        <v>16</v>
      </c>
      <c r="I2782">
        <v>49</v>
      </c>
      <c r="J2782" t="str">
        <f>IFERROR(IF(ABS((C2782-resumen!$D$3)/resumen!$D$5) &gt; 1.96, "SI", "NO"), _xleta.NOT)</f>
        <v>NO</v>
      </c>
      <c r="K2782" t="str">
        <f>IFERROR(IF(ABS((I2782-resumen!$E$3)/resumen!$E$5) &gt; 1.96, "SI", "NO"), _xleta.NOT)</f>
        <v>NO</v>
      </c>
      <c r="L2782">
        <f>IF(ISBLANK(C2782), resumen!$D$4, C2782)</f>
        <v>300018</v>
      </c>
      <c r="M2782">
        <f>IF(ISBLANK(I2782), resumen!$E$4, I2782)</f>
        <v>49</v>
      </c>
    </row>
    <row r="2783" spans="1:13">
      <c r="A2783">
        <v>2782</v>
      </c>
      <c r="B2783" t="s">
        <v>13</v>
      </c>
      <c r="C2783">
        <v>651569.96</v>
      </c>
      <c r="D2783" t="s">
        <v>14</v>
      </c>
      <c r="E2783" t="s">
        <v>20</v>
      </c>
      <c r="F2783" t="s">
        <v>16</v>
      </c>
      <c r="G2783" t="s">
        <v>17</v>
      </c>
      <c r="H2783" t="s">
        <v>17</v>
      </c>
      <c r="I2783">
        <v>33</v>
      </c>
      <c r="J2783" t="str">
        <f>IFERROR(IF(ABS((C2783-resumen!$D$3)/resumen!$D$5) &gt; 1.96, "SI", "NO"), _xleta.NOT)</f>
        <v>NO</v>
      </c>
      <c r="K2783" t="str">
        <f>IFERROR(IF(ABS((I2783-resumen!$E$3)/resumen!$E$5) &gt; 1.96, "SI", "NO"), _xleta.NOT)</f>
        <v>NO</v>
      </c>
      <c r="L2783">
        <f>IF(ISBLANK(C2783), resumen!$D$4, C2783)</f>
        <v>651569.96</v>
      </c>
      <c r="M2783">
        <f>IF(ISBLANK(I2783), resumen!$E$4, I2783)</f>
        <v>33</v>
      </c>
    </row>
    <row r="2784" spans="1:13">
      <c r="A2784">
        <v>2783</v>
      </c>
      <c r="B2784" t="s">
        <v>19</v>
      </c>
      <c r="C2784">
        <v>359544.27</v>
      </c>
      <c r="D2784" t="s">
        <v>25</v>
      </c>
      <c r="E2784" t="s">
        <v>20</v>
      </c>
      <c r="F2784" t="s">
        <v>16</v>
      </c>
      <c r="G2784" t="s">
        <v>16</v>
      </c>
      <c r="H2784" t="s">
        <v>17</v>
      </c>
      <c r="I2784">
        <v>47</v>
      </c>
      <c r="J2784" t="str">
        <f>IFERROR(IF(ABS((C2784-resumen!$D$3)/resumen!$D$5) &gt; 1.96, "SI", "NO"), _xleta.NOT)</f>
        <v>NO</v>
      </c>
      <c r="K2784" t="str">
        <f>IFERROR(IF(ABS((I2784-resumen!$E$3)/resumen!$E$5) &gt; 1.96, "SI", "NO"), _xleta.NOT)</f>
        <v>NO</v>
      </c>
      <c r="L2784">
        <f>IF(ISBLANK(C2784), resumen!$D$4, C2784)</f>
        <v>359544.27</v>
      </c>
      <c r="M2784">
        <f>IF(ISBLANK(I2784), resumen!$E$4, I2784)</f>
        <v>47</v>
      </c>
    </row>
    <row r="2785" spans="1:13">
      <c r="A2785">
        <v>2784</v>
      </c>
      <c r="B2785" t="s">
        <v>19</v>
      </c>
      <c r="C2785">
        <v>554128</v>
      </c>
      <c r="D2785" t="s">
        <v>14</v>
      </c>
      <c r="E2785" t="s">
        <v>15</v>
      </c>
      <c r="F2785" t="s">
        <v>16</v>
      </c>
      <c r="G2785" t="s">
        <v>17</v>
      </c>
      <c r="H2785" t="s">
        <v>17</v>
      </c>
      <c r="I2785">
        <v>26</v>
      </c>
      <c r="J2785" t="str">
        <f>IFERROR(IF(ABS((C2785-resumen!$D$3)/resumen!$D$5) &gt; 1.96, "SI", "NO"), _xleta.NOT)</f>
        <v>NO</v>
      </c>
      <c r="K2785" t="str">
        <f>IFERROR(IF(ABS((I2785-resumen!$E$3)/resumen!$E$5) &gt; 1.96, "SI", "NO"), _xleta.NOT)</f>
        <v>NO</v>
      </c>
      <c r="L2785">
        <f>IF(ISBLANK(C2785), resumen!$D$4, C2785)</f>
        <v>554128</v>
      </c>
      <c r="M2785">
        <f>IF(ISBLANK(I2785), resumen!$E$4, I2785)</f>
        <v>26</v>
      </c>
    </row>
    <row r="2786" spans="1:13">
      <c r="A2786">
        <v>2785</v>
      </c>
      <c r="B2786" t="s">
        <v>13</v>
      </c>
      <c r="C2786">
        <v>493352.64</v>
      </c>
      <c r="D2786" t="s">
        <v>14</v>
      </c>
      <c r="E2786" t="s">
        <v>20</v>
      </c>
      <c r="F2786" t="s">
        <v>16</v>
      </c>
      <c r="G2786" t="s">
        <v>17</v>
      </c>
      <c r="H2786" t="s">
        <v>17</v>
      </c>
      <c r="I2786">
        <v>25</v>
      </c>
      <c r="J2786" t="str">
        <f>IFERROR(IF(ABS((C2786-resumen!$D$3)/resumen!$D$5) &gt; 1.96, "SI", "NO"), _xleta.NOT)</f>
        <v>NO</v>
      </c>
      <c r="K2786" t="str">
        <f>IFERROR(IF(ABS((I2786-resumen!$E$3)/resumen!$E$5) &gt; 1.96, "SI", "NO"), _xleta.NOT)</f>
        <v>NO</v>
      </c>
      <c r="L2786">
        <f>IF(ISBLANK(C2786), resumen!$D$4, C2786)</f>
        <v>493352.64</v>
      </c>
      <c r="M2786">
        <f>IF(ISBLANK(I2786), resumen!$E$4, I2786)</f>
        <v>25</v>
      </c>
    </row>
    <row r="2787" spans="1:13">
      <c r="A2787">
        <v>2786</v>
      </c>
      <c r="B2787" t="s">
        <v>13</v>
      </c>
      <c r="C2787">
        <v>264600</v>
      </c>
      <c r="D2787" t="s">
        <v>14</v>
      </c>
      <c r="E2787" t="s">
        <v>20</v>
      </c>
      <c r="F2787" t="s">
        <v>16</v>
      </c>
      <c r="G2787" t="s">
        <v>17</v>
      </c>
      <c r="H2787" t="s">
        <v>17</v>
      </c>
      <c r="I2787">
        <v>30</v>
      </c>
      <c r="J2787" t="str">
        <f>IFERROR(IF(ABS((C2787-resumen!$D$3)/resumen!$D$5) &gt; 1.96, "SI", "NO"), _xleta.NOT)</f>
        <v>NO</v>
      </c>
      <c r="K2787" t="str">
        <f>IFERROR(IF(ABS((I2787-resumen!$E$3)/resumen!$E$5) &gt; 1.96, "SI", "NO"), _xleta.NOT)</f>
        <v>NO</v>
      </c>
      <c r="L2787">
        <f>IF(ISBLANK(C2787), resumen!$D$4, C2787)</f>
        <v>264600</v>
      </c>
      <c r="M2787">
        <f>IF(ISBLANK(I2787), resumen!$E$4, I2787)</f>
        <v>30</v>
      </c>
    </row>
    <row r="2788" spans="1:13">
      <c r="A2788">
        <v>2787</v>
      </c>
      <c r="B2788" t="s">
        <v>19</v>
      </c>
      <c r="C2788">
        <v>681931.83</v>
      </c>
      <c r="D2788" t="s">
        <v>14</v>
      </c>
      <c r="E2788" t="s">
        <v>20</v>
      </c>
      <c r="F2788" t="s">
        <v>16</v>
      </c>
      <c r="G2788" t="s">
        <v>17</v>
      </c>
      <c r="H2788" t="s">
        <v>17</v>
      </c>
      <c r="I2788">
        <v>34</v>
      </c>
      <c r="J2788" t="str">
        <f>IFERROR(IF(ABS((C2788-resumen!$D$3)/resumen!$D$5) &gt; 1.96, "SI", "NO"), _xleta.NOT)</f>
        <v>NO</v>
      </c>
      <c r="K2788" t="str">
        <f>IFERROR(IF(ABS((I2788-resumen!$E$3)/resumen!$E$5) &gt; 1.96, "SI", "NO"), _xleta.NOT)</f>
        <v>NO</v>
      </c>
      <c r="L2788">
        <f>IF(ISBLANK(C2788), resumen!$D$4, C2788)</f>
        <v>681931.83</v>
      </c>
      <c r="M2788">
        <f>IF(ISBLANK(I2788), resumen!$E$4, I2788)</f>
        <v>34</v>
      </c>
    </row>
    <row r="2789" spans="1:13">
      <c r="A2789">
        <v>2788</v>
      </c>
      <c r="B2789" t="s">
        <v>19</v>
      </c>
      <c r="C2789">
        <v>278030</v>
      </c>
      <c r="D2789" t="s">
        <v>23</v>
      </c>
      <c r="E2789" t="s">
        <v>20</v>
      </c>
      <c r="F2789" t="s">
        <v>16</v>
      </c>
      <c r="G2789" t="s">
        <v>17</v>
      </c>
      <c r="H2789" t="s">
        <v>17</v>
      </c>
      <c r="I2789">
        <v>25</v>
      </c>
      <c r="J2789" t="str">
        <f>IFERROR(IF(ABS((C2789-resumen!$D$3)/resumen!$D$5) &gt; 1.96, "SI", "NO"), _xleta.NOT)</f>
        <v>NO</v>
      </c>
      <c r="K2789" t="str">
        <f>IFERROR(IF(ABS((I2789-resumen!$E$3)/resumen!$E$5) &gt; 1.96, "SI", "NO"), _xleta.NOT)</f>
        <v>NO</v>
      </c>
      <c r="L2789">
        <f>IF(ISBLANK(C2789), resumen!$D$4, C2789)</f>
        <v>278030</v>
      </c>
      <c r="M2789">
        <f>IF(ISBLANK(I2789), resumen!$E$4, I2789)</f>
        <v>25</v>
      </c>
    </row>
    <row r="2790" spans="1:13">
      <c r="A2790">
        <v>2789</v>
      </c>
      <c r="B2790" t="s">
        <v>19</v>
      </c>
      <c r="C2790">
        <v>1725833</v>
      </c>
      <c r="D2790" t="s">
        <v>14</v>
      </c>
      <c r="E2790" t="s">
        <v>15</v>
      </c>
      <c r="F2790" t="s">
        <v>16</v>
      </c>
      <c r="G2790" t="s">
        <v>17</v>
      </c>
      <c r="H2790" t="s">
        <v>17</v>
      </c>
      <c r="I2790">
        <v>54</v>
      </c>
      <c r="J2790" t="str">
        <f>IFERROR(IF(ABS((C2790-resumen!$D$3)/resumen!$D$5) &gt; 1.96, "SI", "NO"), _xleta.NOT)</f>
        <v>NO</v>
      </c>
      <c r="K2790" t="str">
        <f>IFERROR(IF(ABS((I2790-resumen!$E$3)/resumen!$E$5) &gt; 1.96, "SI", "NO"), _xleta.NOT)</f>
        <v>NO</v>
      </c>
      <c r="L2790">
        <f>IF(ISBLANK(C2790), resumen!$D$4, C2790)</f>
        <v>1725833</v>
      </c>
      <c r="M2790">
        <f>IF(ISBLANK(I2790), resumen!$E$4, I2790)</f>
        <v>54</v>
      </c>
    </row>
    <row r="2791" spans="1:13">
      <c r="A2791">
        <v>2790</v>
      </c>
      <c r="B2791" t="s">
        <v>13</v>
      </c>
      <c r="C2791">
        <v>1213114.5</v>
      </c>
      <c r="D2791" t="s">
        <v>14</v>
      </c>
      <c r="E2791" t="s">
        <v>15</v>
      </c>
      <c r="F2791" t="s">
        <v>16</v>
      </c>
      <c r="G2791" t="s">
        <v>17</v>
      </c>
      <c r="H2791" t="s">
        <v>17</v>
      </c>
      <c r="I2791">
        <v>39</v>
      </c>
      <c r="J2791" t="str">
        <f>IFERROR(IF(ABS((C2791-resumen!$D$3)/resumen!$D$5) &gt; 1.96, "SI", "NO"), _xleta.NOT)</f>
        <v>NO</v>
      </c>
      <c r="K2791" t="str">
        <f>IFERROR(IF(ABS((I2791-resumen!$E$3)/resumen!$E$5) &gt; 1.96, "SI", "NO"), _xleta.NOT)</f>
        <v>NO</v>
      </c>
      <c r="L2791">
        <f>IF(ISBLANK(C2791), resumen!$D$4, C2791)</f>
        <v>1213114.5</v>
      </c>
      <c r="M2791">
        <f>IF(ISBLANK(I2791), resumen!$E$4, I2791)</f>
        <v>39</v>
      </c>
    </row>
    <row r="2792" spans="1:13">
      <c r="A2792">
        <v>2791</v>
      </c>
      <c r="B2792" t="s">
        <v>19</v>
      </c>
      <c r="C2792">
        <v>335772</v>
      </c>
      <c r="D2792" t="s">
        <v>14</v>
      </c>
      <c r="E2792" t="s">
        <v>15</v>
      </c>
      <c r="F2792" t="s">
        <v>16</v>
      </c>
      <c r="G2792" t="s">
        <v>17</v>
      </c>
      <c r="H2792" t="s">
        <v>16</v>
      </c>
      <c r="I2792">
        <v>51</v>
      </c>
      <c r="J2792" t="str">
        <f>IFERROR(IF(ABS((C2792-resumen!$D$3)/resumen!$D$5) &gt; 1.96, "SI", "NO"), _xleta.NOT)</f>
        <v>NO</v>
      </c>
      <c r="K2792" t="str">
        <f>IFERROR(IF(ABS((I2792-resumen!$E$3)/resumen!$E$5) &gt; 1.96, "SI", "NO"), _xleta.NOT)</f>
        <v>NO</v>
      </c>
      <c r="L2792">
        <f>IF(ISBLANK(C2792), resumen!$D$4, C2792)</f>
        <v>335772</v>
      </c>
      <c r="M2792">
        <f>IF(ISBLANK(I2792), resumen!$E$4, I2792)</f>
        <v>51</v>
      </c>
    </row>
    <row r="2793" spans="1:13">
      <c r="A2793">
        <v>2792</v>
      </c>
      <c r="B2793" t="s">
        <v>19</v>
      </c>
      <c r="C2793">
        <v>497847.64</v>
      </c>
      <c r="D2793" t="s">
        <v>14</v>
      </c>
      <c r="E2793" t="s">
        <v>20</v>
      </c>
      <c r="F2793" t="s">
        <v>16</v>
      </c>
      <c r="G2793" t="s">
        <v>17</v>
      </c>
      <c r="H2793" t="s">
        <v>17</v>
      </c>
      <c r="I2793">
        <v>45</v>
      </c>
      <c r="J2793" t="str">
        <f>IFERROR(IF(ABS((C2793-resumen!$D$3)/resumen!$D$5) &gt; 1.96, "SI", "NO"), _xleta.NOT)</f>
        <v>NO</v>
      </c>
      <c r="K2793" t="str">
        <f>IFERROR(IF(ABS((I2793-resumen!$E$3)/resumen!$E$5) &gt; 1.96, "SI", "NO"), _xleta.NOT)</f>
        <v>NO</v>
      </c>
      <c r="L2793">
        <f>IF(ISBLANK(C2793), resumen!$D$4, C2793)</f>
        <v>497847.64</v>
      </c>
      <c r="M2793">
        <f>IF(ISBLANK(I2793), resumen!$E$4, I2793)</f>
        <v>45</v>
      </c>
    </row>
    <row r="2794" spans="1:13">
      <c r="A2794">
        <v>2793</v>
      </c>
      <c r="B2794" t="s">
        <v>13</v>
      </c>
      <c r="C2794">
        <v>480488</v>
      </c>
      <c r="D2794" t="s">
        <v>14</v>
      </c>
      <c r="E2794" t="s">
        <v>20</v>
      </c>
      <c r="F2794" t="s">
        <v>16</v>
      </c>
      <c r="G2794" t="s">
        <v>16</v>
      </c>
      <c r="H2794" t="s">
        <v>17</v>
      </c>
      <c r="I2794">
        <v>23</v>
      </c>
      <c r="J2794" t="str">
        <f>IFERROR(IF(ABS((C2794-resumen!$D$3)/resumen!$D$5) &gt; 1.96, "SI", "NO"), _xleta.NOT)</f>
        <v>NO</v>
      </c>
      <c r="K2794" t="str">
        <f>IFERROR(IF(ABS((I2794-resumen!$E$3)/resumen!$E$5) &gt; 1.96, "SI", "NO"), _xleta.NOT)</f>
        <v>NO</v>
      </c>
      <c r="L2794">
        <f>IF(ISBLANK(C2794), resumen!$D$4, C2794)</f>
        <v>480488</v>
      </c>
      <c r="M2794">
        <f>IF(ISBLANK(I2794), resumen!$E$4, I2794)</f>
        <v>23</v>
      </c>
    </row>
    <row r="2795" spans="1:13">
      <c r="A2795">
        <v>2794</v>
      </c>
      <c r="B2795" t="s">
        <v>13</v>
      </c>
      <c r="C2795">
        <v>359544.27</v>
      </c>
      <c r="D2795" t="s">
        <v>25</v>
      </c>
      <c r="E2795" t="s">
        <v>20</v>
      </c>
      <c r="F2795" t="s">
        <v>16</v>
      </c>
      <c r="G2795" t="s">
        <v>16</v>
      </c>
      <c r="H2795" t="s">
        <v>17</v>
      </c>
      <c r="I2795">
        <v>61</v>
      </c>
      <c r="J2795" t="str">
        <f>IFERROR(IF(ABS((C2795-resumen!$D$3)/resumen!$D$5) &gt; 1.96, "SI", "NO"), _xleta.NOT)</f>
        <v>NO</v>
      </c>
      <c r="K2795" t="str">
        <f>IFERROR(IF(ABS((I2795-resumen!$E$3)/resumen!$E$5) &gt; 1.96, "SI", "NO"), _xleta.NOT)</f>
        <v>NO</v>
      </c>
      <c r="L2795">
        <f>IF(ISBLANK(C2795), resumen!$D$4, C2795)</f>
        <v>359544.27</v>
      </c>
      <c r="M2795">
        <f>IF(ISBLANK(I2795), resumen!$E$4, I2795)</f>
        <v>61</v>
      </c>
    </row>
    <row r="2796" spans="1:13">
      <c r="A2796">
        <v>2795</v>
      </c>
      <c r="B2796" t="s">
        <v>19</v>
      </c>
      <c r="C2796">
        <v>602634</v>
      </c>
      <c r="D2796" t="s">
        <v>14</v>
      </c>
      <c r="E2796" t="s">
        <v>15</v>
      </c>
      <c r="F2796" t="s">
        <v>16</v>
      </c>
      <c r="G2796" t="s">
        <v>17</v>
      </c>
      <c r="H2796" t="s">
        <v>17</v>
      </c>
      <c r="I2796">
        <v>35</v>
      </c>
      <c r="J2796" t="str">
        <f>IFERROR(IF(ABS((C2796-resumen!$D$3)/resumen!$D$5) &gt; 1.96, "SI", "NO"), _xleta.NOT)</f>
        <v>NO</v>
      </c>
      <c r="K2796" t="str">
        <f>IFERROR(IF(ABS((I2796-resumen!$E$3)/resumen!$E$5) &gt; 1.96, "SI", "NO"), _xleta.NOT)</f>
        <v>NO</v>
      </c>
      <c r="L2796">
        <f>IF(ISBLANK(C2796), resumen!$D$4, C2796)</f>
        <v>602634</v>
      </c>
      <c r="M2796">
        <f>IF(ISBLANK(I2796), resumen!$E$4, I2796)</f>
        <v>35</v>
      </c>
    </row>
    <row r="2797" spans="1:13">
      <c r="A2797">
        <v>2796</v>
      </c>
      <c r="B2797" t="s">
        <v>19</v>
      </c>
      <c r="C2797">
        <v>297046</v>
      </c>
      <c r="D2797" t="s">
        <v>22</v>
      </c>
      <c r="E2797" t="s">
        <v>20</v>
      </c>
      <c r="F2797" t="s">
        <v>16</v>
      </c>
      <c r="G2797" t="s">
        <v>17</v>
      </c>
      <c r="H2797" t="s">
        <v>17</v>
      </c>
      <c r="I2797">
        <v>43</v>
      </c>
      <c r="J2797" t="str">
        <f>IFERROR(IF(ABS((C2797-resumen!$D$3)/resumen!$D$5) &gt; 1.96, "SI", "NO"), _xleta.NOT)</f>
        <v>NO</v>
      </c>
      <c r="K2797" t="str">
        <f>IFERROR(IF(ABS((I2797-resumen!$E$3)/resumen!$E$5) &gt; 1.96, "SI", "NO"), _xleta.NOT)</f>
        <v>NO</v>
      </c>
      <c r="L2797">
        <f>IF(ISBLANK(C2797), resumen!$D$4, C2797)</f>
        <v>297046</v>
      </c>
      <c r="M2797">
        <f>IF(ISBLANK(I2797), resumen!$E$4, I2797)</f>
        <v>43</v>
      </c>
    </row>
    <row r="2798" spans="1:13">
      <c r="A2798">
        <v>2797</v>
      </c>
      <c r="B2798" t="s">
        <v>19</v>
      </c>
      <c r="C2798">
        <v>1840146.75</v>
      </c>
      <c r="D2798" t="s">
        <v>14</v>
      </c>
      <c r="E2798" t="s">
        <v>15</v>
      </c>
      <c r="F2798" t="s">
        <v>16</v>
      </c>
      <c r="G2798" t="s">
        <v>17</v>
      </c>
      <c r="H2798" t="s">
        <v>17</v>
      </c>
      <c r="I2798">
        <v>49</v>
      </c>
      <c r="J2798" t="str">
        <f>IFERROR(IF(ABS((C2798-resumen!$D$3)/resumen!$D$5) &gt; 1.96, "SI", "NO"), _xleta.NOT)</f>
        <v>NO</v>
      </c>
      <c r="K2798" t="str">
        <f>IFERROR(IF(ABS((I2798-resumen!$E$3)/resumen!$E$5) &gt; 1.96, "SI", "NO"), _xleta.NOT)</f>
        <v>NO</v>
      </c>
      <c r="L2798">
        <f>IF(ISBLANK(C2798), resumen!$D$4, C2798)</f>
        <v>1840146.75</v>
      </c>
      <c r="M2798">
        <f>IF(ISBLANK(I2798), resumen!$E$4, I2798)</f>
        <v>49</v>
      </c>
    </row>
    <row r="2799" spans="1:13">
      <c r="A2799">
        <v>2798</v>
      </c>
      <c r="B2799" t="s">
        <v>19</v>
      </c>
      <c r="C2799">
        <v>297046</v>
      </c>
      <c r="D2799" t="s">
        <v>21</v>
      </c>
      <c r="E2799" t="s">
        <v>20</v>
      </c>
      <c r="F2799" t="s">
        <v>16</v>
      </c>
      <c r="G2799" t="s">
        <v>17</v>
      </c>
      <c r="H2799" t="s">
        <v>17</v>
      </c>
      <c r="I2799">
        <v>62</v>
      </c>
      <c r="J2799" t="str">
        <f>IFERROR(IF(ABS((C2799-resumen!$D$3)/resumen!$D$5) &gt; 1.96, "SI", "NO"), _xleta.NOT)</f>
        <v>NO</v>
      </c>
      <c r="K2799" t="str">
        <f>IFERROR(IF(ABS((I2799-resumen!$E$3)/resumen!$E$5) &gt; 1.96, "SI", "NO"), _xleta.NOT)</f>
        <v>NO</v>
      </c>
      <c r="L2799">
        <f>IF(ISBLANK(C2799), resumen!$D$4, C2799)</f>
        <v>297046</v>
      </c>
      <c r="M2799">
        <f>IF(ISBLANK(I2799), resumen!$E$4, I2799)</f>
        <v>62</v>
      </c>
    </row>
    <row r="2800" spans="1:13">
      <c r="A2800">
        <v>2799</v>
      </c>
      <c r="B2800" t="s">
        <v>19</v>
      </c>
      <c r="C2800">
        <v>358000</v>
      </c>
      <c r="D2800" t="s">
        <v>14</v>
      </c>
      <c r="E2800" t="s">
        <v>20</v>
      </c>
      <c r="F2800" t="s">
        <v>16</v>
      </c>
      <c r="G2800" t="s">
        <v>16</v>
      </c>
      <c r="H2800" t="s">
        <v>17</v>
      </c>
      <c r="I2800">
        <v>29</v>
      </c>
      <c r="J2800" t="str">
        <f>IFERROR(IF(ABS((C2800-resumen!$D$3)/resumen!$D$5) &gt; 1.96, "SI", "NO"), _xleta.NOT)</f>
        <v>NO</v>
      </c>
      <c r="K2800" t="str">
        <f>IFERROR(IF(ABS((I2800-resumen!$E$3)/resumen!$E$5) &gt; 1.96, "SI", "NO"), _xleta.NOT)</f>
        <v>NO</v>
      </c>
      <c r="L2800">
        <f>IF(ISBLANK(C2800), resumen!$D$4, C2800)</f>
        <v>358000</v>
      </c>
      <c r="M2800">
        <f>IF(ISBLANK(I2800), resumen!$E$4, I2800)</f>
        <v>29</v>
      </c>
    </row>
    <row r="2801" spans="1:13">
      <c r="A2801">
        <v>2800</v>
      </c>
      <c r="B2801" t="s">
        <v>13</v>
      </c>
      <c r="C2801">
        <v>436134</v>
      </c>
      <c r="D2801" t="s">
        <v>14</v>
      </c>
      <c r="E2801" t="s">
        <v>20</v>
      </c>
      <c r="F2801" t="s">
        <v>16</v>
      </c>
      <c r="G2801" t="s">
        <v>17</v>
      </c>
      <c r="H2801" t="s">
        <v>17</v>
      </c>
      <c r="I2801">
        <v>23</v>
      </c>
      <c r="J2801" t="str">
        <f>IFERROR(IF(ABS((C2801-resumen!$D$3)/resumen!$D$5) &gt; 1.96, "SI", "NO"), _xleta.NOT)</f>
        <v>NO</v>
      </c>
      <c r="K2801" t="str">
        <f>IFERROR(IF(ABS((I2801-resumen!$E$3)/resumen!$E$5) &gt; 1.96, "SI", "NO"), _xleta.NOT)</f>
        <v>NO</v>
      </c>
      <c r="L2801">
        <f>IF(ISBLANK(C2801), resumen!$D$4, C2801)</f>
        <v>436134</v>
      </c>
      <c r="M2801">
        <f>IF(ISBLANK(I2801), resumen!$E$4, I2801)</f>
        <v>23</v>
      </c>
    </row>
    <row r="2802" spans="1:13">
      <c r="A2802">
        <v>2801</v>
      </c>
      <c r="B2802" t="s">
        <v>13</v>
      </c>
      <c r="C2802">
        <v>375277</v>
      </c>
      <c r="D2802" t="s">
        <v>14</v>
      </c>
      <c r="E2802" t="s">
        <v>15</v>
      </c>
      <c r="F2802" t="s">
        <v>16</v>
      </c>
      <c r="G2802" t="s">
        <v>17</v>
      </c>
      <c r="H2802" t="s">
        <v>16</v>
      </c>
      <c r="I2802">
        <v>54</v>
      </c>
      <c r="J2802" t="str">
        <f>IFERROR(IF(ABS((C2802-resumen!$D$3)/resumen!$D$5) &gt; 1.96, "SI", "NO"), _xleta.NOT)</f>
        <v>NO</v>
      </c>
      <c r="K2802" t="str">
        <f>IFERROR(IF(ABS((I2802-resumen!$E$3)/resumen!$E$5) &gt; 1.96, "SI", "NO"), _xleta.NOT)</f>
        <v>NO</v>
      </c>
      <c r="L2802">
        <f>IF(ISBLANK(C2802), resumen!$D$4, C2802)</f>
        <v>375277</v>
      </c>
      <c r="M2802">
        <f>IF(ISBLANK(I2802), resumen!$E$4, I2802)</f>
        <v>54</v>
      </c>
    </row>
    <row r="2803" spans="1:13">
      <c r="A2803">
        <v>2802</v>
      </c>
      <c r="B2803" t="s">
        <v>13</v>
      </c>
      <c r="C2803">
        <v>1037264</v>
      </c>
      <c r="D2803" t="s">
        <v>14</v>
      </c>
      <c r="E2803" t="s">
        <v>20</v>
      </c>
      <c r="F2803" t="s">
        <v>16</v>
      </c>
      <c r="G2803" t="s">
        <v>17</v>
      </c>
      <c r="H2803" t="s">
        <v>17</v>
      </c>
      <c r="I2803">
        <v>36</v>
      </c>
      <c r="J2803" t="str">
        <f>IFERROR(IF(ABS((C2803-resumen!$D$3)/resumen!$D$5) &gt; 1.96, "SI", "NO"), _xleta.NOT)</f>
        <v>NO</v>
      </c>
      <c r="K2803" t="str">
        <f>IFERROR(IF(ABS((I2803-resumen!$E$3)/resumen!$E$5) &gt; 1.96, "SI", "NO"), _xleta.NOT)</f>
        <v>NO</v>
      </c>
      <c r="L2803">
        <f>IF(ISBLANK(C2803), resumen!$D$4, C2803)</f>
        <v>1037264</v>
      </c>
      <c r="M2803">
        <f>IF(ISBLANK(I2803), resumen!$E$4, I2803)</f>
        <v>36</v>
      </c>
    </row>
    <row r="2804" spans="1:13">
      <c r="A2804">
        <v>2803</v>
      </c>
      <c r="B2804" t="s">
        <v>13</v>
      </c>
      <c r="C2804">
        <v>70000</v>
      </c>
      <c r="D2804" t="s">
        <v>14</v>
      </c>
      <c r="E2804" t="s">
        <v>20</v>
      </c>
      <c r="F2804" t="s">
        <v>16</v>
      </c>
      <c r="G2804" t="s">
        <v>17</v>
      </c>
      <c r="H2804" t="s">
        <v>17</v>
      </c>
      <c r="I2804">
        <v>47</v>
      </c>
      <c r="J2804" t="str">
        <f>IFERROR(IF(ABS((C2804-resumen!$D$3)/resumen!$D$5) &gt; 1.96, "SI", "NO"), _xleta.NOT)</f>
        <v>NO</v>
      </c>
      <c r="K2804" t="str">
        <f>IFERROR(IF(ABS((I2804-resumen!$E$3)/resumen!$E$5) &gt; 1.96, "SI", "NO"), _xleta.NOT)</f>
        <v>NO</v>
      </c>
      <c r="L2804">
        <f>IF(ISBLANK(C2804), resumen!$D$4, C2804)</f>
        <v>70000</v>
      </c>
      <c r="M2804">
        <f>IF(ISBLANK(I2804), resumen!$E$4, I2804)</f>
        <v>47</v>
      </c>
    </row>
    <row r="2805" spans="1:13">
      <c r="A2805">
        <v>2804</v>
      </c>
      <c r="B2805" t="s">
        <v>13</v>
      </c>
      <c r="C2805">
        <v>383265.76</v>
      </c>
      <c r="D2805" t="s">
        <v>14</v>
      </c>
      <c r="E2805" t="s">
        <v>20</v>
      </c>
      <c r="F2805" t="s">
        <v>16</v>
      </c>
      <c r="G2805" t="s">
        <v>17</v>
      </c>
      <c r="H2805" t="s">
        <v>17</v>
      </c>
      <c r="I2805">
        <v>56</v>
      </c>
      <c r="J2805" t="str">
        <f>IFERROR(IF(ABS((C2805-resumen!$D$3)/resumen!$D$5) &gt; 1.96, "SI", "NO"), _xleta.NOT)</f>
        <v>NO</v>
      </c>
      <c r="K2805" t="str">
        <f>IFERROR(IF(ABS((I2805-resumen!$E$3)/resumen!$E$5) &gt; 1.96, "SI", "NO"), _xleta.NOT)</f>
        <v>NO</v>
      </c>
      <c r="L2805">
        <f>IF(ISBLANK(C2805), resumen!$D$4, C2805)</f>
        <v>383265.76</v>
      </c>
      <c r="M2805">
        <f>IF(ISBLANK(I2805), resumen!$E$4, I2805)</f>
        <v>56</v>
      </c>
    </row>
    <row r="2806" spans="1:13">
      <c r="A2806">
        <v>2805</v>
      </c>
      <c r="B2806" t="s">
        <v>13</v>
      </c>
      <c r="C2806">
        <v>1302821</v>
      </c>
      <c r="D2806" t="s">
        <v>14</v>
      </c>
      <c r="E2806" t="s">
        <v>15</v>
      </c>
      <c r="F2806" t="s">
        <v>16</v>
      </c>
      <c r="G2806" t="s">
        <v>17</v>
      </c>
      <c r="H2806" t="s">
        <v>17</v>
      </c>
      <c r="I2806">
        <v>42</v>
      </c>
      <c r="J2806" t="str">
        <f>IFERROR(IF(ABS((C2806-resumen!$D$3)/resumen!$D$5) &gt; 1.96, "SI", "NO"), _xleta.NOT)</f>
        <v>NO</v>
      </c>
      <c r="K2806" t="str">
        <f>IFERROR(IF(ABS((I2806-resumen!$E$3)/resumen!$E$5) &gt; 1.96, "SI", "NO"), _xleta.NOT)</f>
        <v>NO</v>
      </c>
      <c r="L2806">
        <f>IF(ISBLANK(C2806), resumen!$D$4, C2806)</f>
        <v>1302821</v>
      </c>
      <c r="M2806">
        <f>IF(ISBLANK(I2806), resumen!$E$4, I2806)</f>
        <v>42</v>
      </c>
    </row>
    <row r="2807" spans="1:13">
      <c r="A2807">
        <v>2806</v>
      </c>
      <c r="B2807" t="s">
        <v>19</v>
      </c>
      <c r="C2807">
        <v>385886</v>
      </c>
      <c r="D2807" t="s">
        <v>18</v>
      </c>
      <c r="E2807" t="s">
        <v>15</v>
      </c>
      <c r="F2807" t="s">
        <v>16</v>
      </c>
      <c r="G2807" t="s">
        <v>17</v>
      </c>
      <c r="H2807" t="s">
        <v>17</v>
      </c>
      <c r="I2807">
        <v>73</v>
      </c>
      <c r="J2807" t="str">
        <f>IFERROR(IF(ABS((C2807-resumen!$D$3)/resumen!$D$5) &gt; 1.96, "SI", "NO"), _xleta.NOT)</f>
        <v>NO</v>
      </c>
      <c r="K2807" t="str">
        <f>IFERROR(IF(ABS((I2807-resumen!$E$3)/resumen!$E$5) &gt; 1.96, "SI", "NO"), _xleta.NOT)</f>
        <v>SI</v>
      </c>
      <c r="L2807">
        <f>IF(ISBLANK(C2807), resumen!$D$4, C2807)</f>
        <v>385886</v>
      </c>
      <c r="M2807">
        <f>IF(ISBLANK(I2807), resumen!$E$4, I2807)</f>
        <v>73</v>
      </c>
    </row>
    <row r="2808" spans="1:13">
      <c r="A2808">
        <v>2807</v>
      </c>
      <c r="B2808" t="s">
        <v>13</v>
      </c>
      <c r="C2808">
        <v>297046</v>
      </c>
      <c r="D2808" t="s">
        <v>22</v>
      </c>
      <c r="E2808" t="s">
        <v>20</v>
      </c>
      <c r="F2808" t="s">
        <v>16</v>
      </c>
      <c r="G2808" t="s">
        <v>17</v>
      </c>
      <c r="H2808" t="s">
        <v>16</v>
      </c>
      <c r="I2808">
        <v>39</v>
      </c>
      <c r="J2808" t="str">
        <f>IFERROR(IF(ABS((C2808-resumen!$D$3)/resumen!$D$5) &gt; 1.96, "SI", "NO"), _xleta.NOT)</f>
        <v>NO</v>
      </c>
      <c r="K2808" t="str">
        <f>IFERROR(IF(ABS((I2808-resumen!$E$3)/resumen!$E$5) &gt; 1.96, "SI", "NO"), _xleta.NOT)</f>
        <v>NO</v>
      </c>
      <c r="L2808">
        <f>IF(ISBLANK(C2808), resumen!$D$4, C2808)</f>
        <v>297046</v>
      </c>
      <c r="M2808">
        <f>IF(ISBLANK(I2808), resumen!$E$4, I2808)</f>
        <v>39</v>
      </c>
    </row>
    <row r="2809" spans="1:13">
      <c r="A2809">
        <v>2808</v>
      </c>
      <c r="B2809" t="s">
        <v>13</v>
      </c>
      <c r="C2809">
        <v>500936</v>
      </c>
      <c r="D2809" t="s">
        <v>14</v>
      </c>
      <c r="E2809" t="s">
        <v>15</v>
      </c>
      <c r="F2809" t="s">
        <v>16</v>
      </c>
      <c r="G2809" t="s">
        <v>17</v>
      </c>
      <c r="H2809" t="s">
        <v>17</v>
      </c>
      <c r="I2809">
        <v>32</v>
      </c>
      <c r="J2809" t="str">
        <f>IFERROR(IF(ABS((C2809-resumen!$D$3)/resumen!$D$5) &gt; 1.96, "SI", "NO"), _xleta.NOT)</f>
        <v>NO</v>
      </c>
      <c r="K2809" t="str">
        <f>IFERROR(IF(ABS((I2809-resumen!$E$3)/resumen!$E$5) &gt; 1.96, "SI", "NO"), _xleta.NOT)</f>
        <v>NO</v>
      </c>
      <c r="L2809">
        <f>IF(ISBLANK(C2809), resumen!$D$4, C2809)</f>
        <v>500936</v>
      </c>
      <c r="M2809">
        <f>IF(ISBLANK(I2809), resumen!$E$4, I2809)</f>
        <v>32</v>
      </c>
    </row>
    <row r="2810" spans="1:13">
      <c r="A2810">
        <v>2809</v>
      </c>
      <c r="B2810" t="s">
        <v>19</v>
      </c>
      <c r="C2810">
        <v>860036.5</v>
      </c>
      <c r="D2810" t="s">
        <v>14</v>
      </c>
      <c r="E2810" t="s">
        <v>15</v>
      </c>
      <c r="F2810" t="s">
        <v>16</v>
      </c>
      <c r="G2810" t="s">
        <v>17</v>
      </c>
      <c r="H2810" t="s">
        <v>17</v>
      </c>
      <c r="I2810">
        <v>49</v>
      </c>
      <c r="J2810" t="str">
        <f>IFERROR(IF(ABS((C2810-resumen!$D$3)/resumen!$D$5) &gt; 1.96, "SI", "NO"), _xleta.NOT)</f>
        <v>NO</v>
      </c>
      <c r="K2810" t="str">
        <f>IFERROR(IF(ABS((I2810-resumen!$E$3)/resumen!$E$5) &gt; 1.96, "SI", "NO"), _xleta.NOT)</f>
        <v>NO</v>
      </c>
      <c r="L2810">
        <f>IF(ISBLANK(C2810), resumen!$D$4, C2810)</f>
        <v>860036.5</v>
      </c>
      <c r="M2810">
        <f>IF(ISBLANK(I2810), resumen!$E$4, I2810)</f>
        <v>49</v>
      </c>
    </row>
    <row r="2811" spans="1:13">
      <c r="A2811">
        <v>2810</v>
      </c>
      <c r="B2811" t="s">
        <v>13</v>
      </c>
      <c r="C2811">
        <v>273450.7</v>
      </c>
      <c r="D2811" t="s">
        <v>14</v>
      </c>
      <c r="E2811" t="s">
        <v>20</v>
      </c>
      <c r="F2811" t="s">
        <v>16</v>
      </c>
      <c r="G2811" t="s">
        <v>17</v>
      </c>
      <c r="H2811" t="s">
        <v>17</v>
      </c>
      <c r="I2811">
        <v>18</v>
      </c>
      <c r="J2811" t="str">
        <f>IFERROR(IF(ABS((C2811-resumen!$D$3)/resumen!$D$5) &gt; 1.96, "SI", "NO"), _xleta.NOT)</f>
        <v>NO</v>
      </c>
      <c r="K2811" t="str">
        <f>IFERROR(IF(ABS((I2811-resumen!$E$3)/resumen!$E$5) &gt; 1.96, "SI", "NO"), _xleta.NOT)</f>
        <v>NO</v>
      </c>
      <c r="L2811">
        <f>IF(ISBLANK(C2811), resumen!$D$4, C2811)</f>
        <v>273450.7</v>
      </c>
      <c r="M2811">
        <f>IF(ISBLANK(I2811), resumen!$E$4, I2811)</f>
        <v>18</v>
      </c>
    </row>
    <row r="2812" spans="1:13">
      <c r="A2812">
        <v>2811</v>
      </c>
      <c r="B2812" t="s">
        <v>19</v>
      </c>
      <c r="C2812">
        <v>320000</v>
      </c>
      <c r="D2812" t="s">
        <v>14</v>
      </c>
      <c r="E2812" t="s">
        <v>20</v>
      </c>
      <c r="F2812" t="s">
        <v>16</v>
      </c>
      <c r="G2812" t="s">
        <v>17</v>
      </c>
      <c r="H2812" t="s">
        <v>16</v>
      </c>
      <c r="I2812">
        <v>61</v>
      </c>
      <c r="J2812" t="str">
        <f>IFERROR(IF(ABS((C2812-resumen!$D$3)/resumen!$D$5) &gt; 1.96, "SI", "NO"), _xleta.NOT)</f>
        <v>NO</v>
      </c>
      <c r="K2812" t="str">
        <f>IFERROR(IF(ABS((I2812-resumen!$E$3)/resumen!$E$5) &gt; 1.96, "SI", "NO"), _xleta.NOT)</f>
        <v>NO</v>
      </c>
      <c r="L2812">
        <f>IF(ISBLANK(C2812), resumen!$D$4, C2812)</f>
        <v>320000</v>
      </c>
      <c r="M2812">
        <f>IF(ISBLANK(I2812), resumen!$E$4, I2812)</f>
        <v>61</v>
      </c>
    </row>
    <row r="2813" spans="1:13">
      <c r="A2813">
        <v>2812</v>
      </c>
      <c r="B2813" t="s">
        <v>13</v>
      </c>
      <c r="C2813">
        <v>297046</v>
      </c>
      <c r="D2813" t="s">
        <v>21</v>
      </c>
      <c r="E2813" t="s">
        <v>20</v>
      </c>
      <c r="F2813" t="s">
        <v>16</v>
      </c>
      <c r="G2813" t="s">
        <v>17</v>
      </c>
      <c r="H2813" t="s">
        <v>17</v>
      </c>
      <c r="I2813">
        <v>55</v>
      </c>
      <c r="J2813" t="str">
        <f>IFERROR(IF(ABS((C2813-resumen!$D$3)/resumen!$D$5) &gt; 1.96, "SI", "NO"), _xleta.NOT)</f>
        <v>NO</v>
      </c>
      <c r="K2813" t="str">
        <f>IFERROR(IF(ABS((I2813-resumen!$E$3)/resumen!$E$5) &gt; 1.96, "SI", "NO"), _xleta.NOT)</f>
        <v>NO</v>
      </c>
      <c r="L2813">
        <f>IF(ISBLANK(C2813), resumen!$D$4, C2813)</f>
        <v>297046</v>
      </c>
      <c r="M2813">
        <f>IF(ISBLANK(I2813), resumen!$E$4, I2813)</f>
        <v>55</v>
      </c>
    </row>
    <row r="2814" spans="1:13">
      <c r="A2814">
        <v>2813</v>
      </c>
      <c r="B2814" t="s">
        <v>19</v>
      </c>
      <c r="C2814">
        <v>2083266.59</v>
      </c>
      <c r="D2814" t="s">
        <v>14</v>
      </c>
      <c r="E2814" t="s">
        <v>15</v>
      </c>
      <c r="F2814" t="s">
        <v>16</v>
      </c>
      <c r="G2814" t="s">
        <v>17</v>
      </c>
      <c r="H2814" t="s">
        <v>17</v>
      </c>
      <c r="I2814">
        <v>43</v>
      </c>
      <c r="J2814" t="str">
        <f>IFERROR(IF(ABS((C2814-resumen!$D$3)/resumen!$D$5) &gt; 1.96, "SI", "NO"), _xleta.NOT)</f>
        <v>NO</v>
      </c>
      <c r="K2814" t="str">
        <f>IFERROR(IF(ABS((I2814-resumen!$E$3)/resumen!$E$5) &gt; 1.96, "SI", "NO"), _xleta.NOT)</f>
        <v>NO</v>
      </c>
      <c r="L2814">
        <f>IF(ISBLANK(C2814), resumen!$D$4, C2814)</f>
        <v>2083266.59</v>
      </c>
      <c r="M2814">
        <f>IF(ISBLANK(I2814), resumen!$E$4, I2814)</f>
        <v>43</v>
      </c>
    </row>
    <row r="2815" spans="1:13">
      <c r="A2815">
        <v>2814</v>
      </c>
      <c r="B2815" t="s">
        <v>13</v>
      </c>
      <c r="C2815">
        <v>349790</v>
      </c>
      <c r="D2815" t="s">
        <v>14</v>
      </c>
      <c r="E2815" t="s">
        <v>20</v>
      </c>
      <c r="F2815" t="s">
        <v>16</v>
      </c>
      <c r="G2815" t="s">
        <v>16</v>
      </c>
      <c r="H2815" t="s">
        <v>17</v>
      </c>
      <c r="I2815">
        <v>20</v>
      </c>
      <c r="J2815" t="str">
        <f>IFERROR(IF(ABS((C2815-resumen!$D$3)/resumen!$D$5) &gt; 1.96, "SI", "NO"), _xleta.NOT)</f>
        <v>NO</v>
      </c>
      <c r="K2815" t="str">
        <f>IFERROR(IF(ABS((I2815-resumen!$E$3)/resumen!$E$5) &gt; 1.96, "SI", "NO"), _xleta.NOT)</f>
        <v>NO</v>
      </c>
      <c r="L2815">
        <f>IF(ISBLANK(C2815), resumen!$D$4, C2815)</f>
        <v>349790</v>
      </c>
      <c r="M2815">
        <f>IF(ISBLANK(I2815), resumen!$E$4, I2815)</f>
        <v>20</v>
      </c>
    </row>
    <row r="2816" spans="1:13">
      <c r="A2816">
        <v>2815</v>
      </c>
      <c r="B2816" t="s">
        <v>19</v>
      </c>
      <c r="C2816">
        <v>682608</v>
      </c>
      <c r="D2816" t="s">
        <v>14</v>
      </c>
      <c r="E2816" t="s">
        <v>20</v>
      </c>
      <c r="F2816" t="s">
        <v>16</v>
      </c>
      <c r="G2816" t="s">
        <v>17</v>
      </c>
      <c r="H2816" t="s">
        <v>17</v>
      </c>
      <c r="I2816">
        <v>29</v>
      </c>
      <c r="J2816" t="str">
        <f>IFERROR(IF(ABS((C2816-resumen!$D$3)/resumen!$D$5) &gt; 1.96, "SI", "NO"), _xleta.NOT)</f>
        <v>NO</v>
      </c>
      <c r="K2816" t="str">
        <f>IFERROR(IF(ABS((I2816-resumen!$E$3)/resumen!$E$5) &gt; 1.96, "SI", "NO"), _xleta.NOT)</f>
        <v>NO</v>
      </c>
      <c r="L2816">
        <f>IF(ISBLANK(C2816), resumen!$D$4, C2816)</f>
        <v>682608</v>
      </c>
      <c r="M2816">
        <f>IF(ISBLANK(I2816), resumen!$E$4, I2816)</f>
        <v>29</v>
      </c>
    </row>
    <row r="2817" spans="1:13">
      <c r="A2817">
        <v>2816</v>
      </c>
      <c r="B2817" t="s">
        <v>13</v>
      </c>
      <c r="C2817">
        <v>1203600</v>
      </c>
      <c r="D2817" t="s">
        <v>14</v>
      </c>
      <c r="E2817" t="s">
        <v>20</v>
      </c>
      <c r="F2817" t="s">
        <v>16</v>
      </c>
      <c r="G2817" t="s">
        <v>17</v>
      </c>
      <c r="H2817" t="s">
        <v>17</v>
      </c>
      <c r="I2817">
        <v>41</v>
      </c>
      <c r="J2817" t="str">
        <f>IFERROR(IF(ABS((C2817-resumen!$D$3)/resumen!$D$5) &gt; 1.96, "SI", "NO"), _xleta.NOT)</f>
        <v>NO</v>
      </c>
      <c r="K2817" t="str">
        <f>IFERROR(IF(ABS((I2817-resumen!$E$3)/resumen!$E$5) &gt; 1.96, "SI", "NO"), _xleta.NOT)</f>
        <v>NO</v>
      </c>
      <c r="L2817">
        <f>IF(ISBLANK(C2817), resumen!$D$4, C2817)</f>
        <v>1203600</v>
      </c>
      <c r="M2817">
        <f>IF(ISBLANK(I2817), resumen!$E$4, I2817)</f>
        <v>41</v>
      </c>
    </row>
    <row r="2818" spans="1:13">
      <c r="A2818">
        <v>2817</v>
      </c>
      <c r="B2818" t="s">
        <v>19</v>
      </c>
      <c r="C2818">
        <v>728114.38</v>
      </c>
      <c r="D2818" t="s">
        <v>14</v>
      </c>
      <c r="E2818" t="s">
        <v>20</v>
      </c>
      <c r="F2818" t="s">
        <v>16</v>
      </c>
      <c r="G2818" t="s">
        <v>17</v>
      </c>
      <c r="H2818" t="s">
        <v>17</v>
      </c>
      <c r="I2818">
        <v>46</v>
      </c>
      <c r="J2818" t="str">
        <f>IFERROR(IF(ABS((C2818-resumen!$D$3)/resumen!$D$5) &gt; 1.96, "SI", "NO"), _xleta.NOT)</f>
        <v>NO</v>
      </c>
      <c r="K2818" t="str">
        <f>IFERROR(IF(ABS((I2818-resumen!$E$3)/resumen!$E$5) &gt; 1.96, "SI", "NO"), _xleta.NOT)</f>
        <v>NO</v>
      </c>
      <c r="L2818">
        <f>IF(ISBLANK(C2818), resumen!$D$4, C2818)</f>
        <v>728114.38</v>
      </c>
      <c r="M2818">
        <f>IF(ISBLANK(I2818), resumen!$E$4, I2818)</f>
        <v>46</v>
      </c>
    </row>
    <row r="2819" spans="1:13">
      <c r="A2819">
        <v>2818</v>
      </c>
      <c r="B2819" t="s">
        <v>13</v>
      </c>
      <c r="C2819">
        <v>568333.32999999996</v>
      </c>
      <c r="D2819" t="s">
        <v>14</v>
      </c>
      <c r="E2819" t="s">
        <v>20</v>
      </c>
      <c r="F2819" t="s">
        <v>16</v>
      </c>
      <c r="G2819" t="s">
        <v>17</v>
      </c>
      <c r="H2819" t="s">
        <v>17</v>
      </c>
      <c r="I2819">
        <v>20</v>
      </c>
      <c r="J2819" t="str">
        <f>IFERROR(IF(ABS((C2819-resumen!$D$3)/resumen!$D$5) &gt; 1.96, "SI", "NO"), _xleta.NOT)</f>
        <v>NO</v>
      </c>
      <c r="K2819" t="str">
        <f>IFERROR(IF(ABS((I2819-resumen!$E$3)/resumen!$E$5) &gt; 1.96, "SI", "NO"), _xleta.NOT)</f>
        <v>NO</v>
      </c>
      <c r="L2819">
        <f>IF(ISBLANK(C2819), resumen!$D$4, C2819)</f>
        <v>568333.32999999996</v>
      </c>
      <c r="M2819">
        <f>IF(ISBLANK(I2819), resumen!$E$4, I2819)</f>
        <v>20</v>
      </c>
    </row>
    <row r="2820" spans="1:13">
      <c r="A2820">
        <v>2819</v>
      </c>
      <c r="B2820" t="s">
        <v>19</v>
      </c>
      <c r="C2820">
        <v>340654</v>
      </c>
      <c r="D2820" t="s">
        <v>14</v>
      </c>
      <c r="E2820" t="s">
        <v>20</v>
      </c>
      <c r="F2820" t="s">
        <v>16</v>
      </c>
      <c r="G2820" t="s">
        <v>17</v>
      </c>
      <c r="H2820" t="s">
        <v>17</v>
      </c>
      <c r="I2820">
        <v>45</v>
      </c>
      <c r="J2820" t="str">
        <f>IFERROR(IF(ABS((C2820-resumen!$D$3)/resumen!$D$5) &gt; 1.96, "SI", "NO"), _xleta.NOT)</f>
        <v>NO</v>
      </c>
      <c r="K2820" t="str">
        <f>IFERROR(IF(ABS((I2820-resumen!$E$3)/resumen!$E$5) &gt; 1.96, "SI", "NO"), _xleta.NOT)</f>
        <v>NO</v>
      </c>
      <c r="L2820">
        <f>IF(ISBLANK(C2820), resumen!$D$4, C2820)</f>
        <v>340654</v>
      </c>
      <c r="M2820">
        <f>IF(ISBLANK(I2820), resumen!$E$4, I2820)</f>
        <v>45</v>
      </c>
    </row>
    <row r="2821" spans="1:13">
      <c r="A2821">
        <v>2820</v>
      </c>
      <c r="B2821" t="s">
        <v>19</v>
      </c>
      <c r="C2821">
        <v>188120.81</v>
      </c>
      <c r="D2821" t="s">
        <v>18</v>
      </c>
      <c r="E2821" t="s">
        <v>15</v>
      </c>
      <c r="F2821" t="s">
        <v>16</v>
      </c>
      <c r="G2821" t="s">
        <v>17</v>
      </c>
      <c r="H2821" t="s">
        <v>17</v>
      </c>
      <c r="I2821">
        <v>75</v>
      </c>
      <c r="J2821" t="str">
        <f>IFERROR(IF(ABS((C2821-resumen!$D$3)/resumen!$D$5) &gt; 1.96, "SI", "NO"), _xleta.NOT)</f>
        <v>NO</v>
      </c>
      <c r="K2821" t="str">
        <f>IFERROR(IF(ABS((I2821-resumen!$E$3)/resumen!$E$5) &gt; 1.96, "SI", "NO"), _xleta.NOT)</f>
        <v>SI</v>
      </c>
      <c r="L2821">
        <f>IF(ISBLANK(C2821), resumen!$D$4, C2821)</f>
        <v>188120.81</v>
      </c>
      <c r="M2821">
        <f>IF(ISBLANK(I2821), resumen!$E$4, I2821)</f>
        <v>75</v>
      </c>
    </row>
    <row r="2822" spans="1:13">
      <c r="A2822">
        <v>2821</v>
      </c>
      <c r="B2822" t="s">
        <v>13</v>
      </c>
      <c r="C2822">
        <v>639148</v>
      </c>
      <c r="D2822" t="s">
        <v>22</v>
      </c>
      <c r="E2822" t="s">
        <v>20</v>
      </c>
      <c r="F2822" t="s">
        <v>16</v>
      </c>
      <c r="G2822" t="s">
        <v>17</v>
      </c>
      <c r="H2822" t="s">
        <v>16</v>
      </c>
      <c r="I2822">
        <v>67</v>
      </c>
      <c r="J2822" t="str">
        <f>IFERROR(IF(ABS((C2822-resumen!$D$3)/resumen!$D$5) &gt; 1.96, "SI", "NO"), _xleta.NOT)</f>
        <v>NO</v>
      </c>
      <c r="K2822" t="str">
        <f>IFERROR(IF(ABS((I2822-resumen!$E$3)/resumen!$E$5) &gt; 1.96, "SI", "NO"), _xleta.NOT)</f>
        <v>NO</v>
      </c>
      <c r="L2822">
        <f>IF(ISBLANK(C2822), resumen!$D$4, C2822)</f>
        <v>639148</v>
      </c>
      <c r="M2822">
        <f>IF(ISBLANK(I2822), resumen!$E$4, I2822)</f>
        <v>67</v>
      </c>
    </row>
    <row r="2823" spans="1:13">
      <c r="A2823">
        <v>2822</v>
      </c>
      <c r="B2823" t="s">
        <v>13</v>
      </c>
      <c r="C2823">
        <v>768846.82</v>
      </c>
      <c r="D2823" t="s">
        <v>14</v>
      </c>
      <c r="E2823" t="s">
        <v>20</v>
      </c>
      <c r="F2823" t="s">
        <v>16</v>
      </c>
      <c r="G2823" t="s">
        <v>17</v>
      </c>
      <c r="H2823" t="s">
        <v>17</v>
      </c>
      <c r="I2823">
        <v>32</v>
      </c>
      <c r="J2823" t="str">
        <f>IFERROR(IF(ABS((C2823-resumen!$D$3)/resumen!$D$5) &gt; 1.96, "SI", "NO"), _xleta.NOT)</f>
        <v>NO</v>
      </c>
      <c r="K2823" t="str">
        <f>IFERROR(IF(ABS((I2823-resumen!$E$3)/resumen!$E$5) &gt; 1.96, "SI", "NO"), _xleta.NOT)</f>
        <v>NO</v>
      </c>
      <c r="L2823">
        <f>IF(ISBLANK(C2823), resumen!$D$4, C2823)</f>
        <v>768846.82</v>
      </c>
      <c r="M2823">
        <f>IF(ISBLANK(I2823), resumen!$E$4, I2823)</f>
        <v>32</v>
      </c>
    </row>
    <row r="2824" spans="1:13">
      <c r="A2824">
        <v>2823</v>
      </c>
      <c r="B2824" t="s">
        <v>19</v>
      </c>
      <c r="C2824">
        <v>1292336</v>
      </c>
      <c r="D2824" t="s">
        <v>14</v>
      </c>
      <c r="E2824" t="s">
        <v>15</v>
      </c>
      <c r="F2824" t="s">
        <v>16</v>
      </c>
      <c r="G2824" t="s">
        <v>17</v>
      </c>
      <c r="H2824" t="s">
        <v>17</v>
      </c>
      <c r="I2824">
        <v>36</v>
      </c>
      <c r="J2824" t="str">
        <f>IFERROR(IF(ABS((C2824-resumen!$D$3)/resumen!$D$5) &gt; 1.96, "SI", "NO"), _xleta.NOT)</f>
        <v>NO</v>
      </c>
      <c r="K2824" t="str">
        <f>IFERROR(IF(ABS((I2824-resumen!$E$3)/resumen!$E$5) &gt; 1.96, "SI", "NO"), _xleta.NOT)</f>
        <v>NO</v>
      </c>
      <c r="L2824">
        <f>IF(ISBLANK(C2824), resumen!$D$4, C2824)</f>
        <v>1292336</v>
      </c>
      <c r="M2824">
        <f>IF(ISBLANK(I2824), resumen!$E$4, I2824)</f>
        <v>36</v>
      </c>
    </row>
    <row r="2825" spans="1:13">
      <c r="A2825">
        <v>2824</v>
      </c>
      <c r="B2825" t="s">
        <v>13</v>
      </c>
      <c r="C2825">
        <v>813799</v>
      </c>
      <c r="D2825" t="s">
        <v>14</v>
      </c>
      <c r="E2825" t="s">
        <v>15</v>
      </c>
      <c r="F2825" t="s">
        <v>16</v>
      </c>
      <c r="G2825" t="s">
        <v>17</v>
      </c>
      <c r="H2825" t="s">
        <v>17</v>
      </c>
      <c r="I2825">
        <v>43</v>
      </c>
      <c r="J2825" t="str">
        <f>IFERROR(IF(ABS((C2825-resumen!$D$3)/resumen!$D$5) &gt; 1.96, "SI", "NO"), _xleta.NOT)</f>
        <v>NO</v>
      </c>
      <c r="K2825" t="str">
        <f>IFERROR(IF(ABS((I2825-resumen!$E$3)/resumen!$E$5) &gt; 1.96, "SI", "NO"), _xleta.NOT)</f>
        <v>NO</v>
      </c>
      <c r="L2825">
        <f>IF(ISBLANK(C2825), resumen!$D$4, C2825)</f>
        <v>813799</v>
      </c>
      <c r="M2825">
        <f>IF(ISBLANK(I2825), resumen!$E$4, I2825)</f>
        <v>43</v>
      </c>
    </row>
    <row r="2826" spans="1:13">
      <c r="A2826">
        <v>2825</v>
      </c>
      <c r="B2826" t="s">
        <v>13</v>
      </c>
      <c r="C2826">
        <v>1507112</v>
      </c>
      <c r="D2826" t="s">
        <v>14</v>
      </c>
      <c r="E2826" t="s">
        <v>15</v>
      </c>
      <c r="F2826" t="s">
        <v>16</v>
      </c>
      <c r="G2826" t="s">
        <v>17</v>
      </c>
      <c r="H2826" t="s">
        <v>16</v>
      </c>
      <c r="I2826">
        <v>50</v>
      </c>
      <c r="J2826" t="str">
        <f>IFERROR(IF(ABS((C2826-resumen!$D$3)/resumen!$D$5) &gt; 1.96, "SI", "NO"), _xleta.NOT)</f>
        <v>NO</v>
      </c>
      <c r="K2826" t="str">
        <f>IFERROR(IF(ABS((I2826-resumen!$E$3)/resumen!$E$5) &gt; 1.96, "SI", "NO"), _xleta.NOT)</f>
        <v>NO</v>
      </c>
      <c r="L2826">
        <f>IF(ISBLANK(C2826), resumen!$D$4, C2826)</f>
        <v>1507112</v>
      </c>
      <c r="M2826">
        <f>IF(ISBLANK(I2826), resumen!$E$4, I2826)</f>
        <v>50</v>
      </c>
    </row>
    <row r="2827" spans="1:13">
      <c r="A2827">
        <v>2826</v>
      </c>
      <c r="B2827" t="s">
        <v>13</v>
      </c>
      <c r="C2827">
        <v>1158776.94</v>
      </c>
      <c r="D2827" t="s">
        <v>14</v>
      </c>
      <c r="E2827" t="s">
        <v>20</v>
      </c>
      <c r="F2827" t="s">
        <v>16</v>
      </c>
      <c r="G2827" t="s">
        <v>17</v>
      </c>
      <c r="H2827" t="s">
        <v>17</v>
      </c>
      <c r="I2827">
        <v>22</v>
      </c>
      <c r="J2827" t="str">
        <f>IFERROR(IF(ABS((C2827-resumen!$D$3)/resumen!$D$5) &gt; 1.96, "SI", "NO"), _xleta.NOT)</f>
        <v>NO</v>
      </c>
      <c r="K2827" t="str">
        <f>IFERROR(IF(ABS((I2827-resumen!$E$3)/resumen!$E$5) &gt; 1.96, "SI", "NO"), _xleta.NOT)</f>
        <v>NO</v>
      </c>
      <c r="L2827">
        <f>IF(ISBLANK(C2827), resumen!$D$4, C2827)</f>
        <v>1158776.94</v>
      </c>
      <c r="M2827">
        <f>IF(ISBLANK(I2827), resumen!$E$4, I2827)</f>
        <v>22</v>
      </c>
    </row>
    <row r="2828" spans="1:13">
      <c r="A2828">
        <v>2827</v>
      </c>
      <c r="B2828" t="s">
        <v>13</v>
      </c>
      <c r="C2828">
        <v>504705.31</v>
      </c>
      <c r="D2828" t="s">
        <v>14</v>
      </c>
      <c r="E2828" t="s">
        <v>20</v>
      </c>
      <c r="F2828" t="s">
        <v>16</v>
      </c>
      <c r="G2828" t="s">
        <v>17</v>
      </c>
      <c r="H2828" t="s">
        <v>17</v>
      </c>
      <c r="I2828">
        <v>35</v>
      </c>
      <c r="J2828" t="str">
        <f>IFERROR(IF(ABS((C2828-resumen!$D$3)/resumen!$D$5) &gt; 1.96, "SI", "NO"), _xleta.NOT)</f>
        <v>NO</v>
      </c>
      <c r="K2828" t="str">
        <f>IFERROR(IF(ABS((I2828-resumen!$E$3)/resumen!$E$5) &gt; 1.96, "SI", "NO"), _xleta.NOT)</f>
        <v>NO</v>
      </c>
      <c r="L2828">
        <f>IF(ISBLANK(C2828), resumen!$D$4, C2828)</f>
        <v>504705.31</v>
      </c>
      <c r="M2828">
        <f>IF(ISBLANK(I2828), resumen!$E$4, I2828)</f>
        <v>35</v>
      </c>
    </row>
    <row r="2829" spans="1:13">
      <c r="A2829">
        <v>2828</v>
      </c>
      <c r="B2829" t="s">
        <v>13</v>
      </c>
      <c r="C2829">
        <v>714074</v>
      </c>
      <c r="D2829" t="s">
        <v>14</v>
      </c>
      <c r="E2829" t="s">
        <v>20</v>
      </c>
      <c r="F2829" t="s">
        <v>16</v>
      </c>
      <c r="G2829" t="s">
        <v>17</v>
      </c>
      <c r="H2829" t="s">
        <v>17</v>
      </c>
      <c r="I2829">
        <v>37</v>
      </c>
      <c r="J2829" t="str">
        <f>IFERROR(IF(ABS((C2829-resumen!$D$3)/resumen!$D$5) &gt; 1.96, "SI", "NO"), _xleta.NOT)</f>
        <v>NO</v>
      </c>
      <c r="K2829" t="str">
        <f>IFERROR(IF(ABS((I2829-resumen!$E$3)/resumen!$E$5) &gt; 1.96, "SI", "NO"), _xleta.NOT)</f>
        <v>NO</v>
      </c>
      <c r="L2829">
        <f>IF(ISBLANK(C2829), resumen!$D$4, C2829)</f>
        <v>714074</v>
      </c>
      <c r="M2829">
        <f>IF(ISBLANK(I2829), resumen!$E$4, I2829)</f>
        <v>37</v>
      </c>
    </row>
    <row r="2830" spans="1:13">
      <c r="A2830">
        <v>2829</v>
      </c>
      <c r="B2830" t="s">
        <v>13</v>
      </c>
      <c r="C2830">
        <v>283181.96000000002</v>
      </c>
      <c r="D2830" t="s">
        <v>14</v>
      </c>
      <c r="E2830" t="s">
        <v>20</v>
      </c>
      <c r="F2830" t="s">
        <v>16</v>
      </c>
      <c r="G2830" t="s">
        <v>17</v>
      </c>
      <c r="H2830" t="s">
        <v>17</v>
      </c>
      <c r="I2830">
        <v>50</v>
      </c>
      <c r="J2830" t="str">
        <f>IFERROR(IF(ABS((C2830-resumen!$D$3)/resumen!$D$5) &gt; 1.96, "SI", "NO"), _xleta.NOT)</f>
        <v>NO</v>
      </c>
      <c r="K2830" t="str">
        <f>IFERROR(IF(ABS((I2830-resumen!$E$3)/resumen!$E$5) &gt; 1.96, "SI", "NO"), _xleta.NOT)</f>
        <v>NO</v>
      </c>
      <c r="L2830">
        <f>IF(ISBLANK(C2830), resumen!$D$4, C2830)</f>
        <v>283181.96000000002</v>
      </c>
      <c r="M2830">
        <f>IF(ISBLANK(I2830), resumen!$E$4, I2830)</f>
        <v>50</v>
      </c>
    </row>
    <row r="2831" spans="1:13">
      <c r="A2831">
        <v>2830</v>
      </c>
      <c r="B2831" t="s">
        <v>13</v>
      </c>
      <c r="C2831">
        <v>528970.51</v>
      </c>
      <c r="D2831" t="s">
        <v>14</v>
      </c>
      <c r="E2831" t="s">
        <v>20</v>
      </c>
      <c r="F2831" t="s">
        <v>16</v>
      </c>
      <c r="G2831" t="s">
        <v>17</v>
      </c>
      <c r="H2831" t="s">
        <v>17</v>
      </c>
      <c r="I2831">
        <v>59</v>
      </c>
      <c r="J2831" t="str">
        <f>IFERROR(IF(ABS((C2831-resumen!$D$3)/resumen!$D$5) &gt; 1.96, "SI", "NO"), _xleta.NOT)</f>
        <v>NO</v>
      </c>
      <c r="K2831" t="str">
        <f>IFERROR(IF(ABS((I2831-resumen!$E$3)/resumen!$E$5) &gt; 1.96, "SI", "NO"), _xleta.NOT)</f>
        <v>NO</v>
      </c>
      <c r="L2831">
        <f>IF(ISBLANK(C2831), resumen!$D$4, C2831)</f>
        <v>528970.51</v>
      </c>
      <c r="M2831">
        <f>IF(ISBLANK(I2831), resumen!$E$4, I2831)</f>
        <v>59</v>
      </c>
    </row>
    <row r="2832" spans="1:13">
      <c r="A2832">
        <v>2831</v>
      </c>
      <c r="B2832" t="s">
        <v>13</v>
      </c>
      <c r="C2832">
        <v>310124</v>
      </c>
      <c r="D2832" t="s">
        <v>22</v>
      </c>
      <c r="E2832" t="s">
        <v>20</v>
      </c>
      <c r="F2832" t="s">
        <v>16</v>
      </c>
      <c r="G2832" t="s">
        <v>17</v>
      </c>
      <c r="H2832" t="s">
        <v>16</v>
      </c>
      <c r="I2832">
        <v>29</v>
      </c>
      <c r="J2832" t="str">
        <f>IFERROR(IF(ABS((C2832-resumen!$D$3)/resumen!$D$5) &gt; 1.96, "SI", "NO"), _xleta.NOT)</f>
        <v>NO</v>
      </c>
      <c r="K2832" t="str">
        <f>IFERROR(IF(ABS((I2832-resumen!$E$3)/resumen!$E$5) &gt; 1.96, "SI", "NO"), _xleta.NOT)</f>
        <v>NO</v>
      </c>
      <c r="L2832">
        <f>IF(ISBLANK(C2832), resumen!$D$4, C2832)</f>
        <v>310124</v>
      </c>
      <c r="M2832">
        <f>IF(ISBLANK(I2832), resumen!$E$4, I2832)</f>
        <v>29</v>
      </c>
    </row>
    <row r="2833" spans="1:13">
      <c r="A2833">
        <v>2832</v>
      </c>
      <c r="B2833" t="s">
        <v>19</v>
      </c>
      <c r="C2833">
        <v>371911</v>
      </c>
      <c r="D2833" t="s">
        <v>14</v>
      </c>
      <c r="E2833" t="s">
        <v>15</v>
      </c>
      <c r="F2833" t="s">
        <v>16</v>
      </c>
      <c r="G2833" t="s">
        <v>17</v>
      </c>
      <c r="H2833" t="s">
        <v>17</v>
      </c>
      <c r="I2833">
        <v>33</v>
      </c>
      <c r="J2833" t="str">
        <f>IFERROR(IF(ABS((C2833-resumen!$D$3)/resumen!$D$5) &gt; 1.96, "SI", "NO"), _xleta.NOT)</f>
        <v>NO</v>
      </c>
      <c r="K2833" t="str">
        <f>IFERROR(IF(ABS((I2833-resumen!$E$3)/resumen!$E$5) &gt; 1.96, "SI", "NO"), _xleta.NOT)</f>
        <v>NO</v>
      </c>
      <c r="L2833">
        <f>IF(ISBLANK(C2833), resumen!$D$4, C2833)</f>
        <v>371911</v>
      </c>
      <c r="M2833">
        <f>IF(ISBLANK(I2833), resumen!$E$4, I2833)</f>
        <v>33</v>
      </c>
    </row>
    <row r="2834" spans="1:13">
      <c r="A2834">
        <v>2833</v>
      </c>
      <c r="B2834" t="s">
        <v>13</v>
      </c>
      <c r="C2834">
        <v>220575</v>
      </c>
      <c r="D2834" t="s">
        <v>14</v>
      </c>
      <c r="E2834" t="s">
        <v>20</v>
      </c>
      <c r="F2834" t="s">
        <v>16</v>
      </c>
      <c r="G2834" t="s">
        <v>16</v>
      </c>
      <c r="H2834" t="s">
        <v>17</v>
      </c>
      <c r="I2834">
        <v>48</v>
      </c>
      <c r="J2834" t="str">
        <f>IFERROR(IF(ABS((C2834-resumen!$D$3)/resumen!$D$5) &gt; 1.96, "SI", "NO"), _xleta.NOT)</f>
        <v>NO</v>
      </c>
      <c r="K2834" t="str">
        <f>IFERROR(IF(ABS((I2834-resumen!$E$3)/resumen!$E$5) &gt; 1.96, "SI", "NO"), _xleta.NOT)</f>
        <v>NO</v>
      </c>
      <c r="L2834">
        <f>IF(ISBLANK(C2834), resumen!$D$4, C2834)</f>
        <v>220575</v>
      </c>
      <c r="M2834">
        <f>IF(ISBLANK(I2834), resumen!$E$4, I2834)</f>
        <v>48</v>
      </c>
    </row>
    <row r="2835" spans="1:13">
      <c r="A2835">
        <v>2834</v>
      </c>
      <c r="B2835" t="s">
        <v>13</v>
      </c>
      <c r="C2835">
        <v>233662</v>
      </c>
      <c r="D2835" t="s">
        <v>14</v>
      </c>
      <c r="E2835" t="s">
        <v>20</v>
      </c>
      <c r="F2835" t="s">
        <v>16</v>
      </c>
      <c r="G2835" t="s">
        <v>17</v>
      </c>
      <c r="H2835" t="s">
        <v>16</v>
      </c>
      <c r="I2835">
        <v>32</v>
      </c>
      <c r="J2835" t="str">
        <f>IFERROR(IF(ABS((C2835-resumen!$D$3)/resumen!$D$5) &gt; 1.96, "SI", "NO"), _xleta.NOT)</f>
        <v>NO</v>
      </c>
      <c r="K2835" t="str">
        <f>IFERROR(IF(ABS((I2835-resumen!$E$3)/resumen!$E$5) &gt; 1.96, "SI", "NO"), _xleta.NOT)</f>
        <v>NO</v>
      </c>
      <c r="L2835">
        <f>IF(ISBLANK(C2835), resumen!$D$4, C2835)</f>
        <v>233662</v>
      </c>
      <c r="M2835">
        <f>IF(ISBLANK(I2835), resumen!$E$4, I2835)</f>
        <v>32</v>
      </c>
    </row>
    <row r="2836" spans="1:13">
      <c r="A2836">
        <v>2835</v>
      </c>
      <c r="B2836" t="s">
        <v>13</v>
      </c>
      <c r="C2836">
        <v>448447</v>
      </c>
      <c r="D2836" t="s">
        <v>14</v>
      </c>
      <c r="E2836" t="s">
        <v>20</v>
      </c>
      <c r="F2836" t="s">
        <v>16</v>
      </c>
      <c r="G2836" t="s">
        <v>17</v>
      </c>
      <c r="H2836" t="s">
        <v>17</v>
      </c>
      <c r="I2836">
        <v>41</v>
      </c>
      <c r="J2836" t="str">
        <f>IFERROR(IF(ABS((C2836-resumen!$D$3)/resumen!$D$5) &gt; 1.96, "SI", "NO"), _xleta.NOT)</f>
        <v>NO</v>
      </c>
      <c r="K2836" t="str">
        <f>IFERROR(IF(ABS((I2836-resumen!$E$3)/resumen!$E$5) &gt; 1.96, "SI", "NO"), _xleta.NOT)</f>
        <v>NO</v>
      </c>
      <c r="L2836">
        <f>IF(ISBLANK(C2836), resumen!$D$4, C2836)</f>
        <v>448447</v>
      </c>
      <c r="M2836">
        <f>IF(ISBLANK(I2836), resumen!$E$4, I2836)</f>
        <v>41</v>
      </c>
    </row>
    <row r="2837" spans="1:13">
      <c r="A2837">
        <v>2836</v>
      </c>
      <c r="B2837" t="s">
        <v>19</v>
      </c>
      <c r="C2837">
        <v>847616</v>
      </c>
      <c r="D2837" t="s">
        <v>14</v>
      </c>
      <c r="E2837" t="s">
        <v>15</v>
      </c>
      <c r="F2837" t="s">
        <v>16</v>
      </c>
      <c r="G2837" t="s">
        <v>17</v>
      </c>
      <c r="H2837" t="s">
        <v>17</v>
      </c>
      <c r="I2837">
        <v>31</v>
      </c>
      <c r="J2837" t="str">
        <f>IFERROR(IF(ABS((C2837-resumen!$D$3)/resumen!$D$5) &gt; 1.96, "SI", "NO"), _xleta.NOT)</f>
        <v>NO</v>
      </c>
      <c r="K2837" t="str">
        <f>IFERROR(IF(ABS((I2837-resumen!$E$3)/resumen!$E$5) &gt; 1.96, "SI", "NO"), _xleta.NOT)</f>
        <v>NO</v>
      </c>
      <c r="L2837">
        <f>IF(ISBLANK(C2837), resumen!$D$4, C2837)</f>
        <v>847616</v>
      </c>
      <c r="M2837">
        <f>IF(ISBLANK(I2837), resumen!$E$4, I2837)</f>
        <v>31</v>
      </c>
    </row>
    <row r="2838" spans="1:13">
      <c r="A2838">
        <v>2837</v>
      </c>
      <c r="B2838" t="s">
        <v>13</v>
      </c>
      <c r="C2838">
        <v>300056</v>
      </c>
      <c r="D2838" t="s">
        <v>18</v>
      </c>
      <c r="E2838" t="s">
        <v>15</v>
      </c>
      <c r="F2838" t="s">
        <v>16</v>
      </c>
      <c r="G2838" t="s">
        <v>17</v>
      </c>
      <c r="H2838" t="s">
        <v>17</v>
      </c>
      <c r="I2838">
        <v>61</v>
      </c>
      <c r="J2838" t="str">
        <f>IFERROR(IF(ABS((C2838-resumen!$D$3)/resumen!$D$5) &gt; 1.96, "SI", "NO"), _xleta.NOT)</f>
        <v>NO</v>
      </c>
      <c r="K2838" t="str">
        <f>IFERROR(IF(ABS((I2838-resumen!$E$3)/resumen!$E$5) &gt; 1.96, "SI", "NO"), _xleta.NOT)</f>
        <v>NO</v>
      </c>
      <c r="L2838">
        <f>IF(ISBLANK(C2838), resumen!$D$4, C2838)</f>
        <v>300056</v>
      </c>
      <c r="M2838">
        <f>IF(ISBLANK(I2838), resumen!$E$4, I2838)</f>
        <v>61</v>
      </c>
    </row>
    <row r="2839" spans="1:13">
      <c r="A2839">
        <v>2838</v>
      </c>
      <c r="B2839" t="s">
        <v>19</v>
      </c>
      <c r="C2839">
        <v>278030</v>
      </c>
      <c r="D2839" t="s">
        <v>23</v>
      </c>
      <c r="E2839" t="s">
        <v>20</v>
      </c>
      <c r="F2839" t="s">
        <v>16</v>
      </c>
      <c r="G2839" t="s">
        <v>17</v>
      </c>
      <c r="H2839" t="s">
        <v>17</v>
      </c>
      <c r="I2839">
        <v>23</v>
      </c>
      <c r="J2839" t="str">
        <f>IFERROR(IF(ABS((C2839-resumen!$D$3)/resumen!$D$5) &gt; 1.96, "SI", "NO"), _xleta.NOT)</f>
        <v>NO</v>
      </c>
      <c r="K2839" t="str">
        <f>IFERROR(IF(ABS((I2839-resumen!$E$3)/resumen!$E$5) &gt; 1.96, "SI", "NO"), _xleta.NOT)</f>
        <v>NO</v>
      </c>
      <c r="L2839">
        <f>IF(ISBLANK(C2839), resumen!$D$4, C2839)</f>
        <v>278030</v>
      </c>
      <c r="M2839">
        <f>IF(ISBLANK(I2839), resumen!$E$4, I2839)</f>
        <v>23</v>
      </c>
    </row>
    <row r="2840" spans="1:13">
      <c r="A2840">
        <v>2839</v>
      </c>
      <c r="B2840" t="s">
        <v>13</v>
      </c>
      <c r="C2840">
        <v>956230</v>
      </c>
      <c r="D2840" t="s">
        <v>14</v>
      </c>
      <c r="E2840" t="s">
        <v>15</v>
      </c>
      <c r="F2840" t="s">
        <v>16</v>
      </c>
      <c r="G2840" t="s">
        <v>17</v>
      </c>
      <c r="H2840" t="s">
        <v>16</v>
      </c>
      <c r="I2840">
        <v>60</v>
      </c>
      <c r="J2840" t="str">
        <f>IFERROR(IF(ABS((C2840-resumen!$D$3)/resumen!$D$5) &gt; 1.96, "SI", "NO"), _xleta.NOT)</f>
        <v>NO</v>
      </c>
      <c r="K2840" t="str">
        <f>IFERROR(IF(ABS((I2840-resumen!$E$3)/resumen!$E$5) &gt; 1.96, "SI", "NO"), _xleta.NOT)</f>
        <v>NO</v>
      </c>
      <c r="L2840">
        <f>IF(ISBLANK(C2840), resumen!$D$4, C2840)</f>
        <v>956230</v>
      </c>
      <c r="M2840">
        <f>IF(ISBLANK(I2840), resumen!$E$4, I2840)</f>
        <v>60</v>
      </c>
    </row>
    <row r="2841" spans="1:13">
      <c r="A2841">
        <v>2840</v>
      </c>
      <c r="B2841" t="s">
        <v>19</v>
      </c>
      <c r="C2841">
        <v>410738.26</v>
      </c>
      <c r="D2841" t="s">
        <v>14</v>
      </c>
      <c r="E2841" t="s">
        <v>20</v>
      </c>
      <c r="F2841" t="s">
        <v>16</v>
      </c>
      <c r="G2841" t="s">
        <v>17</v>
      </c>
      <c r="H2841" t="s">
        <v>17</v>
      </c>
      <c r="I2841">
        <v>30</v>
      </c>
      <c r="J2841" t="str">
        <f>IFERROR(IF(ABS((C2841-resumen!$D$3)/resumen!$D$5) &gt; 1.96, "SI", "NO"), _xleta.NOT)</f>
        <v>NO</v>
      </c>
      <c r="K2841" t="str">
        <f>IFERROR(IF(ABS((I2841-resumen!$E$3)/resumen!$E$5) &gt; 1.96, "SI", "NO"), _xleta.NOT)</f>
        <v>NO</v>
      </c>
      <c r="L2841">
        <f>IF(ISBLANK(C2841), resumen!$D$4, C2841)</f>
        <v>410738.26</v>
      </c>
      <c r="M2841">
        <f>IF(ISBLANK(I2841), resumen!$E$4, I2841)</f>
        <v>30</v>
      </c>
    </row>
    <row r="2842" spans="1:13">
      <c r="A2842">
        <v>2841</v>
      </c>
      <c r="B2842" t="s">
        <v>13</v>
      </c>
      <c r="C2842">
        <v>451015</v>
      </c>
      <c r="D2842" t="s">
        <v>14</v>
      </c>
      <c r="E2842" t="s">
        <v>20</v>
      </c>
      <c r="F2842" t="s">
        <v>16</v>
      </c>
      <c r="G2842" t="s">
        <v>17</v>
      </c>
      <c r="H2842" t="s">
        <v>17</v>
      </c>
      <c r="I2842">
        <v>28</v>
      </c>
      <c r="J2842" t="str">
        <f>IFERROR(IF(ABS((C2842-resumen!$D$3)/resumen!$D$5) &gt; 1.96, "SI", "NO"), _xleta.NOT)</f>
        <v>NO</v>
      </c>
      <c r="K2842" t="str">
        <f>IFERROR(IF(ABS((I2842-resumen!$E$3)/resumen!$E$5) &gt; 1.96, "SI", "NO"), _xleta.NOT)</f>
        <v>NO</v>
      </c>
      <c r="L2842">
        <f>IF(ISBLANK(C2842), resumen!$D$4, C2842)</f>
        <v>451015</v>
      </c>
      <c r="M2842">
        <f>IF(ISBLANK(I2842), resumen!$E$4, I2842)</f>
        <v>28</v>
      </c>
    </row>
    <row r="2843" spans="1:13">
      <c r="A2843">
        <v>2842</v>
      </c>
      <c r="B2843" t="s">
        <v>13</v>
      </c>
      <c r="C2843">
        <v>370000</v>
      </c>
      <c r="D2843" t="s">
        <v>14</v>
      </c>
      <c r="E2843" t="s">
        <v>20</v>
      </c>
      <c r="F2843" t="s">
        <v>16</v>
      </c>
      <c r="G2843" t="s">
        <v>17</v>
      </c>
      <c r="H2843" t="s">
        <v>17</v>
      </c>
      <c r="I2843">
        <v>45</v>
      </c>
      <c r="J2843" t="str">
        <f>IFERROR(IF(ABS((C2843-resumen!$D$3)/resumen!$D$5) &gt; 1.96, "SI", "NO"), _xleta.NOT)</f>
        <v>NO</v>
      </c>
      <c r="K2843" t="str">
        <f>IFERROR(IF(ABS((I2843-resumen!$E$3)/resumen!$E$5) &gt; 1.96, "SI", "NO"), _xleta.NOT)</f>
        <v>NO</v>
      </c>
      <c r="L2843">
        <f>IF(ISBLANK(C2843), resumen!$D$4, C2843)</f>
        <v>370000</v>
      </c>
      <c r="M2843">
        <f>IF(ISBLANK(I2843), resumen!$E$4, I2843)</f>
        <v>45</v>
      </c>
    </row>
    <row r="2844" spans="1:13">
      <c r="A2844">
        <v>2843</v>
      </c>
      <c r="B2844" t="s">
        <v>19</v>
      </c>
      <c r="C2844">
        <v>297046</v>
      </c>
      <c r="D2844" t="s">
        <v>21</v>
      </c>
      <c r="E2844" t="s">
        <v>20</v>
      </c>
      <c r="F2844" t="s">
        <v>17</v>
      </c>
      <c r="G2844" t="s">
        <v>17</v>
      </c>
      <c r="H2844" t="s">
        <v>16</v>
      </c>
      <c r="I2844">
        <v>19</v>
      </c>
      <c r="J2844" t="str">
        <f>IFERROR(IF(ABS((C2844-resumen!$D$3)/resumen!$D$5) &gt; 1.96, "SI", "NO"), _xleta.NOT)</f>
        <v>NO</v>
      </c>
      <c r="K2844" t="str">
        <f>IFERROR(IF(ABS((I2844-resumen!$E$3)/resumen!$E$5) &gt; 1.96, "SI", "NO"), _xleta.NOT)</f>
        <v>NO</v>
      </c>
      <c r="L2844">
        <f>IF(ISBLANK(C2844), resumen!$D$4, C2844)</f>
        <v>297046</v>
      </c>
      <c r="M2844">
        <f>IF(ISBLANK(I2844), resumen!$E$4, I2844)</f>
        <v>19</v>
      </c>
    </row>
    <row r="2845" spans="1:13">
      <c r="A2845">
        <v>2844</v>
      </c>
      <c r="B2845" t="s">
        <v>13</v>
      </c>
      <c r="C2845">
        <v>519483.5</v>
      </c>
      <c r="D2845" t="s">
        <v>14</v>
      </c>
      <c r="E2845" t="s">
        <v>20</v>
      </c>
      <c r="F2845" t="s">
        <v>16</v>
      </c>
      <c r="G2845" t="s">
        <v>16</v>
      </c>
      <c r="H2845" t="s">
        <v>16</v>
      </c>
      <c r="I2845">
        <v>37</v>
      </c>
      <c r="J2845" t="str">
        <f>IFERROR(IF(ABS((C2845-resumen!$D$3)/resumen!$D$5) &gt; 1.96, "SI", "NO"), _xleta.NOT)</f>
        <v>NO</v>
      </c>
      <c r="K2845" t="str">
        <f>IFERROR(IF(ABS((I2845-resumen!$E$3)/resumen!$E$5) &gt; 1.96, "SI", "NO"), _xleta.NOT)</f>
        <v>NO</v>
      </c>
      <c r="L2845">
        <f>IF(ISBLANK(C2845), resumen!$D$4, C2845)</f>
        <v>519483.5</v>
      </c>
      <c r="M2845">
        <f>IF(ISBLANK(I2845), resumen!$E$4, I2845)</f>
        <v>37</v>
      </c>
    </row>
    <row r="2846" spans="1:13">
      <c r="A2846">
        <v>2845</v>
      </c>
      <c r="B2846" t="s">
        <v>19</v>
      </c>
      <c r="C2846">
        <v>2216750.36</v>
      </c>
      <c r="D2846" t="s">
        <v>14</v>
      </c>
      <c r="E2846" t="s">
        <v>20</v>
      </c>
      <c r="F2846" t="s">
        <v>16</v>
      </c>
      <c r="G2846" t="s">
        <v>16</v>
      </c>
      <c r="H2846" t="s">
        <v>17</v>
      </c>
      <c r="I2846">
        <v>30</v>
      </c>
      <c r="J2846" t="str">
        <f>IFERROR(IF(ABS((C2846-resumen!$D$3)/resumen!$D$5) &gt; 1.96, "SI", "NO"), _xleta.NOT)</f>
        <v>NO</v>
      </c>
      <c r="K2846" t="str">
        <f>IFERROR(IF(ABS((I2846-resumen!$E$3)/resumen!$E$5) &gt; 1.96, "SI", "NO"), _xleta.NOT)</f>
        <v>NO</v>
      </c>
      <c r="L2846">
        <f>IF(ISBLANK(C2846), resumen!$D$4, C2846)</f>
        <v>2216750.36</v>
      </c>
      <c r="M2846">
        <f>IF(ISBLANK(I2846), resumen!$E$4, I2846)</f>
        <v>30</v>
      </c>
    </row>
    <row r="2847" spans="1:13">
      <c r="A2847">
        <v>2846</v>
      </c>
      <c r="B2847" t="s">
        <v>13</v>
      </c>
      <c r="C2847">
        <v>241999</v>
      </c>
      <c r="D2847" t="s">
        <v>14</v>
      </c>
      <c r="E2847" t="s">
        <v>20</v>
      </c>
      <c r="F2847" t="s">
        <v>16</v>
      </c>
      <c r="G2847" t="s">
        <v>17</v>
      </c>
      <c r="H2847" t="s">
        <v>16</v>
      </c>
      <c r="I2847">
        <v>45</v>
      </c>
      <c r="J2847" t="str">
        <f>IFERROR(IF(ABS((C2847-resumen!$D$3)/resumen!$D$5) &gt; 1.96, "SI", "NO"), _xleta.NOT)</f>
        <v>NO</v>
      </c>
      <c r="K2847" t="str">
        <f>IFERROR(IF(ABS((I2847-resumen!$E$3)/resumen!$E$5) &gt; 1.96, "SI", "NO"), _xleta.NOT)</f>
        <v>NO</v>
      </c>
      <c r="L2847">
        <f>IF(ISBLANK(C2847), resumen!$D$4, C2847)</f>
        <v>241999</v>
      </c>
      <c r="M2847">
        <f>IF(ISBLANK(I2847), resumen!$E$4, I2847)</f>
        <v>45</v>
      </c>
    </row>
    <row r="2848" spans="1:13">
      <c r="A2848">
        <v>2847</v>
      </c>
      <c r="B2848" t="s">
        <v>19</v>
      </c>
      <c r="C2848">
        <v>300018</v>
      </c>
      <c r="D2848" t="s">
        <v>21</v>
      </c>
      <c r="E2848" t="s">
        <v>20</v>
      </c>
      <c r="F2848" t="s">
        <v>16</v>
      </c>
      <c r="G2848" t="s">
        <v>17</v>
      </c>
      <c r="H2848" t="s">
        <v>17</v>
      </c>
      <c r="I2848">
        <v>59</v>
      </c>
      <c r="J2848" t="str">
        <f>IFERROR(IF(ABS((C2848-resumen!$D$3)/resumen!$D$5) &gt; 1.96, "SI", "NO"), _xleta.NOT)</f>
        <v>NO</v>
      </c>
      <c r="K2848" t="str">
        <f>IFERROR(IF(ABS((I2848-resumen!$E$3)/resumen!$E$5) &gt; 1.96, "SI", "NO"), _xleta.NOT)</f>
        <v>NO</v>
      </c>
      <c r="L2848">
        <f>IF(ISBLANK(C2848), resumen!$D$4, C2848)</f>
        <v>300018</v>
      </c>
      <c r="M2848">
        <f>IF(ISBLANK(I2848), resumen!$E$4, I2848)</f>
        <v>59</v>
      </c>
    </row>
    <row r="2849" spans="1:13">
      <c r="A2849">
        <v>2848</v>
      </c>
      <c r="B2849" t="s">
        <v>13</v>
      </c>
      <c r="C2849">
        <v>309288</v>
      </c>
      <c r="D2849" t="s">
        <v>14</v>
      </c>
      <c r="E2849" t="s">
        <v>20</v>
      </c>
      <c r="F2849" t="s">
        <v>16</v>
      </c>
      <c r="G2849" t="s">
        <v>17</v>
      </c>
      <c r="H2849" t="s">
        <v>17</v>
      </c>
      <c r="I2849">
        <v>39</v>
      </c>
      <c r="J2849" t="str">
        <f>IFERROR(IF(ABS((C2849-resumen!$D$3)/resumen!$D$5) &gt; 1.96, "SI", "NO"), _xleta.NOT)</f>
        <v>NO</v>
      </c>
      <c r="K2849" t="str">
        <f>IFERROR(IF(ABS((I2849-resumen!$E$3)/resumen!$E$5) &gt; 1.96, "SI", "NO"), _xleta.NOT)</f>
        <v>NO</v>
      </c>
      <c r="L2849">
        <f>IF(ISBLANK(C2849), resumen!$D$4, C2849)</f>
        <v>309288</v>
      </c>
      <c r="M2849">
        <f>IF(ISBLANK(I2849), resumen!$E$4, I2849)</f>
        <v>39</v>
      </c>
    </row>
    <row r="2850" spans="1:13">
      <c r="A2850">
        <v>2849</v>
      </c>
      <c r="B2850" t="s">
        <v>19</v>
      </c>
      <c r="C2850">
        <v>250750</v>
      </c>
      <c r="D2850" t="s">
        <v>14</v>
      </c>
      <c r="E2850" t="s">
        <v>20</v>
      </c>
      <c r="F2850" t="s">
        <v>16</v>
      </c>
      <c r="G2850" t="s">
        <v>17</v>
      </c>
      <c r="H2850" t="s">
        <v>17</v>
      </c>
      <c r="I2850">
        <v>31</v>
      </c>
      <c r="J2850" t="str">
        <f>IFERROR(IF(ABS((C2850-resumen!$D$3)/resumen!$D$5) &gt; 1.96, "SI", "NO"), _xleta.NOT)</f>
        <v>NO</v>
      </c>
      <c r="K2850" t="str">
        <f>IFERROR(IF(ABS((I2850-resumen!$E$3)/resumen!$E$5) &gt; 1.96, "SI", "NO"), _xleta.NOT)</f>
        <v>NO</v>
      </c>
      <c r="L2850">
        <f>IF(ISBLANK(C2850), resumen!$D$4, C2850)</f>
        <v>250750</v>
      </c>
      <c r="M2850">
        <f>IF(ISBLANK(I2850), resumen!$E$4, I2850)</f>
        <v>31</v>
      </c>
    </row>
    <row r="2851" spans="1:13">
      <c r="A2851">
        <v>2850</v>
      </c>
      <c r="B2851" t="s">
        <v>19</v>
      </c>
      <c r="C2851">
        <v>155636</v>
      </c>
      <c r="D2851" t="s">
        <v>14</v>
      </c>
      <c r="E2851" t="s">
        <v>20</v>
      </c>
      <c r="F2851" t="s">
        <v>16</v>
      </c>
      <c r="G2851" t="s">
        <v>17</v>
      </c>
      <c r="H2851" t="s">
        <v>17</v>
      </c>
      <c r="I2851">
        <v>61</v>
      </c>
      <c r="J2851" t="str">
        <f>IFERROR(IF(ABS((C2851-resumen!$D$3)/resumen!$D$5) &gt; 1.96, "SI", "NO"), _xleta.NOT)</f>
        <v>NO</v>
      </c>
      <c r="K2851" t="str">
        <f>IFERROR(IF(ABS((I2851-resumen!$E$3)/resumen!$E$5) &gt; 1.96, "SI", "NO"), _xleta.NOT)</f>
        <v>NO</v>
      </c>
      <c r="L2851">
        <f>IF(ISBLANK(C2851), resumen!$D$4, C2851)</f>
        <v>155636</v>
      </c>
      <c r="M2851">
        <f>IF(ISBLANK(I2851), resumen!$E$4, I2851)</f>
        <v>61</v>
      </c>
    </row>
    <row r="2852" spans="1:13">
      <c r="A2852">
        <v>2851</v>
      </c>
      <c r="B2852" t="s">
        <v>13</v>
      </c>
      <c r="C2852">
        <v>617586</v>
      </c>
      <c r="D2852" t="s">
        <v>14</v>
      </c>
      <c r="E2852" t="s">
        <v>20</v>
      </c>
      <c r="F2852" t="s">
        <v>16</v>
      </c>
      <c r="G2852" t="s">
        <v>17</v>
      </c>
      <c r="H2852" t="s">
        <v>16</v>
      </c>
      <c r="I2852">
        <v>36</v>
      </c>
      <c r="J2852" t="str">
        <f>IFERROR(IF(ABS((C2852-resumen!$D$3)/resumen!$D$5) &gt; 1.96, "SI", "NO"), _xleta.NOT)</f>
        <v>NO</v>
      </c>
      <c r="K2852" t="str">
        <f>IFERROR(IF(ABS((I2852-resumen!$E$3)/resumen!$E$5) &gt; 1.96, "SI", "NO"), _xleta.NOT)</f>
        <v>NO</v>
      </c>
      <c r="L2852">
        <f>IF(ISBLANK(C2852), resumen!$D$4, C2852)</f>
        <v>617586</v>
      </c>
      <c r="M2852">
        <f>IF(ISBLANK(I2852), resumen!$E$4, I2852)</f>
        <v>36</v>
      </c>
    </row>
    <row r="2853" spans="1:13">
      <c r="A2853">
        <v>2852</v>
      </c>
      <c r="B2853" t="s">
        <v>13</v>
      </c>
      <c r="C2853">
        <v>450886</v>
      </c>
      <c r="D2853" t="s">
        <v>22</v>
      </c>
      <c r="E2853" t="s">
        <v>20</v>
      </c>
      <c r="F2853" t="s">
        <v>16</v>
      </c>
      <c r="G2853" t="s">
        <v>17</v>
      </c>
      <c r="H2853" t="s">
        <v>17</v>
      </c>
      <c r="I2853">
        <v>49</v>
      </c>
      <c r="J2853" t="str">
        <f>IFERROR(IF(ABS((C2853-resumen!$D$3)/resumen!$D$5) &gt; 1.96, "SI", "NO"), _xleta.NOT)</f>
        <v>NO</v>
      </c>
      <c r="K2853" t="str">
        <f>IFERROR(IF(ABS((I2853-resumen!$E$3)/resumen!$E$5) &gt; 1.96, "SI", "NO"), _xleta.NOT)</f>
        <v>NO</v>
      </c>
      <c r="L2853">
        <f>IF(ISBLANK(C2853), resumen!$D$4, C2853)</f>
        <v>450886</v>
      </c>
      <c r="M2853">
        <f>IF(ISBLANK(I2853), resumen!$E$4, I2853)</f>
        <v>49</v>
      </c>
    </row>
    <row r="2854" spans="1:13">
      <c r="A2854">
        <v>2853</v>
      </c>
      <c r="B2854" t="s">
        <v>19</v>
      </c>
      <c r="C2854">
        <v>297046</v>
      </c>
      <c r="D2854" t="s">
        <v>21</v>
      </c>
      <c r="E2854" t="s">
        <v>20</v>
      </c>
      <c r="F2854" t="s">
        <v>16</v>
      </c>
      <c r="G2854" t="s">
        <v>17</v>
      </c>
      <c r="H2854" t="s">
        <v>17</v>
      </c>
      <c r="I2854">
        <v>61</v>
      </c>
      <c r="J2854" t="str">
        <f>IFERROR(IF(ABS((C2854-resumen!$D$3)/resumen!$D$5) &gt; 1.96, "SI", "NO"), _xleta.NOT)</f>
        <v>NO</v>
      </c>
      <c r="K2854" t="str">
        <f>IFERROR(IF(ABS((I2854-resumen!$E$3)/resumen!$E$5) &gt; 1.96, "SI", "NO"), _xleta.NOT)</f>
        <v>NO</v>
      </c>
      <c r="L2854">
        <f>IF(ISBLANK(C2854), resumen!$D$4, C2854)</f>
        <v>297046</v>
      </c>
      <c r="M2854">
        <f>IF(ISBLANK(I2854), resumen!$E$4, I2854)</f>
        <v>61</v>
      </c>
    </row>
    <row r="2855" spans="1:13">
      <c r="A2855">
        <v>2854</v>
      </c>
      <c r="B2855" t="s">
        <v>13</v>
      </c>
      <c r="C2855">
        <v>446000</v>
      </c>
      <c r="D2855" t="s">
        <v>14</v>
      </c>
      <c r="E2855" t="s">
        <v>20</v>
      </c>
      <c r="F2855" t="s">
        <v>16</v>
      </c>
      <c r="G2855" t="s">
        <v>17</v>
      </c>
      <c r="H2855" t="s">
        <v>17</v>
      </c>
      <c r="I2855">
        <v>28</v>
      </c>
      <c r="J2855" t="str">
        <f>IFERROR(IF(ABS((C2855-resumen!$D$3)/resumen!$D$5) &gt; 1.96, "SI", "NO"), _xleta.NOT)</f>
        <v>NO</v>
      </c>
      <c r="K2855" t="str">
        <f>IFERROR(IF(ABS((I2855-resumen!$E$3)/resumen!$E$5) &gt; 1.96, "SI", "NO"), _xleta.NOT)</f>
        <v>NO</v>
      </c>
      <c r="L2855">
        <f>IF(ISBLANK(C2855), resumen!$D$4, C2855)</f>
        <v>446000</v>
      </c>
      <c r="M2855">
        <f>IF(ISBLANK(I2855), resumen!$E$4, I2855)</f>
        <v>28</v>
      </c>
    </row>
    <row r="2856" spans="1:13">
      <c r="A2856">
        <v>2855</v>
      </c>
      <c r="B2856" t="s">
        <v>13</v>
      </c>
      <c r="C2856">
        <v>509509</v>
      </c>
      <c r="D2856" t="s">
        <v>22</v>
      </c>
      <c r="E2856" t="s">
        <v>20</v>
      </c>
      <c r="F2856" t="s">
        <v>16</v>
      </c>
      <c r="G2856" t="s">
        <v>17</v>
      </c>
      <c r="H2856" t="s">
        <v>16</v>
      </c>
      <c r="I2856">
        <v>37</v>
      </c>
      <c r="J2856" t="str">
        <f>IFERROR(IF(ABS((C2856-resumen!$D$3)/resumen!$D$5) &gt; 1.96, "SI", "NO"), _xleta.NOT)</f>
        <v>NO</v>
      </c>
      <c r="K2856" t="str">
        <f>IFERROR(IF(ABS((I2856-resumen!$E$3)/resumen!$E$5) &gt; 1.96, "SI", "NO"), _xleta.NOT)</f>
        <v>NO</v>
      </c>
      <c r="L2856">
        <f>IF(ISBLANK(C2856), resumen!$D$4, C2856)</f>
        <v>509509</v>
      </c>
      <c r="M2856">
        <f>IF(ISBLANK(I2856), resumen!$E$4, I2856)</f>
        <v>37</v>
      </c>
    </row>
    <row r="2857" spans="1:13">
      <c r="A2857">
        <v>2856</v>
      </c>
      <c r="B2857" t="s">
        <v>13</v>
      </c>
      <c r="C2857">
        <v>799571.5</v>
      </c>
      <c r="D2857" t="s">
        <v>14</v>
      </c>
      <c r="E2857" t="s">
        <v>20</v>
      </c>
      <c r="F2857" t="s">
        <v>16</v>
      </c>
      <c r="G2857" t="s">
        <v>17</v>
      </c>
      <c r="H2857" t="s">
        <v>17</v>
      </c>
      <c r="I2857">
        <v>22</v>
      </c>
      <c r="J2857" t="str">
        <f>IFERROR(IF(ABS((C2857-resumen!$D$3)/resumen!$D$5) &gt; 1.96, "SI", "NO"), _xleta.NOT)</f>
        <v>NO</v>
      </c>
      <c r="K2857" t="str">
        <f>IFERROR(IF(ABS((I2857-resumen!$E$3)/resumen!$E$5) &gt; 1.96, "SI", "NO"), _xleta.NOT)</f>
        <v>NO</v>
      </c>
      <c r="L2857">
        <f>IF(ISBLANK(C2857), resumen!$D$4, C2857)</f>
        <v>799571.5</v>
      </c>
      <c r="M2857">
        <f>IF(ISBLANK(I2857), resumen!$E$4, I2857)</f>
        <v>22</v>
      </c>
    </row>
    <row r="2858" spans="1:13">
      <c r="A2858">
        <v>2857</v>
      </c>
      <c r="B2858" t="s">
        <v>13</v>
      </c>
      <c r="C2858">
        <v>297046</v>
      </c>
      <c r="D2858" t="s">
        <v>21</v>
      </c>
      <c r="E2858" t="s">
        <v>20</v>
      </c>
      <c r="F2858" t="s">
        <v>16</v>
      </c>
      <c r="G2858" t="s">
        <v>16</v>
      </c>
      <c r="H2858" t="s">
        <v>16</v>
      </c>
      <c r="I2858">
        <v>57</v>
      </c>
      <c r="J2858" t="str">
        <f>IFERROR(IF(ABS((C2858-resumen!$D$3)/resumen!$D$5) &gt; 1.96, "SI", "NO"), _xleta.NOT)</f>
        <v>NO</v>
      </c>
      <c r="K2858" t="str">
        <f>IFERROR(IF(ABS((I2858-resumen!$E$3)/resumen!$E$5) &gt; 1.96, "SI", "NO"), _xleta.NOT)</f>
        <v>NO</v>
      </c>
      <c r="L2858">
        <f>IF(ISBLANK(C2858), resumen!$D$4, C2858)</f>
        <v>297046</v>
      </c>
      <c r="M2858">
        <f>IF(ISBLANK(I2858), resumen!$E$4, I2858)</f>
        <v>57</v>
      </c>
    </row>
    <row r="2859" spans="1:13">
      <c r="A2859">
        <v>2858</v>
      </c>
      <c r="B2859" t="s">
        <v>19</v>
      </c>
      <c r="C2859">
        <v>130000</v>
      </c>
      <c r="D2859" t="s">
        <v>14</v>
      </c>
      <c r="E2859" t="s">
        <v>20</v>
      </c>
      <c r="F2859" t="s">
        <v>16</v>
      </c>
      <c r="G2859" t="s">
        <v>17</v>
      </c>
      <c r="H2859" t="s">
        <v>17</v>
      </c>
      <c r="I2859">
        <v>51</v>
      </c>
      <c r="J2859" t="str">
        <f>IFERROR(IF(ABS((C2859-resumen!$D$3)/resumen!$D$5) &gt; 1.96, "SI", "NO"), _xleta.NOT)</f>
        <v>NO</v>
      </c>
      <c r="K2859" t="str">
        <f>IFERROR(IF(ABS((I2859-resumen!$E$3)/resumen!$E$5) &gt; 1.96, "SI", "NO"), _xleta.NOT)</f>
        <v>NO</v>
      </c>
      <c r="L2859">
        <f>IF(ISBLANK(C2859), resumen!$D$4, C2859)</f>
        <v>130000</v>
      </c>
      <c r="M2859">
        <f>IF(ISBLANK(I2859), resumen!$E$4, I2859)</f>
        <v>51</v>
      </c>
    </row>
    <row r="2860" spans="1:13">
      <c r="A2860">
        <v>2859</v>
      </c>
      <c r="B2860" t="s">
        <v>13</v>
      </c>
      <c r="C2860">
        <v>429740</v>
      </c>
      <c r="D2860" t="s">
        <v>14</v>
      </c>
      <c r="E2860" t="s">
        <v>20</v>
      </c>
      <c r="F2860" t="s">
        <v>16</v>
      </c>
      <c r="G2860" t="s">
        <v>17</v>
      </c>
      <c r="H2860" t="s">
        <v>17</v>
      </c>
      <c r="I2860">
        <v>27</v>
      </c>
      <c r="J2860" t="str">
        <f>IFERROR(IF(ABS((C2860-resumen!$D$3)/resumen!$D$5) &gt; 1.96, "SI", "NO"), _xleta.NOT)</f>
        <v>NO</v>
      </c>
      <c r="K2860" t="str">
        <f>IFERROR(IF(ABS((I2860-resumen!$E$3)/resumen!$E$5) &gt; 1.96, "SI", "NO"), _xleta.NOT)</f>
        <v>NO</v>
      </c>
      <c r="L2860">
        <f>IF(ISBLANK(C2860), resumen!$D$4, C2860)</f>
        <v>429740</v>
      </c>
      <c r="M2860">
        <f>IF(ISBLANK(I2860), resumen!$E$4, I2860)</f>
        <v>27</v>
      </c>
    </row>
    <row r="2861" spans="1:13">
      <c r="A2861">
        <v>2860</v>
      </c>
      <c r="B2861" t="s">
        <v>13</v>
      </c>
      <c r="C2861">
        <v>356858</v>
      </c>
      <c r="D2861" t="s">
        <v>22</v>
      </c>
      <c r="E2861" t="s">
        <v>20</v>
      </c>
      <c r="F2861" t="s">
        <v>16</v>
      </c>
      <c r="G2861" t="s">
        <v>16</v>
      </c>
      <c r="H2861" t="s">
        <v>16</v>
      </c>
      <c r="I2861">
        <v>25</v>
      </c>
      <c r="J2861" t="str">
        <f>IFERROR(IF(ABS((C2861-resumen!$D$3)/resumen!$D$5) &gt; 1.96, "SI", "NO"), _xleta.NOT)</f>
        <v>NO</v>
      </c>
      <c r="K2861" t="str">
        <f>IFERROR(IF(ABS((I2861-resumen!$E$3)/resumen!$E$5) &gt; 1.96, "SI", "NO"), _xleta.NOT)</f>
        <v>NO</v>
      </c>
      <c r="L2861">
        <f>IF(ISBLANK(C2861), resumen!$D$4, C2861)</f>
        <v>356858</v>
      </c>
      <c r="M2861">
        <f>IF(ISBLANK(I2861), resumen!$E$4, I2861)</f>
        <v>25</v>
      </c>
    </row>
    <row r="2862" spans="1:13">
      <c r="A2862">
        <v>2861</v>
      </c>
      <c r="B2862" t="s">
        <v>19</v>
      </c>
      <c r="C2862">
        <v>375000</v>
      </c>
      <c r="D2862" t="s">
        <v>14</v>
      </c>
      <c r="E2862" t="s">
        <v>20</v>
      </c>
      <c r="F2862" t="s">
        <v>16</v>
      </c>
      <c r="G2862" t="s">
        <v>17</v>
      </c>
      <c r="H2862" t="s">
        <v>17</v>
      </c>
      <c r="I2862">
        <v>42</v>
      </c>
      <c r="J2862" t="str">
        <f>IFERROR(IF(ABS((C2862-resumen!$D$3)/resumen!$D$5) &gt; 1.96, "SI", "NO"), _xleta.NOT)</f>
        <v>NO</v>
      </c>
      <c r="K2862" t="str">
        <f>IFERROR(IF(ABS((I2862-resumen!$E$3)/resumen!$E$5) &gt; 1.96, "SI", "NO"), _xleta.NOT)</f>
        <v>NO</v>
      </c>
      <c r="L2862">
        <f>IF(ISBLANK(C2862), resumen!$D$4, C2862)</f>
        <v>375000</v>
      </c>
      <c r="M2862">
        <f>IF(ISBLANK(I2862), resumen!$E$4, I2862)</f>
        <v>42</v>
      </c>
    </row>
    <row r="2863" spans="1:13">
      <c r="A2863">
        <v>2862</v>
      </c>
      <c r="B2863" t="s">
        <v>19</v>
      </c>
      <c r="C2863">
        <v>384500</v>
      </c>
      <c r="D2863" t="s">
        <v>14</v>
      </c>
      <c r="E2863" t="s">
        <v>20</v>
      </c>
      <c r="F2863" t="s">
        <v>16</v>
      </c>
      <c r="G2863" t="s">
        <v>17</v>
      </c>
      <c r="H2863" t="s">
        <v>17</v>
      </c>
      <c r="I2863">
        <v>33</v>
      </c>
      <c r="J2863" t="str">
        <f>IFERROR(IF(ABS((C2863-resumen!$D$3)/resumen!$D$5) &gt; 1.96, "SI", "NO"), _xleta.NOT)</f>
        <v>NO</v>
      </c>
      <c r="K2863" t="str">
        <f>IFERROR(IF(ABS((I2863-resumen!$E$3)/resumen!$E$5) &gt; 1.96, "SI", "NO"), _xleta.NOT)</f>
        <v>NO</v>
      </c>
      <c r="L2863">
        <f>IF(ISBLANK(C2863), resumen!$D$4, C2863)</f>
        <v>384500</v>
      </c>
      <c r="M2863">
        <f>IF(ISBLANK(I2863), resumen!$E$4, I2863)</f>
        <v>33</v>
      </c>
    </row>
    <row r="2864" spans="1:13">
      <c r="A2864">
        <v>2863</v>
      </c>
      <c r="B2864" t="s">
        <v>13</v>
      </c>
      <c r="C2864">
        <v>368127</v>
      </c>
      <c r="D2864" t="s">
        <v>22</v>
      </c>
      <c r="E2864" t="s">
        <v>20</v>
      </c>
      <c r="F2864" t="s">
        <v>16</v>
      </c>
      <c r="G2864" t="s">
        <v>17</v>
      </c>
      <c r="H2864" t="s">
        <v>16</v>
      </c>
      <c r="I2864">
        <v>35</v>
      </c>
      <c r="J2864" t="str">
        <f>IFERROR(IF(ABS((C2864-resumen!$D$3)/resumen!$D$5) &gt; 1.96, "SI", "NO"), _xleta.NOT)</f>
        <v>NO</v>
      </c>
      <c r="K2864" t="str">
        <f>IFERROR(IF(ABS((I2864-resumen!$E$3)/resumen!$E$5) &gt; 1.96, "SI", "NO"), _xleta.NOT)</f>
        <v>NO</v>
      </c>
      <c r="L2864">
        <f>IF(ISBLANK(C2864), resumen!$D$4, C2864)</f>
        <v>368127</v>
      </c>
      <c r="M2864">
        <f>IF(ISBLANK(I2864), resumen!$E$4, I2864)</f>
        <v>35</v>
      </c>
    </row>
    <row r="2865" spans="1:13">
      <c r="A2865">
        <v>2864</v>
      </c>
      <c r="B2865" t="s">
        <v>13</v>
      </c>
      <c r="C2865">
        <v>258000</v>
      </c>
      <c r="D2865" t="s">
        <v>14</v>
      </c>
      <c r="E2865" t="s">
        <v>20</v>
      </c>
      <c r="F2865" t="s">
        <v>16</v>
      </c>
      <c r="G2865" t="s">
        <v>17</v>
      </c>
      <c r="H2865" t="s">
        <v>17</v>
      </c>
      <c r="I2865">
        <v>50</v>
      </c>
      <c r="J2865" t="str">
        <f>IFERROR(IF(ABS((C2865-resumen!$D$3)/resumen!$D$5) &gt; 1.96, "SI", "NO"), _xleta.NOT)</f>
        <v>NO</v>
      </c>
      <c r="K2865" t="str">
        <f>IFERROR(IF(ABS((I2865-resumen!$E$3)/resumen!$E$5) &gt; 1.96, "SI", "NO"), _xleta.NOT)</f>
        <v>NO</v>
      </c>
      <c r="L2865">
        <f>IF(ISBLANK(C2865), resumen!$D$4, C2865)</f>
        <v>258000</v>
      </c>
      <c r="M2865">
        <f>IF(ISBLANK(I2865), resumen!$E$4, I2865)</f>
        <v>50</v>
      </c>
    </row>
    <row r="2866" spans="1:13">
      <c r="A2866">
        <v>2865</v>
      </c>
      <c r="B2866" t="s">
        <v>13</v>
      </c>
      <c r="C2866">
        <v>2396657.2000000002</v>
      </c>
      <c r="D2866" t="s">
        <v>14</v>
      </c>
      <c r="E2866" t="s">
        <v>20</v>
      </c>
      <c r="F2866" t="s">
        <v>16</v>
      </c>
      <c r="G2866" t="s">
        <v>17</v>
      </c>
      <c r="H2866" t="s">
        <v>17</v>
      </c>
      <c r="I2866">
        <v>34</v>
      </c>
      <c r="J2866" t="str">
        <f>IFERROR(IF(ABS((C2866-resumen!$D$3)/resumen!$D$5) &gt; 1.96, "SI", "NO"), _xleta.NOT)</f>
        <v>SI</v>
      </c>
      <c r="K2866" t="str">
        <f>IFERROR(IF(ABS((I2866-resumen!$E$3)/resumen!$E$5) &gt; 1.96, "SI", "NO"), _xleta.NOT)</f>
        <v>NO</v>
      </c>
      <c r="L2866">
        <f>IF(ISBLANK(C2866), resumen!$D$4, C2866)</f>
        <v>2396657.2000000002</v>
      </c>
      <c r="M2866">
        <f>IF(ISBLANK(I2866), resumen!$E$4, I2866)</f>
        <v>34</v>
      </c>
    </row>
    <row r="2867" spans="1:13">
      <c r="A2867">
        <v>2866</v>
      </c>
      <c r="B2867" t="s">
        <v>19</v>
      </c>
      <c r="C2867">
        <v>297046</v>
      </c>
      <c r="D2867" t="s">
        <v>21</v>
      </c>
      <c r="E2867" t="s">
        <v>20</v>
      </c>
      <c r="F2867" t="s">
        <v>16</v>
      </c>
      <c r="G2867" t="s">
        <v>17</v>
      </c>
      <c r="H2867" t="s">
        <v>17</v>
      </c>
      <c r="I2867">
        <v>29</v>
      </c>
      <c r="J2867" t="str">
        <f>IFERROR(IF(ABS((C2867-resumen!$D$3)/resumen!$D$5) &gt; 1.96, "SI", "NO"), _xleta.NOT)</f>
        <v>NO</v>
      </c>
      <c r="K2867" t="str">
        <f>IFERROR(IF(ABS((I2867-resumen!$E$3)/resumen!$E$5) &gt; 1.96, "SI", "NO"), _xleta.NOT)</f>
        <v>NO</v>
      </c>
      <c r="L2867">
        <f>IF(ISBLANK(C2867), resumen!$D$4, C2867)</f>
        <v>297046</v>
      </c>
      <c r="M2867">
        <f>IF(ISBLANK(I2867), resumen!$E$4, I2867)</f>
        <v>29</v>
      </c>
    </row>
    <row r="2868" spans="1:13">
      <c r="A2868">
        <v>2867</v>
      </c>
      <c r="B2868" t="s">
        <v>13</v>
      </c>
      <c r="C2868">
        <v>335930</v>
      </c>
      <c r="D2868" t="s">
        <v>14</v>
      </c>
      <c r="E2868" t="s">
        <v>20</v>
      </c>
      <c r="F2868" t="s">
        <v>16</v>
      </c>
      <c r="G2868" t="s">
        <v>17</v>
      </c>
      <c r="H2868" t="s">
        <v>17</v>
      </c>
      <c r="I2868">
        <v>49</v>
      </c>
      <c r="J2868" t="str">
        <f>IFERROR(IF(ABS((C2868-resumen!$D$3)/resumen!$D$5) &gt; 1.96, "SI", "NO"), _xleta.NOT)</f>
        <v>NO</v>
      </c>
      <c r="K2868" t="str">
        <f>IFERROR(IF(ABS((I2868-resumen!$E$3)/resumen!$E$5) &gt; 1.96, "SI", "NO"), _xleta.NOT)</f>
        <v>NO</v>
      </c>
      <c r="L2868">
        <f>IF(ISBLANK(C2868), resumen!$D$4, C2868)</f>
        <v>335930</v>
      </c>
      <c r="M2868">
        <f>IF(ISBLANK(I2868), resumen!$E$4, I2868)</f>
        <v>49</v>
      </c>
    </row>
    <row r="2869" spans="1:13">
      <c r="A2869">
        <v>2868</v>
      </c>
      <c r="B2869" t="s">
        <v>19</v>
      </c>
      <c r="C2869">
        <v>278030</v>
      </c>
      <c r="D2869" t="s">
        <v>23</v>
      </c>
      <c r="E2869" t="s">
        <v>20</v>
      </c>
      <c r="F2869" t="s">
        <v>16</v>
      </c>
      <c r="G2869" t="s">
        <v>17</v>
      </c>
      <c r="H2869" t="s">
        <v>17</v>
      </c>
      <c r="I2869">
        <v>40</v>
      </c>
      <c r="J2869" t="str">
        <f>IFERROR(IF(ABS((C2869-resumen!$D$3)/resumen!$D$5) &gt; 1.96, "SI", "NO"), _xleta.NOT)</f>
        <v>NO</v>
      </c>
      <c r="K2869" t="str">
        <f>IFERROR(IF(ABS((I2869-resumen!$E$3)/resumen!$E$5) &gt; 1.96, "SI", "NO"), _xleta.NOT)</f>
        <v>NO</v>
      </c>
      <c r="L2869">
        <f>IF(ISBLANK(C2869), resumen!$D$4, C2869)</f>
        <v>278030</v>
      </c>
      <c r="M2869">
        <f>IF(ISBLANK(I2869), resumen!$E$4, I2869)</f>
        <v>40</v>
      </c>
    </row>
    <row r="2870" spans="1:13">
      <c r="A2870">
        <v>2869</v>
      </c>
      <c r="B2870" t="s">
        <v>13</v>
      </c>
      <c r="C2870">
        <v>1739925</v>
      </c>
      <c r="D2870" t="s">
        <v>14</v>
      </c>
      <c r="E2870" t="s">
        <v>20</v>
      </c>
      <c r="F2870" t="s">
        <v>16</v>
      </c>
      <c r="G2870" t="s">
        <v>17</v>
      </c>
      <c r="H2870" t="s">
        <v>17</v>
      </c>
      <c r="I2870">
        <v>43</v>
      </c>
      <c r="J2870" t="str">
        <f>IFERROR(IF(ABS((C2870-resumen!$D$3)/resumen!$D$5) &gt; 1.96, "SI", "NO"), _xleta.NOT)</f>
        <v>NO</v>
      </c>
      <c r="K2870" t="str">
        <f>IFERROR(IF(ABS((I2870-resumen!$E$3)/resumen!$E$5) &gt; 1.96, "SI", "NO"), _xleta.NOT)</f>
        <v>NO</v>
      </c>
      <c r="L2870">
        <f>IF(ISBLANK(C2870), resumen!$D$4, C2870)</f>
        <v>1739925</v>
      </c>
      <c r="M2870">
        <f>IF(ISBLANK(I2870), resumen!$E$4, I2870)</f>
        <v>43</v>
      </c>
    </row>
    <row r="2871" spans="1:13">
      <c r="A2871">
        <v>2870</v>
      </c>
      <c r="B2871" t="s">
        <v>19</v>
      </c>
      <c r="C2871">
        <v>2688750</v>
      </c>
      <c r="D2871" t="s">
        <v>18</v>
      </c>
      <c r="E2871" t="s">
        <v>15</v>
      </c>
      <c r="F2871" t="s">
        <v>16</v>
      </c>
      <c r="G2871" t="s">
        <v>17</v>
      </c>
      <c r="H2871" t="s">
        <v>17</v>
      </c>
      <c r="I2871">
        <v>80</v>
      </c>
      <c r="J2871" t="str">
        <f>IFERROR(IF(ABS((C2871-resumen!$D$3)/resumen!$D$5) &gt; 1.96, "SI", "NO"), _xleta.NOT)</f>
        <v>SI</v>
      </c>
      <c r="K2871" t="str">
        <f>IFERROR(IF(ABS((I2871-resumen!$E$3)/resumen!$E$5) &gt; 1.96, "SI", "NO"), _xleta.NOT)</f>
        <v>SI</v>
      </c>
      <c r="L2871">
        <f>IF(ISBLANK(C2871), resumen!$D$4, C2871)</f>
        <v>2688750</v>
      </c>
      <c r="M2871">
        <f>IF(ISBLANK(I2871), resumen!$E$4, I2871)</f>
        <v>80</v>
      </c>
    </row>
    <row r="2872" spans="1:13">
      <c r="A2872">
        <v>2871</v>
      </c>
      <c r="B2872" t="s">
        <v>13</v>
      </c>
      <c r="C2872">
        <v>539969</v>
      </c>
      <c r="D2872" t="s">
        <v>14</v>
      </c>
      <c r="E2872" t="s">
        <v>20</v>
      </c>
      <c r="F2872" t="s">
        <v>16</v>
      </c>
      <c r="G2872" t="s">
        <v>17</v>
      </c>
      <c r="H2872" t="s">
        <v>17</v>
      </c>
      <c r="I2872">
        <v>47</v>
      </c>
      <c r="J2872" t="str">
        <f>IFERROR(IF(ABS((C2872-resumen!$D$3)/resumen!$D$5) &gt; 1.96, "SI", "NO"), _xleta.NOT)</f>
        <v>NO</v>
      </c>
      <c r="K2872" t="str">
        <f>IFERROR(IF(ABS((I2872-resumen!$E$3)/resumen!$E$5) &gt; 1.96, "SI", "NO"), _xleta.NOT)</f>
        <v>NO</v>
      </c>
      <c r="L2872">
        <f>IF(ISBLANK(C2872), resumen!$D$4, C2872)</f>
        <v>539969</v>
      </c>
      <c r="M2872">
        <f>IF(ISBLANK(I2872), resumen!$E$4, I2872)</f>
        <v>47</v>
      </c>
    </row>
    <row r="2873" spans="1:13">
      <c r="A2873">
        <v>2872</v>
      </c>
      <c r="B2873" t="s">
        <v>13</v>
      </c>
      <c r="C2873">
        <v>297045</v>
      </c>
      <c r="D2873" t="s">
        <v>22</v>
      </c>
      <c r="E2873" t="s">
        <v>20</v>
      </c>
      <c r="F2873" t="s">
        <v>16</v>
      </c>
      <c r="G2873" t="s">
        <v>17</v>
      </c>
      <c r="H2873" t="s">
        <v>17</v>
      </c>
      <c r="I2873">
        <v>54</v>
      </c>
      <c r="J2873" t="str">
        <f>IFERROR(IF(ABS((C2873-resumen!$D$3)/resumen!$D$5) &gt; 1.96, "SI", "NO"), _xleta.NOT)</f>
        <v>NO</v>
      </c>
      <c r="K2873" t="str">
        <f>IFERROR(IF(ABS((I2873-resumen!$E$3)/resumen!$E$5) &gt; 1.96, "SI", "NO"), _xleta.NOT)</f>
        <v>NO</v>
      </c>
      <c r="L2873">
        <f>IF(ISBLANK(C2873), resumen!$D$4, C2873)</f>
        <v>297045</v>
      </c>
      <c r="M2873">
        <f>IF(ISBLANK(I2873), resumen!$E$4, I2873)</f>
        <v>54</v>
      </c>
    </row>
    <row r="2874" spans="1:13">
      <c r="A2874">
        <v>2873</v>
      </c>
      <c r="B2874" t="s">
        <v>13</v>
      </c>
      <c r="C2874">
        <v>747205</v>
      </c>
      <c r="D2874" t="s">
        <v>14</v>
      </c>
      <c r="E2874" t="s">
        <v>20</v>
      </c>
      <c r="F2874" t="s">
        <v>16</v>
      </c>
      <c r="G2874" t="s">
        <v>16</v>
      </c>
      <c r="H2874" t="s">
        <v>17</v>
      </c>
      <c r="I2874">
        <v>31</v>
      </c>
      <c r="J2874" t="str">
        <f>IFERROR(IF(ABS((C2874-resumen!$D$3)/resumen!$D$5) &gt; 1.96, "SI", "NO"), _xleta.NOT)</f>
        <v>NO</v>
      </c>
      <c r="K2874" t="str">
        <f>IFERROR(IF(ABS((I2874-resumen!$E$3)/resumen!$E$5) &gt; 1.96, "SI", "NO"), _xleta.NOT)</f>
        <v>NO</v>
      </c>
      <c r="L2874">
        <f>IF(ISBLANK(C2874), resumen!$D$4, C2874)</f>
        <v>747205</v>
      </c>
      <c r="M2874">
        <f>IF(ISBLANK(I2874), resumen!$E$4, I2874)</f>
        <v>31</v>
      </c>
    </row>
    <row r="2875" spans="1:13">
      <c r="A2875">
        <v>2874</v>
      </c>
      <c r="B2875" t="s">
        <v>19</v>
      </c>
      <c r="C2875">
        <v>390136.8</v>
      </c>
      <c r="D2875" t="s">
        <v>14</v>
      </c>
      <c r="E2875" t="s">
        <v>20</v>
      </c>
      <c r="F2875" t="s">
        <v>16</v>
      </c>
      <c r="G2875" t="s">
        <v>17</v>
      </c>
      <c r="H2875" t="s">
        <v>17</v>
      </c>
      <c r="I2875">
        <v>25</v>
      </c>
      <c r="J2875" t="str">
        <f>IFERROR(IF(ABS((C2875-resumen!$D$3)/resumen!$D$5) &gt; 1.96, "SI", "NO"), _xleta.NOT)</f>
        <v>NO</v>
      </c>
      <c r="K2875" t="str">
        <f>IFERROR(IF(ABS((I2875-resumen!$E$3)/resumen!$E$5) &gt; 1.96, "SI", "NO"), _xleta.NOT)</f>
        <v>NO</v>
      </c>
      <c r="L2875">
        <f>IF(ISBLANK(C2875), resumen!$D$4, C2875)</f>
        <v>390136.8</v>
      </c>
      <c r="M2875">
        <f>IF(ISBLANK(I2875), resumen!$E$4, I2875)</f>
        <v>25</v>
      </c>
    </row>
    <row r="2876" spans="1:13">
      <c r="A2876">
        <v>2875</v>
      </c>
      <c r="B2876" t="s">
        <v>19</v>
      </c>
      <c r="C2876">
        <v>338192</v>
      </c>
      <c r="D2876" t="s">
        <v>14</v>
      </c>
      <c r="E2876" t="s">
        <v>15</v>
      </c>
      <c r="F2876" t="s">
        <v>16</v>
      </c>
      <c r="G2876" t="s">
        <v>17</v>
      </c>
      <c r="H2876" t="s">
        <v>17</v>
      </c>
      <c r="I2876">
        <v>51</v>
      </c>
      <c r="J2876" t="str">
        <f>IFERROR(IF(ABS((C2876-resumen!$D$3)/resumen!$D$5) &gt; 1.96, "SI", "NO"), _xleta.NOT)</f>
        <v>NO</v>
      </c>
      <c r="K2876" t="str">
        <f>IFERROR(IF(ABS((I2876-resumen!$E$3)/resumen!$E$5) &gt; 1.96, "SI", "NO"), _xleta.NOT)</f>
        <v>NO</v>
      </c>
      <c r="L2876">
        <f>IF(ISBLANK(C2876), resumen!$D$4, C2876)</f>
        <v>338192</v>
      </c>
      <c r="M2876">
        <f>IF(ISBLANK(I2876), resumen!$E$4, I2876)</f>
        <v>51</v>
      </c>
    </row>
    <row r="2877" spans="1:13">
      <c r="A2877">
        <v>2876</v>
      </c>
      <c r="B2877" t="s">
        <v>19</v>
      </c>
      <c r="C2877">
        <v>1350000</v>
      </c>
      <c r="D2877" t="s">
        <v>14</v>
      </c>
      <c r="E2877" t="s">
        <v>20</v>
      </c>
      <c r="F2877" t="s">
        <v>16</v>
      </c>
      <c r="G2877" t="s">
        <v>17</v>
      </c>
      <c r="H2877" t="s">
        <v>17</v>
      </c>
      <c r="I2877">
        <v>57</v>
      </c>
      <c r="J2877" t="str">
        <f>IFERROR(IF(ABS((C2877-resumen!$D$3)/resumen!$D$5) &gt; 1.96, "SI", "NO"), _xleta.NOT)</f>
        <v>NO</v>
      </c>
      <c r="K2877" t="str">
        <f>IFERROR(IF(ABS((I2877-resumen!$E$3)/resumen!$E$5) &gt; 1.96, "SI", "NO"), _xleta.NOT)</f>
        <v>NO</v>
      </c>
      <c r="L2877">
        <f>IF(ISBLANK(C2877), resumen!$D$4, C2877)</f>
        <v>1350000</v>
      </c>
      <c r="M2877">
        <f>IF(ISBLANK(I2877), resumen!$E$4, I2877)</f>
        <v>57</v>
      </c>
    </row>
    <row r="2878" spans="1:13">
      <c r="A2878">
        <v>2877</v>
      </c>
      <c r="B2878" t="s">
        <v>19</v>
      </c>
      <c r="C2878">
        <v>3609554.14</v>
      </c>
      <c r="D2878" t="s">
        <v>14</v>
      </c>
      <c r="E2878" t="s">
        <v>15</v>
      </c>
      <c r="F2878" t="s">
        <v>16</v>
      </c>
      <c r="G2878" t="s">
        <v>17</v>
      </c>
      <c r="H2878" t="s">
        <v>17</v>
      </c>
      <c r="I2878">
        <v>55</v>
      </c>
      <c r="J2878" t="str">
        <f>IFERROR(IF(ABS((C2878-resumen!$D$3)/resumen!$D$5) &gt; 1.96, "SI", "NO"), _xleta.NOT)</f>
        <v>SI</v>
      </c>
      <c r="K2878" t="str">
        <f>IFERROR(IF(ABS((I2878-resumen!$E$3)/resumen!$E$5) &gt; 1.96, "SI", "NO"), _xleta.NOT)</f>
        <v>NO</v>
      </c>
      <c r="L2878">
        <f>IF(ISBLANK(C2878), resumen!$D$4, C2878)</f>
        <v>3609554.14</v>
      </c>
      <c r="M2878">
        <f>IF(ISBLANK(I2878), resumen!$E$4, I2878)</f>
        <v>55</v>
      </c>
    </row>
    <row r="2879" spans="1:13">
      <c r="A2879">
        <v>2878</v>
      </c>
      <c r="B2879" t="s">
        <v>13</v>
      </c>
      <c r="C2879">
        <v>1220413.97</v>
      </c>
      <c r="D2879" t="s">
        <v>14</v>
      </c>
      <c r="E2879" t="s">
        <v>20</v>
      </c>
      <c r="F2879" t="s">
        <v>16</v>
      </c>
      <c r="G2879" t="s">
        <v>17</v>
      </c>
      <c r="H2879" t="s">
        <v>17</v>
      </c>
      <c r="I2879">
        <v>27</v>
      </c>
      <c r="J2879" t="str">
        <f>IFERROR(IF(ABS((C2879-resumen!$D$3)/resumen!$D$5) &gt; 1.96, "SI", "NO"), _xleta.NOT)</f>
        <v>NO</v>
      </c>
      <c r="K2879" t="str">
        <f>IFERROR(IF(ABS((I2879-resumen!$E$3)/resumen!$E$5) &gt; 1.96, "SI", "NO"), _xleta.NOT)</f>
        <v>NO</v>
      </c>
      <c r="L2879">
        <f>IF(ISBLANK(C2879), resumen!$D$4, C2879)</f>
        <v>1220413.97</v>
      </c>
      <c r="M2879">
        <f>IF(ISBLANK(I2879), resumen!$E$4, I2879)</f>
        <v>27</v>
      </c>
    </row>
    <row r="2880" spans="1:13">
      <c r="A2880">
        <v>2879</v>
      </c>
      <c r="B2880" t="s">
        <v>13</v>
      </c>
      <c r="C2880">
        <v>278030</v>
      </c>
      <c r="D2880" t="s">
        <v>23</v>
      </c>
      <c r="E2880" t="s">
        <v>20</v>
      </c>
      <c r="F2880" t="s">
        <v>16</v>
      </c>
      <c r="G2880" t="s">
        <v>17</v>
      </c>
      <c r="H2880" t="s">
        <v>17</v>
      </c>
      <c r="I2880">
        <v>32</v>
      </c>
      <c r="J2880" t="str">
        <f>IFERROR(IF(ABS((C2880-resumen!$D$3)/resumen!$D$5) &gt; 1.96, "SI", "NO"), _xleta.NOT)</f>
        <v>NO</v>
      </c>
      <c r="K2880" t="str">
        <f>IFERROR(IF(ABS((I2880-resumen!$E$3)/resumen!$E$5) &gt; 1.96, "SI", "NO"), _xleta.NOT)</f>
        <v>NO</v>
      </c>
      <c r="L2880">
        <f>IF(ISBLANK(C2880), resumen!$D$4, C2880)</f>
        <v>278030</v>
      </c>
      <c r="M2880">
        <f>IF(ISBLANK(I2880), resumen!$E$4, I2880)</f>
        <v>32</v>
      </c>
    </row>
    <row r="2881" spans="1:13">
      <c r="A2881">
        <v>2880</v>
      </c>
      <c r="B2881" t="s">
        <v>13</v>
      </c>
      <c r="C2881">
        <v>762796.88</v>
      </c>
      <c r="D2881" t="s">
        <v>14</v>
      </c>
      <c r="E2881" t="s">
        <v>20</v>
      </c>
      <c r="F2881" t="s">
        <v>16</v>
      </c>
      <c r="G2881" t="s">
        <v>17</v>
      </c>
      <c r="H2881" t="s">
        <v>17</v>
      </c>
      <c r="I2881">
        <v>26</v>
      </c>
      <c r="J2881" t="str">
        <f>IFERROR(IF(ABS((C2881-resumen!$D$3)/resumen!$D$5) &gt; 1.96, "SI", "NO"), _xleta.NOT)</f>
        <v>NO</v>
      </c>
      <c r="K2881" t="str">
        <f>IFERROR(IF(ABS((I2881-resumen!$E$3)/resumen!$E$5) &gt; 1.96, "SI", "NO"), _xleta.NOT)</f>
        <v>NO</v>
      </c>
      <c r="L2881">
        <f>IF(ISBLANK(C2881), resumen!$D$4, C2881)</f>
        <v>762796.88</v>
      </c>
      <c r="M2881">
        <f>IF(ISBLANK(I2881), resumen!$E$4, I2881)</f>
        <v>26</v>
      </c>
    </row>
    <row r="2882" spans="1:13">
      <c r="A2882">
        <v>2881</v>
      </c>
      <c r="B2882" t="s">
        <v>13</v>
      </c>
      <c r="C2882">
        <v>413751.05</v>
      </c>
      <c r="D2882" t="s">
        <v>14</v>
      </c>
      <c r="E2882" t="s">
        <v>20</v>
      </c>
      <c r="F2882" t="s">
        <v>16</v>
      </c>
      <c r="G2882" t="s">
        <v>17</v>
      </c>
      <c r="H2882" t="s">
        <v>17</v>
      </c>
      <c r="I2882">
        <v>28</v>
      </c>
      <c r="J2882" t="str">
        <f>IFERROR(IF(ABS((C2882-resumen!$D$3)/resumen!$D$5) &gt; 1.96, "SI", "NO"), _xleta.NOT)</f>
        <v>NO</v>
      </c>
      <c r="K2882" t="str">
        <f>IFERROR(IF(ABS((I2882-resumen!$E$3)/resumen!$E$5) &gt; 1.96, "SI", "NO"), _xleta.NOT)</f>
        <v>NO</v>
      </c>
      <c r="L2882">
        <f>IF(ISBLANK(C2882), resumen!$D$4, C2882)</f>
        <v>413751.05</v>
      </c>
      <c r="M2882">
        <f>IF(ISBLANK(I2882), resumen!$E$4, I2882)</f>
        <v>28</v>
      </c>
    </row>
    <row r="2883" spans="1:13">
      <c r="A2883">
        <v>2882</v>
      </c>
      <c r="B2883" t="s">
        <v>13</v>
      </c>
      <c r="C2883">
        <v>362000</v>
      </c>
      <c r="D2883" t="s">
        <v>21</v>
      </c>
      <c r="E2883" t="s">
        <v>20</v>
      </c>
      <c r="F2883" t="s">
        <v>16</v>
      </c>
      <c r="G2883" t="s">
        <v>17</v>
      </c>
      <c r="H2883" t="s">
        <v>17</v>
      </c>
      <c r="I2883">
        <v>35</v>
      </c>
      <c r="J2883" t="str">
        <f>IFERROR(IF(ABS((C2883-resumen!$D$3)/resumen!$D$5) &gt; 1.96, "SI", "NO"), _xleta.NOT)</f>
        <v>NO</v>
      </c>
      <c r="K2883" t="str">
        <f>IFERROR(IF(ABS((I2883-resumen!$E$3)/resumen!$E$5) &gt; 1.96, "SI", "NO"), _xleta.NOT)</f>
        <v>NO</v>
      </c>
      <c r="L2883">
        <f>IF(ISBLANK(C2883), resumen!$D$4, C2883)</f>
        <v>362000</v>
      </c>
      <c r="M2883">
        <f>IF(ISBLANK(I2883), resumen!$E$4, I2883)</f>
        <v>35</v>
      </c>
    </row>
    <row r="2884" spans="1:13">
      <c r="A2884">
        <v>2883</v>
      </c>
      <c r="B2884" t="s">
        <v>19</v>
      </c>
      <c r="C2884">
        <v>297044</v>
      </c>
      <c r="D2884" t="s">
        <v>14</v>
      </c>
      <c r="E2884" t="s">
        <v>20</v>
      </c>
      <c r="F2884" t="s">
        <v>16</v>
      </c>
      <c r="G2884" t="s">
        <v>17</v>
      </c>
      <c r="H2884" t="s">
        <v>17</v>
      </c>
      <c r="I2884">
        <v>58</v>
      </c>
      <c r="J2884" t="str">
        <f>IFERROR(IF(ABS((C2884-resumen!$D$3)/resumen!$D$5) &gt; 1.96, "SI", "NO"), _xleta.NOT)</f>
        <v>NO</v>
      </c>
      <c r="K2884" t="str">
        <f>IFERROR(IF(ABS((I2884-resumen!$E$3)/resumen!$E$5) &gt; 1.96, "SI", "NO"), _xleta.NOT)</f>
        <v>NO</v>
      </c>
      <c r="L2884">
        <f>IF(ISBLANK(C2884), resumen!$D$4, C2884)</f>
        <v>297044</v>
      </c>
      <c r="M2884">
        <f>IF(ISBLANK(I2884), resumen!$E$4, I2884)</f>
        <v>58</v>
      </c>
    </row>
    <row r="2885" spans="1:13">
      <c r="A2885">
        <v>2884</v>
      </c>
      <c r="B2885" t="s">
        <v>13</v>
      </c>
      <c r="C2885">
        <v>2414456</v>
      </c>
      <c r="D2885" t="s">
        <v>14</v>
      </c>
      <c r="E2885" t="s">
        <v>20</v>
      </c>
      <c r="F2885" t="s">
        <v>16</v>
      </c>
      <c r="G2885" t="s">
        <v>17</v>
      </c>
      <c r="H2885" t="s">
        <v>17</v>
      </c>
      <c r="I2885">
        <v>36</v>
      </c>
      <c r="J2885" t="str">
        <f>IFERROR(IF(ABS((C2885-resumen!$D$3)/resumen!$D$5) &gt; 1.96, "SI", "NO"), _xleta.NOT)</f>
        <v>SI</v>
      </c>
      <c r="K2885" t="str">
        <f>IFERROR(IF(ABS((I2885-resumen!$E$3)/resumen!$E$5) &gt; 1.96, "SI", "NO"), _xleta.NOT)</f>
        <v>NO</v>
      </c>
      <c r="L2885">
        <f>IF(ISBLANK(C2885), resumen!$D$4, C2885)</f>
        <v>2414456</v>
      </c>
      <c r="M2885">
        <f>IF(ISBLANK(I2885), resumen!$E$4, I2885)</f>
        <v>36</v>
      </c>
    </row>
    <row r="2886" spans="1:13">
      <c r="A2886">
        <v>2885</v>
      </c>
      <c r="B2886" t="s">
        <v>13</v>
      </c>
      <c r="C2886">
        <v>406659.45</v>
      </c>
      <c r="D2886" t="s">
        <v>14</v>
      </c>
      <c r="E2886" t="s">
        <v>15</v>
      </c>
      <c r="F2886" t="s">
        <v>16</v>
      </c>
      <c r="G2886" t="s">
        <v>17</v>
      </c>
      <c r="H2886" t="s">
        <v>17</v>
      </c>
      <c r="I2886">
        <v>27</v>
      </c>
      <c r="J2886" t="str">
        <f>IFERROR(IF(ABS((C2886-resumen!$D$3)/resumen!$D$5) &gt; 1.96, "SI", "NO"), _xleta.NOT)</f>
        <v>NO</v>
      </c>
      <c r="K2886" t="str">
        <f>IFERROR(IF(ABS((I2886-resumen!$E$3)/resumen!$E$5) &gt; 1.96, "SI", "NO"), _xleta.NOT)</f>
        <v>NO</v>
      </c>
      <c r="L2886">
        <f>IF(ISBLANK(C2886), resumen!$D$4, C2886)</f>
        <v>406659.45</v>
      </c>
      <c r="M2886">
        <f>IF(ISBLANK(I2886), resumen!$E$4, I2886)</f>
        <v>27</v>
      </c>
    </row>
    <row r="2887" spans="1:13">
      <c r="A2887">
        <v>2886</v>
      </c>
      <c r="B2887" t="s">
        <v>13</v>
      </c>
      <c r="C2887">
        <v>514435.14</v>
      </c>
      <c r="D2887" t="s">
        <v>14</v>
      </c>
      <c r="E2887" t="s">
        <v>20</v>
      </c>
      <c r="F2887" t="s">
        <v>16</v>
      </c>
      <c r="G2887" t="s">
        <v>17</v>
      </c>
      <c r="H2887" t="s">
        <v>17</v>
      </c>
      <c r="I2887">
        <v>48</v>
      </c>
      <c r="J2887" t="str">
        <f>IFERROR(IF(ABS((C2887-resumen!$D$3)/resumen!$D$5) &gt; 1.96, "SI", "NO"), _xleta.NOT)</f>
        <v>NO</v>
      </c>
      <c r="K2887" t="str">
        <f>IFERROR(IF(ABS((I2887-resumen!$E$3)/resumen!$E$5) &gt; 1.96, "SI", "NO"), _xleta.NOT)</f>
        <v>NO</v>
      </c>
      <c r="L2887">
        <f>IF(ISBLANK(C2887), resumen!$D$4, C2887)</f>
        <v>514435.14</v>
      </c>
      <c r="M2887">
        <f>IF(ISBLANK(I2887), resumen!$E$4, I2887)</f>
        <v>48</v>
      </c>
    </row>
    <row r="2888" spans="1:13">
      <c r="A2888">
        <v>2887</v>
      </c>
      <c r="B2888" t="s">
        <v>19</v>
      </c>
      <c r="C2888">
        <v>705807.13</v>
      </c>
      <c r="D2888" t="s">
        <v>14</v>
      </c>
      <c r="E2888" t="s">
        <v>15</v>
      </c>
      <c r="F2888" t="s">
        <v>16</v>
      </c>
      <c r="G2888" t="s">
        <v>17</v>
      </c>
      <c r="H2888" t="s">
        <v>17</v>
      </c>
      <c r="I2888">
        <v>34</v>
      </c>
      <c r="J2888" t="str">
        <f>IFERROR(IF(ABS((C2888-resumen!$D$3)/resumen!$D$5) &gt; 1.96, "SI", "NO"), _xleta.NOT)</f>
        <v>NO</v>
      </c>
      <c r="K2888" t="str">
        <f>IFERROR(IF(ABS((I2888-resumen!$E$3)/resumen!$E$5) &gt; 1.96, "SI", "NO"), _xleta.NOT)</f>
        <v>NO</v>
      </c>
      <c r="L2888">
        <f>IF(ISBLANK(C2888), resumen!$D$4, C2888)</f>
        <v>705807.13</v>
      </c>
      <c r="M2888">
        <f>IF(ISBLANK(I2888), resumen!$E$4, I2888)</f>
        <v>34</v>
      </c>
    </row>
    <row r="2889" spans="1:13">
      <c r="A2889">
        <v>2888</v>
      </c>
      <c r="B2889" t="s">
        <v>19</v>
      </c>
      <c r="C2889">
        <v>462569.85</v>
      </c>
      <c r="D2889" t="s">
        <v>14</v>
      </c>
      <c r="E2889" t="s">
        <v>20</v>
      </c>
      <c r="F2889" t="s">
        <v>16</v>
      </c>
      <c r="G2889" t="s">
        <v>17</v>
      </c>
      <c r="H2889" t="s">
        <v>17</v>
      </c>
      <c r="I2889">
        <v>27</v>
      </c>
      <c r="J2889" t="str">
        <f>IFERROR(IF(ABS((C2889-resumen!$D$3)/resumen!$D$5) &gt; 1.96, "SI", "NO"), _xleta.NOT)</f>
        <v>NO</v>
      </c>
      <c r="K2889" t="str">
        <f>IFERROR(IF(ABS((I2889-resumen!$E$3)/resumen!$E$5) &gt; 1.96, "SI", "NO"), _xleta.NOT)</f>
        <v>NO</v>
      </c>
      <c r="L2889">
        <f>IF(ISBLANK(C2889), resumen!$D$4, C2889)</f>
        <v>462569.85</v>
      </c>
      <c r="M2889">
        <f>IF(ISBLANK(I2889), resumen!$E$4, I2889)</f>
        <v>27</v>
      </c>
    </row>
    <row r="2890" spans="1:13">
      <c r="A2890">
        <v>2889</v>
      </c>
      <c r="B2890" t="s">
        <v>13</v>
      </c>
      <c r="C2890">
        <v>100000</v>
      </c>
      <c r="D2890" t="s">
        <v>14</v>
      </c>
      <c r="E2890" t="s">
        <v>20</v>
      </c>
      <c r="F2890" t="s">
        <v>16</v>
      </c>
      <c r="G2890" t="s">
        <v>17</v>
      </c>
      <c r="H2890" t="s">
        <v>17</v>
      </c>
      <c r="I2890">
        <v>24</v>
      </c>
      <c r="J2890" t="str">
        <f>IFERROR(IF(ABS((C2890-resumen!$D$3)/resumen!$D$5) &gt; 1.96, "SI", "NO"), _xleta.NOT)</f>
        <v>NO</v>
      </c>
      <c r="K2890" t="str">
        <f>IFERROR(IF(ABS((I2890-resumen!$E$3)/resumen!$E$5) &gt; 1.96, "SI", "NO"), _xleta.NOT)</f>
        <v>NO</v>
      </c>
      <c r="L2890">
        <f>IF(ISBLANK(C2890), resumen!$D$4, C2890)</f>
        <v>100000</v>
      </c>
      <c r="M2890">
        <f>IF(ISBLANK(I2890), resumen!$E$4, I2890)</f>
        <v>24</v>
      </c>
    </row>
    <row r="2891" spans="1:13">
      <c r="A2891">
        <v>2890</v>
      </c>
      <c r="B2891" t="s">
        <v>13</v>
      </c>
      <c r="C2891">
        <v>337811</v>
      </c>
      <c r="D2891" t="s">
        <v>18</v>
      </c>
      <c r="E2891" t="s">
        <v>15</v>
      </c>
      <c r="F2891" t="s">
        <v>16</v>
      </c>
      <c r="G2891" t="s">
        <v>17</v>
      </c>
      <c r="H2891" t="s">
        <v>17</v>
      </c>
      <c r="I2891">
        <v>81</v>
      </c>
      <c r="J2891" t="str">
        <f>IFERROR(IF(ABS((C2891-resumen!$D$3)/resumen!$D$5) &gt; 1.96, "SI", "NO"), _xleta.NOT)</f>
        <v>NO</v>
      </c>
      <c r="K2891" t="str">
        <f>IFERROR(IF(ABS((I2891-resumen!$E$3)/resumen!$E$5) &gt; 1.96, "SI", "NO"), _xleta.NOT)</f>
        <v>SI</v>
      </c>
      <c r="L2891">
        <f>IF(ISBLANK(C2891), resumen!$D$4, C2891)</f>
        <v>337811</v>
      </c>
      <c r="M2891">
        <f>IF(ISBLANK(I2891), resumen!$E$4, I2891)</f>
        <v>81</v>
      </c>
    </row>
    <row r="2892" spans="1:13">
      <c r="A2892">
        <v>2891</v>
      </c>
      <c r="B2892" t="s">
        <v>19</v>
      </c>
      <c r="C2892">
        <v>359544.27</v>
      </c>
      <c r="D2892" t="s">
        <v>25</v>
      </c>
      <c r="E2892" t="s">
        <v>20</v>
      </c>
      <c r="F2892" t="s">
        <v>16</v>
      </c>
      <c r="G2892" t="s">
        <v>16</v>
      </c>
      <c r="H2892" t="s">
        <v>17</v>
      </c>
      <c r="I2892">
        <v>38</v>
      </c>
      <c r="J2892" t="str">
        <f>IFERROR(IF(ABS((C2892-resumen!$D$3)/resumen!$D$5) &gt; 1.96, "SI", "NO"), _xleta.NOT)</f>
        <v>NO</v>
      </c>
      <c r="K2892" t="str">
        <f>IFERROR(IF(ABS((I2892-resumen!$E$3)/resumen!$E$5) &gt; 1.96, "SI", "NO"), _xleta.NOT)</f>
        <v>NO</v>
      </c>
      <c r="L2892">
        <f>IF(ISBLANK(C2892), resumen!$D$4, C2892)</f>
        <v>359544.27</v>
      </c>
      <c r="M2892">
        <f>IF(ISBLANK(I2892), resumen!$E$4, I2892)</f>
        <v>38</v>
      </c>
    </row>
    <row r="2893" spans="1:13">
      <c r="A2893">
        <v>2892</v>
      </c>
      <c r="B2893" t="s">
        <v>13</v>
      </c>
      <c r="C2893">
        <v>444389.01</v>
      </c>
      <c r="D2893" t="s">
        <v>14</v>
      </c>
      <c r="E2893" t="s">
        <v>15</v>
      </c>
      <c r="F2893" t="s">
        <v>16</v>
      </c>
      <c r="G2893" t="s">
        <v>17</v>
      </c>
      <c r="H2893" t="s">
        <v>17</v>
      </c>
      <c r="I2893">
        <v>60</v>
      </c>
      <c r="J2893" t="str">
        <f>IFERROR(IF(ABS((C2893-resumen!$D$3)/resumen!$D$5) &gt; 1.96, "SI", "NO"), _xleta.NOT)</f>
        <v>NO</v>
      </c>
      <c r="K2893" t="str">
        <f>IFERROR(IF(ABS((I2893-resumen!$E$3)/resumen!$E$5) &gt; 1.96, "SI", "NO"), _xleta.NOT)</f>
        <v>NO</v>
      </c>
      <c r="L2893">
        <f>IF(ISBLANK(C2893), resumen!$D$4, C2893)</f>
        <v>444389.01</v>
      </c>
      <c r="M2893">
        <f>IF(ISBLANK(I2893), resumen!$E$4, I2893)</f>
        <v>60</v>
      </c>
    </row>
    <row r="2894" spans="1:13">
      <c r="A2894">
        <v>2893</v>
      </c>
      <c r="B2894" t="s">
        <v>13</v>
      </c>
      <c r="C2894">
        <v>299046</v>
      </c>
      <c r="D2894" t="s">
        <v>21</v>
      </c>
      <c r="E2894" t="s">
        <v>20</v>
      </c>
      <c r="F2894" t="s">
        <v>16</v>
      </c>
      <c r="G2894" t="s">
        <v>17</v>
      </c>
      <c r="H2894" t="s">
        <v>17</v>
      </c>
      <c r="I2894">
        <v>31</v>
      </c>
      <c r="J2894" t="str">
        <f>IFERROR(IF(ABS((C2894-resumen!$D$3)/resumen!$D$5) &gt; 1.96, "SI", "NO"), _xleta.NOT)</f>
        <v>NO</v>
      </c>
      <c r="K2894" t="str">
        <f>IFERROR(IF(ABS((I2894-resumen!$E$3)/resumen!$E$5) &gt; 1.96, "SI", "NO"), _xleta.NOT)</f>
        <v>NO</v>
      </c>
      <c r="L2894">
        <f>IF(ISBLANK(C2894), resumen!$D$4, C2894)</f>
        <v>299046</v>
      </c>
      <c r="M2894">
        <f>IF(ISBLANK(I2894), resumen!$E$4, I2894)</f>
        <v>31</v>
      </c>
    </row>
    <row r="2895" spans="1:13">
      <c r="A2895">
        <v>2894</v>
      </c>
      <c r="B2895" t="s">
        <v>13</v>
      </c>
      <c r="C2895">
        <v>1270596.6499999999</v>
      </c>
      <c r="D2895" t="s">
        <v>14</v>
      </c>
      <c r="E2895" t="s">
        <v>15</v>
      </c>
      <c r="F2895" t="s">
        <v>16</v>
      </c>
      <c r="G2895" t="s">
        <v>17</v>
      </c>
      <c r="H2895" t="s">
        <v>17</v>
      </c>
      <c r="I2895">
        <v>44</v>
      </c>
      <c r="J2895" t="str">
        <f>IFERROR(IF(ABS((C2895-resumen!$D$3)/resumen!$D$5) &gt; 1.96, "SI", "NO"), _xleta.NOT)</f>
        <v>NO</v>
      </c>
      <c r="K2895" t="str">
        <f>IFERROR(IF(ABS((I2895-resumen!$E$3)/resumen!$E$5) &gt; 1.96, "SI", "NO"), _xleta.NOT)</f>
        <v>NO</v>
      </c>
      <c r="L2895">
        <f>IF(ISBLANK(C2895), resumen!$D$4, C2895)</f>
        <v>1270596.6499999999</v>
      </c>
      <c r="M2895">
        <f>IF(ISBLANK(I2895), resumen!$E$4, I2895)</f>
        <v>44</v>
      </c>
    </row>
    <row r="2896" spans="1:13">
      <c r="A2896">
        <v>2895</v>
      </c>
      <c r="B2896" t="s">
        <v>13</v>
      </c>
      <c r="C2896">
        <v>922788.75</v>
      </c>
      <c r="D2896" t="s">
        <v>14</v>
      </c>
      <c r="E2896" t="s">
        <v>20</v>
      </c>
      <c r="F2896" t="s">
        <v>16</v>
      </c>
      <c r="G2896" t="s">
        <v>17</v>
      </c>
      <c r="H2896" t="s">
        <v>17</v>
      </c>
      <c r="I2896">
        <v>25</v>
      </c>
      <c r="J2896" t="str">
        <f>IFERROR(IF(ABS((C2896-resumen!$D$3)/resumen!$D$5) &gt; 1.96, "SI", "NO"), _xleta.NOT)</f>
        <v>NO</v>
      </c>
      <c r="K2896" t="str">
        <f>IFERROR(IF(ABS((I2896-resumen!$E$3)/resumen!$E$5) &gt; 1.96, "SI", "NO"), _xleta.NOT)</f>
        <v>NO</v>
      </c>
      <c r="L2896">
        <f>IF(ISBLANK(C2896), resumen!$D$4, C2896)</f>
        <v>922788.75</v>
      </c>
      <c r="M2896">
        <f>IF(ISBLANK(I2896), resumen!$E$4, I2896)</f>
        <v>25</v>
      </c>
    </row>
    <row r="2897" spans="1:13">
      <c r="A2897">
        <v>2896</v>
      </c>
      <c r="B2897" t="s">
        <v>13</v>
      </c>
      <c r="C2897">
        <v>297045</v>
      </c>
      <c r="D2897" t="s">
        <v>22</v>
      </c>
      <c r="E2897" t="s">
        <v>20</v>
      </c>
      <c r="F2897" t="s">
        <v>16</v>
      </c>
      <c r="G2897" t="s">
        <v>17</v>
      </c>
      <c r="H2897" t="s">
        <v>17</v>
      </c>
      <c r="I2897">
        <v>49</v>
      </c>
      <c r="J2897" t="str">
        <f>IFERROR(IF(ABS((C2897-resumen!$D$3)/resumen!$D$5) &gt; 1.96, "SI", "NO"), _xleta.NOT)</f>
        <v>NO</v>
      </c>
      <c r="K2897" t="str">
        <f>IFERROR(IF(ABS((I2897-resumen!$E$3)/resumen!$E$5) &gt; 1.96, "SI", "NO"), _xleta.NOT)</f>
        <v>NO</v>
      </c>
      <c r="L2897">
        <f>IF(ISBLANK(C2897), resumen!$D$4, C2897)</f>
        <v>297045</v>
      </c>
      <c r="M2897">
        <f>IF(ISBLANK(I2897), resumen!$E$4, I2897)</f>
        <v>49</v>
      </c>
    </row>
    <row r="2898" spans="1:13">
      <c r="A2898">
        <v>2897</v>
      </c>
      <c r="B2898" t="s">
        <v>19</v>
      </c>
      <c r="C2898">
        <v>1055938.04</v>
      </c>
      <c r="D2898" t="s">
        <v>14</v>
      </c>
      <c r="E2898" t="s">
        <v>15</v>
      </c>
      <c r="F2898" t="s">
        <v>16</v>
      </c>
      <c r="G2898" t="s">
        <v>17</v>
      </c>
      <c r="H2898" t="s">
        <v>17</v>
      </c>
      <c r="I2898">
        <v>30</v>
      </c>
      <c r="J2898" t="str">
        <f>IFERROR(IF(ABS((C2898-resumen!$D$3)/resumen!$D$5) &gt; 1.96, "SI", "NO"), _xleta.NOT)</f>
        <v>NO</v>
      </c>
      <c r="K2898" t="str">
        <f>IFERROR(IF(ABS((I2898-resumen!$E$3)/resumen!$E$5) &gt; 1.96, "SI", "NO"), _xleta.NOT)</f>
        <v>NO</v>
      </c>
      <c r="L2898">
        <f>IF(ISBLANK(C2898), resumen!$D$4, C2898)</f>
        <v>1055938.04</v>
      </c>
      <c r="M2898">
        <f>IF(ISBLANK(I2898), resumen!$E$4, I2898)</f>
        <v>30</v>
      </c>
    </row>
    <row r="2899" spans="1:13">
      <c r="A2899">
        <v>2898</v>
      </c>
      <c r="B2899" t="s">
        <v>19</v>
      </c>
      <c r="C2899">
        <v>639148</v>
      </c>
      <c r="D2899" t="s">
        <v>21</v>
      </c>
      <c r="E2899" t="s">
        <v>20</v>
      </c>
      <c r="F2899" t="s">
        <v>16</v>
      </c>
      <c r="G2899" t="s">
        <v>17</v>
      </c>
      <c r="H2899" t="s">
        <v>17</v>
      </c>
      <c r="I2899">
        <v>75</v>
      </c>
      <c r="J2899" t="str">
        <f>IFERROR(IF(ABS((C2899-resumen!$D$3)/resumen!$D$5) &gt; 1.96, "SI", "NO"), _xleta.NOT)</f>
        <v>NO</v>
      </c>
      <c r="K2899" t="str">
        <f>IFERROR(IF(ABS((I2899-resumen!$E$3)/resumen!$E$5) &gt; 1.96, "SI", "NO"), _xleta.NOT)</f>
        <v>SI</v>
      </c>
      <c r="L2899">
        <f>IF(ISBLANK(C2899), resumen!$D$4, C2899)</f>
        <v>639148</v>
      </c>
      <c r="M2899">
        <f>IF(ISBLANK(I2899), resumen!$E$4, I2899)</f>
        <v>75</v>
      </c>
    </row>
    <row r="2900" spans="1:13">
      <c r="A2900">
        <v>2899</v>
      </c>
      <c r="B2900" t="s">
        <v>13</v>
      </c>
      <c r="C2900">
        <v>385093.62</v>
      </c>
      <c r="D2900" t="s">
        <v>14</v>
      </c>
      <c r="E2900" t="s">
        <v>20</v>
      </c>
      <c r="F2900" t="s">
        <v>16</v>
      </c>
      <c r="G2900" t="s">
        <v>17</v>
      </c>
      <c r="H2900" t="s">
        <v>17</v>
      </c>
      <c r="I2900">
        <v>44</v>
      </c>
      <c r="J2900" t="str">
        <f>IFERROR(IF(ABS((C2900-resumen!$D$3)/resumen!$D$5) &gt; 1.96, "SI", "NO"), _xleta.NOT)</f>
        <v>NO</v>
      </c>
      <c r="K2900" t="str">
        <f>IFERROR(IF(ABS((I2900-resumen!$E$3)/resumen!$E$5) &gt; 1.96, "SI", "NO"), _xleta.NOT)</f>
        <v>NO</v>
      </c>
      <c r="L2900">
        <f>IF(ISBLANK(C2900), resumen!$D$4, C2900)</f>
        <v>385093.62</v>
      </c>
      <c r="M2900">
        <f>IF(ISBLANK(I2900), resumen!$E$4, I2900)</f>
        <v>44</v>
      </c>
    </row>
    <row r="2901" spans="1:13">
      <c r="A2901">
        <v>2900</v>
      </c>
      <c r="B2901" t="s">
        <v>13</v>
      </c>
      <c r="C2901">
        <v>646251.66</v>
      </c>
      <c r="D2901" t="s">
        <v>14</v>
      </c>
      <c r="E2901" t="s">
        <v>20</v>
      </c>
      <c r="F2901" t="s">
        <v>16</v>
      </c>
      <c r="G2901" t="s">
        <v>17</v>
      </c>
      <c r="H2901" t="s">
        <v>17</v>
      </c>
      <c r="I2901">
        <v>27</v>
      </c>
      <c r="J2901" t="str">
        <f>IFERROR(IF(ABS((C2901-resumen!$D$3)/resumen!$D$5) &gt; 1.96, "SI", "NO"), _xleta.NOT)</f>
        <v>NO</v>
      </c>
      <c r="K2901" t="str">
        <f>IFERROR(IF(ABS((I2901-resumen!$E$3)/resumen!$E$5) &gt; 1.96, "SI", "NO"), _xleta.NOT)</f>
        <v>NO</v>
      </c>
      <c r="L2901">
        <f>IF(ISBLANK(C2901), resumen!$D$4, C2901)</f>
        <v>646251.66</v>
      </c>
      <c r="M2901">
        <f>IF(ISBLANK(I2901), resumen!$E$4, I2901)</f>
        <v>27</v>
      </c>
    </row>
    <row r="2902" spans="1:13">
      <c r="A2902">
        <v>2901</v>
      </c>
      <c r="B2902" t="s">
        <v>13</v>
      </c>
      <c r="C2902">
        <v>330000</v>
      </c>
      <c r="D2902" t="s">
        <v>14</v>
      </c>
      <c r="E2902" t="s">
        <v>20</v>
      </c>
      <c r="F2902" t="s">
        <v>16</v>
      </c>
      <c r="G2902" t="s">
        <v>16</v>
      </c>
      <c r="H2902" t="s">
        <v>17</v>
      </c>
      <c r="I2902">
        <v>47</v>
      </c>
      <c r="J2902" t="str">
        <f>IFERROR(IF(ABS((C2902-resumen!$D$3)/resumen!$D$5) &gt; 1.96, "SI", "NO"), _xleta.NOT)</f>
        <v>NO</v>
      </c>
      <c r="K2902" t="str">
        <f>IFERROR(IF(ABS((I2902-resumen!$E$3)/resumen!$E$5) &gt; 1.96, "SI", "NO"), _xleta.NOT)</f>
        <v>NO</v>
      </c>
      <c r="L2902">
        <f>IF(ISBLANK(C2902), resumen!$D$4, C2902)</f>
        <v>330000</v>
      </c>
      <c r="M2902">
        <f>IF(ISBLANK(I2902), resumen!$E$4, I2902)</f>
        <v>47</v>
      </c>
    </row>
    <row r="2903" spans="1:13">
      <c r="A2903">
        <v>2902</v>
      </c>
      <c r="B2903" t="s">
        <v>13</v>
      </c>
      <c r="C2903">
        <v>297046</v>
      </c>
      <c r="D2903" t="s">
        <v>22</v>
      </c>
      <c r="E2903" t="s">
        <v>20</v>
      </c>
      <c r="F2903" t="s">
        <v>16</v>
      </c>
      <c r="G2903" t="s">
        <v>17</v>
      </c>
      <c r="H2903" t="s">
        <v>17</v>
      </c>
      <c r="I2903">
        <v>63</v>
      </c>
      <c r="J2903" t="str">
        <f>IFERROR(IF(ABS((C2903-resumen!$D$3)/resumen!$D$5) &gt; 1.96, "SI", "NO"), _xleta.NOT)</f>
        <v>NO</v>
      </c>
      <c r="K2903" t="str">
        <f>IFERROR(IF(ABS((I2903-resumen!$E$3)/resumen!$E$5) &gt; 1.96, "SI", "NO"), _xleta.NOT)</f>
        <v>NO</v>
      </c>
      <c r="L2903">
        <f>IF(ISBLANK(C2903), resumen!$D$4, C2903)</f>
        <v>297046</v>
      </c>
      <c r="M2903">
        <f>IF(ISBLANK(I2903), resumen!$E$4, I2903)</f>
        <v>63</v>
      </c>
    </row>
    <row r="2904" spans="1:13">
      <c r="A2904">
        <v>2903</v>
      </c>
      <c r="B2904" t="s">
        <v>19</v>
      </c>
      <c r="C2904">
        <v>622394.65</v>
      </c>
      <c r="D2904" t="s">
        <v>14</v>
      </c>
      <c r="E2904" t="s">
        <v>20</v>
      </c>
      <c r="F2904" t="s">
        <v>16</v>
      </c>
      <c r="G2904" t="s">
        <v>17</v>
      </c>
      <c r="H2904" t="s">
        <v>16</v>
      </c>
      <c r="I2904">
        <v>23</v>
      </c>
      <c r="J2904" t="str">
        <f>IFERROR(IF(ABS((C2904-resumen!$D$3)/resumen!$D$5) &gt; 1.96, "SI", "NO"), _xleta.NOT)</f>
        <v>NO</v>
      </c>
      <c r="K2904" t="str">
        <f>IFERROR(IF(ABS((I2904-resumen!$E$3)/resumen!$E$5) &gt; 1.96, "SI", "NO"), _xleta.NOT)</f>
        <v>NO</v>
      </c>
      <c r="L2904">
        <f>IF(ISBLANK(C2904), resumen!$D$4, C2904)</f>
        <v>622394.65</v>
      </c>
      <c r="M2904">
        <f>IF(ISBLANK(I2904), resumen!$E$4, I2904)</f>
        <v>23</v>
      </c>
    </row>
    <row r="2905" spans="1:13">
      <c r="A2905">
        <v>2904</v>
      </c>
      <c r="B2905" t="s">
        <v>13</v>
      </c>
      <c r="C2905">
        <v>171000</v>
      </c>
      <c r="D2905" t="s">
        <v>14</v>
      </c>
      <c r="E2905" t="s">
        <v>20</v>
      </c>
      <c r="F2905" t="s">
        <v>16</v>
      </c>
      <c r="G2905" t="s">
        <v>17</v>
      </c>
      <c r="H2905" t="s">
        <v>17</v>
      </c>
      <c r="I2905">
        <v>56</v>
      </c>
      <c r="J2905" t="str">
        <f>IFERROR(IF(ABS((C2905-resumen!$D$3)/resumen!$D$5) &gt; 1.96, "SI", "NO"), _xleta.NOT)</f>
        <v>NO</v>
      </c>
      <c r="K2905" t="str">
        <f>IFERROR(IF(ABS((I2905-resumen!$E$3)/resumen!$E$5) &gt; 1.96, "SI", "NO"), _xleta.NOT)</f>
        <v>NO</v>
      </c>
      <c r="L2905">
        <f>IF(ISBLANK(C2905), resumen!$D$4, C2905)</f>
        <v>171000</v>
      </c>
      <c r="M2905">
        <f>IF(ISBLANK(I2905), resumen!$E$4, I2905)</f>
        <v>56</v>
      </c>
    </row>
    <row r="2906" spans="1:13">
      <c r="A2906">
        <v>2905</v>
      </c>
      <c r="B2906" t="s">
        <v>19</v>
      </c>
      <c r="C2906">
        <v>385400.61</v>
      </c>
      <c r="D2906" t="s">
        <v>14</v>
      </c>
      <c r="E2906" t="s">
        <v>20</v>
      </c>
      <c r="F2906" t="s">
        <v>16</v>
      </c>
      <c r="G2906" t="s">
        <v>16</v>
      </c>
      <c r="H2906" t="s">
        <v>17</v>
      </c>
      <c r="I2906">
        <v>30</v>
      </c>
      <c r="J2906" t="str">
        <f>IFERROR(IF(ABS((C2906-resumen!$D$3)/resumen!$D$5) &gt; 1.96, "SI", "NO"), _xleta.NOT)</f>
        <v>NO</v>
      </c>
      <c r="K2906" t="str">
        <f>IFERROR(IF(ABS((I2906-resumen!$E$3)/resumen!$E$5) &gt; 1.96, "SI", "NO"), _xleta.NOT)</f>
        <v>NO</v>
      </c>
      <c r="L2906">
        <f>IF(ISBLANK(C2906), resumen!$D$4, C2906)</f>
        <v>385400.61</v>
      </c>
      <c r="M2906">
        <f>IF(ISBLANK(I2906), resumen!$E$4, I2906)</f>
        <v>30</v>
      </c>
    </row>
    <row r="2907" spans="1:13">
      <c r="A2907">
        <v>2906</v>
      </c>
      <c r="B2907" t="s">
        <v>19</v>
      </c>
      <c r="C2907">
        <v>1619313.26</v>
      </c>
      <c r="D2907" t="s">
        <v>14</v>
      </c>
      <c r="E2907" t="s">
        <v>20</v>
      </c>
      <c r="F2907" t="s">
        <v>16</v>
      </c>
      <c r="G2907" t="s">
        <v>17</v>
      </c>
      <c r="H2907" t="s">
        <v>17</v>
      </c>
      <c r="I2907">
        <v>33</v>
      </c>
      <c r="J2907" t="str">
        <f>IFERROR(IF(ABS((C2907-resumen!$D$3)/resumen!$D$5) &gt; 1.96, "SI", "NO"), _xleta.NOT)</f>
        <v>NO</v>
      </c>
      <c r="K2907" t="str">
        <f>IFERROR(IF(ABS((I2907-resumen!$E$3)/resumen!$E$5) &gt; 1.96, "SI", "NO"), _xleta.NOT)</f>
        <v>NO</v>
      </c>
      <c r="L2907">
        <f>IF(ISBLANK(C2907), resumen!$D$4, C2907)</f>
        <v>1619313.26</v>
      </c>
      <c r="M2907">
        <f>IF(ISBLANK(I2907), resumen!$E$4, I2907)</f>
        <v>33</v>
      </c>
    </row>
    <row r="2908" spans="1:13">
      <c r="A2908">
        <v>2907</v>
      </c>
      <c r="B2908" t="s">
        <v>13</v>
      </c>
      <c r="C2908">
        <v>403541.67</v>
      </c>
      <c r="D2908" t="s">
        <v>14</v>
      </c>
      <c r="E2908" t="s">
        <v>20</v>
      </c>
      <c r="F2908" t="s">
        <v>16</v>
      </c>
      <c r="G2908" t="s">
        <v>17</v>
      </c>
      <c r="H2908" t="s">
        <v>17</v>
      </c>
      <c r="I2908">
        <v>43</v>
      </c>
      <c r="J2908" t="str">
        <f>IFERROR(IF(ABS((C2908-resumen!$D$3)/resumen!$D$5) &gt; 1.96, "SI", "NO"), _xleta.NOT)</f>
        <v>NO</v>
      </c>
      <c r="K2908" t="str">
        <f>IFERROR(IF(ABS((I2908-resumen!$E$3)/resumen!$E$5) &gt; 1.96, "SI", "NO"), _xleta.NOT)</f>
        <v>NO</v>
      </c>
      <c r="L2908">
        <f>IF(ISBLANK(C2908), resumen!$D$4, C2908)</f>
        <v>403541.67</v>
      </c>
      <c r="M2908">
        <f>IF(ISBLANK(I2908), resumen!$E$4, I2908)</f>
        <v>43</v>
      </c>
    </row>
    <row r="2909" spans="1:13">
      <c r="A2909">
        <v>2908</v>
      </c>
      <c r="B2909" t="s">
        <v>13</v>
      </c>
      <c r="C2909">
        <v>600000</v>
      </c>
      <c r="D2909" t="s">
        <v>14</v>
      </c>
      <c r="E2909" t="s">
        <v>20</v>
      </c>
      <c r="F2909" t="s">
        <v>16</v>
      </c>
      <c r="G2909" t="s">
        <v>17</v>
      </c>
      <c r="H2909" t="s">
        <v>17</v>
      </c>
      <c r="I2909">
        <v>24</v>
      </c>
      <c r="J2909" t="str">
        <f>IFERROR(IF(ABS((C2909-resumen!$D$3)/resumen!$D$5) &gt; 1.96, "SI", "NO"), _xleta.NOT)</f>
        <v>NO</v>
      </c>
      <c r="K2909" t="str">
        <f>IFERROR(IF(ABS((I2909-resumen!$E$3)/resumen!$E$5) &gt; 1.96, "SI", "NO"), _xleta.NOT)</f>
        <v>NO</v>
      </c>
      <c r="L2909">
        <f>IF(ISBLANK(C2909), resumen!$D$4, C2909)</f>
        <v>600000</v>
      </c>
      <c r="M2909">
        <f>IF(ISBLANK(I2909), resumen!$E$4, I2909)</f>
        <v>24</v>
      </c>
    </row>
    <row r="2910" spans="1:13">
      <c r="A2910">
        <v>2909</v>
      </c>
      <c r="B2910" t="s">
        <v>13</v>
      </c>
      <c r="C2910">
        <v>319300</v>
      </c>
      <c r="D2910" t="s">
        <v>14</v>
      </c>
      <c r="E2910" t="s">
        <v>20</v>
      </c>
      <c r="F2910" t="s">
        <v>16</v>
      </c>
      <c r="G2910" t="s">
        <v>17</v>
      </c>
      <c r="H2910" t="s">
        <v>17</v>
      </c>
      <c r="I2910">
        <v>69</v>
      </c>
      <c r="J2910" t="str">
        <f>IFERROR(IF(ABS((C2910-resumen!$D$3)/resumen!$D$5) &gt; 1.96, "SI", "NO"), _xleta.NOT)</f>
        <v>NO</v>
      </c>
      <c r="K2910" t="str">
        <f>IFERROR(IF(ABS((I2910-resumen!$E$3)/resumen!$E$5) &gt; 1.96, "SI", "NO"), _xleta.NOT)</f>
        <v>NO</v>
      </c>
      <c r="L2910">
        <f>IF(ISBLANK(C2910), resumen!$D$4, C2910)</f>
        <v>319300</v>
      </c>
      <c r="M2910">
        <f>IF(ISBLANK(I2910), resumen!$E$4, I2910)</f>
        <v>69</v>
      </c>
    </row>
    <row r="2911" spans="1:13">
      <c r="A2911">
        <v>2910</v>
      </c>
      <c r="B2911" t="s">
        <v>13</v>
      </c>
      <c r="C2911">
        <v>445567</v>
      </c>
      <c r="D2911" t="s">
        <v>22</v>
      </c>
      <c r="E2911" t="s">
        <v>20</v>
      </c>
      <c r="F2911" t="s">
        <v>16</v>
      </c>
      <c r="G2911" t="s">
        <v>17</v>
      </c>
      <c r="H2911" t="s">
        <v>16</v>
      </c>
      <c r="I2911">
        <v>35</v>
      </c>
      <c r="J2911" t="str">
        <f>IFERROR(IF(ABS((C2911-resumen!$D$3)/resumen!$D$5) &gt; 1.96, "SI", "NO"), _xleta.NOT)</f>
        <v>NO</v>
      </c>
      <c r="K2911" t="str">
        <f>IFERROR(IF(ABS((I2911-resumen!$E$3)/resumen!$E$5) &gt; 1.96, "SI", "NO"), _xleta.NOT)</f>
        <v>NO</v>
      </c>
      <c r="L2911">
        <f>IF(ISBLANK(C2911), resumen!$D$4, C2911)</f>
        <v>445567</v>
      </c>
      <c r="M2911">
        <f>IF(ISBLANK(I2911), resumen!$E$4, I2911)</f>
        <v>35</v>
      </c>
    </row>
    <row r="2912" spans="1:13">
      <c r="A2912">
        <v>2911</v>
      </c>
      <c r="B2912" t="s">
        <v>13</v>
      </c>
      <c r="C2912">
        <v>314396</v>
      </c>
      <c r="D2912" t="s">
        <v>14</v>
      </c>
      <c r="E2912" t="s">
        <v>15</v>
      </c>
      <c r="F2912" t="s">
        <v>16</v>
      </c>
      <c r="G2912" t="s">
        <v>17</v>
      </c>
      <c r="H2912" t="s">
        <v>16</v>
      </c>
      <c r="I2912">
        <v>53</v>
      </c>
      <c r="J2912" t="str">
        <f>IFERROR(IF(ABS((C2912-resumen!$D$3)/resumen!$D$5) &gt; 1.96, "SI", "NO"), _xleta.NOT)</f>
        <v>NO</v>
      </c>
      <c r="K2912" t="str">
        <f>IFERROR(IF(ABS((I2912-resumen!$E$3)/resumen!$E$5) &gt; 1.96, "SI", "NO"), _xleta.NOT)</f>
        <v>NO</v>
      </c>
      <c r="L2912">
        <f>IF(ISBLANK(C2912), resumen!$D$4, C2912)</f>
        <v>314396</v>
      </c>
      <c r="M2912">
        <f>IF(ISBLANK(I2912), resumen!$E$4, I2912)</f>
        <v>53</v>
      </c>
    </row>
    <row r="2913" spans="1:13">
      <c r="A2913">
        <v>2912</v>
      </c>
      <c r="B2913" t="s">
        <v>19</v>
      </c>
      <c r="C2913">
        <v>1165110</v>
      </c>
      <c r="D2913" t="s">
        <v>14</v>
      </c>
      <c r="E2913" t="s">
        <v>15</v>
      </c>
      <c r="F2913" t="s">
        <v>16</v>
      </c>
      <c r="G2913" t="s">
        <v>17</v>
      </c>
      <c r="H2913" t="s">
        <v>16</v>
      </c>
      <c r="I2913">
        <v>38</v>
      </c>
      <c r="J2913" t="str">
        <f>IFERROR(IF(ABS((C2913-resumen!$D$3)/resumen!$D$5) &gt; 1.96, "SI", "NO"), _xleta.NOT)</f>
        <v>NO</v>
      </c>
      <c r="K2913" t="str">
        <f>IFERROR(IF(ABS((I2913-resumen!$E$3)/resumen!$E$5) &gt; 1.96, "SI", "NO"), _xleta.NOT)</f>
        <v>NO</v>
      </c>
      <c r="L2913">
        <f>IF(ISBLANK(C2913), resumen!$D$4, C2913)</f>
        <v>1165110</v>
      </c>
      <c r="M2913">
        <f>IF(ISBLANK(I2913), resumen!$E$4, I2913)</f>
        <v>38</v>
      </c>
    </row>
    <row r="2914" spans="1:13">
      <c r="A2914">
        <v>2913</v>
      </c>
      <c r="B2914" t="s">
        <v>13</v>
      </c>
      <c r="C2914">
        <v>639148</v>
      </c>
      <c r="D2914" t="s">
        <v>22</v>
      </c>
      <c r="E2914" t="s">
        <v>20</v>
      </c>
      <c r="F2914" t="s">
        <v>16</v>
      </c>
      <c r="G2914" t="s">
        <v>17</v>
      </c>
      <c r="H2914" t="s">
        <v>16</v>
      </c>
      <c r="I2914">
        <v>69</v>
      </c>
      <c r="J2914" t="str">
        <f>IFERROR(IF(ABS((C2914-resumen!$D$3)/resumen!$D$5) &gt; 1.96, "SI", "NO"), _xleta.NOT)</f>
        <v>NO</v>
      </c>
      <c r="K2914" t="str">
        <f>IFERROR(IF(ABS((I2914-resumen!$E$3)/resumen!$E$5) &gt; 1.96, "SI", "NO"), _xleta.NOT)</f>
        <v>NO</v>
      </c>
      <c r="L2914">
        <f>IF(ISBLANK(C2914), resumen!$D$4, C2914)</f>
        <v>639148</v>
      </c>
      <c r="M2914">
        <f>IF(ISBLANK(I2914), resumen!$E$4, I2914)</f>
        <v>69</v>
      </c>
    </row>
    <row r="2915" spans="1:13">
      <c r="A2915">
        <v>2914</v>
      </c>
      <c r="B2915" t="s">
        <v>19</v>
      </c>
      <c r="C2915">
        <v>659819.65</v>
      </c>
      <c r="D2915" t="s">
        <v>14</v>
      </c>
      <c r="E2915" t="s">
        <v>15</v>
      </c>
      <c r="F2915" t="s">
        <v>16</v>
      </c>
      <c r="G2915" t="s">
        <v>17</v>
      </c>
      <c r="H2915" t="s">
        <v>17</v>
      </c>
      <c r="I2915">
        <v>26</v>
      </c>
      <c r="J2915" t="str">
        <f>IFERROR(IF(ABS((C2915-resumen!$D$3)/resumen!$D$5) &gt; 1.96, "SI", "NO"), _xleta.NOT)</f>
        <v>NO</v>
      </c>
      <c r="K2915" t="str">
        <f>IFERROR(IF(ABS((I2915-resumen!$E$3)/resumen!$E$5) &gt; 1.96, "SI", "NO"), _xleta.NOT)</f>
        <v>NO</v>
      </c>
      <c r="L2915">
        <f>IF(ISBLANK(C2915), resumen!$D$4, C2915)</f>
        <v>659819.65</v>
      </c>
      <c r="M2915">
        <f>IF(ISBLANK(I2915), resumen!$E$4, I2915)</f>
        <v>26</v>
      </c>
    </row>
    <row r="2916" spans="1:13">
      <c r="A2916">
        <v>2915</v>
      </c>
      <c r="B2916" t="s">
        <v>19</v>
      </c>
      <c r="C2916">
        <v>297500</v>
      </c>
      <c r="D2916" t="s">
        <v>21</v>
      </c>
      <c r="E2916" t="s">
        <v>20</v>
      </c>
      <c r="F2916" t="s">
        <v>16</v>
      </c>
      <c r="G2916" t="s">
        <v>16</v>
      </c>
      <c r="H2916" t="s">
        <v>17</v>
      </c>
      <c r="I2916">
        <v>29</v>
      </c>
      <c r="J2916" t="str">
        <f>IFERROR(IF(ABS((C2916-resumen!$D$3)/resumen!$D$5) &gt; 1.96, "SI", "NO"), _xleta.NOT)</f>
        <v>NO</v>
      </c>
      <c r="K2916" t="str">
        <f>IFERROR(IF(ABS((I2916-resumen!$E$3)/resumen!$E$5) &gt; 1.96, "SI", "NO"), _xleta.NOT)</f>
        <v>NO</v>
      </c>
      <c r="L2916">
        <f>IF(ISBLANK(C2916), resumen!$D$4, C2916)</f>
        <v>297500</v>
      </c>
      <c r="M2916">
        <f>IF(ISBLANK(I2916), resumen!$E$4, I2916)</f>
        <v>29</v>
      </c>
    </row>
    <row r="2917" spans="1:13">
      <c r="A2917">
        <v>2916</v>
      </c>
      <c r="B2917" t="s">
        <v>13</v>
      </c>
      <c r="C2917">
        <v>756084.19</v>
      </c>
      <c r="D2917" t="s">
        <v>14</v>
      </c>
      <c r="E2917" t="s">
        <v>20</v>
      </c>
      <c r="F2917" t="s">
        <v>16</v>
      </c>
      <c r="G2917" t="s">
        <v>17</v>
      </c>
      <c r="H2917" t="s">
        <v>17</v>
      </c>
      <c r="I2917">
        <v>21</v>
      </c>
      <c r="J2917" t="str">
        <f>IFERROR(IF(ABS((C2917-resumen!$D$3)/resumen!$D$5) &gt; 1.96, "SI", "NO"), _xleta.NOT)</f>
        <v>NO</v>
      </c>
      <c r="K2917" t="str">
        <f>IFERROR(IF(ABS((I2917-resumen!$E$3)/resumen!$E$5) &gt; 1.96, "SI", "NO"), _xleta.NOT)</f>
        <v>NO</v>
      </c>
      <c r="L2917">
        <f>IF(ISBLANK(C2917), resumen!$D$4, C2917)</f>
        <v>756084.19</v>
      </c>
      <c r="M2917">
        <f>IF(ISBLANK(I2917), resumen!$E$4, I2917)</f>
        <v>21</v>
      </c>
    </row>
    <row r="2918" spans="1:13">
      <c r="A2918">
        <v>2917</v>
      </c>
      <c r="B2918" t="s">
        <v>19</v>
      </c>
      <c r="C2918">
        <v>379237.5</v>
      </c>
      <c r="D2918" t="s">
        <v>14</v>
      </c>
      <c r="E2918" t="s">
        <v>15</v>
      </c>
      <c r="F2918" t="s">
        <v>16</v>
      </c>
      <c r="G2918" t="s">
        <v>17</v>
      </c>
      <c r="H2918" t="s">
        <v>17</v>
      </c>
      <c r="I2918">
        <v>25</v>
      </c>
      <c r="J2918" t="str">
        <f>IFERROR(IF(ABS((C2918-resumen!$D$3)/resumen!$D$5) &gt; 1.96, "SI", "NO"), _xleta.NOT)</f>
        <v>NO</v>
      </c>
      <c r="K2918" t="str">
        <f>IFERROR(IF(ABS((I2918-resumen!$E$3)/resumen!$E$5) &gt; 1.96, "SI", "NO"), _xleta.NOT)</f>
        <v>NO</v>
      </c>
      <c r="L2918">
        <f>IF(ISBLANK(C2918), resumen!$D$4, C2918)</f>
        <v>379237.5</v>
      </c>
      <c r="M2918">
        <f>IF(ISBLANK(I2918), resumen!$E$4, I2918)</f>
        <v>25</v>
      </c>
    </row>
    <row r="2919" spans="1:13">
      <c r="A2919">
        <v>2918</v>
      </c>
      <c r="B2919" t="s">
        <v>13</v>
      </c>
      <c r="C2919">
        <v>311585.03999999998</v>
      </c>
      <c r="D2919" t="s">
        <v>14</v>
      </c>
      <c r="E2919" t="s">
        <v>20</v>
      </c>
      <c r="F2919" t="s">
        <v>16</v>
      </c>
      <c r="G2919" t="s">
        <v>17</v>
      </c>
      <c r="H2919" t="s">
        <v>17</v>
      </c>
      <c r="I2919">
        <v>26</v>
      </c>
      <c r="J2919" t="str">
        <f>IFERROR(IF(ABS((C2919-resumen!$D$3)/resumen!$D$5) &gt; 1.96, "SI", "NO"), _xleta.NOT)</f>
        <v>NO</v>
      </c>
      <c r="K2919" t="str">
        <f>IFERROR(IF(ABS((I2919-resumen!$E$3)/resumen!$E$5) &gt; 1.96, "SI", "NO"), _xleta.NOT)</f>
        <v>NO</v>
      </c>
      <c r="L2919">
        <f>IF(ISBLANK(C2919), resumen!$D$4, C2919)</f>
        <v>311585.03999999998</v>
      </c>
      <c r="M2919">
        <f>IF(ISBLANK(I2919), resumen!$E$4, I2919)</f>
        <v>26</v>
      </c>
    </row>
    <row r="2920" spans="1:13">
      <c r="A2920">
        <v>2919</v>
      </c>
      <c r="B2920" t="s">
        <v>19</v>
      </c>
      <c r="C2920">
        <v>1983460.5</v>
      </c>
      <c r="D2920" t="s">
        <v>14</v>
      </c>
      <c r="E2920" t="s">
        <v>15</v>
      </c>
      <c r="F2920" t="s">
        <v>16</v>
      </c>
      <c r="G2920" t="s">
        <v>17</v>
      </c>
      <c r="H2920" t="s">
        <v>17</v>
      </c>
      <c r="I2920">
        <v>61</v>
      </c>
      <c r="J2920" t="str">
        <f>IFERROR(IF(ABS((C2920-resumen!$D$3)/resumen!$D$5) &gt; 1.96, "SI", "NO"), _xleta.NOT)</f>
        <v>NO</v>
      </c>
      <c r="K2920" t="str">
        <f>IFERROR(IF(ABS((I2920-resumen!$E$3)/resumen!$E$5) &gt; 1.96, "SI", "NO"), _xleta.NOT)</f>
        <v>NO</v>
      </c>
      <c r="L2920">
        <f>IF(ISBLANK(C2920), resumen!$D$4, C2920)</f>
        <v>1983460.5</v>
      </c>
      <c r="M2920">
        <f>IF(ISBLANK(I2920), resumen!$E$4, I2920)</f>
        <v>61</v>
      </c>
    </row>
    <row r="2921" spans="1:13">
      <c r="A2921">
        <v>2920</v>
      </c>
      <c r="B2921" t="s">
        <v>13</v>
      </c>
      <c r="C2921">
        <v>723495</v>
      </c>
      <c r="D2921" t="s">
        <v>14</v>
      </c>
      <c r="E2921" t="s">
        <v>15</v>
      </c>
      <c r="F2921" t="s">
        <v>16</v>
      </c>
      <c r="G2921" t="s">
        <v>17</v>
      </c>
      <c r="H2921" t="s">
        <v>17</v>
      </c>
      <c r="I2921">
        <v>37</v>
      </c>
      <c r="J2921" t="str">
        <f>IFERROR(IF(ABS((C2921-resumen!$D$3)/resumen!$D$5) &gt; 1.96, "SI", "NO"), _xleta.NOT)</f>
        <v>NO</v>
      </c>
      <c r="K2921" t="str">
        <f>IFERROR(IF(ABS((I2921-resumen!$E$3)/resumen!$E$5) &gt; 1.96, "SI", "NO"), _xleta.NOT)</f>
        <v>NO</v>
      </c>
      <c r="L2921">
        <f>IF(ISBLANK(C2921), resumen!$D$4, C2921)</f>
        <v>723495</v>
      </c>
      <c r="M2921">
        <f>IF(ISBLANK(I2921), resumen!$E$4, I2921)</f>
        <v>37</v>
      </c>
    </row>
    <row r="2922" spans="1:13">
      <c r="A2922">
        <v>2921</v>
      </c>
      <c r="B2922" t="s">
        <v>13</v>
      </c>
      <c r="C2922">
        <v>426977.82</v>
      </c>
      <c r="D2922" t="s">
        <v>14</v>
      </c>
      <c r="E2922" t="s">
        <v>20</v>
      </c>
      <c r="F2922" t="s">
        <v>16</v>
      </c>
      <c r="G2922" t="s">
        <v>16</v>
      </c>
      <c r="H2922" t="s">
        <v>17</v>
      </c>
      <c r="I2922">
        <v>53</v>
      </c>
      <c r="J2922" t="str">
        <f>IFERROR(IF(ABS((C2922-resumen!$D$3)/resumen!$D$5) &gt; 1.96, "SI", "NO"), _xleta.NOT)</f>
        <v>NO</v>
      </c>
      <c r="K2922" t="str">
        <f>IFERROR(IF(ABS((I2922-resumen!$E$3)/resumen!$E$5) &gt; 1.96, "SI", "NO"), _xleta.NOT)</f>
        <v>NO</v>
      </c>
      <c r="L2922">
        <f>IF(ISBLANK(C2922), resumen!$D$4, C2922)</f>
        <v>426977.82</v>
      </c>
      <c r="M2922">
        <f>IF(ISBLANK(I2922), resumen!$E$4, I2922)</f>
        <v>53</v>
      </c>
    </row>
    <row r="2923" spans="1:13">
      <c r="A2923">
        <v>2922</v>
      </c>
      <c r="B2923" t="s">
        <v>19</v>
      </c>
      <c r="C2923">
        <v>1459586</v>
      </c>
      <c r="D2923" t="s">
        <v>14</v>
      </c>
      <c r="E2923" t="s">
        <v>15</v>
      </c>
      <c r="F2923" t="s">
        <v>16</v>
      </c>
      <c r="G2923" t="s">
        <v>17</v>
      </c>
      <c r="H2923" t="s">
        <v>17</v>
      </c>
      <c r="I2923">
        <v>47</v>
      </c>
      <c r="J2923" t="str">
        <f>IFERROR(IF(ABS((C2923-resumen!$D$3)/resumen!$D$5) &gt; 1.96, "SI", "NO"), _xleta.NOT)</f>
        <v>NO</v>
      </c>
      <c r="K2923" t="str">
        <f>IFERROR(IF(ABS((I2923-resumen!$E$3)/resumen!$E$5) &gt; 1.96, "SI", "NO"), _xleta.NOT)</f>
        <v>NO</v>
      </c>
      <c r="L2923">
        <f>IF(ISBLANK(C2923), resumen!$D$4, C2923)</f>
        <v>1459586</v>
      </c>
      <c r="M2923">
        <f>IF(ISBLANK(I2923), resumen!$E$4, I2923)</f>
        <v>47</v>
      </c>
    </row>
    <row r="2924" spans="1:13">
      <c r="A2924">
        <v>2923</v>
      </c>
      <c r="B2924" t="s">
        <v>13</v>
      </c>
      <c r="C2924">
        <v>447825.78</v>
      </c>
      <c r="D2924" t="s">
        <v>14</v>
      </c>
      <c r="E2924" t="s">
        <v>20</v>
      </c>
      <c r="F2924" t="s">
        <v>16</v>
      </c>
      <c r="G2924" t="s">
        <v>17</v>
      </c>
      <c r="H2924" t="s">
        <v>17</v>
      </c>
      <c r="I2924">
        <v>53</v>
      </c>
      <c r="J2924" t="str">
        <f>IFERROR(IF(ABS((C2924-resumen!$D$3)/resumen!$D$5) &gt; 1.96, "SI", "NO"), _xleta.NOT)</f>
        <v>NO</v>
      </c>
      <c r="K2924" t="str">
        <f>IFERROR(IF(ABS((I2924-resumen!$E$3)/resumen!$E$5) &gt; 1.96, "SI", "NO"), _xleta.NOT)</f>
        <v>NO</v>
      </c>
      <c r="L2924">
        <f>IF(ISBLANK(C2924), resumen!$D$4, C2924)</f>
        <v>447825.78</v>
      </c>
      <c r="M2924">
        <f>IF(ISBLANK(I2924), resumen!$E$4, I2924)</f>
        <v>53</v>
      </c>
    </row>
    <row r="2925" spans="1:13">
      <c r="A2925">
        <v>2924</v>
      </c>
      <c r="B2925" t="s">
        <v>19</v>
      </c>
      <c r="C2925">
        <v>297865</v>
      </c>
      <c r="D2925" t="s">
        <v>22</v>
      </c>
      <c r="E2925" t="s">
        <v>20</v>
      </c>
      <c r="F2925" t="s">
        <v>16</v>
      </c>
      <c r="G2925" t="s">
        <v>17</v>
      </c>
      <c r="H2925" t="s">
        <v>17</v>
      </c>
      <c r="I2925">
        <v>41</v>
      </c>
      <c r="J2925" t="str">
        <f>IFERROR(IF(ABS((C2925-resumen!$D$3)/resumen!$D$5) &gt; 1.96, "SI", "NO"), _xleta.NOT)</f>
        <v>NO</v>
      </c>
      <c r="K2925" t="str">
        <f>IFERROR(IF(ABS((I2925-resumen!$E$3)/resumen!$E$5) &gt; 1.96, "SI", "NO"), _xleta.NOT)</f>
        <v>NO</v>
      </c>
      <c r="L2925">
        <f>IF(ISBLANK(C2925), resumen!$D$4, C2925)</f>
        <v>297865</v>
      </c>
      <c r="M2925">
        <f>IF(ISBLANK(I2925), resumen!$E$4, I2925)</f>
        <v>41</v>
      </c>
    </row>
    <row r="2926" spans="1:13">
      <c r="A2926">
        <v>2925</v>
      </c>
      <c r="B2926" t="s">
        <v>13</v>
      </c>
      <c r="C2926">
        <v>416406.24</v>
      </c>
      <c r="D2926" t="s">
        <v>14</v>
      </c>
      <c r="E2926" t="s">
        <v>20</v>
      </c>
      <c r="F2926" t="s">
        <v>16</v>
      </c>
      <c r="G2926" t="s">
        <v>17</v>
      </c>
      <c r="H2926" t="s">
        <v>17</v>
      </c>
      <c r="I2926">
        <v>35</v>
      </c>
      <c r="J2926" t="str">
        <f>IFERROR(IF(ABS((C2926-resumen!$D$3)/resumen!$D$5) &gt; 1.96, "SI", "NO"), _xleta.NOT)</f>
        <v>NO</v>
      </c>
      <c r="K2926" t="str">
        <f>IFERROR(IF(ABS((I2926-resumen!$E$3)/resumen!$E$5) &gt; 1.96, "SI", "NO"), _xleta.NOT)</f>
        <v>NO</v>
      </c>
      <c r="L2926">
        <f>IF(ISBLANK(C2926), resumen!$D$4, C2926)</f>
        <v>416406.24</v>
      </c>
      <c r="M2926">
        <f>IF(ISBLANK(I2926), resumen!$E$4, I2926)</f>
        <v>35</v>
      </c>
    </row>
    <row r="2927" spans="1:13">
      <c r="A2927">
        <v>2926</v>
      </c>
      <c r="B2927" t="s">
        <v>13</v>
      </c>
      <c r="C2927">
        <v>548611.75</v>
      </c>
      <c r="D2927" t="s">
        <v>14</v>
      </c>
      <c r="E2927" t="s">
        <v>20</v>
      </c>
      <c r="F2927" t="s">
        <v>16</v>
      </c>
      <c r="G2927" t="s">
        <v>17</v>
      </c>
      <c r="H2927" t="s">
        <v>17</v>
      </c>
      <c r="I2927">
        <v>27</v>
      </c>
      <c r="J2927" t="str">
        <f>IFERROR(IF(ABS((C2927-resumen!$D$3)/resumen!$D$5) &gt; 1.96, "SI", "NO"), _xleta.NOT)</f>
        <v>NO</v>
      </c>
      <c r="K2927" t="str">
        <f>IFERROR(IF(ABS((I2927-resumen!$E$3)/resumen!$E$5) &gt; 1.96, "SI", "NO"), _xleta.NOT)</f>
        <v>NO</v>
      </c>
      <c r="L2927">
        <f>IF(ISBLANK(C2927), resumen!$D$4, C2927)</f>
        <v>548611.75</v>
      </c>
      <c r="M2927">
        <f>IF(ISBLANK(I2927), resumen!$E$4, I2927)</f>
        <v>27</v>
      </c>
    </row>
    <row r="2928" spans="1:13">
      <c r="A2928">
        <v>2927</v>
      </c>
      <c r="B2928" t="s">
        <v>13</v>
      </c>
      <c r="C2928">
        <v>445567</v>
      </c>
      <c r="D2928" t="s">
        <v>22</v>
      </c>
      <c r="E2928" t="s">
        <v>20</v>
      </c>
      <c r="F2928" t="s">
        <v>16</v>
      </c>
      <c r="G2928" t="s">
        <v>17</v>
      </c>
      <c r="H2928" t="s">
        <v>16</v>
      </c>
      <c r="I2928">
        <v>52</v>
      </c>
      <c r="J2928" t="str">
        <f>IFERROR(IF(ABS((C2928-resumen!$D$3)/resumen!$D$5) &gt; 1.96, "SI", "NO"), _xleta.NOT)</f>
        <v>NO</v>
      </c>
      <c r="K2928" t="str">
        <f>IFERROR(IF(ABS((I2928-resumen!$E$3)/resumen!$E$5) &gt; 1.96, "SI", "NO"), _xleta.NOT)</f>
        <v>NO</v>
      </c>
      <c r="L2928">
        <f>IF(ISBLANK(C2928), resumen!$D$4, C2928)</f>
        <v>445567</v>
      </c>
      <c r="M2928">
        <f>IF(ISBLANK(I2928), resumen!$E$4, I2928)</f>
        <v>52</v>
      </c>
    </row>
    <row r="2929" spans="1:13">
      <c r="A2929">
        <v>2928</v>
      </c>
      <c r="B2929" t="s">
        <v>19</v>
      </c>
      <c r="C2929">
        <v>918531</v>
      </c>
      <c r="D2929" t="s">
        <v>14</v>
      </c>
      <c r="E2929" t="s">
        <v>20</v>
      </c>
      <c r="F2929" t="s">
        <v>16</v>
      </c>
      <c r="G2929" t="s">
        <v>17</v>
      </c>
      <c r="H2929" t="s">
        <v>17</v>
      </c>
      <c r="I2929">
        <v>33</v>
      </c>
      <c r="J2929" t="str">
        <f>IFERROR(IF(ABS((C2929-resumen!$D$3)/resumen!$D$5) &gt; 1.96, "SI", "NO"), _xleta.NOT)</f>
        <v>NO</v>
      </c>
      <c r="K2929" t="str">
        <f>IFERROR(IF(ABS((I2929-resumen!$E$3)/resumen!$E$5) &gt; 1.96, "SI", "NO"), _xleta.NOT)</f>
        <v>NO</v>
      </c>
      <c r="L2929">
        <f>IF(ISBLANK(C2929), resumen!$D$4, C2929)</f>
        <v>918531</v>
      </c>
      <c r="M2929">
        <f>IF(ISBLANK(I2929), resumen!$E$4, I2929)</f>
        <v>33</v>
      </c>
    </row>
    <row r="2930" spans="1:13">
      <c r="A2930">
        <v>2929</v>
      </c>
      <c r="B2930" t="s">
        <v>13</v>
      </c>
      <c r="C2930">
        <v>484083</v>
      </c>
      <c r="D2930" t="s">
        <v>14</v>
      </c>
      <c r="E2930" t="s">
        <v>20</v>
      </c>
      <c r="F2930" t="s">
        <v>16</v>
      </c>
      <c r="G2930" t="s">
        <v>17</v>
      </c>
      <c r="H2930" t="s">
        <v>17</v>
      </c>
      <c r="I2930">
        <v>33</v>
      </c>
      <c r="J2930" t="str">
        <f>IFERROR(IF(ABS((C2930-resumen!$D$3)/resumen!$D$5) &gt; 1.96, "SI", "NO"), _xleta.NOT)</f>
        <v>NO</v>
      </c>
      <c r="K2930" t="str">
        <f>IFERROR(IF(ABS((I2930-resumen!$E$3)/resumen!$E$5) &gt; 1.96, "SI", "NO"), _xleta.NOT)</f>
        <v>NO</v>
      </c>
      <c r="L2930">
        <f>IF(ISBLANK(C2930), resumen!$D$4, C2930)</f>
        <v>484083</v>
      </c>
      <c r="M2930">
        <f>IF(ISBLANK(I2930), resumen!$E$4, I2930)</f>
        <v>33</v>
      </c>
    </row>
    <row r="2931" spans="1:13">
      <c r="A2931">
        <v>2930</v>
      </c>
      <c r="B2931" t="s">
        <v>13</v>
      </c>
      <c r="C2931">
        <v>437310</v>
      </c>
      <c r="D2931" t="s">
        <v>14</v>
      </c>
      <c r="E2931" t="s">
        <v>20</v>
      </c>
      <c r="F2931" t="s">
        <v>16</v>
      </c>
      <c r="G2931" t="s">
        <v>17</v>
      </c>
      <c r="H2931" t="s">
        <v>17</v>
      </c>
      <c r="I2931">
        <v>31</v>
      </c>
      <c r="J2931" t="str">
        <f>IFERROR(IF(ABS((C2931-resumen!$D$3)/resumen!$D$5) &gt; 1.96, "SI", "NO"), _xleta.NOT)</f>
        <v>NO</v>
      </c>
      <c r="K2931" t="str">
        <f>IFERROR(IF(ABS((I2931-resumen!$E$3)/resumen!$E$5) &gt; 1.96, "SI", "NO"), _xleta.NOT)</f>
        <v>NO</v>
      </c>
      <c r="L2931">
        <f>IF(ISBLANK(C2931), resumen!$D$4, C2931)</f>
        <v>437310</v>
      </c>
      <c r="M2931">
        <f>IF(ISBLANK(I2931), resumen!$E$4, I2931)</f>
        <v>31</v>
      </c>
    </row>
    <row r="2932" spans="1:13">
      <c r="A2932">
        <v>2931</v>
      </c>
      <c r="B2932" t="s">
        <v>13</v>
      </c>
      <c r="C2932">
        <v>330226.88</v>
      </c>
      <c r="D2932" t="s">
        <v>14</v>
      </c>
      <c r="E2932" t="s">
        <v>20</v>
      </c>
      <c r="F2932" t="s">
        <v>16</v>
      </c>
      <c r="G2932" t="s">
        <v>16</v>
      </c>
      <c r="H2932" t="s">
        <v>17</v>
      </c>
      <c r="I2932">
        <v>49</v>
      </c>
      <c r="J2932" t="str">
        <f>IFERROR(IF(ABS((C2932-resumen!$D$3)/resumen!$D$5) &gt; 1.96, "SI", "NO"), _xleta.NOT)</f>
        <v>NO</v>
      </c>
      <c r="K2932" t="str">
        <f>IFERROR(IF(ABS((I2932-resumen!$E$3)/resumen!$E$5) &gt; 1.96, "SI", "NO"), _xleta.NOT)</f>
        <v>NO</v>
      </c>
      <c r="L2932">
        <f>IF(ISBLANK(C2932), resumen!$D$4, C2932)</f>
        <v>330226.88</v>
      </c>
      <c r="M2932">
        <f>IF(ISBLANK(I2932), resumen!$E$4, I2932)</f>
        <v>49</v>
      </c>
    </row>
    <row r="2933" spans="1:13">
      <c r="A2933">
        <v>2932</v>
      </c>
      <c r="B2933" t="s">
        <v>13</v>
      </c>
      <c r="C2933">
        <v>3217274</v>
      </c>
      <c r="D2933" t="s">
        <v>18</v>
      </c>
      <c r="E2933" t="s">
        <v>15</v>
      </c>
      <c r="F2933" t="s">
        <v>16</v>
      </c>
      <c r="G2933" t="s">
        <v>17</v>
      </c>
      <c r="H2933" t="s">
        <v>17</v>
      </c>
      <c r="I2933">
        <v>80</v>
      </c>
      <c r="J2933" t="str">
        <f>IFERROR(IF(ABS((C2933-resumen!$D$3)/resumen!$D$5) &gt; 1.96, "SI", "NO"), _xleta.NOT)</f>
        <v>SI</v>
      </c>
      <c r="K2933" t="str">
        <f>IFERROR(IF(ABS((I2933-resumen!$E$3)/resumen!$E$5) &gt; 1.96, "SI", "NO"), _xleta.NOT)</f>
        <v>SI</v>
      </c>
      <c r="L2933">
        <f>IF(ISBLANK(C2933), resumen!$D$4, C2933)</f>
        <v>3217274</v>
      </c>
      <c r="M2933">
        <f>IF(ISBLANK(I2933), resumen!$E$4, I2933)</f>
        <v>80</v>
      </c>
    </row>
    <row r="2934" spans="1:13">
      <c r="A2934">
        <v>2933</v>
      </c>
      <c r="B2934" t="s">
        <v>19</v>
      </c>
      <c r="C2934">
        <v>250000</v>
      </c>
      <c r="D2934" t="s">
        <v>14</v>
      </c>
      <c r="E2934" t="s">
        <v>20</v>
      </c>
      <c r="F2934" t="s">
        <v>16</v>
      </c>
      <c r="G2934" t="s">
        <v>16</v>
      </c>
      <c r="H2934" t="s">
        <v>17</v>
      </c>
      <c r="I2934">
        <v>53</v>
      </c>
      <c r="J2934" t="str">
        <f>IFERROR(IF(ABS((C2934-resumen!$D$3)/resumen!$D$5) &gt; 1.96, "SI", "NO"), _xleta.NOT)</f>
        <v>NO</v>
      </c>
      <c r="K2934" t="str">
        <f>IFERROR(IF(ABS((I2934-resumen!$E$3)/resumen!$E$5) &gt; 1.96, "SI", "NO"), _xleta.NOT)</f>
        <v>NO</v>
      </c>
      <c r="L2934">
        <f>IF(ISBLANK(C2934), resumen!$D$4, C2934)</f>
        <v>250000</v>
      </c>
      <c r="M2934">
        <f>IF(ISBLANK(I2934), resumen!$E$4, I2934)</f>
        <v>53</v>
      </c>
    </row>
    <row r="2935" spans="1:13">
      <c r="A2935">
        <v>2934</v>
      </c>
      <c r="B2935" t="s">
        <v>19</v>
      </c>
      <c r="C2935">
        <v>297046</v>
      </c>
      <c r="D2935" t="s">
        <v>21</v>
      </c>
      <c r="E2935" t="s">
        <v>20</v>
      </c>
      <c r="F2935" t="s">
        <v>16</v>
      </c>
      <c r="G2935" t="s">
        <v>17</v>
      </c>
      <c r="H2935" t="s">
        <v>17</v>
      </c>
      <c r="I2935">
        <v>55</v>
      </c>
      <c r="J2935" t="str">
        <f>IFERROR(IF(ABS((C2935-resumen!$D$3)/resumen!$D$5) &gt; 1.96, "SI", "NO"), _xleta.NOT)</f>
        <v>NO</v>
      </c>
      <c r="K2935" t="str">
        <f>IFERROR(IF(ABS((I2935-resumen!$E$3)/resumen!$E$5) &gt; 1.96, "SI", "NO"), _xleta.NOT)</f>
        <v>NO</v>
      </c>
      <c r="L2935">
        <f>IF(ISBLANK(C2935), resumen!$D$4, C2935)</f>
        <v>297046</v>
      </c>
      <c r="M2935">
        <f>IF(ISBLANK(I2935), resumen!$E$4, I2935)</f>
        <v>55</v>
      </c>
    </row>
    <row r="2936" spans="1:13">
      <c r="A2936">
        <v>2935</v>
      </c>
      <c r="B2936" t="s">
        <v>13</v>
      </c>
      <c r="C2936">
        <v>359544.27</v>
      </c>
      <c r="D2936" t="s">
        <v>25</v>
      </c>
      <c r="E2936" t="s">
        <v>20</v>
      </c>
      <c r="F2936" t="s">
        <v>16</v>
      </c>
      <c r="G2936" t="s">
        <v>16</v>
      </c>
      <c r="H2936" t="s">
        <v>17</v>
      </c>
      <c r="I2936">
        <v>66</v>
      </c>
      <c r="J2936" t="str">
        <f>IFERROR(IF(ABS((C2936-resumen!$D$3)/resumen!$D$5) &gt; 1.96, "SI", "NO"), _xleta.NOT)</f>
        <v>NO</v>
      </c>
      <c r="K2936" t="str">
        <f>IFERROR(IF(ABS((I2936-resumen!$E$3)/resumen!$E$5) &gt; 1.96, "SI", "NO"), _xleta.NOT)</f>
        <v>NO</v>
      </c>
      <c r="L2936">
        <f>IF(ISBLANK(C2936), resumen!$D$4, C2936)</f>
        <v>359544.27</v>
      </c>
      <c r="M2936">
        <f>IF(ISBLANK(I2936), resumen!$E$4, I2936)</f>
        <v>66</v>
      </c>
    </row>
    <row r="2937" spans="1:13">
      <c r="A2937">
        <v>2936</v>
      </c>
      <c r="B2937" t="s">
        <v>13</v>
      </c>
      <c r="C2937">
        <v>924999.9</v>
      </c>
      <c r="D2937" t="s">
        <v>14</v>
      </c>
      <c r="E2937" t="s">
        <v>20</v>
      </c>
      <c r="F2937" t="s">
        <v>16</v>
      </c>
      <c r="G2937" t="s">
        <v>17</v>
      </c>
      <c r="H2937" t="s">
        <v>17</v>
      </c>
      <c r="I2937">
        <v>27</v>
      </c>
      <c r="J2937" t="str">
        <f>IFERROR(IF(ABS((C2937-resumen!$D$3)/resumen!$D$5) &gt; 1.96, "SI", "NO"), _xleta.NOT)</f>
        <v>NO</v>
      </c>
      <c r="K2937" t="str">
        <f>IFERROR(IF(ABS((I2937-resumen!$E$3)/resumen!$E$5) &gt; 1.96, "SI", "NO"), _xleta.NOT)</f>
        <v>NO</v>
      </c>
      <c r="L2937">
        <f>IF(ISBLANK(C2937), resumen!$D$4, C2937)</f>
        <v>924999.9</v>
      </c>
      <c r="M2937">
        <f>IF(ISBLANK(I2937), resumen!$E$4, I2937)</f>
        <v>27</v>
      </c>
    </row>
    <row r="2938" spans="1:13">
      <c r="A2938">
        <v>2937</v>
      </c>
      <c r="B2938" t="s">
        <v>19</v>
      </c>
      <c r="C2938">
        <v>323296</v>
      </c>
      <c r="D2938" t="s">
        <v>21</v>
      </c>
      <c r="E2938" t="s">
        <v>20</v>
      </c>
      <c r="F2938" t="s">
        <v>16</v>
      </c>
      <c r="G2938" t="s">
        <v>16</v>
      </c>
      <c r="H2938" t="s">
        <v>17</v>
      </c>
      <c r="I2938">
        <v>38</v>
      </c>
      <c r="J2938" t="str">
        <f>IFERROR(IF(ABS((C2938-resumen!$D$3)/resumen!$D$5) &gt; 1.96, "SI", "NO"), _xleta.NOT)</f>
        <v>NO</v>
      </c>
      <c r="K2938" t="str">
        <f>IFERROR(IF(ABS((I2938-resumen!$E$3)/resumen!$E$5) &gt; 1.96, "SI", "NO"), _xleta.NOT)</f>
        <v>NO</v>
      </c>
      <c r="L2938">
        <f>IF(ISBLANK(C2938), resumen!$D$4, C2938)</f>
        <v>323296</v>
      </c>
      <c r="M2938">
        <f>IF(ISBLANK(I2938), resumen!$E$4, I2938)</f>
        <v>38</v>
      </c>
    </row>
    <row r="2939" spans="1:13">
      <c r="A2939">
        <v>2938</v>
      </c>
      <c r="B2939" t="s">
        <v>13</v>
      </c>
      <c r="C2939">
        <v>348000</v>
      </c>
      <c r="D2939" t="s">
        <v>14</v>
      </c>
      <c r="E2939" t="s">
        <v>20</v>
      </c>
      <c r="F2939" t="s">
        <v>16</v>
      </c>
      <c r="G2939" t="s">
        <v>17</v>
      </c>
      <c r="H2939" t="s">
        <v>16</v>
      </c>
      <c r="I2939">
        <v>19</v>
      </c>
      <c r="J2939" t="str">
        <f>IFERROR(IF(ABS((C2939-resumen!$D$3)/resumen!$D$5) &gt; 1.96, "SI", "NO"), _xleta.NOT)</f>
        <v>NO</v>
      </c>
      <c r="K2939" t="str">
        <f>IFERROR(IF(ABS((I2939-resumen!$E$3)/resumen!$E$5) &gt; 1.96, "SI", "NO"), _xleta.NOT)</f>
        <v>NO</v>
      </c>
      <c r="L2939">
        <f>IF(ISBLANK(C2939), resumen!$D$4, C2939)</f>
        <v>348000</v>
      </c>
      <c r="M2939">
        <f>IF(ISBLANK(I2939), resumen!$E$4, I2939)</f>
        <v>19</v>
      </c>
    </row>
    <row r="2940" spans="1:13">
      <c r="A2940">
        <v>2939</v>
      </c>
      <c r="B2940" t="s">
        <v>19</v>
      </c>
      <c r="C2940">
        <v>295000</v>
      </c>
      <c r="D2940" t="s">
        <v>21</v>
      </c>
      <c r="E2940" t="s">
        <v>20</v>
      </c>
      <c r="F2940" t="s">
        <v>16</v>
      </c>
      <c r="G2940" t="s">
        <v>16</v>
      </c>
      <c r="H2940" t="s">
        <v>17</v>
      </c>
      <c r="I2940">
        <v>33</v>
      </c>
      <c r="J2940" t="str">
        <f>IFERROR(IF(ABS((C2940-resumen!$D$3)/resumen!$D$5) &gt; 1.96, "SI", "NO"), _xleta.NOT)</f>
        <v>NO</v>
      </c>
      <c r="K2940" t="str">
        <f>IFERROR(IF(ABS((I2940-resumen!$E$3)/resumen!$E$5) &gt; 1.96, "SI", "NO"), _xleta.NOT)</f>
        <v>NO</v>
      </c>
      <c r="L2940">
        <f>IF(ISBLANK(C2940), resumen!$D$4, C2940)</f>
        <v>295000</v>
      </c>
      <c r="M2940">
        <f>IF(ISBLANK(I2940), resumen!$E$4, I2940)</f>
        <v>33</v>
      </c>
    </row>
    <row r="2941" spans="1:13">
      <c r="A2941">
        <v>2940</v>
      </c>
      <c r="B2941" t="s">
        <v>13</v>
      </c>
      <c r="C2941">
        <v>297045</v>
      </c>
      <c r="D2941" t="s">
        <v>22</v>
      </c>
      <c r="E2941" t="s">
        <v>20</v>
      </c>
      <c r="F2941" t="s">
        <v>16</v>
      </c>
      <c r="G2941" t="s">
        <v>17</v>
      </c>
      <c r="H2941" t="s">
        <v>17</v>
      </c>
      <c r="I2941">
        <v>49</v>
      </c>
      <c r="J2941" t="str">
        <f>IFERROR(IF(ABS((C2941-resumen!$D$3)/resumen!$D$5) &gt; 1.96, "SI", "NO"), _xleta.NOT)</f>
        <v>NO</v>
      </c>
      <c r="K2941" t="str">
        <f>IFERROR(IF(ABS((I2941-resumen!$E$3)/resumen!$E$5) &gt; 1.96, "SI", "NO"), _xleta.NOT)</f>
        <v>NO</v>
      </c>
      <c r="L2941">
        <f>IF(ISBLANK(C2941), resumen!$D$4, C2941)</f>
        <v>297045</v>
      </c>
      <c r="M2941">
        <f>IF(ISBLANK(I2941), resumen!$E$4, I2941)</f>
        <v>49</v>
      </c>
    </row>
    <row r="2942" spans="1:13">
      <c r="A2942">
        <v>2941</v>
      </c>
      <c r="B2942" t="s">
        <v>13</v>
      </c>
      <c r="C2942">
        <v>1889038</v>
      </c>
      <c r="D2942" t="s">
        <v>18</v>
      </c>
      <c r="E2942" t="s">
        <v>15</v>
      </c>
      <c r="F2942" t="s">
        <v>16</v>
      </c>
      <c r="G2942" t="s">
        <v>17</v>
      </c>
      <c r="H2942" t="s">
        <v>17</v>
      </c>
      <c r="I2942">
        <v>67</v>
      </c>
      <c r="J2942" t="str">
        <f>IFERROR(IF(ABS((C2942-resumen!$D$3)/resumen!$D$5) &gt; 1.96, "SI", "NO"), _xleta.NOT)</f>
        <v>NO</v>
      </c>
      <c r="K2942" t="str">
        <f>IFERROR(IF(ABS((I2942-resumen!$E$3)/resumen!$E$5) &gt; 1.96, "SI", "NO"), _xleta.NOT)</f>
        <v>NO</v>
      </c>
      <c r="L2942">
        <f>IF(ISBLANK(C2942), resumen!$D$4, C2942)</f>
        <v>1889038</v>
      </c>
      <c r="M2942">
        <f>IF(ISBLANK(I2942), resumen!$E$4, I2942)</f>
        <v>67</v>
      </c>
    </row>
    <row r="2943" spans="1:13">
      <c r="A2943">
        <v>2942</v>
      </c>
      <c r="B2943" t="s">
        <v>19</v>
      </c>
      <c r="C2943">
        <v>1675853</v>
      </c>
      <c r="D2943" t="s">
        <v>18</v>
      </c>
      <c r="E2943" t="s">
        <v>15</v>
      </c>
      <c r="F2943" t="s">
        <v>16</v>
      </c>
      <c r="G2943" t="s">
        <v>17</v>
      </c>
      <c r="H2943" t="s">
        <v>17</v>
      </c>
      <c r="I2943">
        <v>55</v>
      </c>
      <c r="J2943" t="str">
        <f>IFERROR(IF(ABS((C2943-resumen!$D$3)/resumen!$D$5) &gt; 1.96, "SI", "NO"), _xleta.NOT)</f>
        <v>NO</v>
      </c>
      <c r="K2943" t="str">
        <f>IFERROR(IF(ABS((I2943-resumen!$E$3)/resumen!$E$5) &gt; 1.96, "SI", "NO"), _xleta.NOT)</f>
        <v>NO</v>
      </c>
      <c r="L2943">
        <f>IF(ISBLANK(C2943), resumen!$D$4, C2943)</f>
        <v>1675853</v>
      </c>
      <c r="M2943">
        <f>IF(ISBLANK(I2943), resumen!$E$4, I2943)</f>
        <v>55</v>
      </c>
    </row>
    <row r="2944" spans="1:13">
      <c r="A2944">
        <v>2943</v>
      </c>
      <c r="B2944" t="s">
        <v>13</v>
      </c>
      <c r="C2944">
        <v>25000</v>
      </c>
      <c r="D2944" t="s">
        <v>14</v>
      </c>
      <c r="E2944" t="s">
        <v>20</v>
      </c>
      <c r="F2944" t="s">
        <v>16</v>
      </c>
      <c r="G2944" t="s">
        <v>17</v>
      </c>
      <c r="H2944" t="s">
        <v>17</v>
      </c>
      <c r="I2944">
        <v>18</v>
      </c>
      <c r="J2944" t="str">
        <f>IFERROR(IF(ABS((C2944-resumen!$D$3)/resumen!$D$5) &gt; 1.96, "SI", "NO"), _xleta.NOT)</f>
        <v>NO</v>
      </c>
      <c r="K2944" t="str">
        <f>IFERROR(IF(ABS((I2944-resumen!$E$3)/resumen!$E$5) &gt; 1.96, "SI", "NO"), _xleta.NOT)</f>
        <v>NO</v>
      </c>
      <c r="L2944">
        <f>IF(ISBLANK(C2944), resumen!$D$4, C2944)</f>
        <v>25000</v>
      </c>
      <c r="M2944">
        <f>IF(ISBLANK(I2944), resumen!$E$4, I2944)</f>
        <v>18</v>
      </c>
    </row>
    <row r="2945" spans="1:13">
      <c r="A2945">
        <v>2944</v>
      </c>
      <c r="B2945" t="s">
        <v>13</v>
      </c>
      <c r="C2945">
        <v>377730.1</v>
      </c>
      <c r="D2945" t="s">
        <v>14</v>
      </c>
      <c r="E2945" t="s">
        <v>20</v>
      </c>
      <c r="F2945" t="s">
        <v>16</v>
      </c>
      <c r="G2945" t="s">
        <v>17</v>
      </c>
      <c r="H2945" t="s">
        <v>17</v>
      </c>
      <c r="I2945">
        <v>46</v>
      </c>
      <c r="J2945" t="str">
        <f>IFERROR(IF(ABS((C2945-resumen!$D$3)/resumen!$D$5) &gt; 1.96, "SI", "NO"), _xleta.NOT)</f>
        <v>NO</v>
      </c>
      <c r="K2945" t="str">
        <f>IFERROR(IF(ABS((I2945-resumen!$E$3)/resumen!$E$5) &gt; 1.96, "SI", "NO"), _xleta.NOT)</f>
        <v>NO</v>
      </c>
      <c r="L2945">
        <f>IF(ISBLANK(C2945), resumen!$D$4, C2945)</f>
        <v>377730.1</v>
      </c>
      <c r="M2945">
        <f>IF(ISBLANK(I2945), resumen!$E$4, I2945)</f>
        <v>46</v>
      </c>
    </row>
    <row r="2946" spans="1:13">
      <c r="A2946">
        <v>2945</v>
      </c>
      <c r="B2946" t="s">
        <v>13</v>
      </c>
      <c r="C2946">
        <v>385411.82</v>
      </c>
      <c r="D2946" t="s">
        <v>14</v>
      </c>
      <c r="E2946" t="s">
        <v>20</v>
      </c>
      <c r="F2946" t="s">
        <v>16</v>
      </c>
      <c r="G2946" t="s">
        <v>17</v>
      </c>
      <c r="H2946" t="s">
        <v>17</v>
      </c>
      <c r="I2946">
        <v>24</v>
      </c>
      <c r="J2946" t="str">
        <f>IFERROR(IF(ABS((C2946-resumen!$D$3)/resumen!$D$5) &gt; 1.96, "SI", "NO"), _xleta.NOT)</f>
        <v>NO</v>
      </c>
      <c r="K2946" t="str">
        <f>IFERROR(IF(ABS((I2946-resumen!$E$3)/resumen!$E$5) &gt; 1.96, "SI", "NO"), _xleta.NOT)</f>
        <v>NO</v>
      </c>
      <c r="L2946">
        <f>IF(ISBLANK(C2946), resumen!$D$4, C2946)</f>
        <v>385411.82</v>
      </c>
      <c r="M2946">
        <f>IF(ISBLANK(I2946), resumen!$E$4, I2946)</f>
        <v>24</v>
      </c>
    </row>
    <row r="2947" spans="1:13">
      <c r="A2947">
        <v>2946</v>
      </c>
      <c r="B2947" t="s">
        <v>19</v>
      </c>
      <c r="C2947">
        <v>1621195</v>
      </c>
      <c r="D2947" t="s">
        <v>14</v>
      </c>
      <c r="E2947" t="s">
        <v>15</v>
      </c>
      <c r="F2947" t="s">
        <v>16</v>
      </c>
      <c r="G2947" t="s">
        <v>17</v>
      </c>
      <c r="H2947" t="s">
        <v>17</v>
      </c>
      <c r="I2947">
        <v>31</v>
      </c>
      <c r="J2947" t="str">
        <f>IFERROR(IF(ABS((C2947-resumen!$D$3)/resumen!$D$5) &gt; 1.96, "SI", "NO"), _xleta.NOT)</f>
        <v>NO</v>
      </c>
      <c r="K2947" t="str">
        <f>IFERROR(IF(ABS((I2947-resumen!$E$3)/resumen!$E$5) &gt; 1.96, "SI", "NO"), _xleta.NOT)</f>
        <v>NO</v>
      </c>
      <c r="L2947">
        <f>IF(ISBLANK(C2947), resumen!$D$4, C2947)</f>
        <v>1621195</v>
      </c>
      <c r="M2947">
        <f>IF(ISBLANK(I2947), resumen!$E$4, I2947)</f>
        <v>31</v>
      </c>
    </row>
    <row r="2948" spans="1:13">
      <c r="A2948">
        <v>2947</v>
      </c>
      <c r="B2948" t="s">
        <v>19</v>
      </c>
      <c r="C2948">
        <v>782500</v>
      </c>
      <c r="D2948" t="s">
        <v>14</v>
      </c>
      <c r="E2948" t="s">
        <v>15</v>
      </c>
      <c r="F2948" t="s">
        <v>16</v>
      </c>
      <c r="G2948" t="s">
        <v>17</v>
      </c>
      <c r="H2948" t="s">
        <v>17</v>
      </c>
      <c r="I2948">
        <v>28</v>
      </c>
      <c r="J2948" t="str">
        <f>IFERROR(IF(ABS((C2948-resumen!$D$3)/resumen!$D$5) &gt; 1.96, "SI", "NO"), _xleta.NOT)</f>
        <v>NO</v>
      </c>
      <c r="K2948" t="str">
        <f>IFERROR(IF(ABS((I2948-resumen!$E$3)/resumen!$E$5) &gt; 1.96, "SI", "NO"), _xleta.NOT)</f>
        <v>NO</v>
      </c>
      <c r="L2948">
        <f>IF(ISBLANK(C2948), resumen!$D$4, C2948)</f>
        <v>782500</v>
      </c>
      <c r="M2948">
        <f>IF(ISBLANK(I2948), resumen!$E$4, I2948)</f>
        <v>28</v>
      </c>
    </row>
    <row r="2949" spans="1:13">
      <c r="A2949">
        <v>2948</v>
      </c>
      <c r="B2949" t="s">
        <v>13</v>
      </c>
      <c r="C2949">
        <v>467011</v>
      </c>
      <c r="D2949" t="s">
        <v>14</v>
      </c>
      <c r="E2949" t="s">
        <v>20</v>
      </c>
      <c r="F2949" t="s">
        <v>16</v>
      </c>
      <c r="G2949" t="s">
        <v>17</v>
      </c>
      <c r="H2949" t="s">
        <v>17</v>
      </c>
      <c r="I2949">
        <v>57</v>
      </c>
      <c r="J2949" t="str">
        <f>IFERROR(IF(ABS((C2949-resumen!$D$3)/resumen!$D$5) &gt; 1.96, "SI", "NO"), _xleta.NOT)</f>
        <v>NO</v>
      </c>
      <c r="K2949" t="str">
        <f>IFERROR(IF(ABS((I2949-resumen!$E$3)/resumen!$E$5) &gt; 1.96, "SI", "NO"), _xleta.NOT)</f>
        <v>NO</v>
      </c>
      <c r="L2949">
        <f>IF(ISBLANK(C2949), resumen!$D$4, C2949)</f>
        <v>467011</v>
      </c>
      <c r="M2949">
        <f>IF(ISBLANK(I2949), resumen!$E$4, I2949)</f>
        <v>57</v>
      </c>
    </row>
    <row r="2950" spans="1:13">
      <c r="A2950">
        <v>2949</v>
      </c>
      <c r="B2950" t="s">
        <v>19</v>
      </c>
      <c r="C2950">
        <v>240000</v>
      </c>
      <c r="D2950" t="s">
        <v>14</v>
      </c>
      <c r="E2950" t="s">
        <v>20</v>
      </c>
      <c r="F2950" t="s">
        <v>16</v>
      </c>
      <c r="G2950" t="s">
        <v>17</v>
      </c>
      <c r="H2950" t="s">
        <v>17</v>
      </c>
      <c r="I2950">
        <v>41</v>
      </c>
      <c r="J2950" t="str">
        <f>IFERROR(IF(ABS((C2950-resumen!$D$3)/resumen!$D$5) &gt; 1.96, "SI", "NO"), _xleta.NOT)</f>
        <v>NO</v>
      </c>
      <c r="K2950" t="str">
        <f>IFERROR(IF(ABS((I2950-resumen!$E$3)/resumen!$E$5) &gt; 1.96, "SI", "NO"), _xleta.NOT)</f>
        <v>NO</v>
      </c>
      <c r="L2950">
        <f>IF(ISBLANK(C2950), resumen!$D$4, C2950)</f>
        <v>240000</v>
      </c>
      <c r="M2950">
        <f>IF(ISBLANK(I2950), resumen!$E$4, I2950)</f>
        <v>41</v>
      </c>
    </row>
    <row r="2951" spans="1:13">
      <c r="A2951">
        <v>2950</v>
      </c>
      <c r="B2951" t="s">
        <v>19</v>
      </c>
      <c r="C2951">
        <v>806421.08</v>
      </c>
      <c r="D2951" t="s">
        <v>14</v>
      </c>
      <c r="E2951" t="s">
        <v>20</v>
      </c>
      <c r="F2951" t="s">
        <v>16</v>
      </c>
      <c r="G2951" t="s">
        <v>17</v>
      </c>
      <c r="H2951" t="s">
        <v>17</v>
      </c>
      <c r="I2951">
        <v>58</v>
      </c>
      <c r="J2951" t="str">
        <f>IFERROR(IF(ABS((C2951-resumen!$D$3)/resumen!$D$5) &gt; 1.96, "SI", "NO"), _xleta.NOT)</f>
        <v>NO</v>
      </c>
      <c r="K2951" t="str">
        <f>IFERROR(IF(ABS((I2951-resumen!$E$3)/resumen!$E$5) &gt; 1.96, "SI", "NO"), _xleta.NOT)</f>
        <v>NO</v>
      </c>
      <c r="L2951">
        <f>IF(ISBLANK(C2951), resumen!$D$4, C2951)</f>
        <v>806421.08</v>
      </c>
      <c r="M2951">
        <f>IF(ISBLANK(I2951), resumen!$E$4, I2951)</f>
        <v>58</v>
      </c>
    </row>
    <row r="2952" spans="1:13">
      <c r="A2952">
        <v>2951</v>
      </c>
      <c r="B2952" t="s">
        <v>19</v>
      </c>
      <c r="C2952">
        <v>400000</v>
      </c>
      <c r="D2952" t="s">
        <v>14</v>
      </c>
      <c r="E2952" t="s">
        <v>20</v>
      </c>
      <c r="F2952" t="s">
        <v>16</v>
      </c>
      <c r="G2952" t="s">
        <v>17</v>
      </c>
      <c r="H2952" t="s">
        <v>17</v>
      </c>
      <c r="I2952">
        <v>25</v>
      </c>
      <c r="J2952" t="str">
        <f>IFERROR(IF(ABS((C2952-resumen!$D$3)/resumen!$D$5) &gt; 1.96, "SI", "NO"), _xleta.NOT)</f>
        <v>NO</v>
      </c>
      <c r="K2952" t="str">
        <f>IFERROR(IF(ABS((I2952-resumen!$E$3)/resumen!$E$5) &gt; 1.96, "SI", "NO"), _xleta.NOT)</f>
        <v>NO</v>
      </c>
      <c r="L2952">
        <f>IF(ISBLANK(C2952), resumen!$D$4, C2952)</f>
        <v>400000</v>
      </c>
      <c r="M2952">
        <f>IF(ISBLANK(I2952), resumen!$E$4, I2952)</f>
        <v>25</v>
      </c>
    </row>
    <row r="2953" spans="1:13">
      <c r="A2953">
        <v>2952</v>
      </c>
      <c r="B2953" t="s">
        <v>13</v>
      </c>
      <c r="C2953">
        <v>299441</v>
      </c>
      <c r="D2953" t="s">
        <v>22</v>
      </c>
      <c r="E2953" t="s">
        <v>20</v>
      </c>
      <c r="F2953" t="s">
        <v>16</v>
      </c>
      <c r="G2953" t="s">
        <v>16</v>
      </c>
      <c r="H2953" t="s">
        <v>16</v>
      </c>
      <c r="I2953">
        <v>53</v>
      </c>
      <c r="J2953" t="str">
        <f>IFERROR(IF(ABS((C2953-resumen!$D$3)/resumen!$D$5) &gt; 1.96, "SI", "NO"), _xleta.NOT)</f>
        <v>NO</v>
      </c>
      <c r="K2953" t="str">
        <f>IFERROR(IF(ABS((I2953-resumen!$E$3)/resumen!$E$5) &gt; 1.96, "SI", "NO"), _xleta.NOT)</f>
        <v>NO</v>
      </c>
      <c r="L2953">
        <f>IF(ISBLANK(C2953), resumen!$D$4, C2953)</f>
        <v>299441</v>
      </c>
      <c r="M2953">
        <f>IF(ISBLANK(I2953), resumen!$E$4, I2953)</f>
        <v>53</v>
      </c>
    </row>
    <row r="2954" spans="1:13">
      <c r="A2954">
        <v>2953</v>
      </c>
      <c r="B2954" t="s">
        <v>13</v>
      </c>
      <c r="C2954">
        <v>377164.37</v>
      </c>
      <c r="D2954" t="s">
        <v>14</v>
      </c>
      <c r="E2954" t="s">
        <v>20</v>
      </c>
      <c r="F2954" t="s">
        <v>16</v>
      </c>
      <c r="G2954" t="s">
        <v>17</v>
      </c>
      <c r="H2954" t="s">
        <v>17</v>
      </c>
      <c r="I2954">
        <v>39</v>
      </c>
      <c r="J2954" t="str">
        <f>IFERROR(IF(ABS((C2954-resumen!$D$3)/resumen!$D$5) &gt; 1.96, "SI", "NO"), _xleta.NOT)</f>
        <v>NO</v>
      </c>
      <c r="K2954" t="str">
        <f>IFERROR(IF(ABS((I2954-resumen!$E$3)/resumen!$E$5) &gt; 1.96, "SI", "NO"), _xleta.NOT)</f>
        <v>NO</v>
      </c>
      <c r="L2954">
        <f>IF(ISBLANK(C2954), resumen!$D$4, C2954)</f>
        <v>377164.37</v>
      </c>
      <c r="M2954">
        <f>IF(ISBLANK(I2954), resumen!$E$4, I2954)</f>
        <v>39</v>
      </c>
    </row>
    <row r="2955" spans="1:13">
      <c r="A2955">
        <v>2954</v>
      </c>
      <c r="B2955" t="s">
        <v>19</v>
      </c>
      <c r="C2955">
        <v>523392</v>
      </c>
      <c r="D2955" t="s">
        <v>14</v>
      </c>
      <c r="E2955" t="s">
        <v>20</v>
      </c>
      <c r="F2955" t="s">
        <v>16</v>
      </c>
      <c r="G2955" t="s">
        <v>17</v>
      </c>
      <c r="H2955" t="s">
        <v>17</v>
      </c>
      <c r="I2955">
        <v>21</v>
      </c>
      <c r="J2955" t="str">
        <f>IFERROR(IF(ABS((C2955-resumen!$D$3)/resumen!$D$5) &gt; 1.96, "SI", "NO"), _xleta.NOT)</f>
        <v>NO</v>
      </c>
      <c r="K2955" t="str">
        <f>IFERROR(IF(ABS((I2955-resumen!$E$3)/resumen!$E$5) &gt; 1.96, "SI", "NO"), _xleta.NOT)</f>
        <v>NO</v>
      </c>
      <c r="L2955">
        <f>IF(ISBLANK(C2955), resumen!$D$4, C2955)</f>
        <v>523392</v>
      </c>
      <c r="M2955">
        <f>IF(ISBLANK(I2955), resumen!$E$4, I2955)</f>
        <v>21</v>
      </c>
    </row>
    <row r="2956" spans="1:13">
      <c r="A2956">
        <v>2955</v>
      </c>
      <c r="B2956" t="s">
        <v>13</v>
      </c>
      <c r="C2956">
        <v>297046</v>
      </c>
      <c r="D2956" t="s">
        <v>22</v>
      </c>
      <c r="E2956" t="s">
        <v>20</v>
      </c>
      <c r="F2956" t="s">
        <v>17</v>
      </c>
      <c r="G2956" t="s">
        <v>17</v>
      </c>
      <c r="H2956" t="s">
        <v>16</v>
      </c>
      <c r="I2956">
        <v>69</v>
      </c>
      <c r="J2956" t="str">
        <f>IFERROR(IF(ABS((C2956-resumen!$D$3)/resumen!$D$5) &gt; 1.96, "SI", "NO"), _xleta.NOT)</f>
        <v>NO</v>
      </c>
      <c r="K2956" t="str">
        <f>IFERROR(IF(ABS((I2956-resumen!$E$3)/resumen!$E$5) &gt; 1.96, "SI", "NO"), _xleta.NOT)</f>
        <v>NO</v>
      </c>
      <c r="L2956">
        <f>IF(ISBLANK(C2956), resumen!$D$4, C2956)</f>
        <v>297046</v>
      </c>
      <c r="M2956">
        <f>IF(ISBLANK(I2956), resumen!$E$4, I2956)</f>
        <v>69</v>
      </c>
    </row>
    <row r="2957" spans="1:13">
      <c r="A2957">
        <v>2956</v>
      </c>
      <c r="B2957" t="s">
        <v>19</v>
      </c>
      <c r="C2957">
        <v>397559.9</v>
      </c>
      <c r="D2957" t="s">
        <v>14</v>
      </c>
      <c r="E2957" t="s">
        <v>20</v>
      </c>
      <c r="F2957" t="s">
        <v>16</v>
      </c>
      <c r="G2957" t="s">
        <v>16</v>
      </c>
      <c r="H2957" t="s">
        <v>17</v>
      </c>
      <c r="I2957">
        <v>26</v>
      </c>
      <c r="J2957" t="str">
        <f>IFERROR(IF(ABS((C2957-resumen!$D$3)/resumen!$D$5) &gt; 1.96, "SI", "NO"), _xleta.NOT)</f>
        <v>NO</v>
      </c>
      <c r="K2957" t="str">
        <f>IFERROR(IF(ABS((I2957-resumen!$E$3)/resumen!$E$5) &gt; 1.96, "SI", "NO"), _xleta.NOT)</f>
        <v>NO</v>
      </c>
      <c r="L2957">
        <f>IF(ISBLANK(C2957), resumen!$D$4, C2957)</f>
        <v>397559.9</v>
      </c>
      <c r="M2957">
        <f>IF(ISBLANK(I2957), resumen!$E$4, I2957)</f>
        <v>26</v>
      </c>
    </row>
    <row r="2958" spans="1:13">
      <c r="A2958">
        <v>2957</v>
      </c>
      <c r="B2958" t="s">
        <v>13</v>
      </c>
      <c r="C2958">
        <v>566795.41</v>
      </c>
      <c r="D2958" t="s">
        <v>14</v>
      </c>
      <c r="E2958" t="s">
        <v>15</v>
      </c>
      <c r="F2958" t="s">
        <v>16</v>
      </c>
      <c r="G2958" t="s">
        <v>17</v>
      </c>
      <c r="H2958" t="s">
        <v>17</v>
      </c>
      <c r="I2958">
        <v>45</v>
      </c>
      <c r="J2958" t="str">
        <f>IFERROR(IF(ABS((C2958-resumen!$D$3)/resumen!$D$5) &gt; 1.96, "SI", "NO"), _xleta.NOT)</f>
        <v>NO</v>
      </c>
      <c r="K2958" t="str">
        <f>IFERROR(IF(ABS((I2958-resumen!$E$3)/resumen!$E$5) &gt; 1.96, "SI", "NO"), _xleta.NOT)</f>
        <v>NO</v>
      </c>
      <c r="L2958">
        <f>IF(ISBLANK(C2958), resumen!$D$4, C2958)</f>
        <v>566795.41</v>
      </c>
      <c r="M2958">
        <f>IF(ISBLANK(I2958), resumen!$E$4, I2958)</f>
        <v>45</v>
      </c>
    </row>
    <row r="2959" spans="1:13">
      <c r="A2959">
        <v>2958</v>
      </c>
      <c r="B2959" t="s">
        <v>13</v>
      </c>
      <c r="C2959">
        <v>590421.69999999995</v>
      </c>
      <c r="D2959" t="s">
        <v>14</v>
      </c>
      <c r="E2959" t="s">
        <v>15</v>
      </c>
      <c r="F2959" t="s">
        <v>16</v>
      </c>
      <c r="G2959" t="s">
        <v>17</v>
      </c>
      <c r="H2959" t="s">
        <v>17</v>
      </c>
      <c r="I2959">
        <v>34</v>
      </c>
      <c r="J2959" t="str">
        <f>IFERROR(IF(ABS((C2959-resumen!$D$3)/resumen!$D$5) &gt; 1.96, "SI", "NO"), _xleta.NOT)</f>
        <v>NO</v>
      </c>
      <c r="K2959" t="str">
        <f>IFERROR(IF(ABS((I2959-resumen!$E$3)/resumen!$E$5) &gt; 1.96, "SI", "NO"), _xleta.NOT)</f>
        <v>NO</v>
      </c>
      <c r="L2959">
        <f>IF(ISBLANK(C2959), resumen!$D$4, C2959)</f>
        <v>590421.69999999995</v>
      </c>
      <c r="M2959">
        <f>IF(ISBLANK(I2959), resumen!$E$4, I2959)</f>
        <v>34</v>
      </c>
    </row>
    <row r="2960" spans="1:13">
      <c r="A2960">
        <v>2959</v>
      </c>
      <c r="B2960" t="s">
        <v>13</v>
      </c>
      <c r="C2960">
        <v>363833.34</v>
      </c>
      <c r="D2960" t="s">
        <v>14</v>
      </c>
      <c r="E2960" t="s">
        <v>20</v>
      </c>
      <c r="F2960" t="s">
        <v>16</v>
      </c>
      <c r="G2960" t="s">
        <v>17</v>
      </c>
      <c r="H2960" t="s">
        <v>17</v>
      </c>
      <c r="I2960">
        <v>33</v>
      </c>
      <c r="J2960" t="str">
        <f>IFERROR(IF(ABS((C2960-resumen!$D$3)/resumen!$D$5) &gt; 1.96, "SI", "NO"), _xleta.NOT)</f>
        <v>NO</v>
      </c>
      <c r="K2960" t="str">
        <f>IFERROR(IF(ABS((I2960-resumen!$E$3)/resumen!$E$5) &gt; 1.96, "SI", "NO"), _xleta.NOT)</f>
        <v>NO</v>
      </c>
      <c r="L2960">
        <f>IF(ISBLANK(C2960), resumen!$D$4, C2960)</f>
        <v>363833.34</v>
      </c>
      <c r="M2960">
        <f>IF(ISBLANK(I2960), resumen!$E$4, I2960)</f>
        <v>33</v>
      </c>
    </row>
    <row r="2961" spans="1:13">
      <c r="A2961">
        <v>2960</v>
      </c>
      <c r="B2961" t="s">
        <v>13</v>
      </c>
      <c r="C2961">
        <v>297046</v>
      </c>
      <c r="D2961" t="s">
        <v>22</v>
      </c>
      <c r="E2961" t="s">
        <v>20</v>
      </c>
      <c r="F2961" t="s">
        <v>16</v>
      </c>
      <c r="G2961" t="s">
        <v>16</v>
      </c>
      <c r="H2961" t="s">
        <v>16</v>
      </c>
      <c r="I2961">
        <v>36</v>
      </c>
      <c r="J2961" t="str">
        <f>IFERROR(IF(ABS((C2961-resumen!$D$3)/resumen!$D$5) &gt; 1.96, "SI", "NO"), _xleta.NOT)</f>
        <v>NO</v>
      </c>
      <c r="K2961" t="str">
        <f>IFERROR(IF(ABS((I2961-resumen!$E$3)/resumen!$E$5) &gt; 1.96, "SI", "NO"), _xleta.NOT)</f>
        <v>NO</v>
      </c>
      <c r="L2961">
        <f>IF(ISBLANK(C2961), resumen!$D$4, C2961)</f>
        <v>297046</v>
      </c>
      <c r="M2961">
        <f>IF(ISBLANK(I2961), resumen!$E$4, I2961)</f>
        <v>36</v>
      </c>
    </row>
    <row r="2962" spans="1:13">
      <c r="A2962">
        <v>2961</v>
      </c>
      <c r="B2962" t="s">
        <v>13</v>
      </c>
      <c r="C2962">
        <v>225000</v>
      </c>
      <c r="D2962" t="s">
        <v>14</v>
      </c>
      <c r="E2962" t="s">
        <v>20</v>
      </c>
      <c r="F2962" t="s">
        <v>16</v>
      </c>
      <c r="G2962" t="s">
        <v>16</v>
      </c>
      <c r="H2962" t="s">
        <v>16</v>
      </c>
      <c r="I2962">
        <v>47</v>
      </c>
      <c r="J2962" t="str">
        <f>IFERROR(IF(ABS((C2962-resumen!$D$3)/resumen!$D$5) &gt; 1.96, "SI", "NO"), _xleta.NOT)</f>
        <v>NO</v>
      </c>
      <c r="K2962" t="str">
        <f>IFERROR(IF(ABS((I2962-resumen!$E$3)/resumen!$E$5) &gt; 1.96, "SI", "NO"), _xleta.NOT)</f>
        <v>NO</v>
      </c>
      <c r="L2962">
        <f>IF(ISBLANK(C2962), resumen!$D$4, C2962)</f>
        <v>225000</v>
      </c>
      <c r="M2962">
        <f>IF(ISBLANK(I2962), resumen!$E$4, I2962)</f>
        <v>47</v>
      </c>
    </row>
    <row r="2963" spans="1:13">
      <c r="A2963">
        <v>2962</v>
      </c>
      <c r="B2963" t="s">
        <v>13</v>
      </c>
      <c r="C2963">
        <v>1054914.8899999999</v>
      </c>
      <c r="D2963" t="s">
        <v>14</v>
      </c>
      <c r="E2963" t="s">
        <v>15</v>
      </c>
      <c r="F2963" t="s">
        <v>16</v>
      </c>
      <c r="G2963" t="s">
        <v>17</v>
      </c>
      <c r="H2963" t="s">
        <v>17</v>
      </c>
      <c r="I2963">
        <v>50</v>
      </c>
      <c r="J2963" t="str">
        <f>IFERROR(IF(ABS((C2963-resumen!$D$3)/resumen!$D$5) &gt; 1.96, "SI", "NO"), _xleta.NOT)</f>
        <v>NO</v>
      </c>
      <c r="K2963" t="str">
        <f>IFERROR(IF(ABS((I2963-resumen!$E$3)/resumen!$E$5) &gt; 1.96, "SI", "NO"), _xleta.NOT)</f>
        <v>NO</v>
      </c>
      <c r="L2963">
        <f>IF(ISBLANK(C2963), resumen!$D$4, C2963)</f>
        <v>1054914.8899999999</v>
      </c>
      <c r="M2963">
        <f>IF(ISBLANK(I2963), resumen!$E$4, I2963)</f>
        <v>50</v>
      </c>
    </row>
    <row r="2964" spans="1:13">
      <c r="A2964">
        <v>2963</v>
      </c>
      <c r="B2964" t="s">
        <v>13</v>
      </c>
      <c r="C2964">
        <v>229028</v>
      </c>
      <c r="D2964" t="s">
        <v>14</v>
      </c>
      <c r="E2964" t="s">
        <v>20</v>
      </c>
      <c r="F2964" t="s">
        <v>16</v>
      </c>
      <c r="G2964" t="s">
        <v>17</v>
      </c>
      <c r="H2964" t="s">
        <v>17</v>
      </c>
      <c r="I2964">
        <v>20</v>
      </c>
      <c r="J2964" t="str">
        <f>IFERROR(IF(ABS((C2964-resumen!$D$3)/resumen!$D$5) &gt; 1.96, "SI", "NO"), _xleta.NOT)</f>
        <v>NO</v>
      </c>
      <c r="K2964" t="str">
        <f>IFERROR(IF(ABS((I2964-resumen!$E$3)/resumen!$E$5) &gt; 1.96, "SI", "NO"), _xleta.NOT)</f>
        <v>NO</v>
      </c>
      <c r="L2964">
        <f>IF(ISBLANK(C2964), resumen!$D$4, C2964)</f>
        <v>229028</v>
      </c>
      <c r="M2964">
        <f>IF(ISBLANK(I2964), resumen!$E$4, I2964)</f>
        <v>20</v>
      </c>
    </row>
    <row r="2965" spans="1:13">
      <c r="A2965">
        <v>2964</v>
      </c>
      <c r="B2965" t="s">
        <v>13</v>
      </c>
      <c r="C2965">
        <v>836076</v>
      </c>
      <c r="D2965" t="s">
        <v>14</v>
      </c>
      <c r="E2965" t="s">
        <v>15</v>
      </c>
      <c r="F2965" t="s">
        <v>16</v>
      </c>
      <c r="G2965" t="s">
        <v>17</v>
      </c>
      <c r="H2965" t="s">
        <v>17</v>
      </c>
      <c r="I2965">
        <v>32</v>
      </c>
      <c r="J2965" t="str">
        <f>IFERROR(IF(ABS((C2965-resumen!$D$3)/resumen!$D$5) &gt; 1.96, "SI", "NO"), _xleta.NOT)</f>
        <v>NO</v>
      </c>
      <c r="K2965" t="str">
        <f>IFERROR(IF(ABS((I2965-resumen!$E$3)/resumen!$E$5) &gt; 1.96, "SI", "NO"), _xleta.NOT)</f>
        <v>NO</v>
      </c>
      <c r="L2965">
        <f>IF(ISBLANK(C2965), resumen!$D$4, C2965)</f>
        <v>836076</v>
      </c>
      <c r="M2965">
        <f>IF(ISBLANK(I2965), resumen!$E$4, I2965)</f>
        <v>32</v>
      </c>
    </row>
    <row r="2966" spans="1:13">
      <c r="A2966">
        <v>2965</v>
      </c>
      <c r="B2966" t="s">
        <v>19</v>
      </c>
      <c r="C2966">
        <v>297046</v>
      </c>
      <c r="D2966" t="s">
        <v>22</v>
      </c>
      <c r="E2966" t="s">
        <v>20</v>
      </c>
      <c r="F2966" t="s">
        <v>16</v>
      </c>
      <c r="G2966" t="s">
        <v>17</v>
      </c>
      <c r="H2966" t="s">
        <v>16</v>
      </c>
      <c r="I2966">
        <v>38</v>
      </c>
      <c r="J2966" t="str">
        <f>IFERROR(IF(ABS((C2966-resumen!$D$3)/resumen!$D$5) &gt; 1.96, "SI", "NO"), _xleta.NOT)</f>
        <v>NO</v>
      </c>
      <c r="K2966" t="str">
        <f>IFERROR(IF(ABS((I2966-resumen!$E$3)/resumen!$E$5) &gt; 1.96, "SI", "NO"), _xleta.NOT)</f>
        <v>NO</v>
      </c>
      <c r="L2966">
        <f>IF(ISBLANK(C2966), resumen!$D$4, C2966)</f>
        <v>297046</v>
      </c>
      <c r="M2966">
        <f>IF(ISBLANK(I2966), resumen!$E$4, I2966)</f>
        <v>38</v>
      </c>
    </row>
    <row r="2967" spans="1:13">
      <c r="A2967">
        <v>2966</v>
      </c>
      <c r="B2967" t="s">
        <v>19</v>
      </c>
      <c r="C2967">
        <v>660259.69999999995</v>
      </c>
      <c r="D2967" t="s">
        <v>14</v>
      </c>
      <c r="E2967" t="s">
        <v>15</v>
      </c>
      <c r="F2967" t="s">
        <v>16</v>
      </c>
      <c r="G2967" t="s">
        <v>17</v>
      </c>
      <c r="H2967" t="s">
        <v>17</v>
      </c>
      <c r="I2967">
        <v>24</v>
      </c>
      <c r="J2967" t="str">
        <f>IFERROR(IF(ABS((C2967-resumen!$D$3)/resumen!$D$5) &gt; 1.96, "SI", "NO"), _xleta.NOT)</f>
        <v>NO</v>
      </c>
      <c r="K2967" t="str">
        <f>IFERROR(IF(ABS((I2967-resumen!$E$3)/resumen!$E$5) &gt; 1.96, "SI", "NO"), _xleta.NOT)</f>
        <v>NO</v>
      </c>
      <c r="L2967">
        <f>IF(ISBLANK(C2967), resumen!$D$4, C2967)</f>
        <v>660259.69999999995</v>
      </c>
      <c r="M2967">
        <f>IF(ISBLANK(I2967), resumen!$E$4, I2967)</f>
        <v>24</v>
      </c>
    </row>
    <row r="2968" spans="1:13">
      <c r="A2968">
        <v>2967</v>
      </c>
      <c r="B2968" t="s">
        <v>19</v>
      </c>
      <c r="C2968">
        <v>297139</v>
      </c>
      <c r="D2968" t="s">
        <v>21</v>
      </c>
      <c r="E2968" t="s">
        <v>20</v>
      </c>
      <c r="F2968" t="s">
        <v>16</v>
      </c>
      <c r="G2968" t="s">
        <v>17</v>
      </c>
      <c r="H2968" t="s">
        <v>17</v>
      </c>
      <c r="I2968">
        <v>56</v>
      </c>
      <c r="J2968" t="str">
        <f>IFERROR(IF(ABS((C2968-resumen!$D$3)/resumen!$D$5) &gt; 1.96, "SI", "NO"), _xleta.NOT)</f>
        <v>NO</v>
      </c>
      <c r="K2968" t="str">
        <f>IFERROR(IF(ABS((I2968-resumen!$E$3)/resumen!$E$5) &gt; 1.96, "SI", "NO"), _xleta.NOT)</f>
        <v>NO</v>
      </c>
      <c r="L2968">
        <f>IF(ISBLANK(C2968), resumen!$D$4, C2968)</f>
        <v>297139</v>
      </c>
      <c r="M2968">
        <f>IF(ISBLANK(I2968), resumen!$E$4, I2968)</f>
        <v>56</v>
      </c>
    </row>
    <row r="2969" spans="1:13">
      <c r="A2969">
        <v>2968</v>
      </c>
      <c r="B2969" t="s">
        <v>19</v>
      </c>
      <c r="C2969">
        <v>1253343.1200000001</v>
      </c>
      <c r="D2969" t="s">
        <v>14</v>
      </c>
      <c r="E2969" t="s">
        <v>20</v>
      </c>
      <c r="F2969" t="s">
        <v>16</v>
      </c>
      <c r="G2969" t="s">
        <v>17</v>
      </c>
      <c r="H2969" t="s">
        <v>17</v>
      </c>
      <c r="I2969">
        <v>35</v>
      </c>
      <c r="J2969" t="str">
        <f>IFERROR(IF(ABS((C2969-resumen!$D$3)/resumen!$D$5) &gt; 1.96, "SI", "NO"), _xleta.NOT)</f>
        <v>NO</v>
      </c>
      <c r="K2969" t="str">
        <f>IFERROR(IF(ABS((I2969-resumen!$E$3)/resumen!$E$5) &gt; 1.96, "SI", "NO"), _xleta.NOT)</f>
        <v>NO</v>
      </c>
      <c r="L2969">
        <f>IF(ISBLANK(C2969), resumen!$D$4, C2969)</f>
        <v>1253343.1200000001</v>
      </c>
      <c r="M2969">
        <f>IF(ISBLANK(I2969), resumen!$E$4, I2969)</f>
        <v>35</v>
      </c>
    </row>
    <row r="2970" spans="1:13">
      <c r="A2970">
        <v>2969</v>
      </c>
      <c r="B2970" t="s">
        <v>13</v>
      </c>
      <c r="C2970">
        <v>297046</v>
      </c>
      <c r="D2970" t="s">
        <v>22</v>
      </c>
      <c r="E2970" t="s">
        <v>20</v>
      </c>
      <c r="F2970" t="s">
        <v>16</v>
      </c>
      <c r="G2970" t="s">
        <v>17</v>
      </c>
      <c r="H2970" t="s">
        <v>17</v>
      </c>
      <c r="I2970">
        <v>59</v>
      </c>
      <c r="J2970" t="str">
        <f>IFERROR(IF(ABS((C2970-resumen!$D$3)/resumen!$D$5) &gt; 1.96, "SI", "NO"), _xleta.NOT)</f>
        <v>NO</v>
      </c>
      <c r="K2970" t="str">
        <f>IFERROR(IF(ABS((I2970-resumen!$E$3)/resumen!$E$5) &gt; 1.96, "SI", "NO"), _xleta.NOT)</f>
        <v>NO</v>
      </c>
      <c r="L2970">
        <f>IF(ISBLANK(C2970), resumen!$D$4, C2970)</f>
        <v>297046</v>
      </c>
      <c r="M2970">
        <f>IF(ISBLANK(I2970), resumen!$E$4, I2970)</f>
        <v>59</v>
      </c>
    </row>
    <row r="2971" spans="1:13">
      <c r="A2971">
        <v>2970</v>
      </c>
      <c r="B2971" t="s">
        <v>13</v>
      </c>
      <c r="C2971">
        <v>392675</v>
      </c>
      <c r="D2971" t="s">
        <v>22</v>
      </c>
      <c r="E2971" t="s">
        <v>20</v>
      </c>
      <c r="F2971" t="s">
        <v>16</v>
      </c>
      <c r="G2971" t="s">
        <v>17</v>
      </c>
      <c r="H2971" t="s">
        <v>17</v>
      </c>
      <c r="I2971">
        <v>44</v>
      </c>
      <c r="J2971" t="str">
        <f>IFERROR(IF(ABS((C2971-resumen!$D$3)/resumen!$D$5) &gt; 1.96, "SI", "NO"), _xleta.NOT)</f>
        <v>NO</v>
      </c>
      <c r="K2971" t="str">
        <f>IFERROR(IF(ABS((I2971-resumen!$E$3)/resumen!$E$5) &gt; 1.96, "SI", "NO"), _xleta.NOT)</f>
        <v>NO</v>
      </c>
      <c r="L2971">
        <f>IF(ISBLANK(C2971), resumen!$D$4, C2971)</f>
        <v>392675</v>
      </c>
      <c r="M2971">
        <f>IF(ISBLANK(I2971), resumen!$E$4, I2971)</f>
        <v>44</v>
      </c>
    </row>
    <row r="2972" spans="1:13">
      <c r="A2972">
        <v>2971</v>
      </c>
      <c r="B2972" t="s">
        <v>19</v>
      </c>
      <c r="C2972">
        <v>300018</v>
      </c>
      <c r="D2972" t="s">
        <v>21</v>
      </c>
      <c r="E2972" t="s">
        <v>20</v>
      </c>
      <c r="F2972" t="s">
        <v>16</v>
      </c>
      <c r="G2972" t="s">
        <v>17</v>
      </c>
      <c r="H2972" t="s">
        <v>17</v>
      </c>
      <c r="I2972">
        <v>58</v>
      </c>
      <c r="J2972" t="str">
        <f>IFERROR(IF(ABS((C2972-resumen!$D$3)/resumen!$D$5) &gt; 1.96, "SI", "NO"), _xleta.NOT)</f>
        <v>NO</v>
      </c>
      <c r="K2972" t="str">
        <f>IFERROR(IF(ABS((I2972-resumen!$E$3)/resumen!$E$5) &gt; 1.96, "SI", "NO"), _xleta.NOT)</f>
        <v>NO</v>
      </c>
      <c r="L2972">
        <f>IF(ISBLANK(C2972), resumen!$D$4, C2972)</f>
        <v>300018</v>
      </c>
      <c r="M2972">
        <f>IF(ISBLANK(I2972), resumen!$E$4, I2972)</f>
        <v>58</v>
      </c>
    </row>
    <row r="2973" spans="1:13">
      <c r="A2973">
        <v>2972</v>
      </c>
      <c r="B2973" t="s">
        <v>19</v>
      </c>
      <c r="C2973">
        <v>127500</v>
      </c>
      <c r="D2973" t="s">
        <v>14</v>
      </c>
      <c r="E2973" t="s">
        <v>20</v>
      </c>
      <c r="F2973" t="s">
        <v>16</v>
      </c>
      <c r="G2973" t="s">
        <v>17</v>
      </c>
      <c r="H2973" t="s">
        <v>16</v>
      </c>
      <c r="I2973">
        <v>52</v>
      </c>
      <c r="J2973" t="str">
        <f>IFERROR(IF(ABS((C2973-resumen!$D$3)/resumen!$D$5) &gt; 1.96, "SI", "NO"), _xleta.NOT)</f>
        <v>NO</v>
      </c>
      <c r="K2973" t="str">
        <f>IFERROR(IF(ABS((I2973-resumen!$E$3)/resumen!$E$5) &gt; 1.96, "SI", "NO"), _xleta.NOT)</f>
        <v>NO</v>
      </c>
      <c r="L2973">
        <f>IF(ISBLANK(C2973), resumen!$D$4, C2973)</f>
        <v>127500</v>
      </c>
      <c r="M2973">
        <f>IF(ISBLANK(I2973), resumen!$E$4, I2973)</f>
        <v>52</v>
      </c>
    </row>
    <row r="2974" spans="1:13">
      <c r="A2974">
        <v>2973</v>
      </c>
      <c r="B2974" t="s">
        <v>19</v>
      </c>
      <c r="C2974">
        <v>296000</v>
      </c>
      <c r="D2974" t="s">
        <v>14</v>
      </c>
      <c r="E2974" t="s">
        <v>20</v>
      </c>
      <c r="F2974" t="s">
        <v>16</v>
      </c>
      <c r="G2974" t="s">
        <v>17</v>
      </c>
      <c r="H2974" t="s">
        <v>17</v>
      </c>
      <c r="I2974">
        <v>57</v>
      </c>
      <c r="J2974" t="str">
        <f>IFERROR(IF(ABS((C2974-resumen!$D$3)/resumen!$D$5) &gt; 1.96, "SI", "NO"), _xleta.NOT)</f>
        <v>NO</v>
      </c>
      <c r="K2974" t="str">
        <f>IFERROR(IF(ABS((I2974-resumen!$E$3)/resumen!$E$5) &gt; 1.96, "SI", "NO"), _xleta.NOT)</f>
        <v>NO</v>
      </c>
      <c r="L2974">
        <f>IF(ISBLANK(C2974), resumen!$D$4, C2974)</f>
        <v>296000</v>
      </c>
      <c r="M2974">
        <f>IF(ISBLANK(I2974), resumen!$E$4, I2974)</f>
        <v>57</v>
      </c>
    </row>
    <row r="2975" spans="1:13">
      <c r="A2975">
        <v>2974</v>
      </c>
      <c r="B2975" t="s">
        <v>19</v>
      </c>
      <c r="C2975">
        <v>64851.19</v>
      </c>
      <c r="D2975" t="s">
        <v>14</v>
      </c>
      <c r="E2975" t="s">
        <v>20</v>
      </c>
      <c r="F2975" t="s">
        <v>16</v>
      </c>
      <c r="G2975" t="s">
        <v>17</v>
      </c>
      <c r="H2975" t="s">
        <v>17</v>
      </c>
      <c r="I2975">
        <v>25</v>
      </c>
      <c r="J2975" t="str">
        <f>IFERROR(IF(ABS((C2975-resumen!$D$3)/resumen!$D$5) &gt; 1.96, "SI", "NO"), _xleta.NOT)</f>
        <v>NO</v>
      </c>
      <c r="K2975" t="str">
        <f>IFERROR(IF(ABS((I2975-resumen!$E$3)/resumen!$E$5) &gt; 1.96, "SI", "NO"), _xleta.NOT)</f>
        <v>NO</v>
      </c>
      <c r="L2975">
        <f>IF(ISBLANK(C2975), resumen!$D$4, C2975)</f>
        <v>64851.19</v>
      </c>
      <c r="M2975">
        <f>IF(ISBLANK(I2975), resumen!$E$4, I2975)</f>
        <v>25</v>
      </c>
    </row>
    <row r="2976" spans="1:13">
      <c r="A2976">
        <v>2975</v>
      </c>
      <c r="B2976" t="s">
        <v>19</v>
      </c>
      <c r="C2976">
        <v>10</v>
      </c>
      <c r="D2976" t="s">
        <v>14</v>
      </c>
      <c r="E2976" t="s">
        <v>15</v>
      </c>
      <c r="F2976" t="s">
        <v>16</v>
      </c>
      <c r="G2976" t="s">
        <v>17</v>
      </c>
      <c r="H2976" t="s">
        <v>17</v>
      </c>
      <c r="I2976">
        <v>51</v>
      </c>
      <c r="J2976" t="str">
        <f>IFERROR(IF(ABS((C2976-resumen!$D$3)/resumen!$D$5) &gt; 1.96, "SI", "NO"), _xleta.NOT)</f>
        <v>NO</v>
      </c>
      <c r="K2976" t="str">
        <f>IFERROR(IF(ABS((I2976-resumen!$E$3)/resumen!$E$5) &gt; 1.96, "SI", "NO"), _xleta.NOT)</f>
        <v>NO</v>
      </c>
      <c r="L2976">
        <f>IF(ISBLANK(C2976), resumen!$D$4, C2976)</f>
        <v>10</v>
      </c>
      <c r="M2976">
        <f>IF(ISBLANK(I2976), resumen!$E$4, I2976)</f>
        <v>51</v>
      </c>
    </row>
    <row r="2977" spans="1:13">
      <c r="A2977">
        <v>2976</v>
      </c>
      <c r="B2977" t="s">
        <v>19</v>
      </c>
      <c r="C2977">
        <v>976868.32</v>
      </c>
      <c r="D2977" t="s">
        <v>14</v>
      </c>
      <c r="E2977" t="s">
        <v>20</v>
      </c>
      <c r="F2977" t="s">
        <v>16</v>
      </c>
      <c r="G2977" t="s">
        <v>17</v>
      </c>
      <c r="H2977" t="s">
        <v>17</v>
      </c>
      <c r="I2977">
        <v>37</v>
      </c>
      <c r="J2977" t="str">
        <f>IFERROR(IF(ABS((C2977-resumen!$D$3)/resumen!$D$5) &gt; 1.96, "SI", "NO"), _xleta.NOT)</f>
        <v>NO</v>
      </c>
      <c r="K2977" t="str">
        <f>IFERROR(IF(ABS((I2977-resumen!$E$3)/resumen!$E$5) &gt; 1.96, "SI", "NO"), _xleta.NOT)</f>
        <v>NO</v>
      </c>
      <c r="L2977">
        <f>IF(ISBLANK(C2977), resumen!$D$4, C2977)</f>
        <v>976868.32</v>
      </c>
      <c r="M2977">
        <f>IF(ISBLANK(I2977), resumen!$E$4, I2977)</f>
        <v>37</v>
      </c>
    </row>
    <row r="2978" spans="1:13">
      <c r="A2978">
        <v>2977</v>
      </c>
      <c r="B2978" t="s">
        <v>13</v>
      </c>
      <c r="C2978">
        <v>301783</v>
      </c>
      <c r="D2978" t="s">
        <v>14</v>
      </c>
      <c r="E2978" t="s">
        <v>20</v>
      </c>
      <c r="F2978" t="s">
        <v>16</v>
      </c>
      <c r="G2978" t="s">
        <v>17</v>
      </c>
      <c r="H2978" t="s">
        <v>16</v>
      </c>
      <c r="I2978">
        <v>36</v>
      </c>
      <c r="J2978" t="str">
        <f>IFERROR(IF(ABS((C2978-resumen!$D$3)/resumen!$D$5) &gt; 1.96, "SI", "NO"), _xleta.NOT)</f>
        <v>NO</v>
      </c>
      <c r="K2978" t="str">
        <f>IFERROR(IF(ABS((I2978-resumen!$E$3)/resumen!$E$5) &gt; 1.96, "SI", "NO"), _xleta.NOT)</f>
        <v>NO</v>
      </c>
      <c r="L2978">
        <f>IF(ISBLANK(C2978), resumen!$D$4, C2978)</f>
        <v>301783</v>
      </c>
      <c r="M2978">
        <f>IF(ISBLANK(I2978), resumen!$E$4, I2978)</f>
        <v>36</v>
      </c>
    </row>
    <row r="2979" spans="1:13">
      <c r="A2979">
        <v>2978</v>
      </c>
      <c r="B2979" t="s">
        <v>13</v>
      </c>
      <c r="C2979">
        <v>299647</v>
      </c>
      <c r="D2979" t="s">
        <v>21</v>
      </c>
      <c r="E2979" t="s">
        <v>20</v>
      </c>
      <c r="F2979" t="s">
        <v>16</v>
      </c>
      <c r="G2979" t="s">
        <v>17</v>
      </c>
      <c r="H2979" t="s">
        <v>17</v>
      </c>
      <c r="I2979">
        <v>62</v>
      </c>
      <c r="J2979" t="str">
        <f>IFERROR(IF(ABS((C2979-resumen!$D$3)/resumen!$D$5) &gt; 1.96, "SI", "NO"), _xleta.NOT)</f>
        <v>NO</v>
      </c>
      <c r="K2979" t="str">
        <f>IFERROR(IF(ABS((I2979-resumen!$E$3)/resumen!$E$5) &gt; 1.96, "SI", "NO"), _xleta.NOT)</f>
        <v>NO</v>
      </c>
      <c r="L2979">
        <f>IF(ISBLANK(C2979), resumen!$D$4, C2979)</f>
        <v>299647</v>
      </c>
      <c r="M2979">
        <f>IF(ISBLANK(I2979), resumen!$E$4, I2979)</f>
        <v>62</v>
      </c>
    </row>
    <row r="2980" spans="1:13">
      <c r="A2980">
        <v>2979</v>
      </c>
      <c r="B2980" t="s">
        <v>19</v>
      </c>
      <c r="C2980">
        <v>1893569.1</v>
      </c>
      <c r="D2980" t="s">
        <v>14</v>
      </c>
      <c r="E2980" t="s">
        <v>15</v>
      </c>
      <c r="F2980" t="s">
        <v>16</v>
      </c>
      <c r="G2980" t="s">
        <v>17</v>
      </c>
      <c r="H2980" t="s">
        <v>17</v>
      </c>
      <c r="I2980">
        <v>54</v>
      </c>
      <c r="J2980" t="str">
        <f>IFERROR(IF(ABS((C2980-resumen!$D$3)/resumen!$D$5) &gt; 1.96, "SI", "NO"), _xleta.NOT)</f>
        <v>NO</v>
      </c>
      <c r="K2980" t="str">
        <f>IFERROR(IF(ABS((I2980-resumen!$E$3)/resumen!$E$5) &gt; 1.96, "SI", "NO"), _xleta.NOT)</f>
        <v>NO</v>
      </c>
      <c r="L2980">
        <f>IF(ISBLANK(C2980), resumen!$D$4, C2980)</f>
        <v>1893569.1</v>
      </c>
      <c r="M2980">
        <f>IF(ISBLANK(I2980), resumen!$E$4, I2980)</f>
        <v>54</v>
      </c>
    </row>
    <row r="2981" spans="1:13">
      <c r="A2981">
        <v>2980</v>
      </c>
      <c r="B2981" t="s">
        <v>13</v>
      </c>
      <c r="C2981">
        <v>173700</v>
      </c>
      <c r="D2981" t="s">
        <v>14</v>
      </c>
      <c r="E2981" t="s">
        <v>20</v>
      </c>
      <c r="F2981" t="s">
        <v>16</v>
      </c>
      <c r="G2981" t="s">
        <v>17</v>
      </c>
      <c r="H2981" t="s">
        <v>17</v>
      </c>
      <c r="I2981">
        <v>51</v>
      </c>
      <c r="J2981" t="str">
        <f>IFERROR(IF(ABS((C2981-resumen!$D$3)/resumen!$D$5) &gt; 1.96, "SI", "NO"), _xleta.NOT)</f>
        <v>NO</v>
      </c>
      <c r="K2981" t="str">
        <f>IFERROR(IF(ABS((I2981-resumen!$E$3)/resumen!$E$5) &gt; 1.96, "SI", "NO"), _xleta.NOT)</f>
        <v>NO</v>
      </c>
      <c r="L2981">
        <f>IF(ISBLANK(C2981), resumen!$D$4, C2981)</f>
        <v>173700</v>
      </c>
      <c r="M2981">
        <f>IF(ISBLANK(I2981), resumen!$E$4, I2981)</f>
        <v>51</v>
      </c>
    </row>
    <row r="2982" spans="1:13">
      <c r="A2982">
        <v>2981</v>
      </c>
      <c r="B2982" t="s">
        <v>19</v>
      </c>
      <c r="C2982">
        <v>766774</v>
      </c>
      <c r="D2982" t="s">
        <v>14</v>
      </c>
      <c r="E2982" t="s">
        <v>20</v>
      </c>
      <c r="F2982" t="s">
        <v>16</v>
      </c>
      <c r="G2982" t="s">
        <v>16</v>
      </c>
      <c r="H2982" t="s">
        <v>17</v>
      </c>
      <c r="I2982">
        <v>52</v>
      </c>
      <c r="J2982" t="str">
        <f>IFERROR(IF(ABS((C2982-resumen!$D$3)/resumen!$D$5) &gt; 1.96, "SI", "NO"), _xleta.NOT)</f>
        <v>NO</v>
      </c>
      <c r="K2982" t="str">
        <f>IFERROR(IF(ABS((I2982-resumen!$E$3)/resumen!$E$5) &gt; 1.96, "SI", "NO"), _xleta.NOT)</f>
        <v>NO</v>
      </c>
      <c r="L2982">
        <f>IF(ISBLANK(C2982), resumen!$D$4, C2982)</f>
        <v>766774</v>
      </c>
      <c r="M2982">
        <f>IF(ISBLANK(I2982), resumen!$E$4, I2982)</f>
        <v>52</v>
      </c>
    </row>
    <row r="2983" spans="1:13">
      <c r="A2983">
        <v>2982</v>
      </c>
      <c r="B2983" t="s">
        <v>13</v>
      </c>
      <c r="C2983">
        <v>291514</v>
      </c>
      <c r="D2983" t="s">
        <v>21</v>
      </c>
      <c r="E2983" t="s">
        <v>20</v>
      </c>
      <c r="F2983" t="s">
        <v>16</v>
      </c>
      <c r="G2983" t="s">
        <v>17</v>
      </c>
      <c r="H2983" t="s">
        <v>17</v>
      </c>
      <c r="I2983">
        <v>51</v>
      </c>
      <c r="J2983" t="str">
        <f>IFERROR(IF(ABS((C2983-resumen!$D$3)/resumen!$D$5) &gt; 1.96, "SI", "NO"), _xleta.NOT)</f>
        <v>NO</v>
      </c>
      <c r="K2983" t="str">
        <f>IFERROR(IF(ABS((I2983-resumen!$E$3)/resumen!$E$5) &gt; 1.96, "SI", "NO"), _xleta.NOT)</f>
        <v>NO</v>
      </c>
      <c r="L2983">
        <f>IF(ISBLANK(C2983), resumen!$D$4, C2983)</f>
        <v>291514</v>
      </c>
      <c r="M2983">
        <f>IF(ISBLANK(I2983), resumen!$E$4, I2983)</f>
        <v>51</v>
      </c>
    </row>
    <row r="2984" spans="1:13">
      <c r="A2984">
        <v>2983</v>
      </c>
      <c r="B2984" t="s">
        <v>13</v>
      </c>
      <c r="C2984">
        <v>490122</v>
      </c>
      <c r="D2984" t="s">
        <v>22</v>
      </c>
      <c r="E2984" t="s">
        <v>20</v>
      </c>
      <c r="F2984" t="s">
        <v>16</v>
      </c>
      <c r="G2984" t="s">
        <v>17</v>
      </c>
      <c r="H2984" t="s">
        <v>17</v>
      </c>
      <c r="I2984">
        <v>63</v>
      </c>
      <c r="J2984" t="str">
        <f>IFERROR(IF(ABS((C2984-resumen!$D$3)/resumen!$D$5) &gt; 1.96, "SI", "NO"), _xleta.NOT)</f>
        <v>NO</v>
      </c>
      <c r="K2984" t="str">
        <f>IFERROR(IF(ABS((I2984-resumen!$E$3)/resumen!$E$5) &gt; 1.96, "SI", "NO"), _xleta.NOT)</f>
        <v>NO</v>
      </c>
      <c r="L2984">
        <f>IF(ISBLANK(C2984), resumen!$D$4, C2984)</f>
        <v>490122</v>
      </c>
      <c r="M2984">
        <f>IF(ISBLANK(I2984), resumen!$E$4, I2984)</f>
        <v>63</v>
      </c>
    </row>
    <row r="2985" spans="1:13">
      <c r="A2985">
        <v>2984</v>
      </c>
      <c r="B2985" t="s">
        <v>19</v>
      </c>
      <c r="C2985">
        <v>299647</v>
      </c>
      <c r="D2985" t="s">
        <v>21</v>
      </c>
      <c r="E2985" t="s">
        <v>20</v>
      </c>
      <c r="F2985" t="s">
        <v>16</v>
      </c>
      <c r="G2985" t="s">
        <v>16</v>
      </c>
      <c r="H2985" t="s">
        <v>17</v>
      </c>
      <c r="I2985">
        <v>69</v>
      </c>
      <c r="J2985" t="str">
        <f>IFERROR(IF(ABS((C2985-resumen!$D$3)/resumen!$D$5) &gt; 1.96, "SI", "NO"), _xleta.NOT)</f>
        <v>NO</v>
      </c>
      <c r="K2985" t="str">
        <f>IFERROR(IF(ABS((I2985-resumen!$E$3)/resumen!$E$5) &gt; 1.96, "SI", "NO"), _xleta.NOT)</f>
        <v>NO</v>
      </c>
      <c r="L2985">
        <f>IF(ISBLANK(C2985), resumen!$D$4, C2985)</f>
        <v>299647</v>
      </c>
      <c r="M2985">
        <f>IF(ISBLANK(I2985), resumen!$E$4, I2985)</f>
        <v>69</v>
      </c>
    </row>
    <row r="2986" spans="1:13">
      <c r="A2986">
        <v>2985</v>
      </c>
      <c r="B2986" t="s">
        <v>13</v>
      </c>
      <c r="C2986">
        <v>297046</v>
      </c>
      <c r="D2986" t="s">
        <v>22</v>
      </c>
      <c r="E2986" t="s">
        <v>20</v>
      </c>
      <c r="F2986" t="s">
        <v>17</v>
      </c>
      <c r="G2986" t="s">
        <v>17</v>
      </c>
      <c r="H2986" t="s">
        <v>16</v>
      </c>
      <c r="I2986">
        <v>55</v>
      </c>
      <c r="J2986" t="str">
        <f>IFERROR(IF(ABS((C2986-resumen!$D$3)/resumen!$D$5) &gt; 1.96, "SI", "NO"), _xleta.NOT)</f>
        <v>NO</v>
      </c>
      <c r="K2986" t="str">
        <f>IFERROR(IF(ABS((I2986-resumen!$E$3)/resumen!$E$5) &gt; 1.96, "SI", "NO"), _xleta.NOT)</f>
        <v>NO</v>
      </c>
      <c r="L2986">
        <f>IF(ISBLANK(C2986), resumen!$D$4, C2986)</f>
        <v>297046</v>
      </c>
      <c r="M2986">
        <f>IF(ISBLANK(I2986), resumen!$E$4, I2986)</f>
        <v>55</v>
      </c>
    </row>
    <row r="2987" spans="1:13">
      <c r="A2987">
        <v>2986</v>
      </c>
      <c r="B2987" t="s">
        <v>19</v>
      </c>
      <c r="C2987">
        <v>300018</v>
      </c>
      <c r="D2987" t="s">
        <v>21</v>
      </c>
      <c r="E2987" t="s">
        <v>20</v>
      </c>
      <c r="F2987" t="s">
        <v>16</v>
      </c>
      <c r="G2987" t="s">
        <v>17</v>
      </c>
      <c r="H2987" t="s">
        <v>17</v>
      </c>
      <c r="I2987">
        <v>53</v>
      </c>
      <c r="J2987" t="str">
        <f>IFERROR(IF(ABS((C2987-resumen!$D$3)/resumen!$D$5) &gt; 1.96, "SI", "NO"), _xleta.NOT)</f>
        <v>NO</v>
      </c>
      <c r="K2987" t="str">
        <f>IFERROR(IF(ABS((I2987-resumen!$E$3)/resumen!$E$5) &gt; 1.96, "SI", "NO"), _xleta.NOT)</f>
        <v>NO</v>
      </c>
      <c r="L2987">
        <f>IF(ISBLANK(C2987), resumen!$D$4, C2987)</f>
        <v>300018</v>
      </c>
      <c r="M2987">
        <f>IF(ISBLANK(I2987), resumen!$E$4, I2987)</f>
        <v>53</v>
      </c>
    </row>
    <row r="2988" spans="1:13">
      <c r="A2988">
        <v>2987</v>
      </c>
      <c r="B2988" t="s">
        <v>13</v>
      </c>
      <c r="C2988">
        <v>321550</v>
      </c>
      <c r="D2988" t="s">
        <v>22</v>
      </c>
      <c r="E2988" t="s">
        <v>20</v>
      </c>
      <c r="F2988" t="s">
        <v>16</v>
      </c>
      <c r="G2988" t="s">
        <v>17</v>
      </c>
      <c r="H2988" t="s">
        <v>16</v>
      </c>
      <c r="I2988">
        <v>51</v>
      </c>
      <c r="J2988" t="str">
        <f>IFERROR(IF(ABS((C2988-resumen!$D$3)/resumen!$D$5) &gt; 1.96, "SI", "NO"), _xleta.NOT)</f>
        <v>NO</v>
      </c>
      <c r="K2988" t="str">
        <f>IFERROR(IF(ABS((I2988-resumen!$E$3)/resumen!$E$5) &gt; 1.96, "SI", "NO"), _xleta.NOT)</f>
        <v>NO</v>
      </c>
      <c r="L2988">
        <f>IF(ISBLANK(C2988), resumen!$D$4, C2988)</f>
        <v>321550</v>
      </c>
      <c r="M2988">
        <f>IF(ISBLANK(I2988), resumen!$E$4, I2988)</f>
        <v>51</v>
      </c>
    </row>
    <row r="2989" spans="1:13">
      <c r="A2989">
        <v>2988</v>
      </c>
      <c r="B2989" t="s">
        <v>13</v>
      </c>
      <c r="C2989">
        <v>422424</v>
      </c>
      <c r="D2989" t="s">
        <v>14</v>
      </c>
      <c r="E2989" t="s">
        <v>20</v>
      </c>
      <c r="F2989" t="s">
        <v>16</v>
      </c>
      <c r="G2989" t="s">
        <v>17</v>
      </c>
      <c r="H2989" t="s">
        <v>17</v>
      </c>
      <c r="I2989">
        <v>27</v>
      </c>
      <c r="J2989" t="str">
        <f>IFERROR(IF(ABS((C2989-resumen!$D$3)/resumen!$D$5) &gt; 1.96, "SI", "NO"), _xleta.NOT)</f>
        <v>NO</v>
      </c>
      <c r="K2989" t="str">
        <f>IFERROR(IF(ABS((I2989-resumen!$E$3)/resumen!$E$5) &gt; 1.96, "SI", "NO"), _xleta.NOT)</f>
        <v>NO</v>
      </c>
      <c r="L2989">
        <f>IF(ISBLANK(C2989), resumen!$D$4, C2989)</f>
        <v>422424</v>
      </c>
      <c r="M2989">
        <f>IF(ISBLANK(I2989), resumen!$E$4, I2989)</f>
        <v>27</v>
      </c>
    </row>
    <row r="2990" spans="1:13">
      <c r="A2990">
        <v>2989</v>
      </c>
      <c r="B2990" t="s">
        <v>19</v>
      </c>
      <c r="C2990">
        <v>351531.84</v>
      </c>
      <c r="D2990" t="s">
        <v>14</v>
      </c>
      <c r="E2990" t="s">
        <v>20</v>
      </c>
      <c r="F2990" t="s">
        <v>16</v>
      </c>
      <c r="G2990" t="s">
        <v>17</v>
      </c>
      <c r="H2990" t="s">
        <v>17</v>
      </c>
      <c r="I2990">
        <v>38</v>
      </c>
      <c r="J2990" t="str">
        <f>IFERROR(IF(ABS((C2990-resumen!$D$3)/resumen!$D$5) &gt; 1.96, "SI", "NO"), _xleta.NOT)</f>
        <v>NO</v>
      </c>
      <c r="K2990" t="str">
        <f>IFERROR(IF(ABS((I2990-resumen!$E$3)/resumen!$E$5) &gt; 1.96, "SI", "NO"), _xleta.NOT)</f>
        <v>NO</v>
      </c>
      <c r="L2990">
        <f>IF(ISBLANK(C2990), resumen!$D$4, C2990)</f>
        <v>351531.84</v>
      </c>
      <c r="M2990">
        <f>IF(ISBLANK(I2990), resumen!$E$4, I2990)</f>
        <v>38</v>
      </c>
    </row>
    <row r="2991" spans="1:13">
      <c r="A2991">
        <v>2990</v>
      </c>
      <c r="B2991" t="s">
        <v>13</v>
      </c>
      <c r="C2991">
        <v>356000</v>
      </c>
      <c r="D2991" t="s">
        <v>14</v>
      </c>
      <c r="E2991" t="s">
        <v>20</v>
      </c>
      <c r="F2991" t="s">
        <v>16</v>
      </c>
      <c r="G2991" t="s">
        <v>17</v>
      </c>
      <c r="H2991" t="s">
        <v>17</v>
      </c>
      <c r="I2991">
        <v>57</v>
      </c>
      <c r="J2991" t="str">
        <f>IFERROR(IF(ABS((C2991-resumen!$D$3)/resumen!$D$5) &gt; 1.96, "SI", "NO"), _xleta.NOT)</f>
        <v>NO</v>
      </c>
      <c r="K2991" t="str">
        <f>IFERROR(IF(ABS((I2991-resumen!$E$3)/resumen!$E$5) &gt; 1.96, "SI", "NO"), _xleta.NOT)</f>
        <v>NO</v>
      </c>
      <c r="L2991">
        <f>IF(ISBLANK(C2991), resumen!$D$4, C2991)</f>
        <v>356000</v>
      </c>
      <c r="M2991">
        <f>IF(ISBLANK(I2991), resumen!$E$4, I2991)</f>
        <v>57</v>
      </c>
    </row>
    <row r="2992" spans="1:13">
      <c r="A2992">
        <v>2991</v>
      </c>
      <c r="B2992" t="s">
        <v>19</v>
      </c>
      <c r="C2992">
        <v>278031</v>
      </c>
      <c r="D2992" t="s">
        <v>21</v>
      </c>
      <c r="E2992" t="s">
        <v>20</v>
      </c>
      <c r="F2992" t="s">
        <v>16</v>
      </c>
      <c r="G2992" t="s">
        <v>17</v>
      </c>
      <c r="H2992" t="s">
        <v>17</v>
      </c>
      <c r="I2992">
        <v>39</v>
      </c>
      <c r="J2992" t="str">
        <f>IFERROR(IF(ABS((C2992-resumen!$D$3)/resumen!$D$5) &gt; 1.96, "SI", "NO"), _xleta.NOT)</f>
        <v>NO</v>
      </c>
      <c r="K2992" t="str">
        <f>IFERROR(IF(ABS((I2992-resumen!$E$3)/resumen!$E$5) &gt; 1.96, "SI", "NO"), _xleta.NOT)</f>
        <v>NO</v>
      </c>
      <c r="L2992">
        <f>IF(ISBLANK(C2992), resumen!$D$4, C2992)</f>
        <v>278031</v>
      </c>
      <c r="M2992">
        <f>IF(ISBLANK(I2992), resumen!$E$4, I2992)</f>
        <v>39</v>
      </c>
    </row>
    <row r="2993" spans="1:13">
      <c r="A2993">
        <v>2992</v>
      </c>
      <c r="B2993" t="s">
        <v>13</v>
      </c>
      <c r="C2993">
        <v>2247500</v>
      </c>
      <c r="D2993" t="s">
        <v>14</v>
      </c>
      <c r="E2993" t="s">
        <v>20</v>
      </c>
      <c r="F2993" t="s">
        <v>16</v>
      </c>
      <c r="G2993" t="s">
        <v>17</v>
      </c>
      <c r="H2993" t="s">
        <v>17</v>
      </c>
      <c r="I2993">
        <v>45</v>
      </c>
      <c r="J2993" t="str">
        <f>IFERROR(IF(ABS((C2993-resumen!$D$3)/resumen!$D$5) &gt; 1.96, "SI", "NO"), _xleta.NOT)</f>
        <v>SI</v>
      </c>
      <c r="K2993" t="str">
        <f>IFERROR(IF(ABS((I2993-resumen!$E$3)/resumen!$E$5) &gt; 1.96, "SI", "NO"), _xleta.NOT)</f>
        <v>NO</v>
      </c>
      <c r="L2993">
        <f>IF(ISBLANK(C2993), resumen!$D$4, C2993)</f>
        <v>2247500</v>
      </c>
      <c r="M2993">
        <f>IF(ISBLANK(I2993), resumen!$E$4, I2993)</f>
        <v>45</v>
      </c>
    </row>
    <row r="2994" spans="1:13">
      <c r="A2994">
        <v>2993</v>
      </c>
      <c r="B2994" t="s">
        <v>13</v>
      </c>
      <c r="C2994">
        <v>340000</v>
      </c>
      <c r="D2994" t="s">
        <v>14</v>
      </c>
      <c r="E2994" t="s">
        <v>20</v>
      </c>
      <c r="F2994" t="s">
        <v>16</v>
      </c>
      <c r="G2994" t="s">
        <v>17</v>
      </c>
      <c r="H2994" t="s">
        <v>17</v>
      </c>
      <c r="I2994">
        <v>34</v>
      </c>
      <c r="J2994" t="str">
        <f>IFERROR(IF(ABS((C2994-resumen!$D$3)/resumen!$D$5) &gt; 1.96, "SI", "NO"), _xleta.NOT)</f>
        <v>NO</v>
      </c>
      <c r="K2994" t="str">
        <f>IFERROR(IF(ABS((I2994-resumen!$E$3)/resumen!$E$5) &gt; 1.96, "SI", "NO"), _xleta.NOT)</f>
        <v>NO</v>
      </c>
      <c r="L2994">
        <f>IF(ISBLANK(C2994), resumen!$D$4, C2994)</f>
        <v>340000</v>
      </c>
      <c r="M2994">
        <f>IF(ISBLANK(I2994), resumen!$E$4, I2994)</f>
        <v>34</v>
      </c>
    </row>
    <row r="2995" spans="1:13">
      <c r="A2995">
        <v>2994</v>
      </c>
      <c r="B2995" t="s">
        <v>13</v>
      </c>
      <c r="C2995">
        <v>50000</v>
      </c>
      <c r="D2995" t="s">
        <v>14</v>
      </c>
      <c r="E2995" t="s">
        <v>20</v>
      </c>
      <c r="F2995" t="s">
        <v>16</v>
      </c>
      <c r="G2995" t="s">
        <v>16</v>
      </c>
      <c r="H2995" t="s">
        <v>16</v>
      </c>
      <c r="I2995">
        <v>53</v>
      </c>
      <c r="J2995" t="str">
        <f>IFERROR(IF(ABS((C2995-resumen!$D$3)/resumen!$D$5) &gt; 1.96, "SI", "NO"), _xleta.NOT)</f>
        <v>NO</v>
      </c>
      <c r="K2995" t="str">
        <f>IFERROR(IF(ABS((I2995-resumen!$E$3)/resumen!$E$5) &gt; 1.96, "SI", "NO"), _xleta.NOT)</f>
        <v>NO</v>
      </c>
      <c r="L2995">
        <f>IF(ISBLANK(C2995), resumen!$D$4, C2995)</f>
        <v>50000</v>
      </c>
      <c r="M2995">
        <f>IF(ISBLANK(I2995), resumen!$E$4, I2995)</f>
        <v>53</v>
      </c>
    </row>
    <row r="2996" spans="1:13">
      <c r="A2996">
        <v>2995</v>
      </c>
      <c r="B2996" t="s">
        <v>13</v>
      </c>
      <c r="C2996">
        <v>389718</v>
      </c>
      <c r="D2996" t="s">
        <v>14</v>
      </c>
      <c r="E2996" t="s">
        <v>20</v>
      </c>
      <c r="F2996" t="s">
        <v>16</v>
      </c>
      <c r="G2996" t="s">
        <v>17</v>
      </c>
      <c r="H2996" t="s">
        <v>17</v>
      </c>
      <c r="I2996">
        <v>41</v>
      </c>
      <c r="J2996" t="str">
        <f>IFERROR(IF(ABS((C2996-resumen!$D$3)/resumen!$D$5) &gt; 1.96, "SI", "NO"), _xleta.NOT)</f>
        <v>NO</v>
      </c>
      <c r="K2996" t="str">
        <f>IFERROR(IF(ABS((I2996-resumen!$E$3)/resumen!$E$5) &gt; 1.96, "SI", "NO"), _xleta.NOT)</f>
        <v>NO</v>
      </c>
      <c r="L2996">
        <f>IF(ISBLANK(C2996), resumen!$D$4, C2996)</f>
        <v>389718</v>
      </c>
      <c r="M2996">
        <f>IF(ISBLANK(I2996), resumen!$E$4, I2996)</f>
        <v>41</v>
      </c>
    </row>
    <row r="2997" spans="1:13">
      <c r="A2997">
        <v>2996</v>
      </c>
      <c r="B2997" t="s">
        <v>19</v>
      </c>
      <c r="C2997">
        <v>2032262.93</v>
      </c>
      <c r="D2997" t="s">
        <v>14</v>
      </c>
      <c r="E2997" t="s">
        <v>20</v>
      </c>
      <c r="F2997" t="s">
        <v>16</v>
      </c>
      <c r="G2997" t="s">
        <v>17</v>
      </c>
      <c r="H2997" t="s">
        <v>17</v>
      </c>
      <c r="I2997">
        <v>54</v>
      </c>
      <c r="J2997" t="str">
        <f>IFERROR(IF(ABS((C2997-resumen!$D$3)/resumen!$D$5) &gt; 1.96, "SI", "NO"), _xleta.NOT)</f>
        <v>NO</v>
      </c>
      <c r="K2997" t="str">
        <f>IFERROR(IF(ABS((I2997-resumen!$E$3)/resumen!$E$5) &gt; 1.96, "SI", "NO"), _xleta.NOT)</f>
        <v>NO</v>
      </c>
      <c r="L2997">
        <f>IF(ISBLANK(C2997), resumen!$D$4, C2997)</f>
        <v>2032262.93</v>
      </c>
      <c r="M2997">
        <f>IF(ISBLANK(I2997), resumen!$E$4, I2997)</f>
        <v>54</v>
      </c>
    </row>
    <row r="2998" spans="1:13">
      <c r="A2998">
        <v>2997</v>
      </c>
      <c r="B2998" t="s">
        <v>19</v>
      </c>
      <c r="C2998">
        <v>89567</v>
      </c>
      <c r="D2998" t="s">
        <v>14</v>
      </c>
      <c r="E2998" t="s">
        <v>15</v>
      </c>
      <c r="F2998" t="s">
        <v>16</v>
      </c>
      <c r="G2998" t="s">
        <v>17</v>
      </c>
      <c r="H2998" t="s">
        <v>17</v>
      </c>
      <c r="I2998">
        <v>34</v>
      </c>
      <c r="J2998" t="str">
        <f>IFERROR(IF(ABS((C2998-resumen!$D$3)/resumen!$D$5) &gt; 1.96, "SI", "NO"), _xleta.NOT)</f>
        <v>NO</v>
      </c>
      <c r="K2998" t="str">
        <f>IFERROR(IF(ABS((I2998-resumen!$E$3)/resumen!$E$5) &gt; 1.96, "SI", "NO"), _xleta.NOT)</f>
        <v>NO</v>
      </c>
      <c r="L2998">
        <f>IF(ISBLANK(C2998), resumen!$D$4, C2998)</f>
        <v>89567</v>
      </c>
      <c r="M2998">
        <f>IF(ISBLANK(I2998), resumen!$E$4, I2998)</f>
        <v>34</v>
      </c>
    </row>
    <row r="2999" spans="1:13">
      <c r="A2999">
        <v>2998</v>
      </c>
      <c r="B2999" t="s">
        <v>13</v>
      </c>
      <c r="C2999">
        <v>316965</v>
      </c>
      <c r="D2999" t="s">
        <v>14</v>
      </c>
      <c r="E2999" t="s">
        <v>20</v>
      </c>
      <c r="F2999" t="s">
        <v>16</v>
      </c>
      <c r="G2999" t="s">
        <v>17</v>
      </c>
      <c r="H2999" t="s">
        <v>17</v>
      </c>
      <c r="I2999">
        <v>25</v>
      </c>
      <c r="J2999" t="str">
        <f>IFERROR(IF(ABS((C2999-resumen!$D$3)/resumen!$D$5) &gt; 1.96, "SI", "NO"), _xleta.NOT)</f>
        <v>NO</v>
      </c>
      <c r="K2999" t="str">
        <f>IFERROR(IF(ABS((I2999-resumen!$E$3)/resumen!$E$5) &gt; 1.96, "SI", "NO"), _xleta.NOT)</f>
        <v>NO</v>
      </c>
      <c r="L2999">
        <f>IF(ISBLANK(C2999), resumen!$D$4, C2999)</f>
        <v>316965</v>
      </c>
      <c r="M2999">
        <f>IF(ISBLANK(I2999), resumen!$E$4, I2999)</f>
        <v>25</v>
      </c>
    </row>
    <row r="3000" spans="1:13">
      <c r="A3000">
        <v>2999</v>
      </c>
      <c r="B3000" t="s">
        <v>19</v>
      </c>
      <c r="C3000">
        <v>347135</v>
      </c>
      <c r="D3000" t="s">
        <v>21</v>
      </c>
      <c r="E3000" t="s">
        <v>20</v>
      </c>
      <c r="F3000" t="s">
        <v>16</v>
      </c>
      <c r="G3000" t="s">
        <v>16</v>
      </c>
      <c r="H3000" t="s">
        <v>17</v>
      </c>
      <c r="I3000">
        <v>63</v>
      </c>
      <c r="J3000" t="str">
        <f>IFERROR(IF(ABS((C3000-resumen!$D$3)/resumen!$D$5) &gt; 1.96, "SI", "NO"), _xleta.NOT)</f>
        <v>NO</v>
      </c>
      <c r="K3000" t="str">
        <f>IFERROR(IF(ABS((I3000-resumen!$E$3)/resumen!$E$5) &gt; 1.96, "SI", "NO"), _xleta.NOT)</f>
        <v>NO</v>
      </c>
      <c r="L3000">
        <f>IF(ISBLANK(C3000), resumen!$D$4, C3000)</f>
        <v>347135</v>
      </c>
      <c r="M3000">
        <f>IF(ISBLANK(I3000), resumen!$E$4, I3000)</f>
        <v>63</v>
      </c>
    </row>
    <row r="3001" spans="1:13">
      <c r="A3001">
        <v>3000</v>
      </c>
      <c r="B3001" t="s">
        <v>19</v>
      </c>
      <c r="C3001">
        <v>1501649.3</v>
      </c>
      <c r="D3001" t="s">
        <v>14</v>
      </c>
      <c r="E3001" t="s">
        <v>20</v>
      </c>
      <c r="F3001" t="s">
        <v>16</v>
      </c>
      <c r="G3001" t="s">
        <v>16</v>
      </c>
      <c r="H3001" t="s">
        <v>17</v>
      </c>
      <c r="I3001">
        <v>35</v>
      </c>
      <c r="J3001" t="str">
        <f>IFERROR(IF(ABS((C3001-resumen!$D$3)/resumen!$D$5) &gt; 1.96, "SI", "NO"), _xleta.NOT)</f>
        <v>NO</v>
      </c>
      <c r="K3001" t="str">
        <f>IFERROR(IF(ABS((I3001-resumen!$E$3)/resumen!$E$5) &gt; 1.96, "SI", "NO"), _xleta.NOT)</f>
        <v>NO</v>
      </c>
      <c r="L3001">
        <f>IF(ISBLANK(C3001), resumen!$D$4, C3001)</f>
        <v>1501649.3</v>
      </c>
      <c r="M3001">
        <f>IF(ISBLANK(I3001), resumen!$E$4, I3001)</f>
        <v>35</v>
      </c>
    </row>
    <row r="3002" spans="1:13">
      <c r="A3002">
        <v>3001</v>
      </c>
      <c r="B3002" t="s">
        <v>13</v>
      </c>
      <c r="C3002">
        <v>302470</v>
      </c>
      <c r="D3002" t="s">
        <v>22</v>
      </c>
      <c r="E3002" t="s">
        <v>20</v>
      </c>
      <c r="F3002" t="s">
        <v>16</v>
      </c>
      <c r="G3002" t="s">
        <v>17</v>
      </c>
      <c r="H3002" t="s">
        <v>17</v>
      </c>
      <c r="I3002">
        <v>61</v>
      </c>
      <c r="J3002" t="str">
        <f>IFERROR(IF(ABS((C3002-resumen!$D$3)/resumen!$D$5) &gt; 1.96, "SI", "NO"), _xleta.NOT)</f>
        <v>NO</v>
      </c>
      <c r="K3002" t="str">
        <f>IFERROR(IF(ABS((I3002-resumen!$E$3)/resumen!$E$5) &gt; 1.96, "SI", "NO"), _xleta.NOT)</f>
        <v>NO</v>
      </c>
      <c r="L3002">
        <f>IF(ISBLANK(C3002), resumen!$D$4, C3002)</f>
        <v>302470</v>
      </c>
      <c r="M3002">
        <f>IF(ISBLANK(I3002), resumen!$E$4, I3002)</f>
        <v>61</v>
      </c>
    </row>
    <row r="3003" spans="1:13">
      <c r="A3003">
        <v>3002</v>
      </c>
      <c r="B3003" t="s">
        <v>19</v>
      </c>
      <c r="C3003">
        <v>477140</v>
      </c>
      <c r="D3003" t="s">
        <v>14</v>
      </c>
      <c r="E3003" t="s">
        <v>15</v>
      </c>
      <c r="F3003" t="s">
        <v>16</v>
      </c>
      <c r="G3003" t="s">
        <v>17</v>
      </c>
      <c r="H3003" t="s">
        <v>17</v>
      </c>
      <c r="I3003">
        <v>48</v>
      </c>
      <c r="J3003" t="str">
        <f>IFERROR(IF(ABS((C3003-resumen!$D$3)/resumen!$D$5) &gt; 1.96, "SI", "NO"), _xleta.NOT)</f>
        <v>NO</v>
      </c>
      <c r="K3003" t="str">
        <f>IFERROR(IF(ABS((I3003-resumen!$E$3)/resumen!$E$5) &gt; 1.96, "SI", "NO"), _xleta.NOT)</f>
        <v>NO</v>
      </c>
      <c r="L3003">
        <f>IF(ISBLANK(C3003), resumen!$D$4, C3003)</f>
        <v>477140</v>
      </c>
      <c r="M3003">
        <f>IF(ISBLANK(I3003), resumen!$E$4, I3003)</f>
        <v>48</v>
      </c>
    </row>
    <row r="3004" spans="1:13">
      <c r="A3004">
        <v>3003</v>
      </c>
      <c r="B3004" t="s">
        <v>13</v>
      </c>
      <c r="C3004">
        <v>1194392</v>
      </c>
      <c r="D3004" t="s">
        <v>14</v>
      </c>
      <c r="E3004" t="s">
        <v>20</v>
      </c>
      <c r="F3004" t="s">
        <v>16</v>
      </c>
      <c r="G3004" t="s">
        <v>17</v>
      </c>
      <c r="H3004" t="s">
        <v>17</v>
      </c>
      <c r="I3004">
        <v>28</v>
      </c>
      <c r="J3004" t="str">
        <f>IFERROR(IF(ABS((C3004-resumen!$D$3)/resumen!$D$5) &gt; 1.96, "SI", "NO"), _xleta.NOT)</f>
        <v>NO</v>
      </c>
      <c r="K3004" t="str">
        <f>IFERROR(IF(ABS((I3004-resumen!$E$3)/resumen!$E$5) &gt; 1.96, "SI", "NO"), _xleta.NOT)</f>
        <v>NO</v>
      </c>
      <c r="L3004">
        <f>IF(ISBLANK(C3004), resumen!$D$4, C3004)</f>
        <v>1194392</v>
      </c>
      <c r="M3004">
        <f>IF(ISBLANK(I3004), resumen!$E$4, I3004)</f>
        <v>28</v>
      </c>
    </row>
    <row r="3005" spans="1:13">
      <c r="A3005">
        <v>3004</v>
      </c>
      <c r="B3005" t="s">
        <v>19</v>
      </c>
      <c r="C3005">
        <v>1876023.5</v>
      </c>
      <c r="D3005" t="s">
        <v>14</v>
      </c>
      <c r="E3005" t="s">
        <v>15</v>
      </c>
      <c r="F3005" t="s">
        <v>16</v>
      </c>
      <c r="G3005" t="s">
        <v>17</v>
      </c>
      <c r="H3005" t="s">
        <v>17</v>
      </c>
      <c r="I3005">
        <v>46</v>
      </c>
      <c r="J3005" t="str">
        <f>IFERROR(IF(ABS((C3005-resumen!$D$3)/resumen!$D$5) &gt; 1.96, "SI", "NO"), _xleta.NOT)</f>
        <v>NO</v>
      </c>
      <c r="K3005" t="str">
        <f>IFERROR(IF(ABS((I3005-resumen!$E$3)/resumen!$E$5) &gt; 1.96, "SI", "NO"), _xleta.NOT)</f>
        <v>NO</v>
      </c>
      <c r="L3005">
        <f>IF(ISBLANK(C3005), resumen!$D$4, C3005)</f>
        <v>1876023.5</v>
      </c>
      <c r="M3005">
        <f>IF(ISBLANK(I3005), resumen!$E$4, I3005)</f>
        <v>46</v>
      </c>
    </row>
    <row r="3006" spans="1:13">
      <c r="A3006">
        <v>3005</v>
      </c>
      <c r="B3006" t="s">
        <v>19</v>
      </c>
      <c r="C3006">
        <v>582000</v>
      </c>
      <c r="D3006" t="s">
        <v>14</v>
      </c>
      <c r="E3006" t="s">
        <v>20</v>
      </c>
      <c r="F3006" t="s">
        <v>16</v>
      </c>
      <c r="G3006" t="s">
        <v>17</v>
      </c>
      <c r="H3006" t="s">
        <v>17</v>
      </c>
      <c r="I3006">
        <v>23</v>
      </c>
      <c r="J3006" t="str">
        <f>IFERROR(IF(ABS((C3006-resumen!$D$3)/resumen!$D$5) &gt; 1.96, "SI", "NO"), _xleta.NOT)</f>
        <v>NO</v>
      </c>
      <c r="K3006" t="str">
        <f>IFERROR(IF(ABS((I3006-resumen!$E$3)/resumen!$E$5) &gt; 1.96, "SI", "NO"), _xleta.NOT)</f>
        <v>NO</v>
      </c>
      <c r="L3006">
        <f>IF(ISBLANK(C3006), resumen!$D$4, C3006)</f>
        <v>582000</v>
      </c>
      <c r="M3006">
        <f>IF(ISBLANK(I3006), resumen!$E$4, I3006)</f>
        <v>23</v>
      </c>
    </row>
    <row r="3007" spans="1:13">
      <c r="A3007">
        <v>3006</v>
      </c>
      <c r="B3007" t="s">
        <v>19</v>
      </c>
      <c r="C3007">
        <v>627691</v>
      </c>
      <c r="D3007" t="s">
        <v>14</v>
      </c>
      <c r="E3007" t="s">
        <v>15</v>
      </c>
      <c r="F3007" t="s">
        <v>16</v>
      </c>
      <c r="G3007" t="s">
        <v>17</v>
      </c>
      <c r="H3007" t="s">
        <v>17</v>
      </c>
      <c r="I3007">
        <v>41</v>
      </c>
      <c r="J3007" t="str">
        <f>IFERROR(IF(ABS((C3007-resumen!$D$3)/resumen!$D$5) &gt; 1.96, "SI", "NO"), _xleta.NOT)</f>
        <v>NO</v>
      </c>
      <c r="K3007" t="str">
        <f>IFERROR(IF(ABS((I3007-resumen!$E$3)/resumen!$E$5) &gt; 1.96, "SI", "NO"), _xleta.NOT)</f>
        <v>NO</v>
      </c>
      <c r="L3007">
        <f>IF(ISBLANK(C3007), resumen!$D$4, C3007)</f>
        <v>627691</v>
      </c>
      <c r="M3007">
        <f>IF(ISBLANK(I3007), resumen!$E$4, I3007)</f>
        <v>41</v>
      </c>
    </row>
    <row r="3008" spans="1:13">
      <c r="A3008">
        <v>3007</v>
      </c>
      <c r="B3008" t="s">
        <v>13</v>
      </c>
      <c r="C3008">
        <v>297046</v>
      </c>
      <c r="D3008" t="s">
        <v>21</v>
      </c>
      <c r="E3008" t="s">
        <v>20</v>
      </c>
      <c r="F3008" t="s">
        <v>16</v>
      </c>
      <c r="G3008" t="s">
        <v>17</v>
      </c>
      <c r="H3008" t="s">
        <v>17</v>
      </c>
      <c r="I3008">
        <v>59</v>
      </c>
      <c r="J3008" t="str">
        <f>IFERROR(IF(ABS((C3008-resumen!$D$3)/resumen!$D$5) &gt; 1.96, "SI", "NO"), _xleta.NOT)</f>
        <v>NO</v>
      </c>
      <c r="K3008" t="str">
        <f>IFERROR(IF(ABS((I3008-resumen!$E$3)/resumen!$E$5) &gt; 1.96, "SI", "NO"), _xleta.NOT)</f>
        <v>NO</v>
      </c>
      <c r="L3008">
        <f>IF(ISBLANK(C3008), resumen!$D$4, C3008)</f>
        <v>297046</v>
      </c>
      <c r="M3008">
        <f>IF(ISBLANK(I3008), resumen!$E$4, I3008)</f>
        <v>59</v>
      </c>
    </row>
    <row r="3009" spans="1:13">
      <c r="A3009">
        <v>3008</v>
      </c>
      <c r="B3009" t="s">
        <v>19</v>
      </c>
      <c r="C3009">
        <v>944226</v>
      </c>
      <c r="D3009" t="s">
        <v>14</v>
      </c>
      <c r="E3009" t="s">
        <v>15</v>
      </c>
      <c r="F3009" t="s">
        <v>16</v>
      </c>
      <c r="G3009" t="s">
        <v>17</v>
      </c>
      <c r="H3009" t="s">
        <v>16</v>
      </c>
      <c r="I3009">
        <v>40</v>
      </c>
      <c r="J3009" t="str">
        <f>IFERROR(IF(ABS((C3009-resumen!$D$3)/resumen!$D$5) &gt; 1.96, "SI", "NO"), _xleta.NOT)</f>
        <v>NO</v>
      </c>
      <c r="K3009" t="str">
        <f>IFERROR(IF(ABS((I3009-resumen!$E$3)/resumen!$E$5) &gt; 1.96, "SI", "NO"), _xleta.NOT)</f>
        <v>NO</v>
      </c>
      <c r="L3009">
        <f>IF(ISBLANK(C3009), resumen!$D$4, C3009)</f>
        <v>944226</v>
      </c>
      <c r="M3009">
        <f>IF(ISBLANK(I3009), resumen!$E$4, I3009)</f>
        <v>40</v>
      </c>
    </row>
    <row r="3010" spans="1:13">
      <c r="A3010">
        <v>3009</v>
      </c>
      <c r="B3010" t="s">
        <v>19</v>
      </c>
      <c r="C3010">
        <v>5249730</v>
      </c>
      <c r="D3010" t="s">
        <v>14</v>
      </c>
      <c r="E3010" t="s">
        <v>15</v>
      </c>
      <c r="F3010" t="s">
        <v>16</v>
      </c>
      <c r="G3010" t="s">
        <v>17</v>
      </c>
      <c r="H3010" t="s">
        <v>17</v>
      </c>
      <c r="I3010">
        <v>63</v>
      </c>
      <c r="J3010" t="str">
        <f>IFERROR(IF(ABS((C3010-resumen!$D$3)/resumen!$D$5) &gt; 1.96, "SI", "NO"), _xleta.NOT)</f>
        <v>SI</v>
      </c>
      <c r="K3010" t="str">
        <f>IFERROR(IF(ABS((I3010-resumen!$E$3)/resumen!$E$5) &gt; 1.96, "SI", "NO"), _xleta.NOT)</f>
        <v>NO</v>
      </c>
      <c r="L3010">
        <f>IF(ISBLANK(C3010), resumen!$D$4, C3010)</f>
        <v>5249730</v>
      </c>
      <c r="M3010">
        <f>IF(ISBLANK(I3010), resumen!$E$4, I3010)</f>
        <v>63</v>
      </c>
    </row>
    <row r="3011" spans="1:13">
      <c r="A3011">
        <v>3010</v>
      </c>
      <c r="B3011" t="s">
        <v>19</v>
      </c>
      <c r="C3011">
        <v>737925</v>
      </c>
      <c r="D3011" t="s">
        <v>14</v>
      </c>
      <c r="E3011" t="s">
        <v>20</v>
      </c>
      <c r="F3011" t="s">
        <v>16</v>
      </c>
      <c r="G3011" t="s">
        <v>17</v>
      </c>
      <c r="H3011" t="s">
        <v>17</v>
      </c>
      <c r="I3011">
        <v>51</v>
      </c>
      <c r="J3011" t="str">
        <f>IFERROR(IF(ABS((C3011-resumen!$D$3)/resumen!$D$5) &gt; 1.96, "SI", "NO"), _xleta.NOT)</f>
        <v>NO</v>
      </c>
      <c r="K3011" t="str">
        <f>IFERROR(IF(ABS((I3011-resumen!$E$3)/resumen!$E$5) &gt; 1.96, "SI", "NO"), _xleta.NOT)</f>
        <v>NO</v>
      </c>
      <c r="L3011">
        <f>IF(ISBLANK(C3011), resumen!$D$4, C3011)</f>
        <v>737925</v>
      </c>
      <c r="M3011">
        <f>IF(ISBLANK(I3011), resumen!$E$4, I3011)</f>
        <v>51</v>
      </c>
    </row>
    <row r="3012" spans="1:13">
      <c r="A3012">
        <v>3011</v>
      </c>
      <c r="B3012" t="s">
        <v>19</v>
      </c>
      <c r="C3012">
        <v>700000</v>
      </c>
      <c r="D3012" t="s">
        <v>14</v>
      </c>
      <c r="E3012" t="s">
        <v>20</v>
      </c>
      <c r="F3012" t="s">
        <v>16</v>
      </c>
      <c r="G3012" t="s">
        <v>17</v>
      </c>
      <c r="H3012" t="s">
        <v>17</v>
      </c>
      <c r="I3012">
        <v>27</v>
      </c>
      <c r="J3012" t="str">
        <f>IFERROR(IF(ABS((C3012-resumen!$D$3)/resumen!$D$5) &gt; 1.96, "SI", "NO"), _xleta.NOT)</f>
        <v>NO</v>
      </c>
      <c r="K3012" t="str">
        <f>IFERROR(IF(ABS((I3012-resumen!$E$3)/resumen!$E$5) &gt; 1.96, "SI", "NO"), _xleta.NOT)</f>
        <v>NO</v>
      </c>
      <c r="L3012">
        <f>IF(ISBLANK(C3012), resumen!$D$4, C3012)</f>
        <v>700000</v>
      </c>
      <c r="M3012">
        <f>IF(ISBLANK(I3012), resumen!$E$4, I3012)</f>
        <v>27</v>
      </c>
    </row>
    <row r="3013" spans="1:13">
      <c r="A3013">
        <v>3012</v>
      </c>
      <c r="B3013" t="s">
        <v>13</v>
      </c>
      <c r="C3013">
        <v>278030</v>
      </c>
      <c r="D3013" t="s">
        <v>23</v>
      </c>
      <c r="E3013" t="s">
        <v>20</v>
      </c>
      <c r="F3013" t="s">
        <v>16</v>
      </c>
      <c r="G3013" t="s">
        <v>17</v>
      </c>
      <c r="H3013" t="s">
        <v>17</v>
      </c>
      <c r="I3013">
        <v>42</v>
      </c>
      <c r="J3013" t="str">
        <f>IFERROR(IF(ABS((C3013-resumen!$D$3)/resumen!$D$5) &gt; 1.96, "SI", "NO"), _xleta.NOT)</f>
        <v>NO</v>
      </c>
      <c r="K3013" t="str">
        <f>IFERROR(IF(ABS((I3013-resumen!$E$3)/resumen!$E$5) &gt; 1.96, "SI", "NO"), _xleta.NOT)</f>
        <v>NO</v>
      </c>
      <c r="L3013">
        <f>IF(ISBLANK(C3013), resumen!$D$4, C3013)</f>
        <v>278030</v>
      </c>
      <c r="M3013">
        <f>IF(ISBLANK(I3013), resumen!$E$4, I3013)</f>
        <v>42</v>
      </c>
    </row>
    <row r="3014" spans="1:13">
      <c r="A3014">
        <v>3013</v>
      </c>
      <c r="B3014" t="s">
        <v>13</v>
      </c>
      <c r="C3014">
        <v>398401.34</v>
      </c>
      <c r="D3014" t="s">
        <v>14</v>
      </c>
      <c r="E3014" t="s">
        <v>20</v>
      </c>
      <c r="F3014" t="s">
        <v>16</v>
      </c>
      <c r="G3014" t="s">
        <v>17</v>
      </c>
      <c r="H3014" t="s">
        <v>17</v>
      </c>
      <c r="I3014">
        <v>38</v>
      </c>
      <c r="J3014" t="str">
        <f>IFERROR(IF(ABS((C3014-resumen!$D$3)/resumen!$D$5) &gt; 1.96, "SI", "NO"), _xleta.NOT)</f>
        <v>NO</v>
      </c>
      <c r="K3014" t="str">
        <f>IFERROR(IF(ABS((I3014-resumen!$E$3)/resumen!$E$5) &gt; 1.96, "SI", "NO"), _xleta.NOT)</f>
        <v>NO</v>
      </c>
      <c r="L3014">
        <f>IF(ISBLANK(C3014), resumen!$D$4, C3014)</f>
        <v>398401.34</v>
      </c>
      <c r="M3014">
        <f>IF(ISBLANK(I3014), resumen!$E$4, I3014)</f>
        <v>38</v>
      </c>
    </row>
    <row r="3015" spans="1:13">
      <c r="A3015">
        <v>3014</v>
      </c>
      <c r="B3015" t="s">
        <v>13</v>
      </c>
      <c r="C3015">
        <v>361529.4</v>
      </c>
      <c r="D3015" t="s">
        <v>14</v>
      </c>
      <c r="E3015" t="s">
        <v>20</v>
      </c>
      <c r="F3015" t="s">
        <v>16</v>
      </c>
      <c r="G3015" t="s">
        <v>17</v>
      </c>
      <c r="H3015" t="s">
        <v>17</v>
      </c>
      <c r="I3015">
        <v>32</v>
      </c>
      <c r="J3015" t="str">
        <f>IFERROR(IF(ABS((C3015-resumen!$D$3)/resumen!$D$5) &gt; 1.96, "SI", "NO"), _xleta.NOT)</f>
        <v>NO</v>
      </c>
      <c r="K3015" t="str">
        <f>IFERROR(IF(ABS((I3015-resumen!$E$3)/resumen!$E$5) &gt; 1.96, "SI", "NO"), _xleta.NOT)</f>
        <v>NO</v>
      </c>
      <c r="L3015">
        <f>IF(ISBLANK(C3015), resumen!$D$4, C3015)</f>
        <v>361529.4</v>
      </c>
      <c r="M3015">
        <f>IF(ISBLANK(I3015), resumen!$E$4, I3015)</f>
        <v>32</v>
      </c>
    </row>
    <row r="3016" spans="1:13">
      <c r="A3016">
        <v>3015</v>
      </c>
      <c r="B3016" t="s">
        <v>13</v>
      </c>
      <c r="C3016">
        <v>2399594.0699999998</v>
      </c>
      <c r="D3016" t="s">
        <v>14</v>
      </c>
      <c r="E3016" t="s">
        <v>20</v>
      </c>
      <c r="F3016" t="s">
        <v>16</v>
      </c>
      <c r="G3016" t="s">
        <v>17</v>
      </c>
      <c r="H3016" t="s">
        <v>17</v>
      </c>
      <c r="I3016">
        <v>44</v>
      </c>
      <c r="J3016" t="str">
        <f>IFERROR(IF(ABS((C3016-resumen!$D$3)/resumen!$D$5) &gt; 1.96, "SI", "NO"), _xleta.NOT)</f>
        <v>SI</v>
      </c>
      <c r="K3016" t="str">
        <f>IFERROR(IF(ABS((I3016-resumen!$E$3)/resumen!$E$5) &gt; 1.96, "SI", "NO"), _xleta.NOT)</f>
        <v>NO</v>
      </c>
      <c r="L3016">
        <f>IF(ISBLANK(C3016), resumen!$D$4, C3016)</f>
        <v>2399594.0699999998</v>
      </c>
      <c r="M3016">
        <f>IF(ISBLANK(I3016), resumen!$E$4, I3016)</f>
        <v>44</v>
      </c>
    </row>
    <row r="3017" spans="1:13">
      <c r="A3017">
        <v>3016</v>
      </c>
      <c r="B3017" t="s">
        <v>19</v>
      </c>
      <c r="C3017">
        <v>610142</v>
      </c>
      <c r="D3017" t="s">
        <v>22</v>
      </c>
      <c r="E3017" t="s">
        <v>20</v>
      </c>
      <c r="F3017" t="s">
        <v>16</v>
      </c>
      <c r="G3017" t="s">
        <v>17</v>
      </c>
      <c r="H3017" t="s">
        <v>17</v>
      </c>
      <c r="I3017">
        <v>46</v>
      </c>
      <c r="J3017" t="str">
        <f>IFERROR(IF(ABS((C3017-resumen!$D$3)/resumen!$D$5) &gt; 1.96, "SI", "NO"), _xleta.NOT)</f>
        <v>NO</v>
      </c>
      <c r="K3017" t="str">
        <f>IFERROR(IF(ABS((I3017-resumen!$E$3)/resumen!$E$5) &gt; 1.96, "SI", "NO"), _xleta.NOT)</f>
        <v>NO</v>
      </c>
      <c r="L3017">
        <f>IF(ISBLANK(C3017), resumen!$D$4, C3017)</f>
        <v>610142</v>
      </c>
      <c r="M3017">
        <f>IF(ISBLANK(I3017), resumen!$E$4, I3017)</f>
        <v>46</v>
      </c>
    </row>
    <row r="3018" spans="1:13">
      <c r="A3018">
        <v>3017</v>
      </c>
      <c r="B3018" t="s">
        <v>13</v>
      </c>
      <c r="C3018">
        <v>1465627.44</v>
      </c>
      <c r="D3018" t="s">
        <v>18</v>
      </c>
      <c r="E3018" t="s">
        <v>15</v>
      </c>
      <c r="F3018" t="s">
        <v>16</v>
      </c>
      <c r="G3018" t="s">
        <v>17</v>
      </c>
      <c r="H3018" t="s">
        <v>17</v>
      </c>
      <c r="I3018">
        <v>61</v>
      </c>
      <c r="J3018" t="str">
        <f>IFERROR(IF(ABS((C3018-resumen!$D$3)/resumen!$D$5) &gt; 1.96, "SI", "NO"), _xleta.NOT)</f>
        <v>NO</v>
      </c>
      <c r="K3018" t="str">
        <f>IFERROR(IF(ABS((I3018-resumen!$E$3)/resumen!$E$5) &gt; 1.96, "SI", "NO"), _xleta.NOT)</f>
        <v>NO</v>
      </c>
      <c r="L3018">
        <f>IF(ISBLANK(C3018), resumen!$D$4, C3018)</f>
        <v>1465627.44</v>
      </c>
      <c r="M3018">
        <f>IF(ISBLANK(I3018), resumen!$E$4, I3018)</f>
        <v>61</v>
      </c>
    </row>
    <row r="3019" spans="1:13">
      <c r="A3019">
        <v>3018</v>
      </c>
      <c r="B3019" t="s">
        <v>13</v>
      </c>
      <c r="C3019">
        <v>298500</v>
      </c>
      <c r="D3019" t="s">
        <v>21</v>
      </c>
      <c r="E3019" t="s">
        <v>20</v>
      </c>
      <c r="F3019" t="s">
        <v>16</v>
      </c>
      <c r="G3019" t="s">
        <v>16</v>
      </c>
      <c r="H3019" t="s">
        <v>17</v>
      </c>
      <c r="I3019">
        <v>27</v>
      </c>
      <c r="J3019" t="str">
        <f>IFERROR(IF(ABS((C3019-resumen!$D$3)/resumen!$D$5) &gt; 1.96, "SI", "NO"), _xleta.NOT)</f>
        <v>NO</v>
      </c>
      <c r="K3019" t="str">
        <f>IFERROR(IF(ABS((I3019-resumen!$E$3)/resumen!$E$5) &gt; 1.96, "SI", "NO"), _xleta.NOT)</f>
        <v>NO</v>
      </c>
      <c r="L3019">
        <f>IF(ISBLANK(C3019), resumen!$D$4, C3019)</f>
        <v>298500</v>
      </c>
      <c r="M3019">
        <f>IF(ISBLANK(I3019), resumen!$E$4, I3019)</f>
        <v>27</v>
      </c>
    </row>
    <row r="3020" spans="1:13">
      <c r="A3020">
        <v>3019</v>
      </c>
      <c r="B3020" t="s">
        <v>13</v>
      </c>
      <c r="C3020">
        <v>278030</v>
      </c>
      <c r="D3020" t="s">
        <v>23</v>
      </c>
      <c r="E3020" t="s">
        <v>20</v>
      </c>
      <c r="F3020" t="s">
        <v>16</v>
      </c>
      <c r="G3020" t="s">
        <v>17</v>
      </c>
      <c r="H3020" t="s">
        <v>17</v>
      </c>
      <c r="I3020">
        <v>50</v>
      </c>
      <c r="J3020" t="str">
        <f>IFERROR(IF(ABS((C3020-resumen!$D$3)/resumen!$D$5) &gt; 1.96, "SI", "NO"), _xleta.NOT)</f>
        <v>NO</v>
      </c>
      <c r="K3020" t="str">
        <f>IFERROR(IF(ABS((I3020-resumen!$E$3)/resumen!$E$5) &gt; 1.96, "SI", "NO"), _xleta.NOT)</f>
        <v>NO</v>
      </c>
      <c r="L3020">
        <f>IF(ISBLANK(C3020), resumen!$D$4, C3020)</f>
        <v>278030</v>
      </c>
      <c r="M3020">
        <f>IF(ISBLANK(I3020), resumen!$E$4, I3020)</f>
        <v>50</v>
      </c>
    </row>
    <row r="3021" spans="1:13">
      <c r="A3021">
        <v>3020</v>
      </c>
      <c r="B3021" t="s">
        <v>19</v>
      </c>
      <c r="C3021">
        <v>1921928.32</v>
      </c>
      <c r="D3021" t="s">
        <v>14</v>
      </c>
      <c r="E3021" t="s">
        <v>15</v>
      </c>
      <c r="F3021" t="s">
        <v>16</v>
      </c>
      <c r="G3021" t="s">
        <v>17</v>
      </c>
      <c r="H3021" t="s">
        <v>17</v>
      </c>
      <c r="I3021">
        <v>51</v>
      </c>
      <c r="J3021" t="str">
        <f>IFERROR(IF(ABS((C3021-resumen!$D$3)/resumen!$D$5) &gt; 1.96, "SI", "NO"), _xleta.NOT)</f>
        <v>NO</v>
      </c>
      <c r="K3021" t="str">
        <f>IFERROR(IF(ABS((I3021-resumen!$E$3)/resumen!$E$5) &gt; 1.96, "SI", "NO"), _xleta.NOT)</f>
        <v>NO</v>
      </c>
      <c r="L3021">
        <f>IF(ISBLANK(C3021), resumen!$D$4, C3021)</f>
        <v>1921928.32</v>
      </c>
      <c r="M3021">
        <f>IF(ISBLANK(I3021), resumen!$E$4, I3021)</f>
        <v>51</v>
      </c>
    </row>
    <row r="3022" spans="1:13">
      <c r="A3022">
        <v>3021</v>
      </c>
      <c r="B3022" t="s">
        <v>13</v>
      </c>
      <c r="C3022">
        <v>639148</v>
      </c>
      <c r="D3022" t="s">
        <v>21</v>
      </c>
      <c r="E3022" t="s">
        <v>20</v>
      </c>
      <c r="F3022" t="s">
        <v>16</v>
      </c>
      <c r="G3022" t="s">
        <v>16</v>
      </c>
      <c r="H3022" t="s">
        <v>17</v>
      </c>
      <c r="I3022">
        <v>79</v>
      </c>
      <c r="J3022" t="str">
        <f>IFERROR(IF(ABS((C3022-resumen!$D$3)/resumen!$D$5) &gt; 1.96, "SI", "NO"), _xleta.NOT)</f>
        <v>NO</v>
      </c>
      <c r="K3022" t="str">
        <f>IFERROR(IF(ABS((I3022-resumen!$E$3)/resumen!$E$5) &gt; 1.96, "SI", "NO"), _xleta.NOT)</f>
        <v>SI</v>
      </c>
      <c r="L3022">
        <f>IF(ISBLANK(C3022), resumen!$D$4, C3022)</f>
        <v>639148</v>
      </c>
      <c r="M3022">
        <f>IF(ISBLANK(I3022), resumen!$E$4, I3022)</f>
        <v>79</v>
      </c>
    </row>
    <row r="3023" spans="1:13">
      <c r="A3023">
        <v>3022</v>
      </c>
      <c r="B3023" t="s">
        <v>19</v>
      </c>
      <c r="C3023">
        <v>322866</v>
      </c>
      <c r="D3023" t="s">
        <v>14</v>
      </c>
      <c r="E3023" t="s">
        <v>20</v>
      </c>
      <c r="F3023" t="s">
        <v>16</v>
      </c>
      <c r="G3023" t="s">
        <v>17</v>
      </c>
      <c r="H3023" t="s">
        <v>17</v>
      </c>
      <c r="I3023">
        <v>19</v>
      </c>
      <c r="J3023" t="str">
        <f>IFERROR(IF(ABS((C3023-resumen!$D$3)/resumen!$D$5) &gt; 1.96, "SI", "NO"), _xleta.NOT)</f>
        <v>NO</v>
      </c>
      <c r="K3023" t="str">
        <f>IFERROR(IF(ABS((I3023-resumen!$E$3)/resumen!$E$5) &gt; 1.96, "SI", "NO"), _xleta.NOT)</f>
        <v>NO</v>
      </c>
      <c r="L3023">
        <f>IF(ISBLANK(C3023), resumen!$D$4, C3023)</f>
        <v>322866</v>
      </c>
      <c r="M3023">
        <f>IF(ISBLANK(I3023), resumen!$E$4, I3023)</f>
        <v>19</v>
      </c>
    </row>
    <row r="3024" spans="1:13">
      <c r="A3024">
        <v>3023</v>
      </c>
      <c r="B3024" t="s">
        <v>13</v>
      </c>
      <c r="C3024">
        <v>405002.33</v>
      </c>
      <c r="D3024" t="s">
        <v>14</v>
      </c>
      <c r="E3024" t="s">
        <v>15</v>
      </c>
      <c r="F3024" t="s">
        <v>16</v>
      </c>
      <c r="G3024" t="s">
        <v>17</v>
      </c>
      <c r="H3024" t="s">
        <v>17</v>
      </c>
      <c r="I3024">
        <v>47</v>
      </c>
      <c r="J3024" t="str">
        <f>IFERROR(IF(ABS((C3024-resumen!$D$3)/resumen!$D$5) &gt; 1.96, "SI", "NO"), _xleta.NOT)</f>
        <v>NO</v>
      </c>
      <c r="K3024" t="str">
        <f>IFERROR(IF(ABS((I3024-resumen!$E$3)/resumen!$E$5) &gt; 1.96, "SI", "NO"), _xleta.NOT)</f>
        <v>NO</v>
      </c>
      <c r="L3024">
        <f>IF(ISBLANK(C3024), resumen!$D$4, C3024)</f>
        <v>405002.33</v>
      </c>
      <c r="M3024">
        <f>IF(ISBLANK(I3024), resumen!$E$4, I3024)</f>
        <v>47</v>
      </c>
    </row>
    <row r="3025" spans="1:13">
      <c r="A3025">
        <v>3024</v>
      </c>
      <c r="B3025" t="s">
        <v>13</v>
      </c>
      <c r="C3025">
        <v>297046</v>
      </c>
      <c r="D3025" t="s">
        <v>21</v>
      </c>
      <c r="E3025" t="s">
        <v>20</v>
      </c>
      <c r="F3025" t="s">
        <v>16</v>
      </c>
      <c r="G3025" t="s">
        <v>17</v>
      </c>
      <c r="H3025" t="s">
        <v>17</v>
      </c>
      <c r="I3025">
        <v>64</v>
      </c>
      <c r="J3025" t="str">
        <f>IFERROR(IF(ABS((C3025-resumen!$D$3)/resumen!$D$5) &gt; 1.96, "SI", "NO"), _xleta.NOT)</f>
        <v>NO</v>
      </c>
      <c r="K3025" t="str">
        <f>IFERROR(IF(ABS((I3025-resumen!$E$3)/resumen!$E$5) &gt; 1.96, "SI", "NO"), _xleta.NOT)</f>
        <v>NO</v>
      </c>
      <c r="L3025">
        <f>IF(ISBLANK(C3025), resumen!$D$4, C3025)</f>
        <v>297046</v>
      </c>
      <c r="M3025">
        <f>IF(ISBLANK(I3025), resumen!$E$4, I3025)</f>
        <v>64</v>
      </c>
    </row>
    <row r="3026" spans="1:13">
      <c r="A3026">
        <v>3025</v>
      </c>
      <c r="B3026" t="s">
        <v>19</v>
      </c>
      <c r="C3026">
        <v>651333.19999999995</v>
      </c>
      <c r="D3026" t="s">
        <v>14</v>
      </c>
      <c r="E3026" t="s">
        <v>15</v>
      </c>
      <c r="F3026" t="s">
        <v>16</v>
      </c>
      <c r="G3026" t="s">
        <v>17</v>
      </c>
      <c r="H3026" t="s">
        <v>17</v>
      </c>
      <c r="I3026">
        <v>36</v>
      </c>
      <c r="J3026" t="str">
        <f>IFERROR(IF(ABS((C3026-resumen!$D$3)/resumen!$D$5) &gt; 1.96, "SI", "NO"), _xleta.NOT)</f>
        <v>NO</v>
      </c>
      <c r="K3026" t="str">
        <f>IFERROR(IF(ABS((I3026-resumen!$E$3)/resumen!$E$5) &gt; 1.96, "SI", "NO"), _xleta.NOT)</f>
        <v>NO</v>
      </c>
      <c r="L3026">
        <f>IF(ISBLANK(C3026), resumen!$D$4, C3026)</f>
        <v>651333.19999999995</v>
      </c>
      <c r="M3026">
        <f>IF(ISBLANK(I3026), resumen!$E$4, I3026)</f>
        <v>36</v>
      </c>
    </row>
    <row r="3027" spans="1:13">
      <c r="A3027">
        <v>3026</v>
      </c>
      <c r="B3027" t="s">
        <v>13</v>
      </c>
      <c r="C3027">
        <v>577384</v>
      </c>
      <c r="D3027" t="s">
        <v>14</v>
      </c>
      <c r="E3027" t="s">
        <v>20</v>
      </c>
      <c r="F3027" t="s">
        <v>16</v>
      </c>
      <c r="G3027" t="s">
        <v>17</v>
      </c>
      <c r="H3027" t="s">
        <v>17</v>
      </c>
      <c r="I3027">
        <v>41</v>
      </c>
      <c r="J3027" t="str">
        <f>IFERROR(IF(ABS((C3027-resumen!$D$3)/resumen!$D$5) &gt; 1.96, "SI", "NO"), _xleta.NOT)</f>
        <v>NO</v>
      </c>
      <c r="K3027" t="str">
        <f>IFERROR(IF(ABS((I3027-resumen!$E$3)/resumen!$E$5) &gt; 1.96, "SI", "NO"), _xleta.NOT)</f>
        <v>NO</v>
      </c>
      <c r="L3027">
        <f>IF(ISBLANK(C3027), resumen!$D$4, C3027)</f>
        <v>577384</v>
      </c>
      <c r="M3027">
        <f>IF(ISBLANK(I3027), resumen!$E$4, I3027)</f>
        <v>41</v>
      </c>
    </row>
    <row r="3028" spans="1:13">
      <c r="A3028">
        <v>3027</v>
      </c>
      <c r="B3028" t="s">
        <v>19</v>
      </c>
      <c r="C3028">
        <v>1207004.3999999999</v>
      </c>
      <c r="D3028" t="s">
        <v>14</v>
      </c>
      <c r="E3028" t="s">
        <v>15</v>
      </c>
      <c r="F3028" t="s">
        <v>16</v>
      </c>
      <c r="G3028" t="s">
        <v>17</v>
      </c>
      <c r="H3028" t="s">
        <v>17</v>
      </c>
      <c r="I3028">
        <v>45</v>
      </c>
      <c r="J3028" t="str">
        <f>IFERROR(IF(ABS((C3028-resumen!$D$3)/resumen!$D$5) &gt; 1.96, "SI", "NO"), _xleta.NOT)</f>
        <v>NO</v>
      </c>
      <c r="K3028" t="str">
        <f>IFERROR(IF(ABS((I3028-resumen!$E$3)/resumen!$E$5) &gt; 1.96, "SI", "NO"), _xleta.NOT)</f>
        <v>NO</v>
      </c>
      <c r="L3028">
        <f>IF(ISBLANK(C3028), resumen!$D$4, C3028)</f>
        <v>1207004.3999999999</v>
      </c>
      <c r="M3028">
        <f>IF(ISBLANK(I3028), resumen!$E$4, I3028)</f>
        <v>45</v>
      </c>
    </row>
    <row r="3029" spans="1:13">
      <c r="A3029">
        <v>3028</v>
      </c>
      <c r="B3029" t="s">
        <v>13</v>
      </c>
      <c r="C3029">
        <v>355880</v>
      </c>
      <c r="D3029" t="s">
        <v>14</v>
      </c>
      <c r="E3029" t="s">
        <v>20</v>
      </c>
      <c r="F3029" t="s">
        <v>16</v>
      </c>
      <c r="G3029" t="s">
        <v>17</v>
      </c>
      <c r="H3029" t="s">
        <v>17</v>
      </c>
      <c r="I3029">
        <v>41</v>
      </c>
      <c r="J3029" t="str">
        <f>IFERROR(IF(ABS((C3029-resumen!$D$3)/resumen!$D$5) &gt; 1.96, "SI", "NO"), _xleta.NOT)</f>
        <v>NO</v>
      </c>
      <c r="K3029" t="str">
        <f>IFERROR(IF(ABS((I3029-resumen!$E$3)/resumen!$E$5) &gt; 1.96, "SI", "NO"), _xleta.NOT)</f>
        <v>NO</v>
      </c>
      <c r="L3029">
        <f>IF(ISBLANK(C3029), resumen!$D$4, C3029)</f>
        <v>355880</v>
      </c>
      <c r="M3029">
        <f>IF(ISBLANK(I3029), resumen!$E$4, I3029)</f>
        <v>41</v>
      </c>
    </row>
    <row r="3030" spans="1:13">
      <c r="A3030">
        <v>3029</v>
      </c>
      <c r="B3030" t="s">
        <v>19</v>
      </c>
      <c r="C3030">
        <v>278030</v>
      </c>
      <c r="D3030" t="s">
        <v>23</v>
      </c>
      <c r="E3030" t="s">
        <v>20</v>
      </c>
      <c r="F3030" t="s">
        <v>16</v>
      </c>
      <c r="G3030" t="s">
        <v>17</v>
      </c>
      <c r="H3030" t="s">
        <v>17</v>
      </c>
      <c r="I3030">
        <v>40</v>
      </c>
      <c r="J3030" t="str">
        <f>IFERROR(IF(ABS((C3030-resumen!$D$3)/resumen!$D$5) &gt; 1.96, "SI", "NO"), _xleta.NOT)</f>
        <v>NO</v>
      </c>
      <c r="K3030" t="str">
        <f>IFERROR(IF(ABS((I3030-resumen!$E$3)/resumen!$E$5) &gt; 1.96, "SI", "NO"), _xleta.NOT)</f>
        <v>NO</v>
      </c>
      <c r="L3030">
        <f>IF(ISBLANK(C3030), resumen!$D$4, C3030)</f>
        <v>278030</v>
      </c>
      <c r="M3030">
        <f>IF(ISBLANK(I3030), resumen!$E$4, I3030)</f>
        <v>40</v>
      </c>
    </row>
    <row r="3031" spans="1:13">
      <c r="A3031">
        <v>3030</v>
      </c>
      <c r="B3031" t="s">
        <v>13</v>
      </c>
      <c r="C3031">
        <v>156631.5</v>
      </c>
      <c r="D3031" t="s">
        <v>18</v>
      </c>
      <c r="E3031" t="s">
        <v>15</v>
      </c>
      <c r="F3031" t="s">
        <v>16</v>
      </c>
      <c r="G3031" t="s">
        <v>17</v>
      </c>
      <c r="H3031" t="s">
        <v>17</v>
      </c>
      <c r="I3031">
        <v>91</v>
      </c>
      <c r="J3031" t="str">
        <f>IFERROR(IF(ABS((C3031-resumen!$D$3)/resumen!$D$5) &gt; 1.96, "SI", "NO"), _xleta.NOT)</f>
        <v>NO</v>
      </c>
      <c r="K3031" t="str">
        <f>IFERROR(IF(ABS((I3031-resumen!$E$3)/resumen!$E$5) &gt; 1.96, "SI", "NO"), _xleta.NOT)</f>
        <v>SI</v>
      </c>
      <c r="L3031">
        <f>IF(ISBLANK(C3031), resumen!$D$4, C3031)</f>
        <v>156631.5</v>
      </c>
      <c r="M3031">
        <f>IF(ISBLANK(I3031), resumen!$E$4, I3031)</f>
        <v>91</v>
      </c>
    </row>
    <row r="3032" spans="1:13">
      <c r="A3032">
        <v>3031</v>
      </c>
      <c r="B3032" t="s">
        <v>13</v>
      </c>
      <c r="C3032">
        <v>341207</v>
      </c>
      <c r="D3032" t="s">
        <v>14</v>
      </c>
      <c r="E3032" t="s">
        <v>20</v>
      </c>
      <c r="F3032" t="s">
        <v>16</v>
      </c>
      <c r="G3032" t="s">
        <v>17</v>
      </c>
      <c r="H3032" t="s">
        <v>16</v>
      </c>
      <c r="I3032">
        <v>38</v>
      </c>
      <c r="J3032" t="str">
        <f>IFERROR(IF(ABS((C3032-resumen!$D$3)/resumen!$D$5) &gt; 1.96, "SI", "NO"), _xleta.NOT)</f>
        <v>NO</v>
      </c>
      <c r="K3032" t="str">
        <f>IFERROR(IF(ABS((I3032-resumen!$E$3)/resumen!$E$5) &gt; 1.96, "SI", "NO"), _xleta.NOT)</f>
        <v>NO</v>
      </c>
      <c r="L3032">
        <f>IF(ISBLANK(C3032), resumen!$D$4, C3032)</f>
        <v>341207</v>
      </c>
      <c r="M3032">
        <f>IF(ISBLANK(I3032), resumen!$E$4, I3032)</f>
        <v>38</v>
      </c>
    </row>
    <row r="3033" spans="1:13">
      <c r="A3033">
        <v>3032</v>
      </c>
      <c r="B3033" t="s">
        <v>19</v>
      </c>
      <c r="C3033">
        <v>1517417.52</v>
      </c>
      <c r="D3033" t="s">
        <v>14</v>
      </c>
      <c r="E3033" t="s">
        <v>15</v>
      </c>
      <c r="F3033" t="s">
        <v>16</v>
      </c>
      <c r="G3033" t="s">
        <v>17</v>
      </c>
      <c r="H3033" t="s">
        <v>17</v>
      </c>
      <c r="I3033">
        <v>42</v>
      </c>
      <c r="J3033" t="str">
        <f>IFERROR(IF(ABS((C3033-resumen!$D$3)/resumen!$D$5) &gt; 1.96, "SI", "NO"), _xleta.NOT)</f>
        <v>NO</v>
      </c>
      <c r="K3033" t="str">
        <f>IFERROR(IF(ABS((I3033-resumen!$E$3)/resumen!$E$5) &gt; 1.96, "SI", "NO"), _xleta.NOT)</f>
        <v>NO</v>
      </c>
      <c r="L3033">
        <f>IF(ISBLANK(C3033), resumen!$D$4, C3033)</f>
        <v>1517417.52</v>
      </c>
      <c r="M3033">
        <f>IF(ISBLANK(I3033), resumen!$E$4, I3033)</f>
        <v>42</v>
      </c>
    </row>
    <row r="3034" spans="1:13">
      <c r="A3034">
        <v>3033</v>
      </c>
      <c r="B3034" t="s">
        <v>13</v>
      </c>
      <c r="C3034">
        <v>292945.2</v>
      </c>
      <c r="D3034" t="s">
        <v>14</v>
      </c>
      <c r="E3034" t="s">
        <v>20</v>
      </c>
      <c r="F3034" t="s">
        <v>16</v>
      </c>
      <c r="G3034" t="s">
        <v>17</v>
      </c>
      <c r="H3034" t="s">
        <v>17</v>
      </c>
      <c r="I3034">
        <v>47</v>
      </c>
      <c r="J3034" t="str">
        <f>IFERROR(IF(ABS((C3034-resumen!$D$3)/resumen!$D$5) &gt; 1.96, "SI", "NO"), _xleta.NOT)</f>
        <v>NO</v>
      </c>
      <c r="K3034" t="str">
        <f>IFERROR(IF(ABS((I3034-resumen!$E$3)/resumen!$E$5) &gt; 1.96, "SI", "NO"), _xleta.NOT)</f>
        <v>NO</v>
      </c>
      <c r="L3034">
        <f>IF(ISBLANK(C3034), resumen!$D$4, C3034)</f>
        <v>292945.2</v>
      </c>
      <c r="M3034">
        <f>IF(ISBLANK(I3034), resumen!$E$4, I3034)</f>
        <v>47</v>
      </c>
    </row>
    <row r="3035" spans="1:13">
      <c r="A3035">
        <v>3034</v>
      </c>
      <c r="B3035" t="s">
        <v>13</v>
      </c>
      <c r="C3035">
        <v>514062</v>
      </c>
      <c r="D3035" t="s">
        <v>22</v>
      </c>
      <c r="E3035" t="s">
        <v>20</v>
      </c>
      <c r="F3035" t="s">
        <v>16</v>
      </c>
      <c r="G3035" t="s">
        <v>17</v>
      </c>
      <c r="H3035" t="s">
        <v>16</v>
      </c>
      <c r="I3035">
        <v>45</v>
      </c>
      <c r="J3035" t="str">
        <f>IFERROR(IF(ABS((C3035-resumen!$D$3)/resumen!$D$5) &gt; 1.96, "SI", "NO"), _xleta.NOT)</f>
        <v>NO</v>
      </c>
      <c r="K3035" t="str">
        <f>IFERROR(IF(ABS((I3035-resumen!$E$3)/resumen!$E$5) &gt; 1.96, "SI", "NO"), _xleta.NOT)</f>
        <v>NO</v>
      </c>
      <c r="L3035">
        <f>IF(ISBLANK(C3035), resumen!$D$4, C3035)</f>
        <v>514062</v>
      </c>
      <c r="M3035">
        <f>IF(ISBLANK(I3035), resumen!$E$4, I3035)</f>
        <v>45</v>
      </c>
    </row>
    <row r="3036" spans="1:13">
      <c r="A3036">
        <v>3035</v>
      </c>
      <c r="B3036" t="s">
        <v>19</v>
      </c>
      <c r="C3036">
        <v>192657.4</v>
      </c>
      <c r="D3036" t="s">
        <v>14</v>
      </c>
      <c r="E3036" t="s">
        <v>15</v>
      </c>
      <c r="F3036" t="s">
        <v>16</v>
      </c>
      <c r="G3036" t="s">
        <v>17</v>
      </c>
      <c r="H3036" t="s">
        <v>17</v>
      </c>
      <c r="I3036">
        <v>36</v>
      </c>
      <c r="J3036" t="str">
        <f>IFERROR(IF(ABS((C3036-resumen!$D$3)/resumen!$D$5) &gt; 1.96, "SI", "NO"), _xleta.NOT)</f>
        <v>NO</v>
      </c>
      <c r="K3036" t="str">
        <f>IFERROR(IF(ABS((I3036-resumen!$E$3)/resumen!$E$5) &gt; 1.96, "SI", "NO"), _xleta.NOT)</f>
        <v>NO</v>
      </c>
      <c r="L3036">
        <f>IF(ISBLANK(C3036), resumen!$D$4, C3036)</f>
        <v>192657.4</v>
      </c>
      <c r="M3036">
        <f>IF(ISBLANK(I3036), resumen!$E$4, I3036)</f>
        <v>36</v>
      </c>
    </row>
    <row r="3037" spans="1:13">
      <c r="A3037">
        <v>3036</v>
      </c>
      <c r="B3037" t="s">
        <v>13</v>
      </c>
      <c r="C3037">
        <v>331181</v>
      </c>
      <c r="D3037" t="s">
        <v>21</v>
      </c>
      <c r="E3037" t="s">
        <v>20</v>
      </c>
      <c r="F3037" t="s">
        <v>16</v>
      </c>
      <c r="G3037" t="s">
        <v>17</v>
      </c>
      <c r="H3037" t="s">
        <v>17</v>
      </c>
      <c r="I3037">
        <v>41</v>
      </c>
      <c r="J3037" t="str">
        <f>IFERROR(IF(ABS((C3037-resumen!$D$3)/resumen!$D$5) &gt; 1.96, "SI", "NO"), _xleta.NOT)</f>
        <v>NO</v>
      </c>
      <c r="K3037" t="str">
        <f>IFERROR(IF(ABS((I3037-resumen!$E$3)/resumen!$E$5) &gt; 1.96, "SI", "NO"), _xleta.NOT)</f>
        <v>NO</v>
      </c>
      <c r="L3037">
        <f>IF(ISBLANK(C3037), resumen!$D$4, C3037)</f>
        <v>331181</v>
      </c>
      <c r="M3037">
        <f>IF(ISBLANK(I3037), resumen!$E$4, I3037)</f>
        <v>41</v>
      </c>
    </row>
    <row r="3038" spans="1:13">
      <c r="A3038">
        <v>3037</v>
      </c>
      <c r="B3038" t="s">
        <v>13</v>
      </c>
      <c r="C3038">
        <v>1346208.75</v>
      </c>
      <c r="D3038" t="s">
        <v>14</v>
      </c>
      <c r="E3038" t="s">
        <v>20</v>
      </c>
      <c r="F3038" t="s">
        <v>16</v>
      </c>
      <c r="G3038" t="s">
        <v>17</v>
      </c>
      <c r="H3038" t="s">
        <v>17</v>
      </c>
      <c r="I3038">
        <v>38</v>
      </c>
      <c r="J3038" t="str">
        <f>IFERROR(IF(ABS((C3038-resumen!$D$3)/resumen!$D$5) &gt; 1.96, "SI", "NO"), _xleta.NOT)</f>
        <v>NO</v>
      </c>
      <c r="K3038" t="str">
        <f>IFERROR(IF(ABS((I3038-resumen!$E$3)/resumen!$E$5) &gt; 1.96, "SI", "NO"), _xleta.NOT)</f>
        <v>NO</v>
      </c>
      <c r="L3038">
        <f>IF(ISBLANK(C3038), resumen!$D$4, C3038)</f>
        <v>1346208.75</v>
      </c>
      <c r="M3038">
        <f>IF(ISBLANK(I3038), resumen!$E$4, I3038)</f>
        <v>38</v>
      </c>
    </row>
    <row r="3039" spans="1:13">
      <c r="A3039">
        <v>3038</v>
      </c>
      <c r="B3039" t="s">
        <v>13</v>
      </c>
      <c r="C3039">
        <v>639143</v>
      </c>
      <c r="D3039" t="s">
        <v>25</v>
      </c>
      <c r="E3039" t="s">
        <v>20</v>
      </c>
      <c r="F3039" t="s">
        <v>16</v>
      </c>
      <c r="G3039" t="s">
        <v>16</v>
      </c>
      <c r="H3039" t="s">
        <v>17</v>
      </c>
      <c r="I3039">
        <v>75</v>
      </c>
      <c r="J3039" t="str">
        <f>IFERROR(IF(ABS((C3039-resumen!$D$3)/resumen!$D$5) &gt; 1.96, "SI", "NO"), _xleta.NOT)</f>
        <v>NO</v>
      </c>
      <c r="K3039" t="str">
        <f>IFERROR(IF(ABS((I3039-resumen!$E$3)/resumen!$E$5) &gt; 1.96, "SI", "NO"), _xleta.NOT)</f>
        <v>SI</v>
      </c>
      <c r="L3039">
        <f>IF(ISBLANK(C3039), resumen!$D$4, C3039)</f>
        <v>639143</v>
      </c>
      <c r="M3039">
        <f>IF(ISBLANK(I3039), resumen!$E$4, I3039)</f>
        <v>75</v>
      </c>
    </row>
    <row r="3040" spans="1:13">
      <c r="A3040">
        <v>3039</v>
      </c>
      <c r="B3040" t="s">
        <v>19</v>
      </c>
      <c r="C3040">
        <v>545338.75</v>
      </c>
      <c r="D3040" t="s">
        <v>14</v>
      </c>
      <c r="E3040" t="s">
        <v>15</v>
      </c>
      <c r="F3040" t="s">
        <v>16</v>
      </c>
      <c r="G3040" t="s">
        <v>17</v>
      </c>
      <c r="H3040" t="s">
        <v>17</v>
      </c>
      <c r="I3040">
        <v>27</v>
      </c>
      <c r="J3040" t="str">
        <f>IFERROR(IF(ABS((C3040-resumen!$D$3)/resumen!$D$5) &gt; 1.96, "SI", "NO"), _xleta.NOT)</f>
        <v>NO</v>
      </c>
      <c r="K3040" t="str">
        <f>IFERROR(IF(ABS((I3040-resumen!$E$3)/resumen!$E$5) &gt; 1.96, "SI", "NO"), _xleta.NOT)</f>
        <v>NO</v>
      </c>
      <c r="L3040">
        <f>IF(ISBLANK(C3040), resumen!$D$4, C3040)</f>
        <v>545338.75</v>
      </c>
      <c r="M3040">
        <f>IF(ISBLANK(I3040), resumen!$E$4, I3040)</f>
        <v>27</v>
      </c>
    </row>
    <row r="3041" spans="1:13">
      <c r="A3041">
        <v>3040</v>
      </c>
      <c r="B3041" t="s">
        <v>13</v>
      </c>
      <c r="C3041">
        <v>396543.85</v>
      </c>
      <c r="D3041" t="s">
        <v>14</v>
      </c>
      <c r="E3041" t="s">
        <v>20</v>
      </c>
      <c r="F3041" t="s">
        <v>16</v>
      </c>
      <c r="G3041" t="s">
        <v>17</v>
      </c>
      <c r="H3041" t="s">
        <v>17</v>
      </c>
      <c r="I3041">
        <v>27</v>
      </c>
      <c r="J3041" t="str">
        <f>IFERROR(IF(ABS((C3041-resumen!$D$3)/resumen!$D$5) &gt; 1.96, "SI", "NO"), _xleta.NOT)</f>
        <v>NO</v>
      </c>
      <c r="K3041" t="str">
        <f>IFERROR(IF(ABS((I3041-resumen!$E$3)/resumen!$E$5) &gt; 1.96, "SI", "NO"), _xleta.NOT)</f>
        <v>NO</v>
      </c>
      <c r="L3041">
        <f>IF(ISBLANK(C3041), resumen!$D$4, C3041)</f>
        <v>396543.85</v>
      </c>
      <c r="M3041">
        <f>IF(ISBLANK(I3041), resumen!$E$4, I3041)</f>
        <v>27</v>
      </c>
    </row>
    <row r="3042" spans="1:13">
      <c r="A3042">
        <v>3041</v>
      </c>
      <c r="B3042" t="s">
        <v>19</v>
      </c>
      <c r="C3042">
        <v>941448</v>
      </c>
      <c r="D3042" t="s">
        <v>14</v>
      </c>
      <c r="E3042" t="s">
        <v>15</v>
      </c>
      <c r="F3042" t="s">
        <v>16</v>
      </c>
      <c r="G3042" t="s">
        <v>17</v>
      </c>
      <c r="H3042" t="s">
        <v>17</v>
      </c>
      <c r="I3042">
        <v>27</v>
      </c>
      <c r="J3042" t="str">
        <f>IFERROR(IF(ABS((C3042-resumen!$D$3)/resumen!$D$5) &gt; 1.96, "SI", "NO"), _xleta.NOT)</f>
        <v>NO</v>
      </c>
      <c r="K3042" t="str">
        <f>IFERROR(IF(ABS((I3042-resumen!$E$3)/resumen!$E$5) &gt; 1.96, "SI", "NO"), _xleta.NOT)</f>
        <v>NO</v>
      </c>
      <c r="L3042">
        <f>IF(ISBLANK(C3042), resumen!$D$4, C3042)</f>
        <v>941448</v>
      </c>
      <c r="M3042">
        <f>IF(ISBLANK(I3042), resumen!$E$4, I3042)</f>
        <v>27</v>
      </c>
    </row>
    <row r="3043" spans="1:13">
      <c r="A3043">
        <v>3042</v>
      </c>
      <c r="B3043" t="s">
        <v>19</v>
      </c>
      <c r="C3043">
        <v>929129</v>
      </c>
      <c r="D3043" t="s">
        <v>14</v>
      </c>
      <c r="E3043" t="s">
        <v>15</v>
      </c>
      <c r="F3043" t="s">
        <v>16</v>
      </c>
      <c r="G3043" t="s">
        <v>17</v>
      </c>
      <c r="H3043" t="s">
        <v>17</v>
      </c>
      <c r="I3043">
        <v>38</v>
      </c>
      <c r="J3043" t="str">
        <f>IFERROR(IF(ABS((C3043-resumen!$D$3)/resumen!$D$5) &gt; 1.96, "SI", "NO"), _xleta.NOT)</f>
        <v>NO</v>
      </c>
      <c r="K3043" t="str">
        <f>IFERROR(IF(ABS((I3043-resumen!$E$3)/resumen!$E$5) &gt; 1.96, "SI", "NO"), _xleta.NOT)</f>
        <v>NO</v>
      </c>
      <c r="L3043">
        <f>IF(ISBLANK(C3043), resumen!$D$4, C3043)</f>
        <v>929129</v>
      </c>
      <c r="M3043">
        <f>IF(ISBLANK(I3043), resumen!$E$4, I3043)</f>
        <v>38</v>
      </c>
    </row>
    <row r="3044" spans="1:13">
      <c r="A3044">
        <v>3043</v>
      </c>
      <c r="B3044" t="s">
        <v>13</v>
      </c>
      <c r="C3044">
        <v>352881</v>
      </c>
      <c r="D3044" t="s">
        <v>21</v>
      </c>
      <c r="E3044" t="s">
        <v>20</v>
      </c>
      <c r="F3044" t="s">
        <v>16</v>
      </c>
      <c r="G3044" t="s">
        <v>16</v>
      </c>
      <c r="H3044" t="s">
        <v>17</v>
      </c>
      <c r="I3044">
        <v>57</v>
      </c>
      <c r="J3044" t="str">
        <f>IFERROR(IF(ABS((C3044-resumen!$D$3)/resumen!$D$5) &gt; 1.96, "SI", "NO"), _xleta.NOT)</f>
        <v>NO</v>
      </c>
      <c r="K3044" t="str">
        <f>IFERROR(IF(ABS((I3044-resumen!$E$3)/resumen!$E$5) &gt; 1.96, "SI", "NO"), _xleta.NOT)</f>
        <v>NO</v>
      </c>
      <c r="L3044">
        <f>IF(ISBLANK(C3044), resumen!$D$4, C3044)</f>
        <v>352881</v>
      </c>
      <c r="M3044">
        <f>IF(ISBLANK(I3044), resumen!$E$4, I3044)</f>
        <v>57</v>
      </c>
    </row>
    <row r="3045" spans="1:13">
      <c r="A3045">
        <v>3044</v>
      </c>
      <c r="B3045" t="s">
        <v>13</v>
      </c>
      <c r="C3045">
        <v>340369.08</v>
      </c>
      <c r="D3045" t="s">
        <v>14</v>
      </c>
      <c r="E3045" t="s">
        <v>20</v>
      </c>
      <c r="F3045" t="s">
        <v>16</v>
      </c>
      <c r="G3045" t="s">
        <v>17</v>
      </c>
      <c r="H3045" t="s">
        <v>17</v>
      </c>
      <c r="I3045">
        <v>29</v>
      </c>
      <c r="J3045" t="str">
        <f>IFERROR(IF(ABS((C3045-resumen!$D$3)/resumen!$D$5) &gt; 1.96, "SI", "NO"), _xleta.NOT)</f>
        <v>NO</v>
      </c>
      <c r="K3045" t="str">
        <f>IFERROR(IF(ABS((I3045-resumen!$E$3)/resumen!$E$5) &gt; 1.96, "SI", "NO"), _xleta.NOT)</f>
        <v>NO</v>
      </c>
      <c r="L3045">
        <f>IF(ISBLANK(C3045), resumen!$D$4, C3045)</f>
        <v>340369.08</v>
      </c>
      <c r="M3045">
        <f>IF(ISBLANK(I3045), resumen!$E$4, I3045)</f>
        <v>29</v>
      </c>
    </row>
    <row r="3046" spans="1:13">
      <c r="A3046">
        <v>3045</v>
      </c>
      <c r="B3046" t="s">
        <v>13</v>
      </c>
      <c r="C3046">
        <v>358468</v>
      </c>
      <c r="D3046" t="s">
        <v>14</v>
      </c>
      <c r="E3046" t="s">
        <v>20</v>
      </c>
      <c r="F3046" t="s">
        <v>16</v>
      </c>
      <c r="G3046" t="s">
        <v>17</v>
      </c>
      <c r="H3046" t="s">
        <v>17</v>
      </c>
      <c r="I3046">
        <v>42</v>
      </c>
      <c r="J3046" t="str">
        <f>IFERROR(IF(ABS((C3046-resumen!$D$3)/resumen!$D$5) &gt; 1.96, "SI", "NO"), _xleta.NOT)</f>
        <v>NO</v>
      </c>
      <c r="K3046" t="str">
        <f>IFERROR(IF(ABS((I3046-resumen!$E$3)/resumen!$E$5) &gt; 1.96, "SI", "NO"), _xleta.NOT)</f>
        <v>NO</v>
      </c>
      <c r="L3046">
        <f>IF(ISBLANK(C3046), resumen!$D$4, C3046)</f>
        <v>358468</v>
      </c>
      <c r="M3046">
        <f>IF(ISBLANK(I3046), resumen!$E$4, I3046)</f>
        <v>42</v>
      </c>
    </row>
    <row r="3047" spans="1:13">
      <c r="A3047">
        <v>3046</v>
      </c>
      <c r="B3047" t="s">
        <v>13</v>
      </c>
      <c r="C3047">
        <v>814688</v>
      </c>
      <c r="D3047" t="s">
        <v>14</v>
      </c>
      <c r="E3047" t="s">
        <v>20</v>
      </c>
      <c r="F3047" t="s">
        <v>16</v>
      </c>
      <c r="G3047" t="s">
        <v>17</v>
      </c>
      <c r="H3047" t="s">
        <v>17</v>
      </c>
      <c r="I3047">
        <v>36</v>
      </c>
      <c r="J3047" t="str">
        <f>IFERROR(IF(ABS((C3047-resumen!$D$3)/resumen!$D$5) &gt; 1.96, "SI", "NO"), _xleta.NOT)</f>
        <v>NO</v>
      </c>
      <c r="K3047" t="str">
        <f>IFERROR(IF(ABS((I3047-resumen!$E$3)/resumen!$E$5) &gt; 1.96, "SI", "NO"), _xleta.NOT)</f>
        <v>NO</v>
      </c>
      <c r="L3047">
        <f>IF(ISBLANK(C3047), resumen!$D$4, C3047)</f>
        <v>814688</v>
      </c>
      <c r="M3047">
        <f>IF(ISBLANK(I3047), resumen!$E$4, I3047)</f>
        <v>36</v>
      </c>
    </row>
    <row r="3048" spans="1:13">
      <c r="A3048">
        <v>3047</v>
      </c>
      <c r="B3048" t="s">
        <v>19</v>
      </c>
      <c r="C3048">
        <v>358640</v>
      </c>
      <c r="D3048" t="s">
        <v>21</v>
      </c>
      <c r="E3048" t="s">
        <v>20</v>
      </c>
      <c r="F3048" t="s">
        <v>16</v>
      </c>
      <c r="G3048" t="s">
        <v>16</v>
      </c>
      <c r="H3048" t="s">
        <v>17</v>
      </c>
      <c r="I3048">
        <v>67</v>
      </c>
      <c r="J3048" t="str">
        <f>IFERROR(IF(ABS((C3048-resumen!$D$3)/resumen!$D$5) &gt; 1.96, "SI", "NO"), _xleta.NOT)</f>
        <v>NO</v>
      </c>
      <c r="K3048" t="str">
        <f>IFERROR(IF(ABS((I3048-resumen!$E$3)/resumen!$E$5) &gt; 1.96, "SI", "NO"), _xleta.NOT)</f>
        <v>NO</v>
      </c>
      <c r="L3048">
        <f>IF(ISBLANK(C3048), resumen!$D$4, C3048)</f>
        <v>358640</v>
      </c>
      <c r="M3048">
        <f>IF(ISBLANK(I3048), resumen!$E$4, I3048)</f>
        <v>67</v>
      </c>
    </row>
    <row r="3049" spans="1:13">
      <c r="A3049">
        <v>3048</v>
      </c>
      <c r="B3049" t="s">
        <v>19</v>
      </c>
      <c r="C3049">
        <v>1324052</v>
      </c>
      <c r="D3049" t="s">
        <v>14</v>
      </c>
      <c r="E3049" t="s">
        <v>15</v>
      </c>
      <c r="F3049" t="s">
        <v>16</v>
      </c>
      <c r="G3049" t="s">
        <v>17</v>
      </c>
      <c r="H3049" t="s">
        <v>16</v>
      </c>
      <c r="I3049">
        <v>43</v>
      </c>
      <c r="J3049" t="str">
        <f>IFERROR(IF(ABS((C3049-resumen!$D$3)/resumen!$D$5) &gt; 1.96, "SI", "NO"), _xleta.NOT)</f>
        <v>NO</v>
      </c>
      <c r="K3049" t="str">
        <f>IFERROR(IF(ABS((I3049-resumen!$E$3)/resumen!$E$5) &gt; 1.96, "SI", "NO"), _xleta.NOT)</f>
        <v>NO</v>
      </c>
      <c r="L3049">
        <f>IF(ISBLANK(C3049), resumen!$D$4, C3049)</f>
        <v>1324052</v>
      </c>
      <c r="M3049">
        <f>IF(ISBLANK(I3049), resumen!$E$4, I3049)</f>
        <v>43</v>
      </c>
    </row>
    <row r="3050" spans="1:13">
      <c r="A3050">
        <v>3049</v>
      </c>
      <c r="B3050" t="s">
        <v>13</v>
      </c>
      <c r="C3050">
        <v>298018</v>
      </c>
      <c r="D3050" t="s">
        <v>21</v>
      </c>
      <c r="E3050" t="s">
        <v>20</v>
      </c>
      <c r="F3050" t="s">
        <v>16</v>
      </c>
      <c r="G3050" t="s">
        <v>17</v>
      </c>
      <c r="H3050" t="s">
        <v>17</v>
      </c>
      <c r="I3050">
        <v>29</v>
      </c>
      <c r="J3050" t="str">
        <f>IFERROR(IF(ABS((C3050-resumen!$D$3)/resumen!$D$5) &gt; 1.96, "SI", "NO"), _xleta.NOT)</f>
        <v>NO</v>
      </c>
      <c r="K3050" t="str">
        <f>IFERROR(IF(ABS((I3050-resumen!$E$3)/resumen!$E$5) &gt; 1.96, "SI", "NO"), _xleta.NOT)</f>
        <v>NO</v>
      </c>
      <c r="L3050">
        <f>IF(ISBLANK(C3050), resumen!$D$4, C3050)</f>
        <v>298018</v>
      </c>
      <c r="M3050">
        <f>IF(ISBLANK(I3050), resumen!$E$4, I3050)</f>
        <v>29</v>
      </c>
    </row>
    <row r="3051" spans="1:13">
      <c r="A3051">
        <v>3050</v>
      </c>
      <c r="B3051" t="s">
        <v>13</v>
      </c>
      <c r="C3051">
        <v>316030</v>
      </c>
      <c r="D3051" t="s">
        <v>14</v>
      </c>
      <c r="E3051" t="s">
        <v>20</v>
      </c>
      <c r="F3051" t="s">
        <v>16</v>
      </c>
      <c r="G3051" t="s">
        <v>17</v>
      </c>
      <c r="H3051" t="s">
        <v>17</v>
      </c>
      <c r="I3051">
        <v>52</v>
      </c>
      <c r="J3051" t="str">
        <f>IFERROR(IF(ABS((C3051-resumen!$D$3)/resumen!$D$5) &gt; 1.96, "SI", "NO"), _xleta.NOT)</f>
        <v>NO</v>
      </c>
      <c r="K3051" t="str">
        <f>IFERROR(IF(ABS((I3051-resumen!$E$3)/resumen!$E$5) &gt; 1.96, "SI", "NO"), _xleta.NOT)</f>
        <v>NO</v>
      </c>
      <c r="L3051">
        <f>IF(ISBLANK(C3051), resumen!$D$4, C3051)</f>
        <v>316030</v>
      </c>
      <c r="M3051">
        <f>IF(ISBLANK(I3051), resumen!$E$4, I3051)</f>
        <v>52</v>
      </c>
    </row>
    <row r="3052" spans="1:13">
      <c r="A3052">
        <v>3051</v>
      </c>
      <c r="B3052" t="s">
        <v>13</v>
      </c>
      <c r="C3052">
        <v>304299.8</v>
      </c>
      <c r="D3052" t="s">
        <v>18</v>
      </c>
      <c r="E3052" t="s">
        <v>15</v>
      </c>
      <c r="F3052" t="s">
        <v>16</v>
      </c>
      <c r="G3052" t="s">
        <v>17</v>
      </c>
      <c r="H3052" t="s">
        <v>17</v>
      </c>
      <c r="I3052">
        <v>55</v>
      </c>
      <c r="J3052" t="str">
        <f>IFERROR(IF(ABS((C3052-resumen!$D$3)/resumen!$D$5) &gt; 1.96, "SI", "NO"), _xleta.NOT)</f>
        <v>NO</v>
      </c>
      <c r="K3052" t="str">
        <f>IFERROR(IF(ABS((I3052-resumen!$E$3)/resumen!$E$5) &gt; 1.96, "SI", "NO"), _xleta.NOT)</f>
        <v>NO</v>
      </c>
      <c r="L3052">
        <f>IF(ISBLANK(C3052), resumen!$D$4, C3052)</f>
        <v>304299.8</v>
      </c>
      <c r="M3052">
        <f>IF(ISBLANK(I3052), resumen!$E$4, I3052)</f>
        <v>55</v>
      </c>
    </row>
    <row r="3053" spans="1:13">
      <c r="A3053">
        <v>3052</v>
      </c>
      <c r="B3053" t="s">
        <v>19</v>
      </c>
      <c r="C3053">
        <v>297046</v>
      </c>
      <c r="D3053" t="s">
        <v>21</v>
      </c>
      <c r="E3053" t="s">
        <v>20</v>
      </c>
      <c r="F3053" t="s">
        <v>16</v>
      </c>
      <c r="G3053" t="s">
        <v>17</v>
      </c>
      <c r="H3053" t="s">
        <v>16</v>
      </c>
      <c r="I3053">
        <v>36</v>
      </c>
      <c r="J3053" t="str">
        <f>IFERROR(IF(ABS((C3053-resumen!$D$3)/resumen!$D$5) &gt; 1.96, "SI", "NO"), _xleta.NOT)</f>
        <v>NO</v>
      </c>
      <c r="K3053" t="str">
        <f>IFERROR(IF(ABS((I3053-resumen!$E$3)/resumen!$E$5) &gt; 1.96, "SI", "NO"), _xleta.NOT)</f>
        <v>NO</v>
      </c>
      <c r="L3053">
        <f>IF(ISBLANK(C3053), resumen!$D$4, C3053)</f>
        <v>297046</v>
      </c>
      <c r="M3053">
        <f>IF(ISBLANK(I3053), resumen!$E$4, I3053)</f>
        <v>36</v>
      </c>
    </row>
    <row r="3054" spans="1:13">
      <c r="A3054">
        <v>3053</v>
      </c>
      <c r="B3054" t="s">
        <v>13</v>
      </c>
      <c r="C3054">
        <v>106560</v>
      </c>
      <c r="D3054" t="s">
        <v>14</v>
      </c>
      <c r="E3054" t="s">
        <v>20</v>
      </c>
      <c r="F3054" t="s">
        <v>16</v>
      </c>
      <c r="G3054" t="s">
        <v>17</v>
      </c>
      <c r="H3054" t="s">
        <v>17</v>
      </c>
      <c r="I3054">
        <v>47</v>
      </c>
      <c r="J3054" t="str">
        <f>IFERROR(IF(ABS((C3054-resumen!$D$3)/resumen!$D$5) &gt; 1.96, "SI", "NO"), _xleta.NOT)</f>
        <v>NO</v>
      </c>
      <c r="K3054" t="str">
        <f>IFERROR(IF(ABS((I3054-resumen!$E$3)/resumen!$E$5) &gt; 1.96, "SI", "NO"), _xleta.NOT)</f>
        <v>NO</v>
      </c>
      <c r="L3054">
        <f>IF(ISBLANK(C3054), resumen!$D$4, C3054)</f>
        <v>106560</v>
      </c>
      <c r="M3054">
        <f>IF(ISBLANK(I3054), resumen!$E$4, I3054)</f>
        <v>47</v>
      </c>
    </row>
    <row r="3055" spans="1:13">
      <c r="A3055">
        <v>3054</v>
      </c>
      <c r="B3055" t="s">
        <v>19</v>
      </c>
      <c r="C3055">
        <v>407609</v>
      </c>
      <c r="D3055" t="s">
        <v>22</v>
      </c>
      <c r="E3055" t="s">
        <v>20</v>
      </c>
      <c r="F3055" t="s">
        <v>16</v>
      </c>
      <c r="G3055" t="s">
        <v>17</v>
      </c>
      <c r="H3055" t="s">
        <v>17</v>
      </c>
      <c r="I3055">
        <v>59</v>
      </c>
      <c r="J3055" t="str">
        <f>IFERROR(IF(ABS((C3055-resumen!$D$3)/resumen!$D$5) &gt; 1.96, "SI", "NO"), _xleta.NOT)</f>
        <v>NO</v>
      </c>
      <c r="K3055" t="str">
        <f>IFERROR(IF(ABS((I3055-resumen!$E$3)/resumen!$E$5) &gt; 1.96, "SI", "NO"), _xleta.NOT)</f>
        <v>NO</v>
      </c>
      <c r="L3055">
        <f>IF(ISBLANK(C3055), resumen!$D$4, C3055)</f>
        <v>407609</v>
      </c>
      <c r="M3055">
        <f>IF(ISBLANK(I3055), resumen!$E$4, I3055)</f>
        <v>59</v>
      </c>
    </row>
    <row r="3056" spans="1:13">
      <c r="A3056">
        <v>3055</v>
      </c>
      <c r="B3056" t="s">
        <v>13</v>
      </c>
      <c r="C3056">
        <v>639148</v>
      </c>
      <c r="D3056" t="s">
        <v>22</v>
      </c>
      <c r="E3056" t="s">
        <v>20</v>
      </c>
      <c r="F3056" t="s">
        <v>16</v>
      </c>
      <c r="G3056" t="s">
        <v>17</v>
      </c>
      <c r="H3056" t="s">
        <v>17</v>
      </c>
      <c r="I3056">
        <v>53</v>
      </c>
      <c r="J3056" t="str">
        <f>IFERROR(IF(ABS((C3056-resumen!$D$3)/resumen!$D$5) &gt; 1.96, "SI", "NO"), _xleta.NOT)</f>
        <v>NO</v>
      </c>
      <c r="K3056" t="str">
        <f>IFERROR(IF(ABS((I3056-resumen!$E$3)/resumen!$E$5) &gt; 1.96, "SI", "NO"), _xleta.NOT)</f>
        <v>NO</v>
      </c>
      <c r="L3056">
        <f>IF(ISBLANK(C3056), resumen!$D$4, C3056)</f>
        <v>639148</v>
      </c>
      <c r="M3056">
        <f>IF(ISBLANK(I3056), resumen!$E$4, I3056)</f>
        <v>53</v>
      </c>
    </row>
    <row r="3057" spans="1:13">
      <c r="A3057">
        <v>3056</v>
      </c>
      <c r="B3057" t="s">
        <v>13</v>
      </c>
      <c r="C3057">
        <v>405063</v>
      </c>
      <c r="D3057" t="s">
        <v>22</v>
      </c>
      <c r="E3057" t="s">
        <v>20</v>
      </c>
      <c r="F3057" t="s">
        <v>16</v>
      </c>
      <c r="G3057" t="s">
        <v>17</v>
      </c>
      <c r="H3057" t="s">
        <v>16</v>
      </c>
      <c r="I3057">
        <v>42</v>
      </c>
      <c r="J3057" t="str">
        <f>IFERROR(IF(ABS((C3057-resumen!$D$3)/resumen!$D$5) &gt; 1.96, "SI", "NO"), _xleta.NOT)</f>
        <v>NO</v>
      </c>
      <c r="K3057" t="str">
        <f>IFERROR(IF(ABS((I3057-resumen!$E$3)/resumen!$E$5) &gt; 1.96, "SI", "NO"), _xleta.NOT)</f>
        <v>NO</v>
      </c>
      <c r="L3057">
        <f>IF(ISBLANK(C3057), resumen!$D$4, C3057)</f>
        <v>405063</v>
      </c>
      <c r="M3057">
        <f>IF(ISBLANK(I3057), resumen!$E$4, I3057)</f>
        <v>42</v>
      </c>
    </row>
    <row r="3058" spans="1:13">
      <c r="A3058">
        <v>3057</v>
      </c>
      <c r="B3058" t="s">
        <v>19</v>
      </c>
      <c r="C3058">
        <v>1828114.74</v>
      </c>
      <c r="D3058" t="s">
        <v>14</v>
      </c>
      <c r="E3058" t="s">
        <v>15</v>
      </c>
      <c r="F3058" t="s">
        <v>16</v>
      </c>
      <c r="G3058" t="s">
        <v>17</v>
      </c>
      <c r="H3058" t="s">
        <v>17</v>
      </c>
      <c r="I3058">
        <v>33</v>
      </c>
      <c r="J3058" t="str">
        <f>IFERROR(IF(ABS((C3058-resumen!$D$3)/resumen!$D$5) &gt; 1.96, "SI", "NO"), _xleta.NOT)</f>
        <v>NO</v>
      </c>
      <c r="K3058" t="str">
        <f>IFERROR(IF(ABS((I3058-resumen!$E$3)/resumen!$E$5) &gt; 1.96, "SI", "NO"), _xleta.NOT)</f>
        <v>NO</v>
      </c>
      <c r="L3058">
        <f>IF(ISBLANK(C3058), resumen!$D$4, C3058)</f>
        <v>1828114.74</v>
      </c>
      <c r="M3058">
        <f>IF(ISBLANK(I3058), resumen!$E$4, I3058)</f>
        <v>33</v>
      </c>
    </row>
    <row r="3059" spans="1:13">
      <c r="A3059">
        <v>3058</v>
      </c>
      <c r="B3059" t="s">
        <v>19</v>
      </c>
      <c r="C3059">
        <v>383625</v>
      </c>
      <c r="D3059" t="s">
        <v>14</v>
      </c>
      <c r="E3059" t="s">
        <v>20</v>
      </c>
      <c r="F3059" t="s">
        <v>16</v>
      </c>
      <c r="G3059" t="s">
        <v>17</v>
      </c>
      <c r="H3059" t="s">
        <v>17</v>
      </c>
      <c r="I3059">
        <v>26</v>
      </c>
      <c r="J3059" t="str">
        <f>IFERROR(IF(ABS((C3059-resumen!$D$3)/resumen!$D$5) &gt; 1.96, "SI", "NO"), _xleta.NOT)</f>
        <v>NO</v>
      </c>
      <c r="K3059" t="str">
        <f>IFERROR(IF(ABS((I3059-resumen!$E$3)/resumen!$E$5) &gt; 1.96, "SI", "NO"), _xleta.NOT)</f>
        <v>NO</v>
      </c>
      <c r="L3059">
        <f>IF(ISBLANK(C3059), resumen!$D$4, C3059)</f>
        <v>383625</v>
      </c>
      <c r="M3059">
        <f>IF(ISBLANK(I3059), resumen!$E$4, I3059)</f>
        <v>26</v>
      </c>
    </row>
    <row r="3060" spans="1:13">
      <c r="A3060">
        <v>3059</v>
      </c>
      <c r="B3060" t="s">
        <v>13</v>
      </c>
      <c r="C3060">
        <v>278030</v>
      </c>
      <c r="D3060" t="s">
        <v>23</v>
      </c>
      <c r="E3060" t="s">
        <v>20</v>
      </c>
      <c r="F3060" t="s">
        <v>16</v>
      </c>
      <c r="G3060" t="s">
        <v>17</v>
      </c>
      <c r="H3060" t="s">
        <v>17</v>
      </c>
      <c r="I3060">
        <v>26</v>
      </c>
      <c r="J3060" t="str">
        <f>IFERROR(IF(ABS((C3060-resumen!$D$3)/resumen!$D$5) &gt; 1.96, "SI", "NO"), _xleta.NOT)</f>
        <v>NO</v>
      </c>
      <c r="K3060" t="str">
        <f>IFERROR(IF(ABS((I3060-resumen!$E$3)/resumen!$E$5) &gt; 1.96, "SI", "NO"), _xleta.NOT)</f>
        <v>NO</v>
      </c>
      <c r="L3060">
        <f>IF(ISBLANK(C3060), resumen!$D$4, C3060)</f>
        <v>278030</v>
      </c>
      <c r="M3060">
        <f>IF(ISBLANK(I3060), resumen!$E$4, I3060)</f>
        <v>26</v>
      </c>
    </row>
    <row r="3061" spans="1:13">
      <c r="A3061">
        <v>3060</v>
      </c>
      <c r="B3061" t="s">
        <v>19</v>
      </c>
      <c r="C3061">
        <v>381783.6</v>
      </c>
      <c r="D3061" t="s">
        <v>14</v>
      </c>
      <c r="E3061" t="s">
        <v>20</v>
      </c>
      <c r="F3061" t="s">
        <v>16</v>
      </c>
      <c r="G3061" t="s">
        <v>17</v>
      </c>
      <c r="H3061" t="s">
        <v>17</v>
      </c>
      <c r="I3061">
        <v>31</v>
      </c>
      <c r="J3061" t="str">
        <f>IFERROR(IF(ABS((C3061-resumen!$D$3)/resumen!$D$5) &gt; 1.96, "SI", "NO"), _xleta.NOT)</f>
        <v>NO</v>
      </c>
      <c r="K3061" t="str">
        <f>IFERROR(IF(ABS((I3061-resumen!$E$3)/resumen!$E$5) &gt; 1.96, "SI", "NO"), _xleta.NOT)</f>
        <v>NO</v>
      </c>
      <c r="L3061">
        <f>IF(ISBLANK(C3061), resumen!$D$4, C3061)</f>
        <v>381783.6</v>
      </c>
      <c r="M3061">
        <f>IF(ISBLANK(I3061), resumen!$E$4, I3061)</f>
        <v>31</v>
      </c>
    </row>
    <row r="3062" spans="1:13">
      <c r="A3062">
        <v>3061</v>
      </c>
      <c r="B3062" t="s">
        <v>19</v>
      </c>
      <c r="C3062">
        <v>485000</v>
      </c>
      <c r="D3062" t="s">
        <v>14</v>
      </c>
      <c r="E3062" t="s">
        <v>20</v>
      </c>
      <c r="F3062" t="s">
        <v>16</v>
      </c>
      <c r="G3062" t="s">
        <v>17</v>
      </c>
      <c r="H3062" t="s">
        <v>17</v>
      </c>
      <c r="I3062">
        <v>39</v>
      </c>
      <c r="J3062" t="str">
        <f>IFERROR(IF(ABS((C3062-resumen!$D$3)/resumen!$D$5) &gt; 1.96, "SI", "NO"), _xleta.NOT)</f>
        <v>NO</v>
      </c>
      <c r="K3062" t="str">
        <f>IFERROR(IF(ABS((I3062-resumen!$E$3)/resumen!$E$5) &gt; 1.96, "SI", "NO"), _xleta.NOT)</f>
        <v>NO</v>
      </c>
      <c r="L3062">
        <f>IF(ISBLANK(C3062), resumen!$D$4, C3062)</f>
        <v>485000</v>
      </c>
      <c r="M3062">
        <f>IF(ISBLANK(I3062), resumen!$E$4, I3062)</f>
        <v>39</v>
      </c>
    </row>
    <row r="3063" spans="1:13">
      <c r="A3063">
        <v>3062</v>
      </c>
      <c r="B3063" t="s">
        <v>13</v>
      </c>
      <c r="C3063">
        <v>301566</v>
      </c>
      <c r="D3063" t="s">
        <v>22</v>
      </c>
      <c r="E3063" t="s">
        <v>20</v>
      </c>
      <c r="F3063" t="s">
        <v>16</v>
      </c>
      <c r="G3063" t="s">
        <v>17</v>
      </c>
      <c r="H3063" t="s">
        <v>16</v>
      </c>
      <c r="I3063">
        <v>28</v>
      </c>
      <c r="J3063" t="str">
        <f>IFERROR(IF(ABS((C3063-resumen!$D$3)/resumen!$D$5) &gt; 1.96, "SI", "NO"), _xleta.NOT)</f>
        <v>NO</v>
      </c>
      <c r="K3063" t="str">
        <f>IFERROR(IF(ABS((I3063-resumen!$E$3)/resumen!$E$5) &gt; 1.96, "SI", "NO"), _xleta.NOT)</f>
        <v>NO</v>
      </c>
      <c r="L3063">
        <f>IF(ISBLANK(C3063), resumen!$D$4, C3063)</f>
        <v>301566</v>
      </c>
      <c r="M3063">
        <f>IF(ISBLANK(I3063), resumen!$E$4, I3063)</f>
        <v>28</v>
      </c>
    </row>
    <row r="3064" spans="1:13">
      <c r="A3064">
        <v>3063</v>
      </c>
      <c r="B3064" t="s">
        <v>13</v>
      </c>
      <c r="C3064">
        <v>1492800.6</v>
      </c>
      <c r="D3064" t="s">
        <v>14</v>
      </c>
      <c r="E3064" t="s">
        <v>15</v>
      </c>
      <c r="F3064" t="s">
        <v>16</v>
      </c>
      <c r="G3064" t="s">
        <v>17</v>
      </c>
      <c r="H3064" t="s">
        <v>17</v>
      </c>
      <c r="I3064">
        <v>37</v>
      </c>
      <c r="J3064" t="str">
        <f>IFERROR(IF(ABS((C3064-resumen!$D$3)/resumen!$D$5) &gt; 1.96, "SI", "NO"), _xleta.NOT)</f>
        <v>NO</v>
      </c>
      <c r="K3064" t="str">
        <f>IFERROR(IF(ABS((I3064-resumen!$E$3)/resumen!$E$5) &gt; 1.96, "SI", "NO"), _xleta.NOT)</f>
        <v>NO</v>
      </c>
      <c r="L3064">
        <f>IF(ISBLANK(C3064), resumen!$D$4, C3064)</f>
        <v>1492800.6</v>
      </c>
      <c r="M3064">
        <f>IF(ISBLANK(I3064), resumen!$E$4, I3064)</f>
        <v>37</v>
      </c>
    </row>
    <row r="3065" spans="1:13">
      <c r="A3065">
        <v>3064</v>
      </c>
      <c r="B3065" t="s">
        <v>19</v>
      </c>
      <c r="C3065">
        <v>749840</v>
      </c>
      <c r="D3065" t="s">
        <v>14</v>
      </c>
      <c r="E3065" t="s">
        <v>20</v>
      </c>
      <c r="F3065" t="s">
        <v>16</v>
      </c>
      <c r="G3065" t="s">
        <v>17</v>
      </c>
      <c r="H3065" t="s">
        <v>17</v>
      </c>
      <c r="I3065">
        <v>23</v>
      </c>
      <c r="J3065" t="str">
        <f>IFERROR(IF(ABS((C3065-resumen!$D$3)/resumen!$D$5) &gt; 1.96, "SI", "NO"), _xleta.NOT)</f>
        <v>NO</v>
      </c>
      <c r="K3065" t="str">
        <f>IFERROR(IF(ABS((I3065-resumen!$E$3)/resumen!$E$5) &gt; 1.96, "SI", "NO"), _xleta.NOT)</f>
        <v>NO</v>
      </c>
      <c r="L3065">
        <f>IF(ISBLANK(C3065), resumen!$D$4, C3065)</f>
        <v>749840</v>
      </c>
      <c r="M3065">
        <f>IF(ISBLANK(I3065), resumen!$E$4, I3065)</f>
        <v>23</v>
      </c>
    </row>
    <row r="3066" spans="1:13">
      <c r="A3066">
        <v>3065</v>
      </c>
      <c r="B3066" t="s">
        <v>19</v>
      </c>
      <c r="C3066">
        <v>371527</v>
      </c>
      <c r="D3066" t="s">
        <v>14</v>
      </c>
      <c r="E3066" t="s">
        <v>20</v>
      </c>
      <c r="F3066" t="s">
        <v>16</v>
      </c>
      <c r="G3066" t="s">
        <v>17</v>
      </c>
      <c r="H3066" t="s">
        <v>17</v>
      </c>
      <c r="I3066">
        <v>35</v>
      </c>
      <c r="J3066" t="str">
        <f>IFERROR(IF(ABS((C3066-resumen!$D$3)/resumen!$D$5) &gt; 1.96, "SI", "NO"), _xleta.NOT)</f>
        <v>NO</v>
      </c>
      <c r="K3066" t="str">
        <f>IFERROR(IF(ABS((I3066-resumen!$E$3)/resumen!$E$5) &gt; 1.96, "SI", "NO"), _xleta.NOT)</f>
        <v>NO</v>
      </c>
      <c r="L3066">
        <f>IF(ISBLANK(C3066), resumen!$D$4, C3066)</f>
        <v>371527</v>
      </c>
      <c r="M3066">
        <f>IF(ISBLANK(I3066), resumen!$E$4, I3066)</f>
        <v>35</v>
      </c>
    </row>
    <row r="3067" spans="1:13">
      <c r="A3067">
        <v>3066</v>
      </c>
      <c r="B3067" t="s">
        <v>19</v>
      </c>
      <c r="C3067">
        <v>297044</v>
      </c>
      <c r="D3067" t="s">
        <v>21</v>
      </c>
      <c r="E3067" t="s">
        <v>20</v>
      </c>
      <c r="F3067" t="s">
        <v>16</v>
      </c>
      <c r="G3067" t="s">
        <v>16</v>
      </c>
      <c r="H3067" t="s">
        <v>16</v>
      </c>
      <c r="I3067">
        <v>33</v>
      </c>
      <c r="J3067" t="str">
        <f>IFERROR(IF(ABS((C3067-resumen!$D$3)/resumen!$D$5) &gt; 1.96, "SI", "NO"), _xleta.NOT)</f>
        <v>NO</v>
      </c>
      <c r="K3067" t="str">
        <f>IFERROR(IF(ABS((I3067-resumen!$E$3)/resumen!$E$5) &gt; 1.96, "SI", "NO"), _xleta.NOT)</f>
        <v>NO</v>
      </c>
      <c r="L3067">
        <f>IF(ISBLANK(C3067), resumen!$D$4, C3067)</f>
        <v>297044</v>
      </c>
      <c r="M3067">
        <f>IF(ISBLANK(I3067), resumen!$E$4, I3067)</f>
        <v>33</v>
      </c>
    </row>
    <row r="3068" spans="1:13">
      <c r="A3068">
        <v>3067</v>
      </c>
      <c r="B3068" t="s">
        <v>19</v>
      </c>
      <c r="C3068">
        <v>1498971</v>
      </c>
      <c r="D3068" t="s">
        <v>14</v>
      </c>
      <c r="E3068" t="s">
        <v>15</v>
      </c>
      <c r="F3068" t="s">
        <v>16</v>
      </c>
      <c r="G3068" t="s">
        <v>17</v>
      </c>
      <c r="H3068" t="s">
        <v>16</v>
      </c>
      <c r="I3068">
        <v>42</v>
      </c>
      <c r="J3068" t="str">
        <f>IFERROR(IF(ABS((C3068-resumen!$D$3)/resumen!$D$5) &gt; 1.96, "SI", "NO"), _xleta.NOT)</f>
        <v>NO</v>
      </c>
      <c r="K3068" t="str">
        <f>IFERROR(IF(ABS((I3068-resumen!$E$3)/resumen!$E$5) &gt; 1.96, "SI", "NO"), _xleta.NOT)</f>
        <v>NO</v>
      </c>
      <c r="L3068">
        <f>IF(ISBLANK(C3068), resumen!$D$4, C3068)</f>
        <v>1498971</v>
      </c>
      <c r="M3068">
        <f>IF(ISBLANK(I3068), resumen!$E$4, I3068)</f>
        <v>42</v>
      </c>
    </row>
    <row r="3069" spans="1:13">
      <c r="A3069">
        <v>3068</v>
      </c>
      <c r="B3069" t="s">
        <v>13</v>
      </c>
      <c r="C3069">
        <v>611409</v>
      </c>
      <c r="D3069" t="s">
        <v>22</v>
      </c>
      <c r="E3069" t="s">
        <v>20</v>
      </c>
      <c r="F3069" t="s">
        <v>16</v>
      </c>
      <c r="G3069" t="s">
        <v>17</v>
      </c>
      <c r="H3069" t="s">
        <v>17</v>
      </c>
      <c r="I3069">
        <v>45</v>
      </c>
      <c r="J3069" t="str">
        <f>IFERROR(IF(ABS((C3069-resumen!$D$3)/resumen!$D$5) &gt; 1.96, "SI", "NO"), _xleta.NOT)</f>
        <v>NO</v>
      </c>
      <c r="K3069" t="str">
        <f>IFERROR(IF(ABS((I3069-resumen!$E$3)/resumen!$E$5) &gt; 1.96, "SI", "NO"), _xleta.NOT)</f>
        <v>NO</v>
      </c>
      <c r="L3069">
        <f>IF(ISBLANK(C3069), resumen!$D$4, C3069)</f>
        <v>611409</v>
      </c>
      <c r="M3069">
        <f>IF(ISBLANK(I3069), resumen!$E$4, I3069)</f>
        <v>45</v>
      </c>
    </row>
    <row r="3070" spans="1:13">
      <c r="A3070">
        <v>3069</v>
      </c>
      <c r="B3070" t="s">
        <v>19</v>
      </c>
      <c r="C3070">
        <v>390655</v>
      </c>
      <c r="D3070" t="s">
        <v>18</v>
      </c>
      <c r="E3070" t="s">
        <v>15</v>
      </c>
      <c r="F3070" t="s">
        <v>16</v>
      </c>
      <c r="G3070" t="s">
        <v>17</v>
      </c>
      <c r="H3070" t="s">
        <v>17</v>
      </c>
      <c r="I3070">
        <v>57</v>
      </c>
      <c r="J3070" t="str">
        <f>IFERROR(IF(ABS((C3070-resumen!$D$3)/resumen!$D$5) &gt; 1.96, "SI", "NO"), _xleta.NOT)</f>
        <v>NO</v>
      </c>
      <c r="K3070" t="str">
        <f>IFERROR(IF(ABS((I3070-resumen!$E$3)/resumen!$E$5) &gt; 1.96, "SI", "NO"), _xleta.NOT)</f>
        <v>NO</v>
      </c>
      <c r="L3070">
        <f>IF(ISBLANK(C3070), resumen!$D$4, C3070)</f>
        <v>390655</v>
      </c>
      <c r="M3070">
        <f>IF(ISBLANK(I3070), resumen!$E$4, I3070)</f>
        <v>57</v>
      </c>
    </row>
    <row r="3071" spans="1:13">
      <c r="A3071">
        <v>3070</v>
      </c>
      <c r="B3071" t="s">
        <v>13</v>
      </c>
      <c r="C3071">
        <v>406358</v>
      </c>
      <c r="D3071" t="s">
        <v>22</v>
      </c>
      <c r="E3071" t="s">
        <v>20</v>
      </c>
      <c r="F3071" t="s">
        <v>16</v>
      </c>
      <c r="G3071" t="s">
        <v>16</v>
      </c>
      <c r="H3071" t="s">
        <v>16</v>
      </c>
      <c r="I3071">
        <v>71</v>
      </c>
      <c r="J3071" t="str">
        <f>IFERROR(IF(ABS((C3071-resumen!$D$3)/resumen!$D$5) &gt; 1.96, "SI", "NO"), _xleta.NOT)</f>
        <v>NO</v>
      </c>
      <c r="K3071" t="str">
        <f>IFERROR(IF(ABS((I3071-resumen!$E$3)/resumen!$E$5) &gt; 1.96, "SI", "NO"), _xleta.NOT)</f>
        <v>SI</v>
      </c>
      <c r="L3071">
        <f>IF(ISBLANK(C3071), resumen!$D$4, C3071)</f>
        <v>406358</v>
      </c>
      <c r="M3071">
        <f>IF(ISBLANK(I3071), resumen!$E$4, I3071)</f>
        <v>71</v>
      </c>
    </row>
    <row r="3072" spans="1:13">
      <c r="A3072">
        <v>3071</v>
      </c>
      <c r="B3072" t="s">
        <v>19</v>
      </c>
      <c r="C3072">
        <v>148986.9</v>
      </c>
      <c r="D3072" t="s">
        <v>14</v>
      </c>
      <c r="E3072" t="s">
        <v>15</v>
      </c>
      <c r="F3072" t="s">
        <v>16</v>
      </c>
      <c r="G3072" t="s">
        <v>17</v>
      </c>
      <c r="H3072" t="s">
        <v>17</v>
      </c>
      <c r="I3072">
        <v>28</v>
      </c>
      <c r="J3072" t="str">
        <f>IFERROR(IF(ABS((C3072-resumen!$D$3)/resumen!$D$5) &gt; 1.96, "SI", "NO"), _xleta.NOT)</f>
        <v>NO</v>
      </c>
      <c r="K3072" t="str">
        <f>IFERROR(IF(ABS((I3072-resumen!$E$3)/resumen!$E$5) &gt; 1.96, "SI", "NO"), _xleta.NOT)</f>
        <v>NO</v>
      </c>
      <c r="L3072">
        <f>IF(ISBLANK(C3072), resumen!$D$4, C3072)</f>
        <v>148986.9</v>
      </c>
      <c r="M3072">
        <f>IF(ISBLANK(I3072), resumen!$E$4, I3072)</f>
        <v>28</v>
      </c>
    </row>
    <row r="3073" spans="1:13">
      <c r="A3073">
        <v>3072</v>
      </c>
      <c r="B3073" t="s">
        <v>19</v>
      </c>
      <c r="C3073">
        <v>1044634.5</v>
      </c>
      <c r="D3073" t="s">
        <v>14</v>
      </c>
      <c r="E3073" t="s">
        <v>15</v>
      </c>
      <c r="F3073" t="s">
        <v>16</v>
      </c>
      <c r="G3073" t="s">
        <v>17</v>
      </c>
      <c r="H3073" t="s">
        <v>17</v>
      </c>
      <c r="I3073">
        <v>37</v>
      </c>
      <c r="J3073" t="str">
        <f>IFERROR(IF(ABS((C3073-resumen!$D$3)/resumen!$D$5) &gt; 1.96, "SI", "NO"), _xleta.NOT)</f>
        <v>NO</v>
      </c>
      <c r="K3073" t="str">
        <f>IFERROR(IF(ABS((I3073-resumen!$E$3)/resumen!$E$5) &gt; 1.96, "SI", "NO"), _xleta.NOT)</f>
        <v>NO</v>
      </c>
      <c r="L3073">
        <f>IF(ISBLANK(C3073), resumen!$D$4, C3073)</f>
        <v>1044634.5</v>
      </c>
      <c r="M3073">
        <f>IF(ISBLANK(I3073), resumen!$E$4, I3073)</f>
        <v>37</v>
      </c>
    </row>
    <row r="3074" spans="1:13">
      <c r="A3074">
        <v>3073</v>
      </c>
      <c r="B3074" t="s">
        <v>19</v>
      </c>
      <c r="C3074">
        <v>377729.94</v>
      </c>
      <c r="D3074" t="s">
        <v>14</v>
      </c>
      <c r="E3074" t="s">
        <v>20</v>
      </c>
      <c r="F3074" t="s">
        <v>16</v>
      </c>
      <c r="G3074" t="s">
        <v>17</v>
      </c>
      <c r="H3074" t="s">
        <v>17</v>
      </c>
      <c r="I3074">
        <v>40</v>
      </c>
      <c r="J3074" t="str">
        <f>IFERROR(IF(ABS((C3074-resumen!$D$3)/resumen!$D$5) &gt; 1.96, "SI", "NO"), _xleta.NOT)</f>
        <v>NO</v>
      </c>
      <c r="K3074" t="str">
        <f>IFERROR(IF(ABS((I3074-resumen!$E$3)/resumen!$E$5) &gt; 1.96, "SI", "NO"), _xleta.NOT)</f>
        <v>NO</v>
      </c>
      <c r="L3074">
        <f>IF(ISBLANK(C3074), resumen!$D$4, C3074)</f>
        <v>377729.94</v>
      </c>
      <c r="M3074">
        <f>IF(ISBLANK(I3074), resumen!$E$4, I3074)</f>
        <v>40</v>
      </c>
    </row>
    <row r="3075" spans="1:13">
      <c r="A3075">
        <v>3074</v>
      </c>
      <c r="B3075" t="s">
        <v>13</v>
      </c>
      <c r="C3075">
        <v>75000</v>
      </c>
      <c r="D3075" t="s">
        <v>14</v>
      </c>
      <c r="E3075" t="s">
        <v>20</v>
      </c>
      <c r="F3075" t="s">
        <v>16</v>
      </c>
      <c r="G3075" t="s">
        <v>17</v>
      </c>
      <c r="H3075" t="s">
        <v>17</v>
      </c>
      <c r="I3075">
        <v>29</v>
      </c>
      <c r="J3075" t="str">
        <f>IFERROR(IF(ABS((C3075-resumen!$D$3)/resumen!$D$5) &gt; 1.96, "SI", "NO"), _xleta.NOT)</f>
        <v>NO</v>
      </c>
      <c r="K3075" t="str">
        <f>IFERROR(IF(ABS((I3075-resumen!$E$3)/resumen!$E$5) &gt; 1.96, "SI", "NO"), _xleta.NOT)</f>
        <v>NO</v>
      </c>
      <c r="L3075">
        <f>IF(ISBLANK(C3075), resumen!$D$4, C3075)</f>
        <v>75000</v>
      </c>
      <c r="M3075">
        <f>IF(ISBLANK(I3075), resumen!$E$4, I3075)</f>
        <v>29</v>
      </c>
    </row>
    <row r="3076" spans="1:13">
      <c r="A3076">
        <v>3075</v>
      </c>
      <c r="B3076" t="s">
        <v>19</v>
      </c>
      <c r="C3076">
        <v>341091</v>
      </c>
      <c r="D3076" t="s">
        <v>14</v>
      </c>
      <c r="E3076" t="s">
        <v>20</v>
      </c>
      <c r="F3076" t="s">
        <v>16</v>
      </c>
      <c r="G3076" t="s">
        <v>17</v>
      </c>
      <c r="H3076" t="s">
        <v>17</v>
      </c>
      <c r="I3076">
        <v>43</v>
      </c>
      <c r="J3076" t="str">
        <f>IFERROR(IF(ABS((C3076-resumen!$D$3)/resumen!$D$5) &gt; 1.96, "SI", "NO"), _xleta.NOT)</f>
        <v>NO</v>
      </c>
      <c r="K3076" t="str">
        <f>IFERROR(IF(ABS((I3076-resumen!$E$3)/resumen!$E$5) &gt; 1.96, "SI", "NO"), _xleta.NOT)</f>
        <v>NO</v>
      </c>
      <c r="L3076">
        <f>IF(ISBLANK(C3076), resumen!$D$4, C3076)</f>
        <v>341091</v>
      </c>
      <c r="M3076">
        <f>IF(ISBLANK(I3076), resumen!$E$4, I3076)</f>
        <v>43</v>
      </c>
    </row>
    <row r="3077" spans="1:13">
      <c r="A3077">
        <v>3076</v>
      </c>
      <c r="B3077" t="s">
        <v>19</v>
      </c>
      <c r="C3077">
        <v>297045</v>
      </c>
      <c r="D3077" t="s">
        <v>21</v>
      </c>
      <c r="E3077" t="s">
        <v>20</v>
      </c>
      <c r="F3077" t="s">
        <v>16</v>
      </c>
      <c r="G3077" t="s">
        <v>17</v>
      </c>
      <c r="H3077" t="s">
        <v>17</v>
      </c>
      <c r="I3077">
        <v>54</v>
      </c>
      <c r="J3077" t="str">
        <f>IFERROR(IF(ABS((C3077-resumen!$D$3)/resumen!$D$5) &gt; 1.96, "SI", "NO"), _xleta.NOT)</f>
        <v>NO</v>
      </c>
      <c r="K3077" t="str">
        <f>IFERROR(IF(ABS((I3077-resumen!$E$3)/resumen!$E$5) &gt; 1.96, "SI", "NO"), _xleta.NOT)</f>
        <v>NO</v>
      </c>
      <c r="L3077">
        <f>IF(ISBLANK(C3077), resumen!$D$4, C3077)</f>
        <v>297045</v>
      </c>
      <c r="M3077">
        <f>IF(ISBLANK(I3077), resumen!$E$4, I3077)</f>
        <v>54</v>
      </c>
    </row>
    <row r="3078" spans="1:13">
      <c r="A3078">
        <v>3077</v>
      </c>
      <c r="B3078" t="s">
        <v>13</v>
      </c>
      <c r="C3078">
        <v>300000</v>
      </c>
      <c r="D3078" t="s">
        <v>14</v>
      </c>
      <c r="E3078" t="s">
        <v>20</v>
      </c>
      <c r="F3078" t="s">
        <v>16</v>
      </c>
      <c r="G3078" t="s">
        <v>16</v>
      </c>
      <c r="H3078" t="s">
        <v>17</v>
      </c>
      <c r="I3078">
        <v>33</v>
      </c>
      <c r="J3078" t="str">
        <f>IFERROR(IF(ABS((C3078-resumen!$D$3)/resumen!$D$5) &gt; 1.96, "SI", "NO"), _xleta.NOT)</f>
        <v>NO</v>
      </c>
      <c r="K3078" t="str">
        <f>IFERROR(IF(ABS((I3078-resumen!$E$3)/resumen!$E$5) &gt; 1.96, "SI", "NO"), _xleta.NOT)</f>
        <v>NO</v>
      </c>
      <c r="L3078">
        <f>IF(ISBLANK(C3078), resumen!$D$4, C3078)</f>
        <v>300000</v>
      </c>
      <c r="M3078">
        <f>IF(ISBLANK(I3078), resumen!$E$4, I3078)</f>
        <v>33</v>
      </c>
    </row>
    <row r="3079" spans="1:13">
      <c r="A3079">
        <v>3078</v>
      </c>
      <c r="B3079" t="s">
        <v>13</v>
      </c>
      <c r="C3079">
        <v>488266.33</v>
      </c>
      <c r="D3079" t="s">
        <v>14</v>
      </c>
      <c r="E3079" t="s">
        <v>20</v>
      </c>
      <c r="F3079" t="s">
        <v>16</v>
      </c>
      <c r="G3079" t="s">
        <v>17</v>
      </c>
      <c r="H3079" t="s">
        <v>17</v>
      </c>
      <c r="I3079">
        <v>31</v>
      </c>
      <c r="J3079" t="str">
        <f>IFERROR(IF(ABS((C3079-resumen!$D$3)/resumen!$D$5) &gt; 1.96, "SI", "NO"), _xleta.NOT)</f>
        <v>NO</v>
      </c>
      <c r="K3079" t="str">
        <f>IFERROR(IF(ABS((I3079-resumen!$E$3)/resumen!$E$5) &gt; 1.96, "SI", "NO"), _xleta.NOT)</f>
        <v>NO</v>
      </c>
      <c r="L3079">
        <f>IF(ISBLANK(C3079), resumen!$D$4, C3079)</f>
        <v>488266.33</v>
      </c>
      <c r="M3079">
        <f>IF(ISBLANK(I3079), resumen!$E$4, I3079)</f>
        <v>31</v>
      </c>
    </row>
    <row r="3080" spans="1:13">
      <c r="A3080">
        <v>3079</v>
      </c>
      <c r="B3080" t="s">
        <v>13</v>
      </c>
      <c r="C3080">
        <v>278031</v>
      </c>
      <c r="D3080" t="s">
        <v>21</v>
      </c>
      <c r="E3080" t="s">
        <v>20</v>
      </c>
      <c r="F3080" t="s">
        <v>17</v>
      </c>
      <c r="G3080" t="s">
        <v>17</v>
      </c>
      <c r="H3080" t="s">
        <v>16</v>
      </c>
      <c r="I3080">
        <v>47</v>
      </c>
      <c r="J3080" t="str">
        <f>IFERROR(IF(ABS((C3080-resumen!$D$3)/resumen!$D$5) &gt; 1.96, "SI", "NO"), _xleta.NOT)</f>
        <v>NO</v>
      </c>
      <c r="K3080" t="str">
        <f>IFERROR(IF(ABS((I3080-resumen!$E$3)/resumen!$E$5) &gt; 1.96, "SI", "NO"), _xleta.NOT)</f>
        <v>NO</v>
      </c>
      <c r="L3080">
        <f>IF(ISBLANK(C3080), resumen!$D$4, C3080)</f>
        <v>278031</v>
      </c>
      <c r="M3080">
        <f>IF(ISBLANK(I3080), resumen!$E$4, I3080)</f>
        <v>47</v>
      </c>
    </row>
    <row r="3081" spans="1:13">
      <c r="A3081">
        <v>3080</v>
      </c>
      <c r="B3081" t="s">
        <v>13</v>
      </c>
      <c r="C3081">
        <v>705577.5</v>
      </c>
      <c r="D3081" t="s">
        <v>14</v>
      </c>
      <c r="E3081" t="s">
        <v>20</v>
      </c>
      <c r="F3081" t="s">
        <v>16</v>
      </c>
      <c r="G3081" t="s">
        <v>17</v>
      </c>
      <c r="H3081" t="s">
        <v>17</v>
      </c>
      <c r="I3081">
        <v>53</v>
      </c>
      <c r="J3081" t="str">
        <f>IFERROR(IF(ABS((C3081-resumen!$D$3)/resumen!$D$5) &gt; 1.96, "SI", "NO"), _xleta.NOT)</f>
        <v>NO</v>
      </c>
      <c r="K3081" t="str">
        <f>IFERROR(IF(ABS((I3081-resumen!$E$3)/resumen!$E$5) &gt; 1.96, "SI", "NO"), _xleta.NOT)</f>
        <v>NO</v>
      </c>
      <c r="L3081">
        <f>IF(ISBLANK(C3081), resumen!$D$4, C3081)</f>
        <v>705577.5</v>
      </c>
      <c r="M3081">
        <f>IF(ISBLANK(I3081), resumen!$E$4, I3081)</f>
        <v>53</v>
      </c>
    </row>
    <row r="3082" spans="1:13">
      <c r="A3082">
        <v>3081</v>
      </c>
      <c r="B3082" t="s">
        <v>13</v>
      </c>
      <c r="C3082">
        <v>1291732</v>
      </c>
      <c r="D3082" t="s">
        <v>14</v>
      </c>
      <c r="E3082" t="s">
        <v>15</v>
      </c>
      <c r="F3082" t="s">
        <v>16</v>
      </c>
      <c r="G3082" t="s">
        <v>17</v>
      </c>
      <c r="H3082" t="s">
        <v>17</v>
      </c>
      <c r="I3082">
        <v>49</v>
      </c>
      <c r="J3082" t="str">
        <f>IFERROR(IF(ABS((C3082-resumen!$D$3)/resumen!$D$5) &gt; 1.96, "SI", "NO"), _xleta.NOT)</f>
        <v>NO</v>
      </c>
      <c r="K3082" t="str">
        <f>IFERROR(IF(ABS((I3082-resumen!$E$3)/resumen!$E$5) &gt; 1.96, "SI", "NO"), _xleta.NOT)</f>
        <v>NO</v>
      </c>
      <c r="L3082">
        <f>IF(ISBLANK(C3082), resumen!$D$4, C3082)</f>
        <v>1291732</v>
      </c>
      <c r="M3082">
        <f>IF(ISBLANK(I3082), resumen!$E$4, I3082)</f>
        <v>49</v>
      </c>
    </row>
    <row r="3083" spans="1:13">
      <c r="A3083">
        <v>3082</v>
      </c>
      <c r="B3083" t="s">
        <v>13</v>
      </c>
      <c r="C3083">
        <v>786256.75</v>
      </c>
      <c r="D3083" t="s">
        <v>14</v>
      </c>
      <c r="E3083" t="s">
        <v>15</v>
      </c>
      <c r="F3083" t="s">
        <v>16</v>
      </c>
      <c r="G3083" t="s">
        <v>17</v>
      </c>
      <c r="H3083" t="s">
        <v>17</v>
      </c>
      <c r="I3083">
        <v>26</v>
      </c>
      <c r="J3083" t="str">
        <f>IFERROR(IF(ABS((C3083-resumen!$D$3)/resumen!$D$5) &gt; 1.96, "SI", "NO"), _xleta.NOT)</f>
        <v>NO</v>
      </c>
      <c r="K3083" t="str">
        <f>IFERROR(IF(ABS((I3083-resumen!$E$3)/resumen!$E$5) &gt; 1.96, "SI", "NO"), _xleta.NOT)</f>
        <v>NO</v>
      </c>
      <c r="L3083">
        <f>IF(ISBLANK(C3083), resumen!$D$4, C3083)</f>
        <v>786256.75</v>
      </c>
      <c r="M3083">
        <f>IF(ISBLANK(I3083), resumen!$E$4, I3083)</f>
        <v>26</v>
      </c>
    </row>
    <row r="3084" spans="1:13">
      <c r="A3084">
        <v>3083</v>
      </c>
      <c r="B3084" t="s">
        <v>19</v>
      </c>
      <c r="C3084">
        <v>385548</v>
      </c>
      <c r="D3084" t="s">
        <v>22</v>
      </c>
      <c r="E3084" t="s">
        <v>20</v>
      </c>
      <c r="F3084" t="s">
        <v>16</v>
      </c>
      <c r="G3084" t="s">
        <v>17</v>
      </c>
      <c r="H3084" t="s">
        <v>16</v>
      </c>
      <c r="I3084">
        <v>37</v>
      </c>
      <c r="J3084" t="str">
        <f>IFERROR(IF(ABS((C3084-resumen!$D$3)/resumen!$D$5) &gt; 1.96, "SI", "NO"), _xleta.NOT)</f>
        <v>NO</v>
      </c>
      <c r="K3084" t="str">
        <f>IFERROR(IF(ABS((I3084-resumen!$E$3)/resumen!$E$5) &gt; 1.96, "SI", "NO"), _xleta.NOT)</f>
        <v>NO</v>
      </c>
      <c r="L3084">
        <f>IF(ISBLANK(C3084), resumen!$D$4, C3084)</f>
        <v>385548</v>
      </c>
      <c r="M3084">
        <f>IF(ISBLANK(I3084), resumen!$E$4, I3084)</f>
        <v>37</v>
      </c>
    </row>
    <row r="3085" spans="1:13">
      <c r="A3085">
        <v>3084</v>
      </c>
      <c r="B3085" t="s">
        <v>13</v>
      </c>
      <c r="C3085">
        <v>793190.96</v>
      </c>
      <c r="D3085" t="s">
        <v>14</v>
      </c>
      <c r="E3085" t="s">
        <v>20</v>
      </c>
      <c r="F3085" t="s">
        <v>16</v>
      </c>
      <c r="G3085" t="s">
        <v>17</v>
      </c>
      <c r="H3085" t="s">
        <v>17</v>
      </c>
      <c r="I3085">
        <v>59</v>
      </c>
      <c r="J3085" t="str">
        <f>IFERROR(IF(ABS((C3085-resumen!$D$3)/resumen!$D$5) &gt; 1.96, "SI", "NO"), _xleta.NOT)</f>
        <v>NO</v>
      </c>
      <c r="K3085" t="str">
        <f>IFERROR(IF(ABS((I3085-resumen!$E$3)/resumen!$E$5) &gt; 1.96, "SI", "NO"), _xleta.NOT)</f>
        <v>NO</v>
      </c>
      <c r="L3085">
        <f>IF(ISBLANK(C3085), resumen!$D$4, C3085)</f>
        <v>793190.96</v>
      </c>
      <c r="M3085">
        <f>IF(ISBLANK(I3085), resumen!$E$4, I3085)</f>
        <v>59</v>
      </c>
    </row>
    <row r="3086" spans="1:13">
      <c r="A3086">
        <v>3085</v>
      </c>
      <c r="B3086" t="s">
        <v>13</v>
      </c>
      <c r="C3086">
        <v>297046</v>
      </c>
      <c r="D3086" t="s">
        <v>22</v>
      </c>
      <c r="E3086" t="s">
        <v>20</v>
      </c>
      <c r="F3086" t="s">
        <v>16</v>
      </c>
      <c r="G3086" t="s">
        <v>17</v>
      </c>
      <c r="H3086" t="s">
        <v>17</v>
      </c>
      <c r="I3086">
        <v>60</v>
      </c>
      <c r="J3086" t="str">
        <f>IFERROR(IF(ABS((C3086-resumen!$D$3)/resumen!$D$5) &gt; 1.96, "SI", "NO"), _xleta.NOT)</f>
        <v>NO</v>
      </c>
      <c r="K3086" t="str">
        <f>IFERROR(IF(ABS((I3086-resumen!$E$3)/resumen!$E$5) &gt; 1.96, "SI", "NO"), _xleta.NOT)</f>
        <v>NO</v>
      </c>
      <c r="L3086">
        <f>IF(ISBLANK(C3086), resumen!$D$4, C3086)</f>
        <v>297046</v>
      </c>
      <c r="M3086">
        <f>IF(ISBLANK(I3086), resumen!$E$4, I3086)</f>
        <v>60</v>
      </c>
    </row>
    <row r="3087" spans="1:13">
      <c r="A3087">
        <v>3086</v>
      </c>
      <c r="B3087" t="s">
        <v>19</v>
      </c>
      <c r="C3087">
        <v>1762215.6</v>
      </c>
      <c r="D3087" t="s">
        <v>14</v>
      </c>
      <c r="E3087" t="s">
        <v>15</v>
      </c>
      <c r="F3087" t="s">
        <v>16</v>
      </c>
      <c r="G3087" t="s">
        <v>17</v>
      </c>
      <c r="H3087" t="s">
        <v>17</v>
      </c>
      <c r="I3087">
        <v>57</v>
      </c>
      <c r="J3087" t="str">
        <f>IFERROR(IF(ABS((C3087-resumen!$D$3)/resumen!$D$5) &gt; 1.96, "SI", "NO"), _xleta.NOT)</f>
        <v>NO</v>
      </c>
      <c r="K3087" t="str">
        <f>IFERROR(IF(ABS((I3087-resumen!$E$3)/resumen!$E$5) &gt; 1.96, "SI", "NO"), _xleta.NOT)</f>
        <v>NO</v>
      </c>
      <c r="L3087">
        <f>IF(ISBLANK(C3087), resumen!$D$4, C3087)</f>
        <v>1762215.6</v>
      </c>
      <c r="M3087">
        <f>IF(ISBLANK(I3087), resumen!$E$4, I3087)</f>
        <v>57</v>
      </c>
    </row>
    <row r="3088" spans="1:13">
      <c r="A3088">
        <v>3087</v>
      </c>
      <c r="B3088" t="s">
        <v>19</v>
      </c>
      <c r="C3088">
        <v>615850.17000000004</v>
      </c>
      <c r="D3088" t="s">
        <v>14</v>
      </c>
      <c r="E3088" t="s">
        <v>20</v>
      </c>
      <c r="F3088" t="s">
        <v>16</v>
      </c>
      <c r="G3088" t="s">
        <v>17</v>
      </c>
      <c r="H3088" t="s">
        <v>17</v>
      </c>
      <c r="I3088">
        <v>53</v>
      </c>
      <c r="J3088" t="str">
        <f>IFERROR(IF(ABS((C3088-resumen!$D$3)/resumen!$D$5) &gt; 1.96, "SI", "NO"), _xleta.NOT)</f>
        <v>NO</v>
      </c>
      <c r="K3088" t="str">
        <f>IFERROR(IF(ABS((I3088-resumen!$E$3)/resumen!$E$5) &gt; 1.96, "SI", "NO"), _xleta.NOT)</f>
        <v>NO</v>
      </c>
      <c r="L3088">
        <f>IF(ISBLANK(C3088), resumen!$D$4, C3088)</f>
        <v>615850.17000000004</v>
      </c>
      <c r="M3088">
        <f>IF(ISBLANK(I3088), resumen!$E$4, I3088)</f>
        <v>53</v>
      </c>
    </row>
    <row r="3089" spans="1:13">
      <c r="A3089">
        <v>3088</v>
      </c>
      <c r="B3089" t="s">
        <v>13</v>
      </c>
      <c r="C3089">
        <v>299647</v>
      </c>
      <c r="D3089" t="s">
        <v>21</v>
      </c>
      <c r="E3089" t="s">
        <v>20</v>
      </c>
      <c r="F3089" t="s">
        <v>16</v>
      </c>
      <c r="G3089" t="s">
        <v>17</v>
      </c>
      <c r="H3089" t="s">
        <v>16</v>
      </c>
      <c r="I3089">
        <v>46</v>
      </c>
      <c r="J3089" t="str">
        <f>IFERROR(IF(ABS((C3089-resumen!$D$3)/resumen!$D$5) &gt; 1.96, "SI", "NO"), _xleta.NOT)</f>
        <v>NO</v>
      </c>
      <c r="K3089" t="str">
        <f>IFERROR(IF(ABS((I3089-resumen!$E$3)/resumen!$E$5) &gt; 1.96, "SI", "NO"), _xleta.NOT)</f>
        <v>NO</v>
      </c>
      <c r="L3089">
        <f>IF(ISBLANK(C3089), resumen!$D$4, C3089)</f>
        <v>299647</v>
      </c>
      <c r="M3089">
        <f>IF(ISBLANK(I3089), resumen!$E$4, I3089)</f>
        <v>46</v>
      </c>
    </row>
    <row r="3090" spans="1:13">
      <c r="A3090">
        <v>3089</v>
      </c>
      <c r="B3090" t="s">
        <v>13</v>
      </c>
      <c r="C3090">
        <v>1400000</v>
      </c>
      <c r="D3090" t="s">
        <v>14</v>
      </c>
      <c r="E3090" t="s">
        <v>20</v>
      </c>
      <c r="F3090" t="s">
        <v>16</v>
      </c>
      <c r="G3090" t="s">
        <v>17</v>
      </c>
      <c r="H3090" t="s">
        <v>17</v>
      </c>
      <c r="I3090">
        <v>68</v>
      </c>
      <c r="J3090" t="str">
        <f>IFERROR(IF(ABS((C3090-resumen!$D$3)/resumen!$D$5) &gt; 1.96, "SI", "NO"), _xleta.NOT)</f>
        <v>NO</v>
      </c>
      <c r="K3090" t="str">
        <f>IFERROR(IF(ABS((I3090-resumen!$E$3)/resumen!$E$5) &gt; 1.96, "SI", "NO"), _xleta.NOT)</f>
        <v>NO</v>
      </c>
      <c r="L3090">
        <f>IF(ISBLANK(C3090), resumen!$D$4, C3090)</f>
        <v>1400000</v>
      </c>
      <c r="M3090">
        <f>IF(ISBLANK(I3090), resumen!$E$4, I3090)</f>
        <v>68</v>
      </c>
    </row>
    <row r="3091" spans="1:13">
      <c r="A3091">
        <v>3090</v>
      </c>
      <c r="B3091" t="s">
        <v>19</v>
      </c>
      <c r="C3091">
        <v>370682.66</v>
      </c>
      <c r="D3091" t="s">
        <v>14</v>
      </c>
      <c r="E3091" t="s">
        <v>20</v>
      </c>
      <c r="F3091" t="s">
        <v>16</v>
      </c>
      <c r="G3091" t="s">
        <v>17</v>
      </c>
      <c r="H3091" t="s">
        <v>16</v>
      </c>
      <c r="I3091">
        <v>50</v>
      </c>
      <c r="J3091" t="str">
        <f>IFERROR(IF(ABS((C3091-resumen!$D$3)/resumen!$D$5) &gt; 1.96, "SI", "NO"), _xleta.NOT)</f>
        <v>NO</v>
      </c>
      <c r="K3091" t="str">
        <f>IFERROR(IF(ABS((I3091-resumen!$E$3)/resumen!$E$5) &gt; 1.96, "SI", "NO"), _xleta.NOT)</f>
        <v>NO</v>
      </c>
      <c r="L3091">
        <f>IF(ISBLANK(C3091), resumen!$D$4, C3091)</f>
        <v>370682.66</v>
      </c>
      <c r="M3091">
        <f>IF(ISBLANK(I3091), resumen!$E$4, I3091)</f>
        <v>50</v>
      </c>
    </row>
    <row r="3092" spans="1:13">
      <c r="A3092">
        <v>3091</v>
      </c>
      <c r="B3092" t="s">
        <v>13</v>
      </c>
      <c r="C3092">
        <v>299441</v>
      </c>
      <c r="D3092" t="s">
        <v>22</v>
      </c>
      <c r="E3092" t="s">
        <v>20</v>
      </c>
      <c r="F3092" t="s">
        <v>16</v>
      </c>
      <c r="G3092" t="s">
        <v>16</v>
      </c>
      <c r="H3092" t="s">
        <v>16</v>
      </c>
      <c r="I3092">
        <v>40</v>
      </c>
      <c r="J3092" t="str">
        <f>IFERROR(IF(ABS((C3092-resumen!$D$3)/resumen!$D$5) &gt; 1.96, "SI", "NO"), _xleta.NOT)</f>
        <v>NO</v>
      </c>
      <c r="K3092" t="str">
        <f>IFERROR(IF(ABS((I3092-resumen!$E$3)/resumen!$E$5) &gt; 1.96, "SI", "NO"), _xleta.NOT)</f>
        <v>NO</v>
      </c>
      <c r="L3092">
        <f>IF(ISBLANK(C3092), resumen!$D$4, C3092)</f>
        <v>299441</v>
      </c>
      <c r="M3092">
        <f>IF(ISBLANK(I3092), resumen!$E$4, I3092)</f>
        <v>40</v>
      </c>
    </row>
    <row r="3093" spans="1:13">
      <c r="A3093">
        <v>3092</v>
      </c>
      <c r="B3093" t="s">
        <v>19</v>
      </c>
      <c r="C3093">
        <v>1095319</v>
      </c>
      <c r="D3093" t="s">
        <v>14</v>
      </c>
      <c r="E3093" t="s">
        <v>15</v>
      </c>
      <c r="F3093" t="s">
        <v>16</v>
      </c>
      <c r="G3093" t="s">
        <v>17</v>
      </c>
      <c r="H3093" t="s">
        <v>16</v>
      </c>
      <c r="I3093">
        <v>28</v>
      </c>
      <c r="J3093" t="str">
        <f>IFERROR(IF(ABS((C3093-resumen!$D$3)/resumen!$D$5) &gt; 1.96, "SI", "NO"), _xleta.NOT)</f>
        <v>NO</v>
      </c>
      <c r="K3093" t="str">
        <f>IFERROR(IF(ABS((I3093-resumen!$E$3)/resumen!$E$5) &gt; 1.96, "SI", "NO"), _xleta.NOT)</f>
        <v>NO</v>
      </c>
      <c r="L3093">
        <f>IF(ISBLANK(C3093), resumen!$D$4, C3093)</f>
        <v>1095319</v>
      </c>
      <c r="M3093">
        <f>IF(ISBLANK(I3093), resumen!$E$4, I3093)</f>
        <v>28</v>
      </c>
    </row>
    <row r="3094" spans="1:13">
      <c r="A3094">
        <v>3093</v>
      </c>
      <c r="B3094" t="s">
        <v>13</v>
      </c>
      <c r="C3094">
        <v>298698</v>
      </c>
      <c r="D3094" t="s">
        <v>14</v>
      </c>
      <c r="E3094" t="s">
        <v>20</v>
      </c>
      <c r="F3094" t="s">
        <v>16</v>
      </c>
      <c r="G3094" t="s">
        <v>16</v>
      </c>
      <c r="H3094" t="s">
        <v>17</v>
      </c>
      <c r="I3094">
        <v>49</v>
      </c>
      <c r="J3094" t="str">
        <f>IFERROR(IF(ABS((C3094-resumen!$D$3)/resumen!$D$5) &gt; 1.96, "SI", "NO"), _xleta.NOT)</f>
        <v>NO</v>
      </c>
      <c r="K3094" t="str">
        <f>IFERROR(IF(ABS((I3094-resumen!$E$3)/resumen!$E$5) &gt; 1.96, "SI", "NO"), _xleta.NOT)</f>
        <v>NO</v>
      </c>
      <c r="L3094">
        <f>IF(ISBLANK(C3094), resumen!$D$4, C3094)</f>
        <v>298698</v>
      </c>
      <c r="M3094">
        <f>IF(ISBLANK(I3094), resumen!$E$4, I3094)</f>
        <v>49</v>
      </c>
    </row>
    <row r="3095" spans="1:13">
      <c r="A3095">
        <v>3094</v>
      </c>
      <c r="B3095" t="s">
        <v>19</v>
      </c>
      <c r="C3095">
        <v>1248224.55</v>
      </c>
      <c r="D3095" t="s">
        <v>14</v>
      </c>
      <c r="E3095" t="s">
        <v>20</v>
      </c>
      <c r="F3095" t="s">
        <v>16</v>
      </c>
      <c r="G3095" t="s">
        <v>17</v>
      </c>
      <c r="H3095" t="s">
        <v>17</v>
      </c>
      <c r="I3095">
        <v>35</v>
      </c>
      <c r="J3095" t="str">
        <f>IFERROR(IF(ABS((C3095-resumen!$D$3)/resumen!$D$5) &gt; 1.96, "SI", "NO"), _xleta.NOT)</f>
        <v>NO</v>
      </c>
      <c r="K3095" t="str">
        <f>IFERROR(IF(ABS((I3095-resumen!$E$3)/resumen!$E$5) &gt; 1.96, "SI", "NO"), _xleta.NOT)</f>
        <v>NO</v>
      </c>
      <c r="L3095">
        <f>IF(ISBLANK(C3095), resumen!$D$4, C3095)</f>
        <v>1248224.55</v>
      </c>
      <c r="M3095">
        <f>IF(ISBLANK(I3095), resumen!$E$4, I3095)</f>
        <v>35</v>
      </c>
    </row>
    <row r="3096" spans="1:13">
      <c r="A3096">
        <v>3095</v>
      </c>
      <c r="B3096" t="s">
        <v>19</v>
      </c>
      <c r="C3096">
        <v>329333.44</v>
      </c>
      <c r="D3096" t="s">
        <v>14</v>
      </c>
      <c r="E3096" t="s">
        <v>20</v>
      </c>
      <c r="F3096" t="s">
        <v>16</v>
      </c>
      <c r="G3096" t="s">
        <v>17</v>
      </c>
      <c r="H3096" t="s">
        <v>17</v>
      </c>
      <c r="I3096">
        <v>43</v>
      </c>
      <c r="J3096" t="str">
        <f>IFERROR(IF(ABS((C3096-resumen!$D$3)/resumen!$D$5) &gt; 1.96, "SI", "NO"), _xleta.NOT)</f>
        <v>NO</v>
      </c>
      <c r="K3096" t="str">
        <f>IFERROR(IF(ABS((I3096-resumen!$E$3)/resumen!$E$5) &gt; 1.96, "SI", "NO"), _xleta.NOT)</f>
        <v>NO</v>
      </c>
      <c r="L3096">
        <f>IF(ISBLANK(C3096), resumen!$D$4, C3096)</f>
        <v>329333.44</v>
      </c>
      <c r="M3096">
        <f>IF(ISBLANK(I3096), resumen!$E$4, I3096)</f>
        <v>43</v>
      </c>
    </row>
    <row r="3097" spans="1:13">
      <c r="A3097">
        <v>3096</v>
      </c>
      <c r="B3097" t="s">
        <v>13</v>
      </c>
      <c r="C3097">
        <v>465084.15999999997</v>
      </c>
      <c r="D3097" t="s">
        <v>14</v>
      </c>
      <c r="E3097" t="s">
        <v>20</v>
      </c>
      <c r="F3097" t="s">
        <v>16</v>
      </c>
      <c r="G3097" t="s">
        <v>17</v>
      </c>
      <c r="H3097" t="s">
        <v>17</v>
      </c>
      <c r="I3097">
        <v>27</v>
      </c>
      <c r="J3097" t="str">
        <f>IFERROR(IF(ABS((C3097-resumen!$D$3)/resumen!$D$5) &gt; 1.96, "SI", "NO"), _xleta.NOT)</f>
        <v>NO</v>
      </c>
      <c r="K3097" t="str">
        <f>IFERROR(IF(ABS((I3097-resumen!$E$3)/resumen!$E$5) &gt; 1.96, "SI", "NO"), _xleta.NOT)</f>
        <v>NO</v>
      </c>
      <c r="L3097">
        <f>IF(ISBLANK(C3097), resumen!$D$4, C3097)</f>
        <v>465084.15999999997</v>
      </c>
      <c r="M3097">
        <f>IF(ISBLANK(I3097), resumen!$E$4, I3097)</f>
        <v>27</v>
      </c>
    </row>
    <row r="3098" spans="1:13">
      <c r="A3098">
        <v>3097</v>
      </c>
      <c r="B3098" t="s">
        <v>19</v>
      </c>
      <c r="C3098">
        <v>446160</v>
      </c>
      <c r="D3098" t="s">
        <v>14</v>
      </c>
      <c r="E3098" t="s">
        <v>20</v>
      </c>
      <c r="F3098" t="s">
        <v>16</v>
      </c>
      <c r="G3098" t="s">
        <v>16</v>
      </c>
      <c r="H3098" t="s">
        <v>17</v>
      </c>
      <c r="I3098">
        <v>29</v>
      </c>
      <c r="J3098" t="str">
        <f>IFERROR(IF(ABS((C3098-resumen!$D$3)/resumen!$D$5) &gt; 1.96, "SI", "NO"), _xleta.NOT)</f>
        <v>NO</v>
      </c>
      <c r="K3098" t="str">
        <f>IFERROR(IF(ABS((I3098-resumen!$E$3)/resumen!$E$5) &gt; 1.96, "SI", "NO"), _xleta.NOT)</f>
        <v>NO</v>
      </c>
      <c r="L3098">
        <f>IF(ISBLANK(C3098), resumen!$D$4, C3098)</f>
        <v>446160</v>
      </c>
      <c r="M3098">
        <f>IF(ISBLANK(I3098), resumen!$E$4, I3098)</f>
        <v>29</v>
      </c>
    </row>
    <row r="3099" spans="1:13">
      <c r="A3099">
        <v>3098</v>
      </c>
      <c r="B3099" t="s">
        <v>13</v>
      </c>
      <c r="C3099">
        <v>1484376</v>
      </c>
      <c r="D3099" t="s">
        <v>14</v>
      </c>
      <c r="E3099" t="s">
        <v>20</v>
      </c>
      <c r="F3099" t="s">
        <v>16</v>
      </c>
      <c r="G3099" t="s">
        <v>17</v>
      </c>
      <c r="H3099" t="s">
        <v>17</v>
      </c>
      <c r="I3099">
        <v>55</v>
      </c>
      <c r="J3099" t="str">
        <f>IFERROR(IF(ABS((C3099-resumen!$D$3)/resumen!$D$5) &gt; 1.96, "SI", "NO"), _xleta.NOT)</f>
        <v>NO</v>
      </c>
      <c r="K3099" t="str">
        <f>IFERROR(IF(ABS((I3099-resumen!$E$3)/resumen!$E$5) &gt; 1.96, "SI", "NO"), _xleta.NOT)</f>
        <v>NO</v>
      </c>
      <c r="L3099">
        <f>IF(ISBLANK(C3099), resumen!$D$4, C3099)</f>
        <v>1484376</v>
      </c>
      <c r="M3099">
        <f>IF(ISBLANK(I3099), resumen!$E$4, I3099)</f>
        <v>55</v>
      </c>
    </row>
    <row r="3100" spans="1:13">
      <c r="A3100">
        <v>3099</v>
      </c>
      <c r="B3100" t="s">
        <v>13</v>
      </c>
      <c r="C3100">
        <v>604899.99</v>
      </c>
      <c r="D3100" t="s">
        <v>14</v>
      </c>
      <c r="E3100" t="s">
        <v>20</v>
      </c>
      <c r="F3100" t="s">
        <v>16</v>
      </c>
      <c r="G3100" t="s">
        <v>17</v>
      </c>
      <c r="H3100" t="s">
        <v>17</v>
      </c>
      <c r="I3100">
        <v>22</v>
      </c>
      <c r="J3100" t="str">
        <f>IFERROR(IF(ABS((C3100-resumen!$D$3)/resumen!$D$5) &gt; 1.96, "SI", "NO"), _xleta.NOT)</f>
        <v>NO</v>
      </c>
      <c r="K3100" t="str">
        <f>IFERROR(IF(ABS((I3100-resumen!$E$3)/resumen!$E$5) &gt; 1.96, "SI", "NO"), _xleta.NOT)</f>
        <v>NO</v>
      </c>
      <c r="L3100">
        <f>IF(ISBLANK(C3100), resumen!$D$4, C3100)</f>
        <v>604899.99</v>
      </c>
      <c r="M3100">
        <f>IF(ISBLANK(I3100), resumen!$E$4, I3100)</f>
        <v>22</v>
      </c>
    </row>
    <row r="3101" spans="1:13">
      <c r="A3101">
        <v>3100</v>
      </c>
      <c r="B3101" t="s">
        <v>13</v>
      </c>
      <c r="C3101">
        <v>758002.24</v>
      </c>
      <c r="D3101" t="s">
        <v>14</v>
      </c>
      <c r="E3101" t="s">
        <v>20</v>
      </c>
      <c r="F3101" t="s">
        <v>16</v>
      </c>
      <c r="G3101" t="s">
        <v>17</v>
      </c>
      <c r="H3101" t="s">
        <v>17</v>
      </c>
      <c r="I3101">
        <v>32</v>
      </c>
      <c r="J3101" t="str">
        <f>IFERROR(IF(ABS((C3101-resumen!$D$3)/resumen!$D$5) &gt; 1.96, "SI", "NO"), _xleta.NOT)</f>
        <v>NO</v>
      </c>
      <c r="K3101" t="str">
        <f>IFERROR(IF(ABS((I3101-resumen!$E$3)/resumen!$E$5) &gt; 1.96, "SI", "NO"), _xleta.NOT)</f>
        <v>NO</v>
      </c>
      <c r="L3101">
        <f>IF(ISBLANK(C3101), resumen!$D$4, C3101)</f>
        <v>758002.24</v>
      </c>
      <c r="M3101">
        <f>IF(ISBLANK(I3101), resumen!$E$4, I3101)</f>
        <v>32</v>
      </c>
    </row>
    <row r="3102" spans="1:13">
      <c r="A3102">
        <v>3101</v>
      </c>
      <c r="B3102" t="s">
        <v>19</v>
      </c>
      <c r="C3102">
        <v>146988</v>
      </c>
      <c r="D3102" t="s">
        <v>14</v>
      </c>
      <c r="E3102" t="s">
        <v>20</v>
      </c>
      <c r="F3102" t="s">
        <v>16</v>
      </c>
      <c r="G3102" t="s">
        <v>17</v>
      </c>
      <c r="H3102" t="s">
        <v>17</v>
      </c>
      <c r="I3102">
        <v>36</v>
      </c>
      <c r="J3102" t="str">
        <f>IFERROR(IF(ABS((C3102-resumen!$D$3)/resumen!$D$5) &gt; 1.96, "SI", "NO"), _xleta.NOT)</f>
        <v>NO</v>
      </c>
      <c r="K3102" t="str">
        <f>IFERROR(IF(ABS((I3102-resumen!$E$3)/resumen!$E$5) &gt; 1.96, "SI", "NO"), _xleta.NOT)</f>
        <v>NO</v>
      </c>
      <c r="L3102">
        <f>IF(ISBLANK(C3102), resumen!$D$4, C3102)</f>
        <v>146988</v>
      </c>
      <c r="M3102">
        <f>IF(ISBLANK(I3102), resumen!$E$4, I3102)</f>
        <v>36</v>
      </c>
    </row>
    <row r="3103" spans="1:13">
      <c r="A3103">
        <v>3102</v>
      </c>
      <c r="B3103" t="s">
        <v>13</v>
      </c>
      <c r="C3103">
        <v>278031</v>
      </c>
      <c r="D3103" t="s">
        <v>21</v>
      </c>
      <c r="E3103" t="s">
        <v>20</v>
      </c>
      <c r="F3103" t="s">
        <v>17</v>
      </c>
      <c r="G3103" t="s">
        <v>17</v>
      </c>
      <c r="H3103" t="s">
        <v>17</v>
      </c>
      <c r="I3103">
        <v>34</v>
      </c>
      <c r="J3103" t="str">
        <f>IFERROR(IF(ABS((C3103-resumen!$D$3)/resumen!$D$5) &gt; 1.96, "SI", "NO"), _xleta.NOT)</f>
        <v>NO</v>
      </c>
      <c r="K3103" t="str">
        <f>IFERROR(IF(ABS((I3103-resumen!$E$3)/resumen!$E$5) &gt; 1.96, "SI", "NO"), _xleta.NOT)</f>
        <v>NO</v>
      </c>
      <c r="L3103">
        <f>IF(ISBLANK(C3103), resumen!$D$4, C3103)</f>
        <v>278031</v>
      </c>
      <c r="M3103">
        <f>IF(ISBLANK(I3103), resumen!$E$4, I3103)</f>
        <v>34</v>
      </c>
    </row>
    <row r="3104" spans="1:13">
      <c r="A3104">
        <v>3103</v>
      </c>
      <c r="B3104" t="s">
        <v>19</v>
      </c>
      <c r="C3104">
        <v>477903</v>
      </c>
      <c r="D3104" t="s">
        <v>22</v>
      </c>
      <c r="E3104" t="s">
        <v>20</v>
      </c>
      <c r="F3104" t="s">
        <v>16</v>
      </c>
      <c r="G3104" t="s">
        <v>17</v>
      </c>
      <c r="H3104" t="s">
        <v>17</v>
      </c>
      <c r="I3104">
        <v>51</v>
      </c>
      <c r="J3104" t="str">
        <f>IFERROR(IF(ABS((C3104-resumen!$D$3)/resumen!$D$5) &gt; 1.96, "SI", "NO"), _xleta.NOT)</f>
        <v>NO</v>
      </c>
      <c r="K3104" t="str">
        <f>IFERROR(IF(ABS((I3104-resumen!$E$3)/resumen!$E$5) &gt; 1.96, "SI", "NO"), _xleta.NOT)</f>
        <v>NO</v>
      </c>
      <c r="L3104">
        <f>IF(ISBLANK(C3104), resumen!$D$4, C3104)</f>
        <v>477903</v>
      </c>
      <c r="M3104">
        <f>IF(ISBLANK(I3104), resumen!$E$4, I3104)</f>
        <v>51</v>
      </c>
    </row>
    <row r="3105" spans="1:13">
      <c r="A3105">
        <v>3104</v>
      </c>
      <c r="B3105" t="s">
        <v>13</v>
      </c>
      <c r="C3105">
        <v>744238</v>
      </c>
      <c r="D3105" t="s">
        <v>18</v>
      </c>
      <c r="E3105" t="s">
        <v>15</v>
      </c>
      <c r="F3105" t="s">
        <v>16</v>
      </c>
      <c r="G3105" t="s">
        <v>17</v>
      </c>
      <c r="H3105" t="s">
        <v>17</v>
      </c>
      <c r="I3105">
        <v>56</v>
      </c>
      <c r="J3105" t="str">
        <f>IFERROR(IF(ABS((C3105-resumen!$D$3)/resumen!$D$5) &gt; 1.96, "SI", "NO"), _xleta.NOT)</f>
        <v>NO</v>
      </c>
      <c r="K3105" t="str">
        <f>IFERROR(IF(ABS((I3105-resumen!$E$3)/resumen!$E$5) &gt; 1.96, "SI", "NO"), _xleta.NOT)</f>
        <v>NO</v>
      </c>
      <c r="L3105">
        <f>IF(ISBLANK(C3105), resumen!$D$4, C3105)</f>
        <v>744238</v>
      </c>
      <c r="M3105">
        <f>IF(ISBLANK(I3105), resumen!$E$4, I3105)</f>
        <v>56</v>
      </c>
    </row>
    <row r="3106" spans="1:13">
      <c r="A3106">
        <v>3105</v>
      </c>
      <c r="B3106" t="s">
        <v>19</v>
      </c>
      <c r="C3106">
        <v>297046</v>
      </c>
      <c r="D3106" t="s">
        <v>21</v>
      </c>
      <c r="E3106" t="s">
        <v>20</v>
      </c>
      <c r="F3106" t="s">
        <v>16</v>
      </c>
      <c r="G3106" t="s">
        <v>17</v>
      </c>
      <c r="H3106" t="s">
        <v>17</v>
      </c>
      <c r="I3106">
        <v>60</v>
      </c>
      <c r="J3106" t="str">
        <f>IFERROR(IF(ABS((C3106-resumen!$D$3)/resumen!$D$5) &gt; 1.96, "SI", "NO"), _xleta.NOT)</f>
        <v>NO</v>
      </c>
      <c r="K3106" t="str">
        <f>IFERROR(IF(ABS((I3106-resumen!$E$3)/resumen!$E$5) &gt; 1.96, "SI", "NO"), _xleta.NOT)</f>
        <v>NO</v>
      </c>
      <c r="L3106">
        <f>IF(ISBLANK(C3106), resumen!$D$4, C3106)</f>
        <v>297046</v>
      </c>
      <c r="M3106">
        <f>IF(ISBLANK(I3106), resumen!$E$4, I3106)</f>
        <v>60</v>
      </c>
    </row>
    <row r="3107" spans="1:13">
      <c r="A3107">
        <v>3106</v>
      </c>
      <c r="B3107" t="s">
        <v>13</v>
      </c>
      <c r="C3107">
        <v>1353797</v>
      </c>
      <c r="D3107" t="s">
        <v>14</v>
      </c>
      <c r="E3107" t="s">
        <v>15</v>
      </c>
      <c r="F3107" t="s">
        <v>16</v>
      </c>
      <c r="G3107" t="s">
        <v>17</v>
      </c>
      <c r="H3107" t="s">
        <v>16</v>
      </c>
      <c r="I3107">
        <v>44</v>
      </c>
      <c r="J3107" t="str">
        <f>IFERROR(IF(ABS((C3107-resumen!$D$3)/resumen!$D$5) &gt; 1.96, "SI", "NO"), _xleta.NOT)</f>
        <v>NO</v>
      </c>
      <c r="K3107" t="str">
        <f>IFERROR(IF(ABS((I3107-resumen!$E$3)/resumen!$E$5) &gt; 1.96, "SI", "NO"), _xleta.NOT)</f>
        <v>NO</v>
      </c>
      <c r="L3107">
        <f>IF(ISBLANK(C3107), resumen!$D$4, C3107)</f>
        <v>1353797</v>
      </c>
      <c r="M3107">
        <f>IF(ISBLANK(I3107), resumen!$E$4, I3107)</f>
        <v>44</v>
      </c>
    </row>
    <row r="3108" spans="1:13">
      <c r="A3108">
        <v>3107</v>
      </c>
      <c r="B3108" t="s">
        <v>19</v>
      </c>
      <c r="C3108">
        <v>486013</v>
      </c>
      <c r="D3108" t="s">
        <v>22</v>
      </c>
      <c r="E3108" t="s">
        <v>20</v>
      </c>
      <c r="F3108" t="s">
        <v>16</v>
      </c>
      <c r="G3108" t="s">
        <v>17</v>
      </c>
      <c r="H3108" t="s">
        <v>17</v>
      </c>
      <c r="I3108">
        <v>63</v>
      </c>
      <c r="J3108" t="str">
        <f>IFERROR(IF(ABS((C3108-resumen!$D$3)/resumen!$D$5) &gt; 1.96, "SI", "NO"), _xleta.NOT)</f>
        <v>NO</v>
      </c>
      <c r="K3108" t="str">
        <f>IFERROR(IF(ABS((I3108-resumen!$E$3)/resumen!$E$5) &gt; 1.96, "SI", "NO"), _xleta.NOT)</f>
        <v>NO</v>
      </c>
      <c r="L3108">
        <f>IF(ISBLANK(C3108), resumen!$D$4, C3108)</f>
        <v>486013</v>
      </c>
      <c r="M3108">
        <f>IF(ISBLANK(I3108), resumen!$E$4, I3108)</f>
        <v>63</v>
      </c>
    </row>
    <row r="3109" spans="1:13">
      <c r="A3109">
        <v>3108</v>
      </c>
      <c r="B3109" t="s">
        <v>13</v>
      </c>
      <c r="C3109">
        <v>278030</v>
      </c>
      <c r="D3109" t="s">
        <v>23</v>
      </c>
      <c r="E3109" t="s">
        <v>20</v>
      </c>
      <c r="F3109" t="s">
        <v>16</v>
      </c>
      <c r="G3109" t="s">
        <v>17</v>
      </c>
      <c r="H3109" t="s">
        <v>17</v>
      </c>
      <c r="I3109">
        <v>33</v>
      </c>
      <c r="J3109" t="str">
        <f>IFERROR(IF(ABS((C3109-resumen!$D$3)/resumen!$D$5) &gt; 1.96, "SI", "NO"), _xleta.NOT)</f>
        <v>NO</v>
      </c>
      <c r="K3109" t="str">
        <f>IFERROR(IF(ABS((I3109-resumen!$E$3)/resumen!$E$5) &gt; 1.96, "SI", "NO"), _xleta.NOT)</f>
        <v>NO</v>
      </c>
      <c r="L3109">
        <f>IF(ISBLANK(C3109), resumen!$D$4, C3109)</f>
        <v>278030</v>
      </c>
      <c r="M3109">
        <f>IF(ISBLANK(I3109), resumen!$E$4, I3109)</f>
        <v>33</v>
      </c>
    </row>
    <row r="3110" spans="1:13">
      <c r="A3110">
        <v>3109</v>
      </c>
      <c r="B3110" t="s">
        <v>19</v>
      </c>
      <c r="C3110">
        <v>278030</v>
      </c>
      <c r="D3110" t="s">
        <v>23</v>
      </c>
      <c r="E3110" t="s">
        <v>20</v>
      </c>
      <c r="F3110" t="s">
        <v>16</v>
      </c>
      <c r="G3110" t="s">
        <v>17</v>
      </c>
      <c r="H3110" t="s">
        <v>17</v>
      </c>
      <c r="I3110">
        <v>40</v>
      </c>
      <c r="J3110" t="str">
        <f>IFERROR(IF(ABS((C3110-resumen!$D$3)/resumen!$D$5) &gt; 1.96, "SI", "NO"), _xleta.NOT)</f>
        <v>NO</v>
      </c>
      <c r="K3110" t="str">
        <f>IFERROR(IF(ABS((I3110-resumen!$E$3)/resumen!$E$5) &gt; 1.96, "SI", "NO"), _xleta.NOT)</f>
        <v>NO</v>
      </c>
      <c r="L3110">
        <f>IF(ISBLANK(C3110), resumen!$D$4, C3110)</f>
        <v>278030</v>
      </c>
      <c r="M3110">
        <f>IF(ISBLANK(I3110), resumen!$E$4, I3110)</f>
        <v>40</v>
      </c>
    </row>
    <row r="3111" spans="1:13">
      <c r="A3111">
        <v>3110</v>
      </c>
      <c r="B3111" t="s">
        <v>13</v>
      </c>
      <c r="C3111">
        <v>255744</v>
      </c>
      <c r="D3111" t="s">
        <v>14</v>
      </c>
      <c r="E3111" t="s">
        <v>20</v>
      </c>
      <c r="F3111" t="s">
        <v>16</v>
      </c>
      <c r="G3111" t="s">
        <v>17</v>
      </c>
      <c r="H3111" t="s">
        <v>16</v>
      </c>
      <c r="I3111">
        <v>26</v>
      </c>
      <c r="J3111" t="str">
        <f>IFERROR(IF(ABS((C3111-resumen!$D$3)/resumen!$D$5) &gt; 1.96, "SI", "NO"), _xleta.NOT)</f>
        <v>NO</v>
      </c>
      <c r="K3111" t="str">
        <f>IFERROR(IF(ABS((I3111-resumen!$E$3)/resumen!$E$5) &gt; 1.96, "SI", "NO"), _xleta.NOT)</f>
        <v>NO</v>
      </c>
      <c r="L3111">
        <f>IF(ISBLANK(C3111), resumen!$D$4, C3111)</f>
        <v>255744</v>
      </c>
      <c r="M3111">
        <f>IF(ISBLANK(I3111), resumen!$E$4, I3111)</f>
        <v>26</v>
      </c>
    </row>
    <row r="3112" spans="1:13">
      <c r="A3112">
        <v>3111</v>
      </c>
      <c r="B3112" t="s">
        <v>13</v>
      </c>
      <c r="C3112">
        <v>1602326.3</v>
      </c>
      <c r="D3112" t="s">
        <v>14</v>
      </c>
      <c r="E3112" t="s">
        <v>15</v>
      </c>
      <c r="F3112" t="s">
        <v>16</v>
      </c>
      <c r="G3112" t="s">
        <v>17</v>
      </c>
      <c r="H3112" t="s">
        <v>17</v>
      </c>
      <c r="I3112">
        <v>62</v>
      </c>
      <c r="J3112" t="str">
        <f>IFERROR(IF(ABS((C3112-resumen!$D$3)/resumen!$D$5) &gt; 1.96, "SI", "NO"), _xleta.NOT)</f>
        <v>NO</v>
      </c>
      <c r="K3112" t="str">
        <f>IFERROR(IF(ABS((I3112-resumen!$E$3)/resumen!$E$5) &gt; 1.96, "SI", "NO"), _xleta.NOT)</f>
        <v>NO</v>
      </c>
      <c r="L3112">
        <f>IF(ISBLANK(C3112), resumen!$D$4, C3112)</f>
        <v>1602326.3</v>
      </c>
      <c r="M3112">
        <f>IF(ISBLANK(I3112), resumen!$E$4, I3112)</f>
        <v>62</v>
      </c>
    </row>
    <row r="3113" spans="1:13">
      <c r="A3113">
        <v>3112</v>
      </c>
      <c r="B3113" t="s">
        <v>13</v>
      </c>
      <c r="C3113">
        <v>356455</v>
      </c>
      <c r="D3113" t="s">
        <v>22</v>
      </c>
      <c r="E3113" t="s">
        <v>20</v>
      </c>
      <c r="F3113" t="s">
        <v>16</v>
      </c>
      <c r="G3113" t="s">
        <v>17</v>
      </c>
      <c r="H3113" t="s">
        <v>16</v>
      </c>
      <c r="I3113">
        <v>41</v>
      </c>
      <c r="J3113" t="str">
        <f>IFERROR(IF(ABS((C3113-resumen!$D$3)/resumen!$D$5) &gt; 1.96, "SI", "NO"), _xleta.NOT)</f>
        <v>NO</v>
      </c>
      <c r="K3113" t="str">
        <f>IFERROR(IF(ABS((I3113-resumen!$E$3)/resumen!$E$5) &gt; 1.96, "SI", "NO"), _xleta.NOT)</f>
        <v>NO</v>
      </c>
      <c r="L3113">
        <f>IF(ISBLANK(C3113), resumen!$D$4, C3113)</f>
        <v>356455</v>
      </c>
      <c r="M3113">
        <f>IF(ISBLANK(I3113), resumen!$E$4, I3113)</f>
        <v>41</v>
      </c>
    </row>
    <row r="3114" spans="1:13">
      <c r="A3114">
        <v>3113</v>
      </c>
      <c r="B3114" t="s">
        <v>13</v>
      </c>
      <c r="C3114">
        <v>389940</v>
      </c>
      <c r="D3114" t="s">
        <v>22</v>
      </c>
      <c r="E3114" t="s">
        <v>20</v>
      </c>
      <c r="F3114" t="s">
        <v>16</v>
      </c>
      <c r="G3114" t="s">
        <v>17</v>
      </c>
      <c r="H3114" t="s">
        <v>16</v>
      </c>
      <c r="I3114">
        <v>47</v>
      </c>
      <c r="J3114" t="str">
        <f>IFERROR(IF(ABS((C3114-resumen!$D$3)/resumen!$D$5) &gt; 1.96, "SI", "NO"), _xleta.NOT)</f>
        <v>NO</v>
      </c>
      <c r="K3114" t="str">
        <f>IFERROR(IF(ABS((I3114-resumen!$E$3)/resumen!$E$5) &gt; 1.96, "SI", "NO"), _xleta.NOT)</f>
        <v>NO</v>
      </c>
      <c r="L3114">
        <f>IF(ISBLANK(C3114), resumen!$D$4, C3114)</f>
        <v>389940</v>
      </c>
      <c r="M3114">
        <f>IF(ISBLANK(I3114), resumen!$E$4, I3114)</f>
        <v>47</v>
      </c>
    </row>
    <row r="3115" spans="1:13">
      <c r="A3115">
        <v>3114</v>
      </c>
      <c r="B3115" t="s">
        <v>19</v>
      </c>
      <c r="C3115">
        <v>300018</v>
      </c>
      <c r="D3115" t="s">
        <v>21</v>
      </c>
      <c r="E3115" t="s">
        <v>20</v>
      </c>
      <c r="F3115" t="s">
        <v>16</v>
      </c>
      <c r="G3115" t="s">
        <v>17</v>
      </c>
      <c r="H3115" t="s">
        <v>17</v>
      </c>
      <c r="I3115">
        <v>43</v>
      </c>
      <c r="J3115" t="str">
        <f>IFERROR(IF(ABS((C3115-resumen!$D$3)/resumen!$D$5) &gt; 1.96, "SI", "NO"), _xleta.NOT)</f>
        <v>NO</v>
      </c>
      <c r="K3115" t="str">
        <f>IFERROR(IF(ABS((I3115-resumen!$E$3)/resumen!$E$5) &gt; 1.96, "SI", "NO"), _xleta.NOT)</f>
        <v>NO</v>
      </c>
      <c r="L3115">
        <f>IF(ISBLANK(C3115), resumen!$D$4, C3115)</f>
        <v>300018</v>
      </c>
      <c r="M3115">
        <f>IF(ISBLANK(I3115), resumen!$E$4, I3115)</f>
        <v>43</v>
      </c>
    </row>
    <row r="3116" spans="1:13">
      <c r="A3116">
        <v>3115</v>
      </c>
      <c r="B3116" t="s">
        <v>19</v>
      </c>
      <c r="C3116">
        <v>110300</v>
      </c>
      <c r="D3116" t="s">
        <v>14</v>
      </c>
      <c r="E3116" t="s">
        <v>20</v>
      </c>
      <c r="F3116" t="s">
        <v>16</v>
      </c>
      <c r="G3116" t="s">
        <v>17</v>
      </c>
      <c r="H3116" t="s">
        <v>17</v>
      </c>
      <c r="I3116">
        <v>53</v>
      </c>
      <c r="J3116" t="str">
        <f>IFERROR(IF(ABS((C3116-resumen!$D$3)/resumen!$D$5) &gt; 1.96, "SI", "NO"), _xleta.NOT)</f>
        <v>NO</v>
      </c>
      <c r="K3116" t="str">
        <f>IFERROR(IF(ABS((I3116-resumen!$E$3)/resumen!$E$5) &gt; 1.96, "SI", "NO"), _xleta.NOT)</f>
        <v>NO</v>
      </c>
      <c r="L3116">
        <f>IF(ISBLANK(C3116), resumen!$D$4, C3116)</f>
        <v>110300</v>
      </c>
      <c r="M3116">
        <f>IF(ISBLANK(I3116), resumen!$E$4, I3116)</f>
        <v>53</v>
      </c>
    </row>
    <row r="3117" spans="1:13">
      <c r="A3117">
        <v>3116</v>
      </c>
      <c r="B3117" t="s">
        <v>13</v>
      </c>
      <c r="C3117">
        <v>247406.29</v>
      </c>
      <c r="D3117" t="s">
        <v>14</v>
      </c>
      <c r="E3117" t="s">
        <v>20</v>
      </c>
      <c r="F3117" t="s">
        <v>16</v>
      </c>
      <c r="G3117" t="s">
        <v>17</v>
      </c>
      <c r="H3117" t="s">
        <v>17</v>
      </c>
      <c r="I3117">
        <v>33</v>
      </c>
      <c r="J3117" t="str">
        <f>IFERROR(IF(ABS((C3117-resumen!$D$3)/resumen!$D$5) &gt; 1.96, "SI", "NO"), _xleta.NOT)</f>
        <v>NO</v>
      </c>
      <c r="K3117" t="str">
        <f>IFERROR(IF(ABS((I3117-resumen!$E$3)/resumen!$E$5) &gt; 1.96, "SI", "NO"), _xleta.NOT)</f>
        <v>NO</v>
      </c>
      <c r="L3117">
        <f>IF(ISBLANK(C3117), resumen!$D$4, C3117)</f>
        <v>247406.29</v>
      </c>
      <c r="M3117">
        <f>IF(ISBLANK(I3117), resumen!$E$4, I3117)</f>
        <v>33</v>
      </c>
    </row>
    <row r="3118" spans="1:13">
      <c r="A3118">
        <v>3117</v>
      </c>
      <c r="B3118" t="s">
        <v>13</v>
      </c>
      <c r="C3118">
        <v>594092</v>
      </c>
      <c r="D3118" t="s">
        <v>22</v>
      </c>
      <c r="E3118" t="s">
        <v>20</v>
      </c>
      <c r="F3118" t="s">
        <v>16</v>
      </c>
      <c r="G3118" t="s">
        <v>17</v>
      </c>
      <c r="H3118" t="s">
        <v>16</v>
      </c>
      <c r="I3118">
        <v>62</v>
      </c>
      <c r="J3118" t="str">
        <f>IFERROR(IF(ABS((C3118-resumen!$D$3)/resumen!$D$5) &gt; 1.96, "SI", "NO"), _xleta.NOT)</f>
        <v>NO</v>
      </c>
      <c r="K3118" t="str">
        <f>IFERROR(IF(ABS((I3118-resumen!$E$3)/resumen!$E$5) &gt; 1.96, "SI", "NO"), _xleta.NOT)</f>
        <v>NO</v>
      </c>
      <c r="L3118">
        <f>IF(ISBLANK(C3118), resumen!$D$4, C3118)</f>
        <v>594092</v>
      </c>
      <c r="M3118">
        <f>IF(ISBLANK(I3118), resumen!$E$4, I3118)</f>
        <v>62</v>
      </c>
    </row>
    <row r="3119" spans="1:13">
      <c r="A3119">
        <v>3118</v>
      </c>
      <c r="B3119" t="s">
        <v>19</v>
      </c>
      <c r="C3119">
        <v>297046</v>
      </c>
      <c r="D3119" t="s">
        <v>22</v>
      </c>
      <c r="E3119" t="s">
        <v>20</v>
      </c>
      <c r="F3119" t="s">
        <v>16</v>
      </c>
      <c r="G3119" t="s">
        <v>17</v>
      </c>
      <c r="H3119" t="s">
        <v>16</v>
      </c>
      <c r="I3119">
        <v>40</v>
      </c>
      <c r="J3119" t="str">
        <f>IFERROR(IF(ABS((C3119-resumen!$D$3)/resumen!$D$5) &gt; 1.96, "SI", "NO"), _xleta.NOT)</f>
        <v>NO</v>
      </c>
      <c r="K3119" t="str">
        <f>IFERROR(IF(ABS((I3119-resumen!$E$3)/resumen!$E$5) &gt; 1.96, "SI", "NO"), _xleta.NOT)</f>
        <v>NO</v>
      </c>
      <c r="L3119">
        <f>IF(ISBLANK(C3119), resumen!$D$4, C3119)</f>
        <v>297046</v>
      </c>
      <c r="M3119">
        <f>IF(ISBLANK(I3119), resumen!$E$4, I3119)</f>
        <v>40</v>
      </c>
    </row>
    <row r="3120" spans="1:13">
      <c r="A3120">
        <v>3119</v>
      </c>
      <c r="B3120" t="s">
        <v>13</v>
      </c>
      <c r="C3120">
        <v>546000</v>
      </c>
      <c r="D3120" t="s">
        <v>14</v>
      </c>
      <c r="E3120" t="s">
        <v>20</v>
      </c>
      <c r="F3120" t="s">
        <v>16</v>
      </c>
      <c r="G3120" t="s">
        <v>17</v>
      </c>
      <c r="H3120" t="s">
        <v>17</v>
      </c>
      <c r="I3120">
        <v>54</v>
      </c>
      <c r="J3120" t="str">
        <f>IFERROR(IF(ABS((C3120-resumen!$D$3)/resumen!$D$5) &gt; 1.96, "SI", "NO"), _xleta.NOT)</f>
        <v>NO</v>
      </c>
      <c r="K3120" t="str">
        <f>IFERROR(IF(ABS((I3120-resumen!$E$3)/resumen!$E$5) &gt; 1.96, "SI", "NO"), _xleta.NOT)</f>
        <v>NO</v>
      </c>
      <c r="L3120">
        <f>IF(ISBLANK(C3120), resumen!$D$4, C3120)</f>
        <v>546000</v>
      </c>
      <c r="M3120">
        <f>IF(ISBLANK(I3120), resumen!$E$4, I3120)</f>
        <v>54</v>
      </c>
    </row>
    <row r="3121" spans="1:13">
      <c r="A3121">
        <v>3120</v>
      </c>
      <c r="B3121" t="s">
        <v>13</v>
      </c>
      <c r="C3121">
        <v>3446699</v>
      </c>
      <c r="D3121" t="s">
        <v>14</v>
      </c>
      <c r="E3121" t="s">
        <v>15</v>
      </c>
      <c r="F3121" t="s">
        <v>16</v>
      </c>
      <c r="G3121" t="s">
        <v>17</v>
      </c>
      <c r="H3121" t="s">
        <v>17</v>
      </c>
      <c r="I3121">
        <v>57</v>
      </c>
      <c r="J3121" t="str">
        <f>IFERROR(IF(ABS((C3121-resumen!$D$3)/resumen!$D$5) &gt; 1.96, "SI", "NO"), _xleta.NOT)</f>
        <v>SI</v>
      </c>
      <c r="K3121" t="str">
        <f>IFERROR(IF(ABS((I3121-resumen!$E$3)/resumen!$E$5) &gt; 1.96, "SI", "NO"), _xleta.NOT)</f>
        <v>NO</v>
      </c>
      <c r="L3121">
        <f>IF(ISBLANK(C3121), resumen!$D$4, C3121)</f>
        <v>3446699</v>
      </c>
      <c r="M3121">
        <f>IF(ISBLANK(I3121), resumen!$E$4, I3121)</f>
        <v>57</v>
      </c>
    </row>
    <row r="3122" spans="1:13">
      <c r="A3122">
        <v>3121</v>
      </c>
      <c r="B3122" t="s">
        <v>13</v>
      </c>
      <c r="C3122">
        <v>442605.85</v>
      </c>
      <c r="D3122" t="s">
        <v>14</v>
      </c>
      <c r="E3122" t="s">
        <v>20</v>
      </c>
      <c r="F3122" t="s">
        <v>16</v>
      </c>
      <c r="G3122" t="s">
        <v>17</v>
      </c>
      <c r="H3122" t="s">
        <v>17</v>
      </c>
      <c r="I3122">
        <v>22</v>
      </c>
      <c r="J3122" t="str">
        <f>IFERROR(IF(ABS((C3122-resumen!$D$3)/resumen!$D$5) &gt; 1.96, "SI", "NO"), _xleta.NOT)</f>
        <v>NO</v>
      </c>
      <c r="K3122" t="str">
        <f>IFERROR(IF(ABS((I3122-resumen!$E$3)/resumen!$E$5) &gt; 1.96, "SI", "NO"), _xleta.NOT)</f>
        <v>NO</v>
      </c>
      <c r="L3122">
        <f>IF(ISBLANK(C3122), resumen!$D$4, C3122)</f>
        <v>442605.85</v>
      </c>
      <c r="M3122">
        <f>IF(ISBLANK(I3122), resumen!$E$4, I3122)</f>
        <v>22</v>
      </c>
    </row>
    <row r="3123" spans="1:13">
      <c r="A3123">
        <v>3122</v>
      </c>
      <c r="B3123" t="s">
        <v>13</v>
      </c>
      <c r="C3123">
        <v>1326601</v>
      </c>
      <c r="D3123" t="s">
        <v>18</v>
      </c>
      <c r="E3123" t="s">
        <v>15</v>
      </c>
      <c r="F3123" t="s">
        <v>16</v>
      </c>
      <c r="G3123" t="s">
        <v>17</v>
      </c>
      <c r="H3123" t="s">
        <v>17</v>
      </c>
      <c r="I3123">
        <v>72</v>
      </c>
      <c r="J3123" t="str">
        <f>IFERROR(IF(ABS((C3123-resumen!$D$3)/resumen!$D$5) &gt; 1.96, "SI", "NO"), _xleta.NOT)</f>
        <v>NO</v>
      </c>
      <c r="K3123" t="str">
        <f>IFERROR(IF(ABS((I3123-resumen!$E$3)/resumen!$E$5) &gt; 1.96, "SI", "NO"), _xleta.NOT)</f>
        <v>SI</v>
      </c>
      <c r="L3123">
        <f>IF(ISBLANK(C3123), resumen!$D$4, C3123)</f>
        <v>1326601</v>
      </c>
      <c r="M3123">
        <f>IF(ISBLANK(I3123), resumen!$E$4, I3123)</f>
        <v>72</v>
      </c>
    </row>
    <row r="3124" spans="1:13">
      <c r="A3124">
        <v>3123</v>
      </c>
      <c r="B3124" t="s">
        <v>13</v>
      </c>
      <c r="C3124">
        <v>300018</v>
      </c>
      <c r="D3124" t="s">
        <v>22</v>
      </c>
      <c r="E3124" t="s">
        <v>20</v>
      </c>
      <c r="F3124" t="s">
        <v>16</v>
      </c>
      <c r="G3124" t="s">
        <v>16</v>
      </c>
      <c r="H3124" t="s">
        <v>16</v>
      </c>
      <c r="I3124">
        <v>45</v>
      </c>
      <c r="J3124" t="str">
        <f>IFERROR(IF(ABS((C3124-resumen!$D$3)/resumen!$D$5) &gt; 1.96, "SI", "NO"), _xleta.NOT)</f>
        <v>NO</v>
      </c>
      <c r="K3124" t="str">
        <f>IFERROR(IF(ABS((I3124-resumen!$E$3)/resumen!$E$5) &gt; 1.96, "SI", "NO"), _xleta.NOT)</f>
        <v>NO</v>
      </c>
      <c r="L3124">
        <f>IF(ISBLANK(C3124), resumen!$D$4, C3124)</f>
        <v>300018</v>
      </c>
      <c r="M3124">
        <f>IF(ISBLANK(I3124), resumen!$E$4, I3124)</f>
        <v>45</v>
      </c>
    </row>
    <row r="3125" spans="1:13">
      <c r="A3125">
        <v>3124</v>
      </c>
      <c r="B3125" t="s">
        <v>19</v>
      </c>
      <c r="C3125">
        <v>299000</v>
      </c>
      <c r="D3125" t="s">
        <v>22</v>
      </c>
      <c r="E3125" t="s">
        <v>20</v>
      </c>
      <c r="F3125" t="s">
        <v>16</v>
      </c>
      <c r="G3125" t="s">
        <v>17</v>
      </c>
      <c r="H3125" t="s">
        <v>17</v>
      </c>
      <c r="I3125">
        <v>28</v>
      </c>
      <c r="J3125" t="str">
        <f>IFERROR(IF(ABS((C3125-resumen!$D$3)/resumen!$D$5) &gt; 1.96, "SI", "NO"), _xleta.NOT)</f>
        <v>NO</v>
      </c>
      <c r="K3125" t="str">
        <f>IFERROR(IF(ABS((I3125-resumen!$E$3)/resumen!$E$5) &gt; 1.96, "SI", "NO"), _xleta.NOT)</f>
        <v>NO</v>
      </c>
      <c r="L3125">
        <f>IF(ISBLANK(C3125), resumen!$D$4, C3125)</f>
        <v>299000</v>
      </c>
      <c r="M3125">
        <f>IF(ISBLANK(I3125), resumen!$E$4, I3125)</f>
        <v>28</v>
      </c>
    </row>
    <row r="3126" spans="1:13">
      <c r="A3126">
        <v>3125</v>
      </c>
      <c r="B3126" t="s">
        <v>13</v>
      </c>
      <c r="C3126">
        <v>296540</v>
      </c>
      <c r="D3126" t="s">
        <v>22</v>
      </c>
      <c r="E3126" t="s">
        <v>20</v>
      </c>
      <c r="F3126" t="s">
        <v>16</v>
      </c>
      <c r="G3126" t="s">
        <v>17</v>
      </c>
      <c r="H3126" t="s">
        <v>16</v>
      </c>
      <c r="I3126">
        <v>44</v>
      </c>
      <c r="J3126" t="str">
        <f>IFERROR(IF(ABS((C3126-resumen!$D$3)/resumen!$D$5) &gt; 1.96, "SI", "NO"), _xleta.NOT)</f>
        <v>NO</v>
      </c>
      <c r="K3126" t="str">
        <f>IFERROR(IF(ABS((I3126-resumen!$E$3)/resumen!$E$5) &gt; 1.96, "SI", "NO"), _xleta.NOT)</f>
        <v>NO</v>
      </c>
      <c r="L3126">
        <f>IF(ISBLANK(C3126), resumen!$D$4, C3126)</f>
        <v>296540</v>
      </c>
      <c r="M3126">
        <f>IF(ISBLANK(I3126), resumen!$E$4, I3126)</f>
        <v>44</v>
      </c>
    </row>
    <row r="3127" spans="1:13">
      <c r="A3127">
        <v>3126</v>
      </c>
      <c r="B3127" t="s">
        <v>13</v>
      </c>
      <c r="C3127">
        <v>639148</v>
      </c>
      <c r="D3127" t="s">
        <v>21</v>
      </c>
      <c r="E3127" t="s">
        <v>20</v>
      </c>
      <c r="F3127" t="s">
        <v>16</v>
      </c>
      <c r="G3127" t="s">
        <v>16</v>
      </c>
      <c r="H3127" t="s">
        <v>17</v>
      </c>
      <c r="I3127">
        <v>76</v>
      </c>
      <c r="J3127" t="str">
        <f>IFERROR(IF(ABS((C3127-resumen!$D$3)/resumen!$D$5) &gt; 1.96, "SI", "NO"), _xleta.NOT)</f>
        <v>NO</v>
      </c>
      <c r="K3127" t="str">
        <f>IFERROR(IF(ABS((I3127-resumen!$E$3)/resumen!$E$5) &gt; 1.96, "SI", "NO"), _xleta.NOT)</f>
        <v>SI</v>
      </c>
      <c r="L3127">
        <f>IF(ISBLANK(C3127), resumen!$D$4, C3127)</f>
        <v>639148</v>
      </c>
      <c r="M3127">
        <f>IF(ISBLANK(I3127), resumen!$E$4, I3127)</f>
        <v>76</v>
      </c>
    </row>
    <row r="3128" spans="1:13">
      <c r="A3128">
        <v>3127</v>
      </c>
      <c r="B3128" t="s">
        <v>13</v>
      </c>
      <c r="C3128">
        <v>616500</v>
      </c>
      <c r="D3128" t="s">
        <v>14</v>
      </c>
      <c r="E3128" t="s">
        <v>20</v>
      </c>
      <c r="F3128" t="s">
        <v>16</v>
      </c>
      <c r="G3128" t="s">
        <v>17</v>
      </c>
      <c r="H3128" t="s">
        <v>17</v>
      </c>
      <c r="I3128">
        <v>21</v>
      </c>
      <c r="J3128" t="str">
        <f>IFERROR(IF(ABS((C3128-resumen!$D$3)/resumen!$D$5) &gt; 1.96, "SI", "NO"), _xleta.NOT)</f>
        <v>NO</v>
      </c>
      <c r="K3128" t="str">
        <f>IFERROR(IF(ABS((I3128-resumen!$E$3)/resumen!$E$5) &gt; 1.96, "SI", "NO"), _xleta.NOT)</f>
        <v>NO</v>
      </c>
      <c r="L3128">
        <f>IF(ISBLANK(C3128), resumen!$D$4, C3128)</f>
        <v>616500</v>
      </c>
      <c r="M3128">
        <f>IF(ISBLANK(I3128), resumen!$E$4, I3128)</f>
        <v>21</v>
      </c>
    </row>
    <row r="3129" spans="1:13">
      <c r="A3129">
        <v>3128</v>
      </c>
      <c r="B3129" t="s">
        <v>19</v>
      </c>
      <c r="C3129">
        <v>557959.78</v>
      </c>
      <c r="D3129" t="s">
        <v>14</v>
      </c>
      <c r="E3129" t="s">
        <v>15</v>
      </c>
      <c r="F3129" t="s">
        <v>16</v>
      </c>
      <c r="G3129" t="s">
        <v>17</v>
      </c>
      <c r="H3129" t="s">
        <v>17</v>
      </c>
      <c r="I3129">
        <v>30</v>
      </c>
      <c r="J3129" t="str">
        <f>IFERROR(IF(ABS((C3129-resumen!$D$3)/resumen!$D$5) &gt; 1.96, "SI", "NO"), _xleta.NOT)</f>
        <v>NO</v>
      </c>
      <c r="K3129" t="str">
        <f>IFERROR(IF(ABS((I3129-resumen!$E$3)/resumen!$E$5) &gt; 1.96, "SI", "NO"), _xleta.NOT)</f>
        <v>NO</v>
      </c>
      <c r="L3129">
        <f>IF(ISBLANK(C3129), resumen!$D$4, C3129)</f>
        <v>557959.78</v>
      </c>
      <c r="M3129">
        <f>IF(ISBLANK(I3129), resumen!$E$4, I3129)</f>
        <v>30</v>
      </c>
    </row>
    <row r="3130" spans="1:13">
      <c r="A3130">
        <v>3129</v>
      </c>
      <c r="B3130" t="s">
        <v>13</v>
      </c>
      <c r="C3130">
        <v>594267.31999999995</v>
      </c>
      <c r="D3130" t="s">
        <v>14</v>
      </c>
      <c r="E3130" t="s">
        <v>20</v>
      </c>
      <c r="F3130" t="s">
        <v>16</v>
      </c>
      <c r="G3130" t="s">
        <v>17</v>
      </c>
      <c r="H3130" t="s">
        <v>17</v>
      </c>
      <c r="I3130">
        <v>34</v>
      </c>
      <c r="J3130" t="str">
        <f>IFERROR(IF(ABS((C3130-resumen!$D$3)/resumen!$D$5) &gt; 1.96, "SI", "NO"), _xleta.NOT)</f>
        <v>NO</v>
      </c>
      <c r="K3130" t="str">
        <f>IFERROR(IF(ABS((I3130-resumen!$E$3)/resumen!$E$5) &gt; 1.96, "SI", "NO"), _xleta.NOT)</f>
        <v>NO</v>
      </c>
      <c r="L3130">
        <f>IF(ISBLANK(C3130), resumen!$D$4, C3130)</f>
        <v>594267.31999999995</v>
      </c>
      <c r="M3130">
        <f>IF(ISBLANK(I3130), resumen!$E$4, I3130)</f>
        <v>34</v>
      </c>
    </row>
    <row r="3131" spans="1:13">
      <c r="A3131">
        <v>3130</v>
      </c>
      <c r="B3131" t="s">
        <v>13</v>
      </c>
      <c r="C3131">
        <v>375277</v>
      </c>
      <c r="D3131" t="s">
        <v>14</v>
      </c>
      <c r="E3131" t="s">
        <v>15</v>
      </c>
      <c r="F3131" t="s">
        <v>16</v>
      </c>
      <c r="G3131" t="s">
        <v>17</v>
      </c>
      <c r="H3131" t="s">
        <v>17</v>
      </c>
      <c r="I3131">
        <v>63</v>
      </c>
      <c r="J3131" t="str">
        <f>IFERROR(IF(ABS((C3131-resumen!$D$3)/resumen!$D$5) &gt; 1.96, "SI", "NO"), _xleta.NOT)</f>
        <v>NO</v>
      </c>
      <c r="K3131" t="str">
        <f>IFERROR(IF(ABS((I3131-resumen!$E$3)/resumen!$E$5) &gt; 1.96, "SI", "NO"), _xleta.NOT)</f>
        <v>NO</v>
      </c>
      <c r="L3131">
        <f>IF(ISBLANK(C3131), resumen!$D$4, C3131)</f>
        <v>375277</v>
      </c>
      <c r="M3131">
        <f>IF(ISBLANK(I3131), resumen!$E$4, I3131)</f>
        <v>63</v>
      </c>
    </row>
    <row r="3132" spans="1:13">
      <c r="A3132">
        <v>3131</v>
      </c>
      <c r="B3132" t="s">
        <v>13</v>
      </c>
      <c r="C3132">
        <v>153968</v>
      </c>
      <c r="D3132" t="s">
        <v>14</v>
      </c>
      <c r="E3132" t="s">
        <v>20</v>
      </c>
      <c r="F3132" t="s">
        <v>16</v>
      </c>
      <c r="G3132" t="s">
        <v>17</v>
      </c>
      <c r="H3132" t="s">
        <v>17</v>
      </c>
      <c r="I3132">
        <v>42</v>
      </c>
      <c r="J3132" t="str">
        <f>IFERROR(IF(ABS((C3132-resumen!$D$3)/resumen!$D$5) &gt; 1.96, "SI", "NO"), _xleta.NOT)</f>
        <v>NO</v>
      </c>
      <c r="K3132" t="str">
        <f>IFERROR(IF(ABS((I3132-resumen!$E$3)/resumen!$E$5) &gt; 1.96, "SI", "NO"), _xleta.NOT)</f>
        <v>NO</v>
      </c>
      <c r="L3132">
        <f>IF(ISBLANK(C3132), resumen!$D$4, C3132)</f>
        <v>153968</v>
      </c>
      <c r="M3132">
        <f>IF(ISBLANK(I3132), resumen!$E$4, I3132)</f>
        <v>42</v>
      </c>
    </row>
    <row r="3133" spans="1:13">
      <c r="A3133">
        <v>3132</v>
      </c>
      <c r="B3133" t="s">
        <v>13</v>
      </c>
      <c r="C3133">
        <v>352314</v>
      </c>
      <c r="D3133" t="s">
        <v>22</v>
      </c>
      <c r="E3133" t="s">
        <v>20</v>
      </c>
      <c r="F3133" t="s">
        <v>16</v>
      </c>
      <c r="G3133" t="s">
        <v>17</v>
      </c>
      <c r="H3133" t="s">
        <v>16</v>
      </c>
      <c r="I3133">
        <v>37</v>
      </c>
      <c r="J3133" t="str">
        <f>IFERROR(IF(ABS((C3133-resumen!$D$3)/resumen!$D$5) &gt; 1.96, "SI", "NO"), _xleta.NOT)</f>
        <v>NO</v>
      </c>
      <c r="K3133" t="str">
        <f>IFERROR(IF(ABS((I3133-resumen!$E$3)/resumen!$E$5) &gt; 1.96, "SI", "NO"), _xleta.NOT)</f>
        <v>NO</v>
      </c>
      <c r="L3133">
        <f>IF(ISBLANK(C3133), resumen!$D$4, C3133)</f>
        <v>352314</v>
      </c>
      <c r="M3133">
        <f>IF(ISBLANK(I3133), resumen!$E$4, I3133)</f>
        <v>37</v>
      </c>
    </row>
    <row r="3134" spans="1:13">
      <c r="A3134">
        <v>3133</v>
      </c>
      <c r="B3134" t="s">
        <v>13</v>
      </c>
      <c r="C3134">
        <v>1389242.41</v>
      </c>
      <c r="D3134" t="s">
        <v>14</v>
      </c>
      <c r="E3134" t="s">
        <v>20</v>
      </c>
      <c r="F3134" t="s">
        <v>16</v>
      </c>
      <c r="G3134" t="s">
        <v>17</v>
      </c>
      <c r="H3134" t="s">
        <v>17</v>
      </c>
      <c r="I3134">
        <v>45</v>
      </c>
      <c r="J3134" t="str">
        <f>IFERROR(IF(ABS((C3134-resumen!$D$3)/resumen!$D$5) &gt; 1.96, "SI", "NO"), _xleta.NOT)</f>
        <v>NO</v>
      </c>
      <c r="K3134" t="str">
        <f>IFERROR(IF(ABS((I3134-resumen!$E$3)/resumen!$E$5) &gt; 1.96, "SI", "NO"), _xleta.NOT)</f>
        <v>NO</v>
      </c>
      <c r="L3134">
        <f>IF(ISBLANK(C3134), resumen!$D$4, C3134)</f>
        <v>1389242.41</v>
      </c>
      <c r="M3134">
        <f>IF(ISBLANK(I3134), resumen!$E$4, I3134)</f>
        <v>45</v>
      </c>
    </row>
    <row r="3135" spans="1:13">
      <c r="A3135">
        <v>3134</v>
      </c>
      <c r="B3135" t="s">
        <v>13</v>
      </c>
      <c r="C3135">
        <v>376977.2</v>
      </c>
      <c r="D3135" t="s">
        <v>14</v>
      </c>
      <c r="E3135" t="s">
        <v>15</v>
      </c>
      <c r="F3135" t="s">
        <v>16</v>
      </c>
      <c r="G3135" t="s">
        <v>17</v>
      </c>
      <c r="H3135" t="s">
        <v>17</v>
      </c>
      <c r="I3135">
        <v>47</v>
      </c>
      <c r="J3135" t="str">
        <f>IFERROR(IF(ABS((C3135-resumen!$D$3)/resumen!$D$5) &gt; 1.96, "SI", "NO"), _xleta.NOT)</f>
        <v>NO</v>
      </c>
      <c r="K3135" t="str">
        <f>IFERROR(IF(ABS((I3135-resumen!$E$3)/resumen!$E$5) &gt; 1.96, "SI", "NO"), _xleta.NOT)</f>
        <v>NO</v>
      </c>
      <c r="L3135">
        <f>IF(ISBLANK(C3135), resumen!$D$4, C3135)</f>
        <v>376977.2</v>
      </c>
      <c r="M3135">
        <f>IF(ISBLANK(I3135), resumen!$E$4, I3135)</f>
        <v>47</v>
      </c>
    </row>
    <row r="3136" spans="1:13">
      <c r="A3136">
        <v>3135</v>
      </c>
      <c r="B3136" t="s">
        <v>13</v>
      </c>
      <c r="C3136">
        <v>350955</v>
      </c>
      <c r="D3136" t="s">
        <v>14</v>
      </c>
      <c r="E3136" t="s">
        <v>20</v>
      </c>
      <c r="F3136" t="s">
        <v>16</v>
      </c>
      <c r="G3136" t="s">
        <v>17</v>
      </c>
      <c r="H3136" t="s">
        <v>17</v>
      </c>
      <c r="I3136">
        <v>41</v>
      </c>
      <c r="J3136" t="str">
        <f>IFERROR(IF(ABS((C3136-resumen!$D$3)/resumen!$D$5) &gt; 1.96, "SI", "NO"), _xleta.NOT)</f>
        <v>NO</v>
      </c>
      <c r="K3136" t="str">
        <f>IFERROR(IF(ABS((I3136-resumen!$E$3)/resumen!$E$5) &gt; 1.96, "SI", "NO"), _xleta.NOT)</f>
        <v>NO</v>
      </c>
      <c r="L3136">
        <f>IF(ISBLANK(C3136), resumen!$D$4, C3136)</f>
        <v>350955</v>
      </c>
      <c r="M3136">
        <f>IF(ISBLANK(I3136), resumen!$E$4, I3136)</f>
        <v>41</v>
      </c>
    </row>
    <row r="3137" spans="1:13">
      <c r="A3137">
        <v>3136</v>
      </c>
      <c r="B3137" t="s">
        <v>19</v>
      </c>
      <c r="C3137">
        <v>1275143</v>
      </c>
      <c r="D3137" t="s">
        <v>14</v>
      </c>
      <c r="E3137" t="s">
        <v>20</v>
      </c>
      <c r="F3137" t="s">
        <v>16</v>
      </c>
      <c r="G3137" t="s">
        <v>17</v>
      </c>
      <c r="H3137" t="s">
        <v>17</v>
      </c>
      <c r="I3137">
        <v>53</v>
      </c>
      <c r="J3137" t="str">
        <f>IFERROR(IF(ABS((C3137-resumen!$D$3)/resumen!$D$5) &gt; 1.96, "SI", "NO"), _xleta.NOT)</f>
        <v>NO</v>
      </c>
      <c r="K3137" t="str">
        <f>IFERROR(IF(ABS((I3137-resumen!$E$3)/resumen!$E$5) &gt; 1.96, "SI", "NO"), _xleta.NOT)</f>
        <v>NO</v>
      </c>
      <c r="L3137">
        <f>IF(ISBLANK(C3137), resumen!$D$4, C3137)</f>
        <v>1275143</v>
      </c>
      <c r="M3137">
        <f>IF(ISBLANK(I3137), resumen!$E$4, I3137)</f>
        <v>53</v>
      </c>
    </row>
    <row r="3138" spans="1:13">
      <c r="A3138">
        <v>3137</v>
      </c>
      <c r="B3138" t="s">
        <v>19</v>
      </c>
      <c r="C3138">
        <v>666437.5</v>
      </c>
      <c r="D3138" t="s">
        <v>14</v>
      </c>
      <c r="E3138" t="s">
        <v>15</v>
      </c>
      <c r="F3138" t="s">
        <v>16</v>
      </c>
      <c r="G3138" t="s">
        <v>17</v>
      </c>
      <c r="H3138" t="s">
        <v>17</v>
      </c>
      <c r="I3138">
        <v>26</v>
      </c>
      <c r="J3138" t="str">
        <f>IFERROR(IF(ABS((C3138-resumen!$D$3)/resumen!$D$5) &gt; 1.96, "SI", "NO"), _xleta.NOT)</f>
        <v>NO</v>
      </c>
      <c r="K3138" t="str">
        <f>IFERROR(IF(ABS((I3138-resumen!$E$3)/resumen!$E$5) &gt; 1.96, "SI", "NO"), _xleta.NOT)</f>
        <v>NO</v>
      </c>
      <c r="L3138">
        <f>IF(ISBLANK(C3138), resumen!$D$4, C3138)</f>
        <v>666437.5</v>
      </c>
      <c r="M3138">
        <f>IF(ISBLANK(I3138), resumen!$E$4, I3138)</f>
        <v>26</v>
      </c>
    </row>
    <row r="3139" spans="1:13">
      <c r="A3139">
        <v>3138</v>
      </c>
      <c r="B3139" t="s">
        <v>13</v>
      </c>
      <c r="C3139">
        <v>10652</v>
      </c>
      <c r="D3139" t="s">
        <v>14</v>
      </c>
      <c r="E3139" t="s">
        <v>20</v>
      </c>
      <c r="F3139" t="s">
        <v>16</v>
      </c>
      <c r="G3139" t="s">
        <v>16</v>
      </c>
      <c r="H3139" t="s">
        <v>17</v>
      </c>
      <c r="I3139">
        <v>23</v>
      </c>
      <c r="J3139" t="str">
        <f>IFERROR(IF(ABS((C3139-resumen!$D$3)/resumen!$D$5) &gt; 1.96, "SI", "NO"), _xleta.NOT)</f>
        <v>NO</v>
      </c>
      <c r="K3139" t="str">
        <f>IFERROR(IF(ABS((I3139-resumen!$E$3)/resumen!$E$5) &gt; 1.96, "SI", "NO"), _xleta.NOT)</f>
        <v>NO</v>
      </c>
      <c r="L3139">
        <f>IF(ISBLANK(C3139), resumen!$D$4, C3139)</f>
        <v>10652</v>
      </c>
      <c r="M3139">
        <f>IF(ISBLANK(I3139), resumen!$E$4, I3139)</f>
        <v>23</v>
      </c>
    </row>
    <row r="3140" spans="1:13">
      <c r="A3140">
        <v>3139</v>
      </c>
      <c r="B3140" t="s">
        <v>13</v>
      </c>
      <c r="C3140">
        <v>698559.5</v>
      </c>
      <c r="D3140" t="s">
        <v>14</v>
      </c>
      <c r="E3140" t="s">
        <v>15</v>
      </c>
      <c r="F3140" t="s">
        <v>16</v>
      </c>
      <c r="G3140" t="s">
        <v>17</v>
      </c>
      <c r="H3140" t="s">
        <v>17</v>
      </c>
      <c r="I3140">
        <v>31</v>
      </c>
      <c r="J3140" t="str">
        <f>IFERROR(IF(ABS((C3140-resumen!$D$3)/resumen!$D$5) &gt; 1.96, "SI", "NO"), _xleta.NOT)</f>
        <v>NO</v>
      </c>
      <c r="K3140" t="str">
        <f>IFERROR(IF(ABS((I3140-resumen!$E$3)/resumen!$E$5) &gt; 1.96, "SI", "NO"), _xleta.NOT)</f>
        <v>NO</v>
      </c>
      <c r="L3140">
        <f>IF(ISBLANK(C3140), resumen!$D$4, C3140)</f>
        <v>698559.5</v>
      </c>
      <c r="M3140">
        <f>IF(ISBLANK(I3140), resumen!$E$4, I3140)</f>
        <v>31</v>
      </c>
    </row>
    <row r="3141" spans="1:13">
      <c r="A3141">
        <v>3140</v>
      </c>
      <c r="B3141" t="s">
        <v>19</v>
      </c>
      <c r="C3141">
        <v>150000</v>
      </c>
      <c r="D3141" t="s">
        <v>14</v>
      </c>
      <c r="E3141" t="s">
        <v>20</v>
      </c>
      <c r="F3141" t="s">
        <v>16</v>
      </c>
      <c r="G3141" t="s">
        <v>17</v>
      </c>
      <c r="H3141" t="s">
        <v>17</v>
      </c>
      <c r="I3141">
        <v>21</v>
      </c>
      <c r="J3141" t="str">
        <f>IFERROR(IF(ABS((C3141-resumen!$D$3)/resumen!$D$5) &gt; 1.96, "SI", "NO"), _xleta.NOT)</f>
        <v>NO</v>
      </c>
      <c r="K3141" t="str">
        <f>IFERROR(IF(ABS((I3141-resumen!$E$3)/resumen!$E$5) &gt; 1.96, "SI", "NO"), _xleta.NOT)</f>
        <v>NO</v>
      </c>
      <c r="L3141">
        <f>IF(ISBLANK(C3141), resumen!$D$4, C3141)</f>
        <v>150000</v>
      </c>
      <c r="M3141">
        <f>IF(ISBLANK(I3141), resumen!$E$4, I3141)</f>
        <v>21</v>
      </c>
    </row>
    <row r="3142" spans="1:13">
      <c r="A3142">
        <v>3141</v>
      </c>
      <c r="B3142" t="s">
        <v>19</v>
      </c>
      <c r="C3142">
        <v>406159.28</v>
      </c>
      <c r="D3142" t="s">
        <v>14</v>
      </c>
      <c r="E3142" t="s">
        <v>20</v>
      </c>
      <c r="F3142" t="s">
        <v>16</v>
      </c>
      <c r="G3142" t="s">
        <v>17</v>
      </c>
      <c r="H3142" t="s">
        <v>17</v>
      </c>
      <c r="I3142">
        <v>25</v>
      </c>
      <c r="J3142" t="str">
        <f>IFERROR(IF(ABS((C3142-resumen!$D$3)/resumen!$D$5) &gt; 1.96, "SI", "NO"), _xleta.NOT)</f>
        <v>NO</v>
      </c>
      <c r="K3142" t="str">
        <f>IFERROR(IF(ABS((I3142-resumen!$E$3)/resumen!$E$5) &gt; 1.96, "SI", "NO"), _xleta.NOT)</f>
        <v>NO</v>
      </c>
      <c r="L3142">
        <f>IF(ISBLANK(C3142), resumen!$D$4, C3142)</f>
        <v>406159.28</v>
      </c>
      <c r="M3142">
        <f>IF(ISBLANK(I3142), resumen!$E$4, I3142)</f>
        <v>25</v>
      </c>
    </row>
    <row r="3143" spans="1:13">
      <c r="A3143">
        <v>3142</v>
      </c>
      <c r="B3143" t="s">
        <v>19</v>
      </c>
      <c r="C3143">
        <v>801190.2</v>
      </c>
      <c r="D3143" t="s">
        <v>14</v>
      </c>
      <c r="E3143" t="s">
        <v>20</v>
      </c>
      <c r="F3143" t="s">
        <v>16</v>
      </c>
      <c r="G3143" t="s">
        <v>17</v>
      </c>
      <c r="H3143" t="s">
        <v>17</v>
      </c>
      <c r="I3143">
        <v>43</v>
      </c>
      <c r="J3143" t="str">
        <f>IFERROR(IF(ABS((C3143-resumen!$D$3)/resumen!$D$5) &gt; 1.96, "SI", "NO"), _xleta.NOT)</f>
        <v>NO</v>
      </c>
      <c r="K3143" t="str">
        <f>IFERROR(IF(ABS((I3143-resumen!$E$3)/resumen!$E$5) &gt; 1.96, "SI", "NO"), _xleta.NOT)</f>
        <v>NO</v>
      </c>
      <c r="L3143">
        <f>IF(ISBLANK(C3143), resumen!$D$4, C3143)</f>
        <v>801190.2</v>
      </c>
      <c r="M3143">
        <f>IF(ISBLANK(I3143), resumen!$E$4, I3143)</f>
        <v>43</v>
      </c>
    </row>
    <row r="3144" spans="1:13">
      <c r="A3144">
        <v>3143</v>
      </c>
      <c r="B3144" t="s">
        <v>13</v>
      </c>
      <c r="C3144">
        <v>980353.5</v>
      </c>
      <c r="D3144" t="s">
        <v>14</v>
      </c>
      <c r="E3144" t="s">
        <v>15</v>
      </c>
      <c r="F3144" t="s">
        <v>16</v>
      </c>
      <c r="G3144" t="s">
        <v>17</v>
      </c>
      <c r="H3144" t="s">
        <v>17</v>
      </c>
      <c r="I3144">
        <v>34</v>
      </c>
      <c r="J3144" t="str">
        <f>IFERROR(IF(ABS((C3144-resumen!$D$3)/resumen!$D$5) &gt; 1.96, "SI", "NO"), _xleta.NOT)</f>
        <v>NO</v>
      </c>
      <c r="K3144" t="str">
        <f>IFERROR(IF(ABS((I3144-resumen!$E$3)/resumen!$E$5) &gt; 1.96, "SI", "NO"), _xleta.NOT)</f>
        <v>NO</v>
      </c>
      <c r="L3144">
        <f>IF(ISBLANK(C3144), resumen!$D$4, C3144)</f>
        <v>980353.5</v>
      </c>
      <c r="M3144">
        <f>IF(ISBLANK(I3144), resumen!$E$4, I3144)</f>
        <v>34</v>
      </c>
    </row>
    <row r="3145" spans="1:13">
      <c r="A3145">
        <v>3144</v>
      </c>
      <c r="B3145" t="s">
        <v>13</v>
      </c>
      <c r="C3145">
        <v>847403.34</v>
      </c>
      <c r="D3145" t="s">
        <v>14</v>
      </c>
      <c r="E3145" t="s">
        <v>20</v>
      </c>
      <c r="F3145" t="s">
        <v>16</v>
      </c>
      <c r="G3145" t="s">
        <v>17</v>
      </c>
      <c r="H3145" t="s">
        <v>17</v>
      </c>
      <c r="I3145">
        <v>45</v>
      </c>
      <c r="J3145" t="str">
        <f>IFERROR(IF(ABS((C3145-resumen!$D$3)/resumen!$D$5) &gt; 1.96, "SI", "NO"), _xleta.NOT)</f>
        <v>NO</v>
      </c>
      <c r="K3145" t="str">
        <f>IFERROR(IF(ABS((I3145-resumen!$E$3)/resumen!$E$5) &gt; 1.96, "SI", "NO"), _xleta.NOT)</f>
        <v>NO</v>
      </c>
      <c r="L3145">
        <f>IF(ISBLANK(C3145), resumen!$D$4, C3145)</f>
        <v>847403.34</v>
      </c>
      <c r="M3145">
        <f>IF(ISBLANK(I3145), resumen!$E$4, I3145)</f>
        <v>45</v>
      </c>
    </row>
    <row r="3146" spans="1:13">
      <c r="A3146">
        <v>3145</v>
      </c>
      <c r="B3146" t="s">
        <v>13</v>
      </c>
      <c r="C3146">
        <v>295505</v>
      </c>
      <c r="D3146" t="s">
        <v>14</v>
      </c>
      <c r="E3146" t="s">
        <v>20</v>
      </c>
      <c r="F3146" t="s">
        <v>16</v>
      </c>
      <c r="G3146" t="s">
        <v>17</v>
      </c>
      <c r="H3146" t="s">
        <v>17</v>
      </c>
      <c r="I3146">
        <v>36</v>
      </c>
      <c r="J3146" t="str">
        <f>IFERROR(IF(ABS((C3146-resumen!$D$3)/resumen!$D$5) &gt; 1.96, "SI", "NO"), _xleta.NOT)</f>
        <v>NO</v>
      </c>
      <c r="K3146" t="str">
        <f>IFERROR(IF(ABS((I3146-resumen!$E$3)/resumen!$E$5) &gt; 1.96, "SI", "NO"), _xleta.NOT)</f>
        <v>NO</v>
      </c>
      <c r="L3146">
        <f>IF(ISBLANK(C3146), resumen!$D$4, C3146)</f>
        <v>295505</v>
      </c>
      <c r="M3146">
        <f>IF(ISBLANK(I3146), resumen!$E$4, I3146)</f>
        <v>36</v>
      </c>
    </row>
    <row r="3147" spans="1:13">
      <c r="A3147">
        <v>3146</v>
      </c>
      <c r="B3147" t="s">
        <v>13</v>
      </c>
      <c r="C3147">
        <v>297046</v>
      </c>
      <c r="D3147" t="s">
        <v>21</v>
      </c>
      <c r="E3147" t="s">
        <v>20</v>
      </c>
      <c r="F3147" t="s">
        <v>16</v>
      </c>
      <c r="G3147" t="s">
        <v>17</v>
      </c>
      <c r="H3147" t="s">
        <v>17</v>
      </c>
      <c r="I3147">
        <v>25</v>
      </c>
      <c r="J3147" t="str">
        <f>IFERROR(IF(ABS((C3147-resumen!$D$3)/resumen!$D$5) &gt; 1.96, "SI", "NO"), _xleta.NOT)</f>
        <v>NO</v>
      </c>
      <c r="K3147" t="str">
        <f>IFERROR(IF(ABS((I3147-resumen!$E$3)/resumen!$E$5) &gt; 1.96, "SI", "NO"), _xleta.NOT)</f>
        <v>NO</v>
      </c>
      <c r="L3147">
        <f>IF(ISBLANK(C3147), resumen!$D$4, C3147)</f>
        <v>297046</v>
      </c>
      <c r="M3147">
        <f>IF(ISBLANK(I3147), resumen!$E$4, I3147)</f>
        <v>25</v>
      </c>
    </row>
    <row r="3148" spans="1:13">
      <c r="A3148">
        <v>3147</v>
      </c>
      <c r="B3148" t="s">
        <v>19</v>
      </c>
      <c r="C3148">
        <v>457220</v>
      </c>
      <c r="D3148" t="s">
        <v>14</v>
      </c>
      <c r="E3148" t="s">
        <v>15</v>
      </c>
      <c r="F3148" t="s">
        <v>16</v>
      </c>
      <c r="G3148" t="s">
        <v>17</v>
      </c>
      <c r="H3148" t="s">
        <v>17</v>
      </c>
      <c r="I3148">
        <v>25</v>
      </c>
      <c r="J3148" t="str">
        <f>IFERROR(IF(ABS((C3148-resumen!$D$3)/resumen!$D$5) &gt; 1.96, "SI", "NO"), _xleta.NOT)</f>
        <v>NO</v>
      </c>
      <c r="K3148" t="str">
        <f>IFERROR(IF(ABS((I3148-resumen!$E$3)/resumen!$E$5) &gt; 1.96, "SI", "NO"), _xleta.NOT)</f>
        <v>NO</v>
      </c>
      <c r="L3148">
        <f>IF(ISBLANK(C3148), resumen!$D$4, C3148)</f>
        <v>457220</v>
      </c>
      <c r="M3148">
        <f>IF(ISBLANK(I3148), resumen!$E$4, I3148)</f>
        <v>25</v>
      </c>
    </row>
    <row r="3149" spans="1:13">
      <c r="A3149">
        <v>3148</v>
      </c>
      <c r="B3149" t="s">
        <v>13</v>
      </c>
      <c r="C3149">
        <v>458557</v>
      </c>
      <c r="D3149" t="s">
        <v>22</v>
      </c>
      <c r="E3149" t="s">
        <v>20</v>
      </c>
      <c r="F3149" t="s">
        <v>16</v>
      </c>
      <c r="G3149" t="s">
        <v>17</v>
      </c>
      <c r="H3149" t="s">
        <v>16</v>
      </c>
      <c r="I3149">
        <v>33</v>
      </c>
      <c r="J3149" t="str">
        <f>IFERROR(IF(ABS((C3149-resumen!$D$3)/resumen!$D$5) &gt; 1.96, "SI", "NO"), _xleta.NOT)</f>
        <v>NO</v>
      </c>
      <c r="K3149" t="str">
        <f>IFERROR(IF(ABS((I3149-resumen!$E$3)/resumen!$E$5) &gt; 1.96, "SI", "NO"), _xleta.NOT)</f>
        <v>NO</v>
      </c>
      <c r="L3149">
        <f>IF(ISBLANK(C3149), resumen!$D$4, C3149)</f>
        <v>458557</v>
      </c>
      <c r="M3149">
        <f>IF(ISBLANK(I3149), resumen!$E$4, I3149)</f>
        <v>33</v>
      </c>
    </row>
    <row r="3150" spans="1:13">
      <c r="A3150">
        <v>3149</v>
      </c>
      <c r="B3150" t="s">
        <v>19</v>
      </c>
      <c r="C3150">
        <v>308439</v>
      </c>
      <c r="D3150" t="s">
        <v>22</v>
      </c>
      <c r="E3150" t="s">
        <v>20</v>
      </c>
      <c r="F3150" t="s">
        <v>16</v>
      </c>
      <c r="G3150" t="s">
        <v>17</v>
      </c>
      <c r="H3150" t="s">
        <v>16</v>
      </c>
      <c r="I3150">
        <v>31</v>
      </c>
      <c r="J3150" t="str">
        <f>IFERROR(IF(ABS((C3150-resumen!$D$3)/resumen!$D$5) &gt; 1.96, "SI", "NO"), _xleta.NOT)</f>
        <v>NO</v>
      </c>
      <c r="K3150" t="str">
        <f>IFERROR(IF(ABS((I3150-resumen!$E$3)/resumen!$E$5) &gt; 1.96, "SI", "NO"), _xleta.NOT)</f>
        <v>NO</v>
      </c>
      <c r="L3150">
        <f>IF(ISBLANK(C3150), resumen!$D$4, C3150)</f>
        <v>308439</v>
      </c>
      <c r="M3150">
        <f>IF(ISBLANK(I3150), resumen!$E$4, I3150)</f>
        <v>31</v>
      </c>
    </row>
    <row r="3151" spans="1:13">
      <c r="A3151">
        <v>3150</v>
      </c>
      <c r="B3151" t="s">
        <v>19</v>
      </c>
      <c r="C3151">
        <v>456605</v>
      </c>
      <c r="D3151" t="s">
        <v>18</v>
      </c>
      <c r="E3151" t="s">
        <v>15</v>
      </c>
      <c r="F3151" t="s">
        <v>16</v>
      </c>
      <c r="G3151" t="s">
        <v>17</v>
      </c>
      <c r="H3151" t="s">
        <v>17</v>
      </c>
      <c r="I3151">
        <v>67</v>
      </c>
      <c r="J3151" t="str">
        <f>IFERROR(IF(ABS((C3151-resumen!$D$3)/resumen!$D$5) &gt; 1.96, "SI", "NO"), _xleta.NOT)</f>
        <v>NO</v>
      </c>
      <c r="K3151" t="str">
        <f>IFERROR(IF(ABS((I3151-resumen!$E$3)/resumen!$E$5) &gt; 1.96, "SI", "NO"), _xleta.NOT)</f>
        <v>NO</v>
      </c>
      <c r="L3151">
        <f>IF(ISBLANK(C3151), resumen!$D$4, C3151)</f>
        <v>456605</v>
      </c>
      <c r="M3151">
        <f>IF(ISBLANK(I3151), resumen!$E$4, I3151)</f>
        <v>67</v>
      </c>
    </row>
    <row r="3152" spans="1:13">
      <c r="A3152">
        <v>3151</v>
      </c>
      <c r="B3152" t="s">
        <v>19</v>
      </c>
      <c r="C3152">
        <v>1542959.58</v>
      </c>
      <c r="D3152" t="s">
        <v>14</v>
      </c>
      <c r="E3152" t="s">
        <v>20</v>
      </c>
      <c r="F3152" t="s">
        <v>16</v>
      </c>
      <c r="G3152" t="s">
        <v>17</v>
      </c>
      <c r="H3152" t="s">
        <v>17</v>
      </c>
      <c r="I3152">
        <v>58</v>
      </c>
      <c r="J3152" t="str">
        <f>IFERROR(IF(ABS((C3152-resumen!$D$3)/resumen!$D$5) &gt; 1.96, "SI", "NO"), _xleta.NOT)</f>
        <v>NO</v>
      </c>
      <c r="K3152" t="str">
        <f>IFERROR(IF(ABS((I3152-resumen!$E$3)/resumen!$E$5) &gt; 1.96, "SI", "NO"), _xleta.NOT)</f>
        <v>NO</v>
      </c>
      <c r="L3152">
        <f>IF(ISBLANK(C3152), resumen!$D$4, C3152)</f>
        <v>1542959.58</v>
      </c>
      <c r="M3152">
        <f>IF(ISBLANK(I3152), resumen!$E$4, I3152)</f>
        <v>58</v>
      </c>
    </row>
    <row r="3153" spans="1:13">
      <c r="A3153">
        <v>3152</v>
      </c>
      <c r="B3153" t="s">
        <v>13</v>
      </c>
      <c r="C3153">
        <v>297046</v>
      </c>
      <c r="D3153" t="s">
        <v>22</v>
      </c>
      <c r="E3153" t="s">
        <v>20</v>
      </c>
      <c r="F3153" t="s">
        <v>16</v>
      </c>
      <c r="G3153" t="s">
        <v>17</v>
      </c>
      <c r="H3153" t="s">
        <v>17</v>
      </c>
      <c r="I3153">
        <v>52</v>
      </c>
      <c r="J3153" t="str">
        <f>IFERROR(IF(ABS((C3153-resumen!$D$3)/resumen!$D$5) &gt; 1.96, "SI", "NO"), _xleta.NOT)</f>
        <v>NO</v>
      </c>
      <c r="K3153" t="str">
        <f>IFERROR(IF(ABS((I3153-resumen!$E$3)/resumen!$E$5) &gt; 1.96, "SI", "NO"), _xleta.NOT)</f>
        <v>NO</v>
      </c>
      <c r="L3153">
        <f>IF(ISBLANK(C3153), resumen!$D$4, C3153)</f>
        <v>297046</v>
      </c>
      <c r="M3153">
        <f>IF(ISBLANK(I3153), resumen!$E$4, I3153)</f>
        <v>52</v>
      </c>
    </row>
    <row r="3154" spans="1:13">
      <c r="A3154">
        <v>3153</v>
      </c>
      <c r="B3154" t="s">
        <v>13</v>
      </c>
      <c r="C3154">
        <v>433254</v>
      </c>
      <c r="D3154" t="s">
        <v>22</v>
      </c>
      <c r="E3154" t="s">
        <v>20</v>
      </c>
      <c r="F3154" t="s">
        <v>16</v>
      </c>
      <c r="G3154" t="s">
        <v>17</v>
      </c>
      <c r="H3154" t="s">
        <v>16</v>
      </c>
      <c r="I3154">
        <v>59</v>
      </c>
      <c r="J3154" t="str">
        <f>IFERROR(IF(ABS((C3154-resumen!$D$3)/resumen!$D$5) &gt; 1.96, "SI", "NO"), _xleta.NOT)</f>
        <v>NO</v>
      </c>
      <c r="K3154" t="str">
        <f>IFERROR(IF(ABS((I3154-resumen!$E$3)/resumen!$E$5) &gt; 1.96, "SI", "NO"), _xleta.NOT)</f>
        <v>NO</v>
      </c>
      <c r="L3154">
        <f>IF(ISBLANK(C3154), resumen!$D$4, C3154)</f>
        <v>433254</v>
      </c>
      <c r="M3154">
        <f>IF(ISBLANK(I3154), resumen!$E$4, I3154)</f>
        <v>59</v>
      </c>
    </row>
    <row r="3155" spans="1:13">
      <c r="A3155">
        <v>3154</v>
      </c>
      <c r="B3155" t="s">
        <v>13</v>
      </c>
      <c r="C3155">
        <v>471223.1</v>
      </c>
      <c r="D3155" t="s">
        <v>14</v>
      </c>
      <c r="E3155" t="s">
        <v>20</v>
      </c>
      <c r="F3155" t="s">
        <v>16</v>
      </c>
      <c r="G3155" t="s">
        <v>17</v>
      </c>
      <c r="H3155" t="s">
        <v>17</v>
      </c>
      <c r="I3155">
        <v>23</v>
      </c>
      <c r="J3155" t="str">
        <f>IFERROR(IF(ABS((C3155-resumen!$D$3)/resumen!$D$5) &gt; 1.96, "SI", "NO"), _xleta.NOT)</f>
        <v>NO</v>
      </c>
      <c r="K3155" t="str">
        <f>IFERROR(IF(ABS((I3155-resumen!$E$3)/resumen!$E$5) &gt; 1.96, "SI", "NO"), _xleta.NOT)</f>
        <v>NO</v>
      </c>
      <c r="L3155">
        <f>IF(ISBLANK(C3155), resumen!$D$4, C3155)</f>
        <v>471223.1</v>
      </c>
      <c r="M3155">
        <f>IF(ISBLANK(I3155), resumen!$E$4, I3155)</f>
        <v>23</v>
      </c>
    </row>
    <row r="3156" spans="1:13">
      <c r="A3156">
        <v>3155</v>
      </c>
      <c r="B3156" t="s">
        <v>19</v>
      </c>
      <c r="C3156">
        <v>532710.84</v>
      </c>
      <c r="D3156" t="s">
        <v>14</v>
      </c>
      <c r="E3156" t="s">
        <v>15</v>
      </c>
      <c r="F3156" t="s">
        <v>16</v>
      </c>
      <c r="G3156" t="s">
        <v>17</v>
      </c>
      <c r="H3156" t="s">
        <v>17</v>
      </c>
      <c r="I3156">
        <v>44</v>
      </c>
      <c r="J3156" t="str">
        <f>IFERROR(IF(ABS((C3156-resumen!$D$3)/resumen!$D$5) &gt; 1.96, "SI", "NO"), _xleta.NOT)</f>
        <v>NO</v>
      </c>
      <c r="K3156" t="str">
        <f>IFERROR(IF(ABS((I3156-resumen!$E$3)/resumen!$E$5) &gt; 1.96, "SI", "NO"), _xleta.NOT)</f>
        <v>NO</v>
      </c>
      <c r="L3156">
        <f>IF(ISBLANK(C3156), resumen!$D$4, C3156)</f>
        <v>532710.84</v>
      </c>
      <c r="M3156">
        <f>IF(ISBLANK(I3156), resumen!$E$4, I3156)</f>
        <v>44</v>
      </c>
    </row>
    <row r="3157" spans="1:13">
      <c r="A3157">
        <v>3156</v>
      </c>
      <c r="B3157" t="s">
        <v>13</v>
      </c>
      <c r="C3157">
        <v>800000</v>
      </c>
      <c r="D3157" t="s">
        <v>14</v>
      </c>
      <c r="E3157" t="s">
        <v>20</v>
      </c>
      <c r="F3157" t="s">
        <v>16</v>
      </c>
      <c r="G3157" t="s">
        <v>17</v>
      </c>
      <c r="H3157" t="s">
        <v>17</v>
      </c>
      <c r="I3157">
        <v>35</v>
      </c>
      <c r="J3157" t="str">
        <f>IFERROR(IF(ABS((C3157-resumen!$D$3)/resumen!$D$5) &gt; 1.96, "SI", "NO"), _xleta.NOT)</f>
        <v>NO</v>
      </c>
      <c r="K3157" t="str">
        <f>IFERROR(IF(ABS((I3157-resumen!$E$3)/resumen!$E$5) &gt; 1.96, "SI", "NO"), _xleta.NOT)</f>
        <v>NO</v>
      </c>
      <c r="L3157">
        <f>IF(ISBLANK(C3157), resumen!$D$4, C3157)</f>
        <v>800000</v>
      </c>
      <c r="M3157">
        <f>IF(ISBLANK(I3157), resumen!$E$4, I3157)</f>
        <v>35</v>
      </c>
    </row>
    <row r="3158" spans="1:13">
      <c r="A3158">
        <v>3157</v>
      </c>
      <c r="B3158" t="s">
        <v>19</v>
      </c>
      <c r="C3158">
        <v>2467875.73</v>
      </c>
      <c r="D3158" t="s">
        <v>14</v>
      </c>
      <c r="E3158" t="s">
        <v>15</v>
      </c>
      <c r="F3158" t="s">
        <v>16</v>
      </c>
      <c r="G3158" t="s">
        <v>17</v>
      </c>
      <c r="H3158" t="s">
        <v>17</v>
      </c>
      <c r="I3158">
        <v>31</v>
      </c>
      <c r="J3158" t="str">
        <f>IFERROR(IF(ABS((C3158-resumen!$D$3)/resumen!$D$5) &gt; 1.96, "SI", "NO"), _xleta.NOT)</f>
        <v>SI</v>
      </c>
      <c r="K3158" t="str">
        <f>IFERROR(IF(ABS((I3158-resumen!$E$3)/resumen!$E$5) &gt; 1.96, "SI", "NO"), _xleta.NOT)</f>
        <v>NO</v>
      </c>
      <c r="L3158">
        <f>IF(ISBLANK(C3158), resumen!$D$4, C3158)</f>
        <v>2467875.73</v>
      </c>
      <c r="M3158">
        <f>IF(ISBLANK(I3158), resumen!$E$4, I3158)</f>
        <v>31</v>
      </c>
    </row>
    <row r="3159" spans="1:13">
      <c r="A3159">
        <v>3158</v>
      </c>
      <c r="B3159" t="s">
        <v>19</v>
      </c>
      <c r="C3159">
        <v>384515.19</v>
      </c>
      <c r="D3159" t="s">
        <v>14</v>
      </c>
      <c r="E3159" t="s">
        <v>20</v>
      </c>
      <c r="F3159" t="s">
        <v>16</v>
      </c>
      <c r="G3159" t="s">
        <v>17</v>
      </c>
      <c r="H3159" t="s">
        <v>17</v>
      </c>
      <c r="I3159">
        <v>26</v>
      </c>
      <c r="J3159" t="str">
        <f>IFERROR(IF(ABS((C3159-resumen!$D$3)/resumen!$D$5) &gt; 1.96, "SI", "NO"), _xleta.NOT)</f>
        <v>NO</v>
      </c>
      <c r="K3159" t="str">
        <f>IFERROR(IF(ABS((I3159-resumen!$E$3)/resumen!$E$5) &gt; 1.96, "SI", "NO"), _xleta.NOT)</f>
        <v>NO</v>
      </c>
      <c r="L3159">
        <f>IF(ISBLANK(C3159), resumen!$D$4, C3159)</f>
        <v>384515.19</v>
      </c>
      <c r="M3159">
        <f>IF(ISBLANK(I3159), resumen!$E$4, I3159)</f>
        <v>26</v>
      </c>
    </row>
    <row r="3160" spans="1:13">
      <c r="A3160">
        <v>3159</v>
      </c>
      <c r="B3160" t="s">
        <v>13</v>
      </c>
      <c r="C3160">
        <v>784810.69</v>
      </c>
      <c r="D3160" t="s">
        <v>14</v>
      </c>
      <c r="E3160" t="s">
        <v>15</v>
      </c>
      <c r="F3160" t="s">
        <v>16</v>
      </c>
      <c r="G3160" t="s">
        <v>17</v>
      </c>
      <c r="H3160" t="s">
        <v>17</v>
      </c>
      <c r="I3160">
        <v>35</v>
      </c>
      <c r="J3160" t="str">
        <f>IFERROR(IF(ABS((C3160-resumen!$D$3)/resumen!$D$5) &gt; 1.96, "SI", "NO"), _xleta.NOT)</f>
        <v>NO</v>
      </c>
      <c r="K3160" t="str">
        <f>IFERROR(IF(ABS((I3160-resumen!$E$3)/resumen!$E$5) &gt; 1.96, "SI", "NO"), _xleta.NOT)</f>
        <v>NO</v>
      </c>
      <c r="L3160">
        <f>IF(ISBLANK(C3160), resumen!$D$4, C3160)</f>
        <v>784810.69</v>
      </c>
      <c r="M3160">
        <f>IF(ISBLANK(I3160), resumen!$E$4, I3160)</f>
        <v>35</v>
      </c>
    </row>
    <row r="3161" spans="1:13">
      <c r="A3161">
        <v>3160</v>
      </c>
      <c r="B3161" t="s">
        <v>19</v>
      </c>
      <c r="C3161">
        <v>532793</v>
      </c>
      <c r="D3161" t="s">
        <v>14</v>
      </c>
      <c r="E3161" t="s">
        <v>20</v>
      </c>
      <c r="F3161" t="s">
        <v>16</v>
      </c>
      <c r="G3161" t="s">
        <v>17</v>
      </c>
      <c r="H3161" t="s">
        <v>17</v>
      </c>
      <c r="I3161">
        <v>47</v>
      </c>
      <c r="J3161" t="str">
        <f>IFERROR(IF(ABS((C3161-resumen!$D$3)/resumen!$D$5) &gt; 1.96, "SI", "NO"), _xleta.NOT)</f>
        <v>NO</v>
      </c>
      <c r="K3161" t="str">
        <f>IFERROR(IF(ABS((I3161-resumen!$E$3)/resumen!$E$5) &gt; 1.96, "SI", "NO"), _xleta.NOT)</f>
        <v>NO</v>
      </c>
      <c r="L3161">
        <f>IF(ISBLANK(C3161), resumen!$D$4, C3161)</f>
        <v>532793</v>
      </c>
      <c r="M3161">
        <f>IF(ISBLANK(I3161), resumen!$E$4, I3161)</f>
        <v>47</v>
      </c>
    </row>
    <row r="3162" spans="1:13">
      <c r="A3162">
        <v>3161</v>
      </c>
      <c r="B3162" t="s">
        <v>13</v>
      </c>
      <c r="C3162">
        <v>388390</v>
      </c>
      <c r="D3162" t="s">
        <v>14</v>
      </c>
      <c r="E3162" t="s">
        <v>20</v>
      </c>
      <c r="F3162" t="s">
        <v>16</v>
      </c>
      <c r="G3162" t="s">
        <v>17</v>
      </c>
      <c r="H3162" t="s">
        <v>17</v>
      </c>
      <c r="I3162">
        <v>55</v>
      </c>
      <c r="J3162" t="str">
        <f>IFERROR(IF(ABS((C3162-resumen!$D$3)/resumen!$D$5) &gt; 1.96, "SI", "NO"), _xleta.NOT)</f>
        <v>NO</v>
      </c>
      <c r="K3162" t="str">
        <f>IFERROR(IF(ABS((I3162-resumen!$E$3)/resumen!$E$5) &gt; 1.96, "SI", "NO"), _xleta.NOT)</f>
        <v>NO</v>
      </c>
      <c r="L3162">
        <f>IF(ISBLANK(C3162), resumen!$D$4, C3162)</f>
        <v>388390</v>
      </c>
      <c r="M3162">
        <f>IF(ISBLANK(I3162), resumen!$E$4, I3162)</f>
        <v>55</v>
      </c>
    </row>
    <row r="3163" spans="1:13">
      <c r="A3163">
        <v>3162</v>
      </c>
      <c r="B3163" t="s">
        <v>19</v>
      </c>
      <c r="C3163">
        <v>410367</v>
      </c>
      <c r="D3163" t="s">
        <v>14</v>
      </c>
      <c r="E3163" t="s">
        <v>20</v>
      </c>
      <c r="F3163" t="s">
        <v>16</v>
      </c>
      <c r="G3163" t="s">
        <v>17</v>
      </c>
      <c r="H3163" t="s">
        <v>17</v>
      </c>
      <c r="I3163">
        <v>38</v>
      </c>
      <c r="J3163" t="str">
        <f>IFERROR(IF(ABS((C3163-resumen!$D$3)/resumen!$D$5) &gt; 1.96, "SI", "NO"), _xleta.NOT)</f>
        <v>NO</v>
      </c>
      <c r="K3163" t="str">
        <f>IFERROR(IF(ABS((I3163-resumen!$E$3)/resumen!$E$5) &gt; 1.96, "SI", "NO"), _xleta.NOT)</f>
        <v>NO</v>
      </c>
      <c r="L3163">
        <f>IF(ISBLANK(C3163), resumen!$D$4, C3163)</f>
        <v>410367</v>
      </c>
      <c r="M3163">
        <f>IF(ISBLANK(I3163), resumen!$E$4, I3163)</f>
        <v>38</v>
      </c>
    </row>
    <row r="3164" spans="1:13">
      <c r="A3164">
        <v>3163</v>
      </c>
      <c r="B3164" t="s">
        <v>13</v>
      </c>
      <c r="C3164">
        <v>1583534</v>
      </c>
      <c r="D3164" t="s">
        <v>14</v>
      </c>
      <c r="E3164" t="s">
        <v>15</v>
      </c>
      <c r="F3164" t="s">
        <v>16</v>
      </c>
      <c r="G3164" t="s">
        <v>17</v>
      </c>
      <c r="H3164" t="s">
        <v>17</v>
      </c>
      <c r="I3164">
        <v>59</v>
      </c>
      <c r="J3164" t="str">
        <f>IFERROR(IF(ABS((C3164-resumen!$D$3)/resumen!$D$5) &gt; 1.96, "SI", "NO"), _xleta.NOT)</f>
        <v>NO</v>
      </c>
      <c r="K3164" t="str">
        <f>IFERROR(IF(ABS((I3164-resumen!$E$3)/resumen!$E$5) &gt; 1.96, "SI", "NO"), _xleta.NOT)</f>
        <v>NO</v>
      </c>
      <c r="L3164">
        <f>IF(ISBLANK(C3164), resumen!$D$4, C3164)</f>
        <v>1583534</v>
      </c>
      <c r="M3164">
        <f>IF(ISBLANK(I3164), resumen!$E$4, I3164)</f>
        <v>59</v>
      </c>
    </row>
    <row r="3165" spans="1:13">
      <c r="A3165">
        <v>3164</v>
      </c>
      <c r="B3165" t="s">
        <v>13</v>
      </c>
      <c r="C3165">
        <v>356455</v>
      </c>
      <c r="D3165" t="s">
        <v>22</v>
      </c>
      <c r="E3165" t="s">
        <v>20</v>
      </c>
      <c r="F3165" t="s">
        <v>16</v>
      </c>
      <c r="G3165" t="s">
        <v>17</v>
      </c>
      <c r="H3165" t="s">
        <v>16</v>
      </c>
      <c r="I3165">
        <v>36</v>
      </c>
      <c r="J3165" t="str">
        <f>IFERROR(IF(ABS((C3165-resumen!$D$3)/resumen!$D$5) &gt; 1.96, "SI", "NO"), _xleta.NOT)</f>
        <v>NO</v>
      </c>
      <c r="K3165" t="str">
        <f>IFERROR(IF(ABS((I3165-resumen!$E$3)/resumen!$E$5) &gt; 1.96, "SI", "NO"), _xleta.NOT)</f>
        <v>NO</v>
      </c>
      <c r="L3165">
        <f>IF(ISBLANK(C3165), resumen!$D$4, C3165)</f>
        <v>356455</v>
      </c>
      <c r="M3165">
        <f>IF(ISBLANK(I3165), resumen!$E$4, I3165)</f>
        <v>36</v>
      </c>
    </row>
    <row r="3166" spans="1:13">
      <c r="A3166">
        <v>3165</v>
      </c>
      <c r="B3166" t="s">
        <v>19</v>
      </c>
      <c r="C3166">
        <v>125727.03999999999</v>
      </c>
      <c r="D3166" t="s">
        <v>18</v>
      </c>
      <c r="E3166" t="s">
        <v>15</v>
      </c>
      <c r="F3166" t="s">
        <v>16</v>
      </c>
      <c r="G3166" t="s">
        <v>17</v>
      </c>
      <c r="H3166" t="s">
        <v>17</v>
      </c>
      <c r="I3166">
        <v>73</v>
      </c>
      <c r="J3166" t="str">
        <f>IFERROR(IF(ABS((C3166-resumen!$D$3)/resumen!$D$5) &gt; 1.96, "SI", "NO"), _xleta.NOT)</f>
        <v>NO</v>
      </c>
      <c r="K3166" t="str">
        <f>IFERROR(IF(ABS((I3166-resumen!$E$3)/resumen!$E$5) &gt; 1.96, "SI", "NO"), _xleta.NOT)</f>
        <v>SI</v>
      </c>
      <c r="L3166">
        <f>IF(ISBLANK(C3166), resumen!$D$4, C3166)</f>
        <v>125727.03999999999</v>
      </c>
      <c r="M3166">
        <f>IF(ISBLANK(I3166), resumen!$E$4, I3166)</f>
        <v>73</v>
      </c>
    </row>
    <row r="3167" spans="1:13">
      <c r="A3167">
        <v>3166</v>
      </c>
      <c r="B3167" t="s">
        <v>13</v>
      </c>
      <c r="C3167">
        <v>268811.75</v>
      </c>
      <c r="D3167" t="s">
        <v>14</v>
      </c>
      <c r="E3167" t="s">
        <v>15</v>
      </c>
      <c r="F3167" t="s">
        <v>16</v>
      </c>
      <c r="G3167" t="s">
        <v>17</v>
      </c>
      <c r="H3167" t="s">
        <v>17</v>
      </c>
      <c r="I3167">
        <v>33</v>
      </c>
      <c r="J3167" t="str">
        <f>IFERROR(IF(ABS((C3167-resumen!$D$3)/resumen!$D$5) &gt; 1.96, "SI", "NO"), _xleta.NOT)</f>
        <v>NO</v>
      </c>
      <c r="K3167" t="str">
        <f>IFERROR(IF(ABS((I3167-resumen!$E$3)/resumen!$E$5) &gt; 1.96, "SI", "NO"), _xleta.NOT)</f>
        <v>NO</v>
      </c>
      <c r="L3167">
        <f>IF(ISBLANK(C3167), resumen!$D$4, C3167)</f>
        <v>268811.75</v>
      </c>
      <c r="M3167">
        <f>IF(ISBLANK(I3167), resumen!$E$4, I3167)</f>
        <v>33</v>
      </c>
    </row>
    <row r="3168" spans="1:13">
      <c r="A3168">
        <v>3167</v>
      </c>
      <c r="B3168" t="s">
        <v>13</v>
      </c>
      <c r="C3168">
        <v>406824</v>
      </c>
      <c r="D3168" t="s">
        <v>14</v>
      </c>
      <c r="E3168" t="s">
        <v>20</v>
      </c>
      <c r="F3168" t="s">
        <v>16</v>
      </c>
      <c r="G3168" t="s">
        <v>17</v>
      </c>
      <c r="H3168" t="s">
        <v>17</v>
      </c>
      <c r="I3168">
        <v>25</v>
      </c>
      <c r="J3168" t="str">
        <f>IFERROR(IF(ABS((C3168-resumen!$D$3)/resumen!$D$5) &gt; 1.96, "SI", "NO"), _xleta.NOT)</f>
        <v>NO</v>
      </c>
      <c r="K3168" t="str">
        <f>IFERROR(IF(ABS((I3168-resumen!$E$3)/resumen!$E$5) &gt; 1.96, "SI", "NO"), _xleta.NOT)</f>
        <v>NO</v>
      </c>
      <c r="L3168">
        <f>IF(ISBLANK(C3168), resumen!$D$4, C3168)</f>
        <v>406824</v>
      </c>
      <c r="M3168">
        <f>IF(ISBLANK(I3168), resumen!$E$4, I3168)</f>
        <v>25</v>
      </c>
    </row>
    <row r="3169" spans="1:13">
      <c r="A3169">
        <v>3168</v>
      </c>
      <c r="B3169" t="s">
        <v>13</v>
      </c>
      <c r="C3169">
        <v>1872119</v>
      </c>
      <c r="D3169" t="s">
        <v>14</v>
      </c>
      <c r="E3169" t="s">
        <v>15</v>
      </c>
      <c r="F3169" t="s">
        <v>16</v>
      </c>
      <c r="G3169" t="s">
        <v>17</v>
      </c>
      <c r="H3169" t="s">
        <v>17</v>
      </c>
      <c r="I3169">
        <v>37</v>
      </c>
      <c r="J3169" t="str">
        <f>IFERROR(IF(ABS((C3169-resumen!$D$3)/resumen!$D$5) &gt; 1.96, "SI", "NO"), _xleta.NOT)</f>
        <v>NO</v>
      </c>
      <c r="K3169" t="str">
        <f>IFERROR(IF(ABS((I3169-resumen!$E$3)/resumen!$E$5) &gt; 1.96, "SI", "NO"), _xleta.NOT)</f>
        <v>NO</v>
      </c>
      <c r="L3169">
        <f>IF(ISBLANK(C3169), resumen!$D$4, C3169)</f>
        <v>1872119</v>
      </c>
      <c r="M3169">
        <f>IF(ISBLANK(I3169), resumen!$E$4, I3169)</f>
        <v>37</v>
      </c>
    </row>
    <row r="3170" spans="1:13">
      <c r="A3170">
        <v>3169</v>
      </c>
      <c r="B3170" t="s">
        <v>13</v>
      </c>
      <c r="C3170">
        <v>1562879</v>
      </c>
      <c r="D3170" t="s">
        <v>14</v>
      </c>
      <c r="E3170" t="s">
        <v>15</v>
      </c>
      <c r="F3170" t="s">
        <v>16</v>
      </c>
      <c r="G3170" t="s">
        <v>17</v>
      </c>
      <c r="H3170" t="s">
        <v>16</v>
      </c>
      <c r="I3170">
        <v>42</v>
      </c>
      <c r="J3170" t="str">
        <f>IFERROR(IF(ABS((C3170-resumen!$D$3)/resumen!$D$5) &gt; 1.96, "SI", "NO"), _xleta.NOT)</f>
        <v>NO</v>
      </c>
      <c r="K3170" t="str">
        <f>IFERROR(IF(ABS((I3170-resumen!$E$3)/resumen!$E$5) &gt; 1.96, "SI", "NO"), _xleta.NOT)</f>
        <v>NO</v>
      </c>
      <c r="L3170">
        <f>IF(ISBLANK(C3170), resumen!$D$4, C3170)</f>
        <v>1562879</v>
      </c>
      <c r="M3170">
        <f>IF(ISBLANK(I3170), resumen!$E$4, I3170)</f>
        <v>42</v>
      </c>
    </row>
    <row r="3171" spans="1:13">
      <c r="A3171">
        <v>3170</v>
      </c>
      <c r="B3171" t="s">
        <v>19</v>
      </c>
      <c r="C3171">
        <v>501500</v>
      </c>
      <c r="D3171" t="s">
        <v>14</v>
      </c>
      <c r="E3171" t="s">
        <v>20</v>
      </c>
      <c r="F3171" t="s">
        <v>16</v>
      </c>
      <c r="G3171" t="s">
        <v>17</v>
      </c>
      <c r="H3171" t="s">
        <v>16</v>
      </c>
      <c r="I3171">
        <v>55</v>
      </c>
      <c r="J3171" t="str">
        <f>IFERROR(IF(ABS((C3171-resumen!$D$3)/resumen!$D$5) &gt; 1.96, "SI", "NO"), _xleta.NOT)</f>
        <v>NO</v>
      </c>
      <c r="K3171" t="str">
        <f>IFERROR(IF(ABS((I3171-resumen!$E$3)/resumen!$E$5) &gt; 1.96, "SI", "NO"), _xleta.NOT)</f>
        <v>NO</v>
      </c>
      <c r="L3171">
        <f>IF(ISBLANK(C3171), resumen!$D$4, C3171)</f>
        <v>501500</v>
      </c>
      <c r="M3171">
        <f>IF(ISBLANK(I3171), resumen!$E$4, I3171)</f>
        <v>55</v>
      </c>
    </row>
    <row r="3172" spans="1:13">
      <c r="A3172">
        <v>3171</v>
      </c>
      <c r="B3172" t="s">
        <v>19</v>
      </c>
      <c r="C3172">
        <v>458371</v>
      </c>
      <c r="D3172" t="s">
        <v>14</v>
      </c>
      <c r="E3172" t="s">
        <v>15</v>
      </c>
      <c r="F3172" t="s">
        <v>16</v>
      </c>
      <c r="G3172" t="s">
        <v>17</v>
      </c>
      <c r="H3172" t="s">
        <v>16</v>
      </c>
      <c r="I3172">
        <v>43</v>
      </c>
      <c r="J3172" t="str">
        <f>IFERROR(IF(ABS((C3172-resumen!$D$3)/resumen!$D$5) &gt; 1.96, "SI", "NO"), _xleta.NOT)</f>
        <v>NO</v>
      </c>
      <c r="K3172" t="str">
        <f>IFERROR(IF(ABS((I3172-resumen!$E$3)/resumen!$E$5) &gt; 1.96, "SI", "NO"), _xleta.NOT)</f>
        <v>NO</v>
      </c>
      <c r="L3172">
        <f>IF(ISBLANK(C3172), resumen!$D$4, C3172)</f>
        <v>458371</v>
      </c>
      <c r="M3172">
        <f>IF(ISBLANK(I3172), resumen!$E$4, I3172)</f>
        <v>43</v>
      </c>
    </row>
    <row r="3173" spans="1:13">
      <c r="A3173">
        <v>3172</v>
      </c>
      <c r="B3173" t="s">
        <v>19</v>
      </c>
      <c r="C3173">
        <v>466740</v>
      </c>
      <c r="D3173" t="s">
        <v>14</v>
      </c>
      <c r="E3173" t="s">
        <v>15</v>
      </c>
      <c r="F3173" t="s">
        <v>16</v>
      </c>
      <c r="G3173" t="s">
        <v>17</v>
      </c>
      <c r="H3173" t="s">
        <v>16</v>
      </c>
      <c r="I3173">
        <v>30</v>
      </c>
      <c r="J3173" t="str">
        <f>IFERROR(IF(ABS((C3173-resumen!$D$3)/resumen!$D$5) &gt; 1.96, "SI", "NO"), _xleta.NOT)</f>
        <v>NO</v>
      </c>
      <c r="K3173" t="str">
        <f>IFERROR(IF(ABS((I3173-resumen!$E$3)/resumen!$E$5) &gt; 1.96, "SI", "NO"), _xleta.NOT)</f>
        <v>NO</v>
      </c>
      <c r="L3173">
        <f>IF(ISBLANK(C3173), resumen!$D$4, C3173)</f>
        <v>466740</v>
      </c>
      <c r="M3173">
        <f>IF(ISBLANK(I3173), resumen!$E$4, I3173)</f>
        <v>30</v>
      </c>
    </row>
    <row r="3174" spans="1:13">
      <c r="A3174">
        <v>3173</v>
      </c>
      <c r="B3174" t="s">
        <v>13</v>
      </c>
      <c r="C3174">
        <v>416721.88</v>
      </c>
      <c r="D3174" t="s">
        <v>14</v>
      </c>
      <c r="E3174" t="s">
        <v>20</v>
      </c>
      <c r="F3174" t="s">
        <v>16</v>
      </c>
      <c r="G3174" t="s">
        <v>17</v>
      </c>
      <c r="H3174" t="s">
        <v>17</v>
      </c>
      <c r="I3174">
        <v>29</v>
      </c>
      <c r="J3174" t="str">
        <f>IFERROR(IF(ABS((C3174-resumen!$D$3)/resumen!$D$5) &gt; 1.96, "SI", "NO"), _xleta.NOT)</f>
        <v>NO</v>
      </c>
      <c r="K3174" t="str">
        <f>IFERROR(IF(ABS((I3174-resumen!$E$3)/resumen!$E$5) &gt; 1.96, "SI", "NO"), _xleta.NOT)</f>
        <v>NO</v>
      </c>
      <c r="L3174">
        <f>IF(ISBLANK(C3174), resumen!$D$4, C3174)</f>
        <v>416721.88</v>
      </c>
      <c r="M3174">
        <f>IF(ISBLANK(I3174), resumen!$E$4, I3174)</f>
        <v>29</v>
      </c>
    </row>
    <row r="3175" spans="1:13">
      <c r="A3175">
        <v>3174</v>
      </c>
      <c r="B3175" t="s">
        <v>13</v>
      </c>
      <c r="C3175">
        <v>518642.73</v>
      </c>
      <c r="D3175" t="s">
        <v>14</v>
      </c>
      <c r="E3175" t="s">
        <v>20</v>
      </c>
      <c r="F3175" t="s">
        <v>16</v>
      </c>
      <c r="G3175" t="s">
        <v>16</v>
      </c>
      <c r="H3175" t="s">
        <v>17</v>
      </c>
      <c r="I3175">
        <v>40</v>
      </c>
      <c r="J3175" t="str">
        <f>IFERROR(IF(ABS((C3175-resumen!$D$3)/resumen!$D$5) &gt; 1.96, "SI", "NO"), _xleta.NOT)</f>
        <v>NO</v>
      </c>
      <c r="K3175" t="str">
        <f>IFERROR(IF(ABS((I3175-resumen!$E$3)/resumen!$E$5) &gt; 1.96, "SI", "NO"), _xleta.NOT)</f>
        <v>NO</v>
      </c>
      <c r="L3175">
        <f>IF(ISBLANK(C3175), resumen!$D$4, C3175)</f>
        <v>518642.73</v>
      </c>
      <c r="M3175">
        <f>IF(ISBLANK(I3175), resumen!$E$4, I3175)</f>
        <v>40</v>
      </c>
    </row>
    <row r="3176" spans="1:13">
      <c r="A3176">
        <v>3175</v>
      </c>
      <c r="B3176" t="s">
        <v>13</v>
      </c>
      <c r="C3176">
        <v>297046</v>
      </c>
      <c r="D3176" t="s">
        <v>22</v>
      </c>
      <c r="E3176" t="s">
        <v>20</v>
      </c>
      <c r="F3176" t="s">
        <v>16</v>
      </c>
      <c r="G3176" t="s">
        <v>16</v>
      </c>
      <c r="H3176" t="s">
        <v>16</v>
      </c>
      <c r="I3176">
        <v>36</v>
      </c>
      <c r="J3176" t="str">
        <f>IFERROR(IF(ABS((C3176-resumen!$D$3)/resumen!$D$5) &gt; 1.96, "SI", "NO"), _xleta.NOT)</f>
        <v>NO</v>
      </c>
      <c r="K3176" t="str">
        <f>IFERROR(IF(ABS((I3176-resumen!$E$3)/resumen!$E$5) &gt; 1.96, "SI", "NO"), _xleta.NOT)</f>
        <v>NO</v>
      </c>
      <c r="L3176">
        <f>IF(ISBLANK(C3176), resumen!$D$4, C3176)</f>
        <v>297046</v>
      </c>
      <c r="M3176">
        <f>IF(ISBLANK(I3176), resumen!$E$4, I3176)</f>
        <v>36</v>
      </c>
    </row>
    <row r="3177" spans="1:13">
      <c r="A3177">
        <v>3176</v>
      </c>
      <c r="B3177" t="s">
        <v>13</v>
      </c>
      <c r="C3177">
        <v>326749</v>
      </c>
      <c r="D3177" t="s">
        <v>22</v>
      </c>
      <c r="E3177" t="s">
        <v>20</v>
      </c>
      <c r="F3177" t="s">
        <v>16</v>
      </c>
      <c r="G3177" t="s">
        <v>17</v>
      </c>
      <c r="H3177" t="s">
        <v>16</v>
      </c>
      <c r="I3177">
        <v>50</v>
      </c>
      <c r="J3177" t="str">
        <f>IFERROR(IF(ABS((C3177-resumen!$D$3)/resumen!$D$5) &gt; 1.96, "SI", "NO"), _xleta.NOT)</f>
        <v>NO</v>
      </c>
      <c r="K3177" t="str">
        <f>IFERROR(IF(ABS((I3177-resumen!$E$3)/resumen!$E$5) &gt; 1.96, "SI", "NO"), _xleta.NOT)</f>
        <v>NO</v>
      </c>
      <c r="L3177">
        <f>IF(ISBLANK(C3177), resumen!$D$4, C3177)</f>
        <v>326749</v>
      </c>
      <c r="M3177">
        <f>IF(ISBLANK(I3177), resumen!$E$4, I3177)</f>
        <v>50</v>
      </c>
    </row>
    <row r="3178" spans="1:13">
      <c r="A3178">
        <v>3177</v>
      </c>
      <c r="B3178" t="s">
        <v>19</v>
      </c>
      <c r="C3178">
        <v>703520.79</v>
      </c>
      <c r="D3178" t="s">
        <v>14</v>
      </c>
      <c r="E3178" t="s">
        <v>20</v>
      </c>
      <c r="F3178" t="s">
        <v>16</v>
      </c>
      <c r="G3178" t="s">
        <v>17</v>
      </c>
      <c r="H3178" t="s">
        <v>17</v>
      </c>
      <c r="I3178">
        <v>36</v>
      </c>
      <c r="J3178" t="str">
        <f>IFERROR(IF(ABS((C3178-resumen!$D$3)/resumen!$D$5) &gt; 1.96, "SI", "NO"), _xleta.NOT)</f>
        <v>NO</v>
      </c>
      <c r="K3178" t="str">
        <f>IFERROR(IF(ABS((I3178-resumen!$E$3)/resumen!$E$5) &gt; 1.96, "SI", "NO"), _xleta.NOT)</f>
        <v>NO</v>
      </c>
      <c r="L3178">
        <f>IF(ISBLANK(C3178), resumen!$D$4, C3178)</f>
        <v>703520.79</v>
      </c>
      <c r="M3178">
        <f>IF(ISBLANK(I3178), resumen!$E$4, I3178)</f>
        <v>36</v>
      </c>
    </row>
    <row r="3179" spans="1:13">
      <c r="A3179">
        <v>3178</v>
      </c>
      <c r="B3179" t="s">
        <v>13</v>
      </c>
      <c r="C3179">
        <v>360000</v>
      </c>
      <c r="D3179" t="s">
        <v>14</v>
      </c>
      <c r="E3179" t="s">
        <v>20</v>
      </c>
      <c r="F3179" t="s">
        <v>16</v>
      </c>
      <c r="G3179" t="s">
        <v>17</v>
      </c>
      <c r="H3179" t="s">
        <v>17</v>
      </c>
      <c r="I3179">
        <v>23</v>
      </c>
      <c r="J3179" t="str">
        <f>IFERROR(IF(ABS((C3179-resumen!$D$3)/resumen!$D$5) &gt; 1.96, "SI", "NO"), _xleta.NOT)</f>
        <v>NO</v>
      </c>
      <c r="K3179" t="str">
        <f>IFERROR(IF(ABS((I3179-resumen!$E$3)/resumen!$E$5) &gt; 1.96, "SI", "NO"), _xleta.NOT)</f>
        <v>NO</v>
      </c>
      <c r="L3179">
        <f>IF(ISBLANK(C3179), resumen!$D$4, C3179)</f>
        <v>360000</v>
      </c>
      <c r="M3179">
        <f>IF(ISBLANK(I3179), resumen!$E$4, I3179)</f>
        <v>23</v>
      </c>
    </row>
    <row r="3180" spans="1:13">
      <c r="A3180">
        <v>3179</v>
      </c>
      <c r="B3180" t="s">
        <v>19</v>
      </c>
      <c r="C3180">
        <v>1251585</v>
      </c>
      <c r="D3180" t="s">
        <v>14</v>
      </c>
      <c r="E3180" t="s">
        <v>15</v>
      </c>
      <c r="F3180" t="s">
        <v>16</v>
      </c>
      <c r="G3180" t="s">
        <v>17</v>
      </c>
      <c r="H3180" t="s">
        <v>16</v>
      </c>
      <c r="I3180">
        <v>50</v>
      </c>
      <c r="J3180" t="str">
        <f>IFERROR(IF(ABS((C3180-resumen!$D$3)/resumen!$D$5) &gt; 1.96, "SI", "NO"), _xleta.NOT)</f>
        <v>NO</v>
      </c>
      <c r="K3180" t="str">
        <f>IFERROR(IF(ABS((I3180-resumen!$E$3)/resumen!$E$5) &gt; 1.96, "SI", "NO"), _xleta.NOT)</f>
        <v>NO</v>
      </c>
      <c r="L3180">
        <f>IF(ISBLANK(C3180), resumen!$D$4, C3180)</f>
        <v>1251585</v>
      </c>
      <c r="M3180">
        <f>IF(ISBLANK(I3180), resumen!$E$4, I3180)</f>
        <v>50</v>
      </c>
    </row>
    <row r="3181" spans="1:13">
      <c r="A3181">
        <v>3180</v>
      </c>
      <c r="B3181" t="s">
        <v>19</v>
      </c>
      <c r="C3181">
        <v>278030</v>
      </c>
      <c r="D3181" t="s">
        <v>23</v>
      </c>
      <c r="E3181" t="s">
        <v>20</v>
      </c>
      <c r="F3181" t="s">
        <v>16</v>
      </c>
      <c r="G3181" t="s">
        <v>17</v>
      </c>
      <c r="H3181" t="s">
        <v>17</v>
      </c>
      <c r="I3181">
        <v>35</v>
      </c>
      <c r="J3181" t="str">
        <f>IFERROR(IF(ABS((C3181-resumen!$D$3)/resumen!$D$5) &gt; 1.96, "SI", "NO"), _xleta.NOT)</f>
        <v>NO</v>
      </c>
      <c r="K3181" t="str">
        <f>IFERROR(IF(ABS((I3181-resumen!$E$3)/resumen!$E$5) &gt; 1.96, "SI", "NO"), _xleta.NOT)</f>
        <v>NO</v>
      </c>
      <c r="L3181">
        <f>IF(ISBLANK(C3181), resumen!$D$4, C3181)</f>
        <v>278030</v>
      </c>
      <c r="M3181">
        <f>IF(ISBLANK(I3181), resumen!$E$4, I3181)</f>
        <v>35</v>
      </c>
    </row>
    <row r="3182" spans="1:13">
      <c r="A3182">
        <v>3181</v>
      </c>
      <c r="B3182" t="s">
        <v>19</v>
      </c>
      <c r="C3182">
        <v>473621</v>
      </c>
      <c r="D3182" t="s">
        <v>14</v>
      </c>
      <c r="E3182" t="s">
        <v>15</v>
      </c>
      <c r="F3182" t="s">
        <v>16</v>
      </c>
      <c r="G3182" t="s">
        <v>17</v>
      </c>
      <c r="H3182" t="s">
        <v>16</v>
      </c>
      <c r="I3182">
        <v>48</v>
      </c>
      <c r="J3182" t="str">
        <f>IFERROR(IF(ABS((C3182-resumen!$D$3)/resumen!$D$5) &gt; 1.96, "SI", "NO"), _xleta.NOT)</f>
        <v>NO</v>
      </c>
      <c r="K3182" t="str">
        <f>IFERROR(IF(ABS((I3182-resumen!$E$3)/resumen!$E$5) &gt; 1.96, "SI", "NO"), _xleta.NOT)</f>
        <v>NO</v>
      </c>
      <c r="L3182">
        <f>IF(ISBLANK(C3182), resumen!$D$4, C3182)</f>
        <v>473621</v>
      </c>
      <c r="M3182">
        <f>IF(ISBLANK(I3182), resumen!$E$4, I3182)</f>
        <v>48</v>
      </c>
    </row>
    <row r="3183" spans="1:13">
      <c r="A3183">
        <v>3182</v>
      </c>
      <c r="B3183" t="s">
        <v>13</v>
      </c>
      <c r="C3183">
        <v>559000</v>
      </c>
      <c r="D3183" t="s">
        <v>14</v>
      </c>
      <c r="E3183" t="s">
        <v>20</v>
      </c>
      <c r="F3183" t="s">
        <v>16</v>
      </c>
      <c r="G3183" t="s">
        <v>17</v>
      </c>
      <c r="H3183" t="s">
        <v>17</v>
      </c>
      <c r="I3183">
        <v>33</v>
      </c>
      <c r="J3183" t="str">
        <f>IFERROR(IF(ABS((C3183-resumen!$D$3)/resumen!$D$5) &gt; 1.96, "SI", "NO"), _xleta.NOT)</f>
        <v>NO</v>
      </c>
      <c r="K3183" t="str">
        <f>IFERROR(IF(ABS((I3183-resumen!$E$3)/resumen!$E$5) &gt; 1.96, "SI", "NO"), _xleta.NOT)</f>
        <v>NO</v>
      </c>
      <c r="L3183">
        <f>IF(ISBLANK(C3183), resumen!$D$4, C3183)</f>
        <v>559000</v>
      </c>
      <c r="M3183">
        <f>IF(ISBLANK(I3183), resumen!$E$4, I3183)</f>
        <v>33</v>
      </c>
    </row>
    <row r="3184" spans="1:13">
      <c r="A3184">
        <v>3183</v>
      </c>
      <c r="B3184" t="s">
        <v>13</v>
      </c>
      <c r="C3184">
        <v>484144</v>
      </c>
      <c r="D3184" t="s">
        <v>14</v>
      </c>
      <c r="E3184" t="s">
        <v>20</v>
      </c>
      <c r="F3184" t="s">
        <v>16</v>
      </c>
      <c r="G3184" t="s">
        <v>17</v>
      </c>
      <c r="H3184" t="s">
        <v>17</v>
      </c>
      <c r="I3184">
        <v>46</v>
      </c>
      <c r="J3184" t="str">
        <f>IFERROR(IF(ABS((C3184-resumen!$D$3)/resumen!$D$5) &gt; 1.96, "SI", "NO"), _xleta.NOT)</f>
        <v>NO</v>
      </c>
      <c r="K3184" t="str">
        <f>IFERROR(IF(ABS((I3184-resumen!$E$3)/resumen!$E$5) &gt; 1.96, "SI", "NO"), _xleta.NOT)</f>
        <v>NO</v>
      </c>
      <c r="L3184">
        <f>IF(ISBLANK(C3184), resumen!$D$4, C3184)</f>
        <v>484144</v>
      </c>
      <c r="M3184">
        <f>IF(ISBLANK(I3184), resumen!$E$4, I3184)</f>
        <v>46</v>
      </c>
    </row>
    <row r="3185" spans="1:13">
      <c r="A3185">
        <v>3184</v>
      </c>
      <c r="B3185" t="s">
        <v>19</v>
      </c>
      <c r="C3185">
        <v>278030</v>
      </c>
      <c r="D3185" t="s">
        <v>21</v>
      </c>
      <c r="E3185" t="s">
        <v>20</v>
      </c>
      <c r="F3185" t="s">
        <v>16</v>
      </c>
      <c r="G3185" t="s">
        <v>17</v>
      </c>
      <c r="H3185" t="s">
        <v>17</v>
      </c>
      <c r="I3185">
        <v>26</v>
      </c>
      <c r="J3185" t="str">
        <f>IFERROR(IF(ABS((C3185-resumen!$D$3)/resumen!$D$5) &gt; 1.96, "SI", "NO"), _xleta.NOT)</f>
        <v>NO</v>
      </c>
      <c r="K3185" t="str">
        <f>IFERROR(IF(ABS((I3185-resumen!$E$3)/resumen!$E$5) &gt; 1.96, "SI", "NO"), _xleta.NOT)</f>
        <v>NO</v>
      </c>
      <c r="L3185">
        <f>IF(ISBLANK(C3185), resumen!$D$4, C3185)</f>
        <v>278030</v>
      </c>
      <c r="M3185">
        <f>IF(ISBLANK(I3185), resumen!$E$4, I3185)</f>
        <v>26</v>
      </c>
    </row>
    <row r="3186" spans="1:13">
      <c r="A3186">
        <v>3185</v>
      </c>
      <c r="B3186" t="s">
        <v>13</v>
      </c>
      <c r="C3186">
        <v>1000000</v>
      </c>
      <c r="D3186" t="s">
        <v>14</v>
      </c>
      <c r="E3186" t="s">
        <v>20</v>
      </c>
      <c r="F3186" t="s">
        <v>16</v>
      </c>
      <c r="G3186" t="s">
        <v>17</v>
      </c>
      <c r="H3186" t="s">
        <v>17</v>
      </c>
      <c r="I3186">
        <v>24</v>
      </c>
      <c r="J3186" t="str">
        <f>IFERROR(IF(ABS((C3186-resumen!$D$3)/resumen!$D$5) &gt; 1.96, "SI", "NO"), _xleta.NOT)</f>
        <v>NO</v>
      </c>
      <c r="K3186" t="str">
        <f>IFERROR(IF(ABS((I3186-resumen!$E$3)/resumen!$E$5) &gt; 1.96, "SI", "NO"), _xleta.NOT)</f>
        <v>NO</v>
      </c>
      <c r="L3186">
        <f>IF(ISBLANK(C3186), resumen!$D$4, C3186)</f>
        <v>1000000</v>
      </c>
      <c r="M3186">
        <f>IF(ISBLANK(I3186), resumen!$E$4, I3186)</f>
        <v>24</v>
      </c>
    </row>
    <row r="3187" spans="1:13">
      <c r="A3187">
        <v>3186</v>
      </c>
      <c r="B3187" t="s">
        <v>13</v>
      </c>
      <c r="C3187">
        <v>532896.9</v>
      </c>
      <c r="D3187" t="s">
        <v>14</v>
      </c>
      <c r="E3187" t="s">
        <v>15</v>
      </c>
      <c r="F3187" t="s">
        <v>16</v>
      </c>
      <c r="G3187" t="s">
        <v>17</v>
      </c>
      <c r="H3187" t="s">
        <v>17</v>
      </c>
      <c r="I3187">
        <v>35</v>
      </c>
      <c r="J3187" t="str">
        <f>IFERROR(IF(ABS((C3187-resumen!$D$3)/resumen!$D$5) &gt; 1.96, "SI", "NO"), _xleta.NOT)</f>
        <v>NO</v>
      </c>
      <c r="K3187" t="str">
        <f>IFERROR(IF(ABS((I3187-resumen!$E$3)/resumen!$E$5) &gt; 1.96, "SI", "NO"), _xleta.NOT)</f>
        <v>NO</v>
      </c>
      <c r="L3187">
        <f>IF(ISBLANK(C3187), resumen!$D$4, C3187)</f>
        <v>532896.9</v>
      </c>
      <c r="M3187">
        <f>IF(ISBLANK(I3187), resumen!$E$4, I3187)</f>
        <v>35</v>
      </c>
    </row>
    <row r="3188" spans="1:13">
      <c r="A3188">
        <v>3187</v>
      </c>
      <c r="B3188" t="s">
        <v>13</v>
      </c>
      <c r="C3188">
        <v>914404.3</v>
      </c>
      <c r="D3188" t="s">
        <v>14</v>
      </c>
      <c r="E3188" t="s">
        <v>20</v>
      </c>
      <c r="F3188" t="s">
        <v>16</v>
      </c>
      <c r="G3188" t="s">
        <v>17</v>
      </c>
      <c r="H3188" t="s">
        <v>17</v>
      </c>
      <c r="I3188">
        <v>29</v>
      </c>
      <c r="J3188" t="str">
        <f>IFERROR(IF(ABS((C3188-resumen!$D$3)/resumen!$D$5) &gt; 1.96, "SI", "NO"), _xleta.NOT)</f>
        <v>NO</v>
      </c>
      <c r="K3188" t="str">
        <f>IFERROR(IF(ABS((I3188-resumen!$E$3)/resumen!$E$5) &gt; 1.96, "SI", "NO"), _xleta.NOT)</f>
        <v>NO</v>
      </c>
      <c r="L3188">
        <f>IF(ISBLANK(C3188), resumen!$D$4, C3188)</f>
        <v>914404.3</v>
      </c>
      <c r="M3188">
        <f>IF(ISBLANK(I3188), resumen!$E$4, I3188)</f>
        <v>29</v>
      </c>
    </row>
    <row r="3189" spans="1:13">
      <c r="A3189">
        <v>3188</v>
      </c>
      <c r="B3189" t="s">
        <v>13</v>
      </c>
      <c r="C3189">
        <v>680960</v>
      </c>
      <c r="D3189" t="s">
        <v>14</v>
      </c>
      <c r="E3189" t="s">
        <v>15</v>
      </c>
      <c r="F3189" t="s">
        <v>16</v>
      </c>
      <c r="G3189" t="s">
        <v>17</v>
      </c>
      <c r="H3189" t="s">
        <v>17</v>
      </c>
      <c r="I3189">
        <v>32</v>
      </c>
      <c r="J3189" t="str">
        <f>IFERROR(IF(ABS((C3189-resumen!$D$3)/resumen!$D$5) &gt; 1.96, "SI", "NO"), _xleta.NOT)</f>
        <v>NO</v>
      </c>
      <c r="K3189" t="str">
        <f>IFERROR(IF(ABS((I3189-resumen!$E$3)/resumen!$E$5) &gt; 1.96, "SI", "NO"), _xleta.NOT)</f>
        <v>NO</v>
      </c>
      <c r="L3189">
        <f>IF(ISBLANK(C3189), resumen!$D$4, C3189)</f>
        <v>680960</v>
      </c>
      <c r="M3189">
        <f>IF(ISBLANK(I3189), resumen!$E$4, I3189)</f>
        <v>32</v>
      </c>
    </row>
    <row r="3190" spans="1:13">
      <c r="A3190">
        <v>3189</v>
      </c>
      <c r="B3190" t="s">
        <v>13</v>
      </c>
      <c r="C3190">
        <v>409256.03</v>
      </c>
      <c r="D3190" t="s">
        <v>14</v>
      </c>
      <c r="E3190" t="s">
        <v>20</v>
      </c>
      <c r="F3190" t="s">
        <v>16</v>
      </c>
      <c r="G3190" t="s">
        <v>17</v>
      </c>
      <c r="H3190" t="s">
        <v>17</v>
      </c>
      <c r="I3190">
        <v>34</v>
      </c>
      <c r="J3190" t="str">
        <f>IFERROR(IF(ABS((C3190-resumen!$D$3)/resumen!$D$5) &gt; 1.96, "SI", "NO"), _xleta.NOT)</f>
        <v>NO</v>
      </c>
      <c r="K3190" t="str">
        <f>IFERROR(IF(ABS((I3190-resumen!$E$3)/resumen!$E$5) &gt; 1.96, "SI", "NO"), _xleta.NOT)</f>
        <v>NO</v>
      </c>
      <c r="L3190">
        <f>IF(ISBLANK(C3190), resumen!$D$4, C3190)</f>
        <v>409256.03</v>
      </c>
      <c r="M3190">
        <f>IF(ISBLANK(I3190), resumen!$E$4, I3190)</f>
        <v>34</v>
      </c>
    </row>
    <row r="3191" spans="1:13">
      <c r="A3191">
        <v>3190</v>
      </c>
      <c r="B3191" t="s">
        <v>19</v>
      </c>
      <c r="C3191">
        <v>297045</v>
      </c>
      <c r="D3191" t="s">
        <v>22</v>
      </c>
      <c r="E3191" t="s">
        <v>20</v>
      </c>
      <c r="F3191" t="s">
        <v>16</v>
      </c>
      <c r="G3191" t="s">
        <v>17</v>
      </c>
      <c r="H3191" t="s">
        <v>17</v>
      </c>
      <c r="I3191">
        <v>39</v>
      </c>
      <c r="J3191" t="str">
        <f>IFERROR(IF(ABS((C3191-resumen!$D$3)/resumen!$D$5) &gt; 1.96, "SI", "NO"), _xleta.NOT)</f>
        <v>NO</v>
      </c>
      <c r="K3191" t="str">
        <f>IFERROR(IF(ABS((I3191-resumen!$E$3)/resumen!$E$5) &gt; 1.96, "SI", "NO"), _xleta.NOT)</f>
        <v>NO</v>
      </c>
      <c r="L3191">
        <f>IF(ISBLANK(C3191), resumen!$D$4, C3191)</f>
        <v>297045</v>
      </c>
      <c r="M3191">
        <f>IF(ISBLANK(I3191), resumen!$E$4, I3191)</f>
        <v>39</v>
      </c>
    </row>
    <row r="3192" spans="1:13">
      <c r="A3192">
        <v>3191</v>
      </c>
      <c r="B3192" t="s">
        <v>13</v>
      </c>
      <c r="C3192">
        <v>278030</v>
      </c>
      <c r="D3192" t="s">
        <v>23</v>
      </c>
      <c r="E3192" t="s">
        <v>20</v>
      </c>
      <c r="F3192" t="s">
        <v>16</v>
      </c>
      <c r="G3192" t="s">
        <v>17</v>
      </c>
      <c r="H3192" t="s">
        <v>17</v>
      </c>
      <c r="I3192">
        <v>45</v>
      </c>
      <c r="J3192" t="str">
        <f>IFERROR(IF(ABS((C3192-resumen!$D$3)/resumen!$D$5) &gt; 1.96, "SI", "NO"), _xleta.NOT)</f>
        <v>NO</v>
      </c>
      <c r="K3192" t="str">
        <f>IFERROR(IF(ABS((I3192-resumen!$E$3)/resumen!$E$5) &gt; 1.96, "SI", "NO"), _xleta.NOT)</f>
        <v>NO</v>
      </c>
      <c r="L3192">
        <f>IF(ISBLANK(C3192), resumen!$D$4, C3192)</f>
        <v>278030</v>
      </c>
      <c r="M3192">
        <f>IF(ISBLANK(I3192), resumen!$E$4, I3192)</f>
        <v>45</v>
      </c>
    </row>
    <row r="3193" spans="1:13">
      <c r="A3193">
        <v>3192</v>
      </c>
      <c r="B3193" t="s">
        <v>13</v>
      </c>
      <c r="C3193">
        <v>762359.6</v>
      </c>
      <c r="D3193" t="s">
        <v>14</v>
      </c>
      <c r="E3193" t="s">
        <v>20</v>
      </c>
      <c r="F3193" t="s">
        <v>16</v>
      </c>
      <c r="G3193" t="s">
        <v>17</v>
      </c>
      <c r="H3193" t="s">
        <v>17</v>
      </c>
      <c r="I3193">
        <v>34</v>
      </c>
      <c r="J3193" t="str">
        <f>IFERROR(IF(ABS((C3193-resumen!$D$3)/resumen!$D$5) &gt; 1.96, "SI", "NO"), _xleta.NOT)</f>
        <v>NO</v>
      </c>
      <c r="K3193" t="str">
        <f>IFERROR(IF(ABS((I3193-resumen!$E$3)/resumen!$E$5) &gt; 1.96, "SI", "NO"), _xleta.NOT)</f>
        <v>NO</v>
      </c>
      <c r="L3193">
        <f>IF(ISBLANK(C3193), resumen!$D$4, C3193)</f>
        <v>762359.6</v>
      </c>
      <c r="M3193">
        <f>IF(ISBLANK(I3193), resumen!$E$4, I3193)</f>
        <v>34</v>
      </c>
    </row>
    <row r="3194" spans="1:13">
      <c r="A3194">
        <v>3193</v>
      </c>
      <c r="B3194" t="s">
        <v>19</v>
      </c>
      <c r="C3194">
        <v>639148</v>
      </c>
      <c r="D3194" t="s">
        <v>22</v>
      </c>
      <c r="E3194" t="s">
        <v>20</v>
      </c>
      <c r="F3194" t="s">
        <v>16</v>
      </c>
      <c r="G3194" t="s">
        <v>17</v>
      </c>
      <c r="H3194" t="s">
        <v>16</v>
      </c>
      <c r="I3194">
        <v>74</v>
      </c>
      <c r="J3194" t="str">
        <f>IFERROR(IF(ABS((C3194-resumen!$D$3)/resumen!$D$5) &gt; 1.96, "SI", "NO"), _xleta.NOT)</f>
        <v>NO</v>
      </c>
      <c r="K3194" t="str">
        <f>IFERROR(IF(ABS((I3194-resumen!$E$3)/resumen!$E$5) &gt; 1.96, "SI", "NO"), _xleta.NOT)</f>
        <v>SI</v>
      </c>
      <c r="L3194">
        <f>IF(ISBLANK(C3194), resumen!$D$4, C3194)</f>
        <v>639148</v>
      </c>
      <c r="M3194">
        <f>IF(ISBLANK(I3194), resumen!$E$4, I3194)</f>
        <v>74</v>
      </c>
    </row>
    <row r="3195" spans="1:13">
      <c r="A3195">
        <v>3194</v>
      </c>
      <c r="B3195" t="s">
        <v>13</v>
      </c>
      <c r="C3195">
        <v>410495.2</v>
      </c>
      <c r="D3195" t="s">
        <v>14</v>
      </c>
      <c r="E3195" t="s">
        <v>20</v>
      </c>
      <c r="F3195" t="s">
        <v>16</v>
      </c>
      <c r="G3195" t="s">
        <v>16</v>
      </c>
      <c r="H3195" t="s">
        <v>16</v>
      </c>
      <c r="I3195">
        <v>29</v>
      </c>
      <c r="J3195" t="str">
        <f>IFERROR(IF(ABS((C3195-resumen!$D$3)/resumen!$D$5) &gt; 1.96, "SI", "NO"), _xleta.NOT)</f>
        <v>NO</v>
      </c>
      <c r="K3195" t="str">
        <f>IFERROR(IF(ABS((I3195-resumen!$E$3)/resumen!$E$5) &gt; 1.96, "SI", "NO"), _xleta.NOT)</f>
        <v>NO</v>
      </c>
      <c r="L3195">
        <f>IF(ISBLANK(C3195), resumen!$D$4, C3195)</f>
        <v>410495.2</v>
      </c>
      <c r="M3195">
        <f>IF(ISBLANK(I3195), resumen!$E$4, I3195)</f>
        <v>29</v>
      </c>
    </row>
    <row r="3196" spans="1:13">
      <c r="A3196">
        <v>3195</v>
      </c>
      <c r="B3196" t="s">
        <v>19</v>
      </c>
      <c r="C3196">
        <v>504218.48</v>
      </c>
      <c r="D3196" t="s">
        <v>14</v>
      </c>
      <c r="E3196" t="s">
        <v>20</v>
      </c>
      <c r="F3196" t="s">
        <v>16</v>
      </c>
      <c r="G3196" t="s">
        <v>16</v>
      </c>
      <c r="H3196" t="s">
        <v>17</v>
      </c>
      <c r="I3196">
        <v>49</v>
      </c>
      <c r="J3196" t="str">
        <f>IFERROR(IF(ABS((C3196-resumen!$D$3)/resumen!$D$5) &gt; 1.96, "SI", "NO"), _xleta.NOT)</f>
        <v>NO</v>
      </c>
      <c r="K3196" t="str">
        <f>IFERROR(IF(ABS((I3196-resumen!$E$3)/resumen!$E$5) &gt; 1.96, "SI", "NO"), _xleta.NOT)</f>
        <v>NO</v>
      </c>
      <c r="L3196">
        <f>IF(ISBLANK(C3196), resumen!$D$4, C3196)</f>
        <v>504218.48</v>
      </c>
      <c r="M3196">
        <f>IF(ISBLANK(I3196), resumen!$E$4, I3196)</f>
        <v>49</v>
      </c>
    </row>
    <row r="3197" spans="1:13">
      <c r="A3197">
        <v>3196</v>
      </c>
      <c r="B3197" t="s">
        <v>13</v>
      </c>
      <c r="C3197">
        <v>660746</v>
      </c>
      <c r="D3197" t="s">
        <v>14</v>
      </c>
      <c r="E3197" t="s">
        <v>15</v>
      </c>
      <c r="F3197" t="s">
        <v>16</v>
      </c>
      <c r="G3197" t="s">
        <v>17</v>
      </c>
      <c r="H3197" t="s">
        <v>17</v>
      </c>
      <c r="I3197">
        <v>35</v>
      </c>
      <c r="J3197" t="str">
        <f>IFERROR(IF(ABS((C3197-resumen!$D$3)/resumen!$D$5) &gt; 1.96, "SI", "NO"), _xleta.NOT)</f>
        <v>NO</v>
      </c>
      <c r="K3197" t="str">
        <f>IFERROR(IF(ABS((I3197-resumen!$E$3)/resumen!$E$5) &gt; 1.96, "SI", "NO"), _xleta.NOT)</f>
        <v>NO</v>
      </c>
      <c r="L3197">
        <f>IF(ISBLANK(C3197), resumen!$D$4, C3197)</f>
        <v>660746</v>
      </c>
      <c r="M3197">
        <f>IF(ISBLANK(I3197), resumen!$E$4, I3197)</f>
        <v>35</v>
      </c>
    </row>
    <row r="3198" spans="1:13">
      <c r="A3198">
        <v>3197</v>
      </c>
      <c r="B3198" t="s">
        <v>19</v>
      </c>
      <c r="C3198">
        <v>874538.66</v>
      </c>
      <c r="D3198" t="s">
        <v>14</v>
      </c>
      <c r="E3198" t="s">
        <v>20</v>
      </c>
      <c r="F3198" t="s">
        <v>16</v>
      </c>
      <c r="G3198" t="s">
        <v>17</v>
      </c>
      <c r="H3198" t="s">
        <v>17</v>
      </c>
      <c r="I3198">
        <v>40</v>
      </c>
      <c r="J3198" t="str">
        <f>IFERROR(IF(ABS((C3198-resumen!$D$3)/resumen!$D$5) &gt; 1.96, "SI", "NO"), _xleta.NOT)</f>
        <v>NO</v>
      </c>
      <c r="K3198" t="str">
        <f>IFERROR(IF(ABS((I3198-resumen!$E$3)/resumen!$E$5) &gt; 1.96, "SI", "NO"), _xleta.NOT)</f>
        <v>NO</v>
      </c>
      <c r="L3198">
        <f>IF(ISBLANK(C3198), resumen!$D$4, C3198)</f>
        <v>874538.66</v>
      </c>
      <c r="M3198">
        <f>IF(ISBLANK(I3198), resumen!$E$4, I3198)</f>
        <v>40</v>
      </c>
    </row>
    <row r="3199" spans="1:13">
      <c r="A3199">
        <v>3198</v>
      </c>
      <c r="B3199" t="s">
        <v>19</v>
      </c>
      <c r="C3199">
        <v>346062</v>
      </c>
      <c r="D3199" t="s">
        <v>21</v>
      </c>
      <c r="E3199" t="s">
        <v>20</v>
      </c>
      <c r="F3199" t="s">
        <v>16</v>
      </c>
      <c r="G3199" t="s">
        <v>17</v>
      </c>
      <c r="H3199" t="s">
        <v>17</v>
      </c>
      <c r="I3199">
        <v>43</v>
      </c>
      <c r="J3199" t="str">
        <f>IFERROR(IF(ABS((C3199-resumen!$D$3)/resumen!$D$5) &gt; 1.96, "SI", "NO"), _xleta.NOT)</f>
        <v>NO</v>
      </c>
      <c r="K3199" t="str">
        <f>IFERROR(IF(ABS((I3199-resumen!$E$3)/resumen!$E$5) &gt; 1.96, "SI", "NO"), _xleta.NOT)</f>
        <v>NO</v>
      </c>
      <c r="L3199">
        <f>IF(ISBLANK(C3199), resumen!$D$4, C3199)</f>
        <v>346062</v>
      </c>
      <c r="M3199">
        <f>IF(ISBLANK(I3199), resumen!$E$4, I3199)</f>
        <v>43</v>
      </c>
    </row>
    <row r="3200" spans="1:13">
      <c r="A3200">
        <v>3199</v>
      </c>
      <c r="B3200" t="s">
        <v>19</v>
      </c>
      <c r="C3200">
        <v>641782.9</v>
      </c>
      <c r="D3200" t="s">
        <v>14</v>
      </c>
      <c r="E3200" t="s">
        <v>15</v>
      </c>
      <c r="F3200" t="s">
        <v>16</v>
      </c>
      <c r="G3200" t="s">
        <v>16</v>
      </c>
      <c r="H3200" t="s">
        <v>17</v>
      </c>
      <c r="I3200">
        <v>55</v>
      </c>
      <c r="J3200" t="str">
        <f>IFERROR(IF(ABS((C3200-resumen!$D$3)/resumen!$D$5) &gt; 1.96, "SI", "NO"), _xleta.NOT)</f>
        <v>NO</v>
      </c>
      <c r="K3200" t="str">
        <f>IFERROR(IF(ABS((I3200-resumen!$E$3)/resumen!$E$5) &gt; 1.96, "SI", "NO"), _xleta.NOT)</f>
        <v>NO</v>
      </c>
      <c r="L3200">
        <f>IF(ISBLANK(C3200), resumen!$D$4, C3200)</f>
        <v>641782.9</v>
      </c>
      <c r="M3200">
        <f>IF(ISBLANK(I3200), resumen!$E$4, I3200)</f>
        <v>55</v>
      </c>
    </row>
    <row r="3201" spans="1:13">
      <c r="A3201">
        <v>3200</v>
      </c>
      <c r="B3201" t="s">
        <v>19</v>
      </c>
      <c r="C3201">
        <v>359544.27</v>
      </c>
      <c r="D3201" t="s">
        <v>25</v>
      </c>
      <c r="E3201" t="s">
        <v>20</v>
      </c>
      <c r="F3201" t="s">
        <v>16</v>
      </c>
      <c r="G3201" t="s">
        <v>16</v>
      </c>
      <c r="H3201" t="s">
        <v>17</v>
      </c>
      <c r="I3201">
        <v>32</v>
      </c>
      <c r="J3201" t="str">
        <f>IFERROR(IF(ABS((C3201-resumen!$D$3)/resumen!$D$5) &gt; 1.96, "SI", "NO"), _xleta.NOT)</f>
        <v>NO</v>
      </c>
      <c r="K3201" t="str">
        <f>IFERROR(IF(ABS((I3201-resumen!$E$3)/resumen!$E$5) &gt; 1.96, "SI", "NO"), _xleta.NOT)</f>
        <v>NO</v>
      </c>
      <c r="L3201">
        <f>IF(ISBLANK(C3201), resumen!$D$4, C3201)</f>
        <v>359544.27</v>
      </c>
      <c r="M3201">
        <f>IF(ISBLANK(I3201), resumen!$E$4, I3201)</f>
        <v>32</v>
      </c>
    </row>
    <row r="3202" spans="1:13">
      <c r="A3202">
        <v>3201</v>
      </c>
      <c r="B3202" t="s">
        <v>13</v>
      </c>
      <c r="C3202">
        <v>326704.05</v>
      </c>
      <c r="D3202" t="s">
        <v>14</v>
      </c>
      <c r="E3202" t="s">
        <v>15</v>
      </c>
      <c r="F3202" t="s">
        <v>16</v>
      </c>
      <c r="G3202" t="s">
        <v>17</v>
      </c>
      <c r="H3202" t="s">
        <v>17</v>
      </c>
      <c r="I3202">
        <v>33</v>
      </c>
      <c r="J3202" t="str">
        <f>IFERROR(IF(ABS((C3202-resumen!$D$3)/resumen!$D$5) &gt; 1.96, "SI", "NO"), _xleta.NOT)</f>
        <v>NO</v>
      </c>
      <c r="K3202" t="str">
        <f>IFERROR(IF(ABS((I3202-resumen!$E$3)/resumen!$E$5) &gt; 1.96, "SI", "NO"), _xleta.NOT)</f>
        <v>NO</v>
      </c>
      <c r="L3202">
        <f>IF(ISBLANK(C3202), resumen!$D$4, C3202)</f>
        <v>326704.05</v>
      </c>
      <c r="M3202">
        <f>IF(ISBLANK(I3202), resumen!$E$4, I3202)</f>
        <v>33</v>
      </c>
    </row>
    <row r="3203" spans="1:13">
      <c r="A3203">
        <v>3202</v>
      </c>
      <c r="B3203" t="s">
        <v>13</v>
      </c>
      <c r="C3203">
        <v>300018</v>
      </c>
      <c r="D3203" t="s">
        <v>21</v>
      </c>
      <c r="E3203" t="s">
        <v>20</v>
      </c>
      <c r="F3203" t="s">
        <v>16</v>
      </c>
      <c r="G3203" t="s">
        <v>17</v>
      </c>
      <c r="H3203" t="s">
        <v>17</v>
      </c>
      <c r="I3203">
        <v>85</v>
      </c>
      <c r="J3203" t="str">
        <f>IFERROR(IF(ABS((C3203-resumen!$D$3)/resumen!$D$5) &gt; 1.96, "SI", "NO"), _xleta.NOT)</f>
        <v>NO</v>
      </c>
      <c r="K3203" t="str">
        <f>IFERROR(IF(ABS((I3203-resumen!$E$3)/resumen!$E$5) &gt; 1.96, "SI", "NO"), _xleta.NOT)</f>
        <v>SI</v>
      </c>
      <c r="L3203">
        <f>IF(ISBLANK(C3203), resumen!$D$4, C3203)</f>
        <v>300018</v>
      </c>
      <c r="M3203">
        <f>IF(ISBLANK(I3203), resumen!$E$4, I3203)</f>
        <v>85</v>
      </c>
    </row>
    <row r="3204" spans="1:13">
      <c r="A3204">
        <v>3203</v>
      </c>
      <c r="B3204" t="s">
        <v>13</v>
      </c>
      <c r="C3204">
        <v>1160637.07</v>
      </c>
      <c r="D3204" t="s">
        <v>14</v>
      </c>
      <c r="E3204" t="s">
        <v>20</v>
      </c>
      <c r="F3204" t="s">
        <v>16</v>
      </c>
      <c r="G3204" t="s">
        <v>17</v>
      </c>
      <c r="H3204" t="s">
        <v>16</v>
      </c>
      <c r="I3204">
        <v>29</v>
      </c>
      <c r="J3204" t="str">
        <f>IFERROR(IF(ABS((C3204-resumen!$D$3)/resumen!$D$5) &gt; 1.96, "SI", "NO"), _xleta.NOT)</f>
        <v>NO</v>
      </c>
      <c r="K3204" t="str">
        <f>IFERROR(IF(ABS((I3204-resumen!$E$3)/resumen!$E$5) &gt; 1.96, "SI", "NO"), _xleta.NOT)</f>
        <v>NO</v>
      </c>
      <c r="L3204">
        <f>IF(ISBLANK(C3204), resumen!$D$4, C3204)</f>
        <v>1160637.07</v>
      </c>
      <c r="M3204">
        <f>IF(ISBLANK(I3204), resumen!$E$4, I3204)</f>
        <v>29</v>
      </c>
    </row>
    <row r="3205" spans="1:13">
      <c r="A3205">
        <v>3204</v>
      </c>
      <c r="B3205" t="s">
        <v>13</v>
      </c>
      <c r="C3205">
        <v>367220</v>
      </c>
      <c r="D3205" t="s">
        <v>14</v>
      </c>
      <c r="E3205" t="s">
        <v>20</v>
      </c>
      <c r="F3205" t="s">
        <v>16</v>
      </c>
      <c r="G3205" t="s">
        <v>16</v>
      </c>
      <c r="H3205" t="s">
        <v>17</v>
      </c>
      <c r="I3205">
        <v>25</v>
      </c>
      <c r="J3205" t="str">
        <f>IFERROR(IF(ABS((C3205-resumen!$D$3)/resumen!$D$5) &gt; 1.96, "SI", "NO"), _xleta.NOT)</f>
        <v>NO</v>
      </c>
      <c r="K3205" t="str">
        <f>IFERROR(IF(ABS((I3205-resumen!$E$3)/resumen!$E$5) &gt; 1.96, "SI", "NO"), _xleta.NOT)</f>
        <v>NO</v>
      </c>
      <c r="L3205">
        <f>IF(ISBLANK(C3205), resumen!$D$4, C3205)</f>
        <v>367220</v>
      </c>
      <c r="M3205">
        <f>IF(ISBLANK(I3205), resumen!$E$4, I3205)</f>
        <v>25</v>
      </c>
    </row>
    <row r="3206" spans="1:13">
      <c r="A3206">
        <v>3205</v>
      </c>
      <c r="B3206" t="s">
        <v>13</v>
      </c>
      <c r="C3206">
        <v>450886</v>
      </c>
      <c r="D3206" t="s">
        <v>22</v>
      </c>
      <c r="E3206" t="s">
        <v>20</v>
      </c>
      <c r="F3206" t="s">
        <v>16</v>
      </c>
      <c r="G3206" t="s">
        <v>16</v>
      </c>
      <c r="H3206" t="s">
        <v>16</v>
      </c>
      <c r="I3206">
        <v>45</v>
      </c>
      <c r="J3206" t="str">
        <f>IFERROR(IF(ABS((C3206-resumen!$D$3)/resumen!$D$5) &gt; 1.96, "SI", "NO"), _xleta.NOT)</f>
        <v>NO</v>
      </c>
      <c r="K3206" t="str">
        <f>IFERROR(IF(ABS((I3206-resumen!$E$3)/resumen!$E$5) &gt; 1.96, "SI", "NO"), _xleta.NOT)</f>
        <v>NO</v>
      </c>
      <c r="L3206">
        <f>IF(ISBLANK(C3206), resumen!$D$4, C3206)</f>
        <v>450886</v>
      </c>
      <c r="M3206">
        <f>IF(ISBLANK(I3206), resumen!$E$4, I3206)</f>
        <v>45</v>
      </c>
    </row>
    <row r="3207" spans="1:13">
      <c r="A3207">
        <v>3206</v>
      </c>
      <c r="B3207" t="s">
        <v>19</v>
      </c>
      <c r="C3207">
        <v>80000</v>
      </c>
      <c r="D3207" t="s">
        <v>14</v>
      </c>
      <c r="E3207" t="s">
        <v>20</v>
      </c>
      <c r="F3207" t="s">
        <v>16</v>
      </c>
      <c r="G3207" t="s">
        <v>17</v>
      </c>
      <c r="H3207" t="s">
        <v>17</v>
      </c>
      <c r="I3207">
        <v>44</v>
      </c>
      <c r="J3207" t="str">
        <f>IFERROR(IF(ABS((C3207-resumen!$D$3)/resumen!$D$5) &gt; 1.96, "SI", "NO"), _xleta.NOT)</f>
        <v>NO</v>
      </c>
      <c r="K3207" t="str">
        <f>IFERROR(IF(ABS((I3207-resumen!$E$3)/resumen!$E$5) &gt; 1.96, "SI", "NO"), _xleta.NOT)</f>
        <v>NO</v>
      </c>
      <c r="L3207">
        <f>IF(ISBLANK(C3207), resumen!$D$4, C3207)</f>
        <v>80000</v>
      </c>
      <c r="M3207">
        <f>IF(ISBLANK(I3207), resumen!$E$4, I3207)</f>
        <v>44</v>
      </c>
    </row>
    <row r="3208" spans="1:13">
      <c r="A3208">
        <v>3207</v>
      </c>
      <c r="B3208" t="s">
        <v>13</v>
      </c>
      <c r="C3208">
        <v>297046</v>
      </c>
      <c r="D3208" t="s">
        <v>22</v>
      </c>
      <c r="E3208" t="s">
        <v>20</v>
      </c>
      <c r="F3208" t="s">
        <v>16</v>
      </c>
      <c r="G3208" t="s">
        <v>16</v>
      </c>
      <c r="H3208" t="s">
        <v>16</v>
      </c>
      <c r="I3208">
        <v>50</v>
      </c>
      <c r="J3208" t="str">
        <f>IFERROR(IF(ABS((C3208-resumen!$D$3)/resumen!$D$5) &gt; 1.96, "SI", "NO"), _xleta.NOT)</f>
        <v>NO</v>
      </c>
      <c r="K3208" t="str">
        <f>IFERROR(IF(ABS((I3208-resumen!$E$3)/resumen!$E$5) &gt; 1.96, "SI", "NO"), _xleta.NOT)</f>
        <v>NO</v>
      </c>
      <c r="L3208">
        <f>IF(ISBLANK(C3208), resumen!$D$4, C3208)</f>
        <v>297046</v>
      </c>
      <c r="M3208">
        <f>IF(ISBLANK(I3208), resumen!$E$4, I3208)</f>
        <v>50</v>
      </c>
    </row>
    <row r="3209" spans="1:13">
      <c r="A3209">
        <v>3208</v>
      </c>
      <c r="B3209" t="s">
        <v>19</v>
      </c>
      <c r="C3209">
        <v>280000</v>
      </c>
      <c r="D3209" t="s">
        <v>14</v>
      </c>
      <c r="E3209" t="s">
        <v>20</v>
      </c>
      <c r="F3209" t="s">
        <v>16</v>
      </c>
      <c r="G3209" t="s">
        <v>16</v>
      </c>
      <c r="H3209" t="s">
        <v>16</v>
      </c>
      <c r="I3209">
        <v>44</v>
      </c>
      <c r="J3209" t="str">
        <f>IFERROR(IF(ABS((C3209-resumen!$D$3)/resumen!$D$5) &gt; 1.96, "SI", "NO"), _xleta.NOT)</f>
        <v>NO</v>
      </c>
      <c r="K3209" t="str">
        <f>IFERROR(IF(ABS((I3209-resumen!$E$3)/resumen!$E$5) &gt; 1.96, "SI", "NO"), _xleta.NOT)</f>
        <v>NO</v>
      </c>
      <c r="L3209">
        <f>IF(ISBLANK(C3209), resumen!$D$4, C3209)</f>
        <v>280000</v>
      </c>
      <c r="M3209">
        <f>IF(ISBLANK(I3209), resumen!$E$4, I3209)</f>
        <v>44</v>
      </c>
    </row>
    <row r="3210" spans="1:13">
      <c r="A3210">
        <v>3209</v>
      </c>
      <c r="B3210" t="s">
        <v>19</v>
      </c>
      <c r="C3210">
        <v>575000</v>
      </c>
      <c r="D3210" t="s">
        <v>14</v>
      </c>
      <c r="E3210" t="s">
        <v>20</v>
      </c>
      <c r="F3210" t="s">
        <v>16</v>
      </c>
      <c r="G3210" t="s">
        <v>17</v>
      </c>
      <c r="H3210" t="s">
        <v>16</v>
      </c>
      <c r="I3210">
        <v>21</v>
      </c>
      <c r="J3210" t="str">
        <f>IFERROR(IF(ABS((C3210-resumen!$D$3)/resumen!$D$5) &gt; 1.96, "SI", "NO"), _xleta.NOT)</f>
        <v>NO</v>
      </c>
      <c r="K3210" t="str">
        <f>IFERROR(IF(ABS((I3210-resumen!$E$3)/resumen!$E$5) &gt; 1.96, "SI", "NO"), _xleta.NOT)</f>
        <v>NO</v>
      </c>
      <c r="L3210">
        <f>IF(ISBLANK(C3210), resumen!$D$4, C3210)</f>
        <v>575000</v>
      </c>
      <c r="M3210">
        <f>IF(ISBLANK(I3210), resumen!$E$4, I3210)</f>
        <v>21</v>
      </c>
    </row>
    <row r="3211" spans="1:13">
      <c r="A3211">
        <v>3210</v>
      </c>
      <c r="B3211" t="s">
        <v>13</v>
      </c>
      <c r="C3211">
        <v>356455</v>
      </c>
      <c r="D3211" t="s">
        <v>22</v>
      </c>
      <c r="E3211" t="s">
        <v>20</v>
      </c>
      <c r="F3211" t="s">
        <v>16</v>
      </c>
      <c r="G3211" t="s">
        <v>17</v>
      </c>
      <c r="H3211" t="s">
        <v>16</v>
      </c>
      <c r="I3211">
        <v>50</v>
      </c>
      <c r="J3211" t="str">
        <f>IFERROR(IF(ABS((C3211-resumen!$D$3)/resumen!$D$5) &gt; 1.96, "SI", "NO"), _xleta.NOT)</f>
        <v>NO</v>
      </c>
      <c r="K3211" t="str">
        <f>IFERROR(IF(ABS((I3211-resumen!$E$3)/resumen!$E$5) &gt; 1.96, "SI", "NO"), _xleta.NOT)</f>
        <v>NO</v>
      </c>
      <c r="L3211">
        <f>IF(ISBLANK(C3211), resumen!$D$4, C3211)</f>
        <v>356455</v>
      </c>
      <c r="M3211">
        <f>IF(ISBLANK(I3211), resumen!$E$4, I3211)</f>
        <v>50</v>
      </c>
    </row>
    <row r="3212" spans="1:13">
      <c r="A3212">
        <v>3211</v>
      </c>
      <c r="B3212" t="s">
        <v>13</v>
      </c>
      <c r="C3212">
        <v>1250882.3500000001</v>
      </c>
      <c r="D3212" t="s">
        <v>14</v>
      </c>
      <c r="E3212" t="s">
        <v>15</v>
      </c>
      <c r="F3212" t="s">
        <v>16</v>
      </c>
      <c r="G3212" t="s">
        <v>17</v>
      </c>
      <c r="H3212" t="s">
        <v>17</v>
      </c>
      <c r="I3212">
        <v>30</v>
      </c>
      <c r="J3212" t="str">
        <f>IFERROR(IF(ABS((C3212-resumen!$D$3)/resumen!$D$5) &gt; 1.96, "SI", "NO"), _xleta.NOT)</f>
        <v>NO</v>
      </c>
      <c r="K3212" t="str">
        <f>IFERROR(IF(ABS((I3212-resumen!$E$3)/resumen!$E$5) &gt; 1.96, "SI", "NO"), _xleta.NOT)</f>
        <v>NO</v>
      </c>
      <c r="L3212">
        <f>IF(ISBLANK(C3212), resumen!$D$4, C3212)</f>
        <v>1250882.3500000001</v>
      </c>
      <c r="M3212">
        <f>IF(ISBLANK(I3212), resumen!$E$4, I3212)</f>
        <v>30</v>
      </c>
    </row>
    <row r="3213" spans="1:13">
      <c r="A3213">
        <v>3212</v>
      </c>
      <c r="B3213" t="s">
        <v>13</v>
      </c>
      <c r="C3213">
        <v>1065177</v>
      </c>
      <c r="D3213" t="s">
        <v>21</v>
      </c>
      <c r="E3213" t="s">
        <v>20</v>
      </c>
      <c r="F3213" t="s">
        <v>16</v>
      </c>
      <c r="G3213" t="s">
        <v>17</v>
      </c>
      <c r="H3213" t="s">
        <v>17</v>
      </c>
      <c r="I3213">
        <v>59</v>
      </c>
      <c r="J3213" t="str">
        <f>IFERROR(IF(ABS((C3213-resumen!$D$3)/resumen!$D$5) &gt; 1.96, "SI", "NO"), _xleta.NOT)</f>
        <v>NO</v>
      </c>
      <c r="K3213" t="str">
        <f>IFERROR(IF(ABS((I3213-resumen!$E$3)/resumen!$E$5) &gt; 1.96, "SI", "NO"), _xleta.NOT)</f>
        <v>NO</v>
      </c>
      <c r="L3213">
        <f>IF(ISBLANK(C3213), resumen!$D$4, C3213)</f>
        <v>1065177</v>
      </c>
      <c r="M3213">
        <f>IF(ISBLANK(I3213), resumen!$E$4, I3213)</f>
        <v>59</v>
      </c>
    </row>
    <row r="3214" spans="1:13">
      <c r="A3214">
        <v>3213</v>
      </c>
      <c r="B3214" t="s">
        <v>13</v>
      </c>
      <c r="C3214">
        <v>285000</v>
      </c>
      <c r="D3214" t="s">
        <v>14</v>
      </c>
      <c r="E3214" t="s">
        <v>20</v>
      </c>
      <c r="F3214" t="s">
        <v>16</v>
      </c>
      <c r="G3214" t="s">
        <v>17</v>
      </c>
      <c r="H3214" t="s">
        <v>16</v>
      </c>
      <c r="I3214">
        <v>51</v>
      </c>
      <c r="J3214" t="str">
        <f>IFERROR(IF(ABS((C3214-resumen!$D$3)/resumen!$D$5) &gt; 1.96, "SI", "NO"), _xleta.NOT)</f>
        <v>NO</v>
      </c>
      <c r="K3214" t="str">
        <f>IFERROR(IF(ABS((I3214-resumen!$E$3)/resumen!$E$5) &gt; 1.96, "SI", "NO"), _xleta.NOT)</f>
        <v>NO</v>
      </c>
      <c r="L3214">
        <f>IF(ISBLANK(C3214), resumen!$D$4, C3214)</f>
        <v>285000</v>
      </c>
      <c r="M3214">
        <f>IF(ISBLANK(I3214), resumen!$E$4, I3214)</f>
        <v>51</v>
      </c>
    </row>
    <row r="3215" spans="1:13">
      <c r="A3215">
        <v>3214</v>
      </c>
      <c r="B3215" t="s">
        <v>19</v>
      </c>
      <c r="C3215">
        <v>1279275</v>
      </c>
      <c r="D3215" t="s">
        <v>14</v>
      </c>
      <c r="E3215" t="s">
        <v>15</v>
      </c>
      <c r="F3215" t="s">
        <v>16</v>
      </c>
      <c r="G3215" t="s">
        <v>17</v>
      </c>
      <c r="H3215" t="s">
        <v>17</v>
      </c>
      <c r="I3215">
        <v>31</v>
      </c>
      <c r="J3215" t="str">
        <f>IFERROR(IF(ABS((C3215-resumen!$D$3)/resumen!$D$5) &gt; 1.96, "SI", "NO"), _xleta.NOT)</f>
        <v>NO</v>
      </c>
      <c r="K3215" t="str">
        <f>IFERROR(IF(ABS((I3215-resumen!$E$3)/resumen!$E$5) &gt; 1.96, "SI", "NO"), _xleta.NOT)</f>
        <v>NO</v>
      </c>
      <c r="L3215">
        <f>IF(ISBLANK(C3215), resumen!$D$4, C3215)</f>
        <v>1279275</v>
      </c>
      <c r="M3215">
        <f>IF(ISBLANK(I3215), resumen!$E$4, I3215)</f>
        <v>31</v>
      </c>
    </row>
    <row r="3216" spans="1:13">
      <c r="A3216">
        <v>3215</v>
      </c>
      <c r="B3216" t="s">
        <v>19</v>
      </c>
      <c r="C3216">
        <v>563332</v>
      </c>
      <c r="D3216" t="s">
        <v>14</v>
      </c>
      <c r="E3216" t="s">
        <v>20</v>
      </c>
      <c r="F3216" t="s">
        <v>16</v>
      </c>
      <c r="G3216" t="s">
        <v>17</v>
      </c>
      <c r="H3216" t="s">
        <v>17</v>
      </c>
      <c r="I3216">
        <v>34</v>
      </c>
      <c r="J3216" t="str">
        <f>IFERROR(IF(ABS((C3216-resumen!$D$3)/resumen!$D$5) &gt; 1.96, "SI", "NO"), _xleta.NOT)</f>
        <v>NO</v>
      </c>
      <c r="K3216" t="str">
        <f>IFERROR(IF(ABS((I3216-resumen!$E$3)/resumen!$E$5) &gt; 1.96, "SI", "NO"), _xleta.NOT)</f>
        <v>NO</v>
      </c>
      <c r="L3216">
        <f>IF(ISBLANK(C3216), resumen!$D$4, C3216)</f>
        <v>563332</v>
      </c>
      <c r="M3216">
        <f>IF(ISBLANK(I3216), resumen!$E$4, I3216)</f>
        <v>34</v>
      </c>
    </row>
    <row r="3217" spans="1:13">
      <c r="A3217">
        <v>3216</v>
      </c>
      <c r="B3217" t="s">
        <v>19</v>
      </c>
      <c r="C3217">
        <v>450886</v>
      </c>
      <c r="D3217" t="s">
        <v>21</v>
      </c>
      <c r="E3217" t="s">
        <v>20</v>
      </c>
      <c r="F3217" t="s">
        <v>16</v>
      </c>
      <c r="G3217" t="s">
        <v>16</v>
      </c>
      <c r="H3217" t="s">
        <v>17</v>
      </c>
      <c r="I3217">
        <v>95</v>
      </c>
      <c r="J3217" t="str">
        <f>IFERROR(IF(ABS((C3217-resumen!$D$3)/resumen!$D$5) &gt; 1.96, "SI", "NO"), _xleta.NOT)</f>
        <v>NO</v>
      </c>
      <c r="K3217" t="str">
        <f>IFERROR(IF(ABS((I3217-resumen!$E$3)/resumen!$E$5) &gt; 1.96, "SI", "NO"), _xleta.NOT)</f>
        <v>SI</v>
      </c>
      <c r="L3217">
        <f>IF(ISBLANK(C3217), resumen!$D$4, C3217)</f>
        <v>450886</v>
      </c>
      <c r="M3217">
        <f>IF(ISBLANK(I3217), resumen!$E$4, I3217)</f>
        <v>95</v>
      </c>
    </row>
    <row r="3218" spans="1:13">
      <c r="A3218">
        <v>3217</v>
      </c>
      <c r="B3218" t="s">
        <v>13</v>
      </c>
      <c r="C3218">
        <v>58985</v>
      </c>
      <c r="D3218" t="s">
        <v>14</v>
      </c>
      <c r="E3218" t="s">
        <v>20</v>
      </c>
      <c r="F3218" t="s">
        <v>16</v>
      </c>
      <c r="G3218" t="s">
        <v>17</v>
      </c>
      <c r="H3218" t="s">
        <v>16</v>
      </c>
      <c r="I3218">
        <v>45</v>
      </c>
      <c r="J3218" t="str">
        <f>IFERROR(IF(ABS((C3218-resumen!$D$3)/resumen!$D$5) &gt; 1.96, "SI", "NO"), _xleta.NOT)</f>
        <v>NO</v>
      </c>
      <c r="K3218" t="str">
        <f>IFERROR(IF(ABS((I3218-resumen!$E$3)/resumen!$E$5) &gt; 1.96, "SI", "NO"), _xleta.NOT)</f>
        <v>NO</v>
      </c>
      <c r="L3218">
        <f>IF(ISBLANK(C3218), resumen!$D$4, C3218)</f>
        <v>58985</v>
      </c>
      <c r="M3218">
        <f>IF(ISBLANK(I3218), resumen!$E$4, I3218)</f>
        <v>45</v>
      </c>
    </row>
    <row r="3219" spans="1:13">
      <c r="A3219">
        <v>3218</v>
      </c>
      <c r="B3219" t="s">
        <v>13</v>
      </c>
      <c r="C3219">
        <v>278030</v>
      </c>
      <c r="D3219" t="s">
        <v>23</v>
      </c>
      <c r="E3219" t="s">
        <v>20</v>
      </c>
      <c r="F3219" t="s">
        <v>16</v>
      </c>
      <c r="G3219" t="s">
        <v>17</v>
      </c>
      <c r="H3219" t="s">
        <v>17</v>
      </c>
      <c r="I3219">
        <v>35</v>
      </c>
      <c r="J3219" t="str">
        <f>IFERROR(IF(ABS((C3219-resumen!$D$3)/resumen!$D$5) &gt; 1.96, "SI", "NO"), _xleta.NOT)</f>
        <v>NO</v>
      </c>
      <c r="K3219" t="str">
        <f>IFERROR(IF(ABS((I3219-resumen!$E$3)/resumen!$E$5) &gt; 1.96, "SI", "NO"), _xleta.NOT)</f>
        <v>NO</v>
      </c>
      <c r="L3219">
        <f>IF(ISBLANK(C3219), resumen!$D$4, C3219)</f>
        <v>278030</v>
      </c>
      <c r="M3219">
        <f>IF(ISBLANK(I3219), resumen!$E$4, I3219)</f>
        <v>35</v>
      </c>
    </row>
    <row r="3220" spans="1:13">
      <c r="A3220">
        <v>3219</v>
      </c>
      <c r="B3220" t="s">
        <v>13</v>
      </c>
      <c r="C3220">
        <v>347737.5</v>
      </c>
      <c r="D3220" t="s">
        <v>14</v>
      </c>
      <c r="E3220" t="s">
        <v>20</v>
      </c>
      <c r="F3220" t="s">
        <v>16</v>
      </c>
      <c r="G3220" t="s">
        <v>17</v>
      </c>
      <c r="H3220" t="s">
        <v>17</v>
      </c>
      <c r="I3220">
        <v>27</v>
      </c>
      <c r="J3220" t="str">
        <f>IFERROR(IF(ABS((C3220-resumen!$D$3)/resumen!$D$5) &gt; 1.96, "SI", "NO"), _xleta.NOT)</f>
        <v>NO</v>
      </c>
      <c r="K3220" t="str">
        <f>IFERROR(IF(ABS((I3220-resumen!$E$3)/resumen!$E$5) &gt; 1.96, "SI", "NO"), _xleta.NOT)</f>
        <v>NO</v>
      </c>
      <c r="L3220">
        <f>IF(ISBLANK(C3220), resumen!$D$4, C3220)</f>
        <v>347737.5</v>
      </c>
      <c r="M3220">
        <f>IF(ISBLANK(I3220), resumen!$E$4, I3220)</f>
        <v>27</v>
      </c>
    </row>
    <row r="3221" spans="1:13">
      <c r="A3221">
        <v>3220</v>
      </c>
      <c r="B3221" t="s">
        <v>19</v>
      </c>
      <c r="C3221">
        <v>455206.04</v>
      </c>
      <c r="D3221" t="s">
        <v>14</v>
      </c>
      <c r="E3221" t="s">
        <v>20</v>
      </c>
      <c r="F3221" t="s">
        <v>16</v>
      </c>
      <c r="G3221" t="s">
        <v>17</v>
      </c>
      <c r="H3221" t="s">
        <v>17</v>
      </c>
      <c r="I3221">
        <v>32</v>
      </c>
      <c r="J3221" t="str">
        <f>IFERROR(IF(ABS((C3221-resumen!$D$3)/resumen!$D$5) &gt; 1.96, "SI", "NO"), _xleta.NOT)</f>
        <v>NO</v>
      </c>
      <c r="K3221" t="str">
        <f>IFERROR(IF(ABS((I3221-resumen!$E$3)/resumen!$E$5) &gt; 1.96, "SI", "NO"), _xleta.NOT)</f>
        <v>NO</v>
      </c>
      <c r="L3221">
        <f>IF(ISBLANK(C3221), resumen!$D$4, C3221)</f>
        <v>455206.04</v>
      </c>
      <c r="M3221">
        <f>IF(ISBLANK(I3221), resumen!$E$4, I3221)</f>
        <v>32</v>
      </c>
    </row>
    <row r="3222" spans="1:13">
      <c r="A3222">
        <v>3221</v>
      </c>
      <c r="B3222" t="s">
        <v>19</v>
      </c>
      <c r="C3222">
        <v>339794.4</v>
      </c>
      <c r="D3222" t="s">
        <v>14</v>
      </c>
      <c r="E3222" t="s">
        <v>15</v>
      </c>
      <c r="F3222" t="s">
        <v>16</v>
      </c>
      <c r="G3222" t="s">
        <v>17</v>
      </c>
      <c r="H3222" t="s">
        <v>17</v>
      </c>
      <c r="I3222">
        <v>46</v>
      </c>
      <c r="J3222" t="str">
        <f>IFERROR(IF(ABS((C3222-resumen!$D$3)/resumen!$D$5) &gt; 1.96, "SI", "NO"), _xleta.NOT)</f>
        <v>NO</v>
      </c>
      <c r="K3222" t="str">
        <f>IFERROR(IF(ABS((I3222-resumen!$E$3)/resumen!$E$5) &gt; 1.96, "SI", "NO"), _xleta.NOT)</f>
        <v>NO</v>
      </c>
      <c r="L3222">
        <f>IF(ISBLANK(C3222), resumen!$D$4, C3222)</f>
        <v>339794.4</v>
      </c>
      <c r="M3222">
        <f>IF(ISBLANK(I3222), resumen!$E$4, I3222)</f>
        <v>46</v>
      </c>
    </row>
    <row r="3223" spans="1:13">
      <c r="A3223">
        <v>3222</v>
      </c>
      <c r="B3223" t="s">
        <v>19</v>
      </c>
      <c r="C3223">
        <v>445821</v>
      </c>
      <c r="D3223" t="s">
        <v>22</v>
      </c>
      <c r="E3223" t="s">
        <v>20</v>
      </c>
      <c r="F3223" t="s">
        <v>16</v>
      </c>
      <c r="G3223" t="s">
        <v>17</v>
      </c>
      <c r="H3223" t="s">
        <v>17</v>
      </c>
      <c r="I3223">
        <v>63</v>
      </c>
      <c r="J3223" t="str">
        <f>IFERROR(IF(ABS((C3223-resumen!$D$3)/resumen!$D$5) &gt; 1.96, "SI", "NO"), _xleta.NOT)</f>
        <v>NO</v>
      </c>
      <c r="K3223" t="str">
        <f>IFERROR(IF(ABS((I3223-resumen!$E$3)/resumen!$E$5) &gt; 1.96, "SI", "NO"), _xleta.NOT)</f>
        <v>NO</v>
      </c>
      <c r="L3223">
        <f>IF(ISBLANK(C3223), resumen!$D$4, C3223)</f>
        <v>445821</v>
      </c>
      <c r="M3223">
        <f>IF(ISBLANK(I3223), resumen!$E$4, I3223)</f>
        <v>63</v>
      </c>
    </row>
    <row r="3224" spans="1:13">
      <c r="A3224">
        <v>3223</v>
      </c>
      <c r="B3224" t="s">
        <v>13</v>
      </c>
      <c r="C3224">
        <v>326322</v>
      </c>
      <c r="D3224" t="s">
        <v>14</v>
      </c>
      <c r="E3224" t="s">
        <v>20</v>
      </c>
      <c r="F3224" t="s">
        <v>16</v>
      </c>
      <c r="G3224" t="s">
        <v>17</v>
      </c>
      <c r="H3224" t="s">
        <v>17</v>
      </c>
      <c r="I3224">
        <v>57</v>
      </c>
      <c r="J3224" t="str">
        <f>IFERROR(IF(ABS((C3224-resumen!$D$3)/resumen!$D$5) &gt; 1.96, "SI", "NO"), _xleta.NOT)</f>
        <v>NO</v>
      </c>
      <c r="K3224" t="str">
        <f>IFERROR(IF(ABS((I3224-resumen!$E$3)/resumen!$E$5) &gt; 1.96, "SI", "NO"), _xleta.NOT)</f>
        <v>NO</v>
      </c>
      <c r="L3224">
        <f>IF(ISBLANK(C3224), resumen!$D$4, C3224)</f>
        <v>326322</v>
      </c>
      <c r="M3224">
        <f>IF(ISBLANK(I3224), resumen!$E$4, I3224)</f>
        <v>57</v>
      </c>
    </row>
    <row r="3225" spans="1:13">
      <c r="A3225">
        <v>3224</v>
      </c>
      <c r="B3225" t="s">
        <v>13</v>
      </c>
      <c r="C3225">
        <v>278030</v>
      </c>
      <c r="D3225" t="s">
        <v>23</v>
      </c>
      <c r="E3225" t="s">
        <v>20</v>
      </c>
      <c r="F3225" t="s">
        <v>16</v>
      </c>
      <c r="G3225" t="s">
        <v>17</v>
      </c>
      <c r="H3225" t="s">
        <v>17</v>
      </c>
      <c r="I3225">
        <v>57</v>
      </c>
      <c r="J3225" t="str">
        <f>IFERROR(IF(ABS((C3225-resumen!$D$3)/resumen!$D$5) &gt; 1.96, "SI", "NO"), _xleta.NOT)</f>
        <v>NO</v>
      </c>
      <c r="K3225" t="str">
        <f>IFERROR(IF(ABS((I3225-resumen!$E$3)/resumen!$E$5) &gt; 1.96, "SI", "NO"), _xleta.NOT)</f>
        <v>NO</v>
      </c>
      <c r="L3225">
        <f>IF(ISBLANK(C3225), resumen!$D$4, C3225)</f>
        <v>278030</v>
      </c>
      <c r="M3225">
        <f>IF(ISBLANK(I3225), resumen!$E$4, I3225)</f>
        <v>57</v>
      </c>
    </row>
    <row r="3226" spans="1:13">
      <c r="A3226">
        <v>3225</v>
      </c>
      <c r="B3226" t="s">
        <v>13</v>
      </c>
      <c r="C3226">
        <v>300018</v>
      </c>
      <c r="D3226" t="s">
        <v>21</v>
      </c>
      <c r="E3226" t="s">
        <v>20</v>
      </c>
      <c r="F3226" t="s">
        <v>16</v>
      </c>
      <c r="G3226" t="s">
        <v>17</v>
      </c>
      <c r="H3226" t="s">
        <v>17</v>
      </c>
      <c r="I3226">
        <v>60</v>
      </c>
      <c r="J3226" t="str">
        <f>IFERROR(IF(ABS((C3226-resumen!$D$3)/resumen!$D$5) &gt; 1.96, "SI", "NO"), _xleta.NOT)</f>
        <v>NO</v>
      </c>
      <c r="K3226" t="str">
        <f>IFERROR(IF(ABS((I3226-resumen!$E$3)/resumen!$E$5) &gt; 1.96, "SI", "NO"), _xleta.NOT)</f>
        <v>NO</v>
      </c>
      <c r="L3226">
        <f>IF(ISBLANK(C3226), resumen!$D$4, C3226)</f>
        <v>300018</v>
      </c>
      <c r="M3226">
        <f>IF(ISBLANK(I3226), resumen!$E$4, I3226)</f>
        <v>60</v>
      </c>
    </row>
    <row r="3227" spans="1:13">
      <c r="A3227">
        <v>3226</v>
      </c>
      <c r="B3227" t="s">
        <v>19</v>
      </c>
      <c r="C3227">
        <v>420214.94</v>
      </c>
      <c r="D3227" t="s">
        <v>14</v>
      </c>
      <c r="E3227" t="s">
        <v>20</v>
      </c>
      <c r="F3227" t="s">
        <v>16</v>
      </c>
      <c r="G3227" t="s">
        <v>17</v>
      </c>
      <c r="H3227" t="s">
        <v>17</v>
      </c>
      <c r="I3227">
        <v>34</v>
      </c>
      <c r="J3227" t="str">
        <f>IFERROR(IF(ABS((C3227-resumen!$D$3)/resumen!$D$5) &gt; 1.96, "SI", "NO"), _xleta.NOT)</f>
        <v>NO</v>
      </c>
      <c r="K3227" t="str">
        <f>IFERROR(IF(ABS((I3227-resumen!$E$3)/resumen!$E$5) &gt; 1.96, "SI", "NO"), _xleta.NOT)</f>
        <v>NO</v>
      </c>
      <c r="L3227">
        <f>IF(ISBLANK(C3227), resumen!$D$4, C3227)</f>
        <v>420214.94</v>
      </c>
      <c r="M3227">
        <f>IF(ISBLANK(I3227), resumen!$E$4, I3227)</f>
        <v>34</v>
      </c>
    </row>
    <row r="3228" spans="1:13">
      <c r="A3228">
        <v>3227</v>
      </c>
      <c r="B3228" t="s">
        <v>13</v>
      </c>
      <c r="C3228">
        <v>202396.55</v>
      </c>
      <c r="D3228" t="s">
        <v>14</v>
      </c>
      <c r="E3228" t="s">
        <v>20</v>
      </c>
      <c r="F3228" t="s">
        <v>16</v>
      </c>
      <c r="G3228" t="s">
        <v>17</v>
      </c>
      <c r="H3228" t="s">
        <v>17</v>
      </c>
      <c r="I3228">
        <v>22</v>
      </c>
      <c r="J3228" t="str">
        <f>IFERROR(IF(ABS((C3228-resumen!$D$3)/resumen!$D$5) &gt; 1.96, "SI", "NO"), _xleta.NOT)</f>
        <v>NO</v>
      </c>
      <c r="K3228" t="str">
        <f>IFERROR(IF(ABS((I3228-resumen!$E$3)/resumen!$E$5) &gt; 1.96, "SI", "NO"), _xleta.NOT)</f>
        <v>NO</v>
      </c>
      <c r="L3228">
        <f>IF(ISBLANK(C3228), resumen!$D$4, C3228)</f>
        <v>202396.55</v>
      </c>
      <c r="M3228">
        <f>IF(ISBLANK(I3228), resumen!$E$4, I3228)</f>
        <v>22</v>
      </c>
    </row>
    <row r="3229" spans="1:13">
      <c r="A3229">
        <v>3228</v>
      </c>
      <c r="B3229" t="s">
        <v>13</v>
      </c>
      <c r="C3229">
        <v>1000025.21</v>
      </c>
      <c r="D3229" t="s">
        <v>18</v>
      </c>
      <c r="E3229" t="s">
        <v>15</v>
      </c>
      <c r="F3229" t="s">
        <v>16</v>
      </c>
      <c r="G3229" t="s">
        <v>17</v>
      </c>
      <c r="H3229" t="s">
        <v>17</v>
      </c>
      <c r="I3229">
        <v>67</v>
      </c>
      <c r="J3229" t="str">
        <f>IFERROR(IF(ABS((C3229-resumen!$D$3)/resumen!$D$5) &gt; 1.96, "SI", "NO"), _xleta.NOT)</f>
        <v>NO</v>
      </c>
      <c r="K3229" t="str">
        <f>IFERROR(IF(ABS((I3229-resumen!$E$3)/resumen!$E$5) &gt; 1.96, "SI", "NO"), _xleta.NOT)</f>
        <v>NO</v>
      </c>
      <c r="L3229">
        <f>IF(ISBLANK(C3229), resumen!$D$4, C3229)</f>
        <v>1000025.21</v>
      </c>
      <c r="M3229">
        <f>IF(ISBLANK(I3229), resumen!$E$4, I3229)</f>
        <v>67</v>
      </c>
    </row>
    <row r="3230" spans="1:13">
      <c r="A3230">
        <v>3229</v>
      </c>
      <c r="B3230" t="s">
        <v>13</v>
      </c>
      <c r="C3230">
        <v>924499</v>
      </c>
      <c r="D3230" t="s">
        <v>14</v>
      </c>
      <c r="E3230" t="s">
        <v>15</v>
      </c>
      <c r="F3230" t="s">
        <v>16</v>
      </c>
      <c r="G3230" t="s">
        <v>17</v>
      </c>
      <c r="H3230" t="s">
        <v>17</v>
      </c>
      <c r="I3230">
        <v>42</v>
      </c>
      <c r="J3230" t="str">
        <f>IFERROR(IF(ABS((C3230-resumen!$D$3)/resumen!$D$5) &gt; 1.96, "SI", "NO"), _xleta.NOT)</f>
        <v>NO</v>
      </c>
      <c r="K3230" t="str">
        <f>IFERROR(IF(ABS((I3230-resumen!$E$3)/resumen!$E$5) &gt; 1.96, "SI", "NO"), _xleta.NOT)</f>
        <v>NO</v>
      </c>
      <c r="L3230">
        <f>IF(ISBLANK(C3230), resumen!$D$4, C3230)</f>
        <v>924499</v>
      </c>
      <c r="M3230">
        <f>IF(ISBLANK(I3230), resumen!$E$4, I3230)</f>
        <v>42</v>
      </c>
    </row>
    <row r="3231" spans="1:13">
      <c r="A3231">
        <v>3230</v>
      </c>
      <c r="B3231" t="s">
        <v>13</v>
      </c>
      <c r="C3231">
        <v>336000</v>
      </c>
      <c r="D3231" t="s">
        <v>14</v>
      </c>
      <c r="E3231" t="s">
        <v>20</v>
      </c>
      <c r="F3231" t="s">
        <v>16</v>
      </c>
      <c r="G3231" t="s">
        <v>17</v>
      </c>
      <c r="H3231" t="s">
        <v>16</v>
      </c>
      <c r="I3231">
        <v>39</v>
      </c>
      <c r="J3231" t="str">
        <f>IFERROR(IF(ABS((C3231-resumen!$D$3)/resumen!$D$5) &gt; 1.96, "SI", "NO"), _xleta.NOT)</f>
        <v>NO</v>
      </c>
      <c r="K3231" t="str">
        <f>IFERROR(IF(ABS((I3231-resumen!$E$3)/resumen!$E$5) &gt; 1.96, "SI", "NO"), _xleta.NOT)</f>
        <v>NO</v>
      </c>
      <c r="L3231">
        <f>IF(ISBLANK(C3231), resumen!$D$4, C3231)</f>
        <v>336000</v>
      </c>
      <c r="M3231">
        <f>IF(ISBLANK(I3231), resumen!$E$4, I3231)</f>
        <v>39</v>
      </c>
    </row>
    <row r="3232" spans="1:13">
      <c r="A3232">
        <v>3231</v>
      </c>
      <c r="B3232" t="s">
        <v>13</v>
      </c>
      <c r="C3232">
        <v>278030</v>
      </c>
      <c r="D3232" t="s">
        <v>23</v>
      </c>
      <c r="E3232" t="s">
        <v>20</v>
      </c>
      <c r="F3232" t="s">
        <v>16</v>
      </c>
      <c r="G3232" t="s">
        <v>17</v>
      </c>
      <c r="H3232" t="s">
        <v>17</v>
      </c>
      <c r="I3232">
        <v>89</v>
      </c>
      <c r="J3232" t="str">
        <f>IFERROR(IF(ABS((C3232-resumen!$D$3)/resumen!$D$5) &gt; 1.96, "SI", "NO"), _xleta.NOT)</f>
        <v>NO</v>
      </c>
      <c r="K3232" t="str">
        <f>IFERROR(IF(ABS((I3232-resumen!$E$3)/resumen!$E$5) &gt; 1.96, "SI", "NO"), _xleta.NOT)</f>
        <v>SI</v>
      </c>
      <c r="L3232">
        <f>IF(ISBLANK(C3232), resumen!$D$4, C3232)</f>
        <v>278030</v>
      </c>
      <c r="M3232">
        <f>IF(ISBLANK(I3232), resumen!$E$4, I3232)</f>
        <v>89</v>
      </c>
    </row>
    <row r="3233" spans="1:13">
      <c r="A3233">
        <v>3232</v>
      </c>
      <c r="B3233" t="s">
        <v>13</v>
      </c>
      <c r="C3233">
        <v>1529457.14</v>
      </c>
      <c r="D3233" t="s">
        <v>14</v>
      </c>
      <c r="E3233" t="s">
        <v>20</v>
      </c>
      <c r="F3233" t="s">
        <v>16</v>
      </c>
      <c r="G3233" t="s">
        <v>17</v>
      </c>
      <c r="H3233" t="s">
        <v>17</v>
      </c>
      <c r="I3233">
        <v>32</v>
      </c>
      <c r="J3233" t="str">
        <f>IFERROR(IF(ABS((C3233-resumen!$D$3)/resumen!$D$5) &gt; 1.96, "SI", "NO"), _xleta.NOT)</f>
        <v>NO</v>
      </c>
      <c r="K3233" t="str">
        <f>IFERROR(IF(ABS((I3233-resumen!$E$3)/resumen!$E$5) &gt; 1.96, "SI", "NO"), _xleta.NOT)</f>
        <v>NO</v>
      </c>
      <c r="L3233">
        <f>IF(ISBLANK(C3233), resumen!$D$4, C3233)</f>
        <v>1529457.14</v>
      </c>
      <c r="M3233">
        <f>IF(ISBLANK(I3233), resumen!$E$4, I3233)</f>
        <v>32</v>
      </c>
    </row>
    <row r="3234" spans="1:13">
      <c r="A3234">
        <v>3233</v>
      </c>
      <c r="B3234" t="s">
        <v>13</v>
      </c>
      <c r="C3234">
        <v>297046</v>
      </c>
      <c r="D3234" t="s">
        <v>22</v>
      </c>
      <c r="E3234" t="s">
        <v>20</v>
      </c>
      <c r="F3234" t="s">
        <v>16</v>
      </c>
      <c r="G3234" t="s">
        <v>17</v>
      </c>
      <c r="H3234" t="s">
        <v>16</v>
      </c>
      <c r="I3234">
        <v>59</v>
      </c>
      <c r="J3234" t="str">
        <f>IFERROR(IF(ABS((C3234-resumen!$D$3)/resumen!$D$5) &gt; 1.96, "SI", "NO"), _xleta.NOT)</f>
        <v>NO</v>
      </c>
      <c r="K3234" t="str">
        <f>IFERROR(IF(ABS((I3234-resumen!$E$3)/resumen!$E$5) &gt; 1.96, "SI", "NO"), _xleta.NOT)</f>
        <v>NO</v>
      </c>
      <c r="L3234">
        <f>IF(ISBLANK(C3234), resumen!$D$4, C3234)</f>
        <v>297046</v>
      </c>
      <c r="M3234">
        <f>IF(ISBLANK(I3234), resumen!$E$4, I3234)</f>
        <v>59</v>
      </c>
    </row>
    <row r="3235" spans="1:13">
      <c r="A3235">
        <v>3234</v>
      </c>
      <c r="B3235" t="s">
        <v>13</v>
      </c>
      <c r="C3235">
        <v>358640</v>
      </c>
      <c r="D3235" t="s">
        <v>22</v>
      </c>
      <c r="E3235" t="s">
        <v>20</v>
      </c>
      <c r="F3235" t="s">
        <v>16</v>
      </c>
      <c r="G3235" t="s">
        <v>17</v>
      </c>
      <c r="H3235" t="s">
        <v>16</v>
      </c>
      <c r="I3235">
        <v>63</v>
      </c>
      <c r="J3235" t="str">
        <f>IFERROR(IF(ABS((C3235-resumen!$D$3)/resumen!$D$5) &gt; 1.96, "SI", "NO"), _xleta.NOT)</f>
        <v>NO</v>
      </c>
      <c r="K3235" t="str">
        <f>IFERROR(IF(ABS((I3235-resumen!$E$3)/resumen!$E$5) &gt; 1.96, "SI", "NO"), _xleta.NOT)</f>
        <v>NO</v>
      </c>
      <c r="L3235">
        <f>IF(ISBLANK(C3235), resumen!$D$4, C3235)</f>
        <v>358640</v>
      </c>
      <c r="M3235">
        <f>IF(ISBLANK(I3235), resumen!$E$4, I3235)</f>
        <v>63</v>
      </c>
    </row>
    <row r="3236" spans="1:13">
      <c r="A3236">
        <v>3235</v>
      </c>
      <c r="B3236" t="s">
        <v>13</v>
      </c>
      <c r="C3236">
        <v>414416</v>
      </c>
      <c r="D3236" t="s">
        <v>14</v>
      </c>
      <c r="E3236" t="s">
        <v>20</v>
      </c>
      <c r="F3236" t="s">
        <v>16</v>
      </c>
      <c r="G3236" t="s">
        <v>17</v>
      </c>
      <c r="H3236" t="s">
        <v>17</v>
      </c>
      <c r="I3236">
        <v>61</v>
      </c>
      <c r="J3236" t="str">
        <f>IFERROR(IF(ABS((C3236-resumen!$D$3)/resumen!$D$5) &gt; 1.96, "SI", "NO"), _xleta.NOT)</f>
        <v>NO</v>
      </c>
      <c r="K3236" t="str">
        <f>IFERROR(IF(ABS((I3236-resumen!$E$3)/resumen!$E$5) &gt; 1.96, "SI", "NO"), _xleta.NOT)</f>
        <v>NO</v>
      </c>
      <c r="L3236">
        <f>IF(ISBLANK(C3236), resumen!$D$4, C3236)</f>
        <v>414416</v>
      </c>
      <c r="M3236">
        <f>IF(ISBLANK(I3236), resumen!$E$4, I3236)</f>
        <v>61</v>
      </c>
    </row>
    <row r="3237" spans="1:13">
      <c r="A3237">
        <v>3236</v>
      </c>
      <c r="B3237" t="s">
        <v>19</v>
      </c>
      <c r="C3237">
        <v>347256</v>
      </c>
      <c r="D3237" t="s">
        <v>14</v>
      </c>
      <c r="E3237" t="s">
        <v>15</v>
      </c>
      <c r="F3237" t="s">
        <v>16</v>
      </c>
      <c r="G3237" t="s">
        <v>17</v>
      </c>
      <c r="H3237" t="s">
        <v>16</v>
      </c>
      <c r="I3237">
        <v>47</v>
      </c>
      <c r="J3237" t="str">
        <f>IFERROR(IF(ABS((C3237-resumen!$D$3)/resumen!$D$5) &gt; 1.96, "SI", "NO"), _xleta.NOT)</f>
        <v>NO</v>
      </c>
      <c r="K3237" t="str">
        <f>IFERROR(IF(ABS((I3237-resumen!$E$3)/resumen!$E$5) &gt; 1.96, "SI", "NO"), _xleta.NOT)</f>
        <v>NO</v>
      </c>
      <c r="L3237">
        <f>IF(ISBLANK(C3237), resumen!$D$4, C3237)</f>
        <v>347256</v>
      </c>
      <c r="M3237">
        <f>IF(ISBLANK(I3237), resumen!$E$4, I3237)</f>
        <v>47</v>
      </c>
    </row>
    <row r="3238" spans="1:13">
      <c r="A3238">
        <v>3237</v>
      </c>
      <c r="B3238" t="s">
        <v>13</v>
      </c>
      <c r="C3238">
        <v>1119534</v>
      </c>
      <c r="D3238" t="s">
        <v>22</v>
      </c>
      <c r="E3238" t="s">
        <v>20</v>
      </c>
      <c r="F3238" t="s">
        <v>16</v>
      </c>
      <c r="G3238" t="s">
        <v>17</v>
      </c>
      <c r="H3238" t="s">
        <v>17</v>
      </c>
      <c r="I3238">
        <v>71</v>
      </c>
      <c r="J3238" t="str">
        <f>IFERROR(IF(ABS((C3238-resumen!$D$3)/resumen!$D$5) &gt; 1.96, "SI", "NO"), _xleta.NOT)</f>
        <v>NO</v>
      </c>
      <c r="K3238" t="str">
        <f>IFERROR(IF(ABS((I3238-resumen!$E$3)/resumen!$E$5) &gt; 1.96, "SI", "NO"), _xleta.NOT)</f>
        <v>SI</v>
      </c>
      <c r="L3238">
        <f>IF(ISBLANK(C3238), resumen!$D$4, C3238)</f>
        <v>1119534</v>
      </c>
      <c r="M3238">
        <f>IF(ISBLANK(I3238), resumen!$E$4, I3238)</f>
        <v>71</v>
      </c>
    </row>
    <row r="3239" spans="1:13">
      <c r="A3239">
        <v>3238</v>
      </c>
      <c r="B3239" t="s">
        <v>19</v>
      </c>
      <c r="C3239">
        <v>346666.67</v>
      </c>
      <c r="D3239" t="s">
        <v>14</v>
      </c>
      <c r="E3239" t="s">
        <v>20</v>
      </c>
      <c r="F3239" t="s">
        <v>16</v>
      </c>
      <c r="G3239" t="s">
        <v>17</v>
      </c>
      <c r="H3239" t="s">
        <v>17</v>
      </c>
      <c r="I3239">
        <v>38</v>
      </c>
      <c r="J3239" t="str">
        <f>IFERROR(IF(ABS((C3239-resumen!$D$3)/resumen!$D$5) &gt; 1.96, "SI", "NO"), _xleta.NOT)</f>
        <v>NO</v>
      </c>
      <c r="K3239" t="str">
        <f>IFERROR(IF(ABS((I3239-resumen!$E$3)/resumen!$E$5) &gt; 1.96, "SI", "NO"), _xleta.NOT)</f>
        <v>NO</v>
      </c>
      <c r="L3239">
        <f>IF(ISBLANK(C3239), resumen!$D$4, C3239)</f>
        <v>346666.67</v>
      </c>
      <c r="M3239">
        <f>IF(ISBLANK(I3239), resumen!$E$4, I3239)</f>
        <v>38</v>
      </c>
    </row>
    <row r="3240" spans="1:13">
      <c r="A3240">
        <v>3239</v>
      </c>
      <c r="B3240" t="s">
        <v>13</v>
      </c>
      <c r="C3240">
        <v>594092</v>
      </c>
      <c r="D3240" t="s">
        <v>22</v>
      </c>
      <c r="E3240" t="s">
        <v>20</v>
      </c>
      <c r="F3240" t="s">
        <v>16</v>
      </c>
      <c r="G3240" t="s">
        <v>17</v>
      </c>
      <c r="H3240" t="s">
        <v>16</v>
      </c>
      <c r="I3240">
        <v>39</v>
      </c>
      <c r="J3240" t="str">
        <f>IFERROR(IF(ABS((C3240-resumen!$D$3)/resumen!$D$5) &gt; 1.96, "SI", "NO"), _xleta.NOT)</f>
        <v>NO</v>
      </c>
      <c r="K3240" t="str">
        <f>IFERROR(IF(ABS((I3240-resumen!$E$3)/resumen!$E$5) &gt; 1.96, "SI", "NO"), _xleta.NOT)</f>
        <v>NO</v>
      </c>
      <c r="L3240">
        <f>IF(ISBLANK(C3240), resumen!$D$4, C3240)</f>
        <v>594092</v>
      </c>
      <c r="M3240">
        <f>IF(ISBLANK(I3240), resumen!$E$4, I3240)</f>
        <v>39</v>
      </c>
    </row>
    <row r="3241" spans="1:13">
      <c r="A3241">
        <v>3240</v>
      </c>
      <c r="B3241" t="s">
        <v>19</v>
      </c>
      <c r="C3241">
        <v>175000</v>
      </c>
      <c r="D3241" t="s">
        <v>14</v>
      </c>
      <c r="E3241" t="s">
        <v>20</v>
      </c>
      <c r="F3241" t="s">
        <v>16</v>
      </c>
      <c r="G3241" t="s">
        <v>17</v>
      </c>
      <c r="H3241" t="s">
        <v>17</v>
      </c>
      <c r="I3241">
        <v>31</v>
      </c>
      <c r="J3241" t="str">
        <f>IFERROR(IF(ABS((C3241-resumen!$D$3)/resumen!$D$5) &gt; 1.96, "SI", "NO"), _xleta.NOT)</f>
        <v>NO</v>
      </c>
      <c r="K3241" t="str">
        <f>IFERROR(IF(ABS((I3241-resumen!$E$3)/resumen!$E$5) &gt; 1.96, "SI", "NO"), _xleta.NOT)</f>
        <v>NO</v>
      </c>
      <c r="L3241">
        <f>IF(ISBLANK(C3241), resumen!$D$4, C3241)</f>
        <v>175000</v>
      </c>
      <c r="M3241">
        <f>IF(ISBLANK(I3241), resumen!$E$4, I3241)</f>
        <v>31</v>
      </c>
    </row>
    <row r="3242" spans="1:13">
      <c r="A3242">
        <v>3241</v>
      </c>
      <c r="B3242" t="s">
        <v>19</v>
      </c>
      <c r="C3242">
        <v>2214734.2999999998</v>
      </c>
      <c r="D3242" t="s">
        <v>14</v>
      </c>
      <c r="E3242" t="s">
        <v>15</v>
      </c>
      <c r="F3242" t="s">
        <v>16</v>
      </c>
      <c r="G3242" t="s">
        <v>17</v>
      </c>
      <c r="H3242" t="s">
        <v>17</v>
      </c>
      <c r="I3242">
        <v>54</v>
      </c>
      <c r="J3242" t="str">
        <f>IFERROR(IF(ABS((C3242-resumen!$D$3)/resumen!$D$5) &gt; 1.96, "SI", "NO"), _xleta.NOT)</f>
        <v>NO</v>
      </c>
      <c r="K3242" t="str">
        <f>IFERROR(IF(ABS((I3242-resumen!$E$3)/resumen!$E$5) &gt; 1.96, "SI", "NO"), _xleta.NOT)</f>
        <v>NO</v>
      </c>
      <c r="L3242">
        <f>IF(ISBLANK(C3242), resumen!$D$4, C3242)</f>
        <v>2214734.2999999998</v>
      </c>
      <c r="M3242">
        <f>IF(ISBLANK(I3242), resumen!$E$4, I3242)</f>
        <v>54</v>
      </c>
    </row>
    <row r="3243" spans="1:13">
      <c r="A3243">
        <v>3242</v>
      </c>
      <c r="B3243" t="s">
        <v>19</v>
      </c>
      <c r="C3243">
        <v>657562.5</v>
      </c>
      <c r="D3243" t="s">
        <v>14</v>
      </c>
      <c r="E3243" t="s">
        <v>15</v>
      </c>
      <c r="F3243" t="s">
        <v>16</v>
      </c>
      <c r="G3243" t="s">
        <v>17</v>
      </c>
      <c r="H3243" t="s">
        <v>17</v>
      </c>
      <c r="I3243">
        <v>27</v>
      </c>
      <c r="J3243" t="str">
        <f>IFERROR(IF(ABS((C3243-resumen!$D$3)/resumen!$D$5) &gt; 1.96, "SI", "NO"), _xleta.NOT)</f>
        <v>NO</v>
      </c>
      <c r="K3243" t="str">
        <f>IFERROR(IF(ABS((I3243-resumen!$E$3)/resumen!$E$5) &gt; 1.96, "SI", "NO"), _xleta.NOT)</f>
        <v>NO</v>
      </c>
      <c r="L3243">
        <f>IF(ISBLANK(C3243), resumen!$D$4, C3243)</f>
        <v>657562.5</v>
      </c>
      <c r="M3243">
        <f>IF(ISBLANK(I3243), resumen!$E$4, I3243)</f>
        <v>27</v>
      </c>
    </row>
    <row r="3244" spans="1:13">
      <c r="A3244">
        <v>3243</v>
      </c>
      <c r="B3244" t="s">
        <v>13</v>
      </c>
      <c r="C3244">
        <v>297502</v>
      </c>
      <c r="D3244" t="s">
        <v>21</v>
      </c>
      <c r="E3244" t="s">
        <v>20</v>
      </c>
      <c r="F3244" t="s">
        <v>16</v>
      </c>
      <c r="G3244" t="s">
        <v>17</v>
      </c>
      <c r="H3244" t="s">
        <v>17</v>
      </c>
      <c r="I3244">
        <v>67</v>
      </c>
      <c r="J3244" t="str">
        <f>IFERROR(IF(ABS((C3244-resumen!$D$3)/resumen!$D$5) &gt; 1.96, "SI", "NO"), _xleta.NOT)</f>
        <v>NO</v>
      </c>
      <c r="K3244" t="str">
        <f>IFERROR(IF(ABS((I3244-resumen!$E$3)/resumen!$E$5) &gt; 1.96, "SI", "NO"), _xleta.NOT)</f>
        <v>NO</v>
      </c>
      <c r="L3244">
        <f>IF(ISBLANK(C3244), resumen!$D$4, C3244)</f>
        <v>297502</v>
      </c>
      <c r="M3244">
        <f>IF(ISBLANK(I3244), resumen!$E$4, I3244)</f>
        <v>67</v>
      </c>
    </row>
    <row r="3245" spans="1:13">
      <c r="A3245">
        <v>3244</v>
      </c>
      <c r="B3245" t="s">
        <v>13</v>
      </c>
      <c r="C3245">
        <v>422231</v>
      </c>
      <c r="D3245" t="s">
        <v>14</v>
      </c>
      <c r="E3245" t="s">
        <v>15</v>
      </c>
      <c r="F3245" t="s">
        <v>16</v>
      </c>
      <c r="G3245" t="s">
        <v>17</v>
      </c>
      <c r="H3245" t="s">
        <v>17</v>
      </c>
      <c r="I3245">
        <v>49</v>
      </c>
      <c r="J3245" t="str">
        <f>IFERROR(IF(ABS((C3245-resumen!$D$3)/resumen!$D$5) &gt; 1.96, "SI", "NO"), _xleta.NOT)</f>
        <v>NO</v>
      </c>
      <c r="K3245" t="str">
        <f>IFERROR(IF(ABS((I3245-resumen!$E$3)/resumen!$E$5) &gt; 1.96, "SI", "NO"), _xleta.NOT)</f>
        <v>NO</v>
      </c>
      <c r="L3245">
        <f>IF(ISBLANK(C3245), resumen!$D$4, C3245)</f>
        <v>422231</v>
      </c>
      <c r="M3245">
        <f>IF(ISBLANK(I3245), resumen!$E$4, I3245)</f>
        <v>49</v>
      </c>
    </row>
    <row r="3246" spans="1:13">
      <c r="A3246">
        <v>3245</v>
      </c>
      <c r="B3246" t="s">
        <v>19</v>
      </c>
      <c r="C3246">
        <v>500937.8</v>
      </c>
      <c r="D3246" t="s">
        <v>14</v>
      </c>
      <c r="E3246" t="s">
        <v>20</v>
      </c>
      <c r="F3246" t="s">
        <v>16</v>
      </c>
      <c r="G3246" t="s">
        <v>17</v>
      </c>
      <c r="H3246" t="s">
        <v>17</v>
      </c>
      <c r="I3246">
        <v>50</v>
      </c>
      <c r="J3246" t="str">
        <f>IFERROR(IF(ABS((C3246-resumen!$D$3)/resumen!$D$5) &gt; 1.96, "SI", "NO"), _xleta.NOT)</f>
        <v>NO</v>
      </c>
      <c r="K3246" t="str">
        <f>IFERROR(IF(ABS((I3246-resumen!$E$3)/resumen!$E$5) &gt; 1.96, "SI", "NO"), _xleta.NOT)</f>
        <v>NO</v>
      </c>
      <c r="L3246">
        <f>IF(ISBLANK(C3246), resumen!$D$4, C3246)</f>
        <v>500937.8</v>
      </c>
      <c r="M3246">
        <f>IF(ISBLANK(I3246), resumen!$E$4, I3246)</f>
        <v>50</v>
      </c>
    </row>
    <row r="3247" spans="1:13">
      <c r="A3247">
        <v>3246</v>
      </c>
      <c r="B3247" t="s">
        <v>13</v>
      </c>
      <c r="C3247">
        <v>278031</v>
      </c>
      <c r="D3247" t="s">
        <v>22</v>
      </c>
      <c r="E3247" t="s">
        <v>20</v>
      </c>
      <c r="F3247" t="s">
        <v>16</v>
      </c>
      <c r="G3247" t="s">
        <v>17</v>
      </c>
      <c r="H3247" t="s">
        <v>17</v>
      </c>
      <c r="I3247">
        <v>42</v>
      </c>
      <c r="J3247" t="str">
        <f>IFERROR(IF(ABS((C3247-resumen!$D$3)/resumen!$D$5) &gt; 1.96, "SI", "NO"), _xleta.NOT)</f>
        <v>NO</v>
      </c>
      <c r="K3247" t="str">
        <f>IFERROR(IF(ABS((I3247-resumen!$E$3)/resumen!$E$5) &gt; 1.96, "SI", "NO"), _xleta.NOT)</f>
        <v>NO</v>
      </c>
      <c r="L3247">
        <f>IF(ISBLANK(C3247), resumen!$D$4, C3247)</f>
        <v>278031</v>
      </c>
      <c r="M3247">
        <f>IF(ISBLANK(I3247), resumen!$E$4, I3247)</f>
        <v>42</v>
      </c>
    </row>
    <row r="3248" spans="1:13">
      <c r="A3248">
        <v>3247</v>
      </c>
      <c r="B3248" t="s">
        <v>13</v>
      </c>
      <c r="C3248">
        <v>180000</v>
      </c>
      <c r="D3248" t="s">
        <v>14</v>
      </c>
      <c r="E3248" t="s">
        <v>20</v>
      </c>
      <c r="F3248" t="s">
        <v>16</v>
      </c>
      <c r="G3248" t="s">
        <v>17</v>
      </c>
      <c r="H3248" t="s">
        <v>16</v>
      </c>
      <c r="I3248">
        <v>41</v>
      </c>
      <c r="J3248" t="str">
        <f>IFERROR(IF(ABS((C3248-resumen!$D$3)/resumen!$D$5) &gt; 1.96, "SI", "NO"), _xleta.NOT)</f>
        <v>NO</v>
      </c>
      <c r="K3248" t="str">
        <f>IFERROR(IF(ABS((I3248-resumen!$E$3)/resumen!$E$5) &gt; 1.96, "SI", "NO"), _xleta.NOT)</f>
        <v>NO</v>
      </c>
      <c r="L3248">
        <f>IF(ISBLANK(C3248), resumen!$D$4, C3248)</f>
        <v>180000</v>
      </c>
      <c r="M3248">
        <f>IF(ISBLANK(I3248), resumen!$E$4, I3248)</f>
        <v>41</v>
      </c>
    </row>
    <row r="3249" spans="1:13">
      <c r="A3249">
        <v>3248</v>
      </c>
      <c r="B3249" t="s">
        <v>13</v>
      </c>
      <c r="C3249">
        <v>194000</v>
      </c>
      <c r="D3249" t="s">
        <v>14</v>
      </c>
      <c r="E3249" t="s">
        <v>20</v>
      </c>
      <c r="F3249" t="s">
        <v>16</v>
      </c>
      <c r="G3249" t="s">
        <v>17</v>
      </c>
      <c r="H3249" t="s">
        <v>17</v>
      </c>
      <c r="I3249">
        <v>57</v>
      </c>
      <c r="J3249" t="str">
        <f>IFERROR(IF(ABS((C3249-resumen!$D$3)/resumen!$D$5) &gt; 1.96, "SI", "NO"), _xleta.NOT)</f>
        <v>NO</v>
      </c>
      <c r="K3249" t="str">
        <f>IFERROR(IF(ABS((I3249-resumen!$E$3)/resumen!$E$5) &gt; 1.96, "SI", "NO"), _xleta.NOT)</f>
        <v>NO</v>
      </c>
      <c r="L3249">
        <f>IF(ISBLANK(C3249), resumen!$D$4, C3249)</f>
        <v>194000</v>
      </c>
      <c r="M3249">
        <f>IF(ISBLANK(I3249), resumen!$E$4, I3249)</f>
        <v>57</v>
      </c>
    </row>
    <row r="3250" spans="1:13">
      <c r="A3250">
        <v>3249</v>
      </c>
      <c r="B3250" t="s">
        <v>13</v>
      </c>
      <c r="C3250">
        <v>606313.31000000006</v>
      </c>
      <c r="D3250" t="s">
        <v>18</v>
      </c>
      <c r="E3250" t="s">
        <v>15</v>
      </c>
      <c r="F3250" t="s">
        <v>16</v>
      </c>
      <c r="G3250" t="s">
        <v>17</v>
      </c>
      <c r="H3250" t="s">
        <v>17</v>
      </c>
      <c r="I3250">
        <v>62</v>
      </c>
      <c r="J3250" t="str">
        <f>IFERROR(IF(ABS((C3250-resumen!$D$3)/resumen!$D$5) &gt; 1.96, "SI", "NO"), _xleta.NOT)</f>
        <v>NO</v>
      </c>
      <c r="K3250" t="str">
        <f>IFERROR(IF(ABS((I3250-resumen!$E$3)/resumen!$E$5) &gt; 1.96, "SI", "NO"), _xleta.NOT)</f>
        <v>NO</v>
      </c>
      <c r="L3250">
        <f>IF(ISBLANK(C3250), resumen!$D$4, C3250)</f>
        <v>606313.31000000006</v>
      </c>
      <c r="M3250">
        <f>IF(ISBLANK(I3250), resumen!$E$4, I3250)</f>
        <v>62</v>
      </c>
    </row>
    <row r="3251" spans="1:13">
      <c r="A3251">
        <v>3250</v>
      </c>
      <c r="B3251" t="s">
        <v>13</v>
      </c>
      <c r="C3251">
        <v>556116.75</v>
      </c>
      <c r="D3251" t="s">
        <v>14</v>
      </c>
      <c r="E3251" t="s">
        <v>20</v>
      </c>
      <c r="F3251" t="s">
        <v>16</v>
      </c>
      <c r="G3251" t="s">
        <v>17</v>
      </c>
      <c r="H3251" t="s">
        <v>17</v>
      </c>
      <c r="I3251">
        <v>52</v>
      </c>
      <c r="J3251" t="str">
        <f>IFERROR(IF(ABS((C3251-resumen!$D$3)/resumen!$D$5) &gt; 1.96, "SI", "NO"), _xleta.NOT)</f>
        <v>NO</v>
      </c>
      <c r="K3251" t="str">
        <f>IFERROR(IF(ABS((I3251-resumen!$E$3)/resumen!$E$5) &gt; 1.96, "SI", "NO"), _xleta.NOT)</f>
        <v>NO</v>
      </c>
      <c r="L3251">
        <f>IF(ISBLANK(C3251), resumen!$D$4, C3251)</f>
        <v>556116.75</v>
      </c>
      <c r="M3251">
        <f>IF(ISBLANK(I3251), resumen!$E$4, I3251)</f>
        <v>52</v>
      </c>
    </row>
    <row r="3252" spans="1:13">
      <c r="A3252">
        <v>3251</v>
      </c>
      <c r="B3252" t="s">
        <v>13</v>
      </c>
      <c r="C3252">
        <v>1106966.42</v>
      </c>
      <c r="D3252" t="s">
        <v>14</v>
      </c>
      <c r="E3252" t="s">
        <v>15</v>
      </c>
      <c r="F3252" t="s">
        <v>16</v>
      </c>
      <c r="G3252" t="s">
        <v>17</v>
      </c>
      <c r="H3252" t="s">
        <v>17</v>
      </c>
      <c r="I3252">
        <v>36</v>
      </c>
      <c r="J3252" t="str">
        <f>IFERROR(IF(ABS((C3252-resumen!$D$3)/resumen!$D$5) &gt; 1.96, "SI", "NO"), _xleta.NOT)</f>
        <v>NO</v>
      </c>
      <c r="K3252" t="str">
        <f>IFERROR(IF(ABS((I3252-resumen!$E$3)/resumen!$E$5) &gt; 1.96, "SI", "NO"), _xleta.NOT)</f>
        <v>NO</v>
      </c>
      <c r="L3252">
        <f>IF(ISBLANK(C3252), resumen!$D$4, C3252)</f>
        <v>1106966.42</v>
      </c>
      <c r="M3252">
        <f>IF(ISBLANK(I3252), resumen!$E$4, I3252)</f>
        <v>36</v>
      </c>
    </row>
    <row r="3253" spans="1:13">
      <c r="A3253">
        <v>3252</v>
      </c>
      <c r="B3253" t="s">
        <v>13</v>
      </c>
      <c r="C3253">
        <v>415064.04</v>
      </c>
      <c r="D3253" t="s">
        <v>14</v>
      </c>
      <c r="E3253" t="s">
        <v>20</v>
      </c>
      <c r="F3253" t="s">
        <v>16</v>
      </c>
      <c r="G3253" t="s">
        <v>17</v>
      </c>
      <c r="H3253" t="s">
        <v>17</v>
      </c>
      <c r="I3253">
        <v>24</v>
      </c>
      <c r="J3253" t="str">
        <f>IFERROR(IF(ABS((C3253-resumen!$D$3)/resumen!$D$5) &gt; 1.96, "SI", "NO"), _xleta.NOT)</f>
        <v>NO</v>
      </c>
      <c r="K3253" t="str">
        <f>IFERROR(IF(ABS((I3253-resumen!$E$3)/resumen!$E$5) &gt; 1.96, "SI", "NO"), _xleta.NOT)</f>
        <v>NO</v>
      </c>
      <c r="L3253">
        <f>IF(ISBLANK(C3253), resumen!$D$4, C3253)</f>
        <v>415064.04</v>
      </c>
      <c r="M3253">
        <f>IF(ISBLANK(I3253), resumen!$E$4, I3253)</f>
        <v>24</v>
      </c>
    </row>
    <row r="3254" spans="1:13">
      <c r="A3254">
        <v>3253</v>
      </c>
      <c r="B3254" t="s">
        <v>13</v>
      </c>
      <c r="C3254">
        <v>500700</v>
      </c>
      <c r="D3254" t="s">
        <v>14</v>
      </c>
      <c r="E3254" t="s">
        <v>20</v>
      </c>
      <c r="F3254" t="s">
        <v>16</v>
      </c>
      <c r="G3254" t="s">
        <v>17</v>
      </c>
      <c r="H3254" t="s">
        <v>17</v>
      </c>
      <c r="I3254">
        <v>50</v>
      </c>
      <c r="J3254" t="str">
        <f>IFERROR(IF(ABS((C3254-resumen!$D$3)/resumen!$D$5) &gt; 1.96, "SI", "NO"), _xleta.NOT)</f>
        <v>NO</v>
      </c>
      <c r="K3254" t="str">
        <f>IFERROR(IF(ABS((I3254-resumen!$E$3)/resumen!$E$5) &gt; 1.96, "SI", "NO"), _xleta.NOT)</f>
        <v>NO</v>
      </c>
      <c r="L3254">
        <f>IF(ISBLANK(C3254), resumen!$D$4, C3254)</f>
        <v>500700</v>
      </c>
      <c r="M3254">
        <f>IF(ISBLANK(I3254), resumen!$E$4, I3254)</f>
        <v>50</v>
      </c>
    </row>
    <row r="3255" spans="1:13">
      <c r="A3255">
        <v>3254</v>
      </c>
      <c r="B3255" t="s">
        <v>19</v>
      </c>
      <c r="C3255">
        <v>1585515</v>
      </c>
      <c r="D3255" t="s">
        <v>14</v>
      </c>
      <c r="E3255" t="s">
        <v>15</v>
      </c>
      <c r="F3255" t="s">
        <v>16</v>
      </c>
      <c r="G3255" t="s">
        <v>17</v>
      </c>
      <c r="H3255" t="s">
        <v>17</v>
      </c>
      <c r="I3255">
        <v>61</v>
      </c>
      <c r="J3255" t="str">
        <f>IFERROR(IF(ABS((C3255-resumen!$D$3)/resumen!$D$5) &gt; 1.96, "SI", "NO"), _xleta.NOT)</f>
        <v>NO</v>
      </c>
      <c r="K3255" t="str">
        <f>IFERROR(IF(ABS((I3255-resumen!$E$3)/resumen!$E$5) &gt; 1.96, "SI", "NO"), _xleta.NOT)</f>
        <v>NO</v>
      </c>
      <c r="L3255">
        <f>IF(ISBLANK(C3255), resumen!$D$4, C3255)</f>
        <v>1585515</v>
      </c>
      <c r="M3255">
        <f>IF(ISBLANK(I3255), resumen!$E$4, I3255)</f>
        <v>61</v>
      </c>
    </row>
    <row r="3256" spans="1:13">
      <c r="A3256">
        <v>3255</v>
      </c>
      <c r="B3256" t="s">
        <v>13</v>
      </c>
      <c r="C3256">
        <v>567425</v>
      </c>
      <c r="D3256" t="s">
        <v>14</v>
      </c>
      <c r="E3256" t="s">
        <v>15</v>
      </c>
      <c r="F3256" t="s">
        <v>16</v>
      </c>
      <c r="G3256" t="s">
        <v>17</v>
      </c>
      <c r="H3256" t="s">
        <v>17</v>
      </c>
      <c r="I3256">
        <v>35</v>
      </c>
      <c r="J3256" t="str">
        <f>IFERROR(IF(ABS((C3256-resumen!$D$3)/resumen!$D$5) &gt; 1.96, "SI", "NO"), _xleta.NOT)</f>
        <v>NO</v>
      </c>
      <c r="K3256" t="str">
        <f>IFERROR(IF(ABS((I3256-resumen!$E$3)/resumen!$E$5) &gt; 1.96, "SI", "NO"), _xleta.NOT)</f>
        <v>NO</v>
      </c>
      <c r="L3256">
        <f>IF(ISBLANK(C3256), resumen!$D$4, C3256)</f>
        <v>567425</v>
      </c>
      <c r="M3256">
        <f>IF(ISBLANK(I3256), resumen!$E$4, I3256)</f>
        <v>35</v>
      </c>
    </row>
    <row r="3257" spans="1:13">
      <c r="A3257">
        <v>3256</v>
      </c>
      <c r="B3257" t="s">
        <v>13</v>
      </c>
      <c r="C3257">
        <v>3623771</v>
      </c>
      <c r="D3257" t="s">
        <v>14</v>
      </c>
      <c r="E3257" t="s">
        <v>15</v>
      </c>
      <c r="F3257" t="s">
        <v>16</v>
      </c>
      <c r="G3257" t="s">
        <v>17</v>
      </c>
      <c r="H3257" t="s">
        <v>17</v>
      </c>
      <c r="I3257">
        <v>60</v>
      </c>
      <c r="J3257" t="str">
        <f>IFERROR(IF(ABS((C3257-resumen!$D$3)/resumen!$D$5) &gt; 1.96, "SI", "NO"), _xleta.NOT)</f>
        <v>SI</v>
      </c>
      <c r="K3257" t="str">
        <f>IFERROR(IF(ABS((I3257-resumen!$E$3)/resumen!$E$5) &gt; 1.96, "SI", "NO"), _xleta.NOT)</f>
        <v>NO</v>
      </c>
      <c r="L3257">
        <f>IF(ISBLANK(C3257), resumen!$D$4, C3257)</f>
        <v>3623771</v>
      </c>
      <c r="M3257">
        <f>IF(ISBLANK(I3257), resumen!$E$4, I3257)</f>
        <v>60</v>
      </c>
    </row>
    <row r="3258" spans="1:13">
      <c r="A3258">
        <v>3257</v>
      </c>
      <c r="B3258" t="s">
        <v>19</v>
      </c>
      <c r="C3258">
        <v>310124</v>
      </c>
      <c r="D3258" t="s">
        <v>22</v>
      </c>
      <c r="E3258" t="s">
        <v>20</v>
      </c>
      <c r="F3258" t="s">
        <v>16</v>
      </c>
      <c r="G3258" t="s">
        <v>17</v>
      </c>
      <c r="H3258" t="s">
        <v>17</v>
      </c>
      <c r="I3258">
        <v>48</v>
      </c>
      <c r="J3258" t="str">
        <f>IFERROR(IF(ABS((C3258-resumen!$D$3)/resumen!$D$5) &gt; 1.96, "SI", "NO"), _xleta.NOT)</f>
        <v>NO</v>
      </c>
      <c r="K3258" t="str">
        <f>IFERROR(IF(ABS((I3258-resumen!$E$3)/resumen!$E$5) &gt; 1.96, "SI", "NO"), _xleta.NOT)</f>
        <v>NO</v>
      </c>
      <c r="L3258">
        <f>IF(ISBLANK(C3258), resumen!$D$4, C3258)</f>
        <v>310124</v>
      </c>
      <c r="M3258">
        <f>IF(ISBLANK(I3258), resumen!$E$4, I3258)</f>
        <v>48</v>
      </c>
    </row>
    <row r="3259" spans="1:13">
      <c r="A3259">
        <v>3258</v>
      </c>
      <c r="B3259" t="s">
        <v>13</v>
      </c>
      <c r="C3259">
        <v>559014.66</v>
      </c>
      <c r="D3259" t="s">
        <v>14</v>
      </c>
      <c r="E3259" t="s">
        <v>20</v>
      </c>
      <c r="F3259" t="s">
        <v>16</v>
      </c>
      <c r="G3259" t="s">
        <v>17</v>
      </c>
      <c r="H3259" t="s">
        <v>16</v>
      </c>
      <c r="I3259">
        <v>44</v>
      </c>
      <c r="J3259" t="str">
        <f>IFERROR(IF(ABS((C3259-resumen!$D$3)/resumen!$D$5) &gt; 1.96, "SI", "NO"), _xleta.NOT)</f>
        <v>NO</v>
      </c>
      <c r="K3259" t="str">
        <f>IFERROR(IF(ABS((I3259-resumen!$E$3)/resumen!$E$5) &gt; 1.96, "SI", "NO"), _xleta.NOT)</f>
        <v>NO</v>
      </c>
      <c r="L3259">
        <f>IF(ISBLANK(C3259), resumen!$D$4, C3259)</f>
        <v>559014.66</v>
      </c>
      <c r="M3259">
        <f>IF(ISBLANK(I3259), resumen!$E$4, I3259)</f>
        <v>44</v>
      </c>
    </row>
    <row r="3260" spans="1:13">
      <c r="A3260">
        <v>3259</v>
      </c>
      <c r="B3260" t="s">
        <v>13</v>
      </c>
      <c r="C3260">
        <v>150000</v>
      </c>
      <c r="D3260" t="s">
        <v>14</v>
      </c>
      <c r="E3260" t="s">
        <v>20</v>
      </c>
      <c r="F3260" t="s">
        <v>16</v>
      </c>
      <c r="G3260" t="s">
        <v>17</v>
      </c>
      <c r="H3260" t="s">
        <v>17</v>
      </c>
      <c r="I3260">
        <v>24</v>
      </c>
      <c r="J3260" t="str">
        <f>IFERROR(IF(ABS((C3260-resumen!$D$3)/resumen!$D$5) &gt; 1.96, "SI", "NO"), _xleta.NOT)</f>
        <v>NO</v>
      </c>
      <c r="K3260" t="str">
        <f>IFERROR(IF(ABS((I3260-resumen!$E$3)/resumen!$E$5) &gt; 1.96, "SI", "NO"), _xleta.NOT)</f>
        <v>NO</v>
      </c>
      <c r="L3260">
        <f>IF(ISBLANK(C3260), resumen!$D$4, C3260)</f>
        <v>150000</v>
      </c>
      <c r="M3260">
        <f>IF(ISBLANK(I3260), resumen!$E$4, I3260)</f>
        <v>24</v>
      </c>
    </row>
    <row r="3261" spans="1:13">
      <c r="A3261">
        <v>3260</v>
      </c>
      <c r="B3261" t="s">
        <v>13</v>
      </c>
      <c r="C3261">
        <v>280000</v>
      </c>
      <c r="D3261" t="s">
        <v>14</v>
      </c>
      <c r="E3261" t="s">
        <v>20</v>
      </c>
      <c r="F3261" t="s">
        <v>16</v>
      </c>
      <c r="G3261" t="s">
        <v>17</v>
      </c>
      <c r="H3261" t="s">
        <v>17</v>
      </c>
      <c r="I3261">
        <v>40</v>
      </c>
      <c r="J3261" t="str">
        <f>IFERROR(IF(ABS((C3261-resumen!$D$3)/resumen!$D$5) &gt; 1.96, "SI", "NO"), _xleta.NOT)</f>
        <v>NO</v>
      </c>
      <c r="K3261" t="str">
        <f>IFERROR(IF(ABS((I3261-resumen!$E$3)/resumen!$E$5) &gt; 1.96, "SI", "NO"), _xleta.NOT)</f>
        <v>NO</v>
      </c>
      <c r="L3261">
        <f>IF(ISBLANK(C3261), resumen!$D$4, C3261)</f>
        <v>280000</v>
      </c>
      <c r="M3261">
        <f>IF(ISBLANK(I3261), resumen!$E$4, I3261)</f>
        <v>40</v>
      </c>
    </row>
    <row r="3262" spans="1:13">
      <c r="A3262">
        <v>3261</v>
      </c>
      <c r="B3262" t="s">
        <v>13</v>
      </c>
      <c r="C3262">
        <v>2667169.88</v>
      </c>
      <c r="D3262" t="s">
        <v>14</v>
      </c>
      <c r="E3262" t="s">
        <v>15</v>
      </c>
      <c r="F3262" t="s">
        <v>16</v>
      </c>
      <c r="G3262" t="s">
        <v>17</v>
      </c>
      <c r="H3262" t="s">
        <v>17</v>
      </c>
      <c r="I3262">
        <v>31</v>
      </c>
      <c r="J3262" t="str">
        <f>IFERROR(IF(ABS((C3262-resumen!$D$3)/resumen!$D$5) &gt; 1.96, "SI", "NO"), _xleta.NOT)</f>
        <v>SI</v>
      </c>
      <c r="K3262" t="str">
        <f>IFERROR(IF(ABS((I3262-resumen!$E$3)/resumen!$E$5) &gt; 1.96, "SI", "NO"), _xleta.NOT)</f>
        <v>NO</v>
      </c>
      <c r="L3262">
        <f>IF(ISBLANK(C3262), resumen!$D$4, C3262)</f>
        <v>2667169.88</v>
      </c>
      <c r="M3262">
        <f>IF(ISBLANK(I3262), resumen!$E$4, I3262)</f>
        <v>31</v>
      </c>
    </row>
    <row r="3263" spans="1:13">
      <c r="A3263">
        <v>3262</v>
      </c>
      <c r="B3263" t="s">
        <v>13</v>
      </c>
      <c r="C3263">
        <v>315617</v>
      </c>
      <c r="D3263" t="s">
        <v>21</v>
      </c>
      <c r="E3263" t="s">
        <v>20</v>
      </c>
      <c r="F3263" t="s">
        <v>16</v>
      </c>
      <c r="G3263" t="s">
        <v>17</v>
      </c>
      <c r="H3263" t="s">
        <v>17</v>
      </c>
      <c r="I3263">
        <v>44</v>
      </c>
      <c r="J3263" t="str">
        <f>IFERROR(IF(ABS((C3263-resumen!$D$3)/resumen!$D$5) &gt; 1.96, "SI", "NO"), _xleta.NOT)</f>
        <v>NO</v>
      </c>
      <c r="K3263" t="str">
        <f>IFERROR(IF(ABS((I3263-resumen!$E$3)/resumen!$E$5) &gt; 1.96, "SI", "NO"), _xleta.NOT)</f>
        <v>NO</v>
      </c>
      <c r="L3263">
        <f>IF(ISBLANK(C3263), resumen!$D$4, C3263)</f>
        <v>315617</v>
      </c>
      <c r="M3263">
        <f>IF(ISBLANK(I3263), resumen!$E$4, I3263)</f>
        <v>44</v>
      </c>
    </row>
    <row r="3264" spans="1:13">
      <c r="A3264">
        <v>3263</v>
      </c>
      <c r="B3264" t="s">
        <v>19</v>
      </c>
      <c r="C3264">
        <v>446610.91</v>
      </c>
      <c r="D3264" t="s">
        <v>14</v>
      </c>
      <c r="E3264" t="s">
        <v>20</v>
      </c>
      <c r="F3264" t="s">
        <v>16</v>
      </c>
      <c r="G3264" t="s">
        <v>17</v>
      </c>
      <c r="H3264" t="s">
        <v>17</v>
      </c>
      <c r="I3264">
        <v>23</v>
      </c>
      <c r="J3264" t="str">
        <f>IFERROR(IF(ABS((C3264-resumen!$D$3)/resumen!$D$5) &gt; 1.96, "SI", "NO"), _xleta.NOT)</f>
        <v>NO</v>
      </c>
      <c r="K3264" t="str">
        <f>IFERROR(IF(ABS((I3264-resumen!$E$3)/resumen!$E$5) &gt; 1.96, "SI", "NO"), _xleta.NOT)</f>
        <v>NO</v>
      </c>
      <c r="L3264">
        <f>IF(ISBLANK(C3264), resumen!$D$4, C3264)</f>
        <v>446610.91</v>
      </c>
      <c r="M3264">
        <f>IF(ISBLANK(I3264), resumen!$E$4, I3264)</f>
        <v>23</v>
      </c>
    </row>
    <row r="3265" spans="1:13">
      <c r="A3265">
        <v>3264</v>
      </c>
      <c r="B3265" t="s">
        <v>13</v>
      </c>
      <c r="C3265">
        <v>549000</v>
      </c>
      <c r="D3265" t="s">
        <v>14</v>
      </c>
      <c r="E3265" t="s">
        <v>20</v>
      </c>
      <c r="F3265" t="s">
        <v>16</v>
      </c>
      <c r="G3265" t="s">
        <v>17</v>
      </c>
      <c r="H3265" t="s">
        <v>17</v>
      </c>
      <c r="I3265">
        <v>35</v>
      </c>
      <c r="J3265" t="str">
        <f>IFERROR(IF(ABS((C3265-resumen!$D$3)/resumen!$D$5) &gt; 1.96, "SI", "NO"), _xleta.NOT)</f>
        <v>NO</v>
      </c>
      <c r="K3265" t="str">
        <f>IFERROR(IF(ABS((I3265-resumen!$E$3)/resumen!$E$5) &gt; 1.96, "SI", "NO"), _xleta.NOT)</f>
        <v>NO</v>
      </c>
      <c r="L3265">
        <f>IF(ISBLANK(C3265), resumen!$D$4, C3265)</f>
        <v>549000</v>
      </c>
      <c r="M3265">
        <f>IF(ISBLANK(I3265), resumen!$E$4, I3265)</f>
        <v>35</v>
      </c>
    </row>
    <row r="3266" spans="1:13">
      <c r="A3266">
        <v>3265</v>
      </c>
      <c r="B3266" t="s">
        <v>19</v>
      </c>
      <c r="C3266">
        <v>370123</v>
      </c>
      <c r="D3266" t="s">
        <v>21</v>
      </c>
      <c r="E3266" t="s">
        <v>20</v>
      </c>
      <c r="F3266" t="s">
        <v>16</v>
      </c>
      <c r="G3266" t="s">
        <v>17</v>
      </c>
      <c r="H3266" t="s">
        <v>17</v>
      </c>
      <c r="I3266">
        <v>53</v>
      </c>
      <c r="J3266" t="str">
        <f>IFERROR(IF(ABS((C3266-resumen!$D$3)/resumen!$D$5) &gt; 1.96, "SI", "NO"), _xleta.NOT)</f>
        <v>NO</v>
      </c>
      <c r="K3266" t="str">
        <f>IFERROR(IF(ABS((I3266-resumen!$E$3)/resumen!$E$5) &gt; 1.96, "SI", "NO"), _xleta.NOT)</f>
        <v>NO</v>
      </c>
      <c r="L3266">
        <f>IF(ISBLANK(C3266), resumen!$D$4, C3266)</f>
        <v>370123</v>
      </c>
      <c r="M3266">
        <f>IF(ISBLANK(I3266), resumen!$E$4, I3266)</f>
        <v>53</v>
      </c>
    </row>
    <row r="3267" spans="1:13">
      <c r="A3267">
        <v>3266</v>
      </c>
      <c r="B3267" t="s">
        <v>13</v>
      </c>
      <c r="C3267">
        <v>5412755.4900000002</v>
      </c>
      <c r="D3267" t="s">
        <v>14</v>
      </c>
      <c r="E3267" t="s">
        <v>20</v>
      </c>
      <c r="F3267" t="s">
        <v>16</v>
      </c>
      <c r="G3267" t="s">
        <v>17</v>
      </c>
      <c r="H3267" t="s">
        <v>17</v>
      </c>
      <c r="I3267">
        <v>34</v>
      </c>
      <c r="J3267" t="str">
        <f>IFERROR(IF(ABS((C3267-resumen!$D$3)/resumen!$D$5) &gt; 1.96, "SI", "NO"), _xleta.NOT)</f>
        <v>SI</v>
      </c>
      <c r="K3267" t="str">
        <f>IFERROR(IF(ABS((I3267-resumen!$E$3)/resumen!$E$5) &gt; 1.96, "SI", "NO"), _xleta.NOT)</f>
        <v>NO</v>
      </c>
      <c r="L3267">
        <f>IF(ISBLANK(C3267), resumen!$D$4, C3267)</f>
        <v>5412755.4900000002</v>
      </c>
      <c r="M3267">
        <f>IF(ISBLANK(I3267), resumen!$E$4, I3267)</f>
        <v>34</v>
      </c>
    </row>
    <row r="3268" spans="1:13">
      <c r="A3268">
        <v>3267</v>
      </c>
      <c r="B3268" t="s">
        <v>13</v>
      </c>
      <c r="C3268">
        <v>271250</v>
      </c>
      <c r="D3268" t="s">
        <v>14</v>
      </c>
      <c r="E3268" t="s">
        <v>20</v>
      </c>
      <c r="F3268" t="s">
        <v>16</v>
      </c>
      <c r="G3268" t="s">
        <v>17</v>
      </c>
      <c r="H3268" t="s">
        <v>16</v>
      </c>
      <c r="I3268">
        <v>19</v>
      </c>
      <c r="J3268" t="str">
        <f>IFERROR(IF(ABS((C3268-resumen!$D$3)/resumen!$D$5) &gt; 1.96, "SI", "NO"), _xleta.NOT)</f>
        <v>NO</v>
      </c>
      <c r="K3268" t="str">
        <f>IFERROR(IF(ABS((I3268-resumen!$E$3)/resumen!$E$5) &gt; 1.96, "SI", "NO"), _xleta.NOT)</f>
        <v>NO</v>
      </c>
      <c r="L3268">
        <f>IF(ISBLANK(C3268), resumen!$D$4, C3268)</f>
        <v>271250</v>
      </c>
      <c r="M3268">
        <f>IF(ISBLANK(I3268), resumen!$E$4, I3268)</f>
        <v>19</v>
      </c>
    </row>
    <row r="3269" spans="1:13">
      <c r="A3269">
        <v>3268</v>
      </c>
      <c r="B3269" t="s">
        <v>19</v>
      </c>
      <c r="C3269">
        <v>300018</v>
      </c>
      <c r="D3269" t="s">
        <v>21</v>
      </c>
      <c r="E3269" t="s">
        <v>20</v>
      </c>
      <c r="F3269" t="s">
        <v>16</v>
      </c>
      <c r="G3269" t="s">
        <v>17</v>
      </c>
      <c r="H3269" t="s">
        <v>17</v>
      </c>
      <c r="I3269">
        <v>57</v>
      </c>
      <c r="J3269" t="str">
        <f>IFERROR(IF(ABS((C3269-resumen!$D$3)/resumen!$D$5) &gt; 1.96, "SI", "NO"), _xleta.NOT)</f>
        <v>NO</v>
      </c>
      <c r="K3269" t="str">
        <f>IFERROR(IF(ABS((I3269-resumen!$E$3)/resumen!$E$5) &gt; 1.96, "SI", "NO"), _xleta.NOT)</f>
        <v>NO</v>
      </c>
      <c r="L3269">
        <f>IF(ISBLANK(C3269), resumen!$D$4, C3269)</f>
        <v>300018</v>
      </c>
      <c r="M3269">
        <f>IF(ISBLANK(I3269), resumen!$E$4, I3269)</f>
        <v>57</v>
      </c>
    </row>
    <row r="3270" spans="1:13">
      <c r="A3270">
        <v>3269</v>
      </c>
      <c r="B3270" t="s">
        <v>13</v>
      </c>
      <c r="C3270">
        <v>516873</v>
      </c>
      <c r="D3270" t="s">
        <v>22</v>
      </c>
      <c r="E3270" t="s">
        <v>20</v>
      </c>
      <c r="F3270" t="s">
        <v>16</v>
      </c>
      <c r="G3270" t="s">
        <v>17</v>
      </c>
      <c r="H3270" t="s">
        <v>17</v>
      </c>
      <c r="I3270">
        <v>38</v>
      </c>
      <c r="J3270" t="str">
        <f>IFERROR(IF(ABS((C3270-resumen!$D$3)/resumen!$D$5) &gt; 1.96, "SI", "NO"), _xleta.NOT)</f>
        <v>NO</v>
      </c>
      <c r="K3270" t="str">
        <f>IFERROR(IF(ABS((I3270-resumen!$E$3)/resumen!$E$5) &gt; 1.96, "SI", "NO"), _xleta.NOT)</f>
        <v>NO</v>
      </c>
      <c r="L3270">
        <f>IF(ISBLANK(C3270), resumen!$D$4, C3270)</f>
        <v>516873</v>
      </c>
      <c r="M3270">
        <f>IF(ISBLANK(I3270), resumen!$E$4, I3270)</f>
        <v>38</v>
      </c>
    </row>
    <row r="3271" spans="1:13">
      <c r="A3271">
        <v>3270</v>
      </c>
      <c r="B3271" t="s">
        <v>13</v>
      </c>
      <c r="C3271">
        <v>678863</v>
      </c>
      <c r="D3271" t="s">
        <v>18</v>
      </c>
      <c r="E3271" t="s">
        <v>15</v>
      </c>
      <c r="F3271" t="s">
        <v>16</v>
      </c>
      <c r="G3271" t="s">
        <v>17</v>
      </c>
      <c r="H3271" t="s">
        <v>17</v>
      </c>
      <c r="I3271">
        <v>79</v>
      </c>
      <c r="J3271" t="str">
        <f>IFERROR(IF(ABS((C3271-resumen!$D$3)/resumen!$D$5) &gt; 1.96, "SI", "NO"), _xleta.NOT)</f>
        <v>NO</v>
      </c>
      <c r="K3271" t="str">
        <f>IFERROR(IF(ABS((I3271-resumen!$E$3)/resumen!$E$5) &gt; 1.96, "SI", "NO"), _xleta.NOT)</f>
        <v>SI</v>
      </c>
      <c r="L3271">
        <f>IF(ISBLANK(C3271), resumen!$D$4, C3271)</f>
        <v>678863</v>
      </c>
      <c r="M3271">
        <f>IF(ISBLANK(I3271), resumen!$E$4, I3271)</f>
        <v>79</v>
      </c>
    </row>
    <row r="3272" spans="1:13">
      <c r="A3272">
        <v>3271</v>
      </c>
      <c r="B3272" t="s">
        <v>13</v>
      </c>
      <c r="C3272">
        <v>362964</v>
      </c>
      <c r="D3272" t="s">
        <v>22</v>
      </c>
      <c r="E3272" t="s">
        <v>20</v>
      </c>
      <c r="F3272" t="s">
        <v>16</v>
      </c>
      <c r="G3272" t="s">
        <v>17</v>
      </c>
      <c r="H3272" t="s">
        <v>16</v>
      </c>
      <c r="I3272">
        <v>52</v>
      </c>
      <c r="J3272" t="str">
        <f>IFERROR(IF(ABS((C3272-resumen!$D$3)/resumen!$D$5) &gt; 1.96, "SI", "NO"), _xleta.NOT)</f>
        <v>NO</v>
      </c>
      <c r="K3272" t="str">
        <f>IFERROR(IF(ABS((I3272-resumen!$E$3)/resumen!$E$5) &gt; 1.96, "SI", "NO"), _xleta.NOT)</f>
        <v>NO</v>
      </c>
      <c r="L3272">
        <f>IF(ISBLANK(C3272), resumen!$D$4, C3272)</f>
        <v>362964</v>
      </c>
      <c r="M3272">
        <f>IF(ISBLANK(I3272), resumen!$E$4, I3272)</f>
        <v>52</v>
      </c>
    </row>
    <row r="3273" spans="1:13">
      <c r="A3273">
        <v>3272</v>
      </c>
      <c r="B3273" t="s">
        <v>13</v>
      </c>
      <c r="C3273">
        <v>639148</v>
      </c>
      <c r="D3273" t="s">
        <v>22</v>
      </c>
      <c r="E3273" t="s">
        <v>20</v>
      </c>
      <c r="F3273" t="s">
        <v>16</v>
      </c>
      <c r="G3273" t="s">
        <v>17</v>
      </c>
      <c r="H3273" t="s">
        <v>16</v>
      </c>
      <c r="I3273">
        <v>43</v>
      </c>
      <c r="J3273" t="str">
        <f>IFERROR(IF(ABS((C3273-resumen!$D$3)/resumen!$D$5) &gt; 1.96, "SI", "NO"), _xleta.NOT)</f>
        <v>NO</v>
      </c>
      <c r="K3273" t="str">
        <f>IFERROR(IF(ABS((I3273-resumen!$E$3)/resumen!$E$5) &gt; 1.96, "SI", "NO"), _xleta.NOT)</f>
        <v>NO</v>
      </c>
      <c r="L3273">
        <f>IF(ISBLANK(C3273), resumen!$D$4, C3273)</f>
        <v>639148</v>
      </c>
      <c r="M3273">
        <f>IF(ISBLANK(I3273), resumen!$E$4, I3273)</f>
        <v>43</v>
      </c>
    </row>
    <row r="3274" spans="1:13">
      <c r="A3274">
        <v>3273</v>
      </c>
      <c r="B3274" t="s">
        <v>19</v>
      </c>
      <c r="C3274">
        <v>100000</v>
      </c>
      <c r="D3274" t="s">
        <v>14</v>
      </c>
      <c r="E3274" t="s">
        <v>20</v>
      </c>
      <c r="F3274" t="s">
        <v>16</v>
      </c>
      <c r="G3274" t="s">
        <v>16</v>
      </c>
      <c r="H3274" t="s">
        <v>17</v>
      </c>
      <c r="I3274">
        <v>30</v>
      </c>
      <c r="J3274" t="str">
        <f>IFERROR(IF(ABS((C3274-resumen!$D$3)/resumen!$D$5) &gt; 1.96, "SI", "NO"), _xleta.NOT)</f>
        <v>NO</v>
      </c>
      <c r="K3274" t="str">
        <f>IFERROR(IF(ABS((I3274-resumen!$E$3)/resumen!$E$5) &gt; 1.96, "SI", "NO"), _xleta.NOT)</f>
        <v>NO</v>
      </c>
      <c r="L3274">
        <f>IF(ISBLANK(C3274), resumen!$D$4, C3274)</f>
        <v>100000</v>
      </c>
      <c r="M3274">
        <f>IF(ISBLANK(I3274), resumen!$E$4, I3274)</f>
        <v>30</v>
      </c>
    </row>
    <row r="3275" spans="1:13">
      <c r="A3275">
        <v>3274</v>
      </c>
      <c r="B3275" t="s">
        <v>19</v>
      </c>
      <c r="C3275">
        <v>1160614</v>
      </c>
      <c r="D3275" t="s">
        <v>18</v>
      </c>
      <c r="E3275" t="s">
        <v>15</v>
      </c>
      <c r="F3275" t="s">
        <v>16</v>
      </c>
      <c r="G3275" t="s">
        <v>17</v>
      </c>
      <c r="H3275" t="s">
        <v>17</v>
      </c>
      <c r="I3275">
        <v>65</v>
      </c>
      <c r="J3275" t="str">
        <f>IFERROR(IF(ABS((C3275-resumen!$D$3)/resumen!$D$5) &gt; 1.96, "SI", "NO"), _xleta.NOT)</f>
        <v>NO</v>
      </c>
      <c r="K3275" t="str">
        <f>IFERROR(IF(ABS((I3275-resumen!$E$3)/resumen!$E$5) &gt; 1.96, "SI", "NO"), _xleta.NOT)</f>
        <v>NO</v>
      </c>
      <c r="L3275">
        <f>IF(ISBLANK(C3275), resumen!$D$4, C3275)</f>
        <v>1160614</v>
      </c>
      <c r="M3275">
        <f>IF(ISBLANK(I3275), resumen!$E$4, I3275)</f>
        <v>65</v>
      </c>
    </row>
    <row r="3276" spans="1:13">
      <c r="A3276">
        <v>3275</v>
      </c>
      <c r="B3276" t="s">
        <v>13</v>
      </c>
      <c r="C3276">
        <v>298018</v>
      </c>
      <c r="D3276" t="s">
        <v>22</v>
      </c>
      <c r="E3276" t="s">
        <v>20</v>
      </c>
      <c r="F3276" t="s">
        <v>16</v>
      </c>
      <c r="G3276" t="s">
        <v>16</v>
      </c>
      <c r="H3276" t="s">
        <v>16</v>
      </c>
      <c r="I3276">
        <v>43</v>
      </c>
      <c r="J3276" t="str">
        <f>IFERROR(IF(ABS((C3276-resumen!$D$3)/resumen!$D$5) &gt; 1.96, "SI", "NO"), _xleta.NOT)</f>
        <v>NO</v>
      </c>
      <c r="K3276" t="str">
        <f>IFERROR(IF(ABS((I3276-resumen!$E$3)/resumen!$E$5) &gt; 1.96, "SI", "NO"), _xleta.NOT)</f>
        <v>NO</v>
      </c>
      <c r="L3276">
        <f>IF(ISBLANK(C3276), resumen!$D$4, C3276)</f>
        <v>298018</v>
      </c>
      <c r="M3276">
        <f>IF(ISBLANK(I3276), resumen!$E$4, I3276)</f>
        <v>43</v>
      </c>
    </row>
    <row r="3277" spans="1:13">
      <c r="A3277">
        <v>3276</v>
      </c>
      <c r="B3277" t="s">
        <v>13</v>
      </c>
      <c r="C3277">
        <v>278030.99</v>
      </c>
      <c r="D3277" t="s">
        <v>23</v>
      </c>
      <c r="E3277" t="s">
        <v>20</v>
      </c>
      <c r="F3277" t="s">
        <v>16</v>
      </c>
      <c r="G3277" t="s">
        <v>17</v>
      </c>
      <c r="H3277" t="s">
        <v>17</v>
      </c>
      <c r="I3277">
        <v>25</v>
      </c>
      <c r="J3277" t="str">
        <f>IFERROR(IF(ABS((C3277-resumen!$D$3)/resumen!$D$5) &gt; 1.96, "SI", "NO"), _xleta.NOT)</f>
        <v>NO</v>
      </c>
      <c r="K3277" t="str">
        <f>IFERROR(IF(ABS((I3277-resumen!$E$3)/resumen!$E$5) &gt; 1.96, "SI", "NO"), _xleta.NOT)</f>
        <v>NO</v>
      </c>
      <c r="L3277">
        <f>IF(ISBLANK(C3277), resumen!$D$4, C3277)</f>
        <v>278030.99</v>
      </c>
      <c r="M3277">
        <f>IF(ISBLANK(I3277), resumen!$E$4, I3277)</f>
        <v>25</v>
      </c>
    </row>
    <row r="3278" spans="1:13">
      <c r="A3278">
        <v>3277</v>
      </c>
      <c r="B3278" t="s">
        <v>13</v>
      </c>
      <c r="C3278">
        <v>1718999.67</v>
      </c>
      <c r="D3278" t="s">
        <v>14</v>
      </c>
      <c r="E3278" t="s">
        <v>20</v>
      </c>
      <c r="F3278" t="s">
        <v>16</v>
      </c>
      <c r="G3278" t="s">
        <v>16</v>
      </c>
      <c r="H3278" t="s">
        <v>17</v>
      </c>
      <c r="I3278">
        <v>32</v>
      </c>
      <c r="J3278" t="str">
        <f>IFERROR(IF(ABS((C3278-resumen!$D$3)/resumen!$D$5) &gt; 1.96, "SI", "NO"), _xleta.NOT)</f>
        <v>NO</v>
      </c>
      <c r="K3278" t="str">
        <f>IFERROR(IF(ABS((I3278-resumen!$E$3)/resumen!$E$5) &gt; 1.96, "SI", "NO"), _xleta.NOT)</f>
        <v>NO</v>
      </c>
      <c r="L3278">
        <f>IF(ISBLANK(C3278), resumen!$D$4, C3278)</f>
        <v>1718999.67</v>
      </c>
      <c r="M3278">
        <f>IF(ISBLANK(I3278), resumen!$E$4, I3278)</f>
        <v>32</v>
      </c>
    </row>
    <row r="3279" spans="1:13">
      <c r="A3279">
        <v>3278</v>
      </c>
      <c r="B3279" t="s">
        <v>13</v>
      </c>
      <c r="C3279">
        <v>358468.86</v>
      </c>
      <c r="D3279" t="s">
        <v>14</v>
      </c>
      <c r="E3279" t="s">
        <v>20</v>
      </c>
      <c r="F3279" t="s">
        <v>16</v>
      </c>
      <c r="G3279" t="s">
        <v>17</v>
      </c>
      <c r="H3279" t="s">
        <v>17</v>
      </c>
      <c r="I3279">
        <v>52</v>
      </c>
      <c r="J3279" t="str">
        <f>IFERROR(IF(ABS((C3279-resumen!$D$3)/resumen!$D$5) &gt; 1.96, "SI", "NO"), _xleta.NOT)</f>
        <v>NO</v>
      </c>
      <c r="K3279" t="str">
        <f>IFERROR(IF(ABS((I3279-resumen!$E$3)/resumen!$E$5) &gt; 1.96, "SI", "NO"), _xleta.NOT)</f>
        <v>NO</v>
      </c>
      <c r="L3279">
        <f>IF(ISBLANK(C3279), resumen!$D$4, C3279)</f>
        <v>358468.86</v>
      </c>
      <c r="M3279">
        <f>IF(ISBLANK(I3279), resumen!$E$4, I3279)</f>
        <v>52</v>
      </c>
    </row>
    <row r="3280" spans="1:13">
      <c r="A3280">
        <v>3279</v>
      </c>
      <c r="B3280" t="s">
        <v>13</v>
      </c>
      <c r="C3280">
        <v>439167</v>
      </c>
      <c r="D3280" t="s">
        <v>14</v>
      </c>
      <c r="E3280" t="s">
        <v>20</v>
      </c>
      <c r="F3280" t="s">
        <v>16</v>
      </c>
      <c r="G3280" t="s">
        <v>17</v>
      </c>
      <c r="H3280" t="s">
        <v>17</v>
      </c>
      <c r="I3280">
        <v>44</v>
      </c>
      <c r="J3280" t="str">
        <f>IFERROR(IF(ABS((C3280-resumen!$D$3)/resumen!$D$5) &gt; 1.96, "SI", "NO"), _xleta.NOT)</f>
        <v>NO</v>
      </c>
      <c r="K3280" t="str">
        <f>IFERROR(IF(ABS((I3280-resumen!$E$3)/resumen!$E$5) &gt; 1.96, "SI", "NO"), _xleta.NOT)</f>
        <v>NO</v>
      </c>
      <c r="L3280">
        <f>IF(ISBLANK(C3280), resumen!$D$4, C3280)</f>
        <v>439167</v>
      </c>
      <c r="M3280">
        <f>IF(ISBLANK(I3280), resumen!$E$4, I3280)</f>
        <v>44</v>
      </c>
    </row>
    <row r="3281" spans="1:13">
      <c r="A3281">
        <v>3280</v>
      </c>
      <c r="B3281" t="s">
        <v>13</v>
      </c>
      <c r="C3281">
        <v>639148</v>
      </c>
      <c r="D3281" t="s">
        <v>22</v>
      </c>
      <c r="E3281" t="s">
        <v>20</v>
      </c>
      <c r="F3281" t="s">
        <v>16</v>
      </c>
      <c r="G3281" t="s">
        <v>17</v>
      </c>
      <c r="H3281" t="s">
        <v>17</v>
      </c>
      <c r="I3281">
        <v>54</v>
      </c>
      <c r="J3281" t="str">
        <f>IFERROR(IF(ABS((C3281-resumen!$D$3)/resumen!$D$5) &gt; 1.96, "SI", "NO"), _xleta.NOT)</f>
        <v>NO</v>
      </c>
      <c r="K3281" t="str">
        <f>IFERROR(IF(ABS((I3281-resumen!$E$3)/resumen!$E$5) &gt; 1.96, "SI", "NO"), _xleta.NOT)</f>
        <v>NO</v>
      </c>
      <c r="L3281">
        <f>IF(ISBLANK(C3281), resumen!$D$4, C3281)</f>
        <v>639148</v>
      </c>
      <c r="M3281">
        <f>IF(ISBLANK(I3281), resumen!$E$4, I3281)</f>
        <v>54</v>
      </c>
    </row>
    <row r="3282" spans="1:13">
      <c r="A3282">
        <v>3281</v>
      </c>
      <c r="B3282" t="s">
        <v>13</v>
      </c>
      <c r="C3282">
        <v>589824.6</v>
      </c>
      <c r="D3282" t="s">
        <v>14</v>
      </c>
      <c r="E3282" t="s">
        <v>20</v>
      </c>
      <c r="F3282" t="s">
        <v>16</v>
      </c>
      <c r="G3282" t="s">
        <v>17</v>
      </c>
      <c r="H3282" t="s">
        <v>17</v>
      </c>
      <c r="I3282">
        <v>33</v>
      </c>
      <c r="J3282" t="str">
        <f>IFERROR(IF(ABS((C3282-resumen!$D$3)/resumen!$D$5) &gt; 1.96, "SI", "NO"), _xleta.NOT)</f>
        <v>NO</v>
      </c>
      <c r="K3282" t="str">
        <f>IFERROR(IF(ABS((I3282-resumen!$E$3)/resumen!$E$5) &gt; 1.96, "SI", "NO"), _xleta.NOT)</f>
        <v>NO</v>
      </c>
      <c r="L3282">
        <f>IF(ISBLANK(C3282), resumen!$D$4, C3282)</f>
        <v>589824.6</v>
      </c>
      <c r="M3282">
        <f>IF(ISBLANK(I3282), resumen!$E$4, I3282)</f>
        <v>33</v>
      </c>
    </row>
    <row r="3283" spans="1:13">
      <c r="A3283">
        <v>3282</v>
      </c>
      <c r="B3283" t="s">
        <v>19</v>
      </c>
      <c r="C3283">
        <v>264315.09999999998</v>
      </c>
      <c r="D3283" t="s">
        <v>14</v>
      </c>
      <c r="E3283" t="s">
        <v>20</v>
      </c>
      <c r="F3283" t="s">
        <v>16</v>
      </c>
      <c r="G3283" t="s">
        <v>17</v>
      </c>
      <c r="H3283" t="s">
        <v>17</v>
      </c>
      <c r="I3283">
        <v>23</v>
      </c>
      <c r="J3283" t="str">
        <f>IFERROR(IF(ABS((C3283-resumen!$D$3)/resumen!$D$5) &gt; 1.96, "SI", "NO"), _xleta.NOT)</f>
        <v>NO</v>
      </c>
      <c r="K3283" t="str">
        <f>IFERROR(IF(ABS((I3283-resumen!$E$3)/resumen!$E$5) &gt; 1.96, "SI", "NO"), _xleta.NOT)</f>
        <v>NO</v>
      </c>
      <c r="L3283">
        <f>IF(ISBLANK(C3283), resumen!$D$4, C3283)</f>
        <v>264315.09999999998</v>
      </c>
      <c r="M3283">
        <f>IF(ISBLANK(I3283), resumen!$E$4, I3283)</f>
        <v>23</v>
      </c>
    </row>
    <row r="3284" spans="1:13">
      <c r="A3284">
        <v>3283</v>
      </c>
      <c r="B3284" t="s">
        <v>13</v>
      </c>
      <c r="C3284">
        <v>939801.74</v>
      </c>
      <c r="D3284" t="s">
        <v>14</v>
      </c>
      <c r="E3284" t="s">
        <v>15</v>
      </c>
      <c r="F3284" t="s">
        <v>16</v>
      </c>
      <c r="G3284" t="s">
        <v>17</v>
      </c>
      <c r="H3284" t="s">
        <v>17</v>
      </c>
      <c r="I3284">
        <v>34</v>
      </c>
      <c r="J3284" t="str">
        <f>IFERROR(IF(ABS((C3284-resumen!$D$3)/resumen!$D$5) &gt; 1.96, "SI", "NO"), _xleta.NOT)</f>
        <v>NO</v>
      </c>
      <c r="K3284" t="str">
        <f>IFERROR(IF(ABS((I3284-resumen!$E$3)/resumen!$E$5) &gt; 1.96, "SI", "NO"), _xleta.NOT)</f>
        <v>NO</v>
      </c>
      <c r="L3284">
        <f>IF(ISBLANK(C3284), resumen!$D$4, C3284)</f>
        <v>939801.74</v>
      </c>
      <c r="M3284">
        <f>IF(ISBLANK(I3284), resumen!$E$4, I3284)</f>
        <v>34</v>
      </c>
    </row>
    <row r="3285" spans="1:13">
      <c r="A3285">
        <v>3284</v>
      </c>
      <c r="B3285" t="s">
        <v>13</v>
      </c>
      <c r="C3285">
        <v>297045</v>
      </c>
      <c r="D3285" t="s">
        <v>21</v>
      </c>
      <c r="E3285" t="s">
        <v>20</v>
      </c>
      <c r="F3285" t="s">
        <v>16</v>
      </c>
      <c r="G3285" t="s">
        <v>16</v>
      </c>
      <c r="H3285" t="s">
        <v>17</v>
      </c>
      <c r="I3285">
        <v>61</v>
      </c>
      <c r="J3285" t="str">
        <f>IFERROR(IF(ABS((C3285-resumen!$D$3)/resumen!$D$5) &gt; 1.96, "SI", "NO"), _xleta.NOT)</f>
        <v>NO</v>
      </c>
      <c r="K3285" t="str">
        <f>IFERROR(IF(ABS((I3285-resumen!$E$3)/resumen!$E$5) &gt; 1.96, "SI", "NO"), _xleta.NOT)</f>
        <v>NO</v>
      </c>
      <c r="L3285">
        <f>IF(ISBLANK(C3285), resumen!$D$4, C3285)</f>
        <v>297045</v>
      </c>
      <c r="M3285">
        <f>IF(ISBLANK(I3285), resumen!$E$4, I3285)</f>
        <v>61</v>
      </c>
    </row>
    <row r="3286" spans="1:13">
      <c r="A3286">
        <v>3285</v>
      </c>
      <c r="B3286" t="s">
        <v>19</v>
      </c>
      <c r="C3286">
        <v>996628.96</v>
      </c>
      <c r="D3286" t="s">
        <v>14</v>
      </c>
      <c r="E3286" t="s">
        <v>15</v>
      </c>
      <c r="F3286" t="s">
        <v>16</v>
      </c>
      <c r="G3286" t="s">
        <v>17</v>
      </c>
      <c r="H3286" t="s">
        <v>17</v>
      </c>
      <c r="I3286">
        <v>34</v>
      </c>
      <c r="J3286" t="str">
        <f>IFERROR(IF(ABS((C3286-resumen!$D$3)/resumen!$D$5) &gt; 1.96, "SI", "NO"), _xleta.NOT)</f>
        <v>NO</v>
      </c>
      <c r="K3286" t="str">
        <f>IFERROR(IF(ABS((I3286-resumen!$E$3)/resumen!$E$5) &gt; 1.96, "SI", "NO"), _xleta.NOT)</f>
        <v>NO</v>
      </c>
      <c r="L3286">
        <f>IF(ISBLANK(C3286), resumen!$D$4, C3286)</f>
        <v>996628.96</v>
      </c>
      <c r="M3286">
        <f>IF(ISBLANK(I3286), resumen!$E$4, I3286)</f>
        <v>34</v>
      </c>
    </row>
    <row r="3287" spans="1:13">
      <c r="A3287">
        <v>3286</v>
      </c>
      <c r="B3287" t="s">
        <v>13</v>
      </c>
      <c r="C3287">
        <v>600000</v>
      </c>
      <c r="D3287" t="s">
        <v>14</v>
      </c>
      <c r="E3287" t="s">
        <v>20</v>
      </c>
      <c r="F3287" t="s">
        <v>16</v>
      </c>
      <c r="G3287" t="s">
        <v>17</v>
      </c>
      <c r="H3287" t="s">
        <v>17</v>
      </c>
      <c r="I3287">
        <v>48</v>
      </c>
      <c r="J3287" t="str">
        <f>IFERROR(IF(ABS((C3287-resumen!$D$3)/resumen!$D$5) &gt; 1.96, "SI", "NO"), _xleta.NOT)</f>
        <v>NO</v>
      </c>
      <c r="K3287" t="str">
        <f>IFERROR(IF(ABS((I3287-resumen!$E$3)/resumen!$E$5) &gt; 1.96, "SI", "NO"), _xleta.NOT)</f>
        <v>NO</v>
      </c>
      <c r="L3287">
        <f>IF(ISBLANK(C3287), resumen!$D$4, C3287)</f>
        <v>600000</v>
      </c>
      <c r="M3287">
        <f>IF(ISBLANK(I3287), resumen!$E$4, I3287)</f>
        <v>48</v>
      </c>
    </row>
    <row r="3288" spans="1:13">
      <c r="A3288">
        <v>3287</v>
      </c>
      <c r="B3288" t="s">
        <v>13</v>
      </c>
      <c r="C3288">
        <v>193800</v>
      </c>
      <c r="D3288" t="s">
        <v>14</v>
      </c>
      <c r="E3288" t="s">
        <v>20</v>
      </c>
      <c r="F3288" t="s">
        <v>16</v>
      </c>
      <c r="G3288" t="s">
        <v>17</v>
      </c>
      <c r="H3288" t="s">
        <v>17</v>
      </c>
      <c r="I3288">
        <v>28</v>
      </c>
      <c r="J3288" t="str">
        <f>IFERROR(IF(ABS((C3288-resumen!$D$3)/resumen!$D$5) &gt; 1.96, "SI", "NO"), _xleta.NOT)</f>
        <v>NO</v>
      </c>
      <c r="K3288" t="str">
        <f>IFERROR(IF(ABS((I3288-resumen!$E$3)/resumen!$E$5) &gt; 1.96, "SI", "NO"), _xleta.NOT)</f>
        <v>NO</v>
      </c>
      <c r="L3288">
        <f>IF(ISBLANK(C3288), resumen!$D$4, C3288)</f>
        <v>193800</v>
      </c>
      <c r="M3288">
        <f>IF(ISBLANK(I3288), resumen!$E$4, I3288)</f>
        <v>28</v>
      </c>
    </row>
    <row r="3289" spans="1:13">
      <c r="A3289">
        <v>3288</v>
      </c>
      <c r="B3289" t="s">
        <v>13</v>
      </c>
      <c r="C3289">
        <v>278030</v>
      </c>
      <c r="D3289" t="s">
        <v>23</v>
      </c>
      <c r="E3289" t="s">
        <v>20</v>
      </c>
      <c r="F3289" t="s">
        <v>16</v>
      </c>
      <c r="G3289" t="s">
        <v>17</v>
      </c>
      <c r="H3289" t="s">
        <v>17</v>
      </c>
      <c r="I3289">
        <v>30</v>
      </c>
      <c r="J3289" t="str">
        <f>IFERROR(IF(ABS((C3289-resumen!$D$3)/resumen!$D$5) &gt; 1.96, "SI", "NO"), _xleta.NOT)</f>
        <v>NO</v>
      </c>
      <c r="K3289" t="str">
        <f>IFERROR(IF(ABS((I3289-resumen!$E$3)/resumen!$E$5) &gt; 1.96, "SI", "NO"), _xleta.NOT)</f>
        <v>NO</v>
      </c>
      <c r="L3289">
        <f>IF(ISBLANK(C3289), resumen!$D$4, C3289)</f>
        <v>278030</v>
      </c>
      <c r="M3289">
        <f>IF(ISBLANK(I3289), resumen!$E$4, I3289)</f>
        <v>30</v>
      </c>
    </row>
    <row r="3290" spans="1:13">
      <c r="A3290">
        <v>3289</v>
      </c>
      <c r="B3290" t="s">
        <v>13</v>
      </c>
      <c r="C3290">
        <v>538043.07999999996</v>
      </c>
      <c r="D3290" t="s">
        <v>14</v>
      </c>
      <c r="E3290" t="s">
        <v>20</v>
      </c>
      <c r="F3290" t="s">
        <v>16</v>
      </c>
      <c r="G3290" t="s">
        <v>17</v>
      </c>
      <c r="H3290" t="s">
        <v>17</v>
      </c>
      <c r="I3290">
        <v>45</v>
      </c>
      <c r="J3290" t="str">
        <f>IFERROR(IF(ABS((C3290-resumen!$D$3)/resumen!$D$5) &gt; 1.96, "SI", "NO"), _xleta.NOT)</f>
        <v>NO</v>
      </c>
      <c r="K3290" t="str">
        <f>IFERROR(IF(ABS((I3290-resumen!$E$3)/resumen!$E$5) &gt; 1.96, "SI", "NO"), _xleta.NOT)</f>
        <v>NO</v>
      </c>
      <c r="L3290">
        <f>IF(ISBLANK(C3290), resumen!$D$4, C3290)</f>
        <v>538043.07999999996</v>
      </c>
      <c r="M3290">
        <f>IF(ISBLANK(I3290), resumen!$E$4, I3290)</f>
        <v>45</v>
      </c>
    </row>
    <row r="3291" spans="1:13">
      <c r="A3291">
        <v>3290</v>
      </c>
      <c r="B3291" t="s">
        <v>19</v>
      </c>
      <c r="C3291">
        <v>465000</v>
      </c>
      <c r="D3291" t="s">
        <v>14</v>
      </c>
      <c r="E3291" t="s">
        <v>20</v>
      </c>
      <c r="F3291" t="s">
        <v>16</v>
      </c>
      <c r="G3291" t="s">
        <v>17</v>
      </c>
      <c r="H3291" t="s">
        <v>16</v>
      </c>
      <c r="I3291">
        <v>28</v>
      </c>
      <c r="J3291" t="str">
        <f>IFERROR(IF(ABS((C3291-resumen!$D$3)/resumen!$D$5) &gt; 1.96, "SI", "NO"), _xleta.NOT)</f>
        <v>NO</v>
      </c>
      <c r="K3291" t="str">
        <f>IFERROR(IF(ABS((I3291-resumen!$E$3)/resumen!$E$5) &gt; 1.96, "SI", "NO"), _xleta.NOT)</f>
        <v>NO</v>
      </c>
      <c r="L3291">
        <f>IF(ISBLANK(C3291), resumen!$D$4, C3291)</f>
        <v>465000</v>
      </c>
      <c r="M3291">
        <f>IF(ISBLANK(I3291), resumen!$E$4, I3291)</f>
        <v>28</v>
      </c>
    </row>
    <row r="3292" spans="1:13">
      <c r="A3292">
        <v>3291</v>
      </c>
      <c r="B3292" t="s">
        <v>13</v>
      </c>
      <c r="C3292">
        <v>318610</v>
      </c>
      <c r="D3292" t="s">
        <v>22</v>
      </c>
      <c r="E3292" t="s">
        <v>20</v>
      </c>
      <c r="F3292" t="s">
        <v>16</v>
      </c>
      <c r="G3292" t="s">
        <v>17</v>
      </c>
      <c r="H3292" t="s">
        <v>17</v>
      </c>
      <c r="I3292">
        <v>44</v>
      </c>
      <c r="J3292" t="str">
        <f>IFERROR(IF(ABS((C3292-resumen!$D$3)/resumen!$D$5) &gt; 1.96, "SI", "NO"), _xleta.NOT)</f>
        <v>NO</v>
      </c>
      <c r="K3292" t="str">
        <f>IFERROR(IF(ABS((I3292-resumen!$E$3)/resumen!$E$5) &gt; 1.96, "SI", "NO"), _xleta.NOT)</f>
        <v>NO</v>
      </c>
      <c r="L3292">
        <f>IF(ISBLANK(C3292), resumen!$D$4, C3292)</f>
        <v>318610</v>
      </c>
      <c r="M3292">
        <f>IF(ISBLANK(I3292), resumen!$E$4, I3292)</f>
        <v>44</v>
      </c>
    </row>
    <row r="3293" spans="1:13">
      <c r="A3293">
        <v>3292</v>
      </c>
      <c r="B3293" t="s">
        <v>19</v>
      </c>
      <c r="C3293">
        <v>272000</v>
      </c>
      <c r="D3293" t="s">
        <v>14</v>
      </c>
      <c r="E3293" t="s">
        <v>20</v>
      </c>
      <c r="F3293" t="s">
        <v>16</v>
      </c>
      <c r="G3293" t="s">
        <v>17</v>
      </c>
      <c r="H3293" t="s">
        <v>17</v>
      </c>
      <c r="I3293">
        <v>60</v>
      </c>
      <c r="J3293" t="str">
        <f>IFERROR(IF(ABS((C3293-resumen!$D$3)/resumen!$D$5) &gt; 1.96, "SI", "NO"), _xleta.NOT)</f>
        <v>NO</v>
      </c>
      <c r="K3293" t="str">
        <f>IFERROR(IF(ABS((I3293-resumen!$E$3)/resumen!$E$5) &gt; 1.96, "SI", "NO"), _xleta.NOT)</f>
        <v>NO</v>
      </c>
      <c r="L3293">
        <f>IF(ISBLANK(C3293), resumen!$D$4, C3293)</f>
        <v>272000</v>
      </c>
      <c r="M3293">
        <f>IF(ISBLANK(I3293), resumen!$E$4, I3293)</f>
        <v>60</v>
      </c>
    </row>
    <row r="3294" spans="1:13">
      <c r="A3294">
        <v>3293</v>
      </c>
      <c r="B3294" t="s">
        <v>19</v>
      </c>
      <c r="C3294">
        <v>2588242.2000000002</v>
      </c>
      <c r="D3294" t="s">
        <v>14</v>
      </c>
      <c r="E3294" t="s">
        <v>15</v>
      </c>
      <c r="F3294" t="s">
        <v>16</v>
      </c>
      <c r="G3294" t="s">
        <v>17</v>
      </c>
      <c r="H3294" t="s">
        <v>17</v>
      </c>
      <c r="I3294">
        <v>32</v>
      </c>
      <c r="J3294" t="str">
        <f>IFERROR(IF(ABS((C3294-resumen!$D$3)/resumen!$D$5) &gt; 1.96, "SI", "NO"), _xleta.NOT)</f>
        <v>SI</v>
      </c>
      <c r="K3294" t="str">
        <f>IFERROR(IF(ABS((I3294-resumen!$E$3)/resumen!$E$5) &gt; 1.96, "SI", "NO"), _xleta.NOT)</f>
        <v>NO</v>
      </c>
      <c r="L3294">
        <f>IF(ISBLANK(C3294), resumen!$D$4, C3294)</f>
        <v>2588242.2000000002</v>
      </c>
      <c r="M3294">
        <f>IF(ISBLANK(I3294), resumen!$E$4, I3294)</f>
        <v>32</v>
      </c>
    </row>
    <row r="3295" spans="1:13">
      <c r="A3295">
        <v>3294</v>
      </c>
      <c r="B3295" t="s">
        <v>19</v>
      </c>
      <c r="C3295">
        <v>302470</v>
      </c>
      <c r="D3295" t="s">
        <v>22</v>
      </c>
      <c r="E3295" t="s">
        <v>20</v>
      </c>
      <c r="F3295" t="s">
        <v>16</v>
      </c>
      <c r="G3295" t="s">
        <v>17</v>
      </c>
      <c r="H3295" t="s">
        <v>17</v>
      </c>
      <c r="I3295">
        <v>28</v>
      </c>
      <c r="J3295" t="str">
        <f>IFERROR(IF(ABS((C3295-resumen!$D$3)/resumen!$D$5) &gt; 1.96, "SI", "NO"), _xleta.NOT)</f>
        <v>NO</v>
      </c>
      <c r="K3295" t="str">
        <f>IFERROR(IF(ABS((I3295-resumen!$E$3)/resumen!$E$5) &gt; 1.96, "SI", "NO"), _xleta.NOT)</f>
        <v>NO</v>
      </c>
      <c r="L3295">
        <f>IF(ISBLANK(C3295), resumen!$D$4, C3295)</f>
        <v>302470</v>
      </c>
      <c r="M3295">
        <f>IF(ISBLANK(I3295), resumen!$E$4, I3295)</f>
        <v>28</v>
      </c>
    </row>
    <row r="3296" spans="1:13">
      <c r="A3296">
        <v>3295</v>
      </c>
      <c r="B3296" t="s">
        <v>13</v>
      </c>
      <c r="C3296">
        <v>300018</v>
      </c>
      <c r="D3296" t="s">
        <v>21</v>
      </c>
      <c r="E3296" t="s">
        <v>20</v>
      </c>
      <c r="F3296" t="s">
        <v>17</v>
      </c>
      <c r="G3296" t="s">
        <v>17</v>
      </c>
      <c r="H3296" t="s">
        <v>17</v>
      </c>
      <c r="I3296">
        <v>85</v>
      </c>
      <c r="J3296" t="str">
        <f>IFERROR(IF(ABS((C3296-resumen!$D$3)/resumen!$D$5) &gt; 1.96, "SI", "NO"), _xleta.NOT)</f>
        <v>NO</v>
      </c>
      <c r="K3296" t="str">
        <f>IFERROR(IF(ABS((I3296-resumen!$E$3)/resumen!$E$5) &gt; 1.96, "SI", "NO"), _xleta.NOT)</f>
        <v>SI</v>
      </c>
      <c r="L3296">
        <f>IF(ISBLANK(C3296), resumen!$D$4, C3296)</f>
        <v>300018</v>
      </c>
      <c r="M3296">
        <f>IF(ISBLANK(I3296), resumen!$E$4, I3296)</f>
        <v>85</v>
      </c>
    </row>
    <row r="3297" spans="1:13">
      <c r="A3297">
        <v>3296</v>
      </c>
      <c r="B3297" t="s">
        <v>19</v>
      </c>
      <c r="C3297">
        <v>509509</v>
      </c>
      <c r="D3297" t="s">
        <v>22</v>
      </c>
      <c r="E3297" t="s">
        <v>20</v>
      </c>
      <c r="F3297" t="s">
        <v>16</v>
      </c>
      <c r="G3297" t="s">
        <v>17</v>
      </c>
      <c r="H3297" t="s">
        <v>16</v>
      </c>
      <c r="I3297">
        <v>36</v>
      </c>
      <c r="J3297" t="str">
        <f>IFERROR(IF(ABS((C3297-resumen!$D$3)/resumen!$D$5) &gt; 1.96, "SI", "NO"), _xleta.NOT)</f>
        <v>NO</v>
      </c>
      <c r="K3297" t="str">
        <f>IFERROR(IF(ABS((I3297-resumen!$E$3)/resumen!$E$5) &gt; 1.96, "SI", "NO"), _xleta.NOT)</f>
        <v>NO</v>
      </c>
      <c r="L3297">
        <f>IF(ISBLANK(C3297), resumen!$D$4, C3297)</f>
        <v>509509</v>
      </c>
      <c r="M3297">
        <f>IF(ISBLANK(I3297), resumen!$E$4, I3297)</f>
        <v>36</v>
      </c>
    </row>
    <row r="3298" spans="1:13">
      <c r="A3298">
        <v>3297</v>
      </c>
      <c r="B3298" t="s">
        <v>13</v>
      </c>
      <c r="C3298">
        <v>25000</v>
      </c>
      <c r="D3298" t="s">
        <v>14</v>
      </c>
      <c r="E3298" t="s">
        <v>20</v>
      </c>
      <c r="F3298" t="s">
        <v>16</v>
      </c>
      <c r="G3298" t="s">
        <v>17</v>
      </c>
      <c r="H3298" t="s">
        <v>17</v>
      </c>
      <c r="I3298">
        <v>27</v>
      </c>
      <c r="J3298" t="str">
        <f>IFERROR(IF(ABS((C3298-resumen!$D$3)/resumen!$D$5) &gt; 1.96, "SI", "NO"), _xleta.NOT)</f>
        <v>NO</v>
      </c>
      <c r="K3298" t="str">
        <f>IFERROR(IF(ABS((I3298-resumen!$E$3)/resumen!$E$5) &gt; 1.96, "SI", "NO"), _xleta.NOT)</f>
        <v>NO</v>
      </c>
      <c r="L3298">
        <f>IF(ISBLANK(C3298), resumen!$D$4, C3298)</f>
        <v>25000</v>
      </c>
      <c r="M3298">
        <f>IF(ISBLANK(I3298), resumen!$E$4, I3298)</f>
        <v>27</v>
      </c>
    </row>
    <row r="3299" spans="1:13">
      <c r="A3299">
        <v>3298</v>
      </c>
      <c r="B3299" t="s">
        <v>19</v>
      </c>
      <c r="C3299">
        <v>355022.46</v>
      </c>
      <c r="D3299" t="s">
        <v>14</v>
      </c>
      <c r="E3299" t="s">
        <v>20</v>
      </c>
      <c r="F3299" t="s">
        <v>16</v>
      </c>
      <c r="G3299" t="s">
        <v>17</v>
      </c>
      <c r="H3299" t="s">
        <v>17</v>
      </c>
      <c r="I3299">
        <v>37</v>
      </c>
      <c r="J3299" t="str">
        <f>IFERROR(IF(ABS((C3299-resumen!$D$3)/resumen!$D$5) &gt; 1.96, "SI", "NO"), _xleta.NOT)</f>
        <v>NO</v>
      </c>
      <c r="K3299" t="str">
        <f>IFERROR(IF(ABS((I3299-resumen!$E$3)/resumen!$E$5) &gt; 1.96, "SI", "NO"), _xleta.NOT)</f>
        <v>NO</v>
      </c>
      <c r="L3299">
        <f>IF(ISBLANK(C3299), resumen!$D$4, C3299)</f>
        <v>355022.46</v>
      </c>
      <c r="M3299">
        <f>IF(ISBLANK(I3299), resumen!$E$4, I3299)</f>
        <v>37</v>
      </c>
    </row>
    <row r="3300" spans="1:13">
      <c r="A3300">
        <v>3299</v>
      </c>
      <c r="B3300" t="s">
        <v>19</v>
      </c>
      <c r="C3300">
        <v>727896.34</v>
      </c>
      <c r="D3300" t="s">
        <v>14</v>
      </c>
      <c r="E3300" t="s">
        <v>15</v>
      </c>
      <c r="F3300" t="s">
        <v>16</v>
      </c>
      <c r="G3300" t="s">
        <v>17</v>
      </c>
      <c r="H3300" t="s">
        <v>17</v>
      </c>
      <c r="I3300">
        <v>28</v>
      </c>
      <c r="J3300" t="str">
        <f>IFERROR(IF(ABS((C3300-resumen!$D$3)/resumen!$D$5) &gt; 1.96, "SI", "NO"), _xleta.NOT)</f>
        <v>NO</v>
      </c>
      <c r="K3300" t="str">
        <f>IFERROR(IF(ABS((I3300-resumen!$E$3)/resumen!$E$5) &gt; 1.96, "SI", "NO"), _xleta.NOT)</f>
        <v>NO</v>
      </c>
      <c r="L3300">
        <f>IF(ISBLANK(C3300), resumen!$D$4, C3300)</f>
        <v>727896.34</v>
      </c>
      <c r="M3300">
        <f>IF(ISBLANK(I3300), resumen!$E$4, I3300)</f>
        <v>28</v>
      </c>
    </row>
    <row r="3301" spans="1:13">
      <c r="A3301">
        <v>3300</v>
      </c>
      <c r="B3301" t="s">
        <v>13</v>
      </c>
      <c r="C3301">
        <v>343393</v>
      </c>
      <c r="D3301" t="s">
        <v>14</v>
      </c>
      <c r="E3301" t="s">
        <v>20</v>
      </c>
      <c r="F3301" t="s">
        <v>16</v>
      </c>
      <c r="G3301" t="s">
        <v>17</v>
      </c>
      <c r="H3301" t="s">
        <v>17</v>
      </c>
      <c r="I3301">
        <v>37</v>
      </c>
      <c r="J3301" t="str">
        <f>IFERROR(IF(ABS((C3301-resumen!$D$3)/resumen!$D$5) &gt; 1.96, "SI", "NO"), _xleta.NOT)</f>
        <v>NO</v>
      </c>
      <c r="K3301" t="str">
        <f>IFERROR(IF(ABS((I3301-resumen!$E$3)/resumen!$E$5) &gt; 1.96, "SI", "NO"), _xleta.NOT)</f>
        <v>NO</v>
      </c>
      <c r="L3301">
        <f>IF(ISBLANK(C3301), resumen!$D$4, C3301)</f>
        <v>343393</v>
      </c>
      <c r="M3301">
        <f>IF(ISBLANK(I3301), resumen!$E$4, I3301)</f>
        <v>37</v>
      </c>
    </row>
    <row r="3302" spans="1:13">
      <c r="A3302">
        <v>3301</v>
      </c>
      <c r="B3302" t="s">
        <v>19</v>
      </c>
      <c r="C3302">
        <v>296610</v>
      </c>
      <c r="D3302" t="s">
        <v>21</v>
      </c>
      <c r="E3302" t="s">
        <v>20</v>
      </c>
      <c r="F3302" t="s">
        <v>16</v>
      </c>
      <c r="G3302" t="s">
        <v>17</v>
      </c>
      <c r="H3302" t="s">
        <v>17</v>
      </c>
      <c r="I3302">
        <v>22</v>
      </c>
      <c r="J3302" t="str">
        <f>IFERROR(IF(ABS((C3302-resumen!$D$3)/resumen!$D$5) &gt; 1.96, "SI", "NO"), _xleta.NOT)</f>
        <v>NO</v>
      </c>
      <c r="K3302" t="str">
        <f>IFERROR(IF(ABS((I3302-resumen!$E$3)/resumen!$E$5) &gt; 1.96, "SI", "NO"), _xleta.NOT)</f>
        <v>NO</v>
      </c>
      <c r="L3302">
        <f>IF(ISBLANK(C3302), resumen!$D$4, C3302)</f>
        <v>296610</v>
      </c>
      <c r="M3302">
        <f>IF(ISBLANK(I3302), resumen!$E$4, I3302)</f>
        <v>22</v>
      </c>
    </row>
    <row r="3303" spans="1:13">
      <c r="A3303">
        <v>3302</v>
      </c>
      <c r="B3303" t="s">
        <v>13</v>
      </c>
      <c r="C3303">
        <v>1309556</v>
      </c>
      <c r="D3303" t="s">
        <v>18</v>
      </c>
      <c r="E3303" t="s">
        <v>15</v>
      </c>
      <c r="F3303" t="s">
        <v>16</v>
      </c>
      <c r="G3303" t="s">
        <v>17</v>
      </c>
      <c r="H3303" t="s">
        <v>17</v>
      </c>
      <c r="I3303">
        <v>55</v>
      </c>
      <c r="J3303" t="str">
        <f>IFERROR(IF(ABS((C3303-resumen!$D$3)/resumen!$D$5) &gt; 1.96, "SI", "NO"), _xleta.NOT)</f>
        <v>NO</v>
      </c>
      <c r="K3303" t="str">
        <f>IFERROR(IF(ABS((I3303-resumen!$E$3)/resumen!$E$5) &gt; 1.96, "SI", "NO"), _xleta.NOT)</f>
        <v>NO</v>
      </c>
      <c r="L3303">
        <f>IF(ISBLANK(C3303), resumen!$D$4, C3303)</f>
        <v>1309556</v>
      </c>
      <c r="M3303">
        <f>IF(ISBLANK(I3303), resumen!$E$4, I3303)</f>
        <v>55</v>
      </c>
    </row>
    <row r="3304" spans="1:13">
      <c r="A3304">
        <v>3303</v>
      </c>
      <c r="B3304" t="s">
        <v>13</v>
      </c>
      <c r="C3304">
        <v>278030.99</v>
      </c>
      <c r="D3304" t="s">
        <v>23</v>
      </c>
      <c r="E3304" t="s">
        <v>20</v>
      </c>
      <c r="F3304" t="s">
        <v>16</v>
      </c>
      <c r="G3304" t="s">
        <v>17</v>
      </c>
      <c r="H3304" t="s">
        <v>17</v>
      </c>
      <c r="I3304">
        <v>64</v>
      </c>
      <c r="J3304" t="str">
        <f>IFERROR(IF(ABS((C3304-resumen!$D$3)/resumen!$D$5) &gt; 1.96, "SI", "NO"), _xleta.NOT)</f>
        <v>NO</v>
      </c>
      <c r="K3304" t="str">
        <f>IFERROR(IF(ABS((I3304-resumen!$E$3)/resumen!$E$5) &gt; 1.96, "SI", "NO"), _xleta.NOT)</f>
        <v>NO</v>
      </c>
      <c r="L3304">
        <f>IF(ISBLANK(C3304), resumen!$D$4, C3304)</f>
        <v>278030.99</v>
      </c>
      <c r="M3304">
        <f>IF(ISBLANK(I3304), resumen!$E$4, I3304)</f>
        <v>64</v>
      </c>
    </row>
    <row r="3305" spans="1:13">
      <c r="A3305">
        <v>3304</v>
      </c>
      <c r="B3305" t="s">
        <v>13</v>
      </c>
      <c r="C3305">
        <v>184600</v>
      </c>
      <c r="D3305" t="s">
        <v>14</v>
      </c>
      <c r="E3305" t="s">
        <v>20</v>
      </c>
      <c r="F3305" t="s">
        <v>16</v>
      </c>
      <c r="G3305" t="s">
        <v>17</v>
      </c>
      <c r="H3305" t="s">
        <v>17</v>
      </c>
      <c r="I3305">
        <v>35</v>
      </c>
      <c r="J3305" t="str">
        <f>IFERROR(IF(ABS((C3305-resumen!$D$3)/resumen!$D$5) &gt; 1.96, "SI", "NO"), _xleta.NOT)</f>
        <v>NO</v>
      </c>
      <c r="K3305" t="str">
        <f>IFERROR(IF(ABS((I3305-resumen!$E$3)/resumen!$E$5) &gt; 1.96, "SI", "NO"), _xleta.NOT)</f>
        <v>NO</v>
      </c>
      <c r="L3305">
        <f>IF(ISBLANK(C3305), resumen!$D$4, C3305)</f>
        <v>184600</v>
      </c>
      <c r="M3305">
        <f>IF(ISBLANK(I3305), resumen!$E$4, I3305)</f>
        <v>35</v>
      </c>
    </row>
    <row r="3306" spans="1:13">
      <c r="A3306">
        <v>3305</v>
      </c>
      <c r="B3306" t="s">
        <v>19</v>
      </c>
      <c r="C3306">
        <v>1437897</v>
      </c>
      <c r="D3306" t="s">
        <v>14</v>
      </c>
      <c r="E3306" t="s">
        <v>15</v>
      </c>
      <c r="F3306" t="s">
        <v>16</v>
      </c>
      <c r="G3306" t="s">
        <v>17</v>
      </c>
      <c r="H3306" t="s">
        <v>17</v>
      </c>
      <c r="I3306">
        <v>59</v>
      </c>
      <c r="J3306" t="str">
        <f>IFERROR(IF(ABS((C3306-resumen!$D$3)/resumen!$D$5) &gt; 1.96, "SI", "NO"), _xleta.NOT)</f>
        <v>NO</v>
      </c>
      <c r="K3306" t="str">
        <f>IFERROR(IF(ABS((I3306-resumen!$E$3)/resumen!$E$5) &gt; 1.96, "SI", "NO"), _xleta.NOT)</f>
        <v>NO</v>
      </c>
      <c r="L3306">
        <f>IF(ISBLANK(C3306), resumen!$D$4, C3306)</f>
        <v>1437897</v>
      </c>
      <c r="M3306">
        <f>IF(ISBLANK(I3306), resumen!$E$4, I3306)</f>
        <v>59</v>
      </c>
    </row>
    <row r="3307" spans="1:13">
      <c r="A3307">
        <v>3306</v>
      </c>
      <c r="B3307" t="s">
        <v>13</v>
      </c>
      <c r="C3307">
        <v>298000</v>
      </c>
      <c r="D3307" t="s">
        <v>14</v>
      </c>
      <c r="E3307" t="s">
        <v>20</v>
      </c>
      <c r="F3307" t="s">
        <v>16</v>
      </c>
      <c r="G3307" t="s">
        <v>17</v>
      </c>
      <c r="H3307" t="s">
        <v>17</v>
      </c>
      <c r="I3307">
        <v>31</v>
      </c>
      <c r="J3307" t="str">
        <f>IFERROR(IF(ABS((C3307-resumen!$D$3)/resumen!$D$5) &gt; 1.96, "SI", "NO"), _xleta.NOT)</f>
        <v>NO</v>
      </c>
      <c r="K3307" t="str">
        <f>IFERROR(IF(ABS((I3307-resumen!$E$3)/resumen!$E$5) &gt; 1.96, "SI", "NO"), _xleta.NOT)</f>
        <v>NO</v>
      </c>
      <c r="L3307">
        <f>IF(ISBLANK(C3307), resumen!$D$4, C3307)</f>
        <v>298000</v>
      </c>
      <c r="M3307">
        <f>IF(ISBLANK(I3307), resumen!$E$4, I3307)</f>
        <v>31</v>
      </c>
    </row>
    <row r="3308" spans="1:13">
      <c r="A3308">
        <v>3307</v>
      </c>
      <c r="B3308" t="s">
        <v>13</v>
      </c>
      <c r="C3308">
        <v>324750</v>
      </c>
      <c r="D3308" t="s">
        <v>14</v>
      </c>
      <c r="E3308" t="s">
        <v>20</v>
      </c>
      <c r="F3308" t="s">
        <v>16</v>
      </c>
      <c r="G3308" t="s">
        <v>17</v>
      </c>
      <c r="H3308" t="s">
        <v>17</v>
      </c>
      <c r="I3308">
        <v>33</v>
      </c>
      <c r="J3308" t="str">
        <f>IFERROR(IF(ABS((C3308-resumen!$D$3)/resumen!$D$5) &gt; 1.96, "SI", "NO"), _xleta.NOT)</f>
        <v>NO</v>
      </c>
      <c r="K3308" t="str">
        <f>IFERROR(IF(ABS((I3308-resumen!$E$3)/resumen!$E$5) &gt; 1.96, "SI", "NO"), _xleta.NOT)</f>
        <v>NO</v>
      </c>
      <c r="L3308">
        <f>IF(ISBLANK(C3308), resumen!$D$4, C3308)</f>
        <v>324750</v>
      </c>
      <c r="M3308">
        <f>IF(ISBLANK(I3308), resumen!$E$4, I3308)</f>
        <v>33</v>
      </c>
    </row>
    <row r="3309" spans="1:13">
      <c r="A3309">
        <v>3308</v>
      </c>
      <c r="B3309" t="s">
        <v>19</v>
      </c>
      <c r="C3309">
        <v>1120416.72</v>
      </c>
      <c r="D3309" t="s">
        <v>14</v>
      </c>
      <c r="E3309" t="s">
        <v>20</v>
      </c>
      <c r="F3309" t="s">
        <v>16</v>
      </c>
      <c r="G3309" t="s">
        <v>17</v>
      </c>
      <c r="H3309" t="s">
        <v>17</v>
      </c>
      <c r="I3309">
        <v>33</v>
      </c>
      <c r="J3309" t="str">
        <f>IFERROR(IF(ABS((C3309-resumen!$D$3)/resumen!$D$5) &gt; 1.96, "SI", "NO"), _xleta.NOT)</f>
        <v>NO</v>
      </c>
      <c r="K3309" t="str">
        <f>IFERROR(IF(ABS((I3309-resumen!$E$3)/resumen!$E$5) &gt; 1.96, "SI", "NO"), _xleta.NOT)</f>
        <v>NO</v>
      </c>
      <c r="L3309">
        <f>IF(ISBLANK(C3309), resumen!$D$4, C3309)</f>
        <v>1120416.72</v>
      </c>
      <c r="M3309">
        <f>IF(ISBLANK(I3309), resumen!$E$4, I3309)</f>
        <v>33</v>
      </c>
    </row>
    <row r="3310" spans="1:13">
      <c r="A3310">
        <v>3309</v>
      </c>
      <c r="B3310" t="s">
        <v>13</v>
      </c>
      <c r="C3310">
        <v>484940</v>
      </c>
      <c r="D3310" t="s">
        <v>22</v>
      </c>
      <c r="E3310" t="s">
        <v>20</v>
      </c>
      <c r="F3310" t="s">
        <v>16</v>
      </c>
      <c r="G3310" t="s">
        <v>17</v>
      </c>
      <c r="H3310" t="s">
        <v>16</v>
      </c>
      <c r="I3310">
        <v>33</v>
      </c>
      <c r="J3310" t="str">
        <f>IFERROR(IF(ABS((C3310-resumen!$D$3)/resumen!$D$5) &gt; 1.96, "SI", "NO"), _xleta.NOT)</f>
        <v>NO</v>
      </c>
      <c r="K3310" t="str">
        <f>IFERROR(IF(ABS((I3310-resumen!$E$3)/resumen!$E$5) &gt; 1.96, "SI", "NO"), _xleta.NOT)</f>
        <v>NO</v>
      </c>
      <c r="L3310">
        <f>IF(ISBLANK(C3310), resumen!$D$4, C3310)</f>
        <v>484940</v>
      </c>
      <c r="M3310">
        <f>IF(ISBLANK(I3310), resumen!$E$4, I3310)</f>
        <v>33</v>
      </c>
    </row>
    <row r="3311" spans="1:13">
      <c r="A3311">
        <v>3310</v>
      </c>
      <c r="B3311" t="s">
        <v>19</v>
      </c>
      <c r="C3311">
        <v>467175.25</v>
      </c>
      <c r="D3311" t="s">
        <v>14</v>
      </c>
      <c r="E3311" t="s">
        <v>20</v>
      </c>
      <c r="F3311" t="s">
        <v>16</v>
      </c>
      <c r="G3311" t="s">
        <v>17</v>
      </c>
      <c r="H3311" t="s">
        <v>17</v>
      </c>
      <c r="I3311">
        <v>28</v>
      </c>
      <c r="J3311" t="str">
        <f>IFERROR(IF(ABS((C3311-resumen!$D$3)/resumen!$D$5) &gt; 1.96, "SI", "NO"), _xleta.NOT)</f>
        <v>NO</v>
      </c>
      <c r="K3311" t="str">
        <f>IFERROR(IF(ABS((I3311-resumen!$E$3)/resumen!$E$5) &gt; 1.96, "SI", "NO"), _xleta.NOT)</f>
        <v>NO</v>
      </c>
      <c r="L3311">
        <f>IF(ISBLANK(C3311), resumen!$D$4, C3311)</f>
        <v>467175.25</v>
      </c>
      <c r="M3311">
        <f>IF(ISBLANK(I3311), resumen!$E$4, I3311)</f>
        <v>28</v>
      </c>
    </row>
    <row r="3312" spans="1:13">
      <c r="A3312">
        <v>3311</v>
      </c>
      <c r="B3312" t="s">
        <v>19</v>
      </c>
      <c r="C3312">
        <v>405000</v>
      </c>
      <c r="D3312" t="s">
        <v>14</v>
      </c>
      <c r="E3312" t="s">
        <v>20</v>
      </c>
      <c r="F3312" t="s">
        <v>16</v>
      </c>
      <c r="G3312" t="s">
        <v>17</v>
      </c>
      <c r="H3312" t="s">
        <v>17</v>
      </c>
      <c r="I3312">
        <v>41</v>
      </c>
      <c r="J3312" t="str">
        <f>IFERROR(IF(ABS((C3312-resumen!$D$3)/resumen!$D$5) &gt; 1.96, "SI", "NO"), _xleta.NOT)</f>
        <v>NO</v>
      </c>
      <c r="K3312" t="str">
        <f>IFERROR(IF(ABS((I3312-resumen!$E$3)/resumen!$E$5) &gt; 1.96, "SI", "NO"), _xleta.NOT)</f>
        <v>NO</v>
      </c>
      <c r="L3312">
        <f>IF(ISBLANK(C3312), resumen!$D$4, C3312)</f>
        <v>405000</v>
      </c>
      <c r="M3312">
        <f>IF(ISBLANK(I3312), resumen!$E$4, I3312)</f>
        <v>41</v>
      </c>
    </row>
    <row r="3313" spans="1:13">
      <c r="A3313">
        <v>3312</v>
      </c>
      <c r="B3313" t="s">
        <v>13</v>
      </c>
      <c r="C3313">
        <v>597549.97</v>
      </c>
      <c r="D3313" t="s">
        <v>14</v>
      </c>
      <c r="E3313" t="s">
        <v>20</v>
      </c>
      <c r="F3313" t="s">
        <v>16</v>
      </c>
      <c r="G3313" t="s">
        <v>17</v>
      </c>
      <c r="H3313" t="s">
        <v>17</v>
      </c>
      <c r="I3313">
        <v>25</v>
      </c>
      <c r="J3313" t="str">
        <f>IFERROR(IF(ABS((C3313-resumen!$D$3)/resumen!$D$5) &gt; 1.96, "SI", "NO"), _xleta.NOT)</f>
        <v>NO</v>
      </c>
      <c r="K3313" t="str">
        <f>IFERROR(IF(ABS((I3313-resumen!$E$3)/resumen!$E$5) &gt; 1.96, "SI", "NO"), _xleta.NOT)</f>
        <v>NO</v>
      </c>
      <c r="L3313">
        <f>IF(ISBLANK(C3313), resumen!$D$4, C3313)</f>
        <v>597549.97</v>
      </c>
      <c r="M3313">
        <f>IF(ISBLANK(I3313), resumen!$E$4, I3313)</f>
        <v>25</v>
      </c>
    </row>
    <row r="3314" spans="1:13">
      <c r="A3314">
        <v>3313</v>
      </c>
      <c r="B3314" t="s">
        <v>19</v>
      </c>
      <c r="C3314">
        <v>643308</v>
      </c>
      <c r="D3314" t="s">
        <v>18</v>
      </c>
      <c r="E3314" t="s">
        <v>15</v>
      </c>
      <c r="F3314" t="s">
        <v>16</v>
      </c>
      <c r="G3314" t="s">
        <v>17</v>
      </c>
      <c r="H3314" t="s">
        <v>17</v>
      </c>
      <c r="I3314">
        <v>74</v>
      </c>
      <c r="J3314" t="str">
        <f>IFERROR(IF(ABS((C3314-resumen!$D$3)/resumen!$D$5) &gt; 1.96, "SI", "NO"), _xleta.NOT)</f>
        <v>NO</v>
      </c>
      <c r="K3314" t="str">
        <f>IFERROR(IF(ABS((I3314-resumen!$E$3)/resumen!$E$5) &gt; 1.96, "SI", "NO"), _xleta.NOT)</f>
        <v>SI</v>
      </c>
      <c r="L3314">
        <f>IF(ISBLANK(C3314), resumen!$D$4, C3314)</f>
        <v>643308</v>
      </c>
      <c r="M3314">
        <f>IF(ISBLANK(I3314), resumen!$E$4, I3314)</f>
        <v>74</v>
      </c>
    </row>
    <row r="3315" spans="1:13">
      <c r="A3315">
        <v>3314</v>
      </c>
      <c r="B3315" t="s">
        <v>19</v>
      </c>
      <c r="C3315">
        <v>510866</v>
      </c>
      <c r="D3315" t="s">
        <v>14</v>
      </c>
      <c r="E3315" t="s">
        <v>20</v>
      </c>
      <c r="F3315" t="s">
        <v>16</v>
      </c>
      <c r="G3315" t="s">
        <v>17</v>
      </c>
      <c r="H3315" t="s">
        <v>17</v>
      </c>
      <c r="I3315">
        <v>26</v>
      </c>
      <c r="J3315" t="str">
        <f>IFERROR(IF(ABS((C3315-resumen!$D$3)/resumen!$D$5) &gt; 1.96, "SI", "NO"), _xleta.NOT)</f>
        <v>NO</v>
      </c>
      <c r="K3315" t="str">
        <f>IFERROR(IF(ABS((I3315-resumen!$E$3)/resumen!$E$5) &gt; 1.96, "SI", "NO"), _xleta.NOT)</f>
        <v>NO</v>
      </c>
      <c r="L3315">
        <f>IF(ISBLANK(C3315), resumen!$D$4, C3315)</f>
        <v>510866</v>
      </c>
      <c r="M3315">
        <f>IF(ISBLANK(I3315), resumen!$E$4, I3315)</f>
        <v>26</v>
      </c>
    </row>
    <row r="3316" spans="1:13">
      <c r="A3316">
        <v>3315</v>
      </c>
      <c r="B3316" t="s">
        <v>13</v>
      </c>
      <c r="C3316">
        <v>297046</v>
      </c>
      <c r="D3316" t="s">
        <v>21</v>
      </c>
      <c r="E3316" t="s">
        <v>20</v>
      </c>
      <c r="F3316" t="s">
        <v>16</v>
      </c>
      <c r="G3316" t="s">
        <v>17</v>
      </c>
      <c r="H3316" t="s">
        <v>17</v>
      </c>
      <c r="I3316">
        <v>36</v>
      </c>
      <c r="J3316" t="str">
        <f>IFERROR(IF(ABS((C3316-resumen!$D$3)/resumen!$D$5) &gt; 1.96, "SI", "NO"), _xleta.NOT)</f>
        <v>NO</v>
      </c>
      <c r="K3316" t="str">
        <f>IFERROR(IF(ABS((I3316-resumen!$E$3)/resumen!$E$5) &gt; 1.96, "SI", "NO"), _xleta.NOT)</f>
        <v>NO</v>
      </c>
      <c r="L3316">
        <f>IF(ISBLANK(C3316), resumen!$D$4, C3316)</f>
        <v>297046</v>
      </c>
      <c r="M3316">
        <f>IF(ISBLANK(I3316), resumen!$E$4, I3316)</f>
        <v>36</v>
      </c>
    </row>
    <row r="3317" spans="1:13">
      <c r="A3317">
        <v>3316</v>
      </c>
      <c r="B3317" t="s">
        <v>19</v>
      </c>
      <c r="C3317">
        <v>688499</v>
      </c>
      <c r="D3317" t="s">
        <v>14</v>
      </c>
      <c r="E3317" t="s">
        <v>20</v>
      </c>
      <c r="F3317" t="s">
        <v>16</v>
      </c>
      <c r="G3317" t="s">
        <v>17</v>
      </c>
      <c r="H3317" t="s">
        <v>17</v>
      </c>
      <c r="I3317">
        <v>32</v>
      </c>
      <c r="J3317" t="str">
        <f>IFERROR(IF(ABS((C3317-resumen!$D$3)/resumen!$D$5) &gt; 1.96, "SI", "NO"), _xleta.NOT)</f>
        <v>NO</v>
      </c>
      <c r="K3317" t="str">
        <f>IFERROR(IF(ABS((I3317-resumen!$E$3)/resumen!$E$5) &gt; 1.96, "SI", "NO"), _xleta.NOT)</f>
        <v>NO</v>
      </c>
      <c r="L3317">
        <f>IF(ISBLANK(C3317), resumen!$D$4, C3317)</f>
        <v>688499</v>
      </c>
      <c r="M3317">
        <f>IF(ISBLANK(I3317), resumen!$E$4, I3317)</f>
        <v>32</v>
      </c>
    </row>
    <row r="3318" spans="1:13">
      <c r="A3318">
        <v>3317</v>
      </c>
      <c r="B3318" t="s">
        <v>13</v>
      </c>
      <c r="C3318">
        <v>310253.48</v>
      </c>
      <c r="D3318" t="s">
        <v>14</v>
      </c>
      <c r="E3318" t="s">
        <v>20</v>
      </c>
      <c r="F3318" t="s">
        <v>16</v>
      </c>
      <c r="G3318" t="s">
        <v>17</v>
      </c>
      <c r="H3318" t="s">
        <v>17</v>
      </c>
      <c r="I3318">
        <v>59</v>
      </c>
      <c r="J3318" t="str">
        <f>IFERROR(IF(ABS((C3318-resumen!$D$3)/resumen!$D$5) &gt; 1.96, "SI", "NO"), _xleta.NOT)</f>
        <v>NO</v>
      </c>
      <c r="K3318" t="str">
        <f>IFERROR(IF(ABS((I3318-resumen!$E$3)/resumen!$E$5) &gt; 1.96, "SI", "NO"), _xleta.NOT)</f>
        <v>NO</v>
      </c>
      <c r="L3318">
        <f>IF(ISBLANK(C3318), resumen!$D$4, C3318)</f>
        <v>310253.48</v>
      </c>
      <c r="M3318">
        <f>IF(ISBLANK(I3318), resumen!$E$4, I3318)</f>
        <v>59</v>
      </c>
    </row>
    <row r="3319" spans="1:13">
      <c r="A3319">
        <v>3318</v>
      </c>
      <c r="B3319" t="s">
        <v>19</v>
      </c>
      <c r="C3319">
        <v>297046</v>
      </c>
      <c r="D3319" t="s">
        <v>21</v>
      </c>
      <c r="E3319" t="s">
        <v>20</v>
      </c>
      <c r="F3319" t="s">
        <v>16</v>
      </c>
      <c r="G3319" t="s">
        <v>17</v>
      </c>
      <c r="H3319" t="s">
        <v>17</v>
      </c>
      <c r="I3319">
        <v>57</v>
      </c>
      <c r="J3319" t="str">
        <f>IFERROR(IF(ABS((C3319-resumen!$D$3)/resumen!$D$5) &gt; 1.96, "SI", "NO"), _xleta.NOT)</f>
        <v>NO</v>
      </c>
      <c r="K3319" t="str">
        <f>IFERROR(IF(ABS((I3319-resumen!$E$3)/resumen!$E$5) &gt; 1.96, "SI", "NO"), _xleta.NOT)</f>
        <v>NO</v>
      </c>
      <c r="L3319">
        <f>IF(ISBLANK(C3319), resumen!$D$4, C3319)</f>
        <v>297046</v>
      </c>
      <c r="M3319">
        <f>IF(ISBLANK(I3319), resumen!$E$4, I3319)</f>
        <v>57</v>
      </c>
    </row>
    <row r="3320" spans="1:13">
      <c r="A3320">
        <v>3319</v>
      </c>
      <c r="B3320" t="s">
        <v>13</v>
      </c>
      <c r="C3320">
        <v>877095.21</v>
      </c>
      <c r="D3320" t="s">
        <v>14</v>
      </c>
      <c r="E3320" t="s">
        <v>20</v>
      </c>
      <c r="F3320" t="s">
        <v>16</v>
      </c>
      <c r="G3320" t="s">
        <v>17</v>
      </c>
      <c r="H3320" t="s">
        <v>17</v>
      </c>
      <c r="I3320">
        <v>43</v>
      </c>
      <c r="J3320" t="str">
        <f>IFERROR(IF(ABS((C3320-resumen!$D$3)/resumen!$D$5) &gt; 1.96, "SI", "NO"), _xleta.NOT)</f>
        <v>NO</v>
      </c>
      <c r="K3320" t="str">
        <f>IFERROR(IF(ABS((I3320-resumen!$E$3)/resumen!$E$5) &gt; 1.96, "SI", "NO"), _xleta.NOT)</f>
        <v>NO</v>
      </c>
      <c r="L3320">
        <f>IF(ISBLANK(C3320), resumen!$D$4, C3320)</f>
        <v>877095.21</v>
      </c>
      <c r="M3320">
        <f>IF(ISBLANK(I3320), resumen!$E$4, I3320)</f>
        <v>43</v>
      </c>
    </row>
    <row r="3321" spans="1:13">
      <c r="A3321">
        <v>3320</v>
      </c>
      <c r="B3321" t="s">
        <v>13</v>
      </c>
      <c r="C3321">
        <v>689245.69</v>
      </c>
      <c r="D3321" t="s">
        <v>14</v>
      </c>
      <c r="E3321" t="s">
        <v>20</v>
      </c>
      <c r="F3321" t="s">
        <v>16</v>
      </c>
      <c r="G3321" t="s">
        <v>17</v>
      </c>
      <c r="H3321" t="s">
        <v>17</v>
      </c>
      <c r="I3321">
        <v>38</v>
      </c>
      <c r="J3321" t="str">
        <f>IFERROR(IF(ABS((C3321-resumen!$D$3)/resumen!$D$5) &gt; 1.96, "SI", "NO"), _xleta.NOT)</f>
        <v>NO</v>
      </c>
      <c r="K3321" t="str">
        <f>IFERROR(IF(ABS((I3321-resumen!$E$3)/resumen!$E$5) &gt; 1.96, "SI", "NO"), _xleta.NOT)</f>
        <v>NO</v>
      </c>
      <c r="L3321">
        <f>IF(ISBLANK(C3321), resumen!$D$4, C3321)</f>
        <v>689245.69</v>
      </c>
      <c r="M3321">
        <f>IF(ISBLANK(I3321), resumen!$E$4, I3321)</f>
        <v>38</v>
      </c>
    </row>
    <row r="3322" spans="1:13">
      <c r="A3322">
        <v>3321</v>
      </c>
      <c r="B3322" t="s">
        <v>19</v>
      </c>
      <c r="C3322">
        <v>1314275</v>
      </c>
      <c r="D3322" t="s">
        <v>14</v>
      </c>
      <c r="E3322" t="s">
        <v>15</v>
      </c>
      <c r="F3322" t="s">
        <v>16</v>
      </c>
      <c r="G3322" t="s">
        <v>17</v>
      </c>
      <c r="H3322" t="s">
        <v>17</v>
      </c>
      <c r="I3322">
        <v>46</v>
      </c>
      <c r="J3322" t="str">
        <f>IFERROR(IF(ABS((C3322-resumen!$D$3)/resumen!$D$5) &gt; 1.96, "SI", "NO"), _xleta.NOT)</f>
        <v>NO</v>
      </c>
      <c r="K3322" t="str">
        <f>IFERROR(IF(ABS((I3322-resumen!$E$3)/resumen!$E$5) &gt; 1.96, "SI", "NO"), _xleta.NOT)</f>
        <v>NO</v>
      </c>
      <c r="L3322">
        <f>IF(ISBLANK(C3322), resumen!$D$4, C3322)</f>
        <v>1314275</v>
      </c>
      <c r="M3322">
        <f>IF(ISBLANK(I3322), resumen!$E$4, I3322)</f>
        <v>46</v>
      </c>
    </row>
    <row r="3323" spans="1:13">
      <c r="A3323">
        <v>3322</v>
      </c>
      <c r="B3323" t="s">
        <v>19</v>
      </c>
      <c r="C3323">
        <v>540083</v>
      </c>
      <c r="D3323" t="s">
        <v>21</v>
      </c>
      <c r="E3323" t="s">
        <v>20</v>
      </c>
      <c r="F3323" t="s">
        <v>17</v>
      </c>
      <c r="G3323" t="s">
        <v>16</v>
      </c>
      <c r="H3323" t="s">
        <v>16</v>
      </c>
      <c r="I3323">
        <v>73</v>
      </c>
      <c r="J3323" t="str">
        <f>IFERROR(IF(ABS((C3323-resumen!$D$3)/resumen!$D$5) &gt; 1.96, "SI", "NO"), _xleta.NOT)</f>
        <v>NO</v>
      </c>
      <c r="K3323" t="str">
        <f>IFERROR(IF(ABS((I3323-resumen!$E$3)/resumen!$E$5) &gt; 1.96, "SI", "NO"), _xleta.NOT)</f>
        <v>SI</v>
      </c>
      <c r="L3323">
        <f>IF(ISBLANK(C3323), resumen!$D$4, C3323)</f>
        <v>540083</v>
      </c>
      <c r="M3323">
        <f>IF(ISBLANK(I3323), resumen!$E$4, I3323)</f>
        <v>73</v>
      </c>
    </row>
    <row r="3324" spans="1:13">
      <c r="A3324">
        <v>3323</v>
      </c>
      <c r="B3324" t="s">
        <v>13</v>
      </c>
      <c r="C3324">
        <v>609663</v>
      </c>
      <c r="D3324" t="s">
        <v>14</v>
      </c>
      <c r="E3324" t="s">
        <v>20</v>
      </c>
      <c r="F3324" t="s">
        <v>16</v>
      </c>
      <c r="G3324" t="s">
        <v>17</v>
      </c>
      <c r="H3324" t="s">
        <v>16</v>
      </c>
      <c r="I3324">
        <v>41</v>
      </c>
      <c r="J3324" t="str">
        <f>IFERROR(IF(ABS((C3324-resumen!$D$3)/resumen!$D$5) &gt; 1.96, "SI", "NO"), _xleta.NOT)</f>
        <v>NO</v>
      </c>
      <c r="K3324" t="str">
        <f>IFERROR(IF(ABS((I3324-resumen!$E$3)/resumen!$E$5) &gt; 1.96, "SI", "NO"), _xleta.NOT)</f>
        <v>NO</v>
      </c>
      <c r="L3324">
        <f>IF(ISBLANK(C3324), resumen!$D$4, C3324)</f>
        <v>609663</v>
      </c>
      <c r="M3324">
        <f>IF(ISBLANK(I3324), resumen!$E$4, I3324)</f>
        <v>41</v>
      </c>
    </row>
    <row r="3325" spans="1:13">
      <c r="A3325">
        <v>3324</v>
      </c>
      <c r="B3325" t="s">
        <v>13</v>
      </c>
      <c r="C3325">
        <v>727926.26</v>
      </c>
      <c r="D3325" t="s">
        <v>14</v>
      </c>
      <c r="E3325" t="s">
        <v>20</v>
      </c>
      <c r="F3325" t="s">
        <v>16</v>
      </c>
      <c r="G3325" t="s">
        <v>17</v>
      </c>
      <c r="H3325" t="s">
        <v>17</v>
      </c>
      <c r="I3325">
        <v>48</v>
      </c>
      <c r="J3325" t="str">
        <f>IFERROR(IF(ABS((C3325-resumen!$D$3)/resumen!$D$5) &gt; 1.96, "SI", "NO"), _xleta.NOT)</f>
        <v>NO</v>
      </c>
      <c r="K3325" t="str">
        <f>IFERROR(IF(ABS((I3325-resumen!$E$3)/resumen!$E$5) &gt; 1.96, "SI", "NO"), _xleta.NOT)</f>
        <v>NO</v>
      </c>
      <c r="L3325">
        <f>IF(ISBLANK(C3325), resumen!$D$4, C3325)</f>
        <v>727926.26</v>
      </c>
      <c r="M3325">
        <f>IF(ISBLANK(I3325), resumen!$E$4, I3325)</f>
        <v>48</v>
      </c>
    </row>
    <row r="3326" spans="1:13">
      <c r="A3326">
        <v>3325</v>
      </c>
      <c r="B3326" t="s">
        <v>19</v>
      </c>
      <c r="C3326">
        <v>1632331</v>
      </c>
      <c r="D3326" t="s">
        <v>14</v>
      </c>
      <c r="E3326" t="s">
        <v>15</v>
      </c>
      <c r="F3326" t="s">
        <v>16</v>
      </c>
      <c r="G3326" t="s">
        <v>17</v>
      </c>
      <c r="H3326" t="s">
        <v>17</v>
      </c>
      <c r="I3326">
        <v>44</v>
      </c>
      <c r="J3326" t="str">
        <f>IFERROR(IF(ABS((C3326-resumen!$D$3)/resumen!$D$5) &gt; 1.96, "SI", "NO"), _xleta.NOT)</f>
        <v>NO</v>
      </c>
      <c r="K3326" t="str">
        <f>IFERROR(IF(ABS((I3326-resumen!$E$3)/resumen!$E$5) &gt; 1.96, "SI", "NO"), _xleta.NOT)</f>
        <v>NO</v>
      </c>
      <c r="L3326">
        <f>IF(ISBLANK(C3326), resumen!$D$4, C3326)</f>
        <v>1632331</v>
      </c>
      <c r="M3326">
        <f>IF(ISBLANK(I3326), resumen!$E$4, I3326)</f>
        <v>44</v>
      </c>
    </row>
    <row r="3327" spans="1:13">
      <c r="A3327">
        <v>3326</v>
      </c>
      <c r="B3327" t="s">
        <v>13</v>
      </c>
      <c r="C3327">
        <v>444937.63</v>
      </c>
      <c r="D3327" t="s">
        <v>14</v>
      </c>
      <c r="E3327" t="s">
        <v>20</v>
      </c>
      <c r="F3327" t="s">
        <v>16</v>
      </c>
      <c r="G3327" t="s">
        <v>16</v>
      </c>
      <c r="H3327" t="s">
        <v>17</v>
      </c>
      <c r="I3327">
        <v>48</v>
      </c>
      <c r="J3327" t="str">
        <f>IFERROR(IF(ABS((C3327-resumen!$D$3)/resumen!$D$5) &gt; 1.96, "SI", "NO"), _xleta.NOT)</f>
        <v>NO</v>
      </c>
      <c r="K3327" t="str">
        <f>IFERROR(IF(ABS((I3327-resumen!$E$3)/resumen!$E$5) &gt; 1.96, "SI", "NO"), _xleta.NOT)</f>
        <v>NO</v>
      </c>
      <c r="L3327">
        <f>IF(ISBLANK(C3327), resumen!$D$4, C3327)</f>
        <v>444937.63</v>
      </c>
      <c r="M3327">
        <f>IF(ISBLANK(I3327), resumen!$E$4, I3327)</f>
        <v>48</v>
      </c>
    </row>
    <row r="3328" spans="1:13">
      <c r="A3328">
        <v>3327</v>
      </c>
      <c r="B3328" t="s">
        <v>13</v>
      </c>
      <c r="C3328">
        <v>185956</v>
      </c>
      <c r="D3328" t="s">
        <v>14</v>
      </c>
      <c r="E3328" t="s">
        <v>20</v>
      </c>
      <c r="F3328" t="s">
        <v>16</v>
      </c>
      <c r="G3328" t="s">
        <v>17</v>
      </c>
      <c r="H3328" t="s">
        <v>17</v>
      </c>
      <c r="I3328">
        <v>64</v>
      </c>
      <c r="J3328" t="str">
        <f>IFERROR(IF(ABS((C3328-resumen!$D$3)/resumen!$D$5) &gt; 1.96, "SI", "NO"), _xleta.NOT)</f>
        <v>NO</v>
      </c>
      <c r="K3328" t="str">
        <f>IFERROR(IF(ABS((I3328-resumen!$E$3)/resumen!$E$5) &gt; 1.96, "SI", "NO"), _xleta.NOT)</f>
        <v>NO</v>
      </c>
      <c r="L3328">
        <f>IF(ISBLANK(C3328), resumen!$D$4, C3328)</f>
        <v>185956</v>
      </c>
      <c r="M3328">
        <f>IF(ISBLANK(I3328), resumen!$E$4, I3328)</f>
        <v>64</v>
      </c>
    </row>
    <row r="3329" spans="1:13">
      <c r="A3329">
        <v>3328</v>
      </c>
      <c r="B3329" t="s">
        <v>13</v>
      </c>
      <c r="C3329">
        <v>121368.02</v>
      </c>
      <c r="D3329" t="s">
        <v>14</v>
      </c>
      <c r="E3329" t="s">
        <v>20</v>
      </c>
      <c r="F3329" t="s">
        <v>16</v>
      </c>
      <c r="G3329" t="s">
        <v>17</v>
      </c>
      <c r="H3329" t="s">
        <v>17</v>
      </c>
      <c r="I3329">
        <v>26</v>
      </c>
      <c r="J3329" t="str">
        <f>IFERROR(IF(ABS((C3329-resumen!$D$3)/resumen!$D$5) &gt; 1.96, "SI", "NO"), _xleta.NOT)</f>
        <v>NO</v>
      </c>
      <c r="K3329" t="str">
        <f>IFERROR(IF(ABS((I3329-resumen!$E$3)/resumen!$E$5) &gt; 1.96, "SI", "NO"), _xleta.NOT)</f>
        <v>NO</v>
      </c>
      <c r="L3329">
        <f>IF(ISBLANK(C3329), resumen!$D$4, C3329)</f>
        <v>121368.02</v>
      </c>
      <c r="M3329">
        <f>IF(ISBLANK(I3329), resumen!$E$4, I3329)</f>
        <v>26</v>
      </c>
    </row>
    <row r="3330" spans="1:13">
      <c r="A3330">
        <v>3329</v>
      </c>
      <c r="B3330" t="s">
        <v>13</v>
      </c>
      <c r="C3330">
        <v>532800</v>
      </c>
      <c r="D3330" t="s">
        <v>14</v>
      </c>
      <c r="E3330" t="s">
        <v>20</v>
      </c>
      <c r="F3330" t="s">
        <v>16</v>
      </c>
      <c r="G3330" t="s">
        <v>17</v>
      </c>
      <c r="H3330" t="s">
        <v>17</v>
      </c>
      <c r="I3330">
        <v>31</v>
      </c>
      <c r="J3330" t="str">
        <f>IFERROR(IF(ABS((C3330-resumen!$D$3)/resumen!$D$5) &gt; 1.96, "SI", "NO"), _xleta.NOT)</f>
        <v>NO</v>
      </c>
      <c r="K3330" t="str">
        <f>IFERROR(IF(ABS((I3330-resumen!$E$3)/resumen!$E$5) &gt; 1.96, "SI", "NO"), _xleta.NOT)</f>
        <v>NO</v>
      </c>
      <c r="L3330">
        <f>IF(ISBLANK(C3330), resumen!$D$4, C3330)</f>
        <v>532800</v>
      </c>
      <c r="M3330">
        <f>IF(ISBLANK(I3330), resumen!$E$4, I3330)</f>
        <v>31</v>
      </c>
    </row>
    <row r="3331" spans="1:13">
      <c r="A3331">
        <v>3330</v>
      </c>
      <c r="B3331" t="s">
        <v>13</v>
      </c>
      <c r="C3331">
        <v>1066381.08</v>
      </c>
      <c r="D3331" t="s">
        <v>14</v>
      </c>
      <c r="E3331" t="s">
        <v>20</v>
      </c>
      <c r="F3331" t="s">
        <v>16</v>
      </c>
      <c r="G3331" t="s">
        <v>17</v>
      </c>
      <c r="H3331" t="s">
        <v>17</v>
      </c>
      <c r="I3331">
        <v>29</v>
      </c>
      <c r="J3331" t="str">
        <f>IFERROR(IF(ABS((C3331-resumen!$D$3)/resumen!$D$5) &gt; 1.96, "SI", "NO"), _xleta.NOT)</f>
        <v>NO</v>
      </c>
      <c r="K3331" t="str">
        <f>IFERROR(IF(ABS((I3331-resumen!$E$3)/resumen!$E$5) &gt; 1.96, "SI", "NO"), _xleta.NOT)</f>
        <v>NO</v>
      </c>
      <c r="L3331">
        <f>IF(ISBLANK(C3331), resumen!$D$4, C3331)</f>
        <v>1066381.08</v>
      </c>
      <c r="M3331">
        <f>IF(ISBLANK(I3331), resumen!$E$4, I3331)</f>
        <v>29</v>
      </c>
    </row>
    <row r="3332" spans="1:13">
      <c r="A3332">
        <v>3331</v>
      </c>
      <c r="B3332" t="s">
        <v>13</v>
      </c>
      <c r="C3332">
        <v>280000</v>
      </c>
      <c r="D3332" t="s">
        <v>22</v>
      </c>
      <c r="E3332" t="s">
        <v>20</v>
      </c>
      <c r="F3332" t="s">
        <v>16</v>
      </c>
      <c r="G3332" t="s">
        <v>17</v>
      </c>
      <c r="H3332" t="s">
        <v>17</v>
      </c>
      <c r="I3332">
        <v>40</v>
      </c>
      <c r="J3332" t="str">
        <f>IFERROR(IF(ABS((C3332-resumen!$D$3)/resumen!$D$5) &gt; 1.96, "SI", "NO"), _xleta.NOT)</f>
        <v>NO</v>
      </c>
      <c r="K3332" t="str">
        <f>IFERROR(IF(ABS((I3332-resumen!$E$3)/resumen!$E$5) &gt; 1.96, "SI", "NO"), _xleta.NOT)</f>
        <v>NO</v>
      </c>
      <c r="L3332">
        <f>IF(ISBLANK(C3332), resumen!$D$4, C3332)</f>
        <v>280000</v>
      </c>
      <c r="M3332">
        <f>IF(ISBLANK(I3332), resumen!$E$4, I3332)</f>
        <v>40</v>
      </c>
    </row>
    <row r="3333" spans="1:13">
      <c r="A3333">
        <v>3332</v>
      </c>
      <c r="B3333" t="s">
        <v>13</v>
      </c>
      <c r="C3333">
        <v>342225.26</v>
      </c>
      <c r="D3333" t="s">
        <v>14</v>
      </c>
      <c r="E3333" t="s">
        <v>20</v>
      </c>
      <c r="F3333" t="s">
        <v>16</v>
      </c>
      <c r="G3333" t="s">
        <v>17</v>
      </c>
      <c r="H3333" t="s">
        <v>17</v>
      </c>
      <c r="I3333">
        <v>44</v>
      </c>
      <c r="J3333" t="str">
        <f>IFERROR(IF(ABS((C3333-resumen!$D$3)/resumen!$D$5) &gt; 1.96, "SI", "NO"), _xleta.NOT)</f>
        <v>NO</v>
      </c>
      <c r="K3333" t="str">
        <f>IFERROR(IF(ABS((I3333-resumen!$E$3)/resumen!$E$5) &gt; 1.96, "SI", "NO"), _xleta.NOT)</f>
        <v>NO</v>
      </c>
      <c r="L3333">
        <f>IF(ISBLANK(C3333), resumen!$D$4, C3333)</f>
        <v>342225.26</v>
      </c>
      <c r="M3333">
        <f>IF(ISBLANK(I3333), resumen!$E$4, I3333)</f>
        <v>44</v>
      </c>
    </row>
    <row r="3334" spans="1:13">
      <c r="A3334">
        <v>3333</v>
      </c>
      <c r="B3334" t="s">
        <v>19</v>
      </c>
      <c r="C3334">
        <v>535736.47</v>
      </c>
      <c r="D3334" t="s">
        <v>14</v>
      </c>
      <c r="E3334" t="s">
        <v>20</v>
      </c>
      <c r="F3334" t="s">
        <v>16</v>
      </c>
      <c r="G3334" t="s">
        <v>17</v>
      </c>
      <c r="H3334" t="s">
        <v>17</v>
      </c>
      <c r="I3334">
        <v>35</v>
      </c>
      <c r="J3334" t="str">
        <f>IFERROR(IF(ABS((C3334-resumen!$D$3)/resumen!$D$5) &gt; 1.96, "SI", "NO"), _xleta.NOT)</f>
        <v>NO</v>
      </c>
      <c r="K3334" t="str">
        <f>IFERROR(IF(ABS((I3334-resumen!$E$3)/resumen!$E$5) &gt; 1.96, "SI", "NO"), _xleta.NOT)</f>
        <v>NO</v>
      </c>
      <c r="L3334">
        <f>IF(ISBLANK(C3334), resumen!$D$4, C3334)</f>
        <v>535736.47</v>
      </c>
      <c r="M3334">
        <f>IF(ISBLANK(I3334), resumen!$E$4, I3334)</f>
        <v>35</v>
      </c>
    </row>
    <row r="3335" spans="1:13">
      <c r="A3335">
        <v>3334</v>
      </c>
      <c r="B3335" t="s">
        <v>13</v>
      </c>
      <c r="C3335">
        <v>288313.38</v>
      </c>
      <c r="D3335" t="s">
        <v>14</v>
      </c>
      <c r="E3335" t="s">
        <v>20</v>
      </c>
      <c r="F3335" t="s">
        <v>16</v>
      </c>
      <c r="G3335" t="s">
        <v>17</v>
      </c>
      <c r="H3335" t="s">
        <v>17</v>
      </c>
      <c r="I3335">
        <v>57</v>
      </c>
      <c r="J3335" t="str">
        <f>IFERROR(IF(ABS((C3335-resumen!$D$3)/resumen!$D$5) &gt; 1.96, "SI", "NO"), _xleta.NOT)</f>
        <v>NO</v>
      </c>
      <c r="K3335" t="str">
        <f>IFERROR(IF(ABS((I3335-resumen!$E$3)/resumen!$E$5) &gt; 1.96, "SI", "NO"), _xleta.NOT)</f>
        <v>NO</v>
      </c>
      <c r="L3335">
        <f>IF(ISBLANK(C3335), resumen!$D$4, C3335)</f>
        <v>288313.38</v>
      </c>
      <c r="M3335">
        <f>IF(ISBLANK(I3335), resumen!$E$4, I3335)</f>
        <v>57</v>
      </c>
    </row>
    <row r="3336" spans="1:13">
      <c r="A3336">
        <v>3335</v>
      </c>
      <c r="B3336" t="s">
        <v>13</v>
      </c>
      <c r="C3336">
        <v>1374999.99</v>
      </c>
      <c r="D3336" t="s">
        <v>14</v>
      </c>
      <c r="E3336" t="s">
        <v>20</v>
      </c>
      <c r="F3336" t="s">
        <v>16</v>
      </c>
      <c r="G3336" t="s">
        <v>16</v>
      </c>
      <c r="H3336" t="s">
        <v>17</v>
      </c>
      <c r="I3336">
        <v>37</v>
      </c>
      <c r="J3336" t="str">
        <f>IFERROR(IF(ABS((C3336-resumen!$D$3)/resumen!$D$5) &gt; 1.96, "SI", "NO"), _xleta.NOT)</f>
        <v>NO</v>
      </c>
      <c r="K3336" t="str">
        <f>IFERROR(IF(ABS((I3336-resumen!$E$3)/resumen!$E$5) &gt; 1.96, "SI", "NO"), _xleta.NOT)</f>
        <v>NO</v>
      </c>
      <c r="L3336">
        <f>IF(ISBLANK(C3336), resumen!$D$4, C3336)</f>
        <v>1374999.99</v>
      </c>
      <c r="M3336">
        <f>IF(ISBLANK(I3336), resumen!$E$4, I3336)</f>
        <v>37</v>
      </c>
    </row>
    <row r="3337" spans="1:13">
      <c r="A3337">
        <v>3336</v>
      </c>
      <c r="B3337" t="s">
        <v>19</v>
      </c>
      <c r="C3337">
        <v>748465</v>
      </c>
      <c r="D3337" t="s">
        <v>14</v>
      </c>
      <c r="E3337" t="s">
        <v>15</v>
      </c>
      <c r="F3337" t="s">
        <v>16</v>
      </c>
      <c r="G3337" t="s">
        <v>17</v>
      </c>
      <c r="H3337" t="s">
        <v>17</v>
      </c>
      <c r="I3337">
        <v>40</v>
      </c>
      <c r="J3337" t="str">
        <f>IFERROR(IF(ABS((C3337-resumen!$D$3)/resumen!$D$5) &gt; 1.96, "SI", "NO"), _xleta.NOT)</f>
        <v>NO</v>
      </c>
      <c r="K3337" t="str">
        <f>IFERROR(IF(ABS((I3337-resumen!$E$3)/resumen!$E$5) &gt; 1.96, "SI", "NO"), _xleta.NOT)</f>
        <v>NO</v>
      </c>
      <c r="L3337">
        <f>IF(ISBLANK(C3337), resumen!$D$4, C3337)</f>
        <v>748465</v>
      </c>
      <c r="M3337">
        <f>IF(ISBLANK(I3337), resumen!$E$4, I3337)</f>
        <v>40</v>
      </c>
    </row>
    <row r="3338" spans="1:13">
      <c r="A3338">
        <v>3337</v>
      </c>
      <c r="B3338" t="s">
        <v>19</v>
      </c>
      <c r="C3338">
        <v>235768.2</v>
      </c>
      <c r="D3338" t="s">
        <v>14</v>
      </c>
      <c r="E3338" t="s">
        <v>15</v>
      </c>
      <c r="F3338" t="s">
        <v>16</v>
      </c>
      <c r="G3338" t="s">
        <v>17</v>
      </c>
      <c r="H3338" t="s">
        <v>17</v>
      </c>
      <c r="I3338">
        <v>47</v>
      </c>
      <c r="J3338" t="str">
        <f>IFERROR(IF(ABS((C3338-resumen!$D$3)/resumen!$D$5) &gt; 1.96, "SI", "NO"), _xleta.NOT)</f>
        <v>NO</v>
      </c>
      <c r="K3338" t="str">
        <f>IFERROR(IF(ABS((I3338-resumen!$E$3)/resumen!$E$5) &gt; 1.96, "SI", "NO"), _xleta.NOT)</f>
        <v>NO</v>
      </c>
      <c r="L3338">
        <f>IF(ISBLANK(C3338), resumen!$D$4, C3338)</f>
        <v>235768.2</v>
      </c>
      <c r="M3338">
        <f>IF(ISBLANK(I3338), resumen!$E$4, I3338)</f>
        <v>47</v>
      </c>
    </row>
    <row r="3339" spans="1:13">
      <c r="A3339">
        <v>3338</v>
      </c>
      <c r="B3339" t="s">
        <v>13</v>
      </c>
      <c r="C3339">
        <v>11200</v>
      </c>
      <c r="D3339" t="s">
        <v>14</v>
      </c>
      <c r="E3339" t="s">
        <v>20</v>
      </c>
      <c r="F3339" t="s">
        <v>16</v>
      </c>
      <c r="G3339" t="s">
        <v>16</v>
      </c>
      <c r="H3339" t="s">
        <v>16</v>
      </c>
      <c r="I3339">
        <v>24</v>
      </c>
      <c r="J3339" t="str">
        <f>IFERROR(IF(ABS((C3339-resumen!$D$3)/resumen!$D$5) &gt; 1.96, "SI", "NO"), _xleta.NOT)</f>
        <v>NO</v>
      </c>
      <c r="K3339" t="str">
        <f>IFERROR(IF(ABS((I3339-resumen!$E$3)/resumen!$E$5) &gt; 1.96, "SI", "NO"), _xleta.NOT)</f>
        <v>NO</v>
      </c>
      <c r="L3339">
        <f>IF(ISBLANK(C3339), resumen!$D$4, C3339)</f>
        <v>11200</v>
      </c>
      <c r="M3339">
        <f>IF(ISBLANK(I3339), resumen!$E$4, I3339)</f>
        <v>24</v>
      </c>
    </row>
    <row r="3340" spans="1:13">
      <c r="A3340">
        <v>3339</v>
      </c>
      <c r="B3340" t="s">
        <v>13</v>
      </c>
      <c r="C3340">
        <v>377425.93</v>
      </c>
      <c r="D3340" t="s">
        <v>14</v>
      </c>
      <c r="E3340" t="s">
        <v>20</v>
      </c>
      <c r="F3340" t="s">
        <v>16</v>
      </c>
      <c r="G3340" t="s">
        <v>17</v>
      </c>
      <c r="H3340" t="s">
        <v>17</v>
      </c>
      <c r="I3340">
        <v>54</v>
      </c>
      <c r="J3340" t="str">
        <f>IFERROR(IF(ABS((C3340-resumen!$D$3)/resumen!$D$5) &gt; 1.96, "SI", "NO"), _xleta.NOT)</f>
        <v>NO</v>
      </c>
      <c r="K3340" t="str">
        <f>IFERROR(IF(ABS((I3340-resumen!$E$3)/resumen!$E$5) &gt; 1.96, "SI", "NO"), _xleta.NOT)</f>
        <v>NO</v>
      </c>
      <c r="L3340">
        <f>IF(ISBLANK(C3340), resumen!$D$4, C3340)</f>
        <v>377425.93</v>
      </c>
      <c r="M3340">
        <f>IF(ISBLANK(I3340), resumen!$E$4, I3340)</f>
        <v>54</v>
      </c>
    </row>
    <row r="3341" spans="1:13">
      <c r="A3341">
        <v>3340</v>
      </c>
      <c r="B3341" t="s">
        <v>13</v>
      </c>
      <c r="C3341">
        <v>297044</v>
      </c>
      <c r="D3341" t="s">
        <v>21</v>
      </c>
      <c r="E3341" t="s">
        <v>20</v>
      </c>
      <c r="F3341" t="s">
        <v>16</v>
      </c>
      <c r="G3341" t="s">
        <v>16</v>
      </c>
      <c r="H3341" t="s">
        <v>17</v>
      </c>
      <c r="I3341">
        <v>55</v>
      </c>
      <c r="J3341" t="str">
        <f>IFERROR(IF(ABS((C3341-resumen!$D$3)/resumen!$D$5) &gt; 1.96, "SI", "NO"), _xleta.NOT)</f>
        <v>NO</v>
      </c>
      <c r="K3341" t="str">
        <f>IFERROR(IF(ABS((I3341-resumen!$E$3)/resumen!$E$5) &gt; 1.96, "SI", "NO"), _xleta.NOT)</f>
        <v>NO</v>
      </c>
      <c r="L3341">
        <f>IF(ISBLANK(C3341), resumen!$D$4, C3341)</f>
        <v>297044</v>
      </c>
      <c r="M3341">
        <f>IF(ISBLANK(I3341), resumen!$E$4, I3341)</f>
        <v>55</v>
      </c>
    </row>
    <row r="3342" spans="1:13">
      <c r="A3342">
        <v>3341</v>
      </c>
      <c r="B3342" t="s">
        <v>13</v>
      </c>
      <c r="C3342">
        <v>85221.33</v>
      </c>
      <c r="D3342" t="s">
        <v>14</v>
      </c>
      <c r="E3342" t="s">
        <v>20</v>
      </c>
      <c r="F3342" t="s">
        <v>16</v>
      </c>
      <c r="G3342" t="s">
        <v>17</v>
      </c>
      <c r="H3342" t="s">
        <v>17</v>
      </c>
      <c r="I3342">
        <v>52</v>
      </c>
      <c r="J3342" t="str">
        <f>IFERROR(IF(ABS((C3342-resumen!$D$3)/resumen!$D$5) &gt; 1.96, "SI", "NO"), _xleta.NOT)</f>
        <v>NO</v>
      </c>
      <c r="K3342" t="str">
        <f>IFERROR(IF(ABS((I3342-resumen!$E$3)/resumen!$E$5) &gt; 1.96, "SI", "NO"), _xleta.NOT)</f>
        <v>NO</v>
      </c>
      <c r="L3342">
        <f>IF(ISBLANK(C3342), resumen!$D$4, C3342)</f>
        <v>85221.33</v>
      </c>
      <c r="M3342">
        <f>IF(ISBLANK(I3342), resumen!$E$4, I3342)</f>
        <v>52</v>
      </c>
    </row>
    <row r="3343" spans="1:13">
      <c r="A3343">
        <v>3342</v>
      </c>
      <c r="B3343" t="s">
        <v>13</v>
      </c>
      <c r="C3343">
        <v>297046</v>
      </c>
      <c r="D3343" t="s">
        <v>22</v>
      </c>
      <c r="E3343" t="s">
        <v>20</v>
      </c>
      <c r="F3343" t="s">
        <v>16</v>
      </c>
      <c r="G3343" t="s">
        <v>17</v>
      </c>
      <c r="H3343" t="s">
        <v>17</v>
      </c>
      <c r="I3343">
        <v>59</v>
      </c>
      <c r="J3343" t="str">
        <f>IFERROR(IF(ABS((C3343-resumen!$D$3)/resumen!$D$5) &gt; 1.96, "SI", "NO"), _xleta.NOT)</f>
        <v>NO</v>
      </c>
      <c r="K3343" t="str">
        <f>IFERROR(IF(ABS((I3343-resumen!$E$3)/resumen!$E$5) &gt; 1.96, "SI", "NO"), _xleta.NOT)</f>
        <v>NO</v>
      </c>
      <c r="L3343">
        <f>IF(ISBLANK(C3343), resumen!$D$4, C3343)</f>
        <v>297046</v>
      </c>
      <c r="M3343">
        <f>IF(ISBLANK(I3343), resumen!$E$4, I3343)</f>
        <v>59</v>
      </c>
    </row>
    <row r="3344" spans="1:13">
      <c r="A3344">
        <v>3343</v>
      </c>
      <c r="B3344" t="s">
        <v>13</v>
      </c>
      <c r="C3344">
        <v>280000</v>
      </c>
      <c r="D3344" t="s">
        <v>14</v>
      </c>
      <c r="E3344" t="s">
        <v>20</v>
      </c>
      <c r="F3344" t="s">
        <v>16</v>
      </c>
      <c r="G3344" t="s">
        <v>17</v>
      </c>
      <c r="H3344" t="s">
        <v>17</v>
      </c>
      <c r="I3344">
        <v>70</v>
      </c>
      <c r="J3344" t="str">
        <f>IFERROR(IF(ABS((C3344-resumen!$D$3)/resumen!$D$5) &gt; 1.96, "SI", "NO"), _xleta.NOT)</f>
        <v>NO</v>
      </c>
      <c r="K3344" t="str">
        <f>IFERROR(IF(ABS((I3344-resumen!$E$3)/resumen!$E$5) &gt; 1.96, "SI", "NO"), _xleta.NOT)</f>
        <v>SI</v>
      </c>
      <c r="L3344">
        <f>IF(ISBLANK(C3344), resumen!$D$4, C3344)</f>
        <v>280000</v>
      </c>
      <c r="M3344">
        <f>IF(ISBLANK(I3344), resumen!$E$4, I3344)</f>
        <v>70</v>
      </c>
    </row>
    <row r="3345" spans="1:13">
      <c r="A3345">
        <v>3344</v>
      </c>
      <c r="B3345" t="s">
        <v>13</v>
      </c>
      <c r="C3345">
        <v>400000</v>
      </c>
      <c r="D3345" t="s">
        <v>14</v>
      </c>
      <c r="E3345" t="s">
        <v>20</v>
      </c>
      <c r="F3345" t="s">
        <v>16</v>
      </c>
      <c r="G3345" t="s">
        <v>17</v>
      </c>
      <c r="H3345" t="s">
        <v>17</v>
      </c>
      <c r="I3345">
        <v>47</v>
      </c>
      <c r="J3345" t="str">
        <f>IFERROR(IF(ABS((C3345-resumen!$D$3)/resumen!$D$5) &gt; 1.96, "SI", "NO"), _xleta.NOT)</f>
        <v>NO</v>
      </c>
      <c r="K3345" t="str">
        <f>IFERROR(IF(ABS((I3345-resumen!$E$3)/resumen!$E$5) &gt; 1.96, "SI", "NO"), _xleta.NOT)</f>
        <v>NO</v>
      </c>
      <c r="L3345">
        <f>IF(ISBLANK(C3345), resumen!$D$4, C3345)</f>
        <v>400000</v>
      </c>
      <c r="M3345">
        <f>IF(ISBLANK(I3345), resumen!$E$4, I3345)</f>
        <v>47</v>
      </c>
    </row>
    <row r="3346" spans="1:13">
      <c r="A3346">
        <v>3345</v>
      </c>
      <c r="B3346" t="s">
        <v>13</v>
      </c>
      <c r="C3346">
        <v>664950.56000000006</v>
      </c>
      <c r="D3346" t="s">
        <v>14</v>
      </c>
      <c r="E3346" t="s">
        <v>20</v>
      </c>
      <c r="F3346" t="s">
        <v>16</v>
      </c>
      <c r="G3346" t="s">
        <v>16</v>
      </c>
      <c r="H3346" t="s">
        <v>17</v>
      </c>
      <c r="I3346">
        <v>38</v>
      </c>
      <c r="J3346" t="str">
        <f>IFERROR(IF(ABS((C3346-resumen!$D$3)/resumen!$D$5) &gt; 1.96, "SI", "NO"), _xleta.NOT)</f>
        <v>NO</v>
      </c>
      <c r="K3346" t="str">
        <f>IFERROR(IF(ABS((I3346-resumen!$E$3)/resumen!$E$5) &gt; 1.96, "SI", "NO"), _xleta.NOT)</f>
        <v>NO</v>
      </c>
      <c r="L3346">
        <f>IF(ISBLANK(C3346), resumen!$D$4, C3346)</f>
        <v>664950.56000000006</v>
      </c>
      <c r="M3346">
        <f>IF(ISBLANK(I3346), resumen!$E$4, I3346)</f>
        <v>38</v>
      </c>
    </row>
    <row r="3347" spans="1:13">
      <c r="A3347">
        <v>3346</v>
      </c>
      <c r="B3347" t="s">
        <v>19</v>
      </c>
      <c r="C3347">
        <v>580000</v>
      </c>
      <c r="D3347" t="s">
        <v>14</v>
      </c>
      <c r="E3347" t="s">
        <v>20</v>
      </c>
      <c r="F3347" t="s">
        <v>16</v>
      </c>
      <c r="G3347" t="s">
        <v>17</v>
      </c>
      <c r="H3347" t="s">
        <v>17</v>
      </c>
      <c r="I3347">
        <v>25</v>
      </c>
      <c r="J3347" t="str">
        <f>IFERROR(IF(ABS((C3347-resumen!$D$3)/resumen!$D$5) &gt; 1.96, "SI", "NO"), _xleta.NOT)</f>
        <v>NO</v>
      </c>
      <c r="K3347" t="str">
        <f>IFERROR(IF(ABS((I3347-resumen!$E$3)/resumen!$E$5) &gt; 1.96, "SI", "NO"), _xleta.NOT)</f>
        <v>NO</v>
      </c>
      <c r="L3347">
        <f>IF(ISBLANK(C3347), resumen!$D$4, C3347)</f>
        <v>580000</v>
      </c>
      <c r="M3347">
        <f>IF(ISBLANK(I3347), resumen!$E$4, I3347)</f>
        <v>25</v>
      </c>
    </row>
    <row r="3348" spans="1:13">
      <c r="A3348">
        <v>3347</v>
      </c>
      <c r="B3348" t="s">
        <v>19</v>
      </c>
      <c r="C3348">
        <v>183760</v>
      </c>
      <c r="D3348" t="s">
        <v>14</v>
      </c>
      <c r="E3348" t="s">
        <v>20</v>
      </c>
      <c r="F3348" t="s">
        <v>16</v>
      </c>
      <c r="G3348" t="s">
        <v>16</v>
      </c>
      <c r="H3348" t="s">
        <v>17</v>
      </c>
      <c r="I3348">
        <v>53</v>
      </c>
      <c r="J3348" t="str">
        <f>IFERROR(IF(ABS((C3348-resumen!$D$3)/resumen!$D$5) &gt; 1.96, "SI", "NO"), _xleta.NOT)</f>
        <v>NO</v>
      </c>
      <c r="K3348" t="str">
        <f>IFERROR(IF(ABS((I3348-resumen!$E$3)/resumen!$E$5) &gt; 1.96, "SI", "NO"), _xleta.NOT)</f>
        <v>NO</v>
      </c>
      <c r="L3348">
        <f>IF(ISBLANK(C3348), resumen!$D$4, C3348)</f>
        <v>183760</v>
      </c>
      <c r="M3348">
        <f>IF(ISBLANK(I3348), resumen!$E$4, I3348)</f>
        <v>53</v>
      </c>
    </row>
    <row r="3349" spans="1:13">
      <c r="A3349">
        <v>3348</v>
      </c>
      <c r="B3349" t="s">
        <v>19</v>
      </c>
      <c r="C3349">
        <v>591000</v>
      </c>
      <c r="D3349" t="s">
        <v>14</v>
      </c>
      <c r="E3349" t="s">
        <v>20</v>
      </c>
      <c r="F3349" t="s">
        <v>16</v>
      </c>
      <c r="G3349" t="s">
        <v>17</v>
      </c>
      <c r="H3349" t="s">
        <v>17</v>
      </c>
      <c r="I3349">
        <v>45</v>
      </c>
      <c r="J3349" t="str">
        <f>IFERROR(IF(ABS((C3349-resumen!$D$3)/resumen!$D$5) &gt; 1.96, "SI", "NO"), _xleta.NOT)</f>
        <v>NO</v>
      </c>
      <c r="K3349" t="str">
        <f>IFERROR(IF(ABS((I3349-resumen!$E$3)/resumen!$E$5) &gt; 1.96, "SI", "NO"), _xleta.NOT)</f>
        <v>NO</v>
      </c>
      <c r="L3349">
        <f>IF(ISBLANK(C3349), resumen!$D$4, C3349)</f>
        <v>591000</v>
      </c>
      <c r="M3349">
        <f>IF(ISBLANK(I3349), resumen!$E$4, I3349)</f>
        <v>45</v>
      </c>
    </row>
    <row r="3350" spans="1:13">
      <c r="A3350">
        <v>3349</v>
      </c>
      <c r="B3350" t="s">
        <v>13</v>
      </c>
      <c r="C3350">
        <v>1461023.23</v>
      </c>
      <c r="D3350" t="s">
        <v>14</v>
      </c>
      <c r="E3350" t="s">
        <v>20</v>
      </c>
      <c r="F3350" t="s">
        <v>16</v>
      </c>
      <c r="G3350" t="s">
        <v>17</v>
      </c>
      <c r="H3350" t="s">
        <v>17</v>
      </c>
      <c r="I3350">
        <v>30</v>
      </c>
      <c r="J3350" t="str">
        <f>IFERROR(IF(ABS((C3350-resumen!$D$3)/resumen!$D$5) &gt; 1.96, "SI", "NO"), _xleta.NOT)</f>
        <v>NO</v>
      </c>
      <c r="K3350" t="str">
        <f>IFERROR(IF(ABS((I3350-resumen!$E$3)/resumen!$E$5) &gt; 1.96, "SI", "NO"), _xleta.NOT)</f>
        <v>NO</v>
      </c>
      <c r="L3350">
        <f>IF(ISBLANK(C3350), resumen!$D$4, C3350)</f>
        <v>1461023.23</v>
      </c>
      <c r="M3350">
        <f>IF(ISBLANK(I3350), resumen!$E$4, I3350)</f>
        <v>30</v>
      </c>
    </row>
    <row r="3351" spans="1:13">
      <c r="A3351">
        <v>3350</v>
      </c>
      <c r="B3351" t="s">
        <v>19</v>
      </c>
      <c r="C3351">
        <v>1167041</v>
      </c>
      <c r="D3351" t="s">
        <v>14</v>
      </c>
      <c r="E3351" t="s">
        <v>15</v>
      </c>
      <c r="F3351" t="s">
        <v>16</v>
      </c>
      <c r="G3351" t="s">
        <v>17</v>
      </c>
      <c r="H3351" t="s">
        <v>16</v>
      </c>
      <c r="I3351">
        <v>32</v>
      </c>
      <c r="J3351" t="str">
        <f>IFERROR(IF(ABS((C3351-resumen!$D$3)/resumen!$D$5) &gt; 1.96, "SI", "NO"), _xleta.NOT)</f>
        <v>NO</v>
      </c>
      <c r="K3351" t="str">
        <f>IFERROR(IF(ABS((I3351-resumen!$E$3)/resumen!$E$5) &gt; 1.96, "SI", "NO"), _xleta.NOT)</f>
        <v>NO</v>
      </c>
      <c r="L3351">
        <f>IF(ISBLANK(C3351), resumen!$D$4, C3351)</f>
        <v>1167041</v>
      </c>
      <c r="M3351">
        <f>IF(ISBLANK(I3351), resumen!$E$4, I3351)</f>
        <v>32</v>
      </c>
    </row>
    <row r="3352" spans="1:13">
      <c r="A3352">
        <v>3351</v>
      </c>
      <c r="B3352" t="s">
        <v>19</v>
      </c>
      <c r="C3352">
        <v>240000</v>
      </c>
      <c r="D3352" t="s">
        <v>14</v>
      </c>
      <c r="E3352" t="s">
        <v>20</v>
      </c>
      <c r="F3352" t="s">
        <v>16</v>
      </c>
      <c r="G3352" t="s">
        <v>16</v>
      </c>
      <c r="H3352" t="s">
        <v>16</v>
      </c>
      <c r="I3352">
        <v>42</v>
      </c>
      <c r="J3352" t="str">
        <f>IFERROR(IF(ABS((C3352-resumen!$D$3)/resumen!$D$5) &gt; 1.96, "SI", "NO"), _xleta.NOT)</f>
        <v>NO</v>
      </c>
      <c r="K3352" t="str">
        <f>IFERROR(IF(ABS((I3352-resumen!$E$3)/resumen!$E$5) &gt; 1.96, "SI", "NO"), _xleta.NOT)</f>
        <v>NO</v>
      </c>
      <c r="L3352">
        <f>IF(ISBLANK(C3352), resumen!$D$4, C3352)</f>
        <v>240000</v>
      </c>
      <c r="M3352">
        <f>IF(ISBLANK(I3352), resumen!$E$4, I3352)</f>
        <v>42</v>
      </c>
    </row>
    <row r="3353" spans="1:13">
      <c r="A3353">
        <v>3352</v>
      </c>
      <c r="B3353" t="s">
        <v>19</v>
      </c>
      <c r="C3353">
        <v>227197.58</v>
      </c>
      <c r="D3353" t="s">
        <v>14</v>
      </c>
      <c r="E3353" t="s">
        <v>20</v>
      </c>
      <c r="F3353" t="s">
        <v>16</v>
      </c>
      <c r="G3353" t="s">
        <v>17</v>
      </c>
      <c r="H3353" t="s">
        <v>17</v>
      </c>
      <c r="I3353">
        <v>36</v>
      </c>
      <c r="J3353" t="str">
        <f>IFERROR(IF(ABS((C3353-resumen!$D$3)/resumen!$D$5) &gt; 1.96, "SI", "NO"), _xleta.NOT)</f>
        <v>NO</v>
      </c>
      <c r="K3353" t="str">
        <f>IFERROR(IF(ABS((I3353-resumen!$E$3)/resumen!$E$5) &gt; 1.96, "SI", "NO"), _xleta.NOT)</f>
        <v>NO</v>
      </c>
      <c r="L3353">
        <f>IF(ISBLANK(C3353), resumen!$D$4, C3353)</f>
        <v>227197.58</v>
      </c>
      <c r="M3353">
        <f>IF(ISBLANK(I3353), resumen!$E$4, I3353)</f>
        <v>36</v>
      </c>
    </row>
    <row r="3354" spans="1:13">
      <c r="A3354">
        <v>3353</v>
      </c>
      <c r="B3354" t="s">
        <v>19</v>
      </c>
      <c r="C3354">
        <v>346384</v>
      </c>
      <c r="D3354" t="s">
        <v>14</v>
      </c>
      <c r="E3354" t="s">
        <v>15</v>
      </c>
      <c r="F3354" t="s">
        <v>16</v>
      </c>
      <c r="G3354" t="s">
        <v>17</v>
      </c>
      <c r="H3354" t="s">
        <v>17</v>
      </c>
      <c r="I3354">
        <v>43</v>
      </c>
      <c r="J3354" t="str">
        <f>IFERROR(IF(ABS((C3354-resumen!$D$3)/resumen!$D$5) &gt; 1.96, "SI", "NO"), _xleta.NOT)</f>
        <v>NO</v>
      </c>
      <c r="K3354" t="str">
        <f>IFERROR(IF(ABS((I3354-resumen!$E$3)/resumen!$E$5) &gt; 1.96, "SI", "NO"), _xleta.NOT)</f>
        <v>NO</v>
      </c>
      <c r="L3354">
        <f>IF(ISBLANK(C3354), resumen!$D$4, C3354)</f>
        <v>346384</v>
      </c>
      <c r="M3354">
        <f>IF(ISBLANK(I3354), resumen!$E$4, I3354)</f>
        <v>43</v>
      </c>
    </row>
    <row r="3355" spans="1:13">
      <c r="A3355">
        <v>3354</v>
      </c>
      <c r="B3355" t="s">
        <v>13</v>
      </c>
      <c r="C3355">
        <v>821327.28</v>
      </c>
      <c r="D3355" t="s">
        <v>14</v>
      </c>
      <c r="E3355" t="s">
        <v>20</v>
      </c>
      <c r="F3355" t="s">
        <v>16</v>
      </c>
      <c r="G3355" t="s">
        <v>17</v>
      </c>
      <c r="H3355" t="s">
        <v>17</v>
      </c>
      <c r="I3355">
        <v>60</v>
      </c>
      <c r="J3355" t="str">
        <f>IFERROR(IF(ABS((C3355-resumen!$D$3)/resumen!$D$5) &gt; 1.96, "SI", "NO"), _xleta.NOT)</f>
        <v>NO</v>
      </c>
      <c r="K3355" t="str">
        <f>IFERROR(IF(ABS((I3355-resumen!$E$3)/resumen!$E$5) &gt; 1.96, "SI", "NO"), _xleta.NOT)</f>
        <v>NO</v>
      </c>
      <c r="L3355">
        <f>IF(ISBLANK(C3355), resumen!$D$4, C3355)</f>
        <v>821327.28</v>
      </c>
      <c r="M3355">
        <f>IF(ISBLANK(I3355), resumen!$E$4, I3355)</f>
        <v>60</v>
      </c>
    </row>
    <row r="3356" spans="1:13">
      <c r="A3356">
        <v>3355</v>
      </c>
      <c r="B3356" t="s">
        <v>13</v>
      </c>
      <c r="C3356">
        <v>350000</v>
      </c>
      <c r="D3356" t="s">
        <v>14</v>
      </c>
      <c r="E3356" t="s">
        <v>20</v>
      </c>
      <c r="F3356" t="s">
        <v>16</v>
      </c>
      <c r="G3356" t="s">
        <v>17</v>
      </c>
      <c r="H3356" t="s">
        <v>17</v>
      </c>
      <c r="I3356">
        <v>36</v>
      </c>
      <c r="J3356" t="str">
        <f>IFERROR(IF(ABS((C3356-resumen!$D$3)/resumen!$D$5) &gt; 1.96, "SI", "NO"), _xleta.NOT)</f>
        <v>NO</v>
      </c>
      <c r="K3356" t="str">
        <f>IFERROR(IF(ABS((I3356-resumen!$E$3)/resumen!$E$5) &gt; 1.96, "SI", "NO"), _xleta.NOT)</f>
        <v>NO</v>
      </c>
      <c r="L3356">
        <f>IF(ISBLANK(C3356), resumen!$D$4, C3356)</f>
        <v>350000</v>
      </c>
      <c r="M3356">
        <f>IF(ISBLANK(I3356), resumen!$E$4, I3356)</f>
        <v>36</v>
      </c>
    </row>
    <row r="3357" spans="1:13">
      <c r="A3357">
        <v>3356</v>
      </c>
      <c r="B3357" t="s">
        <v>13</v>
      </c>
      <c r="C3357">
        <v>351536.79</v>
      </c>
      <c r="D3357" t="s">
        <v>14</v>
      </c>
      <c r="E3357" t="s">
        <v>20</v>
      </c>
      <c r="F3357" t="s">
        <v>16</v>
      </c>
      <c r="G3357" t="s">
        <v>17</v>
      </c>
      <c r="H3357" t="s">
        <v>17</v>
      </c>
      <c r="I3357">
        <v>46</v>
      </c>
      <c r="J3357" t="str">
        <f>IFERROR(IF(ABS((C3357-resumen!$D$3)/resumen!$D$5) &gt; 1.96, "SI", "NO"), _xleta.NOT)</f>
        <v>NO</v>
      </c>
      <c r="K3357" t="str">
        <f>IFERROR(IF(ABS((I3357-resumen!$E$3)/resumen!$E$5) &gt; 1.96, "SI", "NO"), _xleta.NOT)</f>
        <v>NO</v>
      </c>
      <c r="L3357">
        <f>IF(ISBLANK(C3357), resumen!$D$4, C3357)</f>
        <v>351536.79</v>
      </c>
      <c r="M3357">
        <f>IF(ISBLANK(I3357), resumen!$E$4, I3357)</f>
        <v>46</v>
      </c>
    </row>
    <row r="3358" spans="1:13">
      <c r="A3358">
        <v>3357</v>
      </c>
      <c r="B3358" t="s">
        <v>19</v>
      </c>
      <c r="C3358">
        <v>258542.5</v>
      </c>
      <c r="D3358" t="s">
        <v>14</v>
      </c>
      <c r="E3358" t="s">
        <v>20</v>
      </c>
      <c r="F3358" t="s">
        <v>16</v>
      </c>
      <c r="G3358" t="s">
        <v>17</v>
      </c>
      <c r="H3358" t="s">
        <v>17</v>
      </c>
      <c r="I3358">
        <v>53</v>
      </c>
      <c r="J3358" t="str">
        <f>IFERROR(IF(ABS((C3358-resumen!$D$3)/resumen!$D$5) &gt; 1.96, "SI", "NO"), _xleta.NOT)</f>
        <v>NO</v>
      </c>
      <c r="K3358" t="str">
        <f>IFERROR(IF(ABS((I3358-resumen!$E$3)/resumen!$E$5) &gt; 1.96, "SI", "NO"), _xleta.NOT)</f>
        <v>NO</v>
      </c>
      <c r="L3358">
        <f>IF(ISBLANK(C3358), resumen!$D$4, C3358)</f>
        <v>258542.5</v>
      </c>
      <c r="M3358">
        <f>IF(ISBLANK(I3358), resumen!$E$4, I3358)</f>
        <v>53</v>
      </c>
    </row>
    <row r="3359" spans="1:13">
      <c r="A3359">
        <v>3358</v>
      </c>
      <c r="B3359" t="s">
        <v>19</v>
      </c>
      <c r="C3359">
        <v>297045</v>
      </c>
      <c r="D3359" t="s">
        <v>21</v>
      </c>
      <c r="E3359" t="s">
        <v>20</v>
      </c>
      <c r="F3359" t="s">
        <v>16</v>
      </c>
      <c r="G3359" t="s">
        <v>16</v>
      </c>
      <c r="H3359" t="s">
        <v>17</v>
      </c>
      <c r="I3359">
        <v>40</v>
      </c>
      <c r="J3359" t="str">
        <f>IFERROR(IF(ABS((C3359-resumen!$D$3)/resumen!$D$5) &gt; 1.96, "SI", "NO"), _xleta.NOT)</f>
        <v>NO</v>
      </c>
      <c r="K3359" t="str">
        <f>IFERROR(IF(ABS((I3359-resumen!$E$3)/resumen!$E$5) &gt; 1.96, "SI", "NO"), _xleta.NOT)</f>
        <v>NO</v>
      </c>
      <c r="L3359">
        <f>IF(ISBLANK(C3359), resumen!$D$4, C3359)</f>
        <v>297045</v>
      </c>
      <c r="M3359">
        <f>IF(ISBLANK(I3359), resumen!$E$4, I3359)</f>
        <v>40</v>
      </c>
    </row>
    <row r="3360" spans="1:13">
      <c r="A3360">
        <v>3359</v>
      </c>
      <c r="B3360" t="s">
        <v>19</v>
      </c>
      <c r="C3360">
        <v>289729</v>
      </c>
      <c r="D3360" t="s">
        <v>14</v>
      </c>
      <c r="E3360" t="s">
        <v>15</v>
      </c>
      <c r="F3360" t="s">
        <v>16</v>
      </c>
      <c r="G3360" t="s">
        <v>17</v>
      </c>
      <c r="H3360" t="s">
        <v>16</v>
      </c>
      <c r="I3360">
        <v>41</v>
      </c>
      <c r="J3360" t="str">
        <f>IFERROR(IF(ABS((C3360-resumen!$D$3)/resumen!$D$5) &gt; 1.96, "SI", "NO"), _xleta.NOT)</f>
        <v>NO</v>
      </c>
      <c r="K3360" t="str">
        <f>IFERROR(IF(ABS((I3360-resumen!$E$3)/resumen!$E$5) &gt; 1.96, "SI", "NO"), _xleta.NOT)</f>
        <v>NO</v>
      </c>
      <c r="L3360">
        <f>IF(ISBLANK(C3360), resumen!$D$4, C3360)</f>
        <v>289729</v>
      </c>
      <c r="M3360">
        <f>IF(ISBLANK(I3360), resumen!$E$4, I3360)</f>
        <v>41</v>
      </c>
    </row>
    <row r="3361" spans="1:13">
      <c r="A3361">
        <v>3360</v>
      </c>
      <c r="B3361" t="s">
        <v>19</v>
      </c>
      <c r="C3361">
        <v>550000</v>
      </c>
      <c r="D3361" t="s">
        <v>14</v>
      </c>
      <c r="E3361" t="s">
        <v>20</v>
      </c>
      <c r="F3361" t="s">
        <v>16</v>
      </c>
      <c r="G3361" t="s">
        <v>17</v>
      </c>
      <c r="H3361" t="s">
        <v>17</v>
      </c>
      <c r="I3361">
        <v>22</v>
      </c>
      <c r="J3361" t="str">
        <f>IFERROR(IF(ABS((C3361-resumen!$D$3)/resumen!$D$5) &gt; 1.96, "SI", "NO"), _xleta.NOT)</f>
        <v>NO</v>
      </c>
      <c r="K3361" t="str">
        <f>IFERROR(IF(ABS((I3361-resumen!$E$3)/resumen!$E$5) &gt; 1.96, "SI", "NO"), _xleta.NOT)</f>
        <v>NO</v>
      </c>
      <c r="L3361">
        <f>IF(ISBLANK(C3361), resumen!$D$4, C3361)</f>
        <v>550000</v>
      </c>
      <c r="M3361">
        <f>IF(ISBLANK(I3361), resumen!$E$4, I3361)</f>
        <v>22</v>
      </c>
    </row>
    <row r="3362" spans="1:13">
      <c r="A3362">
        <v>3361</v>
      </c>
      <c r="B3362" t="s">
        <v>19</v>
      </c>
      <c r="C3362">
        <v>1418498.89</v>
      </c>
      <c r="D3362" t="s">
        <v>14</v>
      </c>
      <c r="E3362" t="s">
        <v>20</v>
      </c>
      <c r="F3362" t="s">
        <v>16</v>
      </c>
      <c r="G3362" t="s">
        <v>17</v>
      </c>
      <c r="H3362" t="s">
        <v>17</v>
      </c>
      <c r="I3362">
        <v>48</v>
      </c>
      <c r="J3362" t="str">
        <f>IFERROR(IF(ABS((C3362-resumen!$D$3)/resumen!$D$5) &gt; 1.96, "SI", "NO"), _xleta.NOT)</f>
        <v>NO</v>
      </c>
      <c r="K3362" t="str">
        <f>IFERROR(IF(ABS((I3362-resumen!$E$3)/resumen!$E$5) &gt; 1.96, "SI", "NO"), _xleta.NOT)</f>
        <v>NO</v>
      </c>
      <c r="L3362">
        <f>IF(ISBLANK(C3362), resumen!$D$4, C3362)</f>
        <v>1418498.89</v>
      </c>
      <c r="M3362">
        <f>IF(ISBLANK(I3362), resumen!$E$4, I3362)</f>
        <v>48</v>
      </c>
    </row>
    <row r="3363" spans="1:13">
      <c r="A3363">
        <v>3362</v>
      </c>
      <c r="B3363" t="s">
        <v>13</v>
      </c>
      <c r="C3363">
        <v>2409620.6</v>
      </c>
      <c r="D3363" t="s">
        <v>14</v>
      </c>
      <c r="E3363" t="s">
        <v>15</v>
      </c>
      <c r="F3363" t="s">
        <v>16</v>
      </c>
      <c r="G3363" t="s">
        <v>17</v>
      </c>
      <c r="H3363" t="s">
        <v>17</v>
      </c>
      <c r="I3363">
        <v>52</v>
      </c>
      <c r="J3363" t="str">
        <f>IFERROR(IF(ABS((C3363-resumen!$D$3)/resumen!$D$5) &gt; 1.96, "SI", "NO"), _xleta.NOT)</f>
        <v>SI</v>
      </c>
      <c r="K3363" t="str">
        <f>IFERROR(IF(ABS((I3363-resumen!$E$3)/resumen!$E$5) &gt; 1.96, "SI", "NO"), _xleta.NOT)</f>
        <v>NO</v>
      </c>
      <c r="L3363">
        <f>IF(ISBLANK(C3363), resumen!$D$4, C3363)</f>
        <v>2409620.6</v>
      </c>
      <c r="M3363">
        <f>IF(ISBLANK(I3363), resumen!$E$4, I3363)</f>
        <v>52</v>
      </c>
    </row>
    <row r="3364" spans="1:13">
      <c r="A3364">
        <v>3363</v>
      </c>
      <c r="B3364" t="s">
        <v>19</v>
      </c>
      <c r="C3364">
        <v>225000</v>
      </c>
      <c r="D3364" t="s">
        <v>14</v>
      </c>
      <c r="E3364" t="s">
        <v>20</v>
      </c>
      <c r="F3364" t="s">
        <v>16</v>
      </c>
      <c r="G3364" t="s">
        <v>17</v>
      </c>
      <c r="H3364" t="s">
        <v>17</v>
      </c>
      <c r="I3364">
        <v>36</v>
      </c>
      <c r="J3364" t="str">
        <f>IFERROR(IF(ABS((C3364-resumen!$D$3)/resumen!$D$5) &gt; 1.96, "SI", "NO"), _xleta.NOT)</f>
        <v>NO</v>
      </c>
      <c r="K3364" t="str">
        <f>IFERROR(IF(ABS((I3364-resumen!$E$3)/resumen!$E$5) &gt; 1.96, "SI", "NO"), _xleta.NOT)</f>
        <v>NO</v>
      </c>
      <c r="L3364">
        <f>IF(ISBLANK(C3364), resumen!$D$4, C3364)</f>
        <v>225000</v>
      </c>
      <c r="M3364">
        <f>IF(ISBLANK(I3364), resumen!$E$4, I3364)</f>
        <v>36</v>
      </c>
    </row>
    <row r="3365" spans="1:13">
      <c r="A3365">
        <v>3364</v>
      </c>
      <c r="B3365" t="s">
        <v>19</v>
      </c>
      <c r="C3365">
        <v>578167.4</v>
      </c>
      <c r="D3365" t="s">
        <v>14</v>
      </c>
      <c r="E3365" t="s">
        <v>15</v>
      </c>
      <c r="F3365" t="s">
        <v>16</v>
      </c>
      <c r="G3365" t="s">
        <v>17</v>
      </c>
      <c r="H3365" t="s">
        <v>17</v>
      </c>
      <c r="I3365">
        <v>40</v>
      </c>
      <c r="J3365" t="str">
        <f>IFERROR(IF(ABS((C3365-resumen!$D$3)/resumen!$D$5) &gt; 1.96, "SI", "NO"), _xleta.NOT)</f>
        <v>NO</v>
      </c>
      <c r="K3365" t="str">
        <f>IFERROR(IF(ABS((I3365-resumen!$E$3)/resumen!$E$5) &gt; 1.96, "SI", "NO"), _xleta.NOT)</f>
        <v>NO</v>
      </c>
      <c r="L3365">
        <f>IF(ISBLANK(C3365), resumen!$D$4, C3365)</f>
        <v>578167.4</v>
      </c>
      <c r="M3365">
        <f>IF(ISBLANK(I3365), resumen!$E$4, I3365)</f>
        <v>40</v>
      </c>
    </row>
    <row r="3366" spans="1:13">
      <c r="A3366">
        <v>3365</v>
      </c>
      <c r="B3366" t="s">
        <v>19</v>
      </c>
      <c r="C3366">
        <v>282305</v>
      </c>
      <c r="D3366" t="s">
        <v>21</v>
      </c>
      <c r="E3366" t="s">
        <v>20</v>
      </c>
      <c r="F3366" t="s">
        <v>17</v>
      </c>
      <c r="G3366" t="s">
        <v>17</v>
      </c>
      <c r="H3366" t="s">
        <v>17</v>
      </c>
      <c r="I3366">
        <v>65</v>
      </c>
      <c r="J3366" t="str">
        <f>IFERROR(IF(ABS((C3366-resumen!$D$3)/resumen!$D$5) &gt; 1.96, "SI", "NO"), _xleta.NOT)</f>
        <v>NO</v>
      </c>
      <c r="K3366" t="str">
        <f>IFERROR(IF(ABS((I3366-resumen!$E$3)/resumen!$E$5) &gt; 1.96, "SI", "NO"), _xleta.NOT)</f>
        <v>NO</v>
      </c>
      <c r="L3366">
        <f>IF(ISBLANK(C3366), resumen!$D$4, C3366)</f>
        <v>282305</v>
      </c>
      <c r="M3366">
        <f>IF(ISBLANK(I3366), resumen!$E$4, I3366)</f>
        <v>65</v>
      </c>
    </row>
    <row r="3367" spans="1:13">
      <c r="A3367">
        <v>3366</v>
      </c>
      <c r="B3367" t="s">
        <v>19</v>
      </c>
      <c r="C3367">
        <v>585519.47</v>
      </c>
      <c r="D3367" t="s">
        <v>14</v>
      </c>
      <c r="E3367" t="s">
        <v>15</v>
      </c>
      <c r="F3367" t="s">
        <v>16</v>
      </c>
      <c r="G3367" t="s">
        <v>17</v>
      </c>
      <c r="H3367" t="s">
        <v>17</v>
      </c>
      <c r="I3367">
        <v>54</v>
      </c>
      <c r="J3367" t="str">
        <f>IFERROR(IF(ABS((C3367-resumen!$D$3)/resumen!$D$5) &gt; 1.96, "SI", "NO"), _xleta.NOT)</f>
        <v>NO</v>
      </c>
      <c r="K3367" t="str">
        <f>IFERROR(IF(ABS((I3367-resumen!$E$3)/resumen!$E$5) &gt; 1.96, "SI", "NO"), _xleta.NOT)</f>
        <v>NO</v>
      </c>
      <c r="L3367">
        <f>IF(ISBLANK(C3367), resumen!$D$4, C3367)</f>
        <v>585519.47</v>
      </c>
      <c r="M3367">
        <f>IF(ISBLANK(I3367), resumen!$E$4, I3367)</f>
        <v>54</v>
      </c>
    </row>
    <row r="3368" spans="1:13">
      <c r="A3368">
        <v>3367</v>
      </c>
      <c r="B3368" t="s">
        <v>13</v>
      </c>
      <c r="C3368">
        <v>477206.99</v>
      </c>
      <c r="D3368" t="s">
        <v>14</v>
      </c>
      <c r="E3368" t="s">
        <v>20</v>
      </c>
      <c r="F3368" t="s">
        <v>16</v>
      </c>
      <c r="G3368" t="s">
        <v>17</v>
      </c>
      <c r="H3368" t="s">
        <v>17</v>
      </c>
      <c r="I3368">
        <v>27</v>
      </c>
      <c r="J3368" t="str">
        <f>IFERROR(IF(ABS((C3368-resumen!$D$3)/resumen!$D$5) &gt; 1.96, "SI", "NO"), _xleta.NOT)</f>
        <v>NO</v>
      </c>
      <c r="K3368" t="str">
        <f>IFERROR(IF(ABS((I3368-resumen!$E$3)/resumen!$E$5) &gt; 1.96, "SI", "NO"), _xleta.NOT)</f>
        <v>NO</v>
      </c>
      <c r="L3368">
        <f>IF(ISBLANK(C3368), resumen!$D$4, C3368)</f>
        <v>477206.99</v>
      </c>
      <c r="M3368">
        <f>IF(ISBLANK(I3368), resumen!$E$4, I3368)</f>
        <v>27</v>
      </c>
    </row>
    <row r="3369" spans="1:13">
      <c r="A3369">
        <v>3368</v>
      </c>
      <c r="B3369" t="s">
        <v>19</v>
      </c>
      <c r="C3369">
        <v>366740.15</v>
      </c>
      <c r="D3369" t="s">
        <v>14</v>
      </c>
      <c r="E3369" t="s">
        <v>20</v>
      </c>
      <c r="F3369" t="s">
        <v>16</v>
      </c>
      <c r="G3369" t="s">
        <v>17</v>
      </c>
      <c r="H3369" t="s">
        <v>17</v>
      </c>
      <c r="I3369">
        <v>37</v>
      </c>
      <c r="J3369" t="str">
        <f>IFERROR(IF(ABS((C3369-resumen!$D$3)/resumen!$D$5) &gt; 1.96, "SI", "NO"), _xleta.NOT)</f>
        <v>NO</v>
      </c>
      <c r="K3369" t="str">
        <f>IFERROR(IF(ABS((I3369-resumen!$E$3)/resumen!$E$5) &gt; 1.96, "SI", "NO"), _xleta.NOT)</f>
        <v>NO</v>
      </c>
      <c r="L3369">
        <f>IF(ISBLANK(C3369), resumen!$D$4, C3369)</f>
        <v>366740.15</v>
      </c>
      <c r="M3369">
        <f>IF(ISBLANK(I3369), resumen!$E$4, I3369)</f>
        <v>37</v>
      </c>
    </row>
    <row r="3370" spans="1:13">
      <c r="A3370">
        <v>3369</v>
      </c>
      <c r="B3370" t="s">
        <v>19</v>
      </c>
      <c r="C3370">
        <v>297045</v>
      </c>
      <c r="D3370" t="s">
        <v>21</v>
      </c>
      <c r="E3370" t="s">
        <v>20</v>
      </c>
      <c r="F3370" t="s">
        <v>16</v>
      </c>
      <c r="G3370" t="s">
        <v>17</v>
      </c>
      <c r="H3370" t="s">
        <v>17</v>
      </c>
      <c r="I3370">
        <v>29</v>
      </c>
      <c r="J3370" t="str">
        <f>IFERROR(IF(ABS((C3370-resumen!$D$3)/resumen!$D$5) &gt; 1.96, "SI", "NO"), _xleta.NOT)</f>
        <v>NO</v>
      </c>
      <c r="K3370" t="str">
        <f>IFERROR(IF(ABS((I3370-resumen!$E$3)/resumen!$E$5) &gt; 1.96, "SI", "NO"), _xleta.NOT)</f>
        <v>NO</v>
      </c>
      <c r="L3370">
        <f>IF(ISBLANK(C3370), resumen!$D$4, C3370)</f>
        <v>297045</v>
      </c>
      <c r="M3370">
        <f>IF(ISBLANK(I3370), resumen!$E$4, I3370)</f>
        <v>29</v>
      </c>
    </row>
    <row r="3371" spans="1:13">
      <c r="A3371">
        <v>3370</v>
      </c>
      <c r="B3371" t="s">
        <v>19</v>
      </c>
      <c r="C3371">
        <v>375728</v>
      </c>
      <c r="D3371" t="s">
        <v>14</v>
      </c>
      <c r="E3371" t="s">
        <v>20</v>
      </c>
      <c r="F3371" t="s">
        <v>16</v>
      </c>
      <c r="G3371" t="s">
        <v>16</v>
      </c>
      <c r="H3371" t="s">
        <v>17</v>
      </c>
      <c r="I3371">
        <v>41</v>
      </c>
      <c r="J3371" t="str">
        <f>IFERROR(IF(ABS((C3371-resumen!$D$3)/resumen!$D$5) &gt; 1.96, "SI", "NO"), _xleta.NOT)</f>
        <v>NO</v>
      </c>
      <c r="K3371" t="str">
        <f>IFERROR(IF(ABS((I3371-resumen!$E$3)/resumen!$E$5) &gt; 1.96, "SI", "NO"), _xleta.NOT)</f>
        <v>NO</v>
      </c>
      <c r="L3371">
        <f>IF(ISBLANK(C3371), resumen!$D$4, C3371)</f>
        <v>375728</v>
      </c>
      <c r="M3371">
        <f>IF(ISBLANK(I3371), resumen!$E$4, I3371)</f>
        <v>41</v>
      </c>
    </row>
    <row r="3372" spans="1:13">
      <c r="A3372">
        <v>3371</v>
      </c>
      <c r="B3372" t="s">
        <v>13</v>
      </c>
      <c r="C3372">
        <v>541286.99</v>
      </c>
      <c r="D3372" t="s">
        <v>14</v>
      </c>
      <c r="E3372" t="s">
        <v>20</v>
      </c>
      <c r="F3372" t="s">
        <v>16</v>
      </c>
      <c r="G3372" t="s">
        <v>17</v>
      </c>
      <c r="H3372" t="s">
        <v>17</v>
      </c>
      <c r="I3372">
        <v>38</v>
      </c>
      <c r="J3372" t="str">
        <f>IFERROR(IF(ABS((C3372-resumen!$D$3)/resumen!$D$5) &gt; 1.96, "SI", "NO"), _xleta.NOT)</f>
        <v>NO</v>
      </c>
      <c r="K3372" t="str">
        <f>IFERROR(IF(ABS((I3372-resumen!$E$3)/resumen!$E$5) &gt; 1.96, "SI", "NO"), _xleta.NOT)</f>
        <v>NO</v>
      </c>
      <c r="L3372">
        <f>IF(ISBLANK(C3372), resumen!$D$4, C3372)</f>
        <v>541286.99</v>
      </c>
      <c r="M3372">
        <f>IF(ISBLANK(I3372), resumen!$E$4, I3372)</f>
        <v>38</v>
      </c>
    </row>
    <row r="3373" spans="1:13">
      <c r="A3373">
        <v>3372</v>
      </c>
      <c r="B3373" t="s">
        <v>13</v>
      </c>
      <c r="C3373">
        <v>1486779</v>
      </c>
      <c r="D3373" t="s">
        <v>18</v>
      </c>
      <c r="E3373" t="s">
        <v>15</v>
      </c>
      <c r="F3373" t="s">
        <v>16</v>
      </c>
      <c r="G3373" t="s">
        <v>17</v>
      </c>
      <c r="H3373" t="s">
        <v>17</v>
      </c>
      <c r="I3373">
        <v>60</v>
      </c>
      <c r="J3373" t="str">
        <f>IFERROR(IF(ABS((C3373-resumen!$D$3)/resumen!$D$5) &gt; 1.96, "SI", "NO"), _xleta.NOT)</f>
        <v>NO</v>
      </c>
      <c r="K3373" t="str">
        <f>IFERROR(IF(ABS((I3373-resumen!$E$3)/resumen!$E$5) &gt; 1.96, "SI", "NO"), _xleta.NOT)</f>
        <v>NO</v>
      </c>
      <c r="L3373">
        <f>IF(ISBLANK(C3373), resumen!$D$4, C3373)</f>
        <v>1486779</v>
      </c>
      <c r="M3373">
        <f>IF(ISBLANK(I3373), resumen!$E$4, I3373)</f>
        <v>60</v>
      </c>
    </row>
    <row r="3374" spans="1:13">
      <c r="A3374">
        <v>3373</v>
      </c>
      <c r="B3374" t="s">
        <v>19</v>
      </c>
      <c r="C3374">
        <v>297045</v>
      </c>
      <c r="D3374" t="s">
        <v>21</v>
      </c>
      <c r="E3374" t="s">
        <v>20</v>
      </c>
      <c r="F3374" t="s">
        <v>16</v>
      </c>
      <c r="G3374" t="s">
        <v>17</v>
      </c>
      <c r="H3374" t="s">
        <v>17</v>
      </c>
      <c r="I3374">
        <v>62</v>
      </c>
      <c r="J3374" t="str">
        <f>IFERROR(IF(ABS((C3374-resumen!$D$3)/resumen!$D$5) &gt; 1.96, "SI", "NO"), _xleta.NOT)</f>
        <v>NO</v>
      </c>
      <c r="K3374" t="str">
        <f>IFERROR(IF(ABS((I3374-resumen!$E$3)/resumen!$E$5) &gt; 1.96, "SI", "NO"), _xleta.NOT)</f>
        <v>NO</v>
      </c>
      <c r="L3374">
        <f>IF(ISBLANK(C3374), resumen!$D$4, C3374)</f>
        <v>297045</v>
      </c>
      <c r="M3374">
        <f>IF(ISBLANK(I3374), resumen!$E$4, I3374)</f>
        <v>62</v>
      </c>
    </row>
    <row r="3375" spans="1:13">
      <c r="A3375">
        <v>3374</v>
      </c>
      <c r="B3375" t="s">
        <v>13</v>
      </c>
      <c r="C3375">
        <v>297046</v>
      </c>
      <c r="D3375" t="s">
        <v>21</v>
      </c>
      <c r="E3375" t="s">
        <v>20</v>
      </c>
      <c r="F3375" t="s">
        <v>16</v>
      </c>
      <c r="G3375" t="s">
        <v>16</v>
      </c>
      <c r="H3375" t="s">
        <v>17</v>
      </c>
      <c r="I3375">
        <v>38</v>
      </c>
      <c r="J3375" t="str">
        <f>IFERROR(IF(ABS((C3375-resumen!$D$3)/resumen!$D$5) &gt; 1.96, "SI", "NO"), _xleta.NOT)</f>
        <v>NO</v>
      </c>
      <c r="K3375" t="str">
        <f>IFERROR(IF(ABS((I3375-resumen!$E$3)/resumen!$E$5) &gt; 1.96, "SI", "NO"), _xleta.NOT)</f>
        <v>NO</v>
      </c>
      <c r="L3375">
        <f>IF(ISBLANK(C3375), resumen!$D$4, C3375)</f>
        <v>297046</v>
      </c>
      <c r="M3375">
        <f>IF(ISBLANK(I3375), resumen!$E$4, I3375)</f>
        <v>38</v>
      </c>
    </row>
    <row r="3376" spans="1:13">
      <c r="A3376">
        <v>3375</v>
      </c>
      <c r="B3376" t="s">
        <v>19</v>
      </c>
      <c r="C3376">
        <v>557319</v>
      </c>
      <c r="D3376" t="s">
        <v>22</v>
      </c>
      <c r="E3376" t="s">
        <v>20</v>
      </c>
      <c r="F3376" t="s">
        <v>16</v>
      </c>
      <c r="G3376" t="s">
        <v>17</v>
      </c>
      <c r="H3376" t="s">
        <v>17</v>
      </c>
      <c r="I3376">
        <v>57</v>
      </c>
      <c r="J3376" t="str">
        <f>IFERROR(IF(ABS((C3376-resumen!$D$3)/resumen!$D$5) &gt; 1.96, "SI", "NO"), _xleta.NOT)</f>
        <v>NO</v>
      </c>
      <c r="K3376" t="str">
        <f>IFERROR(IF(ABS((I3376-resumen!$E$3)/resumen!$E$5) &gt; 1.96, "SI", "NO"), _xleta.NOT)</f>
        <v>NO</v>
      </c>
      <c r="L3376">
        <f>IF(ISBLANK(C3376), resumen!$D$4, C3376)</f>
        <v>557319</v>
      </c>
      <c r="M3376">
        <f>IF(ISBLANK(I3376), resumen!$E$4, I3376)</f>
        <v>57</v>
      </c>
    </row>
    <row r="3377" spans="1:13">
      <c r="A3377">
        <v>3376</v>
      </c>
      <c r="B3377" t="s">
        <v>13</v>
      </c>
      <c r="C3377">
        <v>833592.1</v>
      </c>
      <c r="D3377" t="s">
        <v>14</v>
      </c>
      <c r="E3377" t="s">
        <v>15</v>
      </c>
      <c r="F3377" t="s">
        <v>16</v>
      </c>
      <c r="G3377" t="s">
        <v>17</v>
      </c>
      <c r="H3377" t="s">
        <v>17</v>
      </c>
      <c r="I3377">
        <v>31</v>
      </c>
      <c r="J3377" t="str">
        <f>IFERROR(IF(ABS((C3377-resumen!$D$3)/resumen!$D$5) &gt; 1.96, "SI", "NO"), _xleta.NOT)</f>
        <v>NO</v>
      </c>
      <c r="K3377" t="str">
        <f>IFERROR(IF(ABS((I3377-resumen!$E$3)/resumen!$E$5) &gt; 1.96, "SI", "NO"), _xleta.NOT)</f>
        <v>NO</v>
      </c>
      <c r="L3377">
        <f>IF(ISBLANK(C3377), resumen!$D$4, C3377)</f>
        <v>833592.1</v>
      </c>
      <c r="M3377">
        <f>IF(ISBLANK(I3377), resumen!$E$4, I3377)</f>
        <v>31</v>
      </c>
    </row>
    <row r="3378" spans="1:13">
      <c r="A3378">
        <v>3377</v>
      </c>
      <c r="B3378" t="s">
        <v>13</v>
      </c>
      <c r="C3378">
        <v>297950</v>
      </c>
      <c r="D3378" t="s">
        <v>23</v>
      </c>
      <c r="E3378" t="s">
        <v>20</v>
      </c>
      <c r="F3378" t="s">
        <v>16</v>
      </c>
      <c r="G3378" t="s">
        <v>17</v>
      </c>
      <c r="H3378" t="s">
        <v>17</v>
      </c>
      <c r="I3378">
        <v>44</v>
      </c>
      <c r="J3378" t="str">
        <f>IFERROR(IF(ABS((C3378-resumen!$D$3)/resumen!$D$5) &gt; 1.96, "SI", "NO"), _xleta.NOT)</f>
        <v>NO</v>
      </c>
      <c r="K3378" t="str">
        <f>IFERROR(IF(ABS((I3378-resumen!$E$3)/resumen!$E$5) &gt; 1.96, "SI", "NO"), _xleta.NOT)</f>
        <v>NO</v>
      </c>
      <c r="L3378">
        <f>IF(ISBLANK(C3378), resumen!$D$4, C3378)</f>
        <v>297950</v>
      </c>
      <c r="M3378">
        <f>IF(ISBLANK(I3378), resumen!$E$4, I3378)</f>
        <v>44</v>
      </c>
    </row>
    <row r="3379" spans="1:13">
      <c r="A3379">
        <v>3378</v>
      </c>
      <c r="B3379" t="s">
        <v>13</v>
      </c>
      <c r="C3379">
        <v>356455</v>
      </c>
      <c r="D3379" t="s">
        <v>22</v>
      </c>
      <c r="E3379" t="s">
        <v>20</v>
      </c>
      <c r="F3379" t="s">
        <v>16</v>
      </c>
      <c r="G3379" t="s">
        <v>17</v>
      </c>
      <c r="H3379" t="s">
        <v>16</v>
      </c>
      <c r="I3379">
        <v>40</v>
      </c>
      <c r="J3379" t="str">
        <f>IFERROR(IF(ABS((C3379-resumen!$D$3)/resumen!$D$5) &gt; 1.96, "SI", "NO"), _xleta.NOT)</f>
        <v>NO</v>
      </c>
      <c r="K3379" t="str">
        <f>IFERROR(IF(ABS((I3379-resumen!$E$3)/resumen!$E$5) &gt; 1.96, "SI", "NO"), _xleta.NOT)</f>
        <v>NO</v>
      </c>
      <c r="L3379">
        <f>IF(ISBLANK(C3379), resumen!$D$4, C3379)</f>
        <v>356455</v>
      </c>
      <c r="M3379">
        <f>IF(ISBLANK(I3379), resumen!$E$4, I3379)</f>
        <v>40</v>
      </c>
    </row>
    <row r="3380" spans="1:13">
      <c r="A3380">
        <v>3379</v>
      </c>
      <c r="B3380" t="s">
        <v>13</v>
      </c>
      <c r="C3380">
        <v>300438.55</v>
      </c>
      <c r="D3380" t="s">
        <v>14</v>
      </c>
      <c r="E3380" t="s">
        <v>20</v>
      </c>
      <c r="F3380" t="s">
        <v>16</v>
      </c>
      <c r="G3380" t="s">
        <v>17</v>
      </c>
      <c r="H3380" t="s">
        <v>17</v>
      </c>
      <c r="I3380">
        <v>19</v>
      </c>
      <c r="J3380" t="str">
        <f>IFERROR(IF(ABS((C3380-resumen!$D$3)/resumen!$D$5) &gt; 1.96, "SI", "NO"), _xleta.NOT)</f>
        <v>NO</v>
      </c>
      <c r="K3380" t="str">
        <f>IFERROR(IF(ABS((I3380-resumen!$E$3)/resumen!$E$5) &gt; 1.96, "SI", "NO"), _xleta.NOT)</f>
        <v>NO</v>
      </c>
      <c r="L3380">
        <f>IF(ISBLANK(C3380), resumen!$D$4, C3380)</f>
        <v>300438.55</v>
      </c>
      <c r="M3380">
        <f>IF(ISBLANK(I3380), resumen!$E$4, I3380)</f>
        <v>19</v>
      </c>
    </row>
    <row r="3381" spans="1:13">
      <c r="A3381">
        <v>3380</v>
      </c>
      <c r="B3381" t="s">
        <v>19</v>
      </c>
      <c r="C3381">
        <v>278030</v>
      </c>
      <c r="D3381" t="s">
        <v>25</v>
      </c>
      <c r="E3381" t="s">
        <v>20</v>
      </c>
      <c r="F3381" t="s">
        <v>16</v>
      </c>
      <c r="G3381" t="s">
        <v>17</v>
      </c>
      <c r="H3381" t="s">
        <v>17</v>
      </c>
      <c r="I3381">
        <v>27</v>
      </c>
      <c r="J3381" t="str">
        <f>IFERROR(IF(ABS((C3381-resumen!$D$3)/resumen!$D$5) &gt; 1.96, "SI", "NO"), _xleta.NOT)</f>
        <v>NO</v>
      </c>
      <c r="K3381" t="str">
        <f>IFERROR(IF(ABS((I3381-resumen!$E$3)/resumen!$E$5) &gt; 1.96, "SI", "NO"), _xleta.NOT)</f>
        <v>NO</v>
      </c>
      <c r="L3381">
        <f>IF(ISBLANK(C3381), resumen!$D$4, C3381)</f>
        <v>278030</v>
      </c>
      <c r="M3381">
        <f>IF(ISBLANK(I3381), resumen!$E$4, I3381)</f>
        <v>27</v>
      </c>
    </row>
    <row r="3382" spans="1:13">
      <c r="A3382">
        <v>3381</v>
      </c>
      <c r="B3382" t="s">
        <v>13</v>
      </c>
      <c r="C3382">
        <v>354166</v>
      </c>
      <c r="D3382" t="s">
        <v>14</v>
      </c>
      <c r="E3382" t="s">
        <v>20</v>
      </c>
      <c r="F3382" t="s">
        <v>16</v>
      </c>
      <c r="G3382" t="s">
        <v>17</v>
      </c>
      <c r="H3382" t="s">
        <v>17</v>
      </c>
      <c r="I3382">
        <v>25</v>
      </c>
      <c r="J3382" t="str">
        <f>IFERROR(IF(ABS((C3382-resumen!$D$3)/resumen!$D$5) &gt; 1.96, "SI", "NO"), _xleta.NOT)</f>
        <v>NO</v>
      </c>
      <c r="K3382" t="str">
        <f>IFERROR(IF(ABS((I3382-resumen!$E$3)/resumen!$E$5) &gt; 1.96, "SI", "NO"), _xleta.NOT)</f>
        <v>NO</v>
      </c>
      <c r="L3382">
        <f>IF(ISBLANK(C3382), resumen!$D$4, C3382)</f>
        <v>354166</v>
      </c>
      <c r="M3382">
        <f>IF(ISBLANK(I3382), resumen!$E$4, I3382)</f>
        <v>25</v>
      </c>
    </row>
    <row r="3383" spans="1:13">
      <c r="A3383">
        <v>3382</v>
      </c>
      <c r="B3383" t="s">
        <v>13</v>
      </c>
      <c r="C3383">
        <v>963859.52</v>
      </c>
      <c r="D3383" t="s">
        <v>14</v>
      </c>
      <c r="E3383" t="s">
        <v>15</v>
      </c>
      <c r="F3383" t="s">
        <v>16</v>
      </c>
      <c r="G3383" t="s">
        <v>17</v>
      </c>
      <c r="H3383" t="s">
        <v>17</v>
      </c>
      <c r="I3383">
        <v>55</v>
      </c>
      <c r="J3383" t="str">
        <f>IFERROR(IF(ABS((C3383-resumen!$D$3)/resumen!$D$5) &gt; 1.96, "SI", "NO"), _xleta.NOT)</f>
        <v>NO</v>
      </c>
      <c r="K3383" t="str">
        <f>IFERROR(IF(ABS((I3383-resumen!$E$3)/resumen!$E$5) &gt; 1.96, "SI", "NO"), _xleta.NOT)</f>
        <v>NO</v>
      </c>
      <c r="L3383">
        <f>IF(ISBLANK(C3383), resumen!$D$4, C3383)</f>
        <v>963859.52</v>
      </c>
      <c r="M3383">
        <f>IF(ISBLANK(I3383), resumen!$E$4, I3383)</f>
        <v>55</v>
      </c>
    </row>
    <row r="3384" spans="1:13">
      <c r="A3384">
        <v>3383</v>
      </c>
      <c r="B3384" t="s">
        <v>13</v>
      </c>
      <c r="C3384">
        <v>1057967.08</v>
      </c>
      <c r="D3384" t="s">
        <v>14</v>
      </c>
      <c r="E3384" t="s">
        <v>20</v>
      </c>
      <c r="F3384" t="s">
        <v>16</v>
      </c>
      <c r="G3384" t="s">
        <v>17</v>
      </c>
      <c r="H3384" t="s">
        <v>17</v>
      </c>
      <c r="I3384">
        <v>31</v>
      </c>
      <c r="J3384" t="str">
        <f>IFERROR(IF(ABS((C3384-resumen!$D$3)/resumen!$D$5) &gt; 1.96, "SI", "NO"), _xleta.NOT)</f>
        <v>NO</v>
      </c>
      <c r="K3384" t="str">
        <f>IFERROR(IF(ABS((I3384-resumen!$E$3)/resumen!$E$5) &gt; 1.96, "SI", "NO"), _xleta.NOT)</f>
        <v>NO</v>
      </c>
      <c r="L3384">
        <f>IF(ISBLANK(C3384), resumen!$D$4, C3384)</f>
        <v>1057967.08</v>
      </c>
      <c r="M3384">
        <f>IF(ISBLANK(I3384), resumen!$E$4, I3384)</f>
        <v>31</v>
      </c>
    </row>
    <row r="3385" spans="1:13">
      <c r="A3385">
        <v>3384</v>
      </c>
      <c r="B3385" t="s">
        <v>13</v>
      </c>
      <c r="C3385">
        <v>586234.97</v>
      </c>
      <c r="D3385" t="s">
        <v>14</v>
      </c>
      <c r="E3385" t="s">
        <v>20</v>
      </c>
      <c r="F3385" t="s">
        <v>16</v>
      </c>
      <c r="G3385" t="s">
        <v>17</v>
      </c>
      <c r="H3385" t="s">
        <v>17</v>
      </c>
      <c r="I3385">
        <v>57</v>
      </c>
      <c r="J3385" t="str">
        <f>IFERROR(IF(ABS((C3385-resumen!$D$3)/resumen!$D$5) &gt; 1.96, "SI", "NO"), _xleta.NOT)</f>
        <v>NO</v>
      </c>
      <c r="K3385" t="str">
        <f>IFERROR(IF(ABS((I3385-resumen!$E$3)/resumen!$E$5) &gt; 1.96, "SI", "NO"), _xleta.NOT)</f>
        <v>NO</v>
      </c>
      <c r="L3385">
        <f>IF(ISBLANK(C3385), resumen!$D$4, C3385)</f>
        <v>586234.97</v>
      </c>
      <c r="M3385">
        <f>IF(ISBLANK(I3385), resumen!$E$4, I3385)</f>
        <v>57</v>
      </c>
    </row>
    <row r="3386" spans="1:13">
      <c r="A3386">
        <v>3385</v>
      </c>
      <c r="B3386" t="s">
        <v>13</v>
      </c>
      <c r="C3386">
        <v>278030</v>
      </c>
      <c r="D3386" t="s">
        <v>23</v>
      </c>
      <c r="E3386" t="s">
        <v>20</v>
      </c>
      <c r="F3386" t="s">
        <v>16</v>
      </c>
      <c r="G3386" t="s">
        <v>17</v>
      </c>
      <c r="H3386" t="s">
        <v>17</v>
      </c>
      <c r="I3386">
        <v>29</v>
      </c>
      <c r="J3386" t="str">
        <f>IFERROR(IF(ABS((C3386-resumen!$D$3)/resumen!$D$5) &gt; 1.96, "SI", "NO"), _xleta.NOT)</f>
        <v>NO</v>
      </c>
      <c r="K3386" t="str">
        <f>IFERROR(IF(ABS((I3386-resumen!$E$3)/resumen!$E$5) &gt; 1.96, "SI", "NO"), _xleta.NOT)</f>
        <v>NO</v>
      </c>
      <c r="L3386">
        <f>IF(ISBLANK(C3386), resumen!$D$4, C3386)</f>
        <v>278030</v>
      </c>
      <c r="M3386">
        <f>IF(ISBLANK(I3386), resumen!$E$4, I3386)</f>
        <v>29</v>
      </c>
    </row>
    <row r="3387" spans="1:13">
      <c r="A3387">
        <v>3386</v>
      </c>
      <c r="B3387" t="s">
        <v>13</v>
      </c>
      <c r="C3387">
        <v>399148</v>
      </c>
      <c r="D3387" t="s">
        <v>22</v>
      </c>
      <c r="E3387" t="s">
        <v>20</v>
      </c>
      <c r="F3387" t="s">
        <v>16</v>
      </c>
      <c r="G3387" t="s">
        <v>17</v>
      </c>
      <c r="H3387" t="s">
        <v>16</v>
      </c>
      <c r="I3387">
        <v>59</v>
      </c>
      <c r="J3387" t="str">
        <f>IFERROR(IF(ABS((C3387-resumen!$D$3)/resumen!$D$5) &gt; 1.96, "SI", "NO"), _xleta.NOT)</f>
        <v>NO</v>
      </c>
      <c r="K3387" t="str">
        <f>IFERROR(IF(ABS((I3387-resumen!$E$3)/resumen!$E$5) &gt; 1.96, "SI", "NO"), _xleta.NOT)</f>
        <v>NO</v>
      </c>
      <c r="L3387">
        <f>IF(ISBLANK(C3387), resumen!$D$4, C3387)</f>
        <v>399148</v>
      </c>
      <c r="M3387">
        <f>IF(ISBLANK(I3387), resumen!$E$4, I3387)</f>
        <v>59</v>
      </c>
    </row>
    <row r="3388" spans="1:13">
      <c r="A3388">
        <v>3387</v>
      </c>
      <c r="B3388" t="s">
        <v>19</v>
      </c>
      <c r="C3388">
        <v>1377923.86</v>
      </c>
      <c r="D3388" t="s">
        <v>14</v>
      </c>
      <c r="E3388" t="s">
        <v>20</v>
      </c>
      <c r="F3388" t="s">
        <v>16</v>
      </c>
      <c r="G3388" t="s">
        <v>17</v>
      </c>
      <c r="H3388" t="s">
        <v>17</v>
      </c>
      <c r="I3388">
        <v>56</v>
      </c>
      <c r="J3388" t="str">
        <f>IFERROR(IF(ABS((C3388-resumen!$D$3)/resumen!$D$5) &gt; 1.96, "SI", "NO"), _xleta.NOT)</f>
        <v>NO</v>
      </c>
      <c r="K3388" t="str">
        <f>IFERROR(IF(ABS((I3388-resumen!$E$3)/resumen!$E$5) &gt; 1.96, "SI", "NO"), _xleta.NOT)</f>
        <v>NO</v>
      </c>
      <c r="L3388">
        <f>IF(ISBLANK(C3388), resumen!$D$4, C3388)</f>
        <v>1377923.86</v>
      </c>
      <c r="M3388">
        <f>IF(ISBLANK(I3388), resumen!$E$4, I3388)</f>
        <v>56</v>
      </c>
    </row>
    <row r="3389" spans="1:13">
      <c r="A3389">
        <v>3388</v>
      </c>
      <c r="B3389" t="s">
        <v>13</v>
      </c>
      <c r="C3389">
        <v>384000</v>
      </c>
      <c r="D3389" t="s">
        <v>14</v>
      </c>
      <c r="E3389" t="s">
        <v>20</v>
      </c>
      <c r="F3389" t="s">
        <v>16</v>
      </c>
      <c r="G3389" t="s">
        <v>17</v>
      </c>
      <c r="H3389" t="s">
        <v>16</v>
      </c>
      <c r="I3389">
        <v>43</v>
      </c>
      <c r="J3389" t="str">
        <f>IFERROR(IF(ABS((C3389-resumen!$D$3)/resumen!$D$5) &gt; 1.96, "SI", "NO"), _xleta.NOT)</f>
        <v>NO</v>
      </c>
      <c r="K3389" t="str">
        <f>IFERROR(IF(ABS((I3389-resumen!$E$3)/resumen!$E$5) &gt; 1.96, "SI", "NO"), _xleta.NOT)</f>
        <v>NO</v>
      </c>
      <c r="L3389">
        <f>IF(ISBLANK(C3389), resumen!$D$4, C3389)</f>
        <v>384000</v>
      </c>
      <c r="M3389">
        <f>IF(ISBLANK(I3389), resumen!$E$4, I3389)</f>
        <v>43</v>
      </c>
    </row>
    <row r="3390" spans="1:13">
      <c r="A3390">
        <v>3389</v>
      </c>
      <c r="B3390" t="s">
        <v>13</v>
      </c>
      <c r="C3390">
        <v>641830</v>
      </c>
      <c r="D3390" t="s">
        <v>14</v>
      </c>
      <c r="E3390" t="s">
        <v>20</v>
      </c>
      <c r="F3390" t="s">
        <v>16</v>
      </c>
      <c r="G3390" t="s">
        <v>17</v>
      </c>
      <c r="H3390" t="s">
        <v>17</v>
      </c>
      <c r="I3390">
        <v>50</v>
      </c>
      <c r="J3390" t="str">
        <f>IFERROR(IF(ABS((C3390-resumen!$D$3)/resumen!$D$5) &gt; 1.96, "SI", "NO"), _xleta.NOT)</f>
        <v>NO</v>
      </c>
      <c r="K3390" t="str">
        <f>IFERROR(IF(ABS((I3390-resumen!$E$3)/resumen!$E$5) &gt; 1.96, "SI", "NO"), _xleta.NOT)</f>
        <v>NO</v>
      </c>
      <c r="L3390">
        <f>IF(ISBLANK(C3390), resumen!$D$4, C3390)</f>
        <v>641830</v>
      </c>
      <c r="M3390">
        <f>IF(ISBLANK(I3390), resumen!$E$4, I3390)</f>
        <v>50</v>
      </c>
    </row>
    <row r="3391" spans="1:13">
      <c r="A3391">
        <v>3390</v>
      </c>
      <c r="B3391" t="s">
        <v>13</v>
      </c>
      <c r="C3391">
        <v>467680.51</v>
      </c>
      <c r="D3391" t="s">
        <v>14</v>
      </c>
      <c r="E3391" t="s">
        <v>20</v>
      </c>
      <c r="F3391" t="s">
        <v>16</v>
      </c>
      <c r="G3391" t="s">
        <v>16</v>
      </c>
      <c r="H3391" t="s">
        <v>17</v>
      </c>
      <c r="I3391">
        <v>31</v>
      </c>
      <c r="J3391" t="str">
        <f>IFERROR(IF(ABS((C3391-resumen!$D$3)/resumen!$D$5) &gt; 1.96, "SI", "NO"), _xleta.NOT)</f>
        <v>NO</v>
      </c>
      <c r="K3391" t="str">
        <f>IFERROR(IF(ABS((I3391-resumen!$E$3)/resumen!$E$5) &gt; 1.96, "SI", "NO"), _xleta.NOT)</f>
        <v>NO</v>
      </c>
      <c r="L3391">
        <f>IF(ISBLANK(C3391), resumen!$D$4, C3391)</f>
        <v>467680.51</v>
      </c>
      <c r="M3391">
        <f>IF(ISBLANK(I3391), resumen!$E$4, I3391)</f>
        <v>31</v>
      </c>
    </row>
    <row r="3392" spans="1:13">
      <c r="A3392">
        <v>3391</v>
      </c>
      <c r="B3392" t="s">
        <v>13</v>
      </c>
      <c r="C3392">
        <v>572881</v>
      </c>
      <c r="D3392" t="s">
        <v>14</v>
      </c>
      <c r="E3392" t="s">
        <v>20</v>
      </c>
      <c r="F3392" t="s">
        <v>16</v>
      </c>
      <c r="G3392" t="s">
        <v>17</v>
      </c>
      <c r="H3392" t="s">
        <v>17</v>
      </c>
      <c r="I3392">
        <v>27</v>
      </c>
      <c r="J3392" t="str">
        <f>IFERROR(IF(ABS((C3392-resumen!$D$3)/resumen!$D$5) &gt; 1.96, "SI", "NO"), _xleta.NOT)</f>
        <v>NO</v>
      </c>
      <c r="K3392" t="str">
        <f>IFERROR(IF(ABS((I3392-resumen!$E$3)/resumen!$E$5) &gt; 1.96, "SI", "NO"), _xleta.NOT)</f>
        <v>NO</v>
      </c>
      <c r="L3392">
        <f>IF(ISBLANK(C3392), resumen!$D$4, C3392)</f>
        <v>572881</v>
      </c>
      <c r="M3392">
        <f>IF(ISBLANK(I3392), resumen!$E$4, I3392)</f>
        <v>27</v>
      </c>
    </row>
    <row r="3393" spans="1:13">
      <c r="A3393">
        <v>3392</v>
      </c>
      <c r="B3393" t="s">
        <v>13</v>
      </c>
      <c r="C3393">
        <v>450242.43</v>
      </c>
      <c r="D3393" t="s">
        <v>14</v>
      </c>
      <c r="E3393" t="s">
        <v>20</v>
      </c>
      <c r="F3393" t="s">
        <v>16</v>
      </c>
      <c r="G3393" t="s">
        <v>17</v>
      </c>
      <c r="H3393" t="s">
        <v>17</v>
      </c>
      <c r="I3393">
        <v>24</v>
      </c>
      <c r="J3393" t="str">
        <f>IFERROR(IF(ABS((C3393-resumen!$D$3)/resumen!$D$5) &gt; 1.96, "SI", "NO"), _xleta.NOT)</f>
        <v>NO</v>
      </c>
      <c r="K3393" t="str">
        <f>IFERROR(IF(ABS((I3393-resumen!$E$3)/resumen!$E$5) &gt; 1.96, "SI", "NO"), _xleta.NOT)</f>
        <v>NO</v>
      </c>
      <c r="L3393">
        <f>IF(ISBLANK(C3393), resumen!$D$4, C3393)</f>
        <v>450242.43</v>
      </c>
      <c r="M3393">
        <f>IF(ISBLANK(I3393), resumen!$E$4, I3393)</f>
        <v>24</v>
      </c>
    </row>
    <row r="3394" spans="1:13">
      <c r="A3394">
        <v>3393</v>
      </c>
      <c r="B3394" t="s">
        <v>13</v>
      </c>
      <c r="C3394">
        <v>618962.9</v>
      </c>
      <c r="D3394" t="s">
        <v>14</v>
      </c>
      <c r="E3394" t="s">
        <v>20</v>
      </c>
      <c r="F3394" t="s">
        <v>16</v>
      </c>
      <c r="G3394" t="s">
        <v>17</v>
      </c>
      <c r="H3394" t="s">
        <v>17</v>
      </c>
      <c r="I3394">
        <v>51</v>
      </c>
      <c r="J3394" t="str">
        <f>IFERROR(IF(ABS((C3394-resumen!$D$3)/resumen!$D$5) &gt; 1.96, "SI", "NO"), _xleta.NOT)</f>
        <v>NO</v>
      </c>
      <c r="K3394" t="str">
        <f>IFERROR(IF(ABS((I3394-resumen!$E$3)/resumen!$E$5) &gt; 1.96, "SI", "NO"), _xleta.NOT)</f>
        <v>NO</v>
      </c>
      <c r="L3394">
        <f>IF(ISBLANK(C3394), resumen!$D$4, C3394)</f>
        <v>618962.9</v>
      </c>
      <c r="M3394">
        <f>IF(ISBLANK(I3394), resumen!$E$4, I3394)</f>
        <v>51</v>
      </c>
    </row>
    <row r="3395" spans="1:13">
      <c r="A3395">
        <v>3394</v>
      </c>
      <c r="B3395" t="s">
        <v>19</v>
      </c>
      <c r="C3395">
        <v>319591</v>
      </c>
      <c r="D3395" t="s">
        <v>14</v>
      </c>
      <c r="E3395" t="s">
        <v>20</v>
      </c>
      <c r="F3395" t="s">
        <v>16</v>
      </c>
      <c r="G3395" t="s">
        <v>16</v>
      </c>
      <c r="H3395" t="s">
        <v>17</v>
      </c>
      <c r="I3395">
        <v>34</v>
      </c>
      <c r="J3395" t="str">
        <f>IFERROR(IF(ABS((C3395-resumen!$D$3)/resumen!$D$5) &gt; 1.96, "SI", "NO"), _xleta.NOT)</f>
        <v>NO</v>
      </c>
      <c r="K3395" t="str">
        <f>IFERROR(IF(ABS((I3395-resumen!$E$3)/resumen!$E$5) &gt; 1.96, "SI", "NO"), _xleta.NOT)</f>
        <v>NO</v>
      </c>
      <c r="L3395">
        <f>IF(ISBLANK(C3395), resumen!$D$4, C3395)</f>
        <v>319591</v>
      </c>
      <c r="M3395">
        <f>IF(ISBLANK(I3395), resumen!$E$4, I3395)</f>
        <v>34</v>
      </c>
    </row>
    <row r="3396" spans="1:13">
      <c r="A3396">
        <v>3395</v>
      </c>
      <c r="B3396" t="s">
        <v>13</v>
      </c>
      <c r="C3396">
        <v>316412</v>
      </c>
      <c r="D3396" t="s">
        <v>22</v>
      </c>
      <c r="E3396" t="s">
        <v>20</v>
      </c>
      <c r="F3396" t="s">
        <v>16</v>
      </c>
      <c r="G3396" t="s">
        <v>17</v>
      </c>
      <c r="H3396" t="s">
        <v>16</v>
      </c>
      <c r="I3396">
        <v>55</v>
      </c>
      <c r="J3396" t="str">
        <f>IFERROR(IF(ABS((C3396-resumen!$D$3)/resumen!$D$5) &gt; 1.96, "SI", "NO"), _xleta.NOT)</f>
        <v>NO</v>
      </c>
      <c r="K3396" t="str">
        <f>IFERROR(IF(ABS((I3396-resumen!$E$3)/resumen!$E$5) &gt; 1.96, "SI", "NO"), _xleta.NOT)</f>
        <v>NO</v>
      </c>
      <c r="L3396">
        <f>IF(ISBLANK(C3396), resumen!$D$4, C3396)</f>
        <v>316412</v>
      </c>
      <c r="M3396">
        <f>IF(ISBLANK(I3396), resumen!$E$4, I3396)</f>
        <v>55</v>
      </c>
    </row>
    <row r="3397" spans="1:13">
      <c r="A3397">
        <v>3396</v>
      </c>
      <c r="B3397" t="s">
        <v>19</v>
      </c>
      <c r="C3397">
        <v>356455</v>
      </c>
      <c r="D3397" t="s">
        <v>22</v>
      </c>
      <c r="E3397" t="s">
        <v>20</v>
      </c>
      <c r="F3397" t="s">
        <v>16</v>
      </c>
      <c r="G3397" t="s">
        <v>17</v>
      </c>
      <c r="H3397" t="s">
        <v>17</v>
      </c>
      <c r="I3397">
        <v>43</v>
      </c>
      <c r="J3397" t="str">
        <f>IFERROR(IF(ABS((C3397-resumen!$D$3)/resumen!$D$5) &gt; 1.96, "SI", "NO"), _xleta.NOT)</f>
        <v>NO</v>
      </c>
      <c r="K3397" t="str">
        <f>IFERROR(IF(ABS((I3397-resumen!$E$3)/resumen!$E$5) &gt; 1.96, "SI", "NO"), _xleta.NOT)</f>
        <v>NO</v>
      </c>
      <c r="L3397">
        <f>IF(ISBLANK(C3397), resumen!$D$4, C3397)</f>
        <v>356455</v>
      </c>
      <c r="M3397">
        <f>IF(ISBLANK(I3397), resumen!$E$4, I3397)</f>
        <v>43</v>
      </c>
    </row>
    <row r="3398" spans="1:13">
      <c r="A3398">
        <v>3397</v>
      </c>
      <c r="B3398" t="s">
        <v>13</v>
      </c>
      <c r="C3398">
        <v>785855.82</v>
      </c>
      <c r="D3398" t="s">
        <v>14</v>
      </c>
      <c r="E3398" t="s">
        <v>20</v>
      </c>
      <c r="F3398" t="s">
        <v>16</v>
      </c>
      <c r="G3398" t="s">
        <v>17</v>
      </c>
      <c r="H3398" t="s">
        <v>17</v>
      </c>
      <c r="I3398">
        <v>55</v>
      </c>
      <c r="J3398" t="str">
        <f>IFERROR(IF(ABS((C3398-resumen!$D$3)/resumen!$D$5) &gt; 1.96, "SI", "NO"), _xleta.NOT)</f>
        <v>NO</v>
      </c>
      <c r="K3398" t="str">
        <f>IFERROR(IF(ABS((I3398-resumen!$E$3)/resumen!$E$5) &gt; 1.96, "SI", "NO"), _xleta.NOT)</f>
        <v>NO</v>
      </c>
      <c r="L3398">
        <f>IF(ISBLANK(C3398), resumen!$D$4, C3398)</f>
        <v>785855.82</v>
      </c>
      <c r="M3398">
        <f>IF(ISBLANK(I3398), resumen!$E$4, I3398)</f>
        <v>55</v>
      </c>
    </row>
    <row r="3399" spans="1:13">
      <c r="A3399">
        <v>3398</v>
      </c>
      <c r="B3399" t="s">
        <v>13</v>
      </c>
      <c r="C3399">
        <v>420000</v>
      </c>
      <c r="D3399" t="s">
        <v>14</v>
      </c>
      <c r="E3399" t="s">
        <v>20</v>
      </c>
      <c r="F3399" t="s">
        <v>16</v>
      </c>
      <c r="G3399" t="s">
        <v>17</v>
      </c>
      <c r="H3399" t="s">
        <v>17</v>
      </c>
      <c r="I3399">
        <v>52</v>
      </c>
      <c r="J3399" t="str">
        <f>IFERROR(IF(ABS((C3399-resumen!$D$3)/resumen!$D$5) &gt; 1.96, "SI", "NO"), _xleta.NOT)</f>
        <v>NO</v>
      </c>
      <c r="K3399" t="str">
        <f>IFERROR(IF(ABS((I3399-resumen!$E$3)/resumen!$E$5) &gt; 1.96, "SI", "NO"), _xleta.NOT)</f>
        <v>NO</v>
      </c>
      <c r="L3399">
        <f>IF(ISBLANK(C3399), resumen!$D$4, C3399)</f>
        <v>420000</v>
      </c>
      <c r="M3399">
        <f>IF(ISBLANK(I3399), resumen!$E$4, I3399)</f>
        <v>52</v>
      </c>
    </row>
    <row r="3400" spans="1:13">
      <c r="A3400">
        <v>3399</v>
      </c>
      <c r="B3400" t="s">
        <v>13</v>
      </c>
      <c r="C3400">
        <v>405063</v>
      </c>
      <c r="D3400" t="s">
        <v>22</v>
      </c>
      <c r="E3400" t="s">
        <v>20</v>
      </c>
      <c r="F3400" t="s">
        <v>16</v>
      </c>
      <c r="G3400" t="s">
        <v>17</v>
      </c>
      <c r="H3400" t="s">
        <v>16</v>
      </c>
      <c r="I3400">
        <v>53</v>
      </c>
      <c r="J3400" t="str">
        <f>IFERROR(IF(ABS((C3400-resumen!$D$3)/resumen!$D$5) &gt; 1.96, "SI", "NO"), _xleta.NOT)</f>
        <v>NO</v>
      </c>
      <c r="K3400" t="str">
        <f>IFERROR(IF(ABS((I3400-resumen!$E$3)/resumen!$E$5) &gt; 1.96, "SI", "NO"), _xleta.NOT)</f>
        <v>NO</v>
      </c>
      <c r="L3400">
        <f>IF(ISBLANK(C3400), resumen!$D$4, C3400)</f>
        <v>405063</v>
      </c>
      <c r="M3400">
        <f>IF(ISBLANK(I3400), resumen!$E$4, I3400)</f>
        <v>53</v>
      </c>
    </row>
    <row r="3401" spans="1:13">
      <c r="A3401">
        <v>3400</v>
      </c>
      <c r="B3401" t="s">
        <v>19</v>
      </c>
      <c r="C3401">
        <v>297139</v>
      </c>
      <c r="D3401" t="s">
        <v>21</v>
      </c>
      <c r="E3401" t="s">
        <v>20</v>
      </c>
      <c r="F3401" t="s">
        <v>16</v>
      </c>
      <c r="G3401" t="s">
        <v>16</v>
      </c>
      <c r="H3401" t="s">
        <v>17</v>
      </c>
      <c r="I3401">
        <v>36</v>
      </c>
      <c r="J3401" t="str">
        <f>IFERROR(IF(ABS((C3401-resumen!$D$3)/resumen!$D$5) &gt; 1.96, "SI", "NO"), _xleta.NOT)</f>
        <v>NO</v>
      </c>
      <c r="K3401" t="str">
        <f>IFERROR(IF(ABS((I3401-resumen!$E$3)/resumen!$E$5) &gt; 1.96, "SI", "NO"), _xleta.NOT)</f>
        <v>NO</v>
      </c>
      <c r="L3401">
        <f>IF(ISBLANK(C3401), resumen!$D$4, C3401)</f>
        <v>297139</v>
      </c>
      <c r="M3401">
        <f>IF(ISBLANK(I3401), resumen!$E$4, I3401)</f>
        <v>36</v>
      </c>
    </row>
    <row r="3402" spans="1:13">
      <c r="A3402">
        <v>3401</v>
      </c>
      <c r="B3402" t="s">
        <v>13</v>
      </c>
      <c r="C3402">
        <v>175000</v>
      </c>
      <c r="D3402" t="s">
        <v>14</v>
      </c>
      <c r="E3402" t="s">
        <v>20</v>
      </c>
      <c r="F3402" t="s">
        <v>16</v>
      </c>
      <c r="G3402" t="s">
        <v>17</v>
      </c>
      <c r="H3402" t="s">
        <v>17</v>
      </c>
      <c r="I3402">
        <v>32</v>
      </c>
      <c r="J3402" t="str">
        <f>IFERROR(IF(ABS((C3402-resumen!$D$3)/resumen!$D$5) &gt; 1.96, "SI", "NO"), _xleta.NOT)</f>
        <v>NO</v>
      </c>
      <c r="K3402" t="str">
        <f>IFERROR(IF(ABS((I3402-resumen!$E$3)/resumen!$E$5) &gt; 1.96, "SI", "NO"), _xleta.NOT)</f>
        <v>NO</v>
      </c>
      <c r="L3402">
        <f>IF(ISBLANK(C3402), resumen!$D$4, C3402)</f>
        <v>175000</v>
      </c>
      <c r="M3402">
        <f>IF(ISBLANK(I3402), resumen!$E$4, I3402)</f>
        <v>32</v>
      </c>
    </row>
    <row r="3403" spans="1:13">
      <c r="A3403">
        <v>3402</v>
      </c>
      <c r="B3403" t="s">
        <v>13</v>
      </c>
      <c r="C3403">
        <v>299647</v>
      </c>
      <c r="D3403" t="s">
        <v>21</v>
      </c>
      <c r="E3403" t="s">
        <v>20</v>
      </c>
      <c r="F3403" t="s">
        <v>17</v>
      </c>
      <c r="G3403" t="s">
        <v>17</v>
      </c>
      <c r="H3403" t="s">
        <v>17</v>
      </c>
      <c r="I3403">
        <v>52</v>
      </c>
      <c r="J3403" t="str">
        <f>IFERROR(IF(ABS((C3403-resumen!$D$3)/resumen!$D$5) &gt; 1.96, "SI", "NO"), _xleta.NOT)</f>
        <v>NO</v>
      </c>
      <c r="K3403" t="str">
        <f>IFERROR(IF(ABS((I3403-resumen!$E$3)/resumen!$E$5) &gt; 1.96, "SI", "NO"), _xleta.NOT)</f>
        <v>NO</v>
      </c>
      <c r="L3403">
        <f>IF(ISBLANK(C3403), resumen!$D$4, C3403)</f>
        <v>299647</v>
      </c>
      <c r="M3403">
        <f>IF(ISBLANK(I3403), resumen!$E$4, I3403)</f>
        <v>52</v>
      </c>
    </row>
    <row r="3404" spans="1:13">
      <c r="A3404">
        <v>3403</v>
      </c>
      <c r="B3404" t="s">
        <v>13</v>
      </c>
      <c r="C3404">
        <v>1202402.74</v>
      </c>
      <c r="D3404" t="s">
        <v>14</v>
      </c>
      <c r="E3404" t="s">
        <v>15</v>
      </c>
      <c r="F3404" t="s">
        <v>16</v>
      </c>
      <c r="G3404" t="s">
        <v>17</v>
      </c>
      <c r="H3404" t="s">
        <v>17</v>
      </c>
      <c r="I3404">
        <v>53</v>
      </c>
      <c r="J3404" t="str">
        <f>IFERROR(IF(ABS((C3404-resumen!$D$3)/resumen!$D$5) &gt; 1.96, "SI", "NO"), _xleta.NOT)</f>
        <v>NO</v>
      </c>
      <c r="K3404" t="str">
        <f>IFERROR(IF(ABS((I3404-resumen!$E$3)/resumen!$E$5) &gt; 1.96, "SI", "NO"), _xleta.NOT)</f>
        <v>NO</v>
      </c>
      <c r="L3404">
        <f>IF(ISBLANK(C3404), resumen!$D$4, C3404)</f>
        <v>1202402.74</v>
      </c>
      <c r="M3404">
        <f>IF(ISBLANK(I3404), resumen!$E$4, I3404)</f>
        <v>53</v>
      </c>
    </row>
    <row r="3405" spans="1:13">
      <c r="A3405">
        <v>3404</v>
      </c>
      <c r="B3405" t="s">
        <v>13</v>
      </c>
      <c r="C3405">
        <v>264929.65999999997</v>
      </c>
      <c r="D3405" t="s">
        <v>14</v>
      </c>
      <c r="E3405" t="s">
        <v>20</v>
      </c>
      <c r="F3405" t="s">
        <v>16</v>
      </c>
      <c r="G3405" t="s">
        <v>17</v>
      </c>
      <c r="H3405" t="s">
        <v>17</v>
      </c>
      <c r="I3405">
        <v>48</v>
      </c>
      <c r="J3405" t="str">
        <f>IFERROR(IF(ABS((C3405-resumen!$D$3)/resumen!$D$5) &gt; 1.96, "SI", "NO"), _xleta.NOT)</f>
        <v>NO</v>
      </c>
      <c r="K3405" t="str">
        <f>IFERROR(IF(ABS((I3405-resumen!$E$3)/resumen!$E$5) &gt; 1.96, "SI", "NO"), _xleta.NOT)</f>
        <v>NO</v>
      </c>
      <c r="L3405">
        <f>IF(ISBLANK(C3405), resumen!$D$4, C3405)</f>
        <v>264929.65999999997</v>
      </c>
      <c r="M3405">
        <f>IF(ISBLANK(I3405), resumen!$E$4, I3405)</f>
        <v>48</v>
      </c>
    </row>
    <row r="3406" spans="1:13">
      <c r="A3406">
        <v>3405</v>
      </c>
      <c r="B3406" t="s">
        <v>13</v>
      </c>
      <c r="C3406">
        <v>623902.14</v>
      </c>
      <c r="D3406" t="s">
        <v>14</v>
      </c>
      <c r="E3406" t="s">
        <v>20</v>
      </c>
      <c r="F3406" t="s">
        <v>16</v>
      </c>
      <c r="G3406" t="s">
        <v>17</v>
      </c>
      <c r="H3406" t="s">
        <v>17</v>
      </c>
      <c r="I3406">
        <v>44</v>
      </c>
      <c r="J3406" t="str">
        <f>IFERROR(IF(ABS((C3406-resumen!$D$3)/resumen!$D$5) &gt; 1.96, "SI", "NO"), _xleta.NOT)</f>
        <v>NO</v>
      </c>
      <c r="K3406" t="str">
        <f>IFERROR(IF(ABS((I3406-resumen!$E$3)/resumen!$E$5) &gt; 1.96, "SI", "NO"), _xleta.NOT)</f>
        <v>NO</v>
      </c>
      <c r="L3406">
        <f>IF(ISBLANK(C3406), resumen!$D$4, C3406)</f>
        <v>623902.14</v>
      </c>
      <c r="M3406">
        <f>IF(ISBLANK(I3406), resumen!$E$4, I3406)</f>
        <v>44</v>
      </c>
    </row>
    <row r="3407" spans="1:13">
      <c r="A3407">
        <v>3406</v>
      </c>
      <c r="B3407" t="s">
        <v>19</v>
      </c>
      <c r="C3407">
        <v>425046</v>
      </c>
      <c r="D3407" t="s">
        <v>14</v>
      </c>
      <c r="E3407" t="s">
        <v>15</v>
      </c>
      <c r="F3407" t="s">
        <v>16</v>
      </c>
      <c r="G3407" t="s">
        <v>17</v>
      </c>
      <c r="H3407" t="s">
        <v>17</v>
      </c>
      <c r="I3407">
        <v>42</v>
      </c>
      <c r="J3407" t="str">
        <f>IFERROR(IF(ABS((C3407-resumen!$D$3)/resumen!$D$5) &gt; 1.96, "SI", "NO"), _xleta.NOT)</f>
        <v>NO</v>
      </c>
      <c r="K3407" t="str">
        <f>IFERROR(IF(ABS((I3407-resumen!$E$3)/resumen!$E$5) &gt; 1.96, "SI", "NO"), _xleta.NOT)</f>
        <v>NO</v>
      </c>
      <c r="L3407">
        <f>IF(ISBLANK(C3407), resumen!$D$4, C3407)</f>
        <v>425046</v>
      </c>
      <c r="M3407">
        <f>IF(ISBLANK(I3407), resumen!$E$4, I3407)</f>
        <v>42</v>
      </c>
    </row>
    <row r="3408" spans="1:13">
      <c r="A3408">
        <v>3407</v>
      </c>
      <c r="B3408" t="s">
        <v>13</v>
      </c>
      <c r="C3408">
        <v>420375</v>
      </c>
      <c r="D3408" t="s">
        <v>14</v>
      </c>
      <c r="E3408" t="s">
        <v>20</v>
      </c>
      <c r="F3408" t="s">
        <v>16</v>
      </c>
      <c r="G3408" t="s">
        <v>17</v>
      </c>
      <c r="H3408" t="s">
        <v>17</v>
      </c>
      <c r="I3408">
        <v>30</v>
      </c>
      <c r="J3408" t="str">
        <f>IFERROR(IF(ABS((C3408-resumen!$D$3)/resumen!$D$5) &gt; 1.96, "SI", "NO"), _xleta.NOT)</f>
        <v>NO</v>
      </c>
      <c r="K3408" t="str">
        <f>IFERROR(IF(ABS((I3408-resumen!$E$3)/resumen!$E$5) &gt; 1.96, "SI", "NO"), _xleta.NOT)</f>
        <v>NO</v>
      </c>
      <c r="L3408">
        <f>IF(ISBLANK(C3408), resumen!$D$4, C3408)</f>
        <v>420375</v>
      </c>
      <c r="M3408">
        <f>IF(ISBLANK(I3408), resumen!$E$4, I3408)</f>
        <v>30</v>
      </c>
    </row>
    <row r="3409" spans="1:13">
      <c r="A3409">
        <v>3408</v>
      </c>
      <c r="B3409" t="s">
        <v>13</v>
      </c>
      <c r="C3409">
        <v>1429399.25</v>
      </c>
      <c r="D3409" t="s">
        <v>14</v>
      </c>
      <c r="E3409" t="s">
        <v>20</v>
      </c>
      <c r="F3409" t="s">
        <v>16</v>
      </c>
      <c r="G3409" t="s">
        <v>17</v>
      </c>
      <c r="H3409" t="s">
        <v>17</v>
      </c>
      <c r="I3409">
        <v>51</v>
      </c>
      <c r="J3409" t="str">
        <f>IFERROR(IF(ABS((C3409-resumen!$D$3)/resumen!$D$5) &gt; 1.96, "SI", "NO"), _xleta.NOT)</f>
        <v>NO</v>
      </c>
      <c r="K3409" t="str">
        <f>IFERROR(IF(ABS((I3409-resumen!$E$3)/resumen!$E$5) &gt; 1.96, "SI", "NO"), _xleta.NOT)</f>
        <v>NO</v>
      </c>
      <c r="L3409">
        <f>IF(ISBLANK(C3409), resumen!$D$4, C3409)</f>
        <v>1429399.25</v>
      </c>
      <c r="M3409">
        <f>IF(ISBLANK(I3409), resumen!$E$4, I3409)</f>
        <v>51</v>
      </c>
    </row>
    <row r="3410" spans="1:13">
      <c r="A3410">
        <v>3409</v>
      </c>
      <c r="B3410" t="s">
        <v>13</v>
      </c>
      <c r="C3410">
        <v>640789.43999999994</v>
      </c>
      <c r="D3410" t="s">
        <v>14</v>
      </c>
      <c r="E3410" t="s">
        <v>20</v>
      </c>
      <c r="F3410" t="s">
        <v>16</v>
      </c>
      <c r="G3410" t="s">
        <v>17</v>
      </c>
      <c r="H3410" t="s">
        <v>17</v>
      </c>
      <c r="I3410">
        <v>23</v>
      </c>
      <c r="J3410" t="str">
        <f>IFERROR(IF(ABS((C3410-resumen!$D$3)/resumen!$D$5) &gt; 1.96, "SI", "NO"), _xleta.NOT)</f>
        <v>NO</v>
      </c>
      <c r="K3410" t="str">
        <f>IFERROR(IF(ABS((I3410-resumen!$E$3)/resumen!$E$5) &gt; 1.96, "SI", "NO"), _xleta.NOT)</f>
        <v>NO</v>
      </c>
      <c r="L3410">
        <f>IF(ISBLANK(C3410), resumen!$D$4, C3410)</f>
        <v>640789.43999999994</v>
      </c>
      <c r="M3410">
        <f>IF(ISBLANK(I3410), resumen!$E$4, I3410)</f>
        <v>23</v>
      </c>
    </row>
    <row r="3411" spans="1:13">
      <c r="A3411">
        <v>3410</v>
      </c>
      <c r="B3411" t="s">
        <v>13</v>
      </c>
      <c r="C3411">
        <v>394800</v>
      </c>
      <c r="D3411" t="s">
        <v>14</v>
      </c>
      <c r="E3411" t="s">
        <v>20</v>
      </c>
      <c r="F3411" t="s">
        <v>16</v>
      </c>
      <c r="G3411" t="s">
        <v>17</v>
      </c>
      <c r="H3411" t="s">
        <v>17</v>
      </c>
      <c r="I3411">
        <v>51</v>
      </c>
      <c r="J3411" t="str">
        <f>IFERROR(IF(ABS((C3411-resumen!$D$3)/resumen!$D$5) &gt; 1.96, "SI", "NO"), _xleta.NOT)</f>
        <v>NO</v>
      </c>
      <c r="K3411" t="str">
        <f>IFERROR(IF(ABS((I3411-resumen!$E$3)/resumen!$E$5) &gt; 1.96, "SI", "NO"), _xleta.NOT)</f>
        <v>NO</v>
      </c>
      <c r="L3411">
        <f>IF(ISBLANK(C3411), resumen!$D$4, C3411)</f>
        <v>394800</v>
      </c>
      <c r="M3411">
        <f>IF(ISBLANK(I3411), resumen!$E$4, I3411)</f>
        <v>51</v>
      </c>
    </row>
    <row r="3412" spans="1:13">
      <c r="A3412">
        <v>3411</v>
      </c>
      <c r="B3412" t="s">
        <v>13</v>
      </c>
      <c r="C3412">
        <v>16858742</v>
      </c>
      <c r="D3412" t="s">
        <v>22</v>
      </c>
      <c r="E3412" t="s">
        <v>20</v>
      </c>
      <c r="F3412" t="s">
        <v>16</v>
      </c>
      <c r="G3412" t="s">
        <v>17</v>
      </c>
      <c r="H3412" t="s">
        <v>17</v>
      </c>
      <c r="I3412">
        <v>75</v>
      </c>
      <c r="J3412" t="str">
        <f>IFERROR(IF(ABS((C3412-resumen!$D$3)/resumen!$D$5) &gt; 1.96, "SI", "NO"), _xleta.NOT)</f>
        <v>SI</v>
      </c>
      <c r="K3412" t="str">
        <f>IFERROR(IF(ABS((I3412-resumen!$E$3)/resumen!$E$5) &gt; 1.96, "SI", "NO"), _xleta.NOT)</f>
        <v>SI</v>
      </c>
      <c r="L3412">
        <f>IF(ISBLANK(C3412), resumen!$D$4, C3412)</f>
        <v>16858742</v>
      </c>
      <c r="M3412">
        <f>IF(ISBLANK(I3412), resumen!$E$4, I3412)</f>
        <v>75</v>
      </c>
    </row>
    <row r="3413" spans="1:13">
      <c r="A3413">
        <v>3412</v>
      </c>
      <c r="B3413" t="s">
        <v>13</v>
      </c>
      <c r="C3413">
        <v>485025.35</v>
      </c>
      <c r="D3413" t="s">
        <v>14</v>
      </c>
      <c r="E3413" t="s">
        <v>15</v>
      </c>
      <c r="F3413" t="s">
        <v>16</v>
      </c>
      <c r="G3413" t="s">
        <v>17</v>
      </c>
      <c r="H3413" t="s">
        <v>17</v>
      </c>
      <c r="I3413">
        <v>30</v>
      </c>
      <c r="J3413" t="str">
        <f>IFERROR(IF(ABS((C3413-resumen!$D$3)/resumen!$D$5) &gt; 1.96, "SI", "NO"), _xleta.NOT)</f>
        <v>NO</v>
      </c>
      <c r="K3413" t="str">
        <f>IFERROR(IF(ABS((I3413-resumen!$E$3)/resumen!$E$5) &gt; 1.96, "SI", "NO"), _xleta.NOT)</f>
        <v>NO</v>
      </c>
      <c r="L3413">
        <f>IF(ISBLANK(C3413), resumen!$D$4, C3413)</f>
        <v>485025.35</v>
      </c>
      <c r="M3413">
        <f>IF(ISBLANK(I3413), resumen!$E$4, I3413)</f>
        <v>30</v>
      </c>
    </row>
    <row r="3414" spans="1:13">
      <c r="A3414">
        <v>3413</v>
      </c>
      <c r="B3414" t="s">
        <v>13</v>
      </c>
      <c r="C3414">
        <v>263696</v>
      </c>
      <c r="D3414" t="s">
        <v>14</v>
      </c>
      <c r="E3414" t="s">
        <v>20</v>
      </c>
      <c r="F3414" t="s">
        <v>16</v>
      </c>
      <c r="G3414" t="s">
        <v>17</v>
      </c>
      <c r="H3414" t="s">
        <v>16</v>
      </c>
      <c r="I3414">
        <v>60</v>
      </c>
      <c r="J3414" t="str">
        <f>IFERROR(IF(ABS((C3414-resumen!$D$3)/resumen!$D$5) &gt; 1.96, "SI", "NO"), _xleta.NOT)</f>
        <v>NO</v>
      </c>
      <c r="K3414" t="str">
        <f>IFERROR(IF(ABS((I3414-resumen!$E$3)/resumen!$E$5) &gt; 1.96, "SI", "NO"), _xleta.NOT)</f>
        <v>NO</v>
      </c>
      <c r="L3414">
        <f>IF(ISBLANK(C3414), resumen!$D$4, C3414)</f>
        <v>263696</v>
      </c>
      <c r="M3414">
        <f>IF(ISBLANK(I3414), resumen!$E$4, I3414)</f>
        <v>60</v>
      </c>
    </row>
    <row r="3415" spans="1:13">
      <c r="A3415">
        <v>3414</v>
      </c>
      <c r="B3415" t="s">
        <v>13</v>
      </c>
      <c r="C3415">
        <v>362773</v>
      </c>
      <c r="D3415" t="s">
        <v>14</v>
      </c>
      <c r="E3415" t="s">
        <v>15</v>
      </c>
      <c r="F3415" t="s">
        <v>16</v>
      </c>
      <c r="G3415" t="s">
        <v>17</v>
      </c>
      <c r="H3415" t="s">
        <v>17</v>
      </c>
      <c r="I3415">
        <v>27</v>
      </c>
      <c r="J3415" t="str">
        <f>IFERROR(IF(ABS((C3415-resumen!$D$3)/resumen!$D$5) &gt; 1.96, "SI", "NO"), _xleta.NOT)</f>
        <v>NO</v>
      </c>
      <c r="K3415" t="str">
        <f>IFERROR(IF(ABS((I3415-resumen!$E$3)/resumen!$E$5) &gt; 1.96, "SI", "NO"), _xleta.NOT)</f>
        <v>NO</v>
      </c>
      <c r="L3415">
        <f>IF(ISBLANK(C3415), resumen!$D$4, C3415)</f>
        <v>362773</v>
      </c>
      <c r="M3415">
        <f>IF(ISBLANK(I3415), resumen!$E$4, I3415)</f>
        <v>27</v>
      </c>
    </row>
    <row r="3416" spans="1:13">
      <c r="A3416">
        <v>3415</v>
      </c>
      <c r="B3416" t="s">
        <v>13</v>
      </c>
      <c r="C3416">
        <v>4006214.55</v>
      </c>
      <c r="D3416" t="s">
        <v>14</v>
      </c>
      <c r="E3416" t="s">
        <v>15</v>
      </c>
      <c r="F3416" t="s">
        <v>16</v>
      </c>
      <c r="G3416" t="s">
        <v>17</v>
      </c>
      <c r="H3416" t="s">
        <v>17</v>
      </c>
      <c r="I3416">
        <v>51</v>
      </c>
      <c r="J3416" t="str">
        <f>IFERROR(IF(ABS((C3416-resumen!$D$3)/resumen!$D$5) &gt; 1.96, "SI", "NO"), _xleta.NOT)</f>
        <v>SI</v>
      </c>
      <c r="K3416" t="str">
        <f>IFERROR(IF(ABS((I3416-resumen!$E$3)/resumen!$E$5) &gt; 1.96, "SI", "NO"), _xleta.NOT)</f>
        <v>NO</v>
      </c>
      <c r="L3416">
        <f>IF(ISBLANK(C3416), resumen!$D$4, C3416)</f>
        <v>4006214.55</v>
      </c>
      <c r="M3416">
        <f>IF(ISBLANK(I3416), resumen!$E$4, I3416)</f>
        <v>51</v>
      </c>
    </row>
    <row r="3417" spans="1:13">
      <c r="A3417">
        <v>3416</v>
      </c>
      <c r="B3417" t="s">
        <v>13</v>
      </c>
      <c r="C3417">
        <v>476556.35</v>
      </c>
      <c r="D3417" t="s">
        <v>14</v>
      </c>
      <c r="E3417" t="s">
        <v>20</v>
      </c>
      <c r="F3417" t="s">
        <v>16</v>
      </c>
      <c r="G3417" t="s">
        <v>17</v>
      </c>
      <c r="H3417" t="s">
        <v>17</v>
      </c>
      <c r="I3417">
        <v>26</v>
      </c>
      <c r="J3417" t="str">
        <f>IFERROR(IF(ABS((C3417-resumen!$D$3)/resumen!$D$5) &gt; 1.96, "SI", "NO"), _xleta.NOT)</f>
        <v>NO</v>
      </c>
      <c r="K3417" t="str">
        <f>IFERROR(IF(ABS((I3417-resumen!$E$3)/resumen!$E$5) &gt; 1.96, "SI", "NO"), _xleta.NOT)</f>
        <v>NO</v>
      </c>
      <c r="L3417">
        <f>IF(ISBLANK(C3417), resumen!$D$4, C3417)</f>
        <v>476556.35</v>
      </c>
      <c r="M3417">
        <f>IF(ISBLANK(I3417), resumen!$E$4, I3417)</f>
        <v>26</v>
      </c>
    </row>
    <row r="3418" spans="1:13">
      <c r="A3418">
        <v>3417</v>
      </c>
      <c r="B3418" t="s">
        <v>13</v>
      </c>
      <c r="C3418">
        <v>672285.72</v>
      </c>
      <c r="D3418" t="s">
        <v>14</v>
      </c>
      <c r="E3418" t="s">
        <v>20</v>
      </c>
      <c r="F3418" t="s">
        <v>16</v>
      </c>
      <c r="G3418" t="s">
        <v>17</v>
      </c>
      <c r="H3418" t="s">
        <v>17</v>
      </c>
      <c r="I3418">
        <v>40</v>
      </c>
      <c r="J3418" t="str">
        <f>IFERROR(IF(ABS((C3418-resumen!$D$3)/resumen!$D$5) &gt; 1.96, "SI", "NO"), _xleta.NOT)</f>
        <v>NO</v>
      </c>
      <c r="K3418" t="str">
        <f>IFERROR(IF(ABS((I3418-resumen!$E$3)/resumen!$E$5) &gt; 1.96, "SI", "NO"), _xleta.NOT)</f>
        <v>NO</v>
      </c>
      <c r="L3418">
        <f>IF(ISBLANK(C3418), resumen!$D$4, C3418)</f>
        <v>672285.72</v>
      </c>
      <c r="M3418">
        <f>IF(ISBLANK(I3418), resumen!$E$4, I3418)</f>
        <v>40</v>
      </c>
    </row>
    <row r="3419" spans="1:13">
      <c r="A3419">
        <v>3418</v>
      </c>
      <c r="B3419" t="s">
        <v>13</v>
      </c>
      <c r="C3419">
        <v>501333.33</v>
      </c>
      <c r="D3419" t="s">
        <v>14</v>
      </c>
      <c r="E3419" t="s">
        <v>20</v>
      </c>
      <c r="F3419" t="s">
        <v>16</v>
      </c>
      <c r="G3419" t="s">
        <v>17</v>
      </c>
      <c r="H3419" t="s">
        <v>17</v>
      </c>
      <c r="I3419">
        <v>41</v>
      </c>
      <c r="J3419" t="str">
        <f>IFERROR(IF(ABS((C3419-resumen!$D$3)/resumen!$D$5) &gt; 1.96, "SI", "NO"), _xleta.NOT)</f>
        <v>NO</v>
      </c>
      <c r="K3419" t="str">
        <f>IFERROR(IF(ABS((I3419-resumen!$E$3)/resumen!$E$5) &gt; 1.96, "SI", "NO"), _xleta.NOT)</f>
        <v>NO</v>
      </c>
      <c r="L3419">
        <f>IF(ISBLANK(C3419), resumen!$D$4, C3419)</f>
        <v>501333.33</v>
      </c>
      <c r="M3419">
        <f>IF(ISBLANK(I3419), resumen!$E$4, I3419)</f>
        <v>41</v>
      </c>
    </row>
    <row r="3420" spans="1:13">
      <c r="A3420">
        <v>3419</v>
      </c>
      <c r="B3420" t="s">
        <v>19</v>
      </c>
      <c r="C3420">
        <v>1038075</v>
      </c>
      <c r="D3420" t="s">
        <v>18</v>
      </c>
      <c r="E3420" t="s">
        <v>15</v>
      </c>
      <c r="F3420" t="s">
        <v>16</v>
      </c>
      <c r="G3420" t="s">
        <v>17</v>
      </c>
      <c r="H3420" t="s">
        <v>17</v>
      </c>
      <c r="I3420">
        <v>62</v>
      </c>
      <c r="J3420" t="str">
        <f>IFERROR(IF(ABS((C3420-resumen!$D$3)/resumen!$D$5) &gt; 1.96, "SI", "NO"), _xleta.NOT)</f>
        <v>NO</v>
      </c>
      <c r="K3420" t="str">
        <f>IFERROR(IF(ABS((I3420-resumen!$E$3)/resumen!$E$5) &gt; 1.96, "SI", "NO"), _xleta.NOT)</f>
        <v>NO</v>
      </c>
      <c r="L3420">
        <f>IF(ISBLANK(C3420), resumen!$D$4, C3420)</f>
        <v>1038075</v>
      </c>
      <c r="M3420">
        <f>IF(ISBLANK(I3420), resumen!$E$4, I3420)</f>
        <v>62</v>
      </c>
    </row>
    <row r="3421" spans="1:13">
      <c r="A3421">
        <v>3420</v>
      </c>
      <c r="B3421" t="s">
        <v>13</v>
      </c>
      <c r="C3421">
        <v>685502.53</v>
      </c>
      <c r="D3421" t="s">
        <v>14</v>
      </c>
      <c r="E3421" t="s">
        <v>20</v>
      </c>
      <c r="F3421" t="s">
        <v>16</v>
      </c>
      <c r="G3421" t="s">
        <v>17</v>
      </c>
      <c r="H3421" t="s">
        <v>16</v>
      </c>
      <c r="I3421">
        <v>58</v>
      </c>
      <c r="J3421" t="str">
        <f>IFERROR(IF(ABS((C3421-resumen!$D$3)/resumen!$D$5) &gt; 1.96, "SI", "NO"), _xleta.NOT)</f>
        <v>NO</v>
      </c>
      <c r="K3421" t="str">
        <f>IFERROR(IF(ABS((I3421-resumen!$E$3)/resumen!$E$5) &gt; 1.96, "SI", "NO"), _xleta.NOT)</f>
        <v>NO</v>
      </c>
      <c r="L3421">
        <f>IF(ISBLANK(C3421), resumen!$D$4, C3421)</f>
        <v>685502.53</v>
      </c>
      <c r="M3421">
        <f>IF(ISBLANK(I3421), resumen!$E$4, I3421)</f>
        <v>58</v>
      </c>
    </row>
    <row r="3422" spans="1:13">
      <c r="A3422">
        <v>3421</v>
      </c>
      <c r="B3422" t="s">
        <v>13</v>
      </c>
      <c r="C3422">
        <v>389050</v>
      </c>
      <c r="D3422" t="s">
        <v>14</v>
      </c>
      <c r="E3422" t="s">
        <v>20</v>
      </c>
      <c r="F3422" t="s">
        <v>16</v>
      </c>
      <c r="G3422" t="s">
        <v>16</v>
      </c>
      <c r="H3422" t="s">
        <v>16</v>
      </c>
      <c r="I3422">
        <v>36</v>
      </c>
      <c r="J3422" t="str">
        <f>IFERROR(IF(ABS((C3422-resumen!$D$3)/resumen!$D$5) &gt; 1.96, "SI", "NO"), _xleta.NOT)</f>
        <v>NO</v>
      </c>
      <c r="K3422" t="str">
        <f>IFERROR(IF(ABS((I3422-resumen!$E$3)/resumen!$E$5) &gt; 1.96, "SI", "NO"), _xleta.NOT)</f>
        <v>NO</v>
      </c>
      <c r="L3422">
        <f>IF(ISBLANK(C3422), resumen!$D$4, C3422)</f>
        <v>389050</v>
      </c>
      <c r="M3422">
        <f>IF(ISBLANK(I3422), resumen!$E$4, I3422)</f>
        <v>36</v>
      </c>
    </row>
    <row r="3423" spans="1:13">
      <c r="A3423">
        <v>3422</v>
      </c>
      <c r="B3423" t="s">
        <v>13</v>
      </c>
      <c r="C3423">
        <v>959035</v>
      </c>
      <c r="D3423" t="s">
        <v>22</v>
      </c>
      <c r="E3423" t="s">
        <v>20</v>
      </c>
      <c r="F3423" t="s">
        <v>16</v>
      </c>
      <c r="G3423" t="s">
        <v>17</v>
      </c>
      <c r="H3423" t="s">
        <v>16</v>
      </c>
      <c r="I3423">
        <v>68</v>
      </c>
      <c r="J3423" t="str">
        <f>IFERROR(IF(ABS((C3423-resumen!$D$3)/resumen!$D$5) &gt; 1.96, "SI", "NO"), _xleta.NOT)</f>
        <v>NO</v>
      </c>
      <c r="K3423" t="str">
        <f>IFERROR(IF(ABS((I3423-resumen!$E$3)/resumen!$E$5) &gt; 1.96, "SI", "NO"), _xleta.NOT)</f>
        <v>NO</v>
      </c>
      <c r="L3423">
        <f>IF(ISBLANK(C3423), resumen!$D$4, C3423)</f>
        <v>959035</v>
      </c>
      <c r="M3423">
        <f>IF(ISBLANK(I3423), resumen!$E$4, I3423)</f>
        <v>68</v>
      </c>
    </row>
    <row r="3424" spans="1:13">
      <c r="A3424">
        <v>3423</v>
      </c>
      <c r="B3424" t="s">
        <v>13</v>
      </c>
      <c r="C3424">
        <v>400000</v>
      </c>
      <c r="D3424" t="s">
        <v>14</v>
      </c>
      <c r="E3424" t="s">
        <v>20</v>
      </c>
      <c r="F3424" t="s">
        <v>16</v>
      </c>
      <c r="G3424" t="s">
        <v>17</v>
      </c>
      <c r="H3424" t="s">
        <v>17</v>
      </c>
      <c r="I3424">
        <v>26</v>
      </c>
      <c r="J3424" t="str">
        <f>IFERROR(IF(ABS((C3424-resumen!$D$3)/resumen!$D$5) &gt; 1.96, "SI", "NO"), _xleta.NOT)</f>
        <v>NO</v>
      </c>
      <c r="K3424" t="str">
        <f>IFERROR(IF(ABS((I3424-resumen!$E$3)/resumen!$E$5) &gt; 1.96, "SI", "NO"), _xleta.NOT)</f>
        <v>NO</v>
      </c>
      <c r="L3424">
        <f>IF(ISBLANK(C3424), resumen!$D$4, C3424)</f>
        <v>400000</v>
      </c>
      <c r="M3424">
        <f>IF(ISBLANK(I3424), resumen!$E$4, I3424)</f>
        <v>26</v>
      </c>
    </row>
    <row r="3425" spans="1:13">
      <c r="A3425">
        <v>3424</v>
      </c>
      <c r="B3425" t="s">
        <v>19</v>
      </c>
      <c r="C3425">
        <v>675000</v>
      </c>
      <c r="D3425" t="s">
        <v>14</v>
      </c>
      <c r="E3425" t="s">
        <v>20</v>
      </c>
      <c r="F3425" t="s">
        <v>16</v>
      </c>
      <c r="G3425" t="s">
        <v>17</v>
      </c>
      <c r="H3425" t="s">
        <v>17</v>
      </c>
      <c r="I3425">
        <v>27</v>
      </c>
      <c r="J3425" t="str">
        <f>IFERROR(IF(ABS((C3425-resumen!$D$3)/resumen!$D$5) &gt; 1.96, "SI", "NO"), _xleta.NOT)</f>
        <v>NO</v>
      </c>
      <c r="K3425" t="str">
        <f>IFERROR(IF(ABS((I3425-resumen!$E$3)/resumen!$E$5) &gt; 1.96, "SI", "NO"), _xleta.NOT)</f>
        <v>NO</v>
      </c>
      <c r="L3425">
        <f>IF(ISBLANK(C3425), resumen!$D$4, C3425)</f>
        <v>675000</v>
      </c>
      <c r="M3425">
        <f>IF(ISBLANK(I3425), resumen!$E$4, I3425)</f>
        <v>27</v>
      </c>
    </row>
    <row r="3426" spans="1:13">
      <c r="A3426">
        <v>3425</v>
      </c>
      <c r="B3426" t="s">
        <v>13</v>
      </c>
      <c r="C3426">
        <v>277828.07</v>
      </c>
      <c r="D3426" t="s">
        <v>14</v>
      </c>
      <c r="E3426" t="s">
        <v>20</v>
      </c>
      <c r="F3426" t="s">
        <v>16</v>
      </c>
      <c r="G3426" t="s">
        <v>17</v>
      </c>
      <c r="H3426" t="s">
        <v>17</v>
      </c>
      <c r="I3426">
        <v>22</v>
      </c>
      <c r="J3426" t="str">
        <f>IFERROR(IF(ABS((C3426-resumen!$D$3)/resumen!$D$5) &gt; 1.96, "SI", "NO"), _xleta.NOT)</f>
        <v>NO</v>
      </c>
      <c r="K3426" t="str">
        <f>IFERROR(IF(ABS((I3426-resumen!$E$3)/resumen!$E$5) &gt; 1.96, "SI", "NO"), _xleta.NOT)</f>
        <v>NO</v>
      </c>
      <c r="L3426">
        <f>IF(ISBLANK(C3426), resumen!$D$4, C3426)</f>
        <v>277828.07</v>
      </c>
      <c r="M3426">
        <f>IF(ISBLANK(I3426), resumen!$E$4, I3426)</f>
        <v>22</v>
      </c>
    </row>
    <row r="3427" spans="1:13">
      <c r="A3427">
        <v>3426</v>
      </c>
      <c r="B3427" t="s">
        <v>13</v>
      </c>
      <c r="C3427">
        <v>270000</v>
      </c>
      <c r="D3427" t="s">
        <v>14</v>
      </c>
      <c r="E3427" t="s">
        <v>20</v>
      </c>
      <c r="F3427" t="s">
        <v>16</v>
      </c>
      <c r="G3427" t="s">
        <v>17</v>
      </c>
      <c r="H3427" t="s">
        <v>17</v>
      </c>
      <c r="I3427">
        <v>58</v>
      </c>
      <c r="J3427" t="str">
        <f>IFERROR(IF(ABS((C3427-resumen!$D$3)/resumen!$D$5) &gt; 1.96, "SI", "NO"), _xleta.NOT)</f>
        <v>NO</v>
      </c>
      <c r="K3427" t="str">
        <f>IFERROR(IF(ABS((I3427-resumen!$E$3)/resumen!$E$5) &gt; 1.96, "SI", "NO"), _xleta.NOT)</f>
        <v>NO</v>
      </c>
      <c r="L3427">
        <f>IF(ISBLANK(C3427), resumen!$D$4, C3427)</f>
        <v>270000</v>
      </c>
      <c r="M3427">
        <f>IF(ISBLANK(I3427), resumen!$E$4, I3427)</f>
        <v>58</v>
      </c>
    </row>
    <row r="3428" spans="1:13">
      <c r="A3428">
        <v>3427</v>
      </c>
      <c r="B3428" t="s">
        <v>19</v>
      </c>
      <c r="C3428">
        <v>514380</v>
      </c>
      <c r="D3428" t="s">
        <v>14</v>
      </c>
      <c r="E3428" t="s">
        <v>15</v>
      </c>
      <c r="F3428" t="s">
        <v>16</v>
      </c>
      <c r="G3428" t="s">
        <v>17</v>
      </c>
      <c r="H3428" t="s">
        <v>17</v>
      </c>
      <c r="I3428">
        <v>57</v>
      </c>
      <c r="J3428" t="str">
        <f>IFERROR(IF(ABS((C3428-resumen!$D$3)/resumen!$D$5) &gt; 1.96, "SI", "NO"), _xleta.NOT)</f>
        <v>NO</v>
      </c>
      <c r="K3428" t="str">
        <f>IFERROR(IF(ABS((I3428-resumen!$E$3)/resumen!$E$5) &gt; 1.96, "SI", "NO"), _xleta.NOT)</f>
        <v>NO</v>
      </c>
      <c r="L3428">
        <f>IF(ISBLANK(C3428), resumen!$D$4, C3428)</f>
        <v>514380</v>
      </c>
      <c r="M3428">
        <f>IF(ISBLANK(I3428), resumen!$E$4, I3428)</f>
        <v>57</v>
      </c>
    </row>
    <row r="3429" spans="1:13">
      <c r="A3429">
        <v>3428</v>
      </c>
      <c r="B3429" t="s">
        <v>13</v>
      </c>
      <c r="C3429">
        <v>995069.79</v>
      </c>
      <c r="D3429" t="s">
        <v>14</v>
      </c>
      <c r="E3429" t="s">
        <v>20</v>
      </c>
      <c r="F3429" t="s">
        <v>16</v>
      </c>
      <c r="G3429" t="s">
        <v>17</v>
      </c>
      <c r="H3429" t="s">
        <v>17</v>
      </c>
      <c r="I3429">
        <v>37</v>
      </c>
      <c r="J3429" t="str">
        <f>IFERROR(IF(ABS((C3429-resumen!$D$3)/resumen!$D$5) &gt; 1.96, "SI", "NO"), _xleta.NOT)</f>
        <v>NO</v>
      </c>
      <c r="K3429" t="str">
        <f>IFERROR(IF(ABS((I3429-resumen!$E$3)/resumen!$E$5) &gt; 1.96, "SI", "NO"), _xleta.NOT)</f>
        <v>NO</v>
      </c>
      <c r="L3429">
        <f>IF(ISBLANK(C3429), resumen!$D$4, C3429)</f>
        <v>995069.79</v>
      </c>
      <c r="M3429">
        <f>IF(ISBLANK(I3429), resumen!$E$4, I3429)</f>
        <v>37</v>
      </c>
    </row>
    <row r="3430" spans="1:13">
      <c r="A3430">
        <v>3429</v>
      </c>
      <c r="B3430" t="s">
        <v>13</v>
      </c>
      <c r="C3430">
        <v>278500</v>
      </c>
      <c r="D3430" t="s">
        <v>14</v>
      </c>
      <c r="E3430" t="s">
        <v>20</v>
      </c>
      <c r="F3430" t="s">
        <v>16</v>
      </c>
      <c r="G3430" t="s">
        <v>17</v>
      </c>
      <c r="H3430" t="s">
        <v>17</v>
      </c>
      <c r="I3430">
        <v>43</v>
      </c>
      <c r="J3430" t="str">
        <f>IFERROR(IF(ABS((C3430-resumen!$D$3)/resumen!$D$5) &gt; 1.96, "SI", "NO"), _xleta.NOT)</f>
        <v>NO</v>
      </c>
      <c r="K3430" t="str">
        <f>IFERROR(IF(ABS((I3430-resumen!$E$3)/resumen!$E$5) &gt; 1.96, "SI", "NO"), _xleta.NOT)</f>
        <v>NO</v>
      </c>
      <c r="L3430">
        <f>IF(ISBLANK(C3430), resumen!$D$4, C3430)</f>
        <v>278500</v>
      </c>
      <c r="M3430">
        <f>IF(ISBLANK(I3430), resumen!$E$4, I3430)</f>
        <v>43</v>
      </c>
    </row>
    <row r="3431" spans="1:13">
      <c r="A3431">
        <v>3430</v>
      </c>
      <c r="B3431" t="s">
        <v>19</v>
      </c>
      <c r="C3431">
        <v>368282</v>
      </c>
      <c r="D3431" t="s">
        <v>14</v>
      </c>
      <c r="E3431" t="s">
        <v>20</v>
      </c>
      <c r="F3431" t="s">
        <v>16</v>
      </c>
      <c r="G3431" t="s">
        <v>17</v>
      </c>
      <c r="H3431" t="s">
        <v>17</v>
      </c>
      <c r="I3431">
        <v>54</v>
      </c>
      <c r="J3431" t="str">
        <f>IFERROR(IF(ABS((C3431-resumen!$D$3)/resumen!$D$5) &gt; 1.96, "SI", "NO"), _xleta.NOT)</f>
        <v>NO</v>
      </c>
      <c r="K3431" t="str">
        <f>IFERROR(IF(ABS((I3431-resumen!$E$3)/resumen!$E$5) &gt; 1.96, "SI", "NO"), _xleta.NOT)</f>
        <v>NO</v>
      </c>
      <c r="L3431">
        <f>IF(ISBLANK(C3431), resumen!$D$4, C3431)</f>
        <v>368282</v>
      </c>
      <c r="M3431">
        <f>IF(ISBLANK(I3431), resumen!$E$4, I3431)</f>
        <v>54</v>
      </c>
    </row>
    <row r="3432" spans="1:13">
      <c r="A3432">
        <v>3431</v>
      </c>
      <c r="B3432" t="s">
        <v>19</v>
      </c>
      <c r="C3432">
        <v>509509</v>
      </c>
      <c r="D3432" t="s">
        <v>22</v>
      </c>
      <c r="E3432" t="s">
        <v>20</v>
      </c>
      <c r="F3432" t="s">
        <v>16</v>
      </c>
      <c r="G3432" t="s">
        <v>17</v>
      </c>
      <c r="H3432" t="s">
        <v>16</v>
      </c>
      <c r="I3432">
        <v>45</v>
      </c>
      <c r="J3432" t="str">
        <f>IFERROR(IF(ABS((C3432-resumen!$D$3)/resumen!$D$5) &gt; 1.96, "SI", "NO"), _xleta.NOT)</f>
        <v>NO</v>
      </c>
      <c r="K3432" t="str">
        <f>IFERROR(IF(ABS((I3432-resumen!$E$3)/resumen!$E$5) &gt; 1.96, "SI", "NO"), _xleta.NOT)</f>
        <v>NO</v>
      </c>
      <c r="L3432">
        <f>IF(ISBLANK(C3432), resumen!$D$4, C3432)</f>
        <v>509509</v>
      </c>
      <c r="M3432">
        <f>IF(ISBLANK(I3432), resumen!$E$4, I3432)</f>
        <v>45</v>
      </c>
    </row>
    <row r="3433" spans="1:13">
      <c r="A3433">
        <v>3432</v>
      </c>
      <c r="B3433" t="s">
        <v>19</v>
      </c>
      <c r="C3433">
        <v>690000</v>
      </c>
      <c r="D3433" t="s">
        <v>14</v>
      </c>
      <c r="E3433" t="s">
        <v>20</v>
      </c>
      <c r="F3433" t="s">
        <v>16</v>
      </c>
      <c r="G3433" t="s">
        <v>17</v>
      </c>
      <c r="H3433" t="s">
        <v>17</v>
      </c>
      <c r="I3433">
        <v>40</v>
      </c>
      <c r="J3433" t="str">
        <f>IFERROR(IF(ABS((C3433-resumen!$D$3)/resumen!$D$5) &gt; 1.96, "SI", "NO"), _xleta.NOT)</f>
        <v>NO</v>
      </c>
      <c r="K3433" t="str">
        <f>IFERROR(IF(ABS((I3433-resumen!$E$3)/resumen!$E$5) &gt; 1.96, "SI", "NO"), _xleta.NOT)</f>
        <v>NO</v>
      </c>
      <c r="L3433">
        <f>IF(ISBLANK(C3433), resumen!$D$4, C3433)</f>
        <v>690000</v>
      </c>
      <c r="M3433">
        <f>IF(ISBLANK(I3433), resumen!$E$4, I3433)</f>
        <v>40</v>
      </c>
    </row>
    <row r="3434" spans="1:13">
      <c r="A3434">
        <v>3433</v>
      </c>
      <c r="B3434" t="s">
        <v>13</v>
      </c>
      <c r="C3434">
        <v>404463</v>
      </c>
      <c r="D3434" t="s">
        <v>22</v>
      </c>
      <c r="E3434" t="s">
        <v>20</v>
      </c>
      <c r="F3434" t="s">
        <v>16</v>
      </c>
      <c r="G3434" t="s">
        <v>17</v>
      </c>
      <c r="H3434" t="s">
        <v>17</v>
      </c>
      <c r="I3434">
        <v>50</v>
      </c>
      <c r="J3434" t="str">
        <f>IFERROR(IF(ABS((C3434-resumen!$D$3)/resumen!$D$5) &gt; 1.96, "SI", "NO"), _xleta.NOT)</f>
        <v>NO</v>
      </c>
      <c r="K3434" t="str">
        <f>IFERROR(IF(ABS((I3434-resumen!$E$3)/resumen!$E$5) &gt; 1.96, "SI", "NO"), _xleta.NOT)</f>
        <v>NO</v>
      </c>
      <c r="L3434">
        <f>IF(ISBLANK(C3434), resumen!$D$4, C3434)</f>
        <v>404463</v>
      </c>
      <c r="M3434">
        <f>IF(ISBLANK(I3434), resumen!$E$4, I3434)</f>
        <v>50</v>
      </c>
    </row>
    <row r="3435" spans="1:13">
      <c r="A3435">
        <v>3434</v>
      </c>
      <c r="B3435" t="s">
        <v>13</v>
      </c>
      <c r="C3435">
        <v>873081</v>
      </c>
      <c r="D3435" t="s">
        <v>14</v>
      </c>
      <c r="E3435" t="s">
        <v>15</v>
      </c>
      <c r="F3435" t="s">
        <v>16</v>
      </c>
      <c r="G3435" t="s">
        <v>17</v>
      </c>
      <c r="H3435" t="s">
        <v>17</v>
      </c>
      <c r="I3435">
        <v>36</v>
      </c>
      <c r="J3435" t="str">
        <f>IFERROR(IF(ABS((C3435-resumen!$D$3)/resumen!$D$5) &gt; 1.96, "SI", "NO"), _xleta.NOT)</f>
        <v>NO</v>
      </c>
      <c r="K3435" t="str">
        <f>IFERROR(IF(ABS((I3435-resumen!$E$3)/resumen!$E$5) &gt; 1.96, "SI", "NO"), _xleta.NOT)</f>
        <v>NO</v>
      </c>
      <c r="L3435">
        <f>IF(ISBLANK(C3435), resumen!$D$4, C3435)</f>
        <v>873081</v>
      </c>
      <c r="M3435">
        <f>IF(ISBLANK(I3435), resumen!$E$4, I3435)</f>
        <v>36</v>
      </c>
    </row>
    <row r="3436" spans="1:13">
      <c r="A3436">
        <v>3435</v>
      </c>
      <c r="B3436" t="s">
        <v>19</v>
      </c>
      <c r="C3436">
        <v>298186</v>
      </c>
      <c r="D3436" t="s">
        <v>21</v>
      </c>
      <c r="E3436" t="s">
        <v>20</v>
      </c>
      <c r="F3436" t="s">
        <v>16</v>
      </c>
      <c r="G3436" t="s">
        <v>17</v>
      </c>
      <c r="H3436" t="s">
        <v>17</v>
      </c>
      <c r="I3436">
        <v>54</v>
      </c>
      <c r="J3436" t="str">
        <f>IFERROR(IF(ABS((C3436-resumen!$D$3)/resumen!$D$5) &gt; 1.96, "SI", "NO"), _xleta.NOT)</f>
        <v>NO</v>
      </c>
      <c r="K3436" t="str">
        <f>IFERROR(IF(ABS((I3436-resumen!$E$3)/resumen!$E$5) &gt; 1.96, "SI", "NO"), _xleta.NOT)</f>
        <v>NO</v>
      </c>
      <c r="L3436">
        <f>IF(ISBLANK(C3436), resumen!$D$4, C3436)</f>
        <v>298186</v>
      </c>
      <c r="M3436">
        <f>IF(ISBLANK(I3436), resumen!$E$4, I3436)</f>
        <v>54</v>
      </c>
    </row>
    <row r="3437" spans="1:13">
      <c r="A3437">
        <v>3436</v>
      </c>
      <c r="B3437" t="s">
        <v>19</v>
      </c>
      <c r="C3437">
        <v>1088763.67</v>
      </c>
      <c r="D3437" t="s">
        <v>14</v>
      </c>
      <c r="E3437" t="s">
        <v>20</v>
      </c>
      <c r="F3437" t="s">
        <v>16</v>
      </c>
      <c r="G3437" t="s">
        <v>17</v>
      </c>
      <c r="H3437" t="s">
        <v>17</v>
      </c>
      <c r="I3437">
        <v>36</v>
      </c>
      <c r="J3437" t="str">
        <f>IFERROR(IF(ABS((C3437-resumen!$D$3)/resumen!$D$5) &gt; 1.96, "SI", "NO"), _xleta.NOT)</f>
        <v>NO</v>
      </c>
      <c r="K3437" t="str">
        <f>IFERROR(IF(ABS((I3437-resumen!$E$3)/resumen!$E$5) &gt; 1.96, "SI", "NO"), _xleta.NOT)</f>
        <v>NO</v>
      </c>
      <c r="L3437">
        <f>IF(ISBLANK(C3437), resumen!$D$4, C3437)</f>
        <v>1088763.67</v>
      </c>
      <c r="M3437">
        <f>IF(ISBLANK(I3437), resumen!$E$4, I3437)</f>
        <v>36</v>
      </c>
    </row>
    <row r="3438" spans="1:13">
      <c r="A3438">
        <v>3437</v>
      </c>
      <c r="B3438" t="s">
        <v>13</v>
      </c>
      <c r="C3438">
        <v>300000</v>
      </c>
      <c r="D3438" t="s">
        <v>21</v>
      </c>
      <c r="E3438" t="s">
        <v>20</v>
      </c>
      <c r="F3438" t="s">
        <v>16</v>
      </c>
      <c r="G3438" t="s">
        <v>16</v>
      </c>
      <c r="H3438" t="s">
        <v>17</v>
      </c>
      <c r="I3438">
        <v>32</v>
      </c>
      <c r="J3438" t="str">
        <f>IFERROR(IF(ABS((C3438-resumen!$D$3)/resumen!$D$5) &gt; 1.96, "SI", "NO"), _xleta.NOT)</f>
        <v>NO</v>
      </c>
      <c r="K3438" t="str">
        <f>IFERROR(IF(ABS((I3438-resumen!$E$3)/resumen!$E$5) &gt; 1.96, "SI", "NO"), _xleta.NOT)</f>
        <v>NO</v>
      </c>
      <c r="L3438">
        <f>IF(ISBLANK(C3438), resumen!$D$4, C3438)</f>
        <v>300000</v>
      </c>
      <c r="M3438">
        <f>IF(ISBLANK(I3438), resumen!$E$4, I3438)</f>
        <v>32</v>
      </c>
    </row>
    <row r="3439" spans="1:13">
      <c r="A3439">
        <v>3438</v>
      </c>
      <c r="B3439" t="s">
        <v>13</v>
      </c>
      <c r="C3439">
        <v>934810.14</v>
      </c>
      <c r="D3439" t="s">
        <v>14</v>
      </c>
      <c r="E3439" t="s">
        <v>15</v>
      </c>
      <c r="F3439" t="s">
        <v>16</v>
      </c>
      <c r="G3439" t="s">
        <v>17</v>
      </c>
      <c r="H3439" t="s">
        <v>17</v>
      </c>
      <c r="I3439">
        <v>34</v>
      </c>
      <c r="J3439" t="str">
        <f>IFERROR(IF(ABS((C3439-resumen!$D$3)/resumen!$D$5) &gt; 1.96, "SI", "NO"), _xleta.NOT)</f>
        <v>NO</v>
      </c>
      <c r="K3439" t="str">
        <f>IFERROR(IF(ABS((I3439-resumen!$E$3)/resumen!$E$5) &gt; 1.96, "SI", "NO"), _xleta.NOT)</f>
        <v>NO</v>
      </c>
      <c r="L3439">
        <f>IF(ISBLANK(C3439), resumen!$D$4, C3439)</f>
        <v>934810.14</v>
      </c>
      <c r="M3439">
        <f>IF(ISBLANK(I3439), resumen!$E$4, I3439)</f>
        <v>34</v>
      </c>
    </row>
    <row r="3440" spans="1:13">
      <c r="A3440">
        <v>3439</v>
      </c>
      <c r="B3440" t="s">
        <v>19</v>
      </c>
      <c r="C3440">
        <v>278030</v>
      </c>
      <c r="D3440" t="s">
        <v>23</v>
      </c>
      <c r="E3440" t="s">
        <v>20</v>
      </c>
      <c r="F3440" t="s">
        <v>16</v>
      </c>
      <c r="G3440" t="s">
        <v>16</v>
      </c>
      <c r="H3440" t="s">
        <v>17</v>
      </c>
      <c r="I3440">
        <v>29</v>
      </c>
      <c r="J3440" t="str">
        <f>IFERROR(IF(ABS((C3440-resumen!$D$3)/resumen!$D$5) &gt; 1.96, "SI", "NO"), _xleta.NOT)</f>
        <v>NO</v>
      </c>
      <c r="K3440" t="str">
        <f>IFERROR(IF(ABS((I3440-resumen!$E$3)/resumen!$E$5) &gt; 1.96, "SI", "NO"), _xleta.NOT)</f>
        <v>NO</v>
      </c>
      <c r="L3440">
        <f>IF(ISBLANK(C3440), resumen!$D$4, C3440)</f>
        <v>278030</v>
      </c>
      <c r="M3440">
        <f>IF(ISBLANK(I3440), resumen!$E$4, I3440)</f>
        <v>29</v>
      </c>
    </row>
    <row r="3441" spans="1:13">
      <c r="A3441">
        <v>3440</v>
      </c>
      <c r="B3441" t="s">
        <v>19</v>
      </c>
      <c r="C3441">
        <v>765893.37</v>
      </c>
      <c r="D3441" t="s">
        <v>14</v>
      </c>
      <c r="E3441" t="s">
        <v>20</v>
      </c>
      <c r="F3441" t="s">
        <v>16</v>
      </c>
      <c r="G3441" t="s">
        <v>17</v>
      </c>
      <c r="H3441" t="s">
        <v>17</v>
      </c>
      <c r="I3441">
        <v>24</v>
      </c>
      <c r="J3441" t="str">
        <f>IFERROR(IF(ABS((C3441-resumen!$D$3)/resumen!$D$5) &gt; 1.96, "SI", "NO"), _xleta.NOT)</f>
        <v>NO</v>
      </c>
      <c r="K3441" t="str">
        <f>IFERROR(IF(ABS((I3441-resumen!$E$3)/resumen!$E$5) &gt; 1.96, "SI", "NO"), _xleta.NOT)</f>
        <v>NO</v>
      </c>
      <c r="L3441">
        <f>IF(ISBLANK(C3441), resumen!$D$4, C3441)</f>
        <v>765893.37</v>
      </c>
      <c r="M3441">
        <f>IF(ISBLANK(I3441), resumen!$E$4, I3441)</f>
        <v>24</v>
      </c>
    </row>
    <row r="3442" spans="1:13">
      <c r="A3442">
        <v>3441</v>
      </c>
      <c r="B3442" t="s">
        <v>13</v>
      </c>
      <c r="C3442">
        <v>425426.15</v>
      </c>
      <c r="D3442" t="s">
        <v>14</v>
      </c>
      <c r="E3442" t="s">
        <v>20</v>
      </c>
      <c r="F3442" t="s">
        <v>16</v>
      </c>
      <c r="G3442" t="s">
        <v>17</v>
      </c>
      <c r="H3442" t="s">
        <v>17</v>
      </c>
      <c r="I3442">
        <v>21</v>
      </c>
      <c r="J3442" t="str">
        <f>IFERROR(IF(ABS((C3442-resumen!$D$3)/resumen!$D$5) &gt; 1.96, "SI", "NO"), _xleta.NOT)</f>
        <v>NO</v>
      </c>
      <c r="K3442" t="str">
        <f>IFERROR(IF(ABS((I3442-resumen!$E$3)/resumen!$E$5) &gt; 1.96, "SI", "NO"), _xleta.NOT)</f>
        <v>NO</v>
      </c>
      <c r="L3442">
        <f>IF(ISBLANK(C3442), resumen!$D$4, C3442)</f>
        <v>425426.15</v>
      </c>
      <c r="M3442">
        <f>IF(ISBLANK(I3442), resumen!$E$4, I3442)</f>
        <v>21</v>
      </c>
    </row>
    <row r="3443" spans="1:13">
      <c r="A3443">
        <v>3442</v>
      </c>
      <c r="B3443" t="s">
        <v>19</v>
      </c>
      <c r="C3443">
        <v>655560</v>
      </c>
      <c r="D3443" t="s">
        <v>14</v>
      </c>
      <c r="E3443" t="s">
        <v>15</v>
      </c>
      <c r="F3443" t="s">
        <v>16</v>
      </c>
      <c r="G3443" t="s">
        <v>17</v>
      </c>
      <c r="H3443" t="s">
        <v>17</v>
      </c>
      <c r="I3443">
        <v>39</v>
      </c>
      <c r="J3443" t="str">
        <f>IFERROR(IF(ABS((C3443-resumen!$D$3)/resumen!$D$5) &gt; 1.96, "SI", "NO"), _xleta.NOT)</f>
        <v>NO</v>
      </c>
      <c r="K3443" t="str">
        <f>IFERROR(IF(ABS((I3443-resumen!$E$3)/resumen!$E$5) &gt; 1.96, "SI", "NO"), _xleta.NOT)</f>
        <v>NO</v>
      </c>
      <c r="L3443">
        <f>IF(ISBLANK(C3443), resumen!$D$4, C3443)</f>
        <v>655560</v>
      </c>
      <c r="M3443">
        <f>IF(ISBLANK(I3443), resumen!$E$4, I3443)</f>
        <v>39</v>
      </c>
    </row>
    <row r="3444" spans="1:13">
      <c r="A3444">
        <v>3443</v>
      </c>
      <c r="B3444" t="s">
        <v>13</v>
      </c>
      <c r="C3444">
        <v>106848</v>
      </c>
      <c r="D3444" t="s">
        <v>14</v>
      </c>
      <c r="E3444" t="s">
        <v>20</v>
      </c>
      <c r="F3444" t="s">
        <v>16</v>
      </c>
      <c r="G3444" t="s">
        <v>16</v>
      </c>
      <c r="H3444" t="s">
        <v>17</v>
      </c>
      <c r="I3444">
        <v>36</v>
      </c>
      <c r="J3444" t="str">
        <f>IFERROR(IF(ABS((C3444-resumen!$D$3)/resumen!$D$5) &gt; 1.96, "SI", "NO"), _xleta.NOT)</f>
        <v>NO</v>
      </c>
      <c r="K3444" t="str">
        <f>IFERROR(IF(ABS((I3444-resumen!$E$3)/resumen!$E$5) &gt; 1.96, "SI", "NO"), _xleta.NOT)</f>
        <v>NO</v>
      </c>
      <c r="L3444">
        <f>IF(ISBLANK(C3444), resumen!$D$4, C3444)</f>
        <v>106848</v>
      </c>
      <c r="M3444">
        <f>IF(ISBLANK(I3444), resumen!$E$4, I3444)</f>
        <v>36</v>
      </c>
    </row>
    <row r="3445" spans="1:13">
      <c r="A3445">
        <v>3444</v>
      </c>
      <c r="B3445" t="s">
        <v>13</v>
      </c>
      <c r="C3445">
        <v>1492130.65</v>
      </c>
      <c r="D3445" t="s">
        <v>14</v>
      </c>
      <c r="E3445" t="s">
        <v>15</v>
      </c>
      <c r="F3445" t="s">
        <v>16</v>
      </c>
      <c r="G3445" t="s">
        <v>17</v>
      </c>
      <c r="H3445" t="s">
        <v>17</v>
      </c>
      <c r="I3445">
        <v>58</v>
      </c>
      <c r="J3445" t="str">
        <f>IFERROR(IF(ABS((C3445-resumen!$D$3)/resumen!$D$5) &gt; 1.96, "SI", "NO"), _xleta.NOT)</f>
        <v>NO</v>
      </c>
      <c r="K3445" t="str">
        <f>IFERROR(IF(ABS((I3445-resumen!$E$3)/resumen!$E$5) &gt; 1.96, "SI", "NO"), _xleta.NOT)</f>
        <v>NO</v>
      </c>
      <c r="L3445">
        <f>IF(ISBLANK(C3445), resumen!$D$4, C3445)</f>
        <v>1492130.65</v>
      </c>
      <c r="M3445">
        <f>IF(ISBLANK(I3445), resumen!$E$4, I3445)</f>
        <v>58</v>
      </c>
    </row>
    <row r="3446" spans="1:13">
      <c r="A3446">
        <v>3445</v>
      </c>
      <c r="B3446" t="s">
        <v>13</v>
      </c>
      <c r="C3446">
        <v>175130</v>
      </c>
      <c r="D3446" t="s">
        <v>14</v>
      </c>
      <c r="E3446" t="s">
        <v>15</v>
      </c>
      <c r="F3446" t="s">
        <v>16</v>
      </c>
      <c r="G3446" t="s">
        <v>17</v>
      </c>
      <c r="H3446" t="s">
        <v>17</v>
      </c>
      <c r="I3446">
        <v>36</v>
      </c>
      <c r="J3446" t="str">
        <f>IFERROR(IF(ABS((C3446-resumen!$D$3)/resumen!$D$5) &gt; 1.96, "SI", "NO"), _xleta.NOT)</f>
        <v>NO</v>
      </c>
      <c r="K3446" t="str">
        <f>IFERROR(IF(ABS((I3446-resumen!$E$3)/resumen!$E$5) &gt; 1.96, "SI", "NO"), _xleta.NOT)</f>
        <v>NO</v>
      </c>
      <c r="L3446">
        <f>IF(ISBLANK(C3446), resumen!$D$4, C3446)</f>
        <v>175130</v>
      </c>
      <c r="M3446">
        <f>IF(ISBLANK(I3446), resumen!$E$4, I3446)</f>
        <v>36</v>
      </c>
    </row>
    <row r="3447" spans="1:13">
      <c r="A3447">
        <v>3446</v>
      </c>
      <c r="B3447" t="s">
        <v>19</v>
      </c>
      <c r="C3447">
        <v>516452.8</v>
      </c>
      <c r="D3447" t="s">
        <v>14</v>
      </c>
      <c r="E3447" t="s">
        <v>15</v>
      </c>
      <c r="F3447" t="s">
        <v>16</v>
      </c>
      <c r="G3447" t="s">
        <v>17</v>
      </c>
      <c r="H3447" t="s">
        <v>17</v>
      </c>
      <c r="I3447">
        <v>30</v>
      </c>
      <c r="J3447" t="str">
        <f>IFERROR(IF(ABS((C3447-resumen!$D$3)/resumen!$D$5) &gt; 1.96, "SI", "NO"), _xleta.NOT)</f>
        <v>NO</v>
      </c>
      <c r="K3447" t="str">
        <f>IFERROR(IF(ABS((I3447-resumen!$E$3)/resumen!$E$5) &gt; 1.96, "SI", "NO"), _xleta.NOT)</f>
        <v>NO</v>
      </c>
      <c r="L3447">
        <f>IF(ISBLANK(C3447), resumen!$D$4, C3447)</f>
        <v>516452.8</v>
      </c>
      <c r="M3447">
        <f>IF(ISBLANK(I3447), resumen!$E$4, I3447)</f>
        <v>30</v>
      </c>
    </row>
    <row r="3448" spans="1:13">
      <c r="A3448">
        <v>3447</v>
      </c>
      <c r="B3448" t="s">
        <v>13</v>
      </c>
      <c r="C3448">
        <v>11292323.83</v>
      </c>
      <c r="D3448" t="s">
        <v>14</v>
      </c>
      <c r="E3448" t="s">
        <v>20</v>
      </c>
      <c r="F3448" t="s">
        <v>16</v>
      </c>
      <c r="G3448" t="s">
        <v>16</v>
      </c>
      <c r="H3448" t="s">
        <v>17</v>
      </c>
      <c r="I3448">
        <v>55</v>
      </c>
      <c r="J3448" t="str">
        <f>IFERROR(IF(ABS((C3448-resumen!$D$3)/resumen!$D$5) &gt; 1.96, "SI", "NO"), _xleta.NOT)</f>
        <v>SI</v>
      </c>
      <c r="K3448" t="str">
        <f>IFERROR(IF(ABS((I3448-resumen!$E$3)/resumen!$E$5) &gt; 1.96, "SI", "NO"), _xleta.NOT)</f>
        <v>NO</v>
      </c>
      <c r="L3448">
        <f>IF(ISBLANK(C3448), resumen!$D$4, C3448)</f>
        <v>11292323.83</v>
      </c>
      <c r="M3448">
        <f>IF(ISBLANK(I3448), resumen!$E$4, I3448)</f>
        <v>55</v>
      </c>
    </row>
    <row r="3449" spans="1:13">
      <c r="A3449">
        <v>3448</v>
      </c>
      <c r="B3449" t="s">
        <v>19</v>
      </c>
      <c r="C3449">
        <v>815000</v>
      </c>
      <c r="D3449" t="s">
        <v>14</v>
      </c>
      <c r="E3449" t="s">
        <v>15</v>
      </c>
      <c r="F3449" t="s">
        <v>16</v>
      </c>
      <c r="G3449" t="s">
        <v>17</v>
      </c>
      <c r="H3449" t="s">
        <v>17</v>
      </c>
      <c r="I3449">
        <v>29</v>
      </c>
      <c r="J3449" t="str">
        <f>IFERROR(IF(ABS((C3449-resumen!$D$3)/resumen!$D$5) &gt; 1.96, "SI", "NO"), _xleta.NOT)</f>
        <v>NO</v>
      </c>
      <c r="K3449" t="str">
        <f>IFERROR(IF(ABS((I3449-resumen!$E$3)/resumen!$E$5) &gt; 1.96, "SI", "NO"), _xleta.NOT)</f>
        <v>NO</v>
      </c>
      <c r="L3449">
        <f>IF(ISBLANK(C3449), resumen!$D$4, C3449)</f>
        <v>815000</v>
      </c>
      <c r="M3449">
        <f>IF(ISBLANK(I3449), resumen!$E$4, I3449)</f>
        <v>29</v>
      </c>
    </row>
    <row r="3450" spans="1:13">
      <c r="A3450">
        <v>3449</v>
      </c>
      <c r="B3450" t="s">
        <v>19</v>
      </c>
      <c r="C3450">
        <v>1450033.3</v>
      </c>
      <c r="D3450" t="s">
        <v>14</v>
      </c>
      <c r="E3450" t="s">
        <v>15</v>
      </c>
      <c r="F3450" t="s">
        <v>16</v>
      </c>
      <c r="G3450" t="s">
        <v>17</v>
      </c>
      <c r="H3450" t="s">
        <v>17</v>
      </c>
      <c r="I3450">
        <v>32</v>
      </c>
      <c r="J3450" t="str">
        <f>IFERROR(IF(ABS((C3450-resumen!$D$3)/resumen!$D$5) &gt; 1.96, "SI", "NO"), _xleta.NOT)</f>
        <v>NO</v>
      </c>
      <c r="K3450" t="str">
        <f>IFERROR(IF(ABS((I3450-resumen!$E$3)/resumen!$E$5) &gt; 1.96, "SI", "NO"), _xleta.NOT)</f>
        <v>NO</v>
      </c>
      <c r="L3450">
        <f>IF(ISBLANK(C3450), resumen!$D$4, C3450)</f>
        <v>1450033.3</v>
      </c>
      <c r="M3450">
        <f>IF(ISBLANK(I3450), resumen!$E$4, I3450)</f>
        <v>32</v>
      </c>
    </row>
    <row r="3451" spans="1:13">
      <c r="A3451">
        <v>3450</v>
      </c>
      <c r="B3451" t="s">
        <v>13</v>
      </c>
      <c r="C3451">
        <v>439415.1</v>
      </c>
      <c r="D3451" t="s">
        <v>14</v>
      </c>
      <c r="E3451" t="s">
        <v>20</v>
      </c>
      <c r="F3451" t="s">
        <v>16</v>
      </c>
      <c r="G3451" t="s">
        <v>17</v>
      </c>
      <c r="H3451" t="s">
        <v>17</v>
      </c>
      <c r="I3451">
        <v>52</v>
      </c>
      <c r="J3451" t="str">
        <f>IFERROR(IF(ABS((C3451-resumen!$D$3)/resumen!$D$5) &gt; 1.96, "SI", "NO"), _xleta.NOT)</f>
        <v>NO</v>
      </c>
      <c r="K3451" t="str">
        <f>IFERROR(IF(ABS((I3451-resumen!$E$3)/resumen!$E$5) &gt; 1.96, "SI", "NO"), _xleta.NOT)</f>
        <v>NO</v>
      </c>
      <c r="L3451">
        <f>IF(ISBLANK(C3451), resumen!$D$4, C3451)</f>
        <v>439415.1</v>
      </c>
      <c r="M3451">
        <f>IF(ISBLANK(I3451), resumen!$E$4, I3451)</f>
        <v>52</v>
      </c>
    </row>
    <row r="3452" spans="1:13">
      <c r="A3452">
        <v>3451</v>
      </c>
      <c r="B3452" t="s">
        <v>13</v>
      </c>
      <c r="C3452">
        <v>405063</v>
      </c>
      <c r="D3452" t="s">
        <v>21</v>
      </c>
      <c r="E3452" t="s">
        <v>20</v>
      </c>
      <c r="F3452" t="s">
        <v>16</v>
      </c>
      <c r="G3452" t="s">
        <v>17</v>
      </c>
      <c r="H3452" t="s">
        <v>16</v>
      </c>
      <c r="I3452">
        <v>63</v>
      </c>
      <c r="J3452" t="str">
        <f>IFERROR(IF(ABS((C3452-resumen!$D$3)/resumen!$D$5) &gt; 1.96, "SI", "NO"), _xleta.NOT)</f>
        <v>NO</v>
      </c>
      <c r="K3452" t="str">
        <f>IFERROR(IF(ABS((I3452-resumen!$E$3)/resumen!$E$5) &gt; 1.96, "SI", "NO"), _xleta.NOT)</f>
        <v>NO</v>
      </c>
      <c r="L3452">
        <f>IF(ISBLANK(C3452), resumen!$D$4, C3452)</f>
        <v>405063</v>
      </c>
      <c r="M3452">
        <f>IF(ISBLANK(I3452), resumen!$E$4, I3452)</f>
        <v>63</v>
      </c>
    </row>
    <row r="3453" spans="1:13">
      <c r="A3453">
        <v>3452</v>
      </c>
      <c r="B3453" t="s">
        <v>13</v>
      </c>
      <c r="C3453">
        <v>914285.71</v>
      </c>
      <c r="D3453" t="s">
        <v>14</v>
      </c>
      <c r="E3453" t="s">
        <v>20</v>
      </c>
      <c r="F3453" t="s">
        <v>16</v>
      </c>
      <c r="G3453" t="s">
        <v>17</v>
      </c>
      <c r="H3453" t="s">
        <v>17</v>
      </c>
      <c r="I3453">
        <v>43</v>
      </c>
      <c r="J3453" t="str">
        <f>IFERROR(IF(ABS((C3453-resumen!$D$3)/resumen!$D$5) &gt; 1.96, "SI", "NO"), _xleta.NOT)</f>
        <v>NO</v>
      </c>
      <c r="K3453" t="str">
        <f>IFERROR(IF(ABS((I3453-resumen!$E$3)/resumen!$E$5) &gt; 1.96, "SI", "NO"), _xleta.NOT)</f>
        <v>NO</v>
      </c>
      <c r="L3453">
        <f>IF(ISBLANK(C3453), resumen!$D$4, C3453)</f>
        <v>914285.71</v>
      </c>
      <c r="M3453">
        <f>IF(ISBLANK(I3453), resumen!$E$4, I3453)</f>
        <v>43</v>
      </c>
    </row>
    <row r="3454" spans="1:13">
      <c r="A3454">
        <v>3453</v>
      </c>
      <c r="B3454" t="s">
        <v>13</v>
      </c>
      <c r="C3454">
        <v>598673</v>
      </c>
      <c r="D3454" t="s">
        <v>22</v>
      </c>
      <c r="E3454" t="s">
        <v>20</v>
      </c>
      <c r="F3454" t="s">
        <v>17</v>
      </c>
      <c r="G3454" t="s">
        <v>17</v>
      </c>
      <c r="H3454" t="s">
        <v>16</v>
      </c>
      <c r="I3454">
        <v>45</v>
      </c>
      <c r="J3454" t="str">
        <f>IFERROR(IF(ABS((C3454-resumen!$D$3)/resumen!$D$5) &gt; 1.96, "SI", "NO"), _xleta.NOT)</f>
        <v>NO</v>
      </c>
      <c r="K3454" t="str">
        <f>IFERROR(IF(ABS((I3454-resumen!$E$3)/resumen!$E$5) &gt; 1.96, "SI", "NO"), _xleta.NOT)</f>
        <v>NO</v>
      </c>
      <c r="L3454">
        <f>IF(ISBLANK(C3454), resumen!$D$4, C3454)</f>
        <v>598673</v>
      </c>
      <c r="M3454">
        <f>IF(ISBLANK(I3454), resumen!$E$4, I3454)</f>
        <v>45</v>
      </c>
    </row>
    <row r="3455" spans="1:13">
      <c r="A3455">
        <v>3454</v>
      </c>
      <c r="B3455" t="s">
        <v>19</v>
      </c>
      <c r="C3455">
        <v>622035.84</v>
      </c>
      <c r="D3455" t="s">
        <v>14</v>
      </c>
      <c r="E3455" t="s">
        <v>15</v>
      </c>
      <c r="F3455" t="s">
        <v>16</v>
      </c>
      <c r="G3455" t="s">
        <v>17</v>
      </c>
      <c r="H3455" t="s">
        <v>17</v>
      </c>
      <c r="I3455">
        <v>27</v>
      </c>
      <c r="J3455" t="str">
        <f>IFERROR(IF(ABS((C3455-resumen!$D$3)/resumen!$D$5) &gt; 1.96, "SI", "NO"), _xleta.NOT)</f>
        <v>NO</v>
      </c>
      <c r="K3455" t="str">
        <f>IFERROR(IF(ABS((I3455-resumen!$E$3)/resumen!$E$5) &gt; 1.96, "SI", "NO"), _xleta.NOT)</f>
        <v>NO</v>
      </c>
      <c r="L3455">
        <f>IF(ISBLANK(C3455), resumen!$D$4, C3455)</f>
        <v>622035.84</v>
      </c>
      <c r="M3455">
        <f>IF(ISBLANK(I3455), resumen!$E$4, I3455)</f>
        <v>27</v>
      </c>
    </row>
    <row r="3456" spans="1:13">
      <c r="A3456">
        <v>3455</v>
      </c>
      <c r="B3456" t="s">
        <v>13</v>
      </c>
      <c r="C3456">
        <v>450000</v>
      </c>
      <c r="D3456" t="s">
        <v>14</v>
      </c>
      <c r="E3456" t="s">
        <v>15</v>
      </c>
      <c r="F3456" t="s">
        <v>16</v>
      </c>
      <c r="G3456" t="s">
        <v>17</v>
      </c>
      <c r="H3456" t="s">
        <v>17</v>
      </c>
      <c r="I3456">
        <v>25</v>
      </c>
      <c r="J3456" t="str">
        <f>IFERROR(IF(ABS((C3456-resumen!$D$3)/resumen!$D$5) &gt; 1.96, "SI", "NO"), _xleta.NOT)</f>
        <v>NO</v>
      </c>
      <c r="K3456" t="str">
        <f>IFERROR(IF(ABS((I3456-resumen!$E$3)/resumen!$E$5) &gt; 1.96, "SI", "NO"), _xleta.NOT)</f>
        <v>NO</v>
      </c>
      <c r="L3456">
        <f>IF(ISBLANK(C3456), resumen!$D$4, C3456)</f>
        <v>450000</v>
      </c>
      <c r="M3456">
        <f>IF(ISBLANK(I3456), resumen!$E$4, I3456)</f>
        <v>25</v>
      </c>
    </row>
    <row r="3457" spans="1:13">
      <c r="A3457">
        <v>3456</v>
      </c>
      <c r="B3457" t="s">
        <v>13</v>
      </c>
      <c r="C3457">
        <v>40000</v>
      </c>
      <c r="D3457" t="s">
        <v>14</v>
      </c>
      <c r="E3457" t="s">
        <v>20</v>
      </c>
      <c r="F3457" t="s">
        <v>16</v>
      </c>
      <c r="G3457" t="s">
        <v>17</v>
      </c>
      <c r="H3457" t="s">
        <v>17</v>
      </c>
      <c r="I3457">
        <v>22</v>
      </c>
      <c r="J3457" t="str">
        <f>IFERROR(IF(ABS((C3457-resumen!$D$3)/resumen!$D$5) &gt; 1.96, "SI", "NO"), _xleta.NOT)</f>
        <v>NO</v>
      </c>
      <c r="K3457" t="str">
        <f>IFERROR(IF(ABS((I3457-resumen!$E$3)/resumen!$E$5) &gt; 1.96, "SI", "NO"), _xleta.NOT)</f>
        <v>NO</v>
      </c>
      <c r="L3457">
        <f>IF(ISBLANK(C3457), resumen!$D$4, C3457)</f>
        <v>40000</v>
      </c>
      <c r="M3457">
        <f>IF(ISBLANK(I3457), resumen!$E$4, I3457)</f>
        <v>22</v>
      </c>
    </row>
    <row r="3458" spans="1:13">
      <c r="A3458">
        <v>3457</v>
      </c>
      <c r="B3458" t="s">
        <v>19</v>
      </c>
      <c r="C3458">
        <v>925327.23</v>
      </c>
      <c r="D3458" t="s">
        <v>18</v>
      </c>
      <c r="E3458" t="s">
        <v>15</v>
      </c>
      <c r="F3458" t="s">
        <v>16</v>
      </c>
      <c r="G3458" t="s">
        <v>17</v>
      </c>
      <c r="H3458" t="s">
        <v>17</v>
      </c>
      <c r="I3458">
        <v>86</v>
      </c>
      <c r="J3458" t="str">
        <f>IFERROR(IF(ABS((C3458-resumen!$D$3)/resumen!$D$5) &gt; 1.96, "SI", "NO"), _xleta.NOT)</f>
        <v>NO</v>
      </c>
      <c r="K3458" t="str">
        <f>IFERROR(IF(ABS((I3458-resumen!$E$3)/resumen!$E$5) &gt; 1.96, "SI", "NO"), _xleta.NOT)</f>
        <v>SI</v>
      </c>
      <c r="L3458">
        <f>IF(ISBLANK(C3458), resumen!$D$4, C3458)</f>
        <v>925327.23</v>
      </c>
      <c r="M3458">
        <f>IF(ISBLANK(I3458), resumen!$E$4, I3458)</f>
        <v>86</v>
      </c>
    </row>
    <row r="3459" spans="1:13">
      <c r="A3459">
        <v>3458</v>
      </c>
      <c r="B3459" t="s">
        <v>19</v>
      </c>
      <c r="C3459">
        <v>647099</v>
      </c>
      <c r="D3459" t="s">
        <v>14</v>
      </c>
      <c r="E3459" t="s">
        <v>15</v>
      </c>
      <c r="F3459" t="s">
        <v>16</v>
      </c>
      <c r="G3459" t="s">
        <v>17</v>
      </c>
      <c r="H3459" t="s">
        <v>17</v>
      </c>
      <c r="I3459">
        <v>35</v>
      </c>
      <c r="J3459" t="str">
        <f>IFERROR(IF(ABS((C3459-resumen!$D$3)/resumen!$D$5) &gt; 1.96, "SI", "NO"), _xleta.NOT)</f>
        <v>NO</v>
      </c>
      <c r="K3459" t="str">
        <f>IFERROR(IF(ABS((I3459-resumen!$E$3)/resumen!$E$5) &gt; 1.96, "SI", "NO"), _xleta.NOT)</f>
        <v>NO</v>
      </c>
      <c r="L3459">
        <f>IF(ISBLANK(C3459), resumen!$D$4, C3459)</f>
        <v>647099</v>
      </c>
      <c r="M3459">
        <f>IF(ISBLANK(I3459), resumen!$E$4, I3459)</f>
        <v>35</v>
      </c>
    </row>
    <row r="3460" spans="1:13">
      <c r="A3460">
        <v>3459</v>
      </c>
      <c r="B3460" t="s">
        <v>13</v>
      </c>
      <c r="C3460">
        <v>762280</v>
      </c>
      <c r="D3460" t="s">
        <v>14</v>
      </c>
      <c r="E3460" t="s">
        <v>20</v>
      </c>
      <c r="F3460" t="s">
        <v>16</v>
      </c>
      <c r="G3460" t="s">
        <v>17</v>
      </c>
      <c r="H3460" t="s">
        <v>17</v>
      </c>
      <c r="I3460">
        <v>39</v>
      </c>
      <c r="J3460" t="str">
        <f>IFERROR(IF(ABS((C3460-resumen!$D$3)/resumen!$D$5) &gt; 1.96, "SI", "NO"), _xleta.NOT)</f>
        <v>NO</v>
      </c>
      <c r="K3460" t="str">
        <f>IFERROR(IF(ABS((I3460-resumen!$E$3)/resumen!$E$5) &gt; 1.96, "SI", "NO"), _xleta.NOT)</f>
        <v>NO</v>
      </c>
      <c r="L3460">
        <f>IF(ISBLANK(C3460), resumen!$D$4, C3460)</f>
        <v>762280</v>
      </c>
      <c r="M3460">
        <f>IF(ISBLANK(I3460), resumen!$E$4, I3460)</f>
        <v>39</v>
      </c>
    </row>
    <row r="3461" spans="1:13">
      <c r="A3461">
        <v>3460</v>
      </c>
      <c r="B3461" t="s">
        <v>13</v>
      </c>
      <c r="C3461">
        <v>2000000</v>
      </c>
      <c r="D3461" t="s">
        <v>14</v>
      </c>
      <c r="E3461" t="s">
        <v>20</v>
      </c>
      <c r="F3461" t="s">
        <v>16</v>
      </c>
      <c r="G3461" t="s">
        <v>17</v>
      </c>
      <c r="H3461" t="s">
        <v>17</v>
      </c>
      <c r="I3461">
        <v>32</v>
      </c>
      <c r="J3461" t="str">
        <f>IFERROR(IF(ABS((C3461-resumen!$D$3)/resumen!$D$5) &gt; 1.96, "SI", "NO"), _xleta.NOT)</f>
        <v>NO</v>
      </c>
      <c r="K3461" t="str">
        <f>IFERROR(IF(ABS((I3461-resumen!$E$3)/resumen!$E$5) &gt; 1.96, "SI", "NO"), _xleta.NOT)</f>
        <v>NO</v>
      </c>
      <c r="L3461">
        <f>IF(ISBLANK(C3461), resumen!$D$4, C3461)</f>
        <v>2000000</v>
      </c>
      <c r="M3461">
        <f>IF(ISBLANK(I3461), resumen!$E$4, I3461)</f>
        <v>32</v>
      </c>
    </row>
    <row r="3462" spans="1:13">
      <c r="A3462">
        <v>3461</v>
      </c>
      <c r="B3462" t="s">
        <v>13</v>
      </c>
      <c r="C3462">
        <v>1200000</v>
      </c>
      <c r="D3462" t="s">
        <v>14</v>
      </c>
      <c r="E3462" t="s">
        <v>20</v>
      </c>
      <c r="F3462" t="s">
        <v>16</v>
      </c>
      <c r="G3462" t="s">
        <v>17</v>
      </c>
      <c r="H3462" t="s">
        <v>17</v>
      </c>
      <c r="I3462">
        <v>30</v>
      </c>
      <c r="J3462" t="str">
        <f>IFERROR(IF(ABS((C3462-resumen!$D$3)/resumen!$D$5) &gt; 1.96, "SI", "NO"), _xleta.NOT)</f>
        <v>NO</v>
      </c>
      <c r="K3462" t="str">
        <f>IFERROR(IF(ABS((I3462-resumen!$E$3)/resumen!$E$5) &gt; 1.96, "SI", "NO"), _xleta.NOT)</f>
        <v>NO</v>
      </c>
      <c r="L3462">
        <f>IF(ISBLANK(C3462), resumen!$D$4, C3462)</f>
        <v>1200000</v>
      </c>
      <c r="M3462">
        <f>IF(ISBLANK(I3462), resumen!$E$4, I3462)</f>
        <v>30</v>
      </c>
    </row>
    <row r="3463" spans="1:13">
      <c r="A3463">
        <v>3462</v>
      </c>
      <c r="B3463" t="s">
        <v>19</v>
      </c>
      <c r="C3463">
        <v>299647</v>
      </c>
      <c r="D3463" t="s">
        <v>21</v>
      </c>
      <c r="E3463" t="s">
        <v>20</v>
      </c>
      <c r="F3463" t="s">
        <v>16</v>
      </c>
      <c r="G3463" t="s">
        <v>17</v>
      </c>
      <c r="H3463" t="s">
        <v>17</v>
      </c>
      <c r="I3463">
        <v>55</v>
      </c>
      <c r="J3463" t="str">
        <f>IFERROR(IF(ABS((C3463-resumen!$D$3)/resumen!$D$5) &gt; 1.96, "SI", "NO"), _xleta.NOT)</f>
        <v>NO</v>
      </c>
      <c r="K3463" t="str">
        <f>IFERROR(IF(ABS((I3463-resumen!$E$3)/resumen!$E$5) &gt; 1.96, "SI", "NO"), _xleta.NOT)</f>
        <v>NO</v>
      </c>
      <c r="L3463">
        <f>IF(ISBLANK(C3463), resumen!$D$4, C3463)</f>
        <v>299647</v>
      </c>
      <c r="M3463">
        <f>IF(ISBLANK(I3463), resumen!$E$4, I3463)</f>
        <v>55</v>
      </c>
    </row>
    <row r="3464" spans="1:13">
      <c r="A3464">
        <v>3463</v>
      </c>
      <c r="B3464" t="s">
        <v>13</v>
      </c>
      <c r="C3464">
        <v>1195224</v>
      </c>
      <c r="D3464" t="s">
        <v>14</v>
      </c>
      <c r="E3464" t="s">
        <v>20</v>
      </c>
      <c r="F3464" t="s">
        <v>16</v>
      </c>
      <c r="G3464" t="s">
        <v>17</v>
      </c>
      <c r="H3464" t="s">
        <v>17</v>
      </c>
      <c r="I3464">
        <v>28</v>
      </c>
      <c r="J3464" t="str">
        <f>IFERROR(IF(ABS((C3464-resumen!$D$3)/resumen!$D$5) &gt; 1.96, "SI", "NO"), _xleta.NOT)</f>
        <v>NO</v>
      </c>
      <c r="K3464" t="str">
        <f>IFERROR(IF(ABS((I3464-resumen!$E$3)/resumen!$E$5) &gt; 1.96, "SI", "NO"), _xleta.NOT)</f>
        <v>NO</v>
      </c>
      <c r="L3464">
        <f>IF(ISBLANK(C3464), resumen!$D$4, C3464)</f>
        <v>1195224</v>
      </c>
      <c r="M3464">
        <f>IF(ISBLANK(I3464), resumen!$E$4, I3464)</f>
        <v>28</v>
      </c>
    </row>
    <row r="3465" spans="1:13">
      <c r="A3465">
        <v>3464</v>
      </c>
      <c r="B3465" t="s">
        <v>13</v>
      </c>
      <c r="C3465">
        <v>4268905.2300000004</v>
      </c>
      <c r="D3465" t="s">
        <v>14</v>
      </c>
      <c r="E3465" t="s">
        <v>20</v>
      </c>
      <c r="F3465" t="s">
        <v>16</v>
      </c>
      <c r="G3465" t="s">
        <v>17</v>
      </c>
      <c r="H3465" t="s">
        <v>17</v>
      </c>
      <c r="I3465">
        <v>61</v>
      </c>
      <c r="J3465" t="str">
        <f>IFERROR(IF(ABS((C3465-resumen!$D$3)/resumen!$D$5) &gt; 1.96, "SI", "NO"), _xleta.NOT)</f>
        <v>SI</v>
      </c>
      <c r="K3465" t="str">
        <f>IFERROR(IF(ABS((I3465-resumen!$E$3)/resumen!$E$5) &gt; 1.96, "SI", "NO"), _xleta.NOT)</f>
        <v>NO</v>
      </c>
      <c r="L3465">
        <f>IF(ISBLANK(C3465), resumen!$D$4, C3465)</f>
        <v>4268905.2300000004</v>
      </c>
      <c r="M3465">
        <f>IF(ISBLANK(I3465), resumen!$E$4, I3465)</f>
        <v>61</v>
      </c>
    </row>
    <row r="3466" spans="1:13">
      <c r="A3466">
        <v>3465</v>
      </c>
      <c r="B3466" t="s">
        <v>13</v>
      </c>
      <c r="C3466">
        <v>677945.4</v>
      </c>
      <c r="D3466" t="s">
        <v>14</v>
      </c>
      <c r="E3466" t="s">
        <v>20</v>
      </c>
      <c r="F3466" t="s">
        <v>16</v>
      </c>
      <c r="G3466" t="s">
        <v>17</v>
      </c>
      <c r="H3466" t="s">
        <v>17</v>
      </c>
      <c r="I3466">
        <v>61</v>
      </c>
      <c r="J3466" t="str">
        <f>IFERROR(IF(ABS((C3466-resumen!$D$3)/resumen!$D$5) &gt; 1.96, "SI", "NO"), _xleta.NOT)</f>
        <v>NO</v>
      </c>
      <c r="K3466" t="str">
        <f>IFERROR(IF(ABS((I3466-resumen!$E$3)/resumen!$E$5) &gt; 1.96, "SI", "NO"), _xleta.NOT)</f>
        <v>NO</v>
      </c>
      <c r="L3466">
        <f>IF(ISBLANK(C3466), resumen!$D$4, C3466)</f>
        <v>677945.4</v>
      </c>
      <c r="M3466">
        <f>IF(ISBLANK(I3466), resumen!$E$4, I3466)</f>
        <v>61</v>
      </c>
    </row>
    <row r="3467" spans="1:13">
      <c r="A3467">
        <v>3466</v>
      </c>
      <c r="B3467" t="s">
        <v>13</v>
      </c>
      <c r="C3467">
        <v>434729</v>
      </c>
      <c r="D3467" t="s">
        <v>14</v>
      </c>
      <c r="E3467" t="s">
        <v>20</v>
      </c>
      <c r="F3467" t="s">
        <v>16</v>
      </c>
      <c r="G3467" t="s">
        <v>17</v>
      </c>
      <c r="H3467" t="s">
        <v>17</v>
      </c>
      <c r="I3467">
        <v>40</v>
      </c>
      <c r="J3467" t="str">
        <f>IFERROR(IF(ABS((C3467-resumen!$D$3)/resumen!$D$5) &gt; 1.96, "SI", "NO"), _xleta.NOT)</f>
        <v>NO</v>
      </c>
      <c r="K3467" t="str">
        <f>IFERROR(IF(ABS((I3467-resumen!$E$3)/resumen!$E$5) &gt; 1.96, "SI", "NO"), _xleta.NOT)</f>
        <v>NO</v>
      </c>
      <c r="L3467">
        <f>IF(ISBLANK(C3467), resumen!$D$4, C3467)</f>
        <v>434729</v>
      </c>
      <c r="M3467">
        <f>IF(ISBLANK(I3467), resumen!$E$4, I3467)</f>
        <v>40</v>
      </c>
    </row>
    <row r="3468" spans="1:13">
      <c r="A3468">
        <v>3467</v>
      </c>
      <c r="B3468" t="s">
        <v>19</v>
      </c>
      <c r="C3468">
        <v>817963.42</v>
      </c>
      <c r="D3468" t="s">
        <v>14</v>
      </c>
      <c r="E3468" t="s">
        <v>15</v>
      </c>
      <c r="F3468" t="s">
        <v>16</v>
      </c>
      <c r="G3468" t="s">
        <v>17</v>
      </c>
      <c r="H3468" t="s">
        <v>17</v>
      </c>
      <c r="I3468">
        <v>52</v>
      </c>
      <c r="J3468" t="str">
        <f>IFERROR(IF(ABS((C3468-resumen!$D$3)/resumen!$D$5) &gt; 1.96, "SI", "NO"), _xleta.NOT)</f>
        <v>NO</v>
      </c>
      <c r="K3468" t="str">
        <f>IFERROR(IF(ABS((I3468-resumen!$E$3)/resumen!$E$5) &gt; 1.96, "SI", "NO"), _xleta.NOT)</f>
        <v>NO</v>
      </c>
      <c r="L3468">
        <f>IF(ISBLANK(C3468), resumen!$D$4, C3468)</f>
        <v>817963.42</v>
      </c>
      <c r="M3468">
        <f>IF(ISBLANK(I3468), resumen!$E$4, I3468)</f>
        <v>52</v>
      </c>
    </row>
    <row r="3469" spans="1:13">
      <c r="A3469">
        <v>3468</v>
      </c>
      <c r="B3469" t="s">
        <v>19</v>
      </c>
      <c r="C3469">
        <v>278030</v>
      </c>
      <c r="D3469" t="s">
        <v>21</v>
      </c>
      <c r="E3469" t="s">
        <v>20</v>
      </c>
      <c r="F3469" t="s">
        <v>16</v>
      </c>
      <c r="G3469" t="s">
        <v>17</v>
      </c>
      <c r="H3469" t="s">
        <v>17</v>
      </c>
      <c r="I3469">
        <v>55</v>
      </c>
      <c r="J3469" t="str">
        <f>IFERROR(IF(ABS((C3469-resumen!$D$3)/resumen!$D$5) &gt; 1.96, "SI", "NO"), _xleta.NOT)</f>
        <v>NO</v>
      </c>
      <c r="K3469" t="str">
        <f>IFERROR(IF(ABS((I3469-resumen!$E$3)/resumen!$E$5) &gt; 1.96, "SI", "NO"), _xleta.NOT)</f>
        <v>NO</v>
      </c>
      <c r="L3469">
        <f>IF(ISBLANK(C3469), resumen!$D$4, C3469)</f>
        <v>278030</v>
      </c>
      <c r="M3469">
        <f>IF(ISBLANK(I3469), resumen!$E$4, I3469)</f>
        <v>55</v>
      </c>
    </row>
    <row r="3470" spans="1:13">
      <c r="A3470">
        <v>3469</v>
      </c>
      <c r="B3470" t="s">
        <v>19</v>
      </c>
      <c r="C3470">
        <v>400000</v>
      </c>
      <c r="D3470" t="s">
        <v>14</v>
      </c>
      <c r="E3470" t="s">
        <v>20</v>
      </c>
      <c r="F3470" t="s">
        <v>16</v>
      </c>
      <c r="G3470" t="s">
        <v>17</v>
      </c>
      <c r="H3470" t="s">
        <v>17</v>
      </c>
      <c r="I3470">
        <v>40</v>
      </c>
      <c r="J3470" t="str">
        <f>IFERROR(IF(ABS((C3470-resumen!$D$3)/resumen!$D$5) &gt; 1.96, "SI", "NO"), _xleta.NOT)</f>
        <v>NO</v>
      </c>
      <c r="K3470" t="str">
        <f>IFERROR(IF(ABS((I3470-resumen!$E$3)/resumen!$E$5) &gt; 1.96, "SI", "NO"), _xleta.NOT)</f>
        <v>NO</v>
      </c>
      <c r="L3470">
        <f>IF(ISBLANK(C3470), resumen!$D$4, C3470)</f>
        <v>400000</v>
      </c>
      <c r="M3470">
        <f>IF(ISBLANK(I3470), resumen!$E$4, I3470)</f>
        <v>40</v>
      </c>
    </row>
    <row r="3471" spans="1:13">
      <c r="A3471">
        <v>3470</v>
      </c>
      <c r="B3471" t="s">
        <v>13</v>
      </c>
      <c r="C3471">
        <v>324880</v>
      </c>
      <c r="D3471" t="s">
        <v>14</v>
      </c>
      <c r="E3471" t="s">
        <v>20</v>
      </c>
      <c r="F3471" t="s">
        <v>16</v>
      </c>
      <c r="G3471" t="s">
        <v>17</v>
      </c>
      <c r="H3471" t="s">
        <v>17</v>
      </c>
      <c r="I3471">
        <v>37</v>
      </c>
      <c r="J3471" t="str">
        <f>IFERROR(IF(ABS((C3471-resumen!$D$3)/resumen!$D$5) &gt; 1.96, "SI", "NO"), _xleta.NOT)</f>
        <v>NO</v>
      </c>
      <c r="K3471" t="str">
        <f>IFERROR(IF(ABS((I3471-resumen!$E$3)/resumen!$E$5) &gt; 1.96, "SI", "NO"), _xleta.NOT)</f>
        <v>NO</v>
      </c>
      <c r="L3471">
        <f>IF(ISBLANK(C3471), resumen!$D$4, C3471)</f>
        <v>324880</v>
      </c>
      <c r="M3471">
        <f>IF(ISBLANK(I3471), resumen!$E$4, I3471)</f>
        <v>37</v>
      </c>
    </row>
    <row r="3472" spans="1:13">
      <c r="A3472">
        <v>3471</v>
      </c>
      <c r="B3472" t="s">
        <v>13</v>
      </c>
      <c r="C3472">
        <v>427070.54</v>
      </c>
      <c r="D3472" t="s">
        <v>14</v>
      </c>
      <c r="E3472" t="s">
        <v>20</v>
      </c>
      <c r="F3472" t="s">
        <v>16</v>
      </c>
      <c r="G3472" t="s">
        <v>16</v>
      </c>
      <c r="H3472" t="s">
        <v>17</v>
      </c>
      <c r="I3472">
        <v>61</v>
      </c>
      <c r="J3472" t="str">
        <f>IFERROR(IF(ABS((C3472-resumen!$D$3)/resumen!$D$5) &gt; 1.96, "SI", "NO"), _xleta.NOT)</f>
        <v>NO</v>
      </c>
      <c r="K3472" t="str">
        <f>IFERROR(IF(ABS((I3472-resumen!$E$3)/resumen!$E$5) &gt; 1.96, "SI", "NO"), _xleta.NOT)</f>
        <v>NO</v>
      </c>
      <c r="L3472">
        <f>IF(ISBLANK(C3472), resumen!$D$4, C3472)</f>
        <v>427070.54</v>
      </c>
      <c r="M3472">
        <f>IF(ISBLANK(I3472), resumen!$E$4, I3472)</f>
        <v>61</v>
      </c>
    </row>
    <row r="3473" spans="1:13">
      <c r="A3473">
        <v>3472</v>
      </c>
      <c r="B3473" t="s">
        <v>13</v>
      </c>
      <c r="C3473">
        <v>300018</v>
      </c>
      <c r="D3473" t="s">
        <v>22</v>
      </c>
      <c r="E3473" t="s">
        <v>20</v>
      </c>
      <c r="F3473" t="s">
        <v>16</v>
      </c>
      <c r="G3473" t="s">
        <v>17</v>
      </c>
      <c r="H3473" t="s">
        <v>16</v>
      </c>
      <c r="I3473">
        <v>47</v>
      </c>
      <c r="J3473" t="str">
        <f>IFERROR(IF(ABS((C3473-resumen!$D$3)/resumen!$D$5) &gt; 1.96, "SI", "NO"), _xleta.NOT)</f>
        <v>NO</v>
      </c>
      <c r="K3473" t="str">
        <f>IFERROR(IF(ABS((I3473-resumen!$E$3)/resumen!$E$5) &gt; 1.96, "SI", "NO"), _xleta.NOT)</f>
        <v>NO</v>
      </c>
      <c r="L3473">
        <f>IF(ISBLANK(C3473), resumen!$D$4, C3473)</f>
        <v>300018</v>
      </c>
      <c r="M3473">
        <f>IF(ISBLANK(I3473), resumen!$E$4, I3473)</f>
        <v>47</v>
      </c>
    </row>
    <row r="3474" spans="1:13">
      <c r="A3474">
        <v>3473</v>
      </c>
      <c r="B3474" t="s">
        <v>13</v>
      </c>
      <c r="C3474">
        <v>285000</v>
      </c>
      <c r="D3474" t="s">
        <v>14</v>
      </c>
      <c r="E3474" t="s">
        <v>20</v>
      </c>
      <c r="F3474" t="s">
        <v>16</v>
      </c>
      <c r="G3474" t="s">
        <v>16</v>
      </c>
      <c r="H3474" t="s">
        <v>17</v>
      </c>
      <c r="I3474">
        <v>29</v>
      </c>
      <c r="J3474" t="str">
        <f>IFERROR(IF(ABS((C3474-resumen!$D$3)/resumen!$D$5) &gt; 1.96, "SI", "NO"), _xleta.NOT)</f>
        <v>NO</v>
      </c>
      <c r="K3474" t="str">
        <f>IFERROR(IF(ABS((I3474-resumen!$E$3)/resumen!$E$5) &gt; 1.96, "SI", "NO"), _xleta.NOT)</f>
        <v>NO</v>
      </c>
      <c r="L3474">
        <f>IF(ISBLANK(C3474), resumen!$D$4, C3474)</f>
        <v>285000</v>
      </c>
      <c r="M3474">
        <f>IF(ISBLANK(I3474), resumen!$E$4, I3474)</f>
        <v>29</v>
      </c>
    </row>
    <row r="3475" spans="1:13">
      <c r="A3475">
        <v>3474</v>
      </c>
      <c r="B3475" t="s">
        <v>13</v>
      </c>
      <c r="C3475">
        <v>383254</v>
      </c>
      <c r="D3475" t="s">
        <v>22</v>
      </c>
      <c r="E3475" t="s">
        <v>20</v>
      </c>
      <c r="F3475" t="s">
        <v>16</v>
      </c>
      <c r="G3475" t="s">
        <v>17</v>
      </c>
      <c r="H3475" t="s">
        <v>17</v>
      </c>
      <c r="I3475">
        <v>45</v>
      </c>
      <c r="J3475" t="str">
        <f>IFERROR(IF(ABS((C3475-resumen!$D$3)/resumen!$D$5) &gt; 1.96, "SI", "NO"), _xleta.NOT)</f>
        <v>NO</v>
      </c>
      <c r="K3475" t="str">
        <f>IFERROR(IF(ABS((I3475-resumen!$E$3)/resumen!$E$5) &gt; 1.96, "SI", "NO"), _xleta.NOT)</f>
        <v>NO</v>
      </c>
      <c r="L3475">
        <f>IF(ISBLANK(C3475), resumen!$D$4, C3475)</f>
        <v>383254</v>
      </c>
      <c r="M3475">
        <f>IF(ISBLANK(I3475), resumen!$E$4, I3475)</f>
        <v>45</v>
      </c>
    </row>
    <row r="3476" spans="1:13">
      <c r="A3476">
        <v>3475</v>
      </c>
      <c r="B3476" t="s">
        <v>13</v>
      </c>
      <c r="C3476">
        <v>299647</v>
      </c>
      <c r="D3476" t="s">
        <v>21</v>
      </c>
      <c r="E3476" t="s">
        <v>20</v>
      </c>
      <c r="F3476" t="s">
        <v>16</v>
      </c>
      <c r="G3476" t="s">
        <v>17</v>
      </c>
      <c r="H3476" t="s">
        <v>17</v>
      </c>
      <c r="I3476">
        <v>82</v>
      </c>
      <c r="J3476" t="str">
        <f>IFERROR(IF(ABS((C3476-resumen!$D$3)/resumen!$D$5) &gt; 1.96, "SI", "NO"), _xleta.NOT)</f>
        <v>NO</v>
      </c>
      <c r="K3476" t="str">
        <f>IFERROR(IF(ABS((I3476-resumen!$E$3)/resumen!$E$5) &gt; 1.96, "SI", "NO"), _xleta.NOT)</f>
        <v>SI</v>
      </c>
      <c r="L3476">
        <f>IF(ISBLANK(C3476), resumen!$D$4, C3476)</f>
        <v>299647</v>
      </c>
      <c r="M3476">
        <f>IF(ISBLANK(I3476), resumen!$E$4, I3476)</f>
        <v>82</v>
      </c>
    </row>
    <row r="3477" spans="1:13">
      <c r="A3477">
        <v>3476</v>
      </c>
      <c r="B3477" t="s">
        <v>19</v>
      </c>
      <c r="C3477">
        <v>388243.95</v>
      </c>
      <c r="D3477" t="s">
        <v>14</v>
      </c>
      <c r="E3477" t="s">
        <v>20</v>
      </c>
      <c r="F3477" t="s">
        <v>16</v>
      </c>
      <c r="G3477" t="s">
        <v>17</v>
      </c>
      <c r="H3477" t="s">
        <v>17</v>
      </c>
      <c r="I3477">
        <v>27</v>
      </c>
      <c r="J3477" t="str">
        <f>IFERROR(IF(ABS((C3477-resumen!$D$3)/resumen!$D$5) &gt; 1.96, "SI", "NO"), _xleta.NOT)</f>
        <v>NO</v>
      </c>
      <c r="K3477" t="str">
        <f>IFERROR(IF(ABS((I3477-resumen!$E$3)/resumen!$E$5) &gt; 1.96, "SI", "NO"), _xleta.NOT)</f>
        <v>NO</v>
      </c>
      <c r="L3477">
        <f>IF(ISBLANK(C3477), resumen!$D$4, C3477)</f>
        <v>388243.95</v>
      </c>
      <c r="M3477">
        <f>IF(ISBLANK(I3477), resumen!$E$4, I3477)</f>
        <v>27</v>
      </c>
    </row>
    <row r="3478" spans="1:13">
      <c r="A3478">
        <v>3477</v>
      </c>
      <c r="B3478" t="s">
        <v>13</v>
      </c>
      <c r="C3478">
        <v>403164.44</v>
      </c>
      <c r="D3478" t="s">
        <v>14</v>
      </c>
      <c r="E3478" t="s">
        <v>20</v>
      </c>
      <c r="F3478" t="s">
        <v>16</v>
      </c>
      <c r="G3478" t="s">
        <v>17</v>
      </c>
      <c r="H3478" t="s">
        <v>17</v>
      </c>
      <c r="I3478">
        <v>62</v>
      </c>
      <c r="J3478" t="str">
        <f>IFERROR(IF(ABS((C3478-resumen!$D$3)/resumen!$D$5) &gt; 1.96, "SI", "NO"), _xleta.NOT)</f>
        <v>NO</v>
      </c>
      <c r="K3478" t="str">
        <f>IFERROR(IF(ABS((I3478-resumen!$E$3)/resumen!$E$5) &gt; 1.96, "SI", "NO"), _xleta.NOT)</f>
        <v>NO</v>
      </c>
      <c r="L3478">
        <f>IF(ISBLANK(C3478), resumen!$D$4, C3478)</f>
        <v>403164.44</v>
      </c>
      <c r="M3478">
        <f>IF(ISBLANK(I3478), resumen!$E$4, I3478)</f>
        <v>62</v>
      </c>
    </row>
    <row r="3479" spans="1:13">
      <c r="A3479">
        <v>3478</v>
      </c>
      <c r="B3479" t="s">
        <v>13</v>
      </c>
      <c r="C3479">
        <v>14173194</v>
      </c>
      <c r="D3479" t="s">
        <v>18</v>
      </c>
      <c r="E3479" t="s">
        <v>15</v>
      </c>
      <c r="F3479" t="s">
        <v>16</v>
      </c>
      <c r="G3479" t="s">
        <v>17</v>
      </c>
      <c r="H3479" t="s">
        <v>17</v>
      </c>
      <c r="I3479">
        <v>73</v>
      </c>
      <c r="J3479" t="str">
        <f>IFERROR(IF(ABS((C3479-resumen!$D$3)/resumen!$D$5) &gt; 1.96, "SI", "NO"), _xleta.NOT)</f>
        <v>SI</v>
      </c>
      <c r="K3479" t="str">
        <f>IFERROR(IF(ABS((I3479-resumen!$E$3)/resumen!$E$5) &gt; 1.96, "SI", "NO"), _xleta.NOT)</f>
        <v>SI</v>
      </c>
      <c r="L3479">
        <f>IF(ISBLANK(C3479), resumen!$D$4, C3479)</f>
        <v>14173194</v>
      </c>
      <c r="M3479">
        <f>IF(ISBLANK(I3479), resumen!$E$4, I3479)</f>
        <v>73</v>
      </c>
    </row>
    <row r="3480" spans="1:13">
      <c r="A3480">
        <v>3479</v>
      </c>
      <c r="B3480" t="s">
        <v>13</v>
      </c>
      <c r="C3480">
        <v>295206.84999999998</v>
      </c>
      <c r="D3480" t="s">
        <v>14</v>
      </c>
      <c r="E3480" t="s">
        <v>20</v>
      </c>
      <c r="F3480" t="s">
        <v>16</v>
      </c>
      <c r="G3480" t="s">
        <v>17</v>
      </c>
      <c r="H3480" t="s">
        <v>17</v>
      </c>
      <c r="I3480">
        <v>22</v>
      </c>
      <c r="J3480" t="str">
        <f>IFERROR(IF(ABS((C3480-resumen!$D$3)/resumen!$D$5) &gt; 1.96, "SI", "NO"), _xleta.NOT)</f>
        <v>NO</v>
      </c>
      <c r="K3480" t="str">
        <f>IFERROR(IF(ABS((I3480-resumen!$E$3)/resumen!$E$5) &gt; 1.96, "SI", "NO"), _xleta.NOT)</f>
        <v>NO</v>
      </c>
      <c r="L3480">
        <f>IF(ISBLANK(C3480), resumen!$D$4, C3480)</f>
        <v>295206.84999999998</v>
      </c>
      <c r="M3480">
        <f>IF(ISBLANK(I3480), resumen!$E$4, I3480)</f>
        <v>22</v>
      </c>
    </row>
    <row r="3481" spans="1:13">
      <c r="A3481">
        <v>3480</v>
      </c>
      <c r="B3481" t="s">
        <v>13</v>
      </c>
      <c r="C3481">
        <v>1006500</v>
      </c>
      <c r="D3481" t="s">
        <v>14</v>
      </c>
      <c r="E3481" t="s">
        <v>20</v>
      </c>
      <c r="F3481" t="s">
        <v>16</v>
      </c>
      <c r="G3481" t="s">
        <v>17</v>
      </c>
      <c r="H3481" t="s">
        <v>17</v>
      </c>
      <c r="I3481">
        <v>25</v>
      </c>
      <c r="J3481" t="str">
        <f>IFERROR(IF(ABS((C3481-resumen!$D$3)/resumen!$D$5) &gt; 1.96, "SI", "NO"), _xleta.NOT)</f>
        <v>NO</v>
      </c>
      <c r="K3481" t="str">
        <f>IFERROR(IF(ABS((I3481-resumen!$E$3)/resumen!$E$5) &gt; 1.96, "SI", "NO"), _xleta.NOT)</f>
        <v>NO</v>
      </c>
      <c r="L3481">
        <f>IF(ISBLANK(C3481), resumen!$D$4, C3481)</f>
        <v>1006500</v>
      </c>
      <c r="M3481">
        <f>IF(ISBLANK(I3481), resumen!$E$4, I3481)</f>
        <v>25</v>
      </c>
    </row>
    <row r="3482" spans="1:13">
      <c r="A3482">
        <v>3481</v>
      </c>
      <c r="B3482" t="s">
        <v>19</v>
      </c>
      <c r="C3482">
        <v>1314729</v>
      </c>
      <c r="D3482" t="s">
        <v>14</v>
      </c>
      <c r="E3482" t="s">
        <v>15</v>
      </c>
      <c r="F3482" t="s">
        <v>16</v>
      </c>
      <c r="G3482" t="s">
        <v>17</v>
      </c>
      <c r="H3482" t="s">
        <v>17</v>
      </c>
      <c r="I3482">
        <v>35</v>
      </c>
      <c r="J3482" t="str">
        <f>IFERROR(IF(ABS((C3482-resumen!$D$3)/resumen!$D$5) &gt; 1.96, "SI", "NO"), _xleta.NOT)</f>
        <v>NO</v>
      </c>
      <c r="K3482" t="str">
        <f>IFERROR(IF(ABS((I3482-resumen!$E$3)/resumen!$E$5) &gt; 1.96, "SI", "NO"), _xleta.NOT)</f>
        <v>NO</v>
      </c>
      <c r="L3482">
        <f>IF(ISBLANK(C3482), resumen!$D$4, C3482)</f>
        <v>1314729</v>
      </c>
      <c r="M3482">
        <f>IF(ISBLANK(I3482), resumen!$E$4, I3482)</f>
        <v>35</v>
      </c>
    </row>
    <row r="3483" spans="1:13">
      <c r="A3483">
        <v>3482</v>
      </c>
      <c r="B3483" t="s">
        <v>19</v>
      </c>
      <c r="C3483">
        <v>568820</v>
      </c>
      <c r="D3483" t="s">
        <v>14</v>
      </c>
      <c r="E3483" t="s">
        <v>20</v>
      </c>
      <c r="F3483" t="s">
        <v>16</v>
      </c>
      <c r="G3483" t="s">
        <v>17</v>
      </c>
      <c r="H3483" t="s">
        <v>17</v>
      </c>
      <c r="I3483">
        <v>28</v>
      </c>
      <c r="J3483" t="str">
        <f>IFERROR(IF(ABS((C3483-resumen!$D$3)/resumen!$D$5) &gt; 1.96, "SI", "NO"), _xleta.NOT)</f>
        <v>NO</v>
      </c>
      <c r="K3483" t="str">
        <f>IFERROR(IF(ABS((I3483-resumen!$E$3)/resumen!$E$5) &gt; 1.96, "SI", "NO"), _xleta.NOT)</f>
        <v>NO</v>
      </c>
      <c r="L3483">
        <f>IF(ISBLANK(C3483), resumen!$D$4, C3483)</f>
        <v>568820</v>
      </c>
      <c r="M3483">
        <f>IF(ISBLANK(I3483), resumen!$E$4, I3483)</f>
        <v>28</v>
      </c>
    </row>
    <row r="3484" spans="1:13">
      <c r="A3484">
        <v>3483</v>
      </c>
      <c r="B3484" t="s">
        <v>13</v>
      </c>
      <c r="C3484">
        <v>63720</v>
      </c>
      <c r="D3484" t="s">
        <v>14</v>
      </c>
      <c r="E3484" t="s">
        <v>20</v>
      </c>
      <c r="F3484" t="s">
        <v>16</v>
      </c>
      <c r="G3484" t="s">
        <v>16</v>
      </c>
      <c r="H3484" t="s">
        <v>16</v>
      </c>
      <c r="I3484">
        <v>22</v>
      </c>
      <c r="J3484" t="str">
        <f>IFERROR(IF(ABS((C3484-resumen!$D$3)/resumen!$D$5) &gt; 1.96, "SI", "NO"), _xleta.NOT)</f>
        <v>NO</v>
      </c>
      <c r="K3484" t="str">
        <f>IFERROR(IF(ABS((I3484-resumen!$E$3)/resumen!$E$5) &gt; 1.96, "SI", "NO"), _xleta.NOT)</f>
        <v>NO</v>
      </c>
      <c r="L3484">
        <f>IF(ISBLANK(C3484), resumen!$D$4, C3484)</f>
        <v>63720</v>
      </c>
      <c r="M3484">
        <f>IF(ISBLANK(I3484), resumen!$E$4, I3484)</f>
        <v>22</v>
      </c>
    </row>
    <row r="3485" spans="1:13">
      <c r="A3485">
        <v>3484</v>
      </c>
      <c r="B3485" t="s">
        <v>13</v>
      </c>
      <c r="C3485">
        <v>684986</v>
      </c>
      <c r="D3485" t="s">
        <v>14</v>
      </c>
      <c r="E3485" t="s">
        <v>20</v>
      </c>
      <c r="F3485" t="s">
        <v>16</v>
      </c>
      <c r="G3485" t="s">
        <v>17</v>
      </c>
      <c r="H3485" t="s">
        <v>17</v>
      </c>
      <c r="I3485">
        <v>44</v>
      </c>
      <c r="J3485" t="str">
        <f>IFERROR(IF(ABS((C3485-resumen!$D$3)/resumen!$D$5) &gt; 1.96, "SI", "NO"), _xleta.NOT)</f>
        <v>NO</v>
      </c>
      <c r="K3485" t="str">
        <f>IFERROR(IF(ABS((I3485-resumen!$E$3)/resumen!$E$5) &gt; 1.96, "SI", "NO"), _xleta.NOT)</f>
        <v>NO</v>
      </c>
      <c r="L3485">
        <f>IF(ISBLANK(C3485), resumen!$D$4, C3485)</f>
        <v>684986</v>
      </c>
      <c r="M3485">
        <f>IF(ISBLANK(I3485), resumen!$E$4, I3485)</f>
        <v>44</v>
      </c>
    </row>
    <row r="3486" spans="1:13">
      <c r="A3486">
        <v>3485</v>
      </c>
      <c r="B3486" t="s">
        <v>13</v>
      </c>
      <c r="C3486">
        <v>246000</v>
      </c>
      <c r="D3486" t="s">
        <v>14</v>
      </c>
      <c r="E3486" t="s">
        <v>20</v>
      </c>
      <c r="F3486" t="s">
        <v>16</v>
      </c>
      <c r="G3486" t="s">
        <v>17</v>
      </c>
      <c r="H3486" t="s">
        <v>17</v>
      </c>
      <c r="I3486">
        <v>38</v>
      </c>
      <c r="J3486" t="str">
        <f>IFERROR(IF(ABS((C3486-resumen!$D$3)/resumen!$D$5) &gt; 1.96, "SI", "NO"), _xleta.NOT)</f>
        <v>NO</v>
      </c>
      <c r="K3486" t="str">
        <f>IFERROR(IF(ABS((I3486-resumen!$E$3)/resumen!$E$5) &gt; 1.96, "SI", "NO"), _xleta.NOT)</f>
        <v>NO</v>
      </c>
      <c r="L3486">
        <f>IF(ISBLANK(C3486), resumen!$D$4, C3486)</f>
        <v>246000</v>
      </c>
      <c r="M3486">
        <f>IF(ISBLANK(I3486), resumen!$E$4, I3486)</f>
        <v>38</v>
      </c>
    </row>
    <row r="3487" spans="1:13">
      <c r="A3487">
        <v>3486</v>
      </c>
      <c r="B3487" t="s">
        <v>13</v>
      </c>
      <c r="C3487">
        <v>337480</v>
      </c>
      <c r="D3487" t="s">
        <v>22</v>
      </c>
      <c r="E3487" t="s">
        <v>20</v>
      </c>
      <c r="F3487" t="s">
        <v>16</v>
      </c>
      <c r="G3487" t="s">
        <v>17</v>
      </c>
      <c r="H3487" t="s">
        <v>17</v>
      </c>
      <c r="I3487">
        <v>29</v>
      </c>
      <c r="J3487" t="str">
        <f>IFERROR(IF(ABS((C3487-resumen!$D$3)/resumen!$D$5) &gt; 1.96, "SI", "NO"), _xleta.NOT)</f>
        <v>NO</v>
      </c>
      <c r="K3487" t="str">
        <f>IFERROR(IF(ABS((I3487-resumen!$E$3)/resumen!$E$5) &gt; 1.96, "SI", "NO"), _xleta.NOT)</f>
        <v>NO</v>
      </c>
      <c r="L3487">
        <f>IF(ISBLANK(C3487), resumen!$D$4, C3487)</f>
        <v>337480</v>
      </c>
      <c r="M3487">
        <f>IF(ISBLANK(I3487), resumen!$E$4, I3487)</f>
        <v>29</v>
      </c>
    </row>
    <row r="3488" spans="1:13">
      <c r="A3488">
        <v>3487</v>
      </c>
      <c r="B3488" t="s">
        <v>13</v>
      </c>
      <c r="C3488">
        <v>485860</v>
      </c>
      <c r="D3488" t="s">
        <v>22</v>
      </c>
      <c r="E3488" t="s">
        <v>20</v>
      </c>
      <c r="F3488" t="s">
        <v>16</v>
      </c>
      <c r="G3488" t="s">
        <v>17</v>
      </c>
      <c r="H3488" t="s">
        <v>17</v>
      </c>
      <c r="I3488">
        <v>42</v>
      </c>
      <c r="J3488" t="str">
        <f>IFERROR(IF(ABS((C3488-resumen!$D$3)/resumen!$D$5) &gt; 1.96, "SI", "NO"), _xleta.NOT)</f>
        <v>NO</v>
      </c>
      <c r="K3488" t="str">
        <f>IFERROR(IF(ABS((I3488-resumen!$E$3)/resumen!$E$5) &gt; 1.96, "SI", "NO"), _xleta.NOT)</f>
        <v>NO</v>
      </c>
      <c r="L3488">
        <f>IF(ISBLANK(C3488), resumen!$D$4, C3488)</f>
        <v>485860</v>
      </c>
      <c r="M3488">
        <f>IF(ISBLANK(I3488), resumen!$E$4, I3488)</f>
        <v>42</v>
      </c>
    </row>
    <row r="3489" spans="1:13">
      <c r="A3489">
        <v>3488</v>
      </c>
      <c r="B3489" t="s">
        <v>19</v>
      </c>
      <c r="C3489">
        <v>889137</v>
      </c>
      <c r="D3489" t="s">
        <v>14</v>
      </c>
      <c r="E3489" t="s">
        <v>15</v>
      </c>
      <c r="F3489" t="s">
        <v>16</v>
      </c>
      <c r="G3489" t="s">
        <v>17</v>
      </c>
      <c r="H3489" t="s">
        <v>16</v>
      </c>
      <c r="I3489">
        <v>40</v>
      </c>
      <c r="J3489" t="str">
        <f>IFERROR(IF(ABS((C3489-resumen!$D$3)/resumen!$D$5) &gt; 1.96, "SI", "NO"), _xleta.NOT)</f>
        <v>NO</v>
      </c>
      <c r="K3489" t="str">
        <f>IFERROR(IF(ABS((I3489-resumen!$E$3)/resumen!$E$5) &gt; 1.96, "SI", "NO"), _xleta.NOT)</f>
        <v>NO</v>
      </c>
      <c r="L3489">
        <f>IF(ISBLANK(C3489), resumen!$D$4, C3489)</f>
        <v>889137</v>
      </c>
      <c r="M3489">
        <f>IF(ISBLANK(I3489), resumen!$E$4, I3489)</f>
        <v>40</v>
      </c>
    </row>
    <row r="3490" spans="1:13">
      <c r="A3490">
        <v>3489</v>
      </c>
      <c r="B3490" t="s">
        <v>13</v>
      </c>
      <c r="C3490">
        <v>324000</v>
      </c>
      <c r="D3490" t="s">
        <v>14</v>
      </c>
      <c r="E3490" t="s">
        <v>20</v>
      </c>
      <c r="F3490" t="s">
        <v>16</v>
      </c>
      <c r="G3490" t="s">
        <v>17</v>
      </c>
      <c r="H3490" t="s">
        <v>16</v>
      </c>
      <c r="I3490">
        <v>55</v>
      </c>
      <c r="J3490" t="str">
        <f>IFERROR(IF(ABS((C3490-resumen!$D$3)/resumen!$D$5) &gt; 1.96, "SI", "NO"), _xleta.NOT)</f>
        <v>NO</v>
      </c>
      <c r="K3490" t="str">
        <f>IFERROR(IF(ABS((I3490-resumen!$E$3)/resumen!$E$5) &gt; 1.96, "SI", "NO"), _xleta.NOT)</f>
        <v>NO</v>
      </c>
      <c r="L3490">
        <f>IF(ISBLANK(C3490), resumen!$D$4, C3490)</f>
        <v>324000</v>
      </c>
      <c r="M3490">
        <f>IF(ISBLANK(I3490), resumen!$E$4, I3490)</f>
        <v>55</v>
      </c>
    </row>
    <row r="3491" spans="1:13">
      <c r="A3491">
        <v>3490</v>
      </c>
      <c r="B3491" t="s">
        <v>19</v>
      </c>
      <c r="C3491">
        <v>716100</v>
      </c>
      <c r="D3491" t="s">
        <v>14</v>
      </c>
      <c r="E3491" t="s">
        <v>15</v>
      </c>
      <c r="F3491" t="s">
        <v>16</v>
      </c>
      <c r="G3491" t="s">
        <v>17</v>
      </c>
      <c r="H3491" t="s">
        <v>16</v>
      </c>
      <c r="I3491">
        <v>29</v>
      </c>
      <c r="J3491" t="str">
        <f>IFERROR(IF(ABS((C3491-resumen!$D$3)/resumen!$D$5) &gt; 1.96, "SI", "NO"), _xleta.NOT)</f>
        <v>NO</v>
      </c>
      <c r="K3491" t="str">
        <f>IFERROR(IF(ABS((I3491-resumen!$E$3)/resumen!$E$5) &gt; 1.96, "SI", "NO"), _xleta.NOT)</f>
        <v>NO</v>
      </c>
      <c r="L3491">
        <f>IF(ISBLANK(C3491), resumen!$D$4, C3491)</f>
        <v>716100</v>
      </c>
      <c r="M3491">
        <f>IF(ISBLANK(I3491), resumen!$E$4, I3491)</f>
        <v>29</v>
      </c>
    </row>
    <row r="3492" spans="1:13">
      <c r="A3492">
        <v>3491</v>
      </c>
      <c r="B3492" t="s">
        <v>13</v>
      </c>
      <c r="C3492">
        <v>100000</v>
      </c>
      <c r="D3492" t="s">
        <v>14</v>
      </c>
      <c r="E3492" t="s">
        <v>20</v>
      </c>
      <c r="F3492" t="s">
        <v>16</v>
      </c>
      <c r="G3492" t="s">
        <v>17</v>
      </c>
      <c r="H3492" t="s">
        <v>16</v>
      </c>
      <c r="I3492">
        <v>52</v>
      </c>
      <c r="J3492" t="str">
        <f>IFERROR(IF(ABS((C3492-resumen!$D$3)/resumen!$D$5) &gt; 1.96, "SI", "NO"), _xleta.NOT)</f>
        <v>NO</v>
      </c>
      <c r="K3492" t="str">
        <f>IFERROR(IF(ABS((I3492-resumen!$E$3)/resumen!$E$5) &gt; 1.96, "SI", "NO"), _xleta.NOT)</f>
        <v>NO</v>
      </c>
      <c r="L3492">
        <f>IF(ISBLANK(C3492), resumen!$D$4, C3492)</f>
        <v>100000</v>
      </c>
      <c r="M3492">
        <f>IF(ISBLANK(I3492), resumen!$E$4, I3492)</f>
        <v>52</v>
      </c>
    </row>
    <row r="3493" spans="1:13">
      <c r="A3493">
        <v>3492</v>
      </c>
      <c r="B3493" t="s">
        <v>19</v>
      </c>
      <c r="C3493">
        <v>550234.51</v>
      </c>
      <c r="D3493" t="s">
        <v>14</v>
      </c>
      <c r="E3493" t="s">
        <v>20</v>
      </c>
      <c r="F3493" t="s">
        <v>16</v>
      </c>
      <c r="G3493" t="s">
        <v>17</v>
      </c>
      <c r="H3493" t="s">
        <v>17</v>
      </c>
      <c r="I3493">
        <v>41</v>
      </c>
      <c r="J3493" t="str">
        <f>IFERROR(IF(ABS((C3493-resumen!$D$3)/resumen!$D$5) &gt; 1.96, "SI", "NO"), _xleta.NOT)</f>
        <v>NO</v>
      </c>
      <c r="K3493" t="str">
        <f>IFERROR(IF(ABS((I3493-resumen!$E$3)/resumen!$E$5) &gt; 1.96, "SI", "NO"), _xleta.NOT)</f>
        <v>NO</v>
      </c>
      <c r="L3493">
        <f>IF(ISBLANK(C3493), resumen!$D$4, C3493)</f>
        <v>550234.51</v>
      </c>
      <c r="M3493">
        <f>IF(ISBLANK(I3493), resumen!$E$4, I3493)</f>
        <v>41</v>
      </c>
    </row>
    <row r="3494" spans="1:13">
      <c r="A3494">
        <v>3493</v>
      </c>
      <c r="B3494" t="s">
        <v>13</v>
      </c>
      <c r="C3494">
        <v>297046</v>
      </c>
      <c r="D3494" t="s">
        <v>21</v>
      </c>
      <c r="E3494" t="s">
        <v>20</v>
      </c>
      <c r="F3494" t="s">
        <v>16</v>
      </c>
      <c r="G3494" t="s">
        <v>17</v>
      </c>
      <c r="H3494" t="s">
        <v>17</v>
      </c>
      <c r="I3494">
        <v>61</v>
      </c>
      <c r="J3494" t="str">
        <f>IFERROR(IF(ABS((C3494-resumen!$D$3)/resumen!$D$5) &gt; 1.96, "SI", "NO"), _xleta.NOT)</f>
        <v>NO</v>
      </c>
      <c r="K3494" t="str">
        <f>IFERROR(IF(ABS((I3494-resumen!$E$3)/resumen!$E$5) &gt; 1.96, "SI", "NO"), _xleta.NOT)</f>
        <v>NO</v>
      </c>
      <c r="L3494">
        <f>IF(ISBLANK(C3494), resumen!$D$4, C3494)</f>
        <v>297046</v>
      </c>
      <c r="M3494">
        <f>IF(ISBLANK(I3494), resumen!$E$4, I3494)</f>
        <v>61</v>
      </c>
    </row>
    <row r="3495" spans="1:13">
      <c r="A3495">
        <v>3494</v>
      </c>
      <c r="B3495" t="s">
        <v>19</v>
      </c>
      <c r="C3495">
        <v>600000</v>
      </c>
      <c r="D3495" t="s">
        <v>14</v>
      </c>
      <c r="E3495" t="s">
        <v>20</v>
      </c>
      <c r="F3495" t="s">
        <v>16</v>
      </c>
      <c r="G3495" t="s">
        <v>17</v>
      </c>
      <c r="H3495" t="s">
        <v>17</v>
      </c>
      <c r="I3495">
        <v>36</v>
      </c>
      <c r="J3495" t="str">
        <f>IFERROR(IF(ABS((C3495-resumen!$D$3)/resumen!$D$5) &gt; 1.96, "SI", "NO"), _xleta.NOT)</f>
        <v>NO</v>
      </c>
      <c r="K3495" t="str">
        <f>IFERROR(IF(ABS((I3495-resumen!$E$3)/resumen!$E$5) &gt; 1.96, "SI", "NO"), _xleta.NOT)</f>
        <v>NO</v>
      </c>
      <c r="L3495">
        <f>IF(ISBLANK(C3495), resumen!$D$4, C3495)</f>
        <v>600000</v>
      </c>
      <c r="M3495">
        <f>IF(ISBLANK(I3495), resumen!$E$4, I3495)</f>
        <v>36</v>
      </c>
    </row>
    <row r="3496" spans="1:13">
      <c r="A3496">
        <v>3495</v>
      </c>
      <c r="B3496" t="s">
        <v>19</v>
      </c>
      <c r="C3496">
        <v>512783.28</v>
      </c>
      <c r="D3496" t="s">
        <v>14</v>
      </c>
      <c r="E3496" t="s">
        <v>20</v>
      </c>
      <c r="F3496" t="s">
        <v>16</v>
      </c>
      <c r="G3496" t="s">
        <v>17</v>
      </c>
      <c r="H3496" t="s">
        <v>17</v>
      </c>
      <c r="I3496">
        <v>26</v>
      </c>
      <c r="J3496" t="str">
        <f>IFERROR(IF(ABS((C3496-resumen!$D$3)/resumen!$D$5) &gt; 1.96, "SI", "NO"), _xleta.NOT)</f>
        <v>NO</v>
      </c>
      <c r="K3496" t="str">
        <f>IFERROR(IF(ABS((I3496-resumen!$E$3)/resumen!$E$5) &gt; 1.96, "SI", "NO"), _xleta.NOT)</f>
        <v>NO</v>
      </c>
      <c r="L3496">
        <f>IF(ISBLANK(C3496), resumen!$D$4, C3496)</f>
        <v>512783.28</v>
      </c>
      <c r="M3496">
        <f>IF(ISBLANK(I3496), resumen!$E$4, I3496)</f>
        <v>26</v>
      </c>
    </row>
    <row r="3497" spans="1:13">
      <c r="A3497">
        <v>3496</v>
      </c>
      <c r="B3497" t="s">
        <v>13</v>
      </c>
      <c r="C3497">
        <v>84000</v>
      </c>
      <c r="D3497" t="s">
        <v>14</v>
      </c>
      <c r="E3497" t="s">
        <v>20</v>
      </c>
      <c r="F3497" t="s">
        <v>16</v>
      </c>
      <c r="G3497" t="s">
        <v>17</v>
      </c>
      <c r="H3497" t="s">
        <v>17</v>
      </c>
      <c r="I3497">
        <v>56</v>
      </c>
      <c r="J3497" t="str">
        <f>IFERROR(IF(ABS((C3497-resumen!$D$3)/resumen!$D$5) &gt; 1.96, "SI", "NO"), _xleta.NOT)</f>
        <v>NO</v>
      </c>
      <c r="K3497" t="str">
        <f>IFERROR(IF(ABS((I3497-resumen!$E$3)/resumen!$E$5) &gt; 1.96, "SI", "NO"), _xleta.NOT)</f>
        <v>NO</v>
      </c>
      <c r="L3497">
        <f>IF(ISBLANK(C3497), resumen!$D$4, C3497)</f>
        <v>84000</v>
      </c>
      <c r="M3497">
        <f>IF(ISBLANK(I3497), resumen!$E$4, I3497)</f>
        <v>56</v>
      </c>
    </row>
    <row r="3498" spans="1:13">
      <c r="A3498">
        <v>3497</v>
      </c>
      <c r="B3498" t="s">
        <v>19</v>
      </c>
      <c r="C3498">
        <v>689218.5</v>
      </c>
      <c r="D3498" t="s">
        <v>14</v>
      </c>
      <c r="E3498" t="s">
        <v>15</v>
      </c>
      <c r="F3498" t="s">
        <v>16</v>
      </c>
      <c r="G3498" t="s">
        <v>17</v>
      </c>
      <c r="H3498" t="s">
        <v>17</v>
      </c>
      <c r="I3498">
        <v>37</v>
      </c>
      <c r="J3498" t="str">
        <f>IFERROR(IF(ABS((C3498-resumen!$D$3)/resumen!$D$5) &gt; 1.96, "SI", "NO"), _xleta.NOT)</f>
        <v>NO</v>
      </c>
      <c r="K3498" t="str">
        <f>IFERROR(IF(ABS((I3498-resumen!$E$3)/resumen!$E$5) &gt; 1.96, "SI", "NO"), _xleta.NOT)</f>
        <v>NO</v>
      </c>
      <c r="L3498">
        <f>IF(ISBLANK(C3498), resumen!$D$4, C3498)</f>
        <v>689218.5</v>
      </c>
      <c r="M3498">
        <f>IF(ISBLANK(I3498), resumen!$E$4, I3498)</f>
        <v>37</v>
      </c>
    </row>
    <row r="3499" spans="1:13">
      <c r="A3499">
        <v>3498</v>
      </c>
      <c r="B3499" t="s">
        <v>19</v>
      </c>
      <c r="C3499">
        <v>384658.4</v>
      </c>
      <c r="D3499" t="s">
        <v>14</v>
      </c>
      <c r="E3499" t="s">
        <v>20</v>
      </c>
      <c r="F3499" t="s">
        <v>16</v>
      </c>
      <c r="G3499" t="s">
        <v>17</v>
      </c>
      <c r="H3499" t="s">
        <v>17</v>
      </c>
      <c r="I3499">
        <v>43</v>
      </c>
      <c r="J3499" t="str">
        <f>IFERROR(IF(ABS((C3499-resumen!$D$3)/resumen!$D$5) &gt; 1.96, "SI", "NO"), _xleta.NOT)</f>
        <v>NO</v>
      </c>
      <c r="K3499" t="str">
        <f>IFERROR(IF(ABS((I3499-resumen!$E$3)/resumen!$E$5) &gt; 1.96, "SI", "NO"), _xleta.NOT)</f>
        <v>NO</v>
      </c>
      <c r="L3499">
        <f>IF(ISBLANK(C3499), resumen!$D$4, C3499)</f>
        <v>384658.4</v>
      </c>
      <c r="M3499">
        <f>IF(ISBLANK(I3499), resumen!$E$4, I3499)</f>
        <v>43</v>
      </c>
    </row>
    <row r="3500" spans="1:13">
      <c r="A3500">
        <v>3499</v>
      </c>
      <c r="B3500" t="s">
        <v>13</v>
      </c>
      <c r="C3500">
        <v>140000</v>
      </c>
      <c r="D3500" t="s">
        <v>14</v>
      </c>
      <c r="E3500" t="s">
        <v>20</v>
      </c>
      <c r="F3500" t="s">
        <v>16</v>
      </c>
      <c r="G3500" t="s">
        <v>16</v>
      </c>
      <c r="H3500" t="s">
        <v>17</v>
      </c>
      <c r="I3500">
        <v>57</v>
      </c>
      <c r="J3500" t="str">
        <f>IFERROR(IF(ABS((C3500-resumen!$D$3)/resumen!$D$5) &gt; 1.96, "SI", "NO"), _xleta.NOT)</f>
        <v>NO</v>
      </c>
      <c r="K3500" t="str">
        <f>IFERROR(IF(ABS((I3500-resumen!$E$3)/resumen!$E$5) &gt; 1.96, "SI", "NO"), _xleta.NOT)</f>
        <v>NO</v>
      </c>
      <c r="L3500">
        <f>IF(ISBLANK(C3500), resumen!$D$4, C3500)</f>
        <v>140000</v>
      </c>
      <c r="M3500">
        <f>IF(ISBLANK(I3500), resumen!$E$4, I3500)</f>
        <v>57</v>
      </c>
    </row>
    <row r="3501" spans="1:13">
      <c r="A3501">
        <v>3500</v>
      </c>
      <c r="B3501" t="s">
        <v>13</v>
      </c>
      <c r="C3501">
        <v>297046</v>
      </c>
      <c r="D3501" t="s">
        <v>22</v>
      </c>
      <c r="E3501" t="s">
        <v>20</v>
      </c>
      <c r="F3501" t="s">
        <v>16</v>
      </c>
      <c r="G3501" t="s">
        <v>17</v>
      </c>
      <c r="H3501" t="s">
        <v>16</v>
      </c>
      <c r="I3501">
        <v>61</v>
      </c>
      <c r="J3501" t="str">
        <f>IFERROR(IF(ABS((C3501-resumen!$D$3)/resumen!$D$5) &gt; 1.96, "SI", "NO"), _xleta.NOT)</f>
        <v>NO</v>
      </c>
      <c r="K3501" t="str">
        <f>IFERROR(IF(ABS((I3501-resumen!$E$3)/resumen!$E$5) &gt; 1.96, "SI", "NO"), _xleta.NOT)</f>
        <v>NO</v>
      </c>
      <c r="L3501">
        <f>IF(ISBLANK(C3501), resumen!$D$4, C3501)</f>
        <v>297046</v>
      </c>
      <c r="M3501">
        <f>IF(ISBLANK(I3501), resumen!$E$4, I3501)</f>
        <v>61</v>
      </c>
    </row>
    <row r="3502" spans="1:13">
      <c r="A3502">
        <v>3501</v>
      </c>
      <c r="B3502" t="s">
        <v>19</v>
      </c>
      <c r="C3502">
        <v>277753.92</v>
      </c>
      <c r="D3502" t="s">
        <v>14</v>
      </c>
      <c r="E3502" t="s">
        <v>20</v>
      </c>
      <c r="F3502" t="s">
        <v>16</v>
      </c>
      <c r="G3502" t="s">
        <v>17</v>
      </c>
      <c r="H3502" t="s">
        <v>17</v>
      </c>
      <c r="I3502">
        <v>20</v>
      </c>
      <c r="J3502" t="str">
        <f>IFERROR(IF(ABS((C3502-resumen!$D$3)/resumen!$D$5) &gt; 1.96, "SI", "NO"), _xleta.NOT)</f>
        <v>NO</v>
      </c>
      <c r="K3502" t="str">
        <f>IFERROR(IF(ABS((I3502-resumen!$E$3)/resumen!$E$5) &gt; 1.96, "SI", "NO"), _xleta.NOT)</f>
        <v>NO</v>
      </c>
      <c r="L3502">
        <f>IF(ISBLANK(C3502), resumen!$D$4, C3502)</f>
        <v>277753.92</v>
      </c>
      <c r="M3502">
        <f>IF(ISBLANK(I3502), resumen!$E$4, I3502)</f>
        <v>20</v>
      </c>
    </row>
    <row r="3503" spans="1:13">
      <c r="A3503">
        <v>3502</v>
      </c>
      <c r="B3503" t="s">
        <v>19</v>
      </c>
      <c r="C3503">
        <v>278030</v>
      </c>
      <c r="D3503" t="s">
        <v>23</v>
      </c>
      <c r="E3503" t="s">
        <v>20</v>
      </c>
      <c r="F3503" t="s">
        <v>16</v>
      </c>
      <c r="G3503" t="s">
        <v>17</v>
      </c>
      <c r="H3503" t="s">
        <v>17</v>
      </c>
      <c r="I3503">
        <v>54</v>
      </c>
      <c r="J3503" t="str">
        <f>IFERROR(IF(ABS((C3503-resumen!$D$3)/resumen!$D$5) &gt; 1.96, "SI", "NO"), _xleta.NOT)</f>
        <v>NO</v>
      </c>
      <c r="K3503" t="str">
        <f>IFERROR(IF(ABS((I3503-resumen!$E$3)/resumen!$E$5) &gt; 1.96, "SI", "NO"), _xleta.NOT)</f>
        <v>NO</v>
      </c>
      <c r="L3503">
        <f>IF(ISBLANK(C3503), resumen!$D$4, C3503)</f>
        <v>278030</v>
      </c>
      <c r="M3503">
        <f>IF(ISBLANK(I3503), resumen!$E$4, I3503)</f>
        <v>54</v>
      </c>
    </row>
    <row r="3504" spans="1:13">
      <c r="A3504">
        <v>3503</v>
      </c>
      <c r="B3504" t="s">
        <v>13</v>
      </c>
      <c r="C3504">
        <v>742483</v>
      </c>
      <c r="D3504" t="s">
        <v>22</v>
      </c>
      <c r="E3504" t="s">
        <v>20</v>
      </c>
      <c r="F3504" t="s">
        <v>16</v>
      </c>
      <c r="G3504" t="s">
        <v>17</v>
      </c>
      <c r="H3504" t="s">
        <v>16</v>
      </c>
      <c r="I3504">
        <v>70</v>
      </c>
      <c r="J3504" t="str">
        <f>IFERROR(IF(ABS((C3504-resumen!$D$3)/resumen!$D$5) &gt; 1.96, "SI", "NO"), _xleta.NOT)</f>
        <v>NO</v>
      </c>
      <c r="K3504" t="str">
        <f>IFERROR(IF(ABS((I3504-resumen!$E$3)/resumen!$E$5) &gt; 1.96, "SI", "NO"), _xleta.NOT)</f>
        <v>SI</v>
      </c>
      <c r="L3504">
        <f>IF(ISBLANK(C3504), resumen!$D$4, C3504)</f>
        <v>742483</v>
      </c>
      <c r="M3504">
        <f>IF(ISBLANK(I3504), resumen!$E$4, I3504)</f>
        <v>70</v>
      </c>
    </row>
    <row r="3505" spans="1:13">
      <c r="A3505">
        <v>3504</v>
      </c>
      <c r="B3505" t="s">
        <v>13</v>
      </c>
      <c r="C3505">
        <v>460800</v>
      </c>
      <c r="D3505" t="s">
        <v>14</v>
      </c>
      <c r="E3505" t="s">
        <v>15</v>
      </c>
      <c r="F3505" t="s">
        <v>16</v>
      </c>
      <c r="G3505" t="s">
        <v>17</v>
      </c>
      <c r="H3505" t="s">
        <v>17</v>
      </c>
      <c r="I3505">
        <v>60</v>
      </c>
      <c r="J3505" t="str">
        <f>IFERROR(IF(ABS((C3505-resumen!$D$3)/resumen!$D$5) &gt; 1.96, "SI", "NO"), _xleta.NOT)</f>
        <v>NO</v>
      </c>
      <c r="K3505" t="str">
        <f>IFERROR(IF(ABS((I3505-resumen!$E$3)/resumen!$E$5) &gt; 1.96, "SI", "NO"), _xleta.NOT)</f>
        <v>NO</v>
      </c>
      <c r="L3505">
        <f>IF(ISBLANK(C3505), resumen!$D$4, C3505)</f>
        <v>460800</v>
      </c>
      <c r="M3505">
        <f>IF(ISBLANK(I3505), resumen!$E$4, I3505)</f>
        <v>60</v>
      </c>
    </row>
    <row r="3506" spans="1:13">
      <c r="A3506">
        <v>3505</v>
      </c>
      <c r="B3506" t="s">
        <v>13</v>
      </c>
      <c r="C3506">
        <v>350402.66</v>
      </c>
      <c r="D3506" t="s">
        <v>14</v>
      </c>
      <c r="E3506" t="s">
        <v>20</v>
      </c>
      <c r="F3506" t="s">
        <v>16</v>
      </c>
      <c r="G3506" t="s">
        <v>17</v>
      </c>
      <c r="H3506" t="s">
        <v>17</v>
      </c>
      <c r="I3506">
        <v>22</v>
      </c>
      <c r="J3506" t="str">
        <f>IFERROR(IF(ABS((C3506-resumen!$D$3)/resumen!$D$5) &gt; 1.96, "SI", "NO"), _xleta.NOT)</f>
        <v>NO</v>
      </c>
      <c r="K3506" t="str">
        <f>IFERROR(IF(ABS((I3506-resumen!$E$3)/resumen!$E$5) &gt; 1.96, "SI", "NO"), _xleta.NOT)</f>
        <v>NO</v>
      </c>
      <c r="L3506">
        <f>IF(ISBLANK(C3506), resumen!$D$4, C3506)</f>
        <v>350402.66</v>
      </c>
      <c r="M3506">
        <f>IF(ISBLANK(I3506), resumen!$E$4, I3506)</f>
        <v>22</v>
      </c>
    </row>
    <row r="3507" spans="1:13">
      <c r="A3507">
        <v>3506</v>
      </c>
      <c r="B3507" t="s">
        <v>13</v>
      </c>
      <c r="C3507">
        <v>915119.76</v>
      </c>
      <c r="D3507" t="s">
        <v>14</v>
      </c>
      <c r="E3507" t="s">
        <v>20</v>
      </c>
      <c r="F3507" t="s">
        <v>16</v>
      </c>
      <c r="G3507" t="s">
        <v>17</v>
      </c>
      <c r="H3507" t="s">
        <v>17</v>
      </c>
      <c r="I3507">
        <v>37</v>
      </c>
      <c r="J3507" t="str">
        <f>IFERROR(IF(ABS((C3507-resumen!$D$3)/resumen!$D$5) &gt; 1.96, "SI", "NO"), _xleta.NOT)</f>
        <v>NO</v>
      </c>
      <c r="K3507" t="str">
        <f>IFERROR(IF(ABS((I3507-resumen!$E$3)/resumen!$E$5) &gt; 1.96, "SI", "NO"), _xleta.NOT)</f>
        <v>NO</v>
      </c>
      <c r="L3507">
        <f>IF(ISBLANK(C3507), resumen!$D$4, C3507)</f>
        <v>915119.76</v>
      </c>
      <c r="M3507">
        <f>IF(ISBLANK(I3507), resumen!$E$4, I3507)</f>
        <v>37</v>
      </c>
    </row>
    <row r="3508" spans="1:13">
      <c r="A3508">
        <v>3507</v>
      </c>
      <c r="B3508" t="s">
        <v>19</v>
      </c>
      <c r="C3508">
        <v>155242.92000000001</v>
      </c>
      <c r="D3508" t="s">
        <v>14</v>
      </c>
      <c r="E3508" t="s">
        <v>20</v>
      </c>
      <c r="F3508" t="s">
        <v>16</v>
      </c>
      <c r="G3508" t="s">
        <v>17</v>
      </c>
      <c r="H3508" t="s">
        <v>17</v>
      </c>
      <c r="I3508">
        <v>24</v>
      </c>
      <c r="J3508" t="str">
        <f>IFERROR(IF(ABS((C3508-resumen!$D$3)/resumen!$D$5) &gt; 1.96, "SI", "NO"), _xleta.NOT)</f>
        <v>NO</v>
      </c>
      <c r="K3508" t="str">
        <f>IFERROR(IF(ABS((I3508-resumen!$E$3)/resumen!$E$5) &gt; 1.96, "SI", "NO"), _xleta.NOT)</f>
        <v>NO</v>
      </c>
      <c r="L3508">
        <f>IF(ISBLANK(C3508), resumen!$D$4, C3508)</f>
        <v>155242.92000000001</v>
      </c>
      <c r="M3508">
        <f>IF(ISBLANK(I3508), resumen!$E$4, I3508)</f>
        <v>24</v>
      </c>
    </row>
    <row r="3509" spans="1:13">
      <c r="A3509">
        <v>3508</v>
      </c>
      <c r="B3509" t="s">
        <v>19</v>
      </c>
      <c r="C3509">
        <v>358973</v>
      </c>
      <c r="D3509" t="s">
        <v>14</v>
      </c>
      <c r="E3509" t="s">
        <v>20</v>
      </c>
      <c r="F3509" t="s">
        <v>16</v>
      </c>
      <c r="G3509" t="s">
        <v>17</v>
      </c>
      <c r="H3509" t="s">
        <v>17</v>
      </c>
      <c r="I3509">
        <v>24</v>
      </c>
      <c r="J3509" t="str">
        <f>IFERROR(IF(ABS((C3509-resumen!$D$3)/resumen!$D$5) &gt; 1.96, "SI", "NO"), _xleta.NOT)</f>
        <v>NO</v>
      </c>
      <c r="K3509" t="str">
        <f>IFERROR(IF(ABS((I3509-resumen!$E$3)/resumen!$E$5) &gt; 1.96, "SI", "NO"), _xleta.NOT)</f>
        <v>NO</v>
      </c>
      <c r="L3509">
        <f>IF(ISBLANK(C3509), resumen!$D$4, C3509)</f>
        <v>358973</v>
      </c>
      <c r="M3509">
        <f>IF(ISBLANK(I3509), resumen!$E$4, I3509)</f>
        <v>24</v>
      </c>
    </row>
    <row r="3510" spans="1:13">
      <c r="A3510">
        <v>3509</v>
      </c>
      <c r="B3510" t="s">
        <v>13</v>
      </c>
      <c r="C3510">
        <v>15000</v>
      </c>
      <c r="D3510" t="s">
        <v>14</v>
      </c>
      <c r="E3510" t="s">
        <v>20</v>
      </c>
      <c r="F3510" t="s">
        <v>16</v>
      </c>
      <c r="G3510" t="s">
        <v>17</v>
      </c>
      <c r="H3510" t="s">
        <v>17</v>
      </c>
      <c r="I3510">
        <v>42</v>
      </c>
      <c r="J3510" t="str">
        <f>IFERROR(IF(ABS((C3510-resumen!$D$3)/resumen!$D$5) &gt; 1.96, "SI", "NO"), _xleta.NOT)</f>
        <v>NO</v>
      </c>
      <c r="K3510" t="str">
        <f>IFERROR(IF(ABS((I3510-resumen!$E$3)/resumen!$E$5) &gt; 1.96, "SI", "NO"), _xleta.NOT)</f>
        <v>NO</v>
      </c>
      <c r="L3510">
        <f>IF(ISBLANK(C3510), resumen!$D$4, C3510)</f>
        <v>15000</v>
      </c>
      <c r="M3510">
        <f>IF(ISBLANK(I3510), resumen!$E$4, I3510)</f>
        <v>42</v>
      </c>
    </row>
    <row r="3511" spans="1:13">
      <c r="A3511">
        <v>3510</v>
      </c>
      <c r="B3511" t="s">
        <v>13</v>
      </c>
      <c r="C3511">
        <v>403612.34</v>
      </c>
      <c r="D3511" t="s">
        <v>14</v>
      </c>
      <c r="E3511" t="s">
        <v>20</v>
      </c>
      <c r="F3511" t="s">
        <v>16</v>
      </c>
      <c r="G3511" t="s">
        <v>17</v>
      </c>
      <c r="H3511" t="s">
        <v>17</v>
      </c>
      <c r="I3511">
        <v>37</v>
      </c>
      <c r="J3511" t="str">
        <f>IFERROR(IF(ABS((C3511-resumen!$D$3)/resumen!$D$5) &gt; 1.96, "SI", "NO"), _xleta.NOT)</f>
        <v>NO</v>
      </c>
      <c r="K3511" t="str">
        <f>IFERROR(IF(ABS((I3511-resumen!$E$3)/resumen!$E$5) &gt; 1.96, "SI", "NO"), _xleta.NOT)</f>
        <v>NO</v>
      </c>
      <c r="L3511">
        <f>IF(ISBLANK(C3511), resumen!$D$4, C3511)</f>
        <v>403612.34</v>
      </c>
      <c r="M3511">
        <f>IF(ISBLANK(I3511), resumen!$E$4, I3511)</f>
        <v>37</v>
      </c>
    </row>
    <row r="3512" spans="1:13">
      <c r="A3512">
        <v>3511</v>
      </c>
      <c r="B3512" t="s">
        <v>19</v>
      </c>
      <c r="C3512">
        <v>702145.6</v>
      </c>
      <c r="D3512" t="s">
        <v>14</v>
      </c>
      <c r="E3512" t="s">
        <v>15</v>
      </c>
      <c r="F3512" t="s">
        <v>16</v>
      </c>
      <c r="G3512" t="s">
        <v>17</v>
      </c>
      <c r="H3512" t="s">
        <v>17</v>
      </c>
      <c r="I3512">
        <v>35</v>
      </c>
      <c r="J3512" t="str">
        <f>IFERROR(IF(ABS((C3512-resumen!$D$3)/resumen!$D$5) &gt; 1.96, "SI", "NO"), _xleta.NOT)</f>
        <v>NO</v>
      </c>
      <c r="K3512" t="str">
        <f>IFERROR(IF(ABS((I3512-resumen!$E$3)/resumen!$E$5) &gt; 1.96, "SI", "NO"), _xleta.NOT)</f>
        <v>NO</v>
      </c>
      <c r="L3512">
        <f>IF(ISBLANK(C3512), resumen!$D$4, C3512)</f>
        <v>702145.6</v>
      </c>
      <c r="M3512">
        <f>IF(ISBLANK(I3512), resumen!$E$4, I3512)</f>
        <v>35</v>
      </c>
    </row>
    <row r="3513" spans="1:13">
      <c r="A3513">
        <v>3512</v>
      </c>
      <c r="B3513" t="s">
        <v>13</v>
      </c>
      <c r="C3513">
        <v>540982.97</v>
      </c>
      <c r="D3513" t="s">
        <v>14</v>
      </c>
      <c r="E3513" t="s">
        <v>15</v>
      </c>
      <c r="F3513" t="s">
        <v>16</v>
      </c>
      <c r="G3513" t="s">
        <v>17</v>
      </c>
      <c r="H3513" t="s">
        <v>17</v>
      </c>
      <c r="I3513">
        <v>29</v>
      </c>
      <c r="J3513" t="str">
        <f>IFERROR(IF(ABS((C3513-resumen!$D$3)/resumen!$D$5) &gt; 1.96, "SI", "NO"), _xleta.NOT)</f>
        <v>NO</v>
      </c>
      <c r="K3513" t="str">
        <f>IFERROR(IF(ABS((I3513-resumen!$E$3)/resumen!$E$5) &gt; 1.96, "SI", "NO"), _xleta.NOT)</f>
        <v>NO</v>
      </c>
      <c r="L3513">
        <f>IF(ISBLANK(C3513), resumen!$D$4, C3513)</f>
        <v>540982.97</v>
      </c>
      <c r="M3513">
        <f>IF(ISBLANK(I3513), resumen!$E$4, I3513)</f>
        <v>29</v>
      </c>
    </row>
    <row r="3514" spans="1:13">
      <c r="A3514">
        <v>3513</v>
      </c>
      <c r="B3514" t="s">
        <v>13</v>
      </c>
      <c r="C3514">
        <v>399945.97</v>
      </c>
      <c r="D3514" t="s">
        <v>18</v>
      </c>
      <c r="E3514" t="s">
        <v>15</v>
      </c>
      <c r="F3514" t="s">
        <v>16</v>
      </c>
      <c r="G3514" t="s">
        <v>17</v>
      </c>
      <c r="H3514" t="s">
        <v>17</v>
      </c>
      <c r="I3514">
        <v>92</v>
      </c>
      <c r="J3514" t="str">
        <f>IFERROR(IF(ABS((C3514-resumen!$D$3)/resumen!$D$5) &gt; 1.96, "SI", "NO"), _xleta.NOT)</f>
        <v>NO</v>
      </c>
      <c r="K3514" t="str">
        <f>IFERROR(IF(ABS((I3514-resumen!$E$3)/resumen!$E$5) &gt; 1.96, "SI", "NO"), _xleta.NOT)</f>
        <v>SI</v>
      </c>
      <c r="L3514">
        <f>IF(ISBLANK(C3514), resumen!$D$4, C3514)</f>
        <v>399945.97</v>
      </c>
      <c r="M3514">
        <f>IF(ISBLANK(I3514), resumen!$E$4, I3514)</f>
        <v>92</v>
      </c>
    </row>
    <row r="3515" spans="1:13">
      <c r="A3515">
        <v>3514</v>
      </c>
      <c r="B3515" t="s">
        <v>13</v>
      </c>
      <c r="C3515">
        <v>470000</v>
      </c>
      <c r="D3515" t="s">
        <v>14</v>
      </c>
      <c r="E3515" t="s">
        <v>20</v>
      </c>
      <c r="F3515" t="s">
        <v>16</v>
      </c>
      <c r="G3515" t="s">
        <v>17</v>
      </c>
      <c r="H3515" t="s">
        <v>17</v>
      </c>
      <c r="I3515">
        <v>39</v>
      </c>
      <c r="J3515" t="str">
        <f>IFERROR(IF(ABS((C3515-resumen!$D$3)/resumen!$D$5) &gt; 1.96, "SI", "NO"), _xleta.NOT)</f>
        <v>NO</v>
      </c>
      <c r="K3515" t="str">
        <f>IFERROR(IF(ABS((I3515-resumen!$E$3)/resumen!$E$5) &gt; 1.96, "SI", "NO"), _xleta.NOT)</f>
        <v>NO</v>
      </c>
      <c r="L3515">
        <f>IF(ISBLANK(C3515), resumen!$D$4, C3515)</f>
        <v>470000</v>
      </c>
      <c r="M3515">
        <f>IF(ISBLANK(I3515), resumen!$E$4, I3515)</f>
        <v>39</v>
      </c>
    </row>
    <row r="3516" spans="1:13">
      <c r="A3516">
        <v>3515</v>
      </c>
      <c r="B3516" t="s">
        <v>13</v>
      </c>
      <c r="C3516">
        <v>514062</v>
      </c>
      <c r="D3516" t="s">
        <v>22</v>
      </c>
      <c r="E3516" t="s">
        <v>20</v>
      </c>
      <c r="F3516" t="s">
        <v>16</v>
      </c>
      <c r="G3516" t="s">
        <v>17</v>
      </c>
      <c r="H3516" t="s">
        <v>16</v>
      </c>
      <c r="I3516">
        <v>62</v>
      </c>
      <c r="J3516" t="str">
        <f>IFERROR(IF(ABS((C3516-resumen!$D$3)/resumen!$D$5) &gt; 1.96, "SI", "NO"), _xleta.NOT)</f>
        <v>NO</v>
      </c>
      <c r="K3516" t="str">
        <f>IFERROR(IF(ABS((I3516-resumen!$E$3)/resumen!$E$5) &gt; 1.96, "SI", "NO"), _xleta.NOT)</f>
        <v>NO</v>
      </c>
      <c r="L3516">
        <f>IF(ISBLANK(C3516), resumen!$D$4, C3516)</f>
        <v>514062</v>
      </c>
      <c r="M3516">
        <f>IF(ISBLANK(I3516), resumen!$E$4, I3516)</f>
        <v>62</v>
      </c>
    </row>
    <row r="3517" spans="1:13">
      <c r="A3517">
        <v>3516</v>
      </c>
      <c r="B3517" t="s">
        <v>19</v>
      </c>
      <c r="C3517">
        <v>278030</v>
      </c>
      <c r="D3517" t="s">
        <v>23</v>
      </c>
      <c r="E3517" t="s">
        <v>20</v>
      </c>
      <c r="F3517" t="s">
        <v>16</v>
      </c>
      <c r="G3517" t="s">
        <v>17</v>
      </c>
      <c r="H3517" t="s">
        <v>17</v>
      </c>
      <c r="I3517">
        <v>69</v>
      </c>
      <c r="J3517" t="str">
        <f>IFERROR(IF(ABS((C3517-resumen!$D$3)/resumen!$D$5) &gt; 1.96, "SI", "NO"), _xleta.NOT)</f>
        <v>NO</v>
      </c>
      <c r="K3517" t="str">
        <f>IFERROR(IF(ABS((I3517-resumen!$E$3)/resumen!$E$5) &gt; 1.96, "SI", "NO"), _xleta.NOT)</f>
        <v>NO</v>
      </c>
      <c r="L3517">
        <f>IF(ISBLANK(C3517), resumen!$D$4, C3517)</f>
        <v>278030</v>
      </c>
      <c r="M3517">
        <f>IF(ISBLANK(I3517), resumen!$E$4, I3517)</f>
        <v>69</v>
      </c>
    </row>
    <row r="3518" spans="1:13">
      <c r="A3518">
        <v>3517</v>
      </c>
      <c r="B3518" t="s">
        <v>19</v>
      </c>
      <c r="C3518">
        <v>331181</v>
      </c>
      <c r="D3518" t="s">
        <v>22</v>
      </c>
      <c r="E3518" t="s">
        <v>20</v>
      </c>
      <c r="F3518" t="s">
        <v>16</v>
      </c>
      <c r="G3518" t="s">
        <v>17</v>
      </c>
      <c r="H3518" t="s">
        <v>17</v>
      </c>
      <c r="I3518">
        <v>59</v>
      </c>
      <c r="J3518" t="str">
        <f>IFERROR(IF(ABS((C3518-resumen!$D$3)/resumen!$D$5) &gt; 1.96, "SI", "NO"), _xleta.NOT)</f>
        <v>NO</v>
      </c>
      <c r="K3518" t="str">
        <f>IFERROR(IF(ABS((I3518-resumen!$E$3)/resumen!$E$5) &gt; 1.96, "SI", "NO"), _xleta.NOT)</f>
        <v>NO</v>
      </c>
      <c r="L3518">
        <f>IF(ISBLANK(C3518), resumen!$D$4, C3518)</f>
        <v>331181</v>
      </c>
      <c r="M3518">
        <f>IF(ISBLANK(I3518), resumen!$E$4, I3518)</f>
        <v>59</v>
      </c>
    </row>
    <row r="3519" spans="1:13">
      <c r="A3519">
        <v>3518</v>
      </c>
      <c r="B3519" t="s">
        <v>13</v>
      </c>
      <c r="C3519">
        <v>1516000</v>
      </c>
      <c r="D3519" t="s">
        <v>14</v>
      </c>
      <c r="E3519" t="s">
        <v>20</v>
      </c>
      <c r="F3519" t="s">
        <v>16</v>
      </c>
      <c r="G3519" t="s">
        <v>17</v>
      </c>
      <c r="H3519" t="s">
        <v>17</v>
      </c>
      <c r="I3519">
        <v>32</v>
      </c>
      <c r="J3519" t="str">
        <f>IFERROR(IF(ABS((C3519-resumen!$D$3)/resumen!$D$5) &gt; 1.96, "SI", "NO"), _xleta.NOT)</f>
        <v>NO</v>
      </c>
      <c r="K3519" t="str">
        <f>IFERROR(IF(ABS((I3519-resumen!$E$3)/resumen!$E$5) &gt; 1.96, "SI", "NO"), _xleta.NOT)</f>
        <v>NO</v>
      </c>
      <c r="L3519">
        <f>IF(ISBLANK(C3519), resumen!$D$4, C3519)</f>
        <v>1516000</v>
      </c>
      <c r="M3519">
        <f>IF(ISBLANK(I3519), resumen!$E$4, I3519)</f>
        <v>32</v>
      </c>
    </row>
    <row r="3520" spans="1:13">
      <c r="A3520">
        <v>3519</v>
      </c>
      <c r="B3520" t="s">
        <v>19</v>
      </c>
      <c r="C3520">
        <v>298821</v>
      </c>
      <c r="D3520" t="s">
        <v>21</v>
      </c>
      <c r="E3520" t="s">
        <v>20</v>
      </c>
      <c r="F3520" t="s">
        <v>16</v>
      </c>
      <c r="G3520" t="s">
        <v>17</v>
      </c>
      <c r="H3520" t="s">
        <v>17</v>
      </c>
      <c r="I3520">
        <v>47</v>
      </c>
      <c r="J3520" t="str">
        <f>IFERROR(IF(ABS((C3520-resumen!$D$3)/resumen!$D$5) &gt; 1.96, "SI", "NO"), _xleta.NOT)</f>
        <v>NO</v>
      </c>
      <c r="K3520" t="str">
        <f>IFERROR(IF(ABS((I3520-resumen!$E$3)/resumen!$E$5) &gt; 1.96, "SI", "NO"), _xleta.NOT)</f>
        <v>NO</v>
      </c>
      <c r="L3520">
        <f>IF(ISBLANK(C3520), resumen!$D$4, C3520)</f>
        <v>298821</v>
      </c>
      <c r="M3520">
        <f>IF(ISBLANK(I3520), resumen!$E$4, I3520)</f>
        <v>47</v>
      </c>
    </row>
    <row r="3521" spans="1:13">
      <c r="A3521">
        <v>3520</v>
      </c>
      <c r="B3521" t="s">
        <v>13</v>
      </c>
      <c r="C3521">
        <v>550000</v>
      </c>
      <c r="D3521" t="s">
        <v>14</v>
      </c>
      <c r="E3521" t="s">
        <v>20</v>
      </c>
      <c r="F3521" t="s">
        <v>16</v>
      </c>
      <c r="G3521" t="s">
        <v>16</v>
      </c>
      <c r="H3521" t="s">
        <v>17</v>
      </c>
      <c r="I3521">
        <v>31</v>
      </c>
      <c r="J3521" t="str">
        <f>IFERROR(IF(ABS((C3521-resumen!$D$3)/resumen!$D$5) &gt; 1.96, "SI", "NO"), _xleta.NOT)</f>
        <v>NO</v>
      </c>
      <c r="K3521" t="str">
        <f>IFERROR(IF(ABS((I3521-resumen!$E$3)/resumen!$E$5) &gt; 1.96, "SI", "NO"), _xleta.NOT)</f>
        <v>NO</v>
      </c>
      <c r="L3521">
        <f>IF(ISBLANK(C3521), resumen!$D$4, C3521)</f>
        <v>550000</v>
      </c>
      <c r="M3521">
        <f>IF(ISBLANK(I3521), resumen!$E$4, I3521)</f>
        <v>31</v>
      </c>
    </row>
    <row r="3522" spans="1:13">
      <c r="A3522">
        <v>3521</v>
      </c>
      <c r="B3522" t="s">
        <v>19</v>
      </c>
      <c r="C3522">
        <v>1941122</v>
      </c>
      <c r="D3522" t="s">
        <v>14</v>
      </c>
      <c r="E3522" t="s">
        <v>20</v>
      </c>
      <c r="F3522" t="s">
        <v>16</v>
      </c>
      <c r="G3522" t="s">
        <v>17</v>
      </c>
      <c r="H3522" t="s">
        <v>17</v>
      </c>
      <c r="I3522">
        <v>35</v>
      </c>
      <c r="J3522" t="str">
        <f>IFERROR(IF(ABS((C3522-resumen!$D$3)/resumen!$D$5) &gt; 1.96, "SI", "NO"), _xleta.NOT)</f>
        <v>NO</v>
      </c>
      <c r="K3522" t="str">
        <f>IFERROR(IF(ABS((I3522-resumen!$E$3)/resumen!$E$5) &gt; 1.96, "SI", "NO"), _xleta.NOT)</f>
        <v>NO</v>
      </c>
      <c r="L3522">
        <f>IF(ISBLANK(C3522), resumen!$D$4, C3522)</f>
        <v>1941122</v>
      </c>
      <c r="M3522">
        <f>IF(ISBLANK(I3522), resumen!$E$4, I3522)</f>
        <v>35</v>
      </c>
    </row>
    <row r="3523" spans="1:13">
      <c r="A3523">
        <v>3522</v>
      </c>
      <c r="B3523" t="s">
        <v>13</v>
      </c>
      <c r="C3523">
        <v>520421</v>
      </c>
      <c r="D3523" t="s">
        <v>22</v>
      </c>
      <c r="E3523" t="s">
        <v>20</v>
      </c>
      <c r="F3523" t="s">
        <v>16</v>
      </c>
      <c r="G3523" t="s">
        <v>17</v>
      </c>
      <c r="H3523" t="s">
        <v>16</v>
      </c>
      <c r="I3523">
        <v>58</v>
      </c>
      <c r="J3523" t="str">
        <f>IFERROR(IF(ABS((C3523-resumen!$D$3)/resumen!$D$5) &gt; 1.96, "SI", "NO"), _xleta.NOT)</f>
        <v>NO</v>
      </c>
      <c r="K3523" t="str">
        <f>IFERROR(IF(ABS((I3523-resumen!$E$3)/resumen!$E$5) &gt; 1.96, "SI", "NO"), _xleta.NOT)</f>
        <v>NO</v>
      </c>
      <c r="L3523">
        <f>IF(ISBLANK(C3523), resumen!$D$4, C3523)</f>
        <v>520421</v>
      </c>
      <c r="M3523">
        <f>IF(ISBLANK(I3523), resumen!$E$4, I3523)</f>
        <v>58</v>
      </c>
    </row>
    <row r="3524" spans="1:13">
      <c r="A3524">
        <v>3523</v>
      </c>
      <c r="B3524" t="s">
        <v>19</v>
      </c>
      <c r="C3524">
        <v>266312.05</v>
      </c>
      <c r="D3524" t="s">
        <v>14</v>
      </c>
      <c r="E3524" t="s">
        <v>20</v>
      </c>
      <c r="F3524" t="s">
        <v>16</v>
      </c>
      <c r="G3524" t="s">
        <v>17</v>
      </c>
      <c r="H3524" t="s">
        <v>17</v>
      </c>
      <c r="I3524">
        <v>21</v>
      </c>
      <c r="J3524" t="str">
        <f>IFERROR(IF(ABS((C3524-resumen!$D$3)/resumen!$D$5) &gt; 1.96, "SI", "NO"), _xleta.NOT)</f>
        <v>NO</v>
      </c>
      <c r="K3524" t="str">
        <f>IFERROR(IF(ABS((I3524-resumen!$E$3)/resumen!$E$5) &gt; 1.96, "SI", "NO"), _xleta.NOT)</f>
        <v>NO</v>
      </c>
      <c r="L3524">
        <f>IF(ISBLANK(C3524), resumen!$D$4, C3524)</f>
        <v>266312.05</v>
      </c>
      <c r="M3524">
        <f>IF(ISBLANK(I3524), resumen!$E$4, I3524)</f>
        <v>21</v>
      </c>
    </row>
    <row r="3525" spans="1:13">
      <c r="A3525">
        <v>3524</v>
      </c>
      <c r="B3525" t="s">
        <v>13</v>
      </c>
      <c r="C3525">
        <v>2743997</v>
      </c>
      <c r="D3525" t="s">
        <v>14</v>
      </c>
      <c r="E3525" t="s">
        <v>20</v>
      </c>
      <c r="F3525" t="s">
        <v>16</v>
      </c>
      <c r="G3525" t="s">
        <v>17</v>
      </c>
      <c r="H3525" t="s">
        <v>17</v>
      </c>
      <c r="I3525">
        <v>45</v>
      </c>
      <c r="J3525" t="str">
        <f>IFERROR(IF(ABS((C3525-resumen!$D$3)/resumen!$D$5) &gt; 1.96, "SI", "NO"), _xleta.NOT)</f>
        <v>SI</v>
      </c>
      <c r="K3525" t="str">
        <f>IFERROR(IF(ABS((I3525-resumen!$E$3)/resumen!$E$5) &gt; 1.96, "SI", "NO"), _xleta.NOT)</f>
        <v>NO</v>
      </c>
      <c r="L3525">
        <f>IF(ISBLANK(C3525), resumen!$D$4, C3525)</f>
        <v>2743997</v>
      </c>
      <c r="M3525">
        <f>IF(ISBLANK(I3525), resumen!$E$4, I3525)</f>
        <v>45</v>
      </c>
    </row>
    <row r="3526" spans="1:13">
      <c r="A3526">
        <v>3525</v>
      </c>
      <c r="B3526" t="s">
        <v>19</v>
      </c>
      <c r="C3526">
        <v>1125734.83</v>
      </c>
      <c r="D3526" t="s">
        <v>14</v>
      </c>
      <c r="E3526" t="s">
        <v>15</v>
      </c>
      <c r="F3526" t="s">
        <v>16</v>
      </c>
      <c r="G3526" t="s">
        <v>17</v>
      </c>
      <c r="H3526" t="s">
        <v>17</v>
      </c>
      <c r="I3526">
        <v>47</v>
      </c>
      <c r="J3526" t="str">
        <f>IFERROR(IF(ABS((C3526-resumen!$D$3)/resumen!$D$5) &gt; 1.96, "SI", "NO"), _xleta.NOT)</f>
        <v>NO</v>
      </c>
      <c r="K3526" t="str">
        <f>IFERROR(IF(ABS((I3526-resumen!$E$3)/resumen!$E$5) &gt; 1.96, "SI", "NO"), _xleta.NOT)</f>
        <v>NO</v>
      </c>
      <c r="L3526">
        <f>IF(ISBLANK(C3526), resumen!$D$4, C3526)</f>
        <v>1125734.83</v>
      </c>
      <c r="M3526">
        <f>IF(ISBLANK(I3526), resumen!$E$4, I3526)</f>
        <v>47</v>
      </c>
    </row>
    <row r="3527" spans="1:13">
      <c r="A3527">
        <v>3526</v>
      </c>
      <c r="B3527" t="s">
        <v>13</v>
      </c>
      <c r="C3527">
        <v>298270</v>
      </c>
      <c r="D3527" t="s">
        <v>14</v>
      </c>
      <c r="E3527" t="s">
        <v>20</v>
      </c>
      <c r="F3527" t="s">
        <v>16</v>
      </c>
      <c r="G3527" t="s">
        <v>17</v>
      </c>
      <c r="H3527" t="s">
        <v>17</v>
      </c>
      <c r="I3527">
        <v>25</v>
      </c>
      <c r="J3527" t="str">
        <f>IFERROR(IF(ABS((C3527-resumen!$D$3)/resumen!$D$5) &gt; 1.96, "SI", "NO"), _xleta.NOT)</f>
        <v>NO</v>
      </c>
      <c r="K3527" t="str">
        <f>IFERROR(IF(ABS((I3527-resumen!$E$3)/resumen!$E$5) &gt; 1.96, "SI", "NO"), _xleta.NOT)</f>
        <v>NO</v>
      </c>
      <c r="L3527">
        <f>IF(ISBLANK(C3527), resumen!$D$4, C3527)</f>
        <v>298270</v>
      </c>
      <c r="M3527">
        <f>IF(ISBLANK(I3527), resumen!$E$4, I3527)</f>
        <v>25</v>
      </c>
    </row>
    <row r="3528" spans="1:13">
      <c r="A3528">
        <v>3527</v>
      </c>
      <c r="B3528" t="s">
        <v>13</v>
      </c>
      <c r="C3528">
        <v>266400</v>
      </c>
      <c r="D3528" t="s">
        <v>14</v>
      </c>
      <c r="E3528" t="s">
        <v>20</v>
      </c>
      <c r="F3528" t="s">
        <v>16</v>
      </c>
      <c r="G3528" t="s">
        <v>17</v>
      </c>
      <c r="H3528" t="s">
        <v>16</v>
      </c>
      <c r="I3528">
        <v>36</v>
      </c>
      <c r="J3528" t="str">
        <f>IFERROR(IF(ABS((C3528-resumen!$D$3)/resumen!$D$5) &gt; 1.96, "SI", "NO"), _xleta.NOT)</f>
        <v>NO</v>
      </c>
      <c r="K3528" t="str">
        <f>IFERROR(IF(ABS((I3528-resumen!$E$3)/resumen!$E$5) &gt; 1.96, "SI", "NO"), _xleta.NOT)</f>
        <v>NO</v>
      </c>
      <c r="L3528">
        <f>IF(ISBLANK(C3528), resumen!$D$4, C3528)</f>
        <v>266400</v>
      </c>
      <c r="M3528">
        <f>IF(ISBLANK(I3528), resumen!$E$4, I3528)</f>
        <v>36</v>
      </c>
    </row>
    <row r="3529" spans="1:13">
      <c r="A3529">
        <v>3528</v>
      </c>
      <c r="B3529" t="s">
        <v>13</v>
      </c>
      <c r="C3529">
        <v>297046</v>
      </c>
      <c r="D3529" t="s">
        <v>22</v>
      </c>
      <c r="E3529" t="s">
        <v>20</v>
      </c>
      <c r="F3529" t="s">
        <v>16</v>
      </c>
      <c r="G3529" t="s">
        <v>17</v>
      </c>
      <c r="H3529" t="s">
        <v>17</v>
      </c>
      <c r="I3529">
        <v>57</v>
      </c>
      <c r="J3529" t="str">
        <f>IFERROR(IF(ABS((C3529-resumen!$D$3)/resumen!$D$5) &gt; 1.96, "SI", "NO"), _xleta.NOT)</f>
        <v>NO</v>
      </c>
      <c r="K3529" t="str">
        <f>IFERROR(IF(ABS((I3529-resumen!$E$3)/resumen!$E$5) &gt; 1.96, "SI", "NO"), _xleta.NOT)</f>
        <v>NO</v>
      </c>
      <c r="L3529">
        <f>IF(ISBLANK(C3529), resumen!$D$4, C3529)</f>
        <v>297046</v>
      </c>
      <c r="M3529">
        <f>IF(ISBLANK(I3529), resumen!$E$4, I3529)</f>
        <v>57</v>
      </c>
    </row>
    <row r="3530" spans="1:13">
      <c r="A3530">
        <v>3529</v>
      </c>
      <c r="B3530" t="s">
        <v>13</v>
      </c>
      <c r="C3530">
        <v>103000</v>
      </c>
      <c r="D3530" t="s">
        <v>14</v>
      </c>
      <c r="E3530" t="s">
        <v>20</v>
      </c>
      <c r="F3530" t="s">
        <v>16</v>
      </c>
      <c r="G3530" t="s">
        <v>16</v>
      </c>
      <c r="H3530" t="s">
        <v>16</v>
      </c>
      <c r="I3530">
        <v>37</v>
      </c>
      <c r="J3530" t="str">
        <f>IFERROR(IF(ABS((C3530-resumen!$D$3)/resumen!$D$5) &gt; 1.96, "SI", "NO"), _xleta.NOT)</f>
        <v>NO</v>
      </c>
      <c r="K3530" t="str">
        <f>IFERROR(IF(ABS((I3530-resumen!$E$3)/resumen!$E$5) &gt; 1.96, "SI", "NO"), _xleta.NOT)</f>
        <v>NO</v>
      </c>
      <c r="L3530">
        <f>IF(ISBLANK(C3530), resumen!$D$4, C3530)</f>
        <v>103000</v>
      </c>
      <c r="M3530">
        <f>IF(ISBLANK(I3530), resumen!$E$4, I3530)</f>
        <v>37</v>
      </c>
    </row>
    <row r="3531" spans="1:13">
      <c r="A3531">
        <v>3530</v>
      </c>
      <c r="B3531" t="s">
        <v>13</v>
      </c>
      <c r="C3531">
        <v>746762</v>
      </c>
      <c r="D3531" t="s">
        <v>14</v>
      </c>
      <c r="E3531" t="s">
        <v>15</v>
      </c>
      <c r="F3531" t="s">
        <v>16</v>
      </c>
      <c r="G3531" t="s">
        <v>17</v>
      </c>
      <c r="H3531" t="s">
        <v>17</v>
      </c>
      <c r="I3531">
        <v>33</v>
      </c>
      <c r="J3531" t="str">
        <f>IFERROR(IF(ABS((C3531-resumen!$D$3)/resumen!$D$5) &gt; 1.96, "SI", "NO"), _xleta.NOT)</f>
        <v>NO</v>
      </c>
      <c r="K3531" t="str">
        <f>IFERROR(IF(ABS((I3531-resumen!$E$3)/resumen!$E$5) &gt; 1.96, "SI", "NO"), _xleta.NOT)</f>
        <v>NO</v>
      </c>
      <c r="L3531">
        <f>IF(ISBLANK(C3531), resumen!$D$4, C3531)</f>
        <v>746762</v>
      </c>
      <c r="M3531">
        <f>IF(ISBLANK(I3531), resumen!$E$4, I3531)</f>
        <v>33</v>
      </c>
    </row>
    <row r="3532" spans="1:13">
      <c r="A3532">
        <v>3531</v>
      </c>
      <c r="B3532" t="s">
        <v>13</v>
      </c>
      <c r="C3532">
        <v>312000</v>
      </c>
      <c r="D3532" t="s">
        <v>14</v>
      </c>
      <c r="E3532" t="s">
        <v>20</v>
      </c>
      <c r="F3532" t="s">
        <v>16</v>
      </c>
      <c r="G3532" t="s">
        <v>17</v>
      </c>
      <c r="H3532" t="s">
        <v>16</v>
      </c>
      <c r="I3532">
        <v>39</v>
      </c>
      <c r="J3532" t="str">
        <f>IFERROR(IF(ABS((C3532-resumen!$D$3)/resumen!$D$5) &gt; 1.96, "SI", "NO"), _xleta.NOT)</f>
        <v>NO</v>
      </c>
      <c r="K3532" t="str">
        <f>IFERROR(IF(ABS((I3532-resumen!$E$3)/resumen!$E$5) &gt; 1.96, "SI", "NO"), _xleta.NOT)</f>
        <v>NO</v>
      </c>
      <c r="L3532">
        <f>IF(ISBLANK(C3532), resumen!$D$4, C3532)</f>
        <v>312000</v>
      </c>
      <c r="M3532">
        <f>IF(ISBLANK(I3532), resumen!$E$4, I3532)</f>
        <v>39</v>
      </c>
    </row>
    <row r="3533" spans="1:13">
      <c r="A3533">
        <v>3532</v>
      </c>
      <c r="B3533" t="s">
        <v>19</v>
      </c>
      <c r="C3533">
        <v>302470</v>
      </c>
      <c r="D3533" t="s">
        <v>21</v>
      </c>
      <c r="E3533" t="s">
        <v>20</v>
      </c>
      <c r="F3533" t="s">
        <v>16</v>
      </c>
      <c r="G3533" t="s">
        <v>16</v>
      </c>
      <c r="H3533" t="s">
        <v>17</v>
      </c>
      <c r="I3533">
        <v>28</v>
      </c>
      <c r="J3533" t="str">
        <f>IFERROR(IF(ABS((C3533-resumen!$D$3)/resumen!$D$5) &gt; 1.96, "SI", "NO"), _xleta.NOT)</f>
        <v>NO</v>
      </c>
      <c r="K3533" t="str">
        <f>IFERROR(IF(ABS((I3533-resumen!$E$3)/resumen!$E$5) &gt; 1.96, "SI", "NO"), _xleta.NOT)</f>
        <v>NO</v>
      </c>
      <c r="L3533">
        <f>IF(ISBLANK(C3533), resumen!$D$4, C3533)</f>
        <v>302470</v>
      </c>
      <c r="M3533">
        <f>IF(ISBLANK(I3533), resumen!$E$4, I3533)</f>
        <v>28</v>
      </c>
    </row>
    <row r="3534" spans="1:13">
      <c r="A3534">
        <v>3533</v>
      </c>
      <c r="B3534" t="s">
        <v>13</v>
      </c>
      <c r="C3534">
        <v>242811.62</v>
      </c>
      <c r="D3534" t="s">
        <v>18</v>
      </c>
      <c r="E3534" t="s">
        <v>15</v>
      </c>
      <c r="F3534" t="s">
        <v>16</v>
      </c>
      <c r="G3534" t="s">
        <v>17</v>
      </c>
      <c r="H3534" t="s">
        <v>17</v>
      </c>
      <c r="I3534">
        <v>67</v>
      </c>
      <c r="J3534" t="str">
        <f>IFERROR(IF(ABS((C3534-resumen!$D$3)/resumen!$D$5) &gt; 1.96, "SI", "NO"), _xleta.NOT)</f>
        <v>NO</v>
      </c>
      <c r="K3534" t="str">
        <f>IFERROR(IF(ABS((I3534-resumen!$E$3)/resumen!$E$5) &gt; 1.96, "SI", "NO"), _xleta.NOT)</f>
        <v>NO</v>
      </c>
      <c r="L3534">
        <f>IF(ISBLANK(C3534), resumen!$D$4, C3534)</f>
        <v>242811.62</v>
      </c>
      <c r="M3534">
        <f>IF(ISBLANK(I3534), resumen!$E$4, I3534)</f>
        <v>67</v>
      </c>
    </row>
    <row r="3535" spans="1:13">
      <c r="A3535">
        <v>3534</v>
      </c>
      <c r="B3535" t="s">
        <v>19</v>
      </c>
      <c r="C3535">
        <v>510544</v>
      </c>
      <c r="D3535" t="s">
        <v>14</v>
      </c>
      <c r="E3535" t="s">
        <v>20</v>
      </c>
      <c r="F3535" t="s">
        <v>16</v>
      </c>
      <c r="G3535" t="s">
        <v>17</v>
      </c>
      <c r="H3535" t="s">
        <v>17</v>
      </c>
      <c r="I3535">
        <v>39</v>
      </c>
      <c r="J3535" t="str">
        <f>IFERROR(IF(ABS((C3535-resumen!$D$3)/resumen!$D$5) &gt; 1.96, "SI", "NO"), _xleta.NOT)</f>
        <v>NO</v>
      </c>
      <c r="K3535" t="str">
        <f>IFERROR(IF(ABS((I3535-resumen!$E$3)/resumen!$E$5) &gt; 1.96, "SI", "NO"), _xleta.NOT)</f>
        <v>NO</v>
      </c>
      <c r="L3535">
        <f>IF(ISBLANK(C3535), resumen!$D$4, C3535)</f>
        <v>510544</v>
      </c>
      <c r="M3535">
        <f>IF(ISBLANK(I3535), resumen!$E$4, I3535)</f>
        <v>39</v>
      </c>
    </row>
    <row r="3536" spans="1:13">
      <c r="A3536">
        <v>3535</v>
      </c>
      <c r="B3536" t="s">
        <v>13</v>
      </c>
      <c r="C3536">
        <v>639148</v>
      </c>
      <c r="D3536" t="s">
        <v>22</v>
      </c>
      <c r="E3536" t="s">
        <v>20</v>
      </c>
      <c r="F3536" t="s">
        <v>16</v>
      </c>
      <c r="G3536" t="s">
        <v>17</v>
      </c>
      <c r="H3536" t="s">
        <v>17</v>
      </c>
      <c r="I3536">
        <v>73</v>
      </c>
      <c r="J3536" t="str">
        <f>IFERROR(IF(ABS((C3536-resumen!$D$3)/resumen!$D$5) &gt; 1.96, "SI", "NO"), _xleta.NOT)</f>
        <v>NO</v>
      </c>
      <c r="K3536" t="str">
        <f>IFERROR(IF(ABS((I3536-resumen!$E$3)/resumen!$E$5) &gt; 1.96, "SI", "NO"), _xleta.NOT)</f>
        <v>SI</v>
      </c>
      <c r="L3536">
        <f>IF(ISBLANK(C3536), resumen!$D$4, C3536)</f>
        <v>639148</v>
      </c>
      <c r="M3536">
        <f>IF(ISBLANK(I3536), resumen!$E$4, I3536)</f>
        <v>73</v>
      </c>
    </row>
    <row r="3537" spans="1:13">
      <c r="A3537">
        <v>3536</v>
      </c>
      <c r="B3537" t="s">
        <v>13</v>
      </c>
      <c r="C3537">
        <v>417679</v>
      </c>
      <c r="D3537" t="s">
        <v>22</v>
      </c>
      <c r="E3537" t="s">
        <v>20</v>
      </c>
      <c r="F3537" t="s">
        <v>16</v>
      </c>
      <c r="G3537" t="s">
        <v>17</v>
      </c>
      <c r="H3537" t="s">
        <v>16</v>
      </c>
      <c r="I3537">
        <v>47</v>
      </c>
      <c r="J3537" t="str">
        <f>IFERROR(IF(ABS((C3537-resumen!$D$3)/resumen!$D$5) &gt; 1.96, "SI", "NO"), _xleta.NOT)</f>
        <v>NO</v>
      </c>
      <c r="K3537" t="str">
        <f>IFERROR(IF(ABS((I3537-resumen!$E$3)/resumen!$E$5) &gt; 1.96, "SI", "NO"), _xleta.NOT)</f>
        <v>NO</v>
      </c>
      <c r="L3537">
        <f>IF(ISBLANK(C3537), resumen!$D$4, C3537)</f>
        <v>417679</v>
      </c>
      <c r="M3537">
        <f>IF(ISBLANK(I3537), resumen!$E$4, I3537)</f>
        <v>47</v>
      </c>
    </row>
    <row r="3538" spans="1:13">
      <c r="A3538">
        <v>3537</v>
      </c>
      <c r="B3538" t="s">
        <v>19</v>
      </c>
      <c r="C3538">
        <v>283144</v>
      </c>
      <c r="D3538" t="s">
        <v>14</v>
      </c>
      <c r="E3538" t="s">
        <v>20</v>
      </c>
      <c r="F3538" t="s">
        <v>16</v>
      </c>
      <c r="G3538" t="s">
        <v>17</v>
      </c>
      <c r="H3538" t="s">
        <v>17</v>
      </c>
      <c r="I3538">
        <v>38</v>
      </c>
      <c r="J3538" t="str">
        <f>IFERROR(IF(ABS((C3538-resumen!$D$3)/resumen!$D$5) &gt; 1.96, "SI", "NO"), _xleta.NOT)</f>
        <v>NO</v>
      </c>
      <c r="K3538" t="str">
        <f>IFERROR(IF(ABS((I3538-resumen!$E$3)/resumen!$E$5) &gt; 1.96, "SI", "NO"), _xleta.NOT)</f>
        <v>NO</v>
      </c>
      <c r="L3538">
        <f>IF(ISBLANK(C3538), resumen!$D$4, C3538)</f>
        <v>283144</v>
      </c>
      <c r="M3538">
        <f>IF(ISBLANK(I3538), resumen!$E$4, I3538)</f>
        <v>38</v>
      </c>
    </row>
    <row r="3539" spans="1:13">
      <c r="A3539">
        <v>3538</v>
      </c>
      <c r="B3539" t="s">
        <v>13</v>
      </c>
      <c r="C3539">
        <v>468729</v>
      </c>
      <c r="D3539" t="s">
        <v>14</v>
      </c>
      <c r="E3539" t="s">
        <v>15</v>
      </c>
      <c r="F3539" t="s">
        <v>16</v>
      </c>
      <c r="G3539" t="s">
        <v>17</v>
      </c>
      <c r="H3539" t="s">
        <v>17</v>
      </c>
      <c r="I3539">
        <v>39</v>
      </c>
      <c r="J3539" t="str">
        <f>IFERROR(IF(ABS((C3539-resumen!$D$3)/resumen!$D$5) &gt; 1.96, "SI", "NO"), _xleta.NOT)</f>
        <v>NO</v>
      </c>
      <c r="K3539" t="str">
        <f>IFERROR(IF(ABS((I3539-resumen!$E$3)/resumen!$E$5) &gt; 1.96, "SI", "NO"), _xleta.NOT)</f>
        <v>NO</v>
      </c>
      <c r="L3539">
        <f>IF(ISBLANK(C3539), resumen!$D$4, C3539)</f>
        <v>468729</v>
      </c>
      <c r="M3539">
        <f>IF(ISBLANK(I3539), resumen!$E$4, I3539)</f>
        <v>39</v>
      </c>
    </row>
    <row r="3540" spans="1:13">
      <c r="A3540">
        <v>3539</v>
      </c>
      <c r="B3540" t="s">
        <v>13</v>
      </c>
      <c r="C3540">
        <v>413858.99</v>
      </c>
      <c r="D3540" t="s">
        <v>14</v>
      </c>
      <c r="E3540" t="s">
        <v>20</v>
      </c>
      <c r="F3540" t="s">
        <v>16</v>
      </c>
      <c r="G3540" t="s">
        <v>17</v>
      </c>
      <c r="H3540" t="s">
        <v>16</v>
      </c>
      <c r="I3540">
        <v>60</v>
      </c>
      <c r="J3540" t="str">
        <f>IFERROR(IF(ABS((C3540-resumen!$D$3)/resumen!$D$5) &gt; 1.96, "SI", "NO"), _xleta.NOT)</f>
        <v>NO</v>
      </c>
      <c r="K3540" t="str">
        <f>IFERROR(IF(ABS((I3540-resumen!$E$3)/resumen!$E$5) &gt; 1.96, "SI", "NO"), _xleta.NOT)</f>
        <v>NO</v>
      </c>
      <c r="L3540">
        <f>IF(ISBLANK(C3540), resumen!$D$4, C3540)</f>
        <v>413858.99</v>
      </c>
      <c r="M3540">
        <f>IF(ISBLANK(I3540), resumen!$E$4, I3540)</f>
        <v>60</v>
      </c>
    </row>
    <row r="3541" spans="1:13">
      <c r="A3541">
        <v>3540</v>
      </c>
      <c r="B3541" t="s">
        <v>13</v>
      </c>
      <c r="C3541">
        <v>585136.5</v>
      </c>
      <c r="D3541" t="s">
        <v>14</v>
      </c>
      <c r="E3541" t="s">
        <v>15</v>
      </c>
      <c r="F3541" t="s">
        <v>16</v>
      </c>
      <c r="G3541" t="s">
        <v>17</v>
      </c>
      <c r="H3541" t="s">
        <v>17</v>
      </c>
      <c r="I3541">
        <v>30</v>
      </c>
      <c r="J3541" t="str">
        <f>IFERROR(IF(ABS((C3541-resumen!$D$3)/resumen!$D$5) &gt; 1.96, "SI", "NO"), _xleta.NOT)</f>
        <v>NO</v>
      </c>
      <c r="K3541" t="str">
        <f>IFERROR(IF(ABS((I3541-resumen!$E$3)/resumen!$E$5) &gt; 1.96, "SI", "NO"), _xleta.NOT)</f>
        <v>NO</v>
      </c>
      <c r="L3541">
        <f>IF(ISBLANK(C3541), resumen!$D$4, C3541)</f>
        <v>585136.5</v>
      </c>
      <c r="M3541">
        <f>IF(ISBLANK(I3541), resumen!$E$4, I3541)</f>
        <v>30</v>
      </c>
    </row>
    <row r="3542" spans="1:13">
      <c r="A3542">
        <v>3541</v>
      </c>
      <c r="B3542" t="s">
        <v>19</v>
      </c>
      <c r="C3542">
        <v>11900</v>
      </c>
      <c r="D3542" t="s">
        <v>14</v>
      </c>
      <c r="E3542" t="s">
        <v>20</v>
      </c>
      <c r="F3542" t="s">
        <v>16</v>
      </c>
      <c r="G3542" t="s">
        <v>17</v>
      </c>
      <c r="H3542" t="s">
        <v>17</v>
      </c>
      <c r="I3542">
        <v>45</v>
      </c>
      <c r="J3542" t="str">
        <f>IFERROR(IF(ABS((C3542-resumen!$D$3)/resumen!$D$5) &gt; 1.96, "SI", "NO"), _xleta.NOT)</f>
        <v>NO</v>
      </c>
      <c r="K3542" t="str">
        <f>IFERROR(IF(ABS((I3542-resumen!$E$3)/resumen!$E$5) &gt; 1.96, "SI", "NO"), _xleta.NOT)</f>
        <v>NO</v>
      </c>
      <c r="L3542">
        <f>IF(ISBLANK(C3542), resumen!$D$4, C3542)</f>
        <v>11900</v>
      </c>
      <c r="M3542">
        <f>IF(ISBLANK(I3542), resumen!$E$4, I3542)</f>
        <v>45</v>
      </c>
    </row>
    <row r="3543" spans="1:13">
      <c r="A3543">
        <v>3542</v>
      </c>
      <c r="B3543" t="s">
        <v>13</v>
      </c>
      <c r="C3543">
        <v>371501</v>
      </c>
      <c r="D3543" t="s">
        <v>14</v>
      </c>
      <c r="E3543" t="s">
        <v>20</v>
      </c>
      <c r="F3543" t="s">
        <v>16</v>
      </c>
      <c r="G3543" t="s">
        <v>16</v>
      </c>
      <c r="H3543" t="s">
        <v>17</v>
      </c>
      <c r="I3543">
        <v>59</v>
      </c>
      <c r="J3543" t="str">
        <f>IFERROR(IF(ABS((C3543-resumen!$D$3)/resumen!$D$5) &gt; 1.96, "SI", "NO"), _xleta.NOT)</f>
        <v>NO</v>
      </c>
      <c r="K3543" t="str">
        <f>IFERROR(IF(ABS((I3543-resumen!$E$3)/resumen!$E$5) &gt; 1.96, "SI", "NO"), _xleta.NOT)</f>
        <v>NO</v>
      </c>
      <c r="L3543">
        <f>IF(ISBLANK(C3543), resumen!$D$4, C3543)</f>
        <v>371501</v>
      </c>
      <c r="M3543">
        <f>IF(ISBLANK(I3543), resumen!$E$4, I3543)</f>
        <v>59</v>
      </c>
    </row>
    <row r="3544" spans="1:13">
      <c r="A3544">
        <v>3543</v>
      </c>
      <c r="B3544" t="s">
        <v>13</v>
      </c>
      <c r="C3544">
        <v>639148</v>
      </c>
      <c r="D3544" t="s">
        <v>22</v>
      </c>
      <c r="E3544" t="s">
        <v>20</v>
      </c>
      <c r="F3544" t="s">
        <v>16</v>
      </c>
      <c r="G3544" t="s">
        <v>17</v>
      </c>
      <c r="H3544" t="s">
        <v>16</v>
      </c>
      <c r="I3544">
        <v>66</v>
      </c>
      <c r="J3544" t="str">
        <f>IFERROR(IF(ABS((C3544-resumen!$D$3)/resumen!$D$5) &gt; 1.96, "SI", "NO"), _xleta.NOT)</f>
        <v>NO</v>
      </c>
      <c r="K3544" t="str">
        <f>IFERROR(IF(ABS((I3544-resumen!$E$3)/resumen!$E$5) &gt; 1.96, "SI", "NO"), _xleta.NOT)</f>
        <v>NO</v>
      </c>
      <c r="L3544">
        <f>IF(ISBLANK(C3544), resumen!$D$4, C3544)</f>
        <v>639148</v>
      </c>
      <c r="M3544">
        <f>IF(ISBLANK(I3544), resumen!$E$4, I3544)</f>
        <v>66</v>
      </c>
    </row>
    <row r="3545" spans="1:13">
      <c r="A3545">
        <v>3544</v>
      </c>
      <c r="B3545" t="s">
        <v>19</v>
      </c>
      <c r="C3545">
        <v>707308.6</v>
      </c>
      <c r="D3545" t="s">
        <v>14</v>
      </c>
      <c r="E3545" t="s">
        <v>20</v>
      </c>
      <c r="F3545" t="s">
        <v>16</v>
      </c>
      <c r="G3545" t="s">
        <v>17</v>
      </c>
      <c r="H3545" t="s">
        <v>17</v>
      </c>
      <c r="I3545">
        <v>36</v>
      </c>
      <c r="J3545" t="str">
        <f>IFERROR(IF(ABS((C3545-resumen!$D$3)/resumen!$D$5) &gt; 1.96, "SI", "NO"), _xleta.NOT)</f>
        <v>NO</v>
      </c>
      <c r="K3545" t="str">
        <f>IFERROR(IF(ABS((I3545-resumen!$E$3)/resumen!$E$5) &gt; 1.96, "SI", "NO"), _xleta.NOT)</f>
        <v>NO</v>
      </c>
      <c r="L3545">
        <f>IF(ISBLANK(C3545), resumen!$D$4, C3545)</f>
        <v>707308.6</v>
      </c>
      <c r="M3545">
        <f>IF(ISBLANK(I3545), resumen!$E$4, I3545)</f>
        <v>36</v>
      </c>
    </row>
    <row r="3546" spans="1:13">
      <c r="A3546">
        <v>3545</v>
      </c>
      <c r="B3546" t="s">
        <v>13</v>
      </c>
      <c r="C3546">
        <v>573826</v>
      </c>
      <c r="D3546" t="s">
        <v>21</v>
      </c>
      <c r="E3546" t="s">
        <v>20</v>
      </c>
      <c r="F3546" t="s">
        <v>16</v>
      </c>
      <c r="G3546" t="s">
        <v>16</v>
      </c>
      <c r="H3546" t="s">
        <v>17</v>
      </c>
      <c r="I3546">
        <v>38</v>
      </c>
      <c r="J3546" t="str">
        <f>IFERROR(IF(ABS((C3546-resumen!$D$3)/resumen!$D$5) &gt; 1.96, "SI", "NO"), _xleta.NOT)</f>
        <v>NO</v>
      </c>
      <c r="K3546" t="str">
        <f>IFERROR(IF(ABS((I3546-resumen!$E$3)/resumen!$E$5) &gt; 1.96, "SI", "NO"), _xleta.NOT)</f>
        <v>NO</v>
      </c>
      <c r="L3546">
        <f>IF(ISBLANK(C3546), resumen!$D$4, C3546)</f>
        <v>573826</v>
      </c>
      <c r="M3546">
        <f>IF(ISBLANK(I3546), resumen!$E$4, I3546)</f>
        <v>38</v>
      </c>
    </row>
    <row r="3547" spans="1:13">
      <c r="A3547">
        <v>3546</v>
      </c>
      <c r="B3547" t="s">
        <v>19</v>
      </c>
      <c r="C3547">
        <v>1355000</v>
      </c>
      <c r="D3547" t="s">
        <v>14</v>
      </c>
      <c r="E3547" t="s">
        <v>20</v>
      </c>
      <c r="F3547" t="s">
        <v>16</v>
      </c>
      <c r="G3547" t="s">
        <v>17</v>
      </c>
      <c r="H3547" t="s">
        <v>17</v>
      </c>
      <c r="I3547">
        <v>43</v>
      </c>
      <c r="J3547" t="str">
        <f>IFERROR(IF(ABS((C3547-resumen!$D$3)/resumen!$D$5) &gt; 1.96, "SI", "NO"), _xleta.NOT)</f>
        <v>NO</v>
      </c>
      <c r="K3547" t="str">
        <f>IFERROR(IF(ABS((I3547-resumen!$E$3)/resumen!$E$5) &gt; 1.96, "SI", "NO"), _xleta.NOT)</f>
        <v>NO</v>
      </c>
      <c r="L3547">
        <f>IF(ISBLANK(C3547), resumen!$D$4, C3547)</f>
        <v>1355000</v>
      </c>
      <c r="M3547">
        <f>IF(ISBLANK(I3547), resumen!$E$4, I3547)</f>
        <v>43</v>
      </c>
    </row>
    <row r="3548" spans="1:13">
      <c r="A3548">
        <v>3547</v>
      </c>
      <c r="B3548" t="s">
        <v>19</v>
      </c>
      <c r="C3548">
        <v>1414474</v>
      </c>
      <c r="D3548" t="s">
        <v>18</v>
      </c>
      <c r="E3548" t="s">
        <v>15</v>
      </c>
      <c r="F3548" t="s">
        <v>16</v>
      </c>
      <c r="G3548" t="s">
        <v>17</v>
      </c>
      <c r="H3548" t="s">
        <v>17</v>
      </c>
      <c r="I3548">
        <v>56</v>
      </c>
      <c r="J3548" t="str">
        <f>IFERROR(IF(ABS((C3548-resumen!$D$3)/resumen!$D$5) &gt; 1.96, "SI", "NO"), _xleta.NOT)</f>
        <v>NO</v>
      </c>
      <c r="K3548" t="str">
        <f>IFERROR(IF(ABS((I3548-resumen!$E$3)/resumen!$E$5) &gt; 1.96, "SI", "NO"), _xleta.NOT)</f>
        <v>NO</v>
      </c>
      <c r="L3548">
        <f>IF(ISBLANK(C3548), resumen!$D$4, C3548)</f>
        <v>1414474</v>
      </c>
      <c r="M3548">
        <f>IF(ISBLANK(I3548), resumen!$E$4, I3548)</f>
        <v>56</v>
      </c>
    </row>
    <row r="3549" spans="1:13">
      <c r="A3549">
        <v>3548</v>
      </c>
      <c r="B3549" t="s">
        <v>13</v>
      </c>
      <c r="C3549">
        <v>297280</v>
      </c>
      <c r="D3549" t="s">
        <v>21</v>
      </c>
      <c r="E3549" t="s">
        <v>20</v>
      </c>
      <c r="F3549" t="s">
        <v>16</v>
      </c>
      <c r="G3549" t="s">
        <v>17</v>
      </c>
      <c r="H3549" t="s">
        <v>17</v>
      </c>
      <c r="I3549">
        <v>64</v>
      </c>
      <c r="J3549" t="str">
        <f>IFERROR(IF(ABS((C3549-resumen!$D$3)/resumen!$D$5) &gt; 1.96, "SI", "NO"), _xleta.NOT)</f>
        <v>NO</v>
      </c>
      <c r="K3549" t="str">
        <f>IFERROR(IF(ABS((I3549-resumen!$E$3)/resumen!$E$5) &gt; 1.96, "SI", "NO"), _xleta.NOT)</f>
        <v>NO</v>
      </c>
      <c r="L3549">
        <f>IF(ISBLANK(C3549), resumen!$D$4, C3549)</f>
        <v>297280</v>
      </c>
      <c r="M3549">
        <f>IF(ISBLANK(I3549), resumen!$E$4, I3549)</f>
        <v>64</v>
      </c>
    </row>
    <row r="3550" spans="1:13">
      <c r="A3550">
        <v>3549</v>
      </c>
      <c r="B3550" t="s">
        <v>19</v>
      </c>
      <c r="C3550">
        <v>542430</v>
      </c>
      <c r="D3550" t="s">
        <v>14</v>
      </c>
      <c r="E3550" t="s">
        <v>20</v>
      </c>
      <c r="F3550" t="s">
        <v>16</v>
      </c>
      <c r="G3550" t="s">
        <v>17</v>
      </c>
      <c r="H3550" t="s">
        <v>17</v>
      </c>
      <c r="I3550">
        <v>29</v>
      </c>
      <c r="J3550" t="str">
        <f>IFERROR(IF(ABS((C3550-resumen!$D$3)/resumen!$D$5) &gt; 1.96, "SI", "NO"), _xleta.NOT)</f>
        <v>NO</v>
      </c>
      <c r="K3550" t="str">
        <f>IFERROR(IF(ABS((I3550-resumen!$E$3)/resumen!$E$5) &gt; 1.96, "SI", "NO"), _xleta.NOT)</f>
        <v>NO</v>
      </c>
      <c r="L3550">
        <f>IF(ISBLANK(C3550), resumen!$D$4, C3550)</f>
        <v>542430</v>
      </c>
      <c r="M3550">
        <f>IF(ISBLANK(I3550), resumen!$E$4, I3550)</f>
        <v>29</v>
      </c>
    </row>
    <row r="3551" spans="1:13">
      <c r="A3551">
        <v>3550</v>
      </c>
      <c r="B3551" t="s">
        <v>13</v>
      </c>
      <c r="C3551">
        <v>1186247.24</v>
      </c>
      <c r="D3551" t="s">
        <v>14</v>
      </c>
      <c r="E3551" t="s">
        <v>20</v>
      </c>
      <c r="F3551" t="s">
        <v>16</v>
      </c>
      <c r="G3551" t="s">
        <v>17</v>
      </c>
      <c r="H3551" t="s">
        <v>17</v>
      </c>
      <c r="I3551">
        <v>58</v>
      </c>
      <c r="J3551" t="str">
        <f>IFERROR(IF(ABS((C3551-resumen!$D$3)/resumen!$D$5) &gt; 1.96, "SI", "NO"), _xleta.NOT)</f>
        <v>NO</v>
      </c>
      <c r="K3551" t="str">
        <f>IFERROR(IF(ABS((I3551-resumen!$E$3)/resumen!$E$5) &gt; 1.96, "SI", "NO"), _xleta.NOT)</f>
        <v>NO</v>
      </c>
      <c r="L3551">
        <f>IF(ISBLANK(C3551), resumen!$D$4, C3551)</f>
        <v>1186247.24</v>
      </c>
      <c r="M3551">
        <f>IF(ISBLANK(I3551), resumen!$E$4, I3551)</f>
        <v>58</v>
      </c>
    </row>
    <row r="3552" spans="1:13">
      <c r="A3552">
        <v>3551</v>
      </c>
      <c r="B3552" t="s">
        <v>19</v>
      </c>
      <c r="C3552">
        <v>495975</v>
      </c>
      <c r="D3552" t="s">
        <v>22</v>
      </c>
      <c r="E3552" t="s">
        <v>20</v>
      </c>
      <c r="F3552" t="s">
        <v>16</v>
      </c>
      <c r="G3552" t="s">
        <v>17</v>
      </c>
      <c r="H3552" t="s">
        <v>16</v>
      </c>
      <c r="I3552">
        <v>56</v>
      </c>
      <c r="J3552" t="str">
        <f>IFERROR(IF(ABS((C3552-resumen!$D$3)/resumen!$D$5) &gt; 1.96, "SI", "NO"), _xleta.NOT)</f>
        <v>NO</v>
      </c>
      <c r="K3552" t="str">
        <f>IFERROR(IF(ABS((I3552-resumen!$E$3)/resumen!$E$5) &gt; 1.96, "SI", "NO"), _xleta.NOT)</f>
        <v>NO</v>
      </c>
      <c r="L3552">
        <f>IF(ISBLANK(C3552), resumen!$D$4, C3552)</f>
        <v>495975</v>
      </c>
      <c r="M3552">
        <f>IF(ISBLANK(I3552), resumen!$E$4, I3552)</f>
        <v>56</v>
      </c>
    </row>
    <row r="3553" spans="1:13">
      <c r="A3553">
        <v>3552</v>
      </c>
      <c r="B3553" t="s">
        <v>13</v>
      </c>
      <c r="C3553">
        <v>490122</v>
      </c>
      <c r="D3553" t="s">
        <v>22</v>
      </c>
      <c r="E3553" t="s">
        <v>20</v>
      </c>
      <c r="F3553" t="s">
        <v>16</v>
      </c>
      <c r="G3553" t="s">
        <v>16</v>
      </c>
      <c r="H3553" t="s">
        <v>16</v>
      </c>
      <c r="I3553">
        <v>45</v>
      </c>
      <c r="J3553" t="str">
        <f>IFERROR(IF(ABS((C3553-resumen!$D$3)/resumen!$D$5) &gt; 1.96, "SI", "NO"), _xleta.NOT)</f>
        <v>NO</v>
      </c>
      <c r="K3553" t="str">
        <f>IFERROR(IF(ABS((I3553-resumen!$E$3)/resumen!$E$5) &gt; 1.96, "SI", "NO"), _xleta.NOT)</f>
        <v>NO</v>
      </c>
      <c r="L3553">
        <f>IF(ISBLANK(C3553), resumen!$D$4, C3553)</f>
        <v>490122</v>
      </c>
      <c r="M3553">
        <f>IF(ISBLANK(I3553), resumen!$E$4, I3553)</f>
        <v>45</v>
      </c>
    </row>
    <row r="3554" spans="1:13">
      <c r="A3554">
        <v>3553</v>
      </c>
      <c r="B3554" t="s">
        <v>19</v>
      </c>
      <c r="C3554">
        <v>358000</v>
      </c>
      <c r="D3554" t="s">
        <v>14</v>
      </c>
      <c r="E3554" t="s">
        <v>20</v>
      </c>
      <c r="F3554" t="s">
        <v>16</v>
      </c>
      <c r="G3554" t="s">
        <v>17</v>
      </c>
      <c r="H3554" t="s">
        <v>16</v>
      </c>
      <c r="I3554">
        <v>35</v>
      </c>
      <c r="J3554" t="str">
        <f>IFERROR(IF(ABS((C3554-resumen!$D$3)/resumen!$D$5) &gt; 1.96, "SI", "NO"), _xleta.NOT)</f>
        <v>NO</v>
      </c>
      <c r="K3554" t="str">
        <f>IFERROR(IF(ABS((I3554-resumen!$E$3)/resumen!$E$5) &gt; 1.96, "SI", "NO"), _xleta.NOT)</f>
        <v>NO</v>
      </c>
      <c r="L3554">
        <f>IF(ISBLANK(C3554), resumen!$D$4, C3554)</f>
        <v>358000</v>
      </c>
      <c r="M3554">
        <f>IF(ISBLANK(I3554), resumen!$E$4, I3554)</f>
        <v>35</v>
      </c>
    </row>
    <row r="3555" spans="1:13">
      <c r="A3555">
        <v>3554</v>
      </c>
      <c r="B3555" t="s">
        <v>19</v>
      </c>
      <c r="C3555">
        <v>233615</v>
      </c>
      <c r="D3555" t="s">
        <v>14</v>
      </c>
      <c r="E3555" t="s">
        <v>20</v>
      </c>
      <c r="F3555" t="s">
        <v>16</v>
      </c>
      <c r="G3555" t="s">
        <v>17</v>
      </c>
      <c r="H3555" t="s">
        <v>17</v>
      </c>
      <c r="I3555">
        <v>20</v>
      </c>
      <c r="J3555" t="str">
        <f>IFERROR(IF(ABS((C3555-resumen!$D$3)/resumen!$D$5) &gt; 1.96, "SI", "NO"), _xleta.NOT)</f>
        <v>NO</v>
      </c>
      <c r="K3555" t="str">
        <f>IFERROR(IF(ABS((I3555-resumen!$E$3)/resumen!$E$5) &gt; 1.96, "SI", "NO"), _xleta.NOT)</f>
        <v>NO</v>
      </c>
      <c r="L3555">
        <f>IF(ISBLANK(C3555), resumen!$D$4, C3555)</f>
        <v>233615</v>
      </c>
      <c r="M3555">
        <f>IF(ISBLANK(I3555), resumen!$E$4, I3555)</f>
        <v>20</v>
      </c>
    </row>
    <row r="3556" spans="1:13">
      <c r="A3556">
        <v>3555</v>
      </c>
      <c r="B3556" t="s">
        <v>13</v>
      </c>
      <c r="C3556">
        <v>540287.05000000005</v>
      </c>
      <c r="D3556" t="s">
        <v>14</v>
      </c>
      <c r="E3556" t="s">
        <v>20</v>
      </c>
      <c r="F3556" t="s">
        <v>16</v>
      </c>
      <c r="G3556" t="s">
        <v>17</v>
      </c>
      <c r="H3556" t="s">
        <v>17</v>
      </c>
      <c r="I3556">
        <v>40</v>
      </c>
      <c r="J3556" t="str">
        <f>IFERROR(IF(ABS((C3556-resumen!$D$3)/resumen!$D$5) &gt; 1.96, "SI", "NO"), _xleta.NOT)</f>
        <v>NO</v>
      </c>
      <c r="K3556" t="str">
        <f>IFERROR(IF(ABS((I3556-resumen!$E$3)/resumen!$E$5) &gt; 1.96, "SI", "NO"), _xleta.NOT)</f>
        <v>NO</v>
      </c>
      <c r="L3556">
        <f>IF(ISBLANK(C3556), resumen!$D$4, C3556)</f>
        <v>540287.05000000005</v>
      </c>
      <c r="M3556">
        <f>IF(ISBLANK(I3556), resumen!$E$4, I3556)</f>
        <v>40</v>
      </c>
    </row>
    <row r="3557" spans="1:13">
      <c r="A3557">
        <v>3556</v>
      </c>
      <c r="B3557" t="s">
        <v>19</v>
      </c>
      <c r="C3557">
        <v>862543.82</v>
      </c>
      <c r="D3557" t="s">
        <v>14</v>
      </c>
      <c r="E3557" t="s">
        <v>15</v>
      </c>
      <c r="F3557" t="s">
        <v>16</v>
      </c>
      <c r="G3557" t="s">
        <v>17</v>
      </c>
      <c r="H3557" t="s">
        <v>17</v>
      </c>
      <c r="I3557">
        <v>37</v>
      </c>
      <c r="J3557" t="str">
        <f>IFERROR(IF(ABS((C3557-resumen!$D$3)/resumen!$D$5) &gt; 1.96, "SI", "NO"), _xleta.NOT)</f>
        <v>NO</v>
      </c>
      <c r="K3557" t="str">
        <f>IFERROR(IF(ABS((I3557-resumen!$E$3)/resumen!$E$5) &gt; 1.96, "SI", "NO"), _xleta.NOT)</f>
        <v>NO</v>
      </c>
      <c r="L3557">
        <f>IF(ISBLANK(C3557), resumen!$D$4, C3557)</f>
        <v>862543.82</v>
      </c>
      <c r="M3557">
        <f>IF(ISBLANK(I3557), resumen!$E$4, I3557)</f>
        <v>37</v>
      </c>
    </row>
    <row r="3558" spans="1:13">
      <c r="A3558">
        <v>3557</v>
      </c>
      <c r="B3558" t="s">
        <v>13</v>
      </c>
      <c r="C3558">
        <v>331181</v>
      </c>
      <c r="D3558" t="s">
        <v>22</v>
      </c>
      <c r="E3558" t="s">
        <v>20</v>
      </c>
      <c r="F3558" t="s">
        <v>16</v>
      </c>
      <c r="G3558" t="s">
        <v>17</v>
      </c>
      <c r="H3558" t="s">
        <v>16</v>
      </c>
      <c r="I3558">
        <v>51</v>
      </c>
      <c r="J3558" t="str">
        <f>IFERROR(IF(ABS((C3558-resumen!$D$3)/resumen!$D$5) &gt; 1.96, "SI", "NO"), _xleta.NOT)</f>
        <v>NO</v>
      </c>
      <c r="K3558" t="str">
        <f>IFERROR(IF(ABS((I3558-resumen!$E$3)/resumen!$E$5) &gt; 1.96, "SI", "NO"), _xleta.NOT)</f>
        <v>NO</v>
      </c>
      <c r="L3558">
        <f>IF(ISBLANK(C3558), resumen!$D$4, C3558)</f>
        <v>331181</v>
      </c>
      <c r="M3558">
        <f>IF(ISBLANK(I3558), resumen!$E$4, I3558)</f>
        <v>51</v>
      </c>
    </row>
    <row r="3559" spans="1:13">
      <c r="A3559">
        <v>3558</v>
      </c>
      <c r="B3559" t="s">
        <v>19</v>
      </c>
      <c r="C3559">
        <v>4805416.75</v>
      </c>
      <c r="D3559" t="s">
        <v>14</v>
      </c>
      <c r="E3559" t="s">
        <v>15</v>
      </c>
      <c r="F3559" t="s">
        <v>16</v>
      </c>
      <c r="G3559" t="s">
        <v>17</v>
      </c>
      <c r="H3559" t="s">
        <v>17</v>
      </c>
      <c r="I3559">
        <v>60</v>
      </c>
      <c r="J3559" t="str">
        <f>IFERROR(IF(ABS((C3559-resumen!$D$3)/resumen!$D$5) &gt; 1.96, "SI", "NO"), _xleta.NOT)</f>
        <v>SI</v>
      </c>
      <c r="K3559" t="str">
        <f>IFERROR(IF(ABS((I3559-resumen!$E$3)/resumen!$E$5) &gt; 1.96, "SI", "NO"), _xleta.NOT)</f>
        <v>NO</v>
      </c>
      <c r="L3559">
        <f>IF(ISBLANK(C3559), resumen!$D$4, C3559)</f>
        <v>4805416.75</v>
      </c>
      <c r="M3559">
        <f>IF(ISBLANK(I3559), resumen!$E$4, I3559)</f>
        <v>60</v>
      </c>
    </row>
    <row r="3560" spans="1:13">
      <c r="A3560">
        <v>3559</v>
      </c>
      <c r="B3560" t="s">
        <v>13</v>
      </c>
      <c r="C3560">
        <v>857231</v>
      </c>
      <c r="D3560" t="s">
        <v>14</v>
      </c>
      <c r="E3560" t="s">
        <v>20</v>
      </c>
      <c r="F3560" t="s">
        <v>16</v>
      </c>
      <c r="G3560" t="s">
        <v>17</v>
      </c>
      <c r="H3560" t="s">
        <v>17</v>
      </c>
      <c r="I3560">
        <v>35</v>
      </c>
      <c r="J3560" t="str">
        <f>IFERROR(IF(ABS((C3560-resumen!$D$3)/resumen!$D$5) &gt; 1.96, "SI", "NO"), _xleta.NOT)</f>
        <v>NO</v>
      </c>
      <c r="K3560" t="str">
        <f>IFERROR(IF(ABS((I3560-resumen!$E$3)/resumen!$E$5) &gt; 1.96, "SI", "NO"), _xleta.NOT)</f>
        <v>NO</v>
      </c>
      <c r="L3560">
        <f>IF(ISBLANK(C3560), resumen!$D$4, C3560)</f>
        <v>857231</v>
      </c>
      <c r="M3560">
        <f>IF(ISBLANK(I3560), resumen!$E$4, I3560)</f>
        <v>35</v>
      </c>
    </row>
    <row r="3561" spans="1:13">
      <c r="A3561">
        <v>3560</v>
      </c>
      <c r="B3561" t="s">
        <v>19</v>
      </c>
      <c r="C3561">
        <v>297050</v>
      </c>
      <c r="D3561" t="s">
        <v>21</v>
      </c>
      <c r="E3561" t="s">
        <v>20</v>
      </c>
      <c r="F3561" t="s">
        <v>17</v>
      </c>
      <c r="G3561" t="s">
        <v>17</v>
      </c>
      <c r="H3561" t="s">
        <v>16</v>
      </c>
      <c r="I3561">
        <v>27</v>
      </c>
      <c r="J3561" t="str">
        <f>IFERROR(IF(ABS((C3561-resumen!$D$3)/resumen!$D$5) &gt; 1.96, "SI", "NO"), _xleta.NOT)</f>
        <v>NO</v>
      </c>
      <c r="K3561" t="str">
        <f>IFERROR(IF(ABS((I3561-resumen!$E$3)/resumen!$E$5) &gt; 1.96, "SI", "NO"), _xleta.NOT)</f>
        <v>NO</v>
      </c>
      <c r="L3561">
        <f>IF(ISBLANK(C3561), resumen!$D$4, C3561)</f>
        <v>297050</v>
      </c>
      <c r="M3561">
        <f>IF(ISBLANK(I3561), resumen!$E$4, I3561)</f>
        <v>27</v>
      </c>
    </row>
    <row r="3562" spans="1:13">
      <c r="A3562">
        <v>3561</v>
      </c>
      <c r="B3562" t="s">
        <v>19</v>
      </c>
      <c r="C3562">
        <v>541045</v>
      </c>
      <c r="D3562" t="s">
        <v>14</v>
      </c>
      <c r="E3562" t="s">
        <v>20</v>
      </c>
      <c r="F3562" t="s">
        <v>16</v>
      </c>
      <c r="G3562" t="s">
        <v>17</v>
      </c>
      <c r="H3562" t="s">
        <v>17</v>
      </c>
      <c r="I3562">
        <v>28</v>
      </c>
      <c r="J3562" t="str">
        <f>IFERROR(IF(ABS((C3562-resumen!$D$3)/resumen!$D$5) &gt; 1.96, "SI", "NO"), _xleta.NOT)</f>
        <v>NO</v>
      </c>
      <c r="K3562" t="str">
        <f>IFERROR(IF(ABS((I3562-resumen!$E$3)/resumen!$E$5) &gt; 1.96, "SI", "NO"), _xleta.NOT)</f>
        <v>NO</v>
      </c>
      <c r="L3562">
        <f>IF(ISBLANK(C3562), resumen!$D$4, C3562)</f>
        <v>541045</v>
      </c>
      <c r="M3562">
        <f>IF(ISBLANK(I3562), resumen!$E$4, I3562)</f>
        <v>28</v>
      </c>
    </row>
    <row r="3563" spans="1:13">
      <c r="A3563">
        <v>3562</v>
      </c>
      <c r="B3563" t="s">
        <v>13</v>
      </c>
      <c r="C3563">
        <v>623822</v>
      </c>
      <c r="D3563" t="s">
        <v>14</v>
      </c>
      <c r="E3563" t="s">
        <v>20</v>
      </c>
      <c r="F3563" t="s">
        <v>16</v>
      </c>
      <c r="G3563" t="s">
        <v>17</v>
      </c>
      <c r="H3563" t="s">
        <v>17</v>
      </c>
      <c r="I3563">
        <v>27</v>
      </c>
      <c r="J3563" t="str">
        <f>IFERROR(IF(ABS((C3563-resumen!$D$3)/resumen!$D$5) &gt; 1.96, "SI", "NO"), _xleta.NOT)</f>
        <v>NO</v>
      </c>
      <c r="K3563" t="str">
        <f>IFERROR(IF(ABS((I3563-resumen!$E$3)/resumen!$E$5) &gt; 1.96, "SI", "NO"), _xleta.NOT)</f>
        <v>NO</v>
      </c>
      <c r="L3563">
        <f>IF(ISBLANK(C3563), resumen!$D$4, C3563)</f>
        <v>623822</v>
      </c>
      <c r="M3563">
        <f>IF(ISBLANK(I3563), resumen!$E$4, I3563)</f>
        <v>27</v>
      </c>
    </row>
    <row r="3564" spans="1:13">
      <c r="A3564">
        <v>3563</v>
      </c>
      <c r="B3564" t="s">
        <v>13</v>
      </c>
      <c r="C3564">
        <v>476987</v>
      </c>
      <c r="D3564" t="s">
        <v>22</v>
      </c>
      <c r="E3564" t="s">
        <v>20</v>
      </c>
      <c r="F3564" t="s">
        <v>16</v>
      </c>
      <c r="G3564" t="s">
        <v>17</v>
      </c>
      <c r="H3564" t="s">
        <v>17</v>
      </c>
      <c r="I3564">
        <v>52</v>
      </c>
      <c r="J3564" t="str">
        <f>IFERROR(IF(ABS((C3564-resumen!$D$3)/resumen!$D$5) &gt; 1.96, "SI", "NO"), _xleta.NOT)</f>
        <v>NO</v>
      </c>
      <c r="K3564" t="str">
        <f>IFERROR(IF(ABS((I3564-resumen!$E$3)/resumen!$E$5) &gt; 1.96, "SI", "NO"), _xleta.NOT)</f>
        <v>NO</v>
      </c>
      <c r="L3564">
        <f>IF(ISBLANK(C3564), resumen!$D$4, C3564)</f>
        <v>476987</v>
      </c>
      <c r="M3564">
        <f>IF(ISBLANK(I3564), resumen!$E$4, I3564)</f>
        <v>52</v>
      </c>
    </row>
    <row r="3565" spans="1:13">
      <c r="A3565">
        <v>3564</v>
      </c>
      <c r="B3565" t="s">
        <v>13</v>
      </c>
      <c r="C3565">
        <v>1976257</v>
      </c>
      <c r="D3565" t="s">
        <v>14</v>
      </c>
      <c r="E3565" t="s">
        <v>15</v>
      </c>
      <c r="F3565" t="s">
        <v>16</v>
      </c>
      <c r="G3565" t="s">
        <v>17</v>
      </c>
      <c r="H3565" t="s">
        <v>17</v>
      </c>
      <c r="I3565">
        <v>56</v>
      </c>
      <c r="J3565" t="str">
        <f>IFERROR(IF(ABS((C3565-resumen!$D$3)/resumen!$D$5) &gt; 1.96, "SI", "NO"), _xleta.NOT)</f>
        <v>NO</v>
      </c>
      <c r="K3565" t="str">
        <f>IFERROR(IF(ABS((I3565-resumen!$E$3)/resumen!$E$5) &gt; 1.96, "SI", "NO"), _xleta.NOT)</f>
        <v>NO</v>
      </c>
      <c r="L3565">
        <f>IF(ISBLANK(C3565), resumen!$D$4, C3565)</f>
        <v>1976257</v>
      </c>
      <c r="M3565">
        <f>IF(ISBLANK(I3565), resumen!$E$4, I3565)</f>
        <v>56</v>
      </c>
    </row>
    <row r="3566" spans="1:13">
      <c r="A3566">
        <v>3565</v>
      </c>
      <c r="B3566" t="s">
        <v>19</v>
      </c>
      <c r="C3566">
        <v>361783</v>
      </c>
      <c r="D3566" t="s">
        <v>21</v>
      </c>
      <c r="E3566" t="s">
        <v>20</v>
      </c>
      <c r="F3566" t="s">
        <v>16</v>
      </c>
      <c r="G3566" t="s">
        <v>17</v>
      </c>
      <c r="H3566" t="s">
        <v>16</v>
      </c>
      <c r="I3566">
        <v>52</v>
      </c>
      <c r="J3566" t="str">
        <f>IFERROR(IF(ABS((C3566-resumen!$D$3)/resumen!$D$5) &gt; 1.96, "SI", "NO"), _xleta.NOT)</f>
        <v>NO</v>
      </c>
      <c r="K3566" t="str">
        <f>IFERROR(IF(ABS((I3566-resumen!$E$3)/resumen!$E$5) &gt; 1.96, "SI", "NO"), _xleta.NOT)</f>
        <v>NO</v>
      </c>
      <c r="L3566">
        <f>IF(ISBLANK(C3566), resumen!$D$4, C3566)</f>
        <v>361783</v>
      </c>
      <c r="M3566">
        <f>IF(ISBLANK(I3566), resumen!$E$4, I3566)</f>
        <v>52</v>
      </c>
    </row>
    <row r="3567" spans="1:13">
      <c r="A3567">
        <v>3566</v>
      </c>
      <c r="B3567" t="s">
        <v>13</v>
      </c>
      <c r="C3567">
        <v>279985.18</v>
      </c>
      <c r="D3567" t="s">
        <v>14</v>
      </c>
      <c r="E3567" t="s">
        <v>20</v>
      </c>
      <c r="F3567" t="s">
        <v>16</v>
      </c>
      <c r="G3567" t="s">
        <v>17</v>
      </c>
      <c r="H3567" t="s">
        <v>17</v>
      </c>
      <c r="I3567">
        <v>37</v>
      </c>
      <c r="J3567" t="str">
        <f>IFERROR(IF(ABS((C3567-resumen!$D$3)/resumen!$D$5) &gt; 1.96, "SI", "NO"), _xleta.NOT)</f>
        <v>NO</v>
      </c>
      <c r="K3567" t="str">
        <f>IFERROR(IF(ABS((I3567-resumen!$E$3)/resumen!$E$5) &gt; 1.96, "SI", "NO"), _xleta.NOT)</f>
        <v>NO</v>
      </c>
      <c r="L3567">
        <f>IF(ISBLANK(C3567), resumen!$D$4, C3567)</f>
        <v>279985.18</v>
      </c>
      <c r="M3567">
        <f>IF(ISBLANK(I3567), resumen!$E$4, I3567)</f>
        <v>37</v>
      </c>
    </row>
    <row r="3568" spans="1:13">
      <c r="A3568">
        <v>3567</v>
      </c>
      <c r="B3568" t="s">
        <v>13</v>
      </c>
      <c r="C3568">
        <v>380000</v>
      </c>
      <c r="D3568" t="s">
        <v>14</v>
      </c>
      <c r="E3568" t="s">
        <v>20</v>
      </c>
      <c r="F3568" t="s">
        <v>16</v>
      </c>
      <c r="G3568" t="s">
        <v>17</v>
      </c>
      <c r="H3568" t="s">
        <v>17</v>
      </c>
      <c r="I3568">
        <v>32</v>
      </c>
      <c r="J3568" t="str">
        <f>IFERROR(IF(ABS((C3568-resumen!$D$3)/resumen!$D$5) &gt; 1.96, "SI", "NO"), _xleta.NOT)</f>
        <v>NO</v>
      </c>
      <c r="K3568" t="str">
        <f>IFERROR(IF(ABS((I3568-resumen!$E$3)/resumen!$E$5) &gt; 1.96, "SI", "NO"), _xleta.NOT)</f>
        <v>NO</v>
      </c>
      <c r="L3568">
        <f>IF(ISBLANK(C3568), resumen!$D$4, C3568)</f>
        <v>380000</v>
      </c>
      <c r="M3568">
        <f>IF(ISBLANK(I3568), resumen!$E$4, I3568)</f>
        <v>32</v>
      </c>
    </row>
    <row r="3569" spans="1:13">
      <c r="A3569">
        <v>3568</v>
      </c>
      <c r="B3569" t="s">
        <v>13</v>
      </c>
      <c r="C3569">
        <v>4102647.12</v>
      </c>
      <c r="D3569" t="s">
        <v>14</v>
      </c>
      <c r="E3569" t="s">
        <v>20</v>
      </c>
      <c r="F3569" t="s">
        <v>16</v>
      </c>
      <c r="G3569" t="s">
        <v>17</v>
      </c>
      <c r="H3569" t="s">
        <v>17</v>
      </c>
      <c r="I3569">
        <v>34</v>
      </c>
      <c r="J3569" t="str">
        <f>IFERROR(IF(ABS((C3569-resumen!$D$3)/resumen!$D$5) &gt; 1.96, "SI", "NO"), _xleta.NOT)</f>
        <v>SI</v>
      </c>
      <c r="K3569" t="str">
        <f>IFERROR(IF(ABS((I3569-resumen!$E$3)/resumen!$E$5) &gt; 1.96, "SI", "NO"), _xleta.NOT)</f>
        <v>NO</v>
      </c>
      <c r="L3569">
        <f>IF(ISBLANK(C3569), resumen!$D$4, C3569)</f>
        <v>4102647.12</v>
      </c>
      <c r="M3569">
        <f>IF(ISBLANK(I3569), resumen!$E$4, I3569)</f>
        <v>34</v>
      </c>
    </row>
    <row r="3570" spans="1:13">
      <c r="A3570">
        <v>3569</v>
      </c>
      <c r="B3570" t="s">
        <v>19</v>
      </c>
      <c r="C3570">
        <v>413618.8</v>
      </c>
      <c r="D3570" t="s">
        <v>14</v>
      </c>
      <c r="E3570" t="s">
        <v>20</v>
      </c>
      <c r="F3570" t="s">
        <v>16</v>
      </c>
      <c r="G3570" t="s">
        <v>17</v>
      </c>
      <c r="H3570" t="s">
        <v>17</v>
      </c>
      <c r="I3570">
        <v>35</v>
      </c>
      <c r="J3570" t="str">
        <f>IFERROR(IF(ABS((C3570-resumen!$D$3)/resumen!$D$5) &gt; 1.96, "SI", "NO"), _xleta.NOT)</f>
        <v>NO</v>
      </c>
      <c r="K3570" t="str">
        <f>IFERROR(IF(ABS((I3570-resumen!$E$3)/resumen!$E$5) &gt; 1.96, "SI", "NO"), _xleta.NOT)</f>
        <v>NO</v>
      </c>
      <c r="L3570">
        <f>IF(ISBLANK(C3570), resumen!$D$4, C3570)</f>
        <v>413618.8</v>
      </c>
      <c r="M3570">
        <f>IF(ISBLANK(I3570), resumen!$E$4, I3570)</f>
        <v>35</v>
      </c>
    </row>
    <row r="3571" spans="1:13">
      <c r="A3571">
        <v>3570</v>
      </c>
      <c r="B3571" t="s">
        <v>13</v>
      </c>
      <c r="C3571">
        <v>295477</v>
      </c>
      <c r="D3571" t="s">
        <v>14</v>
      </c>
      <c r="E3571" t="s">
        <v>15</v>
      </c>
      <c r="F3571" t="s">
        <v>16</v>
      </c>
      <c r="G3571" t="s">
        <v>17</v>
      </c>
      <c r="H3571" t="s">
        <v>17</v>
      </c>
      <c r="I3571">
        <v>28</v>
      </c>
      <c r="J3571" t="str">
        <f>IFERROR(IF(ABS((C3571-resumen!$D$3)/resumen!$D$5) &gt; 1.96, "SI", "NO"), _xleta.NOT)</f>
        <v>NO</v>
      </c>
      <c r="K3571" t="str">
        <f>IFERROR(IF(ABS((I3571-resumen!$E$3)/resumen!$E$5) &gt; 1.96, "SI", "NO"), _xleta.NOT)</f>
        <v>NO</v>
      </c>
      <c r="L3571">
        <f>IF(ISBLANK(C3571), resumen!$D$4, C3571)</f>
        <v>295477</v>
      </c>
      <c r="M3571">
        <f>IF(ISBLANK(I3571), resumen!$E$4, I3571)</f>
        <v>28</v>
      </c>
    </row>
    <row r="3572" spans="1:13">
      <c r="A3572">
        <v>3571</v>
      </c>
      <c r="B3572" t="s">
        <v>13</v>
      </c>
      <c r="C3572">
        <v>300018</v>
      </c>
      <c r="D3572" t="s">
        <v>22</v>
      </c>
      <c r="E3572" t="s">
        <v>20</v>
      </c>
      <c r="F3572" t="s">
        <v>16</v>
      </c>
      <c r="G3572" t="s">
        <v>17</v>
      </c>
      <c r="H3572" t="s">
        <v>17</v>
      </c>
      <c r="I3572">
        <v>61</v>
      </c>
      <c r="J3572" t="str">
        <f>IFERROR(IF(ABS((C3572-resumen!$D$3)/resumen!$D$5) &gt; 1.96, "SI", "NO"), _xleta.NOT)</f>
        <v>NO</v>
      </c>
      <c r="K3572" t="str">
        <f>IFERROR(IF(ABS((I3572-resumen!$E$3)/resumen!$E$5) &gt; 1.96, "SI", "NO"), _xleta.NOT)</f>
        <v>NO</v>
      </c>
      <c r="L3572">
        <f>IF(ISBLANK(C3572), resumen!$D$4, C3572)</f>
        <v>300018</v>
      </c>
      <c r="M3572">
        <f>IF(ISBLANK(I3572), resumen!$E$4, I3572)</f>
        <v>61</v>
      </c>
    </row>
    <row r="3573" spans="1:13">
      <c r="A3573">
        <v>3572</v>
      </c>
      <c r="B3573" t="s">
        <v>13</v>
      </c>
      <c r="C3573">
        <v>1700000</v>
      </c>
      <c r="D3573" t="s">
        <v>14</v>
      </c>
      <c r="E3573" t="s">
        <v>20</v>
      </c>
      <c r="F3573" t="s">
        <v>16</v>
      </c>
      <c r="G3573" t="s">
        <v>17</v>
      </c>
      <c r="H3573" t="s">
        <v>17</v>
      </c>
      <c r="I3573">
        <v>45</v>
      </c>
      <c r="J3573" t="str">
        <f>IFERROR(IF(ABS((C3573-resumen!$D$3)/resumen!$D$5) &gt; 1.96, "SI", "NO"), _xleta.NOT)</f>
        <v>NO</v>
      </c>
      <c r="K3573" t="str">
        <f>IFERROR(IF(ABS((I3573-resumen!$E$3)/resumen!$E$5) &gt; 1.96, "SI", "NO"), _xleta.NOT)</f>
        <v>NO</v>
      </c>
      <c r="L3573">
        <f>IF(ISBLANK(C3573), resumen!$D$4, C3573)</f>
        <v>1700000</v>
      </c>
      <c r="M3573">
        <f>IF(ISBLANK(I3573), resumen!$E$4, I3573)</f>
        <v>45</v>
      </c>
    </row>
    <row r="3574" spans="1:13">
      <c r="A3574">
        <v>3573</v>
      </c>
      <c r="B3574" t="s">
        <v>19</v>
      </c>
      <c r="C3574">
        <v>1260977.05</v>
      </c>
      <c r="D3574" t="s">
        <v>14</v>
      </c>
      <c r="E3574" t="s">
        <v>15</v>
      </c>
      <c r="F3574" t="s">
        <v>16</v>
      </c>
      <c r="G3574" t="s">
        <v>17</v>
      </c>
      <c r="H3574" t="s">
        <v>17</v>
      </c>
      <c r="I3574">
        <v>38</v>
      </c>
      <c r="J3574" t="str">
        <f>IFERROR(IF(ABS((C3574-resumen!$D$3)/resumen!$D$5) &gt; 1.96, "SI", "NO"), _xleta.NOT)</f>
        <v>NO</v>
      </c>
      <c r="K3574" t="str">
        <f>IFERROR(IF(ABS((I3574-resumen!$E$3)/resumen!$E$5) &gt; 1.96, "SI", "NO"), _xleta.NOT)</f>
        <v>NO</v>
      </c>
      <c r="L3574">
        <f>IF(ISBLANK(C3574), resumen!$D$4, C3574)</f>
        <v>1260977.05</v>
      </c>
      <c r="M3574">
        <f>IF(ISBLANK(I3574), resumen!$E$4, I3574)</f>
        <v>38</v>
      </c>
    </row>
    <row r="3575" spans="1:13">
      <c r="A3575">
        <v>3574</v>
      </c>
      <c r="B3575" t="s">
        <v>13</v>
      </c>
      <c r="C3575">
        <v>885053.25</v>
      </c>
      <c r="D3575" t="s">
        <v>14</v>
      </c>
      <c r="E3575" t="s">
        <v>15</v>
      </c>
      <c r="F3575" t="s">
        <v>16</v>
      </c>
      <c r="G3575" t="s">
        <v>17</v>
      </c>
      <c r="H3575" t="s">
        <v>17</v>
      </c>
      <c r="I3575">
        <v>35</v>
      </c>
      <c r="J3575" t="str">
        <f>IFERROR(IF(ABS((C3575-resumen!$D$3)/resumen!$D$5) &gt; 1.96, "SI", "NO"), _xleta.NOT)</f>
        <v>NO</v>
      </c>
      <c r="K3575" t="str">
        <f>IFERROR(IF(ABS((I3575-resumen!$E$3)/resumen!$E$5) &gt; 1.96, "SI", "NO"), _xleta.NOT)</f>
        <v>NO</v>
      </c>
      <c r="L3575">
        <f>IF(ISBLANK(C3575), resumen!$D$4, C3575)</f>
        <v>885053.25</v>
      </c>
      <c r="M3575">
        <f>IF(ISBLANK(I3575), resumen!$E$4, I3575)</f>
        <v>35</v>
      </c>
    </row>
    <row r="3576" spans="1:13">
      <c r="A3576">
        <v>3575</v>
      </c>
      <c r="B3576" t="s">
        <v>19</v>
      </c>
      <c r="C3576">
        <v>722010.7</v>
      </c>
      <c r="D3576" t="s">
        <v>14</v>
      </c>
      <c r="E3576" t="s">
        <v>15</v>
      </c>
      <c r="F3576" t="s">
        <v>16</v>
      </c>
      <c r="G3576" t="s">
        <v>17</v>
      </c>
      <c r="H3576" t="s">
        <v>17</v>
      </c>
      <c r="I3576">
        <v>36</v>
      </c>
      <c r="J3576" t="str">
        <f>IFERROR(IF(ABS((C3576-resumen!$D$3)/resumen!$D$5) &gt; 1.96, "SI", "NO"), _xleta.NOT)</f>
        <v>NO</v>
      </c>
      <c r="K3576" t="str">
        <f>IFERROR(IF(ABS((I3576-resumen!$E$3)/resumen!$E$5) &gt; 1.96, "SI", "NO"), _xleta.NOT)</f>
        <v>NO</v>
      </c>
      <c r="L3576">
        <f>IF(ISBLANK(C3576), resumen!$D$4, C3576)</f>
        <v>722010.7</v>
      </c>
      <c r="M3576">
        <f>IF(ISBLANK(I3576), resumen!$E$4, I3576)</f>
        <v>36</v>
      </c>
    </row>
    <row r="3577" spans="1:13">
      <c r="A3577">
        <v>3576</v>
      </c>
      <c r="B3577" t="s">
        <v>13</v>
      </c>
      <c r="C3577">
        <v>413166</v>
      </c>
      <c r="D3577" t="s">
        <v>14</v>
      </c>
      <c r="E3577" t="s">
        <v>20</v>
      </c>
      <c r="F3577" t="s">
        <v>16</v>
      </c>
      <c r="G3577" t="s">
        <v>17</v>
      </c>
      <c r="H3577" t="s">
        <v>17</v>
      </c>
      <c r="I3577">
        <v>49</v>
      </c>
      <c r="J3577" t="str">
        <f>IFERROR(IF(ABS((C3577-resumen!$D$3)/resumen!$D$5) &gt; 1.96, "SI", "NO"), _xleta.NOT)</f>
        <v>NO</v>
      </c>
      <c r="K3577" t="str">
        <f>IFERROR(IF(ABS((I3577-resumen!$E$3)/resumen!$E$5) &gt; 1.96, "SI", "NO"), _xleta.NOT)</f>
        <v>NO</v>
      </c>
      <c r="L3577">
        <f>IF(ISBLANK(C3577), resumen!$D$4, C3577)</f>
        <v>413166</v>
      </c>
      <c r="M3577">
        <f>IF(ISBLANK(I3577), resumen!$E$4, I3577)</f>
        <v>49</v>
      </c>
    </row>
    <row r="3578" spans="1:13">
      <c r="A3578">
        <v>3577</v>
      </c>
      <c r="B3578" t="s">
        <v>19</v>
      </c>
      <c r="C3578">
        <v>356455</v>
      </c>
      <c r="D3578" t="s">
        <v>22</v>
      </c>
      <c r="E3578" t="s">
        <v>20</v>
      </c>
      <c r="F3578" t="s">
        <v>16</v>
      </c>
      <c r="G3578" t="s">
        <v>16</v>
      </c>
      <c r="H3578" t="s">
        <v>16</v>
      </c>
      <c r="I3578">
        <v>52</v>
      </c>
      <c r="J3578" t="str">
        <f>IFERROR(IF(ABS((C3578-resumen!$D$3)/resumen!$D$5) &gt; 1.96, "SI", "NO"), _xleta.NOT)</f>
        <v>NO</v>
      </c>
      <c r="K3578" t="str">
        <f>IFERROR(IF(ABS((I3578-resumen!$E$3)/resumen!$E$5) &gt; 1.96, "SI", "NO"), _xleta.NOT)</f>
        <v>NO</v>
      </c>
      <c r="L3578">
        <f>IF(ISBLANK(C3578), resumen!$D$4, C3578)</f>
        <v>356455</v>
      </c>
      <c r="M3578">
        <f>IF(ISBLANK(I3578), resumen!$E$4, I3578)</f>
        <v>52</v>
      </c>
    </row>
    <row r="3579" spans="1:13">
      <c r="A3579">
        <v>3578</v>
      </c>
      <c r="B3579" t="s">
        <v>19</v>
      </c>
      <c r="C3579">
        <v>300000</v>
      </c>
      <c r="D3579" t="s">
        <v>14</v>
      </c>
      <c r="E3579" t="s">
        <v>20</v>
      </c>
      <c r="F3579" t="s">
        <v>16</v>
      </c>
      <c r="G3579" t="s">
        <v>16</v>
      </c>
      <c r="H3579" t="s">
        <v>17</v>
      </c>
      <c r="I3579">
        <v>41</v>
      </c>
      <c r="J3579" t="str">
        <f>IFERROR(IF(ABS((C3579-resumen!$D$3)/resumen!$D$5) &gt; 1.96, "SI", "NO"), _xleta.NOT)</f>
        <v>NO</v>
      </c>
      <c r="K3579" t="str">
        <f>IFERROR(IF(ABS((I3579-resumen!$E$3)/resumen!$E$5) &gt; 1.96, "SI", "NO"), _xleta.NOT)</f>
        <v>NO</v>
      </c>
      <c r="L3579">
        <f>IF(ISBLANK(C3579), resumen!$D$4, C3579)</f>
        <v>300000</v>
      </c>
      <c r="M3579">
        <f>IF(ISBLANK(I3579), resumen!$E$4, I3579)</f>
        <v>41</v>
      </c>
    </row>
    <row r="3580" spans="1:13">
      <c r="A3580">
        <v>3579</v>
      </c>
      <c r="B3580" t="s">
        <v>19</v>
      </c>
      <c r="C3580">
        <v>1642647</v>
      </c>
      <c r="D3580" t="s">
        <v>18</v>
      </c>
      <c r="E3580" t="s">
        <v>15</v>
      </c>
      <c r="F3580" t="s">
        <v>16</v>
      </c>
      <c r="G3580" t="s">
        <v>17</v>
      </c>
      <c r="H3580" t="s">
        <v>17</v>
      </c>
      <c r="I3580">
        <v>59</v>
      </c>
      <c r="J3580" t="str">
        <f>IFERROR(IF(ABS((C3580-resumen!$D$3)/resumen!$D$5) &gt; 1.96, "SI", "NO"), _xleta.NOT)</f>
        <v>NO</v>
      </c>
      <c r="K3580" t="str">
        <f>IFERROR(IF(ABS((I3580-resumen!$E$3)/resumen!$E$5) &gt; 1.96, "SI", "NO"), _xleta.NOT)</f>
        <v>NO</v>
      </c>
      <c r="L3580">
        <f>IF(ISBLANK(C3580), resumen!$D$4, C3580)</f>
        <v>1642647</v>
      </c>
      <c r="M3580">
        <f>IF(ISBLANK(I3580), resumen!$E$4, I3580)</f>
        <v>59</v>
      </c>
    </row>
    <row r="3581" spans="1:13">
      <c r="A3581">
        <v>3580</v>
      </c>
      <c r="B3581" t="s">
        <v>13</v>
      </c>
      <c r="C3581">
        <v>200000</v>
      </c>
      <c r="D3581" t="s">
        <v>14</v>
      </c>
      <c r="E3581" t="s">
        <v>20</v>
      </c>
      <c r="F3581" t="s">
        <v>16</v>
      </c>
      <c r="G3581" t="s">
        <v>17</v>
      </c>
      <c r="H3581" t="s">
        <v>16</v>
      </c>
      <c r="I3581">
        <v>30</v>
      </c>
      <c r="J3581" t="str">
        <f>IFERROR(IF(ABS((C3581-resumen!$D$3)/resumen!$D$5) &gt; 1.96, "SI", "NO"), _xleta.NOT)</f>
        <v>NO</v>
      </c>
      <c r="K3581" t="str">
        <f>IFERROR(IF(ABS((I3581-resumen!$E$3)/resumen!$E$5) &gt; 1.96, "SI", "NO"), _xleta.NOT)</f>
        <v>NO</v>
      </c>
      <c r="L3581">
        <f>IF(ISBLANK(C3581), resumen!$D$4, C3581)</f>
        <v>200000</v>
      </c>
      <c r="M3581">
        <f>IF(ISBLANK(I3581), resumen!$E$4, I3581)</f>
        <v>30</v>
      </c>
    </row>
    <row r="3582" spans="1:13">
      <c r="A3582">
        <v>3581</v>
      </c>
      <c r="B3582" t="s">
        <v>13</v>
      </c>
      <c r="C3582">
        <v>278030</v>
      </c>
      <c r="D3582" t="s">
        <v>23</v>
      </c>
      <c r="E3582" t="s">
        <v>20</v>
      </c>
      <c r="F3582" t="s">
        <v>16</v>
      </c>
      <c r="G3582" t="s">
        <v>17</v>
      </c>
      <c r="H3582" t="s">
        <v>17</v>
      </c>
      <c r="I3582">
        <v>35</v>
      </c>
      <c r="J3582" t="str">
        <f>IFERROR(IF(ABS((C3582-resumen!$D$3)/resumen!$D$5) &gt; 1.96, "SI", "NO"), _xleta.NOT)</f>
        <v>NO</v>
      </c>
      <c r="K3582" t="str">
        <f>IFERROR(IF(ABS((I3582-resumen!$E$3)/resumen!$E$5) &gt; 1.96, "SI", "NO"), _xleta.NOT)</f>
        <v>NO</v>
      </c>
      <c r="L3582">
        <f>IF(ISBLANK(C3582), resumen!$D$4, C3582)</f>
        <v>278030</v>
      </c>
      <c r="M3582">
        <f>IF(ISBLANK(I3582), resumen!$E$4, I3582)</f>
        <v>35</v>
      </c>
    </row>
    <row r="3583" spans="1:13">
      <c r="A3583">
        <v>3582</v>
      </c>
      <c r="B3583" t="s">
        <v>13</v>
      </c>
      <c r="C3583">
        <v>1184243</v>
      </c>
      <c r="D3583" t="s">
        <v>14</v>
      </c>
      <c r="E3583" t="s">
        <v>15</v>
      </c>
      <c r="F3583" t="s">
        <v>16</v>
      </c>
      <c r="G3583" t="s">
        <v>17</v>
      </c>
      <c r="H3583" t="s">
        <v>16</v>
      </c>
      <c r="I3583">
        <v>37</v>
      </c>
      <c r="J3583" t="str">
        <f>IFERROR(IF(ABS((C3583-resumen!$D$3)/resumen!$D$5) &gt; 1.96, "SI", "NO"), _xleta.NOT)</f>
        <v>NO</v>
      </c>
      <c r="K3583" t="str">
        <f>IFERROR(IF(ABS((I3583-resumen!$E$3)/resumen!$E$5) &gt; 1.96, "SI", "NO"), _xleta.NOT)</f>
        <v>NO</v>
      </c>
      <c r="L3583">
        <f>IF(ISBLANK(C3583), resumen!$D$4, C3583)</f>
        <v>1184243</v>
      </c>
      <c r="M3583">
        <f>IF(ISBLANK(I3583), resumen!$E$4, I3583)</f>
        <v>37</v>
      </c>
    </row>
    <row r="3584" spans="1:13">
      <c r="A3584">
        <v>3583</v>
      </c>
      <c r="B3584" t="s">
        <v>19</v>
      </c>
      <c r="C3584">
        <v>1586732.18</v>
      </c>
      <c r="D3584" t="s">
        <v>14</v>
      </c>
      <c r="E3584" t="s">
        <v>15</v>
      </c>
      <c r="F3584" t="s">
        <v>16</v>
      </c>
      <c r="G3584" t="s">
        <v>17</v>
      </c>
      <c r="H3584" t="s">
        <v>17</v>
      </c>
      <c r="I3584">
        <v>70</v>
      </c>
      <c r="J3584" t="str">
        <f>IFERROR(IF(ABS((C3584-resumen!$D$3)/resumen!$D$5) &gt; 1.96, "SI", "NO"), _xleta.NOT)</f>
        <v>NO</v>
      </c>
      <c r="K3584" t="str">
        <f>IFERROR(IF(ABS((I3584-resumen!$E$3)/resumen!$E$5) &gt; 1.96, "SI", "NO"), _xleta.NOT)</f>
        <v>SI</v>
      </c>
      <c r="L3584">
        <f>IF(ISBLANK(C3584), resumen!$D$4, C3584)</f>
        <v>1586732.18</v>
      </c>
      <c r="M3584">
        <f>IF(ISBLANK(I3584), resumen!$E$4, I3584)</f>
        <v>70</v>
      </c>
    </row>
    <row r="3585" spans="1:13">
      <c r="A3585">
        <v>3584</v>
      </c>
      <c r="B3585" t="s">
        <v>13</v>
      </c>
      <c r="C3585">
        <v>100000</v>
      </c>
      <c r="D3585" t="s">
        <v>14</v>
      </c>
      <c r="E3585" t="s">
        <v>20</v>
      </c>
      <c r="F3585" t="s">
        <v>16</v>
      </c>
      <c r="G3585" t="s">
        <v>17</v>
      </c>
      <c r="H3585" t="s">
        <v>16</v>
      </c>
      <c r="I3585">
        <v>41</v>
      </c>
      <c r="J3585" t="str">
        <f>IFERROR(IF(ABS((C3585-resumen!$D$3)/resumen!$D$5) &gt; 1.96, "SI", "NO"), _xleta.NOT)</f>
        <v>NO</v>
      </c>
      <c r="K3585" t="str">
        <f>IFERROR(IF(ABS((I3585-resumen!$E$3)/resumen!$E$5) &gt; 1.96, "SI", "NO"), _xleta.NOT)</f>
        <v>NO</v>
      </c>
      <c r="L3585">
        <f>IF(ISBLANK(C3585), resumen!$D$4, C3585)</f>
        <v>100000</v>
      </c>
      <c r="M3585">
        <f>IF(ISBLANK(I3585), resumen!$E$4, I3585)</f>
        <v>41</v>
      </c>
    </row>
    <row r="3586" spans="1:13">
      <c r="A3586">
        <v>3585</v>
      </c>
      <c r="B3586" t="s">
        <v>13</v>
      </c>
      <c r="C3586">
        <v>1198242.1599999999</v>
      </c>
      <c r="D3586" t="s">
        <v>14</v>
      </c>
      <c r="E3586" t="s">
        <v>20</v>
      </c>
      <c r="F3586" t="s">
        <v>16</v>
      </c>
      <c r="G3586" t="s">
        <v>17</v>
      </c>
      <c r="H3586" t="s">
        <v>17</v>
      </c>
      <c r="I3586">
        <v>28</v>
      </c>
      <c r="J3586" t="str">
        <f>IFERROR(IF(ABS((C3586-resumen!$D$3)/resumen!$D$5) &gt; 1.96, "SI", "NO"), _xleta.NOT)</f>
        <v>NO</v>
      </c>
      <c r="K3586" t="str">
        <f>IFERROR(IF(ABS((I3586-resumen!$E$3)/resumen!$E$5) &gt; 1.96, "SI", "NO"), _xleta.NOT)</f>
        <v>NO</v>
      </c>
      <c r="L3586">
        <f>IF(ISBLANK(C3586), resumen!$D$4, C3586)</f>
        <v>1198242.1599999999</v>
      </c>
      <c r="M3586">
        <f>IF(ISBLANK(I3586), resumen!$E$4, I3586)</f>
        <v>28</v>
      </c>
    </row>
    <row r="3587" spans="1:13">
      <c r="A3587">
        <v>3586</v>
      </c>
      <c r="B3587" t="s">
        <v>13</v>
      </c>
      <c r="C3587">
        <v>470162.5</v>
      </c>
      <c r="D3587" t="s">
        <v>14</v>
      </c>
      <c r="E3587" t="s">
        <v>20</v>
      </c>
      <c r="F3587" t="s">
        <v>16</v>
      </c>
      <c r="G3587" t="s">
        <v>17</v>
      </c>
      <c r="H3587" t="s">
        <v>17</v>
      </c>
      <c r="I3587">
        <v>43</v>
      </c>
      <c r="J3587" t="str">
        <f>IFERROR(IF(ABS((C3587-resumen!$D$3)/resumen!$D$5) &gt; 1.96, "SI", "NO"), _xleta.NOT)</f>
        <v>NO</v>
      </c>
      <c r="K3587" t="str">
        <f>IFERROR(IF(ABS((I3587-resumen!$E$3)/resumen!$E$5) &gt; 1.96, "SI", "NO"), _xleta.NOT)</f>
        <v>NO</v>
      </c>
      <c r="L3587">
        <f>IF(ISBLANK(C3587), resumen!$D$4, C3587)</f>
        <v>470162.5</v>
      </c>
      <c r="M3587">
        <f>IF(ISBLANK(I3587), resumen!$E$4, I3587)</f>
        <v>43</v>
      </c>
    </row>
    <row r="3588" spans="1:13">
      <c r="A3588">
        <v>3587</v>
      </c>
      <c r="B3588" t="s">
        <v>13</v>
      </c>
      <c r="C3588">
        <v>300018</v>
      </c>
      <c r="D3588" t="s">
        <v>22</v>
      </c>
      <c r="E3588" t="s">
        <v>20</v>
      </c>
      <c r="F3588" t="s">
        <v>16</v>
      </c>
      <c r="G3588" t="s">
        <v>17</v>
      </c>
      <c r="H3588" t="s">
        <v>16</v>
      </c>
      <c r="I3588">
        <v>51</v>
      </c>
      <c r="J3588" t="str">
        <f>IFERROR(IF(ABS((C3588-resumen!$D$3)/resumen!$D$5) &gt; 1.96, "SI", "NO"), _xleta.NOT)</f>
        <v>NO</v>
      </c>
      <c r="K3588" t="str">
        <f>IFERROR(IF(ABS((I3588-resumen!$E$3)/resumen!$E$5) &gt; 1.96, "SI", "NO"), _xleta.NOT)</f>
        <v>NO</v>
      </c>
      <c r="L3588">
        <f>IF(ISBLANK(C3588), resumen!$D$4, C3588)</f>
        <v>300018</v>
      </c>
      <c r="M3588">
        <f>IF(ISBLANK(I3588), resumen!$E$4, I3588)</f>
        <v>51</v>
      </c>
    </row>
    <row r="3589" spans="1:13">
      <c r="A3589">
        <v>3588</v>
      </c>
      <c r="B3589" t="s">
        <v>19</v>
      </c>
      <c r="C3589">
        <v>671005</v>
      </c>
      <c r="D3589" t="s">
        <v>14</v>
      </c>
      <c r="E3589" t="s">
        <v>20</v>
      </c>
      <c r="F3589" t="s">
        <v>16</v>
      </c>
      <c r="G3589" t="s">
        <v>17</v>
      </c>
      <c r="H3589" t="s">
        <v>16</v>
      </c>
      <c r="I3589">
        <v>30</v>
      </c>
      <c r="J3589" t="str">
        <f>IFERROR(IF(ABS((C3589-resumen!$D$3)/resumen!$D$5) &gt; 1.96, "SI", "NO"), _xleta.NOT)</f>
        <v>NO</v>
      </c>
      <c r="K3589" t="str">
        <f>IFERROR(IF(ABS((I3589-resumen!$E$3)/resumen!$E$5) &gt; 1.96, "SI", "NO"), _xleta.NOT)</f>
        <v>NO</v>
      </c>
      <c r="L3589">
        <f>IF(ISBLANK(C3589), resumen!$D$4, C3589)</f>
        <v>671005</v>
      </c>
      <c r="M3589">
        <f>IF(ISBLANK(I3589), resumen!$E$4, I3589)</f>
        <v>30</v>
      </c>
    </row>
    <row r="3590" spans="1:13">
      <c r="A3590">
        <v>3589</v>
      </c>
      <c r="B3590" t="s">
        <v>13</v>
      </c>
      <c r="C3590">
        <v>278030</v>
      </c>
      <c r="D3590" t="s">
        <v>23</v>
      </c>
      <c r="E3590" t="s">
        <v>20</v>
      </c>
      <c r="F3590" t="s">
        <v>16</v>
      </c>
      <c r="G3590" t="s">
        <v>17</v>
      </c>
      <c r="H3590" t="s">
        <v>17</v>
      </c>
      <c r="I3590">
        <v>50</v>
      </c>
      <c r="J3590" t="str">
        <f>IFERROR(IF(ABS((C3590-resumen!$D$3)/resumen!$D$5) &gt; 1.96, "SI", "NO"), _xleta.NOT)</f>
        <v>NO</v>
      </c>
      <c r="K3590" t="str">
        <f>IFERROR(IF(ABS((I3590-resumen!$E$3)/resumen!$E$5) &gt; 1.96, "SI", "NO"), _xleta.NOT)</f>
        <v>NO</v>
      </c>
      <c r="L3590">
        <f>IF(ISBLANK(C3590), resumen!$D$4, C3590)</f>
        <v>278030</v>
      </c>
      <c r="M3590">
        <f>IF(ISBLANK(I3590), resumen!$E$4, I3590)</f>
        <v>50</v>
      </c>
    </row>
    <row r="3591" spans="1:13">
      <c r="A3591">
        <v>3590</v>
      </c>
      <c r="B3591" t="s">
        <v>13</v>
      </c>
      <c r="C3591">
        <v>4039119.56</v>
      </c>
      <c r="D3591" t="s">
        <v>14</v>
      </c>
      <c r="E3591" t="s">
        <v>15</v>
      </c>
      <c r="F3591" t="s">
        <v>16</v>
      </c>
      <c r="G3591" t="s">
        <v>17</v>
      </c>
      <c r="H3591" t="s">
        <v>17</v>
      </c>
      <c r="I3591">
        <v>59</v>
      </c>
      <c r="J3591" t="str">
        <f>IFERROR(IF(ABS((C3591-resumen!$D$3)/resumen!$D$5) &gt; 1.96, "SI", "NO"), _xleta.NOT)</f>
        <v>SI</v>
      </c>
      <c r="K3591" t="str">
        <f>IFERROR(IF(ABS((I3591-resumen!$E$3)/resumen!$E$5) &gt; 1.96, "SI", "NO"), _xleta.NOT)</f>
        <v>NO</v>
      </c>
      <c r="L3591">
        <f>IF(ISBLANK(C3591), resumen!$D$4, C3591)</f>
        <v>4039119.56</v>
      </c>
      <c r="M3591">
        <f>IF(ISBLANK(I3591), resumen!$E$4, I3591)</f>
        <v>59</v>
      </c>
    </row>
    <row r="3592" spans="1:13">
      <c r="A3592">
        <v>3591</v>
      </c>
      <c r="B3592" t="s">
        <v>19</v>
      </c>
      <c r="C3592">
        <v>297046</v>
      </c>
      <c r="D3592" t="s">
        <v>21</v>
      </c>
      <c r="E3592" t="s">
        <v>20</v>
      </c>
      <c r="F3592" t="s">
        <v>16</v>
      </c>
      <c r="G3592" t="s">
        <v>17</v>
      </c>
      <c r="H3592" t="s">
        <v>17</v>
      </c>
      <c r="I3592">
        <v>25</v>
      </c>
      <c r="J3592" t="str">
        <f>IFERROR(IF(ABS((C3592-resumen!$D$3)/resumen!$D$5) &gt; 1.96, "SI", "NO"), _xleta.NOT)</f>
        <v>NO</v>
      </c>
      <c r="K3592" t="str">
        <f>IFERROR(IF(ABS((I3592-resumen!$E$3)/resumen!$E$5) &gt; 1.96, "SI", "NO"), _xleta.NOT)</f>
        <v>NO</v>
      </c>
      <c r="L3592">
        <f>IF(ISBLANK(C3592), resumen!$D$4, C3592)</f>
        <v>297046</v>
      </c>
      <c r="M3592">
        <f>IF(ISBLANK(I3592), resumen!$E$4, I3592)</f>
        <v>25</v>
      </c>
    </row>
    <row r="3593" spans="1:13">
      <c r="A3593">
        <v>3592</v>
      </c>
      <c r="B3593" t="s">
        <v>13</v>
      </c>
      <c r="C3593">
        <v>9720000</v>
      </c>
      <c r="D3593" t="s">
        <v>14</v>
      </c>
      <c r="E3593" t="s">
        <v>20</v>
      </c>
      <c r="F3593" t="s">
        <v>16</v>
      </c>
      <c r="G3593" t="s">
        <v>16</v>
      </c>
      <c r="H3593" t="s">
        <v>17</v>
      </c>
      <c r="I3593">
        <v>38</v>
      </c>
      <c r="J3593" t="str">
        <f>IFERROR(IF(ABS((C3593-resumen!$D$3)/resumen!$D$5) &gt; 1.96, "SI", "NO"), _xleta.NOT)</f>
        <v>SI</v>
      </c>
      <c r="K3593" t="str">
        <f>IFERROR(IF(ABS((I3593-resumen!$E$3)/resumen!$E$5) &gt; 1.96, "SI", "NO"), _xleta.NOT)</f>
        <v>NO</v>
      </c>
      <c r="L3593">
        <f>IF(ISBLANK(C3593), resumen!$D$4, C3593)</f>
        <v>9720000</v>
      </c>
      <c r="M3593">
        <f>IF(ISBLANK(I3593), resumen!$E$4, I3593)</f>
        <v>38</v>
      </c>
    </row>
    <row r="3594" spans="1:13">
      <c r="A3594">
        <v>3593</v>
      </c>
      <c r="B3594" t="s">
        <v>13</v>
      </c>
      <c r="C3594">
        <v>385347.22</v>
      </c>
      <c r="D3594" t="s">
        <v>14</v>
      </c>
      <c r="E3594" t="s">
        <v>20</v>
      </c>
      <c r="F3594" t="s">
        <v>16</v>
      </c>
      <c r="G3594" t="s">
        <v>17</v>
      </c>
      <c r="H3594" t="s">
        <v>17</v>
      </c>
      <c r="I3594">
        <v>35</v>
      </c>
      <c r="J3594" t="str">
        <f>IFERROR(IF(ABS((C3594-resumen!$D$3)/resumen!$D$5) &gt; 1.96, "SI", "NO"), _xleta.NOT)</f>
        <v>NO</v>
      </c>
      <c r="K3594" t="str">
        <f>IFERROR(IF(ABS((I3594-resumen!$E$3)/resumen!$E$5) &gt; 1.96, "SI", "NO"), _xleta.NOT)</f>
        <v>NO</v>
      </c>
      <c r="L3594">
        <f>IF(ISBLANK(C3594), resumen!$D$4, C3594)</f>
        <v>385347.22</v>
      </c>
      <c r="M3594">
        <f>IF(ISBLANK(I3594), resumen!$E$4, I3594)</f>
        <v>35</v>
      </c>
    </row>
    <row r="3595" spans="1:13">
      <c r="A3595">
        <v>3594</v>
      </c>
      <c r="B3595" t="s">
        <v>13</v>
      </c>
      <c r="C3595">
        <v>515000</v>
      </c>
      <c r="D3595" t="s">
        <v>14</v>
      </c>
      <c r="E3595" t="s">
        <v>20</v>
      </c>
      <c r="F3595" t="s">
        <v>16</v>
      </c>
      <c r="G3595" t="s">
        <v>17</v>
      </c>
      <c r="H3595" t="s">
        <v>17</v>
      </c>
      <c r="I3595">
        <v>36</v>
      </c>
      <c r="J3595" t="str">
        <f>IFERROR(IF(ABS((C3595-resumen!$D$3)/resumen!$D$5) &gt; 1.96, "SI", "NO"), _xleta.NOT)</f>
        <v>NO</v>
      </c>
      <c r="K3595" t="str">
        <f>IFERROR(IF(ABS((I3595-resumen!$E$3)/resumen!$E$5) &gt; 1.96, "SI", "NO"), _xleta.NOT)</f>
        <v>NO</v>
      </c>
      <c r="L3595">
        <f>IF(ISBLANK(C3595), resumen!$D$4, C3595)</f>
        <v>515000</v>
      </c>
      <c r="M3595">
        <f>IF(ISBLANK(I3595), resumen!$E$4, I3595)</f>
        <v>36</v>
      </c>
    </row>
    <row r="3596" spans="1:13">
      <c r="A3596">
        <v>3595</v>
      </c>
      <c r="B3596" t="s">
        <v>13</v>
      </c>
      <c r="C3596">
        <v>952625</v>
      </c>
      <c r="D3596" t="s">
        <v>14</v>
      </c>
      <c r="E3596" t="s">
        <v>20</v>
      </c>
      <c r="F3596" t="s">
        <v>16</v>
      </c>
      <c r="G3596" t="s">
        <v>17</v>
      </c>
      <c r="H3596" t="s">
        <v>17</v>
      </c>
      <c r="I3596">
        <v>53</v>
      </c>
      <c r="J3596" t="str">
        <f>IFERROR(IF(ABS((C3596-resumen!$D$3)/resumen!$D$5) &gt; 1.96, "SI", "NO"), _xleta.NOT)</f>
        <v>NO</v>
      </c>
      <c r="K3596" t="str">
        <f>IFERROR(IF(ABS((I3596-resumen!$E$3)/resumen!$E$5) &gt; 1.96, "SI", "NO"), _xleta.NOT)</f>
        <v>NO</v>
      </c>
      <c r="L3596">
        <f>IF(ISBLANK(C3596), resumen!$D$4, C3596)</f>
        <v>952625</v>
      </c>
      <c r="M3596">
        <f>IF(ISBLANK(I3596), resumen!$E$4, I3596)</f>
        <v>53</v>
      </c>
    </row>
    <row r="3597" spans="1:13">
      <c r="A3597">
        <v>3596</v>
      </c>
      <c r="B3597" t="s">
        <v>13</v>
      </c>
      <c r="C3597">
        <v>395044.25</v>
      </c>
      <c r="D3597" t="s">
        <v>14</v>
      </c>
      <c r="E3597" t="s">
        <v>15</v>
      </c>
      <c r="F3597" t="s">
        <v>16</v>
      </c>
      <c r="G3597" t="s">
        <v>17</v>
      </c>
      <c r="H3597" t="s">
        <v>17</v>
      </c>
      <c r="I3597">
        <v>56</v>
      </c>
      <c r="J3597" t="str">
        <f>IFERROR(IF(ABS((C3597-resumen!$D$3)/resumen!$D$5) &gt; 1.96, "SI", "NO"), _xleta.NOT)</f>
        <v>NO</v>
      </c>
      <c r="K3597" t="str">
        <f>IFERROR(IF(ABS((I3597-resumen!$E$3)/resumen!$E$5) &gt; 1.96, "SI", "NO"), _xleta.NOT)</f>
        <v>NO</v>
      </c>
      <c r="L3597">
        <f>IF(ISBLANK(C3597), resumen!$D$4, C3597)</f>
        <v>395044.25</v>
      </c>
      <c r="M3597">
        <f>IF(ISBLANK(I3597), resumen!$E$4, I3597)</f>
        <v>56</v>
      </c>
    </row>
    <row r="3598" spans="1:13">
      <c r="A3598">
        <v>3597</v>
      </c>
      <c r="B3598" t="s">
        <v>13</v>
      </c>
      <c r="C3598">
        <v>270000</v>
      </c>
      <c r="D3598" t="s">
        <v>14</v>
      </c>
      <c r="E3598" t="s">
        <v>20</v>
      </c>
      <c r="F3598" t="s">
        <v>16</v>
      </c>
      <c r="G3598" t="s">
        <v>17</v>
      </c>
      <c r="H3598" t="s">
        <v>17</v>
      </c>
      <c r="I3598">
        <v>40</v>
      </c>
      <c r="J3598" t="str">
        <f>IFERROR(IF(ABS((C3598-resumen!$D$3)/resumen!$D$5) &gt; 1.96, "SI", "NO"), _xleta.NOT)</f>
        <v>NO</v>
      </c>
      <c r="K3598" t="str">
        <f>IFERROR(IF(ABS((I3598-resumen!$E$3)/resumen!$E$5) &gt; 1.96, "SI", "NO"), _xleta.NOT)</f>
        <v>NO</v>
      </c>
      <c r="L3598">
        <f>IF(ISBLANK(C3598), resumen!$D$4, C3598)</f>
        <v>270000</v>
      </c>
      <c r="M3598">
        <f>IF(ISBLANK(I3598), resumen!$E$4, I3598)</f>
        <v>40</v>
      </c>
    </row>
    <row r="3599" spans="1:13">
      <c r="A3599">
        <v>3598</v>
      </c>
      <c r="B3599" t="s">
        <v>19</v>
      </c>
      <c r="C3599">
        <v>2586394.5</v>
      </c>
      <c r="D3599" t="s">
        <v>14</v>
      </c>
      <c r="E3599" t="s">
        <v>15</v>
      </c>
      <c r="F3599" t="s">
        <v>16</v>
      </c>
      <c r="G3599" t="s">
        <v>17</v>
      </c>
      <c r="H3599" t="s">
        <v>17</v>
      </c>
      <c r="I3599">
        <v>32</v>
      </c>
      <c r="J3599" t="str">
        <f>IFERROR(IF(ABS((C3599-resumen!$D$3)/resumen!$D$5) &gt; 1.96, "SI", "NO"), _xleta.NOT)</f>
        <v>SI</v>
      </c>
      <c r="K3599" t="str">
        <f>IFERROR(IF(ABS((I3599-resumen!$E$3)/resumen!$E$5) &gt; 1.96, "SI", "NO"), _xleta.NOT)</f>
        <v>NO</v>
      </c>
      <c r="L3599">
        <f>IF(ISBLANK(C3599), resumen!$D$4, C3599)</f>
        <v>2586394.5</v>
      </c>
      <c r="M3599">
        <f>IF(ISBLANK(I3599), resumen!$E$4, I3599)</f>
        <v>32</v>
      </c>
    </row>
    <row r="3600" spans="1:13">
      <c r="A3600">
        <v>3599</v>
      </c>
      <c r="B3600" t="s">
        <v>13</v>
      </c>
      <c r="C3600">
        <v>302470</v>
      </c>
      <c r="D3600" t="s">
        <v>22</v>
      </c>
      <c r="E3600" t="s">
        <v>20</v>
      </c>
      <c r="F3600" t="s">
        <v>16</v>
      </c>
      <c r="G3600" t="s">
        <v>17</v>
      </c>
      <c r="H3600" t="s">
        <v>17</v>
      </c>
      <c r="I3600">
        <v>53</v>
      </c>
      <c r="J3600" t="str">
        <f>IFERROR(IF(ABS((C3600-resumen!$D$3)/resumen!$D$5) &gt; 1.96, "SI", "NO"), _xleta.NOT)</f>
        <v>NO</v>
      </c>
      <c r="K3600" t="str">
        <f>IFERROR(IF(ABS((I3600-resumen!$E$3)/resumen!$E$5) &gt; 1.96, "SI", "NO"), _xleta.NOT)</f>
        <v>NO</v>
      </c>
      <c r="L3600">
        <f>IF(ISBLANK(C3600), resumen!$D$4, C3600)</f>
        <v>302470</v>
      </c>
      <c r="M3600">
        <f>IF(ISBLANK(I3600), resumen!$E$4, I3600)</f>
        <v>53</v>
      </c>
    </row>
    <row r="3601" spans="1:13">
      <c r="A3601">
        <v>3600</v>
      </c>
      <c r="B3601" t="s">
        <v>19</v>
      </c>
      <c r="C3601">
        <v>731424</v>
      </c>
      <c r="D3601" t="s">
        <v>14</v>
      </c>
      <c r="E3601" t="s">
        <v>15</v>
      </c>
      <c r="F3601" t="s">
        <v>16</v>
      </c>
      <c r="G3601" t="s">
        <v>17</v>
      </c>
      <c r="H3601" t="s">
        <v>16</v>
      </c>
      <c r="I3601">
        <v>28</v>
      </c>
      <c r="J3601" t="str">
        <f>IFERROR(IF(ABS((C3601-resumen!$D$3)/resumen!$D$5) &gt; 1.96, "SI", "NO"), _xleta.NOT)</f>
        <v>NO</v>
      </c>
      <c r="K3601" t="str">
        <f>IFERROR(IF(ABS((I3601-resumen!$E$3)/resumen!$E$5) &gt; 1.96, "SI", "NO"), _xleta.NOT)</f>
        <v>NO</v>
      </c>
      <c r="L3601">
        <f>IF(ISBLANK(C3601), resumen!$D$4, C3601)</f>
        <v>731424</v>
      </c>
      <c r="M3601">
        <f>IF(ISBLANK(I3601), resumen!$E$4, I3601)</f>
        <v>28</v>
      </c>
    </row>
    <row r="3602" spans="1:13">
      <c r="A3602">
        <v>3601</v>
      </c>
      <c r="B3602" t="s">
        <v>19</v>
      </c>
      <c r="C3602">
        <v>239683.08</v>
      </c>
      <c r="D3602" t="s">
        <v>14</v>
      </c>
      <c r="E3602" t="s">
        <v>20</v>
      </c>
      <c r="F3602" t="s">
        <v>16</v>
      </c>
      <c r="G3602" t="s">
        <v>17</v>
      </c>
      <c r="H3602" t="s">
        <v>17</v>
      </c>
      <c r="I3602">
        <v>38</v>
      </c>
      <c r="J3602" t="str">
        <f>IFERROR(IF(ABS((C3602-resumen!$D$3)/resumen!$D$5) &gt; 1.96, "SI", "NO"), _xleta.NOT)</f>
        <v>NO</v>
      </c>
      <c r="K3602" t="str">
        <f>IFERROR(IF(ABS((I3602-resumen!$E$3)/resumen!$E$5) &gt; 1.96, "SI", "NO"), _xleta.NOT)</f>
        <v>NO</v>
      </c>
      <c r="L3602">
        <f>IF(ISBLANK(C3602), resumen!$D$4, C3602)</f>
        <v>239683.08</v>
      </c>
      <c r="M3602">
        <f>IF(ISBLANK(I3602), resumen!$E$4, I3602)</f>
        <v>38</v>
      </c>
    </row>
    <row r="3603" spans="1:13">
      <c r="A3603">
        <v>3602</v>
      </c>
      <c r="B3603" t="s">
        <v>13</v>
      </c>
      <c r="C3603">
        <v>278030</v>
      </c>
      <c r="D3603" t="s">
        <v>23</v>
      </c>
      <c r="E3603" t="s">
        <v>20</v>
      </c>
      <c r="F3603" t="s">
        <v>16</v>
      </c>
      <c r="G3603" t="s">
        <v>17</v>
      </c>
      <c r="H3603" t="s">
        <v>17</v>
      </c>
      <c r="I3603">
        <v>56</v>
      </c>
      <c r="J3603" t="str">
        <f>IFERROR(IF(ABS((C3603-resumen!$D$3)/resumen!$D$5) &gt; 1.96, "SI", "NO"), _xleta.NOT)</f>
        <v>NO</v>
      </c>
      <c r="K3603" t="str">
        <f>IFERROR(IF(ABS((I3603-resumen!$E$3)/resumen!$E$5) &gt; 1.96, "SI", "NO"), _xleta.NOT)</f>
        <v>NO</v>
      </c>
      <c r="L3603">
        <f>IF(ISBLANK(C3603), resumen!$D$4, C3603)</f>
        <v>278030</v>
      </c>
      <c r="M3603">
        <f>IF(ISBLANK(I3603), resumen!$E$4, I3603)</f>
        <v>56</v>
      </c>
    </row>
    <row r="3604" spans="1:13">
      <c r="A3604">
        <v>3603</v>
      </c>
      <c r="B3604" t="s">
        <v>13</v>
      </c>
      <c r="C3604">
        <v>377350.76</v>
      </c>
      <c r="D3604" t="s">
        <v>14</v>
      </c>
      <c r="E3604" t="s">
        <v>20</v>
      </c>
      <c r="F3604" t="s">
        <v>16</v>
      </c>
      <c r="G3604" t="s">
        <v>17</v>
      </c>
      <c r="H3604" t="s">
        <v>17</v>
      </c>
      <c r="I3604">
        <v>35</v>
      </c>
      <c r="J3604" t="str">
        <f>IFERROR(IF(ABS((C3604-resumen!$D$3)/resumen!$D$5) &gt; 1.96, "SI", "NO"), _xleta.NOT)</f>
        <v>NO</v>
      </c>
      <c r="K3604" t="str">
        <f>IFERROR(IF(ABS((I3604-resumen!$E$3)/resumen!$E$5) &gt; 1.96, "SI", "NO"), _xleta.NOT)</f>
        <v>NO</v>
      </c>
      <c r="L3604">
        <f>IF(ISBLANK(C3604), resumen!$D$4, C3604)</f>
        <v>377350.76</v>
      </c>
      <c r="M3604">
        <f>IF(ISBLANK(I3604), resumen!$E$4, I3604)</f>
        <v>35</v>
      </c>
    </row>
    <row r="3605" spans="1:13">
      <c r="A3605">
        <v>3604</v>
      </c>
      <c r="B3605" t="s">
        <v>19</v>
      </c>
      <c r="C3605">
        <v>297046</v>
      </c>
      <c r="D3605" t="s">
        <v>22</v>
      </c>
      <c r="E3605" t="s">
        <v>20</v>
      </c>
      <c r="F3605" t="s">
        <v>16</v>
      </c>
      <c r="G3605" t="s">
        <v>17</v>
      </c>
      <c r="H3605" t="s">
        <v>16</v>
      </c>
      <c r="I3605">
        <v>38</v>
      </c>
      <c r="J3605" t="str">
        <f>IFERROR(IF(ABS((C3605-resumen!$D$3)/resumen!$D$5) &gt; 1.96, "SI", "NO"), _xleta.NOT)</f>
        <v>NO</v>
      </c>
      <c r="K3605" t="str">
        <f>IFERROR(IF(ABS((I3605-resumen!$E$3)/resumen!$E$5) &gt; 1.96, "SI", "NO"), _xleta.NOT)</f>
        <v>NO</v>
      </c>
      <c r="L3605">
        <f>IF(ISBLANK(C3605), resumen!$D$4, C3605)</f>
        <v>297046</v>
      </c>
      <c r="M3605">
        <f>IF(ISBLANK(I3605), resumen!$E$4, I3605)</f>
        <v>38</v>
      </c>
    </row>
    <row r="3606" spans="1:13">
      <c r="A3606">
        <v>3605</v>
      </c>
      <c r="B3606" t="s">
        <v>13</v>
      </c>
      <c r="C3606">
        <v>297046</v>
      </c>
      <c r="D3606" t="s">
        <v>21</v>
      </c>
      <c r="E3606" t="s">
        <v>20</v>
      </c>
      <c r="F3606" t="s">
        <v>16</v>
      </c>
      <c r="G3606" t="s">
        <v>17</v>
      </c>
      <c r="H3606" t="s">
        <v>17</v>
      </c>
      <c r="I3606">
        <v>43</v>
      </c>
      <c r="J3606" t="str">
        <f>IFERROR(IF(ABS((C3606-resumen!$D$3)/resumen!$D$5) &gt; 1.96, "SI", "NO"), _xleta.NOT)</f>
        <v>NO</v>
      </c>
      <c r="K3606" t="str">
        <f>IFERROR(IF(ABS((I3606-resumen!$E$3)/resumen!$E$5) &gt; 1.96, "SI", "NO"), _xleta.NOT)</f>
        <v>NO</v>
      </c>
      <c r="L3606">
        <f>IF(ISBLANK(C3606), resumen!$D$4, C3606)</f>
        <v>297046</v>
      </c>
      <c r="M3606">
        <f>IF(ISBLANK(I3606), resumen!$E$4, I3606)</f>
        <v>43</v>
      </c>
    </row>
    <row r="3607" spans="1:13">
      <c r="A3607">
        <v>3606</v>
      </c>
      <c r="B3607" t="s">
        <v>13</v>
      </c>
      <c r="C3607">
        <v>299441</v>
      </c>
      <c r="D3607" t="s">
        <v>22</v>
      </c>
      <c r="E3607" t="s">
        <v>20</v>
      </c>
      <c r="F3607" t="s">
        <v>16</v>
      </c>
      <c r="G3607" t="s">
        <v>17</v>
      </c>
      <c r="H3607" t="s">
        <v>17</v>
      </c>
      <c r="I3607">
        <v>34</v>
      </c>
      <c r="J3607" t="str">
        <f>IFERROR(IF(ABS((C3607-resumen!$D$3)/resumen!$D$5) &gt; 1.96, "SI", "NO"), _xleta.NOT)</f>
        <v>NO</v>
      </c>
      <c r="K3607" t="str">
        <f>IFERROR(IF(ABS((I3607-resumen!$E$3)/resumen!$E$5) &gt; 1.96, "SI", "NO"), _xleta.NOT)</f>
        <v>NO</v>
      </c>
      <c r="L3607">
        <f>IF(ISBLANK(C3607), resumen!$D$4, C3607)</f>
        <v>299441</v>
      </c>
      <c r="M3607">
        <f>IF(ISBLANK(I3607), resumen!$E$4, I3607)</f>
        <v>34</v>
      </c>
    </row>
    <row r="3608" spans="1:13">
      <c r="A3608">
        <v>3607</v>
      </c>
      <c r="B3608" t="s">
        <v>19</v>
      </c>
      <c r="C3608">
        <v>298390</v>
      </c>
      <c r="D3608" t="s">
        <v>21</v>
      </c>
      <c r="E3608" t="s">
        <v>20</v>
      </c>
      <c r="F3608" t="s">
        <v>16</v>
      </c>
      <c r="G3608" t="s">
        <v>17</v>
      </c>
      <c r="H3608" t="s">
        <v>17</v>
      </c>
      <c r="I3608">
        <v>35</v>
      </c>
      <c r="J3608" t="str">
        <f>IFERROR(IF(ABS((C3608-resumen!$D$3)/resumen!$D$5) &gt; 1.96, "SI", "NO"), _xleta.NOT)</f>
        <v>NO</v>
      </c>
      <c r="K3608" t="str">
        <f>IFERROR(IF(ABS((I3608-resumen!$E$3)/resumen!$E$5) &gt; 1.96, "SI", "NO"), _xleta.NOT)</f>
        <v>NO</v>
      </c>
      <c r="L3608">
        <f>IF(ISBLANK(C3608), resumen!$D$4, C3608)</f>
        <v>298390</v>
      </c>
      <c r="M3608">
        <f>IF(ISBLANK(I3608), resumen!$E$4, I3608)</f>
        <v>35</v>
      </c>
    </row>
    <row r="3609" spans="1:13">
      <c r="A3609">
        <v>3608</v>
      </c>
      <c r="B3609" t="s">
        <v>19</v>
      </c>
      <c r="C3609">
        <v>774085</v>
      </c>
      <c r="D3609" t="s">
        <v>14</v>
      </c>
      <c r="E3609" t="s">
        <v>20</v>
      </c>
      <c r="F3609" t="s">
        <v>16</v>
      </c>
      <c r="G3609" t="s">
        <v>17</v>
      </c>
      <c r="H3609" t="s">
        <v>17</v>
      </c>
      <c r="I3609">
        <v>48</v>
      </c>
      <c r="J3609" t="str">
        <f>IFERROR(IF(ABS((C3609-resumen!$D$3)/resumen!$D$5) &gt; 1.96, "SI", "NO"), _xleta.NOT)</f>
        <v>NO</v>
      </c>
      <c r="K3609" t="str">
        <f>IFERROR(IF(ABS((I3609-resumen!$E$3)/resumen!$E$5) &gt; 1.96, "SI", "NO"), _xleta.NOT)</f>
        <v>NO</v>
      </c>
      <c r="L3609">
        <f>IF(ISBLANK(C3609), resumen!$D$4, C3609)</f>
        <v>774085</v>
      </c>
      <c r="M3609">
        <f>IF(ISBLANK(I3609), resumen!$E$4, I3609)</f>
        <v>48</v>
      </c>
    </row>
    <row r="3610" spans="1:13">
      <c r="A3610">
        <v>3609</v>
      </c>
      <c r="B3610" t="s">
        <v>19</v>
      </c>
      <c r="C3610">
        <v>297502</v>
      </c>
      <c r="D3610" t="s">
        <v>21</v>
      </c>
      <c r="E3610" t="s">
        <v>20</v>
      </c>
      <c r="F3610" t="s">
        <v>16</v>
      </c>
      <c r="G3610" t="s">
        <v>17</v>
      </c>
      <c r="H3610" t="s">
        <v>17</v>
      </c>
      <c r="I3610">
        <v>26</v>
      </c>
      <c r="J3610" t="str">
        <f>IFERROR(IF(ABS((C3610-resumen!$D$3)/resumen!$D$5) &gt; 1.96, "SI", "NO"), _xleta.NOT)</f>
        <v>NO</v>
      </c>
      <c r="K3610" t="str">
        <f>IFERROR(IF(ABS((I3610-resumen!$E$3)/resumen!$E$5) &gt; 1.96, "SI", "NO"), _xleta.NOT)</f>
        <v>NO</v>
      </c>
      <c r="L3610">
        <f>IF(ISBLANK(C3610), resumen!$D$4, C3610)</f>
        <v>297502</v>
      </c>
      <c r="M3610">
        <f>IF(ISBLANK(I3610), resumen!$E$4, I3610)</f>
        <v>26</v>
      </c>
    </row>
    <row r="3611" spans="1:13">
      <c r="A3611">
        <v>3610</v>
      </c>
      <c r="B3611" t="s">
        <v>19</v>
      </c>
      <c r="C3611">
        <v>224002.5</v>
      </c>
      <c r="D3611" t="s">
        <v>14</v>
      </c>
      <c r="E3611" t="s">
        <v>15</v>
      </c>
      <c r="F3611" t="s">
        <v>16</v>
      </c>
      <c r="G3611" t="s">
        <v>17</v>
      </c>
      <c r="H3611" t="s">
        <v>17</v>
      </c>
      <c r="I3611">
        <v>60</v>
      </c>
      <c r="J3611" t="str">
        <f>IFERROR(IF(ABS((C3611-resumen!$D$3)/resumen!$D$5) &gt; 1.96, "SI", "NO"), _xleta.NOT)</f>
        <v>NO</v>
      </c>
      <c r="K3611" t="str">
        <f>IFERROR(IF(ABS((I3611-resumen!$E$3)/resumen!$E$5) &gt; 1.96, "SI", "NO"), _xleta.NOT)</f>
        <v>NO</v>
      </c>
      <c r="L3611">
        <f>IF(ISBLANK(C3611), resumen!$D$4, C3611)</f>
        <v>224002.5</v>
      </c>
      <c r="M3611">
        <f>IF(ISBLANK(I3611), resumen!$E$4, I3611)</f>
        <v>60</v>
      </c>
    </row>
    <row r="3612" spans="1:13">
      <c r="A3612">
        <v>3611</v>
      </c>
      <c r="B3612" t="s">
        <v>13</v>
      </c>
      <c r="C3612">
        <v>445567</v>
      </c>
      <c r="D3612" t="s">
        <v>22</v>
      </c>
      <c r="E3612" t="s">
        <v>20</v>
      </c>
      <c r="F3612" t="s">
        <v>16</v>
      </c>
      <c r="G3612" t="s">
        <v>17</v>
      </c>
      <c r="H3612" t="s">
        <v>17</v>
      </c>
      <c r="I3612">
        <v>47</v>
      </c>
      <c r="J3612" t="str">
        <f>IFERROR(IF(ABS((C3612-resumen!$D$3)/resumen!$D$5) &gt; 1.96, "SI", "NO"), _xleta.NOT)</f>
        <v>NO</v>
      </c>
      <c r="K3612" t="str">
        <f>IFERROR(IF(ABS((I3612-resumen!$E$3)/resumen!$E$5) &gt; 1.96, "SI", "NO"), _xleta.NOT)</f>
        <v>NO</v>
      </c>
      <c r="L3612">
        <f>IF(ISBLANK(C3612), resumen!$D$4, C3612)</f>
        <v>445567</v>
      </c>
      <c r="M3612">
        <f>IF(ISBLANK(I3612), resumen!$E$4, I3612)</f>
        <v>47</v>
      </c>
    </row>
    <row r="3613" spans="1:13">
      <c r="A3613">
        <v>3612</v>
      </c>
      <c r="B3613" t="s">
        <v>13</v>
      </c>
      <c r="C3613">
        <v>297058</v>
      </c>
      <c r="D3613" t="s">
        <v>22</v>
      </c>
      <c r="E3613" t="s">
        <v>20</v>
      </c>
      <c r="F3613" t="s">
        <v>16</v>
      </c>
      <c r="G3613" t="s">
        <v>17</v>
      </c>
      <c r="H3613" t="s">
        <v>17</v>
      </c>
      <c r="I3613">
        <v>53</v>
      </c>
      <c r="J3613" t="str">
        <f>IFERROR(IF(ABS((C3613-resumen!$D$3)/resumen!$D$5) &gt; 1.96, "SI", "NO"), _xleta.NOT)</f>
        <v>NO</v>
      </c>
      <c r="K3613" t="str">
        <f>IFERROR(IF(ABS((I3613-resumen!$E$3)/resumen!$E$5) &gt; 1.96, "SI", "NO"), _xleta.NOT)</f>
        <v>NO</v>
      </c>
      <c r="L3613">
        <f>IF(ISBLANK(C3613), resumen!$D$4, C3613)</f>
        <v>297058</v>
      </c>
      <c r="M3613">
        <f>IF(ISBLANK(I3613), resumen!$E$4, I3613)</f>
        <v>53</v>
      </c>
    </row>
    <row r="3614" spans="1:13">
      <c r="A3614">
        <v>3613</v>
      </c>
      <c r="B3614" t="s">
        <v>13</v>
      </c>
      <c r="C3614">
        <v>200000</v>
      </c>
      <c r="D3614" t="s">
        <v>14</v>
      </c>
      <c r="E3614" t="s">
        <v>20</v>
      </c>
      <c r="F3614" t="s">
        <v>16</v>
      </c>
      <c r="G3614" t="s">
        <v>17</v>
      </c>
      <c r="H3614" t="s">
        <v>17</v>
      </c>
      <c r="I3614">
        <v>30</v>
      </c>
      <c r="J3614" t="str">
        <f>IFERROR(IF(ABS((C3614-resumen!$D$3)/resumen!$D$5) &gt; 1.96, "SI", "NO"), _xleta.NOT)</f>
        <v>NO</v>
      </c>
      <c r="K3614" t="str">
        <f>IFERROR(IF(ABS((I3614-resumen!$E$3)/resumen!$E$5) &gt; 1.96, "SI", "NO"), _xleta.NOT)</f>
        <v>NO</v>
      </c>
      <c r="L3614">
        <f>IF(ISBLANK(C3614), resumen!$D$4, C3614)</f>
        <v>200000</v>
      </c>
      <c r="M3614">
        <f>IF(ISBLANK(I3614), resumen!$E$4, I3614)</f>
        <v>30</v>
      </c>
    </row>
    <row r="3615" spans="1:13">
      <c r="A3615">
        <v>3614</v>
      </c>
      <c r="B3615" t="s">
        <v>13</v>
      </c>
      <c r="C3615">
        <v>283803.05</v>
      </c>
      <c r="D3615" t="s">
        <v>14</v>
      </c>
      <c r="E3615" t="s">
        <v>20</v>
      </c>
      <c r="F3615" t="s">
        <v>16</v>
      </c>
      <c r="G3615" t="s">
        <v>17</v>
      </c>
      <c r="H3615" t="s">
        <v>17</v>
      </c>
      <c r="I3615">
        <v>19</v>
      </c>
      <c r="J3615" t="str">
        <f>IFERROR(IF(ABS((C3615-resumen!$D$3)/resumen!$D$5) &gt; 1.96, "SI", "NO"), _xleta.NOT)</f>
        <v>NO</v>
      </c>
      <c r="K3615" t="str">
        <f>IFERROR(IF(ABS((I3615-resumen!$E$3)/resumen!$E$5) &gt; 1.96, "SI", "NO"), _xleta.NOT)</f>
        <v>NO</v>
      </c>
      <c r="L3615">
        <f>IF(ISBLANK(C3615), resumen!$D$4, C3615)</f>
        <v>283803.05</v>
      </c>
      <c r="M3615">
        <f>IF(ISBLANK(I3615), resumen!$E$4, I3615)</f>
        <v>19</v>
      </c>
    </row>
    <row r="3616" spans="1:13">
      <c r="A3616">
        <v>3615</v>
      </c>
      <c r="B3616" t="s">
        <v>13</v>
      </c>
      <c r="C3616">
        <v>361590.25</v>
      </c>
      <c r="D3616" t="s">
        <v>14</v>
      </c>
      <c r="E3616" t="s">
        <v>20</v>
      </c>
      <c r="F3616" t="s">
        <v>16</v>
      </c>
      <c r="G3616" t="s">
        <v>17</v>
      </c>
      <c r="H3616" t="s">
        <v>17</v>
      </c>
      <c r="I3616">
        <v>32</v>
      </c>
      <c r="J3616" t="str">
        <f>IFERROR(IF(ABS((C3616-resumen!$D$3)/resumen!$D$5) &gt; 1.96, "SI", "NO"), _xleta.NOT)</f>
        <v>NO</v>
      </c>
      <c r="K3616" t="str">
        <f>IFERROR(IF(ABS((I3616-resumen!$E$3)/resumen!$E$5) &gt; 1.96, "SI", "NO"), _xleta.NOT)</f>
        <v>NO</v>
      </c>
      <c r="L3616">
        <f>IF(ISBLANK(C3616), resumen!$D$4, C3616)</f>
        <v>361590.25</v>
      </c>
      <c r="M3616">
        <f>IF(ISBLANK(I3616), resumen!$E$4, I3616)</f>
        <v>32</v>
      </c>
    </row>
    <row r="3617" spans="1:13">
      <c r="A3617">
        <v>3616</v>
      </c>
      <c r="B3617" t="s">
        <v>13</v>
      </c>
      <c r="C3617">
        <v>620412.30000000005</v>
      </c>
      <c r="D3617" t="s">
        <v>14</v>
      </c>
      <c r="E3617" t="s">
        <v>15</v>
      </c>
      <c r="F3617" t="s">
        <v>16</v>
      </c>
      <c r="G3617" t="s">
        <v>17</v>
      </c>
      <c r="H3617" t="s">
        <v>17</v>
      </c>
      <c r="I3617">
        <v>54</v>
      </c>
      <c r="J3617" t="str">
        <f>IFERROR(IF(ABS((C3617-resumen!$D$3)/resumen!$D$5) &gt; 1.96, "SI", "NO"), _xleta.NOT)</f>
        <v>NO</v>
      </c>
      <c r="K3617" t="str">
        <f>IFERROR(IF(ABS((I3617-resumen!$E$3)/resumen!$E$5) &gt; 1.96, "SI", "NO"), _xleta.NOT)</f>
        <v>NO</v>
      </c>
      <c r="L3617">
        <f>IF(ISBLANK(C3617), resumen!$D$4, C3617)</f>
        <v>620412.30000000005</v>
      </c>
      <c r="M3617">
        <f>IF(ISBLANK(I3617), resumen!$E$4, I3617)</f>
        <v>54</v>
      </c>
    </row>
    <row r="3618" spans="1:13">
      <c r="A3618">
        <v>3617</v>
      </c>
      <c r="B3618" t="s">
        <v>13</v>
      </c>
      <c r="C3618">
        <v>278000</v>
      </c>
      <c r="D3618" t="s">
        <v>14</v>
      </c>
      <c r="E3618" t="s">
        <v>20</v>
      </c>
      <c r="F3618" t="s">
        <v>16</v>
      </c>
      <c r="G3618" t="s">
        <v>16</v>
      </c>
      <c r="H3618" t="s">
        <v>16</v>
      </c>
      <c r="I3618">
        <v>37</v>
      </c>
      <c r="J3618" t="str">
        <f>IFERROR(IF(ABS((C3618-resumen!$D$3)/resumen!$D$5) &gt; 1.96, "SI", "NO"), _xleta.NOT)</f>
        <v>NO</v>
      </c>
      <c r="K3618" t="str">
        <f>IFERROR(IF(ABS((I3618-resumen!$E$3)/resumen!$E$5) &gt; 1.96, "SI", "NO"), _xleta.NOT)</f>
        <v>NO</v>
      </c>
      <c r="L3618">
        <f>IF(ISBLANK(C3618), resumen!$D$4, C3618)</f>
        <v>278000</v>
      </c>
      <c r="M3618">
        <f>IF(ISBLANK(I3618), resumen!$E$4, I3618)</f>
        <v>37</v>
      </c>
    </row>
    <row r="3619" spans="1:13">
      <c r="A3619">
        <v>3618</v>
      </c>
      <c r="B3619" t="s">
        <v>13</v>
      </c>
      <c r="C3619">
        <v>492250.24</v>
      </c>
      <c r="D3619" t="s">
        <v>14</v>
      </c>
      <c r="E3619" t="s">
        <v>20</v>
      </c>
      <c r="F3619" t="s">
        <v>16</v>
      </c>
      <c r="G3619" t="s">
        <v>17</v>
      </c>
      <c r="H3619" t="s">
        <v>17</v>
      </c>
      <c r="I3619">
        <v>39</v>
      </c>
      <c r="J3619" t="str">
        <f>IFERROR(IF(ABS((C3619-resumen!$D$3)/resumen!$D$5) &gt; 1.96, "SI", "NO"), _xleta.NOT)</f>
        <v>NO</v>
      </c>
      <c r="K3619" t="str">
        <f>IFERROR(IF(ABS((I3619-resumen!$E$3)/resumen!$E$5) &gt; 1.96, "SI", "NO"), _xleta.NOT)</f>
        <v>NO</v>
      </c>
      <c r="L3619">
        <f>IF(ISBLANK(C3619), resumen!$D$4, C3619)</f>
        <v>492250.24</v>
      </c>
      <c r="M3619">
        <f>IF(ISBLANK(I3619), resumen!$E$4, I3619)</f>
        <v>39</v>
      </c>
    </row>
    <row r="3620" spans="1:13">
      <c r="A3620">
        <v>3619</v>
      </c>
      <c r="B3620" t="s">
        <v>19</v>
      </c>
      <c r="C3620">
        <v>297046</v>
      </c>
      <c r="D3620" t="s">
        <v>22</v>
      </c>
      <c r="E3620" t="s">
        <v>20</v>
      </c>
      <c r="F3620" t="s">
        <v>16</v>
      </c>
      <c r="G3620" t="s">
        <v>17</v>
      </c>
      <c r="H3620" t="s">
        <v>16</v>
      </c>
      <c r="I3620">
        <v>53</v>
      </c>
      <c r="J3620" t="str">
        <f>IFERROR(IF(ABS((C3620-resumen!$D$3)/resumen!$D$5) &gt; 1.96, "SI", "NO"), _xleta.NOT)</f>
        <v>NO</v>
      </c>
      <c r="K3620" t="str">
        <f>IFERROR(IF(ABS((I3620-resumen!$E$3)/resumen!$E$5) &gt; 1.96, "SI", "NO"), _xleta.NOT)</f>
        <v>NO</v>
      </c>
      <c r="L3620">
        <f>IF(ISBLANK(C3620), resumen!$D$4, C3620)</f>
        <v>297046</v>
      </c>
      <c r="M3620">
        <f>IF(ISBLANK(I3620), resumen!$E$4, I3620)</f>
        <v>53</v>
      </c>
    </row>
    <row r="3621" spans="1:13">
      <c r="A3621">
        <v>3620</v>
      </c>
      <c r="B3621" t="s">
        <v>13</v>
      </c>
      <c r="C3621">
        <v>1396054.5</v>
      </c>
      <c r="D3621" t="s">
        <v>14</v>
      </c>
      <c r="E3621" t="s">
        <v>15</v>
      </c>
      <c r="F3621" t="s">
        <v>16</v>
      </c>
      <c r="G3621" t="s">
        <v>17</v>
      </c>
      <c r="H3621" t="s">
        <v>17</v>
      </c>
      <c r="I3621">
        <v>40</v>
      </c>
      <c r="J3621" t="str">
        <f>IFERROR(IF(ABS((C3621-resumen!$D$3)/resumen!$D$5) &gt; 1.96, "SI", "NO"), _xleta.NOT)</f>
        <v>NO</v>
      </c>
      <c r="K3621" t="str">
        <f>IFERROR(IF(ABS((I3621-resumen!$E$3)/resumen!$E$5) &gt; 1.96, "SI", "NO"), _xleta.NOT)</f>
        <v>NO</v>
      </c>
      <c r="L3621">
        <f>IF(ISBLANK(C3621), resumen!$D$4, C3621)</f>
        <v>1396054.5</v>
      </c>
      <c r="M3621">
        <f>IF(ISBLANK(I3621), resumen!$E$4, I3621)</f>
        <v>40</v>
      </c>
    </row>
    <row r="3622" spans="1:13">
      <c r="A3622">
        <v>3621</v>
      </c>
      <c r="B3622" t="s">
        <v>19</v>
      </c>
      <c r="C3622">
        <v>604940</v>
      </c>
      <c r="D3622" t="s">
        <v>22</v>
      </c>
      <c r="E3622" t="s">
        <v>20</v>
      </c>
      <c r="F3622" t="s">
        <v>16</v>
      </c>
      <c r="G3622" t="s">
        <v>17</v>
      </c>
      <c r="H3622" t="s">
        <v>17</v>
      </c>
      <c r="I3622">
        <v>30</v>
      </c>
      <c r="J3622" t="str">
        <f>IFERROR(IF(ABS((C3622-resumen!$D$3)/resumen!$D$5) &gt; 1.96, "SI", "NO"), _xleta.NOT)</f>
        <v>NO</v>
      </c>
      <c r="K3622" t="str">
        <f>IFERROR(IF(ABS((I3622-resumen!$E$3)/resumen!$E$5) &gt; 1.96, "SI", "NO"), _xleta.NOT)</f>
        <v>NO</v>
      </c>
      <c r="L3622">
        <f>IF(ISBLANK(C3622), resumen!$D$4, C3622)</f>
        <v>604940</v>
      </c>
      <c r="M3622">
        <f>IF(ISBLANK(I3622), resumen!$E$4, I3622)</f>
        <v>30</v>
      </c>
    </row>
    <row r="3623" spans="1:13">
      <c r="A3623">
        <v>3622</v>
      </c>
      <c r="B3623" t="s">
        <v>13</v>
      </c>
      <c r="C3623">
        <v>200000</v>
      </c>
      <c r="D3623" t="s">
        <v>14</v>
      </c>
      <c r="E3623" t="s">
        <v>20</v>
      </c>
      <c r="F3623" t="s">
        <v>16</v>
      </c>
      <c r="G3623" t="s">
        <v>17</v>
      </c>
      <c r="H3623" t="s">
        <v>17</v>
      </c>
      <c r="I3623">
        <v>61</v>
      </c>
      <c r="J3623" t="str">
        <f>IFERROR(IF(ABS((C3623-resumen!$D$3)/resumen!$D$5) &gt; 1.96, "SI", "NO"), _xleta.NOT)</f>
        <v>NO</v>
      </c>
      <c r="K3623" t="str">
        <f>IFERROR(IF(ABS((I3623-resumen!$E$3)/resumen!$E$5) &gt; 1.96, "SI", "NO"), _xleta.NOT)</f>
        <v>NO</v>
      </c>
      <c r="L3623">
        <f>IF(ISBLANK(C3623), resumen!$D$4, C3623)</f>
        <v>200000</v>
      </c>
      <c r="M3623">
        <f>IF(ISBLANK(I3623), resumen!$E$4, I3623)</f>
        <v>61</v>
      </c>
    </row>
    <row r="3624" spans="1:13">
      <c r="A3624">
        <v>3623</v>
      </c>
      <c r="B3624" t="s">
        <v>19</v>
      </c>
      <c r="C3624">
        <v>592421.67000000004</v>
      </c>
      <c r="D3624" t="s">
        <v>14</v>
      </c>
      <c r="E3624" t="s">
        <v>20</v>
      </c>
      <c r="F3624" t="s">
        <v>16</v>
      </c>
      <c r="G3624" t="s">
        <v>17</v>
      </c>
      <c r="H3624" t="s">
        <v>17</v>
      </c>
      <c r="I3624">
        <v>29</v>
      </c>
      <c r="J3624" t="str">
        <f>IFERROR(IF(ABS((C3624-resumen!$D$3)/resumen!$D$5) &gt; 1.96, "SI", "NO"), _xleta.NOT)</f>
        <v>NO</v>
      </c>
      <c r="K3624" t="str">
        <f>IFERROR(IF(ABS((I3624-resumen!$E$3)/resumen!$E$5) &gt; 1.96, "SI", "NO"), _xleta.NOT)</f>
        <v>NO</v>
      </c>
      <c r="L3624">
        <f>IF(ISBLANK(C3624), resumen!$D$4, C3624)</f>
        <v>592421.67000000004</v>
      </c>
      <c r="M3624">
        <f>IF(ISBLANK(I3624), resumen!$E$4, I3624)</f>
        <v>29</v>
      </c>
    </row>
    <row r="3625" spans="1:13">
      <c r="A3625">
        <v>3624</v>
      </c>
      <c r="B3625" t="s">
        <v>13</v>
      </c>
      <c r="C3625">
        <v>419680</v>
      </c>
      <c r="D3625" t="s">
        <v>14</v>
      </c>
      <c r="E3625" t="s">
        <v>20</v>
      </c>
      <c r="F3625" t="s">
        <v>16</v>
      </c>
      <c r="G3625" t="s">
        <v>17</v>
      </c>
      <c r="H3625" t="s">
        <v>17</v>
      </c>
      <c r="I3625">
        <v>51</v>
      </c>
      <c r="J3625" t="str">
        <f>IFERROR(IF(ABS((C3625-resumen!$D$3)/resumen!$D$5) &gt; 1.96, "SI", "NO"), _xleta.NOT)</f>
        <v>NO</v>
      </c>
      <c r="K3625" t="str">
        <f>IFERROR(IF(ABS((I3625-resumen!$E$3)/resumen!$E$5) &gt; 1.96, "SI", "NO"), _xleta.NOT)</f>
        <v>NO</v>
      </c>
      <c r="L3625">
        <f>IF(ISBLANK(C3625), resumen!$D$4, C3625)</f>
        <v>419680</v>
      </c>
      <c r="M3625">
        <f>IF(ISBLANK(I3625), resumen!$E$4, I3625)</f>
        <v>51</v>
      </c>
    </row>
    <row r="3626" spans="1:13">
      <c r="A3626">
        <v>3625</v>
      </c>
      <c r="B3626" t="s">
        <v>13</v>
      </c>
      <c r="C3626">
        <v>2054741</v>
      </c>
      <c r="D3626" t="s">
        <v>14</v>
      </c>
      <c r="E3626" t="s">
        <v>15</v>
      </c>
      <c r="F3626" t="s">
        <v>16</v>
      </c>
      <c r="G3626" t="s">
        <v>17</v>
      </c>
      <c r="H3626" t="s">
        <v>16</v>
      </c>
      <c r="I3626">
        <v>60</v>
      </c>
      <c r="J3626" t="str">
        <f>IFERROR(IF(ABS((C3626-resumen!$D$3)/resumen!$D$5) &gt; 1.96, "SI", "NO"), _xleta.NOT)</f>
        <v>NO</v>
      </c>
      <c r="K3626" t="str">
        <f>IFERROR(IF(ABS((I3626-resumen!$E$3)/resumen!$E$5) &gt; 1.96, "SI", "NO"), _xleta.NOT)</f>
        <v>NO</v>
      </c>
      <c r="L3626">
        <f>IF(ISBLANK(C3626), resumen!$D$4, C3626)</f>
        <v>2054741</v>
      </c>
      <c r="M3626">
        <f>IF(ISBLANK(I3626), resumen!$E$4, I3626)</f>
        <v>60</v>
      </c>
    </row>
    <row r="3627" spans="1:13">
      <c r="A3627">
        <v>3626</v>
      </c>
      <c r="B3627" t="s">
        <v>13</v>
      </c>
      <c r="C3627">
        <v>241993.84</v>
      </c>
      <c r="D3627" t="s">
        <v>14</v>
      </c>
      <c r="E3627" t="s">
        <v>15</v>
      </c>
      <c r="F3627" t="s">
        <v>16</v>
      </c>
      <c r="G3627" t="s">
        <v>17</v>
      </c>
      <c r="H3627" t="s">
        <v>17</v>
      </c>
      <c r="I3627">
        <v>36</v>
      </c>
      <c r="J3627" t="str">
        <f>IFERROR(IF(ABS((C3627-resumen!$D$3)/resumen!$D$5) &gt; 1.96, "SI", "NO"), _xleta.NOT)</f>
        <v>NO</v>
      </c>
      <c r="K3627" t="str">
        <f>IFERROR(IF(ABS((I3627-resumen!$E$3)/resumen!$E$5) &gt; 1.96, "SI", "NO"), _xleta.NOT)</f>
        <v>NO</v>
      </c>
      <c r="L3627">
        <f>IF(ISBLANK(C3627), resumen!$D$4, C3627)</f>
        <v>241993.84</v>
      </c>
      <c r="M3627">
        <f>IF(ISBLANK(I3627), resumen!$E$4, I3627)</f>
        <v>36</v>
      </c>
    </row>
    <row r="3628" spans="1:13">
      <c r="A3628">
        <v>3627</v>
      </c>
      <c r="B3628" t="s">
        <v>13</v>
      </c>
      <c r="C3628">
        <v>671573</v>
      </c>
      <c r="D3628" t="s">
        <v>14</v>
      </c>
      <c r="E3628" t="s">
        <v>15</v>
      </c>
      <c r="F3628" t="s">
        <v>16</v>
      </c>
      <c r="G3628" t="s">
        <v>17</v>
      </c>
      <c r="H3628" t="s">
        <v>17</v>
      </c>
      <c r="I3628">
        <v>41</v>
      </c>
      <c r="J3628" t="str">
        <f>IFERROR(IF(ABS((C3628-resumen!$D$3)/resumen!$D$5) &gt; 1.96, "SI", "NO"), _xleta.NOT)</f>
        <v>NO</v>
      </c>
      <c r="K3628" t="str">
        <f>IFERROR(IF(ABS((I3628-resumen!$E$3)/resumen!$E$5) &gt; 1.96, "SI", "NO"), _xleta.NOT)</f>
        <v>NO</v>
      </c>
      <c r="L3628">
        <f>IF(ISBLANK(C3628), resumen!$D$4, C3628)</f>
        <v>671573</v>
      </c>
      <c r="M3628">
        <f>IF(ISBLANK(I3628), resumen!$E$4, I3628)</f>
        <v>41</v>
      </c>
    </row>
    <row r="3629" spans="1:13">
      <c r="A3629">
        <v>3628</v>
      </c>
      <c r="B3629" t="s">
        <v>19</v>
      </c>
      <c r="C3629">
        <v>278030.99</v>
      </c>
      <c r="D3629" t="s">
        <v>22</v>
      </c>
      <c r="E3629" t="s">
        <v>20</v>
      </c>
      <c r="F3629" t="s">
        <v>16</v>
      </c>
      <c r="G3629" t="s">
        <v>16</v>
      </c>
      <c r="H3629" t="s">
        <v>17</v>
      </c>
      <c r="I3629">
        <v>30</v>
      </c>
      <c r="J3629" t="str">
        <f>IFERROR(IF(ABS((C3629-resumen!$D$3)/resumen!$D$5) &gt; 1.96, "SI", "NO"), _xleta.NOT)</f>
        <v>NO</v>
      </c>
      <c r="K3629" t="str">
        <f>IFERROR(IF(ABS((I3629-resumen!$E$3)/resumen!$E$5) &gt; 1.96, "SI", "NO"), _xleta.NOT)</f>
        <v>NO</v>
      </c>
      <c r="L3629">
        <f>IF(ISBLANK(C3629), resumen!$D$4, C3629)</f>
        <v>278030.99</v>
      </c>
      <c r="M3629">
        <f>IF(ISBLANK(I3629), resumen!$E$4, I3629)</f>
        <v>30</v>
      </c>
    </row>
    <row r="3630" spans="1:13">
      <c r="A3630">
        <v>3629</v>
      </c>
      <c r="B3630" t="s">
        <v>13</v>
      </c>
      <c r="C3630">
        <v>1557874</v>
      </c>
      <c r="D3630" t="s">
        <v>14</v>
      </c>
      <c r="E3630" t="s">
        <v>15</v>
      </c>
      <c r="F3630" t="s">
        <v>16</v>
      </c>
      <c r="G3630" t="s">
        <v>17</v>
      </c>
      <c r="H3630" t="s">
        <v>16</v>
      </c>
      <c r="I3630">
        <v>32</v>
      </c>
      <c r="J3630" t="str">
        <f>IFERROR(IF(ABS((C3630-resumen!$D$3)/resumen!$D$5) &gt; 1.96, "SI", "NO"), _xleta.NOT)</f>
        <v>NO</v>
      </c>
      <c r="K3630" t="str">
        <f>IFERROR(IF(ABS((I3630-resumen!$E$3)/resumen!$E$5) &gt; 1.96, "SI", "NO"), _xleta.NOT)</f>
        <v>NO</v>
      </c>
      <c r="L3630">
        <f>IF(ISBLANK(C3630), resumen!$D$4, C3630)</f>
        <v>1557874</v>
      </c>
      <c r="M3630">
        <f>IF(ISBLANK(I3630), resumen!$E$4, I3630)</f>
        <v>32</v>
      </c>
    </row>
    <row r="3631" spans="1:13">
      <c r="A3631">
        <v>3630</v>
      </c>
      <c r="B3631" t="s">
        <v>19</v>
      </c>
      <c r="C3631">
        <v>320979.96999999997</v>
      </c>
      <c r="D3631" t="s">
        <v>14</v>
      </c>
      <c r="E3631" t="s">
        <v>20</v>
      </c>
      <c r="F3631" t="s">
        <v>16</v>
      </c>
      <c r="G3631" t="s">
        <v>17</v>
      </c>
      <c r="H3631" t="s">
        <v>17</v>
      </c>
      <c r="I3631">
        <v>29</v>
      </c>
      <c r="J3631" t="str">
        <f>IFERROR(IF(ABS((C3631-resumen!$D$3)/resumen!$D$5) &gt; 1.96, "SI", "NO"), _xleta.NOT)</f>
        <v>NO</v>
      </c>
      <c r="K3631" t="str">
        <f>IFERROR(IF(ABS((I3631-resumen!$E$3)/resumen!$E$5) &gt; 1.96, "SI", "NO"), _xleta.NOT)</f>
        <v>NO</v>
      </c>
      <c r="L3631">
        <f>IF(ISBLANK(C3631), resumen!$D$4, C3631)</f>
        <v>320979.96999999997</v>
      </c>
      <c r="M3631">
        <f>IF(ISBLANK(I3631), resumen!$E$4, I3631)</f>
        <v>29</v>
      </c>
    </row>
    <row r="3632" spans="1:13">
      <c r="A3632">
        <v>3631</v>
      </c>
      <c r="B3632" t="s">
        <v>19</v>
      </c>
      <c r="C3632">
        <v>119964</v>
      </c>
      <c r="D3632" t="s">
        <v>14</v>
      </c>
      <c r="E3632" t="s">
        <v>15</v>
      </c>
      <c r="F3632" t="s">
        <v>16</v>
      </c>
      <c r="G3632" t="s">
        <v>17</v>
      </c>
      <c r="H3632" t="s">
        <v>16</v>
      </c>
      <c r="I3632">
        <v>25</v>
      </c>
      <c r="J3632" t="str">
        <f>IFERROR(IF(ABS((C3632-resumen!$D$3)/resumen!$D$5) &gt; 1.96, "SI", "NO"), _xleta.NOT)</f>
        <v>NO</v>
      </c>
      <c r="K3632" t="str">
        <f>IFERROR(IF(ABS((I3632-resumen!$E$3)/resumen!$E$5) &gt; 1.96, "SI", "NO"), _xleta.NOT)</f>
        <v>NO</v>
      </c>
      <c r="L3632">
        <f>IF(ISBLANK(C3632), resumen!$D$4, C3632)</f>
        <v>119964</v>
      </c>
      <c r="M3632">
        <f>IF(ISBLANK(I3632), resumen!$E$4, I3632)</f>
        <v>25</v>
      </c>
    </row>
    <row r="3633" spans="1:13">
      <c r="A3633">
        <v>3632</v>
      </c>
      <c r="B3633" t="s">
        <v>13</v>
      </c>
      <c r="C3633">
        <v>444011.07</v>
      </c>
      <c r="D3633" t="s">
        <v>14</v>
      </c>
      <c r="E3633" t="s">
        <v>20</v>
      </c>
      <c r="F3633" t="s">
        <v>16</v>
      </c>
      <c r="G3633" t="s">
        <v>17</v>
      </c>
      <c r="H3633" t="s">
        <v>17</v>
      </c>
      <c r="I3633">
        <v>23</v>
      </c>
      <c r="J3633" t="str">
        <f>IFERROR(IF(ABS((C3633-resumen!$D$3)/resumen!$D$5) &gt; 1.96, "SI", "NO"), _xleta.NOT)</f>
        <v>NO</v>
      </c>
      <c r="K3633" t="str">
        <f>IFERROR(IF(ABS((I3633-resumen!$E$3)/resumen!$E$5) &gt; 1.96, "SI", "NO"), _xleta.NOT)</f>
        <v>NO</v>
      </c>
      <c r="L3633">
        <f>IF(ISBLANK(C3633), resumen!$D$4, C3633)</f>
        <v>444011.07</v>
      </c>
      <c r="M3633">
        <f>IF(ISBLANK(I3633), resumen!$E$4, I3633)</f>
        <v>23</v>
      </c>
    </row>
    <row r="3634" spans="1:13">
      <c r="A3634">
        <v>3633</v>
      </c>
      <c r="B3634" t="s">
        <v>13</v>
      </c>
      <c r="C3634">
        <v>391531</v>
      </c>
      <c r="D3634" t="s">
        <v>14</v>
      </c>
      <c r="E3634" t="s">
        <v>20</v>
      </c>
      <c r="F3634" t="s">
        <v>16</v>
      </c>
      <c r="G3634" t="s">
        <v>16</v>
      </c>
      <c r="H3634" t="s">
        <v>17</v>
      </c>
      <c r="I3634">
        <v>41</v>
      </c>
      <c r="J3634" t="str">
        <f>IFERROR(IF(ABS((C3634-resumen!$D$3)/resumen!$D$5) &gt; 1.96, "SI", "NO"), _xleta.NOT)</f>
        <v>NO</v>
      </c>
      <c r="K3634" t="str">
        <f>IFERROR(IF(ABS((I3634-resumen!$E$3)/resumen!$E$5) &gt; 1.96, "SI", "NO"), _xleta.NOT)</f>
        <v>NO</v>
      </c>
      <c r="L3634">
        <f>IF(ISBLANK(C3634), resumen!$D$4, C3634)</f>
        <v>391531</v>
      </c>
      <c r="M3634">
        <f>IF(ISBLANK(I3634), resumen!$E$4, I3634)</f>
        <v>41</v>
      </c>
    </row>
    <row r="3635" spans="1:13">
      <c r="A3635">
        <v>3634</v>
      </c>
      <c r="B3635" t="s">
        <v>19</v>
      </c>
      <c r="C3635">
        <v>1845577.5</v>
      </c>
      <c r="D3635" t="s">
        <v>14</v>
      </c>
      <c r="E3635" t="s">
        <v>20</v>
      </c>
      <c r="F3635" t="s">
        <v>16</v>
      </c>
      <c r="G3635" t="s">
        <v>16</v>
      </c>
      <c r="H3635" t="s">
        <v>17</v>
      </c>
      <c r="I3635">
        <v>33</v>
      </c>
      <c r="J3635" t="str">
        <f>IFERROR(IF(ABS((C3635-resumen!$D$3)/resumen!$D$5) &gt; 1.96, "SI", "NO"), _xleta.NOT)</f>
        <v>NO</v>
      </c>
      <c r="K3635" t="str">
        <f>IFERROR(IF(ABS((I3635-resumen!$E$3)/resumen!$E$5) &gt; 1.96, "SI", "NO"), _xleta.NOT)</f>
        <v>NO</v>
      </c>
      <c r="L3635">
        <f>IF(ISBLANK(C3635), resumen!$D$4, C3635)</f>
        <v>1845577.5</v>
      </c>
      <c r="M3635">
        <f>IF(ISBLANK(I3635), resumen!$E$4, I3635)</f>
        <v>33</v>
      </c>
    </row>
    <row r="3636" spans="1:13">
      <c r="A3636">
        <v>3635</v>
      </c>
      <c r="B3636" t="s">
        <v>13</v>
      </c>
      <c r="C3636">
        <v>297046</v>
      </c>
      <c r="D3636" t="s">
        <v>22</v>
      </c>
      <c r="E3636" t="s">
        <v>20</v>
      </c>
      <c r="F3636" t="s">
        <v>16</v>
      </c>
      <c r="G3636" t="s">
        <v>17</v>
      </c>
      <c r="H3636" t="s">
        <v>17</v>
      </c>
      <c r="I3636">
        <v>41</v>
      </c>
      <c r="J3636" t="str">
        <f>IFERROR(IF(ABS((C3636-resumen!$D$3)/resumen!$D$5) &gt; 1.96, "SI", "NO"), _xleta.NOT)</f>
        <v>NO</v>
      </c>
      <c r="K3636" t="str">
        <f>IFERROR(IF(ABS((I3636-resumen!$E$3)/resumen!$E$5) &gt; 1.96, "SI", "NO"), _xleta.NOT)</f>
        <v>NO</v>
      </c>
      <c r="L3636">
        <f>IF(ISBLANK(C3636), resumen!$D$4, C3636)</f>
        <v>297046</v>
      </c>
      <c r="M3636">
        <f>IF(ISBLANK(I3636), resumen!$E$4, I3636)</f>
        <v>41</v>
      </c>
    </row>
    <row r="3637" spans="1:13">
      <c r="A3637">
        <v>3636</v>
      </c>
      <c r="B3637" t="s">
        <v>13</v>
      </c>
      <c r="C3637">
        <v>299784</v>
      </c>
      <c r="D3637" t="s">
        <v>22</v>
      </c>
      <c r="E3637" t="s">
        <v>20</v>
      </c>
      <c r="F3637" t="s">
        <v>16</v>
      </c>
      <c r="G3637" t="s">
        <v>17</v>
      </c>
      <c r="H3637" t="s">
        <v>17</v>
      </c>
      <c r="I3637">
        <v>33</v>
      </c>
      <c r="J3637" t="str">
        <f>IFERROR(IF(ABS((C3637-resumen!$D$3)/resumen!$D$5) &gt; 1.96, "SI", "NO"), _xleta.NOT)</f>
        <v>NO</v>
      </c>
      <c r="K3637" t="str">
        <f>IFERROR(IF(ABS((I3637-resumen!$E$3)/resumen!$E$5) &gt; 1.96, "SI", "NO"), _xleta.NOT)</f>
        <v>NO</v>
      </c>
      <c r="L3637">
        <f>IF(ISBLANK(C3637), resumen!$D$4, C3637)</f>
        <v>299784</v>
      </c>
      <c r="M3637">
        <f>IF(ISBLANK(I3637), resumen!$E$4, I3637)</f>
        <v>33</v>
      </c>
    </row>
    <row r="3638" spans="1:13">
      <c r="A3638">
        <v>3637</v>
      </c>
      <c r="B3638" t="s">
        <v>13</v>
      </c>
      <c r="C3638">
        <v>668500</v>
      </c>
      <c r="D3638" t="s">
        <v>14</v>
      </c>
      <c r="E3638" t="s">
        <v>20</v>
      </c>
      <c r="F3638" t="s">
        <v>16</v>
      </c>
      <c r="G3638" t="s">
        <v>17</v>
      </c>
      <c r="H3638" t="s">
        <v>17</v>
      </c>
      <c r="I3638">
        <v>34</v>
      </c>
      <c r="J3638" t="str">
        <f>IFERROR(IF(ABS((C3638-resumen!$D$3)/resumen!$D$5) &gt; 1.96, "SI", "NO"), _xleta.NOT)</f>
        <v>NO</v>
      </c>
      <c r="K3638" t="str">
        <f>IFERROR(IF(ABS((I3638-resumen!$E$3)/resumen!$E$5) &gt; 1.96, "SI", "NO"), _xleta.NOT)</f>
        <v>NO</v>
      </c>
      <c r="L3638">
        <f>IF(ISBLANK(C3638), resumen!$D$4, C3638)</f>
        <v>668500</v>
      </c>
      <c r="M3638">
        <f>IF(ISBLANK(I3638), resumen!$E$4, I3638)</f>
        <v>34</v>
      </c>
    </row>
    <row r="3639" spans="1:13">
      <c r="A3639">
        <v>3638</v>
      </c>
      <c r="B3639" t="s">
        <v>19</v>
      </c>
      <c r="C3639">
        <v>278030</v>
      </c>
      <c r="D3639" t="s">
        <v>23</v>
      </c>
      <c r="E3639" t="s">
        <v>20</v>
      </c>
      <c r="F3639" t="s">
        <v>16</v>
      </c>
      <c r="G3639" t="s">
        <v>17</v>
      </c>
      <c r="H3639" t="s">
        <v>17</v>
      </c>
      <c r="I3639">
        <v>32</v>
      </c>
      <c r="J3639" t="str">
        <f>IFERROR(IF(ABS((C3639-resumen!$D$3)/resumen!$D$5) &gt; 1.96, "SI", "NO"), _xleta.NOT)</f>
        <v>NO</v>
      </c>
      <c r="K3639" t="str">
        <f>IFERROR(IF(ABS((I3639-resumen!$E$3)/resumen!$E$5) &gt; 1.96, "SI", "NO"), _xleta.NOT)</f>
        <v>NO</v>
      </c>
      <c r="L3639">
        <f>IF(ISBLANK(C3639), resumen!$D$4, C3639)</f>
        <v>278030</v>
      </c>
      <c r="M3639">
        <f>IF(ISBLANK(I3639), resumen!$E$4, I3639)</f>
        <v>32</v>
      </c>
    </row>
    <row r="3640" spans="1:13">
      <c r="A3640">
        <v>3639</v>
      </c>
      <c r="B3640" t="s">
        <v>19</v>
      </c>
      <c r="C3640">
        <v>507944</v>
      </c>
      <c r="D3640" t="s">
        <v>22</v>
      </c>
      <c r="E3640" t="s">
        <v>20</v>
      </c>
      <c r="F3640" t="s">
        <v>16</v>
      </c>
      <c r="G3640" t="s">
        <v>17</v>
      </c>
      <c r="H3640" t="s">
        <v>16</v>
      </c>
      <c r="I3640">
        <v>77</v>
      </c>
      <c r="J3640" t="str">
        <f>IFERROR(IF(ABS((C3640-resumen!$D$3)/resumen!$D$5) &gt; 1.96, "SI", "NO"), _xleta.NOT)</f>
        <v>NO</v>
      </c>
      <c r="K3640" t="str">
        <f>IFERROR(IF(ABS((I3640-resumen!$E$3)/resumen!$E$5) &gt; 1.96, "SI", "NO"), _xleta.NOT)</f>
        <v>SI</v>
      </c>
      <c r="L3640">
        <f>IF(ISBLANK(C3640), resumen!$D$4, C3640)</f>
        <v>507944</v>
      </c>
      <c r="M3640">
        <f>IF(ISBLANK(I3640), resumen!$E$4, I3640)</f>
        <v>77</v>
      </c>
    </row>
    <row r="3641" spans="1:13">
      <c r="A3641">
        <v>3640</v>
      </c>
      <c r="B3641" t="s">
        <v>19</v>
      </c>
      <c r="C3641">
        <v>300018</v>
      </c>
      <c r="D3641" t="s">
        <v>21</v>
      </c>
      <c r="E3641" t="s">
        <v>20</v>
      </c>
      <c r="F3641" t="s">
        <v>16</v>
      </c>
      <c r="G3641" t="s">
        <v>17</v>
      </c>
      <c r="H3641" t="s">
        <v>17</v>
      </c>
      <c r="I3641">
        <v>57</v>
      </c>
      <c r="J3641" t="str">
        <f>IFERROR(IF(ABS((C3641-resumen!$D$3)/resumen!$D$5) &gt; 1.96, "SI", "NO"), _xleta.NOT)</f>
        <v>NO</v>
      </c>
      <c r="K3641" t="str">
        <f>IFERROR(IF(ABS((I3641-resumen!$E$3)/resumen!$E$5) &gt; 1.96, "SI", "NO"), _xleta.NOT)</f>
        <v>NO</v>
      </c>
      <c r="L3641">
        <f>IF(ISBLANK(C3641), resumen!$D$4, C3641)</f>
        <v>300018</v>
      </c>
      <c r="M3641">
        <f>IF(ISBLANK(I3641), resumen!$E$4, I3641)</f>
        <v>57</v>
      </c>
    </row>
    <row r="3642" spans="1:13">
      <c r="A3642">
        <v>3641</v>
      </c>
      <c r="B3642" t="s">
        <v>19</v>
      </c>
      <c r="C3642">
        <v>367500</v>
      </c>
      <c r="D3642" t="s">
        <v>14</v>
      </c>
      <c r="E3642" t="s">
        <v>20</v>
      </c>
      <c r="F3642" t="s">
        <v>16</v>
      </c>
      <c r="G3642" t="s">
        <v>17</v>
      </c>
      <c r="H3642" t="s">
        <v>17</v>
      </c>
      <c r="I3642">
        <v>54</v>
      </c>
      <c r="J3642" t="str">
        <f>IFERROR(IF(ABS((C3642-resumen!$D$3)/resumen!$D$5) &gt; 1.96, "SI", "NO"), _xleta.NOT)</f>
        <v>NO</v>
      </c>
      <c r="K3642" t="str">
        <f>IFERROR(IF(ABS((I3642-resumen!$E$3)/resumen!$E$5) &gt; 1.96, "SI", "NO"), _xleta.NOT)</f>
        <v>NO</v>
      </c>
      <c r="L3642">
        <f>IF(ISBLANK(C3642), resumen!$D$4, C3642)</f>
        <v>367500</v>
      </c>
      <c r="M3642">
        <f>IF(ISBLANK(I3642), resumen!$E$4, I3642)</f>
        <v>54</v>
      </c>
    </row>
    <row r="3643" spans="1:13">
      <c r="A3643">
        <v>3642</v>
      </c>
      <c r="B3643" t="s">
        <v>19</v>
      </c>
      <c r="C3643">
        <v>1576048</v>
      </c>
      <c r="D3643" t="s">
        <v>22</v>
      </c>
      <c r="E3643" t="s">
        <v>20</v>
      </c>
      <c r="F3643" t="s">
        <v>16</v>
      </c>
      <c r="G3643" t="s">
        <v>17</v>
      </c>
      <c r="H3643" t="s">
        <v>16</v>
      </c>
      <c r="I3643">
        <v>56</v>
      </c>
      <c r="J3643" t="str">
        <f>IFERROR(IF(ABS((C3643-resumen!$D$3)/resumen!$D$5) &gt; 1.96, "SI", "NO"), _xleta.NOT)</f>
        <v>NO</v>
      </c>
      <c r="K3643" t="str">
        <f>IFERROR(IF(ABS((I3643-resumen!$E$3)/resumen!$E$5) &gt; 1.96, "SI", "NO"), _xleta.NOT)</f>
        <v>NO</v>
      </c>
      <c r="L3643">
        <f>IF(ISBLANK(C3643), resumen!$D$4, C3643)</f>
        <v>1576048</v>
      </c>
      <c r="M3643">
        <f>IF(ISBLANK(I3643), resumen!$E$4, I3643)</f>
        <v>56</v>
      </c>
    </row>
    <row r="3644" spans="1:13">
      <c r="A3644">
        <v>3643</v>
      </c>
      <c r="B3644" t="s">
        <v>19</v>
      </c>
      <c r="C3644">
        <v>392276</v>
      </c>
      <c r="D3644" t="s">
        <v>14</v>
      </c>
      <c r="E3644" t="s">
        <v>15</v>
      </c>
      <c r="F3644" t="s">
        <v>16</v>
      </c>
      <c r="G3644" t="s">
        <v>17</v>
      </c>
      <c r="H3644" t="s">
        <v>16</v>
      </c>
      <c r="I3644">
        <v>61</v>
      </c>
      <c r="J3644" t="str">
        <f>IFERROR(IF(ABS((C3644-resumen!$D$3)/resumen!$D$5) &gt; 1.96, "SI", "NO"), _xleta.NOT)</f>
        <v>NO</v>
      </c>
      <c r="K3644" t="str">
        <f>IFERROR(IF(ABS((I3644-resumen!$E$3)/resumen!$E$5) &gt; 1.96, "SI", "NO"), _xleta.NOT)</f>
        <v>NO</v>
      </c>
      <c r="L3644">
        <f>IF(ISBLANK(C3644), resumen!$D$4, C3644)</f>
        <v>392276</v>
      </c>
      <c r="M3644">
        <f>IF(ISBLANK(I3644), resumen!$E$4, I3644)</f>
        <v>61</v>
      </c>
    </row>
    <row r="3645" spans="1:13">
      <c r="A3645">
        <v>3644</v>
      </c>
      <c r="B3645" t="s">
        <v>13</v>
      </c>
      <c r="C3645">
        <v>474037</v>
      </c>
      <c r="D3645" t="s">
        <v>14</v>
      </c>
      <c r="E3645" t="s">
        <v>20</v>
      </c>
      <c r="F3645" t="s">
        <v>16</v>
      </c>
      <c r="G3645" t="s">
        <v>17</v>
      </c>
      <c r="H3645" t="s">
        <v>17</v>
      </c>
      <c r="I3645">
        <v>30</v>
      </c>
      <c r="J3645" t="str">
        <f>IFERROR(IF(ABS((C3645-resumen!$D$3)/resumen!$D$5) &gt; 1.96, "SI", "NO"), _xleta.NOT)</f>
        <v>NO</v>
      </c>
      <c r="K3645" t="str">
        <f>IFERROR(IF(ABS((I3645-resumen!$E$3)/resumen!$E$5) &gt; 1.96, "SI", "NO"), _xleta.NOT)</f>
        <v>NO</v>
      </c>
      <c r="L3645">
        <f>IF(ISBLANK(C3645), resumen!$D$4, C3645)</f>
        <v>474037</v>
      </c>
      <c r="M3645">
        <f>IF(ISBLANK(I3645), resumen!$E$4, I3645)</f>
        <v>30</v>
      </c>
    </row>
    <row r="3646" spans="1:13">
      <c r="A3646">
        <v>3645</v>
      </c>
      <c r="B3646" t="s">
        <v>19</v>
      </c>
      <c r="C3646">
        <v>1494240.1</v>
      </c>
      <c r="D3646" t="s">
        <v>14</v>
      </c>
      <c r="E3646" t="s">
        <v>20</v>
      </c>
      <c r="F3646" t="s">
        <v>16</v>
      </c>
      <c r="G3646" t="s">
        <v>17</v>
      </c>
      <c r="H3646" t="s">
        <v>17</v>
      </c>
      <c r="I3646">
        <v>32</v>
      </c>
      <c r="J3646" t="str">
        <f>IFERROR(IF(ABS((C3646-resumen!$D$3)/resumen!$D$5) &gt; 1.96, "SI", "NO"), _xleta.NOT)</f>
        <v>NO</v>
      </c>
      <c r="K3646" t="str">
        <f>IFERROR(IF(ABS((I3646-resumen!$E$3)/resumen!$E$5) &gt; 1.96, "SI", "NO"), _xleta.NOT)</f>
        <v>NO</v>
      </c>
      <c r="L3646">
        <f>IF(ISBLANK(C3646), resumen!$D$4, C3646)</f>
        <v>1494240.1</v>
      </c>
      <c r="M3646">
        <f>IF(ISBLANK(I3646), resumen!$E$4, I3646)</f>
        <v>32</v>
      </c>
    </row>
    <row r="3647" spans="1:13">
      <c r="A3647">
        <v>3646</v>
      </c>
      <c r="B3647" t="s">
        <v>19</v>
      </c>
      <c r="C3647">
        <v>386136</v>
      </c>
      <c r="D3647" t="s">
        <v>14</v>
      </c>
      <c r="E3647" t="s">
        <v>20</v>
      </c>
      <c r="F3647" t="s">
        <v>16</v>
      </c>
      <c r="G3647" t="s">
        <v>17</v>
      </c>
      <c r="H3647" t="s">
        <v>17</v>
      </c>
      <c r="I3647">
        <v>21</v>
      </c>
      <c r="J3647" t="str">
        <f>IFERROR(IF(ABS((C3647-resumen!$D$3)/resumen!$D$5) &gt; 1.96, "SI", "NO"), _xleta.NOT)</f>
        <v>NO</v>
      </c>
      <c r="K3647" t="str">
        <f>IFERROR(IF(ABS((I3647-resumen!$E$3)/resumen!$E$5) &gt; 1.96, "SI", "NO"), _xleta.NOT)</f>
        <v>NO</v>
      </c>
      <c r="L3647">
        <f>IF(ISBLANK(C3647), resumen!$D$4, C3647)</f>
        <v>386136</v>
      </c>
      <c r="M3647">
        <f>IF(ISBLANK(I3647), resumen!$E$4, I3647)</f>
        <v>21</v>
      </c>
    </row>
    <row r="3648" spans="1:13">
      <c r="A3648">
        <v>3647</v>
      </c>
      <c r="B3648" t="s">
        <v>13</v>
      </c>
      <c r="C3648">
        <v>390581.32</v>
      </c>
      <c r="D3648" t="s">
        <v>14</v>
      </c>
      <c r="E3648" t="s">
        <v>20</v>
      </c>
      <c r="F3648" t="s">
        <v>16</v>
      </c>
      <c r="G3648" t="s">
        <v>17</v>
      </c>
      <c r="H3648" t="s">
        <v>17</v>
      </c>
      <c r="I3648">
        <v>22</v>
      </c>
      <c r="J3648" t="str">
        <f>IFERROR(IF(ABS((C3648-resumen!$D$3)/resumen!$D$5) &gt; 1.96, "SI", "NO"), _xleta.NOT)</f>
        <v>NO</v>
      </c>
      <c r="K3648" t="str">
        <f>IFERROR(IF(ABS((I3648-resumen!$E$3)/resumen!$E$5) &gt; 1.96, "SI", "NO"), _xleta.NOT)</f>
        <v>NO</v>
      </c>
      <c r="L3648">
        <f>IF(ISBLANK(C3648), resumen!$D$4, C3648)</f>
        <v>390581.32</v>
      </c>
      <c r="M3648">
        <f>IF(ISBLANK(I3648), resumen!$E$4, I3648)</f>
        <v>22</v>
      </c>
    </row>
    <row r="3649" spans="1:13">
      <c r="A3649">
        <v>3648</v>
      </c>
      <c r="B3649" t="s">
        <v>19</v>
      </c>
      <c r="C3649">
        <v>433902.87</v>
      </c>
      <c r="D3649" t="s">
        <v>14</v>
      </c>
      <c r="E3649" t="s">
        <v>20</v>
      </c>
      <c r="F3649" t="s">
        <v>16</v>
      </c>
      <c r="G3649" t="s">
        <v>17</v>
      </c>
      <c r="H3649" t="s">
        <v>17</v>
      </c>
      <c r="I3649">
        <v>31</v>
      </c>
      <c r="J3649" t="str">
        <f>IFERROR(IF(ABS((C3649-resumen!$D$3)/resumen!$D$5) &gt; 1.96, "SI", "NO"), _xleta.NOT)</f>
        <v>NO</v>
      </c>
      <c r="K3649" t="str">
        <f>IFERROR(IF(ABS((I3649-resumen!$E$3)/resumen!$E$5) &gt; 1.96, "SI", "NO"), _xleta.NOT)</f>
        <v>NO</v>
      </c>
      <c r="L3649">
        <f>IF(ISBLANK(C3649), resumen!$D$4, C3649)</f>
        <v>433902.87</v>
      </c>
      <c r="M3649">
        <f>IF(ISBLANK(I3649), resumen!$E$4, I3649)</f>
        <v>31</v>
      </c>
    </row>
    <row r="3650" spans="1:13">
      <c r="A3650">
        <v>3649</v>
      </c>
      <c r="B3650" t="s">
        <v>13</v>
      </c>
      <c r="C3650">
        <v>295000</v>
      </c>
      <c r="D3650" t="s">
        <v>14</v>
      </c>
      <c r="E3650" t="s">
        <v>20</v>
      </c>
      <c r="F3650" t="s">
        <v>16</v>
      </c>
      <c r="G3650" t="s">
        <v>17</v>
      </c>
      <c r="H3650" t="s">
        <v>17</v>
      </c>
      <c r="I3650">
        <v>26</v>
      </c>
      <c r="J3650" t="str">
        <f>IFERROR(IF(ABS((C3650-resumen!$D$3)/resumen!$D$5) &gt; 1.96, "SI", "NO"), _xleta.NOT)</f>
        <v>NO</v>
      </c>
      <c r="K3650" t="str">
        <f>IFERROR(IF(ABS((I3650-resumen!$E$3)/resumen!$E$5) &gt; 1.96, "SI", "NO"), _xleta.NOT)</f>
        <v>NO</v>
      </c>
      <c r="L3650">
        <f>IF(ISBLANK(C3650), resumen!$D$4, C3650)</f>
        <v>295000</v>
      </c>
      <c r="M3650">
        <f>IF(ISBLANK(I3650), resumen!$E$4, I3650)</f>
        <v>26</v>
      </c>
    </row>
    <row r="3651" spans="1:13">
      <c r="A3651">
        <v>3650</v>
      </c>
      <c r="B3651" t="s">
        <v>13</v>
      </c>
      <c r="C3651">
        <v>300018</v>
      </c>
      <c r="D3651" t="s">
        <v>22</v>
      </c>
      <c r="E3651" t="s">
        <v>20</v>
      </c>
      <c r="F3651" t="s">
        <v>16</v>
      </c>
      <c r="G3651" t="s">
        <v>17</v>
      </c>
      <c r="H3651" t="s">
        <v>16</v>
      </c>
      <c r="I3651">
        <v>42</v>
      </c>
      <c r="J3651" t="str">
        <f>IFERROR(IF(ABS((C3651-resumen!$D$3)/resumen!$D$5) &gt; 1.96, "SI", "NO"), _xleta.NOT)</f>
        <v>NO</v>
      </c>
      <c r="K3651" t="str">
        <f>IFERROR(IF(ABS((I3651-resumen!$E$3)/resumen!$E$5) &gt; 1.96, "SI", "NO"), _xleta.NOT)</f>
        <v>NO</v>
      </c>
      <c r="L3651">
        <f>IF(ISBLANK(C3651), resumen!$D$4, C3651)</f>
        <v>300018</v>
      </c>
      <c r="M3651">
        <f>IF(ISBLANK(I3651), resumen!$E$4, I3651)</f>
        <v>42</v>
      </c>
    </row>
    <row r="3652" spans="1:13">
      <c r="A3652">
        <v>3651</v>
      </c>
      <c r="B3652" t="s">
        <v>13</v>
      </c>
      <c r="C3652">
        <v>617046.87</v>
      </c>
      <c r="D3652" t="s">
        <v>14</v>
      </c>
      <c r="E3652" t="s">
        <v>20</v>
      </c>
      <c r="F3652" t="s">
        <v>16</v>
      </c>
      <c r="G3652" t="s">
        <v>16</v>
      </c>
      <c r="H3652" t="s">
        <v>17</v>
      </c>
      <c r="I3652">
        <v>23</v>
      </c>
      <c r="J3652" t="str">
        <f>IFERROR(IF(ABS((C3652-resumen!$D$3)/resumen!$D$5) &gt; 1.96, "SI", "NO"), _xleta.NOT)</f>
        <v>NO</v>
      </c>
      <c r="K3652" t="str">
        <f>IFERROR(IF(ABS((I3652-resumen!$E$3)/resumen!$E$5) &gt; 1.96, "SI", "NO"), _xleta.NOT)</f>
        <v>NO</v>
      </c>
      <c r="L3652">
        <f>IF(ISBLANK(C3652), resumen!$D$4, C3652)</f>
        <v>617046.87</v>
      </c>
      <c r="M3652">
        <f>IF(ISBLANK(I3652), resumen!$E$4, I3652)</f>
        <v>23</v>
      </c>
    </row>
    <row r="3653" spans="1:13">
      <c r="A3653">
        <v>3652</v>
      </c>
      <c r="B3653" t="s">
        <v>19</v>
      </c>
      <c r="C3653">
        <v>650000</v>
      </c>
      <c r="D3653" t="s">
        <v>14</v>
      </c>
      <c r="E3653" t="s">
        <v>20</v>
      </c>
      <c r="F3653" t="s">
        <v>16</v>
      </c>
      <c r="G3653" t="s">
        <v>17</v>
      </c>
      <c r="H3653" t="s">
        <v>17</v>
      </c>
      <c r="I3653">
        <v>27</v>
      </c>
      <c r="J3653" t="str">
        <f>IFERROR(IF(ABS((C3653-resumen!$D$3)/resumen!$D$5) &gt; 1.96, "SI", "NO"), _xleta.NOT)</f>
        <v>NO</v>
      </c>
      <c r="K3653" t="str">
        <f>IFERROR(IF(ABS((I3653-resumen!$E$3)/resumen!$E$5) &gt; 1.96, "SI", "NO"), _xleta.NOT)</f>
        <v>NO</v>
      </c>
      <c r="L3653">
        <f>IF(ISBLANK(C3653), resumen!$D$4, C3653)</f>
        <v>650000</v>
      </c>
      <c r="M3653">
        <f>IF(ISBLANK(I3653), resumen!$E$4, I3653)</f>
        <v>27</v>
      </c>
    </row>
    <row r="3654" spans="1:13">
      <c r="A3654">
        <v>3653</v>
      </c>
      <c r="B3654" t="s">
        <v>13</v>
      </c>
      <c r="C3654">
        <v>3394970.65</v>
      </c>
      <c r="D3654" t="s">
        <v>14</v>
      </c>
      <c r="E3654" t="s">
        <v>20</v>
      </c>
      <c r="F3654" t="s">
        <v>16</v>
      </c>
      <c r="G3654" t="s">
        <v>17</v>
      </c>
      <c r="H3654" t="s">
        <v>17</v>
      </c>
      <c r="I3654">
        <v>38</v>
      </c>
      <c r="J3654" t="str">
        <f>IFERROR(IF(ABS((C3654-resumen!$D$3)/resumen!$D$5) &gt; 1.96, "SI", "NO"), _xleta.NOT)</f>
        <v>SI</v>
      </c>
      <c r="K3654" t="str">
        <f>IFERROR(IF(ABS((I3654-resumen!$E$3)/resumen!$E$5) &gt; 1.96, "SI", "NO"), _xleta.NOT)</f>
        <v>NO</v>
      </c>
      <c r="L3654">
        <f>IF(ISBLANK(C3654), resumen!$D$4, C3654)</f>
        <v>3394970.65</v>
      </c>
      <c r="M3654">
        <f>IF(ISBLANK(I3654), resumen!$E$4, I3654)</f>
        <v>38</v>
      </c>
    </row>
    <row r="3655" spans="1:13">
      <c r="A3655">
        <v>3654</v>
      </c>
      <c r="B3655" t="s">
        <v>19</v>
      </c>
      <c r="C3655">
        <v>30995</v>
      </c>
      <c r="D3655" t="s">
        <v>14</v>
      </c>
      <c r="E3655" t="s">
        <v>20</v>
      </c>
      <c r="F3655" t="s">
        <v>16</v>
      </c>
      <c r="G3655" t="s">
        <v>17</v>
      </c>
      <c r="H3655" t="s">
        <v>17</v>
      </c>
      <c r="I3655">
        <v>31</v>
      </c>
      <c r="J3655" t="str">
        <f>IFERROR(IF(ABS((C3655-resumen!$D$3)/resumen!$D$5) &gt; 1.96, "SI", "NO"), _xleta.NOT)</f>
        <v>NO</v>
      </c>
      <c r="K3655" t="str">
        <f>IFERROR(IF(ABS((I3655-resumen!$E$3)/resumen!$E$5) &gt; 1.96, "SI", "NO"), _xleta.NOT)</f>
        <v>NO</v>
      </c>
      <c r="L3655">
        <f>IF(ISBLANK(C3655), resumen!$D$4, C3655)</f>
        <v>30995</v>
      </c>
      <c r="M3655">
        <f>IF(ISBLANK(I3655), resumen!$E$4, I3655)</f>
        <v>31</v>
      </c>
    </row>
    <row r="3656" spans="1:13">
      <c r="A3656">
        <v>3655</v>
      </c>
      <c r="B3656" t="s">
        <v>19</v>
      </c>
      <c r="C3656">
        <v>351950.66</v>
      </c>
      <c r="D3656" t="s">
        <v>14</v>
      </c>
      <c r="E3656" t="s">
        <v>20</v>
      </c>
      <c r="F3656" t="s">
        <v>16</v>
      </c>
      <c r="G3656" t="s">
        <v>16</v>
      </c>
      <c r="H3656" t="s">
        <v>17</v>
      </c>
      <c r="I3656">
        <v>46</v>
      </c>
      <c r="J3656" t="str">
        <f>IFERROR(IF(ABS((C3656-resumen!$D$3)/resumen!$D$5) &gt; 1.96, "SI", "NO"), _xleta.NOT)</f>
        <v>NO</v>
      </c>
      <c r="K3656" t="str">
        <f>IFERROR(IF(ABS((I3656-resumen!$E$3)/resumen!$E$5) &gt; 1.96, "SI", "NO"), _xleta.NOT)</f>
        <v>NO</v>
      </c>
      <c r="L3656">
        <f>IF(ISBLANK(C3656), resumen!$D$4, C3656)</f>
        <v>351950.66</v>
      </c>
      <c r="M3656">
        <f>IF(ISBLANK(I3656), resumen!$E$4, I3656)</f>
        <v>46</v>
      </c>
    </row>
    <row r="3657" spans="1:13">
      <c r="A3657">
        <v>3656</v>
      </c>
      <c r="B3657" t="s">
        <v>19</v>
      </c>
      <c r="C3657">
        <v>590320</v>
      </c>
      <c r="D3657" t="s">
        <v>14</v>
      </c>
      <c r="E3657" t="s">
        <v>20</v>
      </c>
      <c r="F3657" t="s">
        <v>16</v>
      </c>
      <c r="G3657" t="s">
        <v>17</v>
      </c>
      <c r="H3657" t="s">
        <v>17</v>
      </c>
      <c r="I3657">
        <v>30</v>
      </c>
      <c r="J3657" t="str">
        <f>IFERROR(IF(ABS((C3657-resumen!$D$3)/resumen!$D$5) &gt; 1.96, "SI", "NO"), _xleta.NOT)</f>
        <v>NO</v>
      </c>
      <c r="K3657" t="str">
        <f>IFERROR(IF(ABS((I3657-resumen!$E$3)/resumen!$E$5) &gt; 1.96, "SI", "NO"), _xleta.NOT)</f>
        <v>NO</v>
      </c>
      <c r="L3657">
        <f>IF(ISBLANK(C3657), resumen!$D$4, C3657)</f>
        <v>590320</v>
      </c>
      <c r="M3657">
        <f>IF(ISBLANK(I3657), resumen!$E$4, I3657)</f>
        <v>30</v>
      </c>
    </row>
    <row r="3658" spans="1:13">
      <c r="A3658">
        <v>3657</v>
      </c>
      <c r="B3658" t="s">
        <v>13</v>
      </c>
      <c r="C3658">
        <v>321054.98</v>
      </c>
      <c r="D3658" t="s">
        <v>14</v>
      </c>
      <c r="E3658" t="s">
        <v>20</v>
      </c>
      <c r="F3658" t="s">
        <v>16</v>
      </c>
      <c r="G3658" t="s">
        <v>17</v>
      </c>
      <c r="H3658" t="s">
        <v>17</v>
      </c>
      <c r="I3658">
        <v>51</v>
      </c>
      <c r="J3658" t="str">
        <f>IFERROR(IF(ABS((C3658-resumen!$D$3)/resumen!$D$5) &gt; 1.96, "SI", "NO"), _xleta.NOT)</f>
        <v>NO</v>
      </c>
      <c r="K3658" t="str">
        <f>IFERROR(IF(ABS((I3658-resumen!$E$3)/resumen!$E$5) &gt; 1.96, "SI", "NO"), _xleta.NOT)</f>
        <v>NO</v>
      </c>
      <c r="L3658">
        <f>IF(ISBLANK(C3658), resumen!$D$4, C3658)</f>
        <v>321054.98</v>
      </c>
      <c r="M3658">
        <f>IF(ISBLANK(I3658), resumen!$E$4, I3658)</f>
        <v>51</v>
      </c>
    </row>
    <row r="3659" spans="1:13">
      <c r="A3659">
        <v>3658</v>
      </c>
      <c r="B3659" t="s">
        <v>19</v>
      </c>
      <c r="C3659">
        <v>403433.03</v>
      </c>
      <c r="D3659" t="s">
        <v>14</v>
      </c>
      <c r="E3659" t="s">
        <v>20</v>
      </c>
      <c r="F3659" t="s">
        <v>16</v>
      </c>
      <c r="G3659" t="s">
        <v>17</v>
      </c>
      <c r="H3659" t="s">
        <v>16</v>
      </c>
      <c r="I3659">
        <v>26</v>
      </c>
      <c r="J3659" t="str">
        <f>IFERROR(IF(ABS((C3659-resumen!$D$3)/resumen!$D$5) &gt; 1.96, "SI", "NO"), _xleta.NOT)</f>
        <v>NO</v>
      </c>
      <c r="K3659" t="str">
        <f>IFERROR(IF(ABS((I3659-resumen!$E$3)/resumen!$E$5) &gt; 1.96, "SI", "NO"), _xleta.NOT)</f>
        <v>NO</v>
      </c>
      <c r="L3659">
        <f>IF(ISBLANK(C3659), resumen!$D$4, C3659)</f>
        <v>403433.03</v>
      </c>
      <c r="M3659">
        <f>IF(ISBLANK(I3659), resumen!$E$4, I3659)</f>
        <v>26</v>
      </c>
    </row>
    <row r="3660" spans="1:13">
      <c r="A3660">
        <v>3659</v>
      </c>
      <c r="B3660" t="s">
        <v>13</v>
      </c>
      <c r="C3660">
        <v>400000</v>
      </c>
      <c r="D3660" t="s">
        <v>14</v>
      </c>
      <c r="E3660" t="s">
        <v>20</v>
      </c>
      <c r="F3660" t="s">
        <v>16</v>
      </c>
      <c r="G3660" t="s">
        <v>16</v>
      </c>
      <c r="H3660" t="s">
        <v>17</v>
      </c>
      <c r="I3660">
        <v>30</v>
      </c>
      <c r="J3660" t="str">
        <f>IFERROR(IF(ABS((C3660-resumen!$D$3)/resumen!$D$5) &gt; 1.96, "SI", "NO"), _xleta.NOT)</f>
        <v>NO</v>
      </c>
      <c r="K3660" t="str">
        <f>IFERROR(IF(ABS((I3660-resumen!$E$3)/resumen!$E$5) &gt; 1.96, "SI", "NO"), _xleta.NOT)</f>
        <v>NO</v>
      </c>
      <c r="L3660">
        <f>IF(ISBLANK(C3660), resumen!$D$4, C3660)</f>
        <v>400000</v>
      </c>
      <c r="M3660">
        <f>IF(ISBLANK(I3660), resumen!$E$4, I3660)</f>
        <v>30</v>
      </c>
    </row>
    <row r="3661" spans="1:13">
      <c r="A3661">
        <v>3660</v>
      </c>
      <c r="B3661" t="s">
        <v>13</v>
      </c>
      <c r="C3661">
        <v>2345522.5</v>
      </c>
      <c r="D3661" t="s">
        <v>14</v>
      </c>
      <c r="E3661" t="s">
        <v>15</v>
      </c>
      <c r="F3661" t="s">
        <v>16</v>
      </c>
      <c r="G3661" t="s">
        <v>17</v>
      </c>
      <c r="H3661" t="s">
        <v>17</v>
      </c>
      <c r="I3661">
        <v>48</v>
      </c>
      <c r="J3661" t="str">
        <f>IFERROR(IF(ABS((C3661-resumen!$D$3)/resumen!$D$5) &gt; 1.96, "SI", "NO"), _xleta.NOT)</f>
        <v>SI</v>
      </c>
      <c r="K3661" t="str">
        <f>IFERROR(IF(ABS((I3661-resumen!$E$3)/resumen!$E$5) &gt; 1.96, "SI", "NO"), _xleta.NOT)</f>
        <v>NO</v>
      </c>
      <c r="L3661">
        <f>IF(ISBLANK(C3661), resumen!$D$4, C3661)</f>
        <v>2345522.5</v>
      </c>
      <c r="M3661">
        <f>IF(ISBLANK(I3661), resumen!$E$4, I3661)</f>
        <v>48</v>
      </c>
    </row>
    <row r="3662" spans="1:13">
      <c r="A3662">
        <v>3661</v>
      </c>
      <c r="B3662" t="s">
        <v>13</v>
      </c>
      <c r="C3662">
        <v>480577</v>
      </c>
      <c r="D3662" t="s">
        <v>22</v>
      </c>
      <c r="E3662" t="s">
        <v>20</v>
      </c>
      <c r="F3662" t="s">
        <v>16</v>
      </c>
      <c r="G3662" t="s">
        <v>17</v>
      </c>
      <c r="H3662" t="s">
        <v>17</v>
      </c>
      <c r="I3662">
        <v>49</v>
      </c>
      <c r="J3662" t="str">
        <f>IFERROR(IF(ABS((C3662-resumen!$D$3)/resumen!$D$5) &gt; 1.96, "SI", "NO"), _xleta.NOT)</f>
        <v>NO</v>
      </c>
      <c r="K3662" t="str">
        <f>IFERROR(IF(ABS((I3662-resumen!$E$3)/resumen!$E$5) &gt; 1.96, "SI", "NO"), _xleta.NOT)</f>
        <v>NO</v>
      </c>
      <c r="L3662">
        <f>IF(ISBLANK(C3662), resumen!$D$4, C3662)</f>
        <v>480577</v>
      </c>
      <c r="M3662">
        <f>IF(ISBLANK(I3662), resumen!$E$4, I3662)</f>
        <v>49</v>
      </c>
    </row>
    <row r="3663" spans="1:13">
      <c r="A3663">
        <v>3662</v>
      </c>
      <c r="B3663" t="s">
        <v>13</v>
      </c>
      <c r="C3663">
        <v>458437</v>
      </c>
      <c r="D3663" t="s">
        <v>14</v>
      </c>
      <c r="E3663" t="s">
        <v>20</v>
      </c>
      <c r="F3663" t="s">
        <v>16</v>
      </c>
      <c r="G3663" t="s">
        <v>17</v>
      </c>
      <c r="H3663" t="s">
        <v>17</v>
      </c>
      <c r="I3663">
        <v>27</v>
      </c>
      <c r="J3663" t="str">
        <f>IFERROR(IF(ABS((C3663-resumen!$D$3)/resumen!$D$5) &gt; 1.96, "SI", "NO"), _xleta.NOT)</f>
        <v>NO</v>
      </c>
      <c r="K3663" t="str">
        <f>IFERROR(IF(ABS((I3663-resumen!$E$3)/resumen!$E$5) &gt; 1.96, "SI", "NO"), _xleta.NOT)</f>
        <v>NO</v>
      </c>
      <c r="L3663">
        <f>IF(ISBLANK(C3663), resumen!$D$4, C3663)</f>
        <v>458437</v>
      </c>
      <c r="M3663">
        <f>IF(ISBLANK(I3663), resumen!$E$4, I3663)</f>
        <v>27</v>
      </c>
    </row>
    <row r="3664" spans="1:13">
      <c r="A3664">
        <v>3663</v>
      </c>
      <c r="B3664" t="s">
        <v>19</v>
      </c>
      <c r="C3664">
        <v>314569</v>
      </c>
      <c r="D3664" t="s">
        <v>21</v>
      </c>
      <c r="E3664" t="s">
        <v>20</v>
      </c>
      <c r="F3664" t="s">
        <v>16</v>
      </c>
      <c r="G3664" t="s">
        <v>17</v>
      </c>
      <c r="H3664" t="s">
        <v>17</v>
      </c>
      <c r="I3664">
        <v>61</v>
      </c>
      <c r="J3664" t="str">
        <f>IFERROR(IF(ABS((C3664-resumen!$D$3)/resumen!$D$5) &gt; 1.96, "SI", "NO"), _xleta.NOT)</f>
        <v>NO</v>
      </c>
      <c r="K3664" t="str">
        <f>IFERROR(IF(ABS((I3664-resumen!$E$3)/resumen!$E$5) &gt; 1.96, "SI", "NO"), _xleta.NOT)</f>
        <v>NO</v>
      </c>
      <c r="L3664">
        <f>IF(ISBLANK(C3664), resumen!$D$4, C3664)</f>
        <v>314569</v>
      </c>
      <c r="M3664">
        <f>IF(ISBLANK(I3664), resumen!$E$4, I3664)</f>
        <v>61</v>
      </c>
    </row>
    <row r="3665" spans="1:13">
      <c r="A3665">
        <v>3664</v>
      </c>
      <c r="B3665" t="s">
        <v>13</v>
      </c>
      <c r="C3665">
        <v>84000</v>
      </c>
      <c r="D3665" t="s">
        <v>14</v>
      </c>
      <c r="E3665" t="s">
        <v>20</v>
      </c>
      <c r="F3665" t="s">
        <v>16</v>
      </c>
      <c r="G3665" t="s">
        <v>17</v>
      </c>
      <c r="H3665" t="s">
        <v>16</v>
      </c>
      <c r="I3665">
        <v>32</v>
      </c>
      <c r="J3665" t="str">
        <f>IFERROR(IF(ABS((C3665-resumen!$D$3)/resumen!$D$5) &gt; 1.96, "SI", "NO"), _xleta.NOT)</f>
        <v>NO</v>
      </c>
      <c r="K3665" t="str">
        <f>IFERROR(IF(ABS((I3665-resumen!$E$3)/resumen!$E$5) &gt; 1.96, "SI", "NO"), _xleta.NOT)</f>
        <v>NO</v>
      </c>
      <c r="L3665">
        <f>IF(ISBLANK(C3665), resumen!$D$4, C3665)</f>
        <v>84000</v>
      </c>
      <c r="M3665">
        <f>IF(ISBLANK(I3665), resumen!$E$4, I3665)</f>
        <v>32</v>
      </c>
    </row>
    <row r="3666" spans="1:13">
      <c r="A3666">
        <v>3665</v>
      </c>
      <c r="B3666" t="s">
        <v>19</v>
      </c>
      <c r="C3666">
        <v>297046</v>
      </c>
      <c r="D3666" t="s">
        <v>21</v>
      </c>
      <c r="E3666" t="s">
        <v>20</v>
      </c>
      <c r="F3666" t="s">
        <v>17</v>
      </c>
      <c r="G3666" t="s">
        <v>16</v>
      </c>
      <c r="H3666" t="s">
        <v>16</v>
      </c>
      <c r="I3666">
        <v>20</v>
      </c>
      <c r="J3666" t="str">
        <f>IFERROR(IF(ABS((C3666-resumen!$D$3)/resumen!$D$5) &gt; 1.96, "SI", "NO"), _xleta.NOT)</f>
        <v>NO</v>
      </c>
      <c r="K3666" t="str">
        <f>IFERROR(IF(ABS((I3666-resumen!$E$3)/resumen!$E$5) &gt; 1.96, "SI", "NO"), _xleta.NOT)</f>
        <v>NO</v>
      </c>
      <c r="L3666">
        <f>IF(ISBLANK(C3666), resumen!$D$4, C3666)</f>
        <v>297046</v>
      </c>
      <c r="M3666">
        <f>IF(ISBLANK(I3666), resumen!$E$4, I3666)</f>
        <v>20</v>
      </c>
    </row>
    <row r="3667" spans="1:13">
      <c r="A3667">
        <v>3666</v>
      </c>
      <c r="B3667" t="s">
        <v>19</v>
      </c>
      <c r="C3667">
        <v>464076.6</v>
      </c>
      <c r="D3667" t="s">
        <v>14</v>
      </c>
      <c r="E3667" t="s">
        <v>20</v>
      </c>
      <c r="F3667" t="s">
        <v>16</v>
      </c>
      <c r="G3667" t="s">
        <v>17</v>
      </c>
      <c r="H3667" t="s">
        <v>17</v>
      </c>
      <c r="I3667">
        <v>30</v>
      </c>
      <c r="J3667" t="str">
        <f>IFERROR(IF(ABS((C3667-resumen!$D$3)/resumen!$D$5) &gt; 1.96, "SI", "NO"), _xleta.NOT)</f>
        <v>NO</v>
      </c>
      <c r="K3667" t="str">
        <f>IFERROR(IF(ABS((I3667-resumen!$E$3)/resumen!$E$5) &gt; 1.96, "SI", "NO"), _xleta.NOT)</f>
        <v>NO</v>
      </c>
      <c r="L3667">
        <f>IF(ISBLANK(C3667), resumen!$D$4, C3667)</f>
        <v>464076.6</v>
      </c>
      <c r="M3667">
        <f>IF(ISBLANK(I3667), resumen!$E$4, I3667)</f>
        <v>30</v>
      </c>
    </row>
    <row r="3668" spans="1:13">
      <c r="A3668">
        <v>3667</v>
      </c>
      <c r="B3668" t="s">
        <v>19</v>
      </c>
      <c r="C3668">
        <v>358976.25</v>
      </c>
      <c r="D3668" t="s">
        <v>14</v>
      </c>
      <c r="E3668" t="s">
        <v>20</v>
      </c>
      <c r="F3668" t="s">
        <v>16</v>
      </c>
      <c r="G3668" t="s">
        <v>17</v>
      </c>
      <c r="H3668" t="s">
        <v>17</v>
      </c>
      <c r="I3668">
        <v>19</v>
      </c>
      <c r="J3668" t="str">
        <f>IFERROR(IF(ABS((C3668-resumen!$D$3)/resumen!$D$5) &gt; 1.96, "SI", "NO"), _xleta.NOT)</f>
        <v>NO</v>
      </c>
      <c r="K3668" t="str">
        <f>IFERROR(IF(ABS((I3668-resumen!$E$3)/resumen!$E$5) &gt; 1.96, "SI", "NO"), _xleta.NOT)</f>
        <v>NO</v>
      </c>
      <c r="L3668">
        <f>IF(ISBLANK(C3668), resumen!$D$4, C3668)</f>
        <v>358976.25</v>
      </c>
      <c r="M3668">
        <f>IF(ISBLANK(I3668), resumen!$E$4, I3668)</f>
        <v>19</v>
      </c>
    </row>
    <row r="3669" spans="1:13">
      <c r="A3669">
        <v>3668</v>
      </c>
      <c r="B3669" t="s">
        <v>19</v>
      </c>
      <c r="C3669">
        <v>359544.27</v>
      </c>
      <c r="D3669" t="s">
        <v>25</v>
      </c>
      <c r="E3669" t="s">
        <v>20</v>
      </c>
      <c r="F3669" t="s">
        <v>16</v>
      </c>
      <c r="G3669" t="s">
        <v>16</v>
      </c>
      <c r="H3669" t="s">
        <v>17</v>
      </c>
      <c r="I3669">
        <v>29</v>
      </c>
      <c r="J3669" t="str">
        <f>IFERROR(IF(ABS((C3669-resumen!$D$3)/resumen!$D$5) &gt; 1.96, "SI", "NO"), _xleta.NOT)</f>
        <v>NO</v>
      </c>
      <c r="K3669" t="str">
        <f>IFERROR(IF(ABS((I3669-resumen!$E$3)/resumen!$E$5) &gt; 1.96, "SI", "NO"), _xleta.NOT)</f>
        <v>NO</v>
      </c>
      <c r="L3669">
        <f>IF(ISBLANK(C3669), resumen!$D$4, C3669)</f>
        <v>359544.27</v>
      </c>
      <c r="M3669">
        <f>IF(ISBLANK(I3669), resumen!$E$4, I3669)</f>
        <v>29</v>
      </c>
    </row>
    <row r="3670" spans="1:13">
      <c r="A3670">
        <v>3669</v>
      </c>
      <c r="B3670" t="s">
        <v>13</v>
      </c>
      <c r="C3670">
        <v>278030</v>
      </c>
      <c r="D3670" t="s">
        <v>23</v>
      </c>
      <c r="E3670" t="s">
        <v>20</v>
      </c>
      <c r="F3670" t="s">
        <v>16</v>
      </c>
      <c r="G3670" t="s">
        <v>17</v>
      </c>
      <c r="H3670" t="s">
        <v>17</v>
      </c>
      <c r="I3670">
        <v>43</v>
      </c>
      <c r="J3670" t="str">
        <f>IFERROR(IF(ABS((C3670-resumen!$D$3)/resumen!$D$5) &gt; 1.96, "SI", "NO"), _xleta.NOT)</f>
        <v>NO</v>
      </c>
      <c r="K3670" t="str">
        <f>IFERROR(IF(ABS((I3670-resumen!$E$3)/resumen!$E$5) &gt; 1.96, "SI", "NO"), _xleta.NOT)</f>
        <v>NO</v>
      </c>
      <c r="L3670">
        <f>IF(ISBLANK(C3670), resumen!$D$4, C3670)</f>
        <v>278030</v>
      </c>
      <c r="M3670">
        <f>IF(ISBLANK(I3670), resumen!$E$4, I3670)</f>
        <v>43</v>
      </c>
    </row>
    <row r="3671" spans="1:13">
      <c r="A3671">
        <v>3670</v>
      </c>
      <c r="B3671" t="s">
        <v>13</v>
      </c>
      <c r="C3671">
        <v>212337</v>
      </c>
      <c r="D3671" t="s">
        <v>14</v>
      </c>
      <c r="E3671" t="s">
        <v>20</v>
      </c>
      <c r="F3671" t="s">
        <v>16</v>
      </c>
      <c r="G3671" t="s">
        <v>17</v>
      </c>
      <c r="H3671" t="s">
        <v>16</v>
      </c>
      <c r="I3671">
        <v>31</v>
      </c>
      <c r="J3671" t="str">
        <f>IFERROR(IF(ABS((C3671-resumen!$D$3)/resumen!$D$5) &gt; 1.96, "SI", "NO"), _xleta.NOT)</f>
        <v>NO</v>
      </c>
      <c r="K3671" t="str">
        <f>IFERROR(IF(ABS((I3671-resumen!$E$3)/resumen!$E$5) &gt; 1.96, "SI", "NO"), _xleta.NOT)</f>
        <v>NO</v>
      </c>
      <c r="L3671">
        <f>IF(ISBLANK(C3671), resumen!$D$4, C3671)</f>
        <v>212337</v>
      </c>
      <c r="M3671">
        <f>IF(ISBLANK(I3671), resumen!$E$4, I3671)</f>
        <v>31</v>
      </c>
    </row>
    <row r="3672" spans="1:13">
      <c r="A3672">
        <v>3671</v>
      </c>
      <c r="B3672" t="s">
        <v>13</v>
      </c>
      <c r="C3672">
        <v>79890</v>
      </c>
      <c r="D3672" t="s">
        <v>14</v>
      </c>
      <c r="E3672" t="s">
        <v>20</v>
      </c>
      <c r="F3672" t="s">
        <v>16</v>
      </c>
      <c r="G3672" t="s">
        <v>16</v>
      </c>
      <c r="H3672" t="s">
        <v>17</v>
      </c>
      <c r="I3672">
        <v>53</v>
      </c>
      <c r="J3672" t="str">
        <f>IFERROR(IF(ABS((C3672-resumen!$D$3)/resumen!$D$5) &gt; 1.96, "SI", "NO"), _xleta.NOT)</f>
        <v>NO</v>
      </c>
      <c r="K3672" t="str">
        <f>IFERROR(IF(ABS((I3672-resumen!$E$3)/resumen!$E$5) &gt; 1.96, "SI", "NO"), _xleta.NOT)</f>
        <v>NO</v>
      </c>
      <c r="L3672">
        <f>IF(ISBLANK(C3672), resumen!$D$4, C3672)</f>
        <v>79890</v>
      </c>
      <c r="M3672">
        <f>IF(ISBLANK(I3672), resumen!$E$4, I3672)</f>
        <v>53</v>
      </c>
    </row>
    <row r="3673" spans="1:13">
      <c r="A3673">
        <v>3672</v>
      </c>
      <c r="B3673" t="s">
        <v>13</v>
      </c>
      <c r="C3673">
        <v>278030</v>
      </c>
      <c r="D3673" t="s">
        <v>23</v>
      </c>
      <c r="E3673" t="s">
        <v>20</v>
      </c>
      <c r="F3673" t="s">
        <v>16</v>
      </c>
      <c r="G3673" t="s">
        <v>17</v>
      </c>
      <c r="H3673" t="s">
        <v>17</v>
      </c>
      <c r="I3673">
        <v>44</v>
      </c>
      <c r="J3673" t="str">
        <f>IFERROR(IF(ABS((C3673-resumen!$D$3)/resumen!$D$5) &gt; 1.96, "SI", "NO"), _xleta.NOT)</f>
        <v>NO</v>
      </c>
      <c r="K3673" t="str">
        <f>IFERROR(IF(ABS((I3673-resumen!$E$3)/resumen!$E$5) &gt; 1.96, "SI", "NO"), _xleta.NOT)</f>
        <v>NO</v>
      </c>
      <c r="L3673">
        <f>IF(ISBLANK(C3673), resumen!$D$4, C3673)</f>
        <v>278030</v>
      </c>
      <c r="M3673">
        <f>IF(ISBLANK(I3673), resumen!$E$4, I3673)</f>
        <v>44</v>
      </c>
    </row>
    <row r="3674" spans="1:13">
      <c r="A3674">
        <v>3673</v>
      </c>
      <c r="B3674" t="s">
        <v>19</v>
      </c>
      <c r="C3674">
        <v>630173</v>
      </c>
      <c r="D3674" t="s">
        <v>18</v>
      </c>
      <c r="E3674" t="s">
        <v>15</v>
      </c>
      <c r="F3674" t="s">
        <v>16</v>
      </c>
      <c r="G3674" t="s">
        <v>17</v>
      </c>
      <c r="H3674" t="s">
        <v>17</v>
      </c>
      <c r="I3674">
        <v>75</v>
      </c>
      <c r="J3674" t="str">
        <f>IFERROR(IF(ABS((C3674-resumen!$D$3)/resumen!$D$5) &gt; 1.96, "SI", "NO"), _xleta.NOT)</f>
        <v>NO</v>
      </c>
      <c r="K3674" t="str">
        <f>IFERROR(IF(ABS((I3674-resumen!$E$3)/resumen!$E$5) &gt; 1.96, "SI", "NO"), _xleta.NOT)</f>
        <v>SI</v>
      </c>
      <c r="L3674">
        <f>IF(ISBLANK(C3674), resumen!$D$4, C3674)</f>
        <v>630173</v>
      </c>
      <c r="M3674">
        <f>IF(ISBLANK(I3674), resumen!$E$4, I3674)</f>
        <v>75</v>
      </c>
    </row>
    <row r="3675" spans="1:13">
      <c r="A3675">
        <v>3674</v>
      </c>
      <c r="B3675" t="s">
        <v>19</v>
      </c>
      <c r="C3675">
        <v>1041733</v>
      </c>
      <c r="D3675" t="s">
        <v>14</v>
      </c>
      <c r="E3675" t="s">
        <v>15</v>
      </c>
      <c r="F3675" t="s">
        <v>16</v>
      </c>
      <c r="G3675" t="s">
        <v>17</v>
      </c>
      <c r="H3675" t="s">
        <v>16</v>
      </c>
      <c r="I3675">
        <v>37</v>
      </c>
      <c r="J3675" t="str">
        <f>IFERROR(IF(ABS((C3675-resumen!$D$3)/resumen!$D$5) &gt; 1.96, "SI", "NO"), _xleta.NOT)</f>
        <v>NO</v>
      </c>
      <c r="K3675" t="str">
        <f>IFERROR(IF(ABS((I3675-resumen!$E$3)/resumen!$E$5) &gt; 1.96, "SI", "NO"), _xleta.NOT)</f>
        <v>NO</v>
      </c>
      <c r="L3675">
        <f>IF(ISBLANK(C3675), resumen!$D$4, C3675)</f>
        <v>1041733</v>
      </c>
      <c r="M3675">
        <f>IF(ISBLANK(I3675), resumen!$E$4, I3675)</f>
        <v>37</v>
      </c>
    </row>
    <row r="3676" spans="1:13">
      <c r="A3676">
        <v>3675</v>
      </c>
      <c r="B3676" t="s">
        <v>19</v>
      </c>
      <c r="C3676">
        <v>440000</v>
      </c>
      <c r="D3676" t="s">
        <v>14</v>
      </c>
      <c r="E3676" t="s">
        <v>20</v>
      </c>
      <c r="F3676" t="s">
        <v>16</v>
      </c>
      <c r="G3676" t="s">
        <v>17</v>
      </c>
      <c r="H3676" t="s">
        <v>17</v>
      </c>
      <c r="I3676">
        <v>32</v>
      </c>
      <c r="J3676" t="str">
        <f>IFERROR(IF(ABS((C3676-resumen!$D$3)/resumen!$D$5) &gt; 1.96, "SI", "NO"), _xleta.NOT)</f>
        <v>NO</v>
      </c>
      <c r="K3676" t="str">
        <f>IFERROR(IF(ABS((I3676-resumen!$E$3)/resumen!$E$5) &gt; 1.96, "SI", "NO"), _xleta.NOT)</f>
        <v>NO</v>
      </c>
      <c r="L3676">
        <f>IF(ISBLANK(C3676), resumen!$D$4, C3676)</f>
        <v>440000</v>
      </c>
      <c r="M3676">
        <f>IF(ISBLANK(I3676), resumen!$E$4, I3676)</f>
        <v>32</v>
      </c>
    </row>
    <row r="3677" spans="1:13">
      <c r="A3677">
        <v>3676</v>
      </c>
      <c r="B3677" t="s">
        <v>13</v>
      </c>
      <c r="C3677">
        <v>278030</v>
      </c>
      <c r="D3677" t="s">
        <v>21</v>
      </c>
      <c r="E3677" t="s">
        <v>20</v>
      </c>
      <c r="F3677" t="s">
        <v>16</v>
      </c>
      <c r="G3677" t="s">
        <v>17</v>
      </c>
      <c r="H3677" t="s">
        <v>17</v>
      </c>
      <c r="I3677">
        <v>26</v>
      </c>
      <c r="J3677" t="str">
        <f>IFERROR(IF(ABS((C3677-resumen!$D$3)/resumen!$D$5) &gt; 1.96, "SI", "NO"), _xleta.NOT)</f>
        <v>NO</v>
      </c>
      <c r="K3677" t="str">
        <f>IFERROR(IF(ABS((I3677-resumen!$E$3)/resumen!$E$5) &gt; 1.96, "SI", "NO"), _xleta.NOT)</f>
        <v>NO</v>
      </c>
      <c r="L3677">
        <f>IF(ISBLANK(C3677), resumen!$D$4, C3677)</f>
        <v>278030</v>
      </c>
      <c r="M3677">
        <f>IF(ISBLANK(I3677), resumen!$E$4, I3677)</f>
        <v>26</v>
      </c>
    </row>
    <row r="3678" spans="1:13">
      <c r="A3678">
        <v>3677</v>
      </c>
      <c r="B3678" t="s">
        <v>13</v>
      </c>
      <c r="C3678">
        <v>450886</v>
      </c>
      <c r="D3678" t="s">
        <v>22</v>
      </c>
      <c r="E3678" t="s">
        <v>20</v>
      </c>
      <c r="F3678" t="s">
        <v>16</v>
      </c>
      <c r="G3678" t="s">
        <v>17</v>
      </c>
      <c r="H3678" t="s">
        <v>16</v>
      </c>
      <c r="I3678">
        <v>53</v>
      </c>
      <c r="J3678" t="str">
        <f>IFERROR(IF(ABS((C3678-resumen!$D$3)/resumen!$D$5) &gt; 1.96, "SI", "NO"), _xleta.NOT)</f>
        <v>NO</v>
      </c>
      <c r="K3678" t="str">
        <f>IFERROR(IF(ABS((I3678-resumen!$E$3)/resumen!$E$5) &gt; 1.96, "SI", "NO"), _xleta.NOT)</f>
        <v>NO</v>
      </c>
      <c r="L3678">
        <f>IF(ISBLANK(C3678), resumen!$D$4, C3678)</f>
        <v>450886</v>
      </c>
      <c r="M3678">
        <f>IF(ISBLANK(I3678), resumen!$E$4, I3678)</f>
        <v>53</v>
      </c>
    </row>
    <row r="3679" spans="1:13">
      <c r="A3679">
        <v>3678</v>
      </c>
      <c r="B3679" t="s">
        <v>19</v>
      </c>
      <c r="C3679">
        <v>552751.04</v>
      </c>
      <c r="D3679" t="s">
        <v>14</v>
      </c>
      <c r="E3679" t="s">
        <v>20</v>
      </c>
      <c r="F3679" t="s">
        <v>16</v>
      </c>
      <c r="G3679" t="s">
        <v>17</v>
      </c>
      <c r="H3679" t="s">
        <v>17</v>
      </c>
      <c r="I3679">
        <v>27</v>
      </c>
      <c r="J3679" t="str">
        <f>IFERROR(IF(ABS((C3679-resumen!$D$3)/resumen!$D$5) &gt; 1.96, "SI", "NO"), _xleta.NOT)</f>
        <v>NO</v>
      </c>
      <c r="K3679" t="str">
        <f>IFERROR(IF(ABS((I3679-resumen!$E$3)/resumen!$E$5) &gt; 1.96, "SI", "NO"), _xleta.NOT)</f>
        <v>NO</v>
      </c>
      <c r="L3679">
        <f>IF(ISBLANK(C3679), resumen!$D$4, C3679)</f>
        <v>552751.04</v>
      </c>
      <c r="M3679">
        <f>IF(ISBLANK(I3679), resumen!$E$4, I3679)</f>
        <v>27</v>
      </c>
    </row>
    <row r="3680" spans="1:13">
      <c r="A3680">
        <v>3679</v>
      </c>
      <c r="B3680" t="s">
        <v>13</v>
      </c>
      <c r="C3680">
        <v>346647.79</v>
      </c>
      <c r="D3680" t="s">
        <v>14</v>
      </c>
      <c r="E3680" t="s">
        <v>20</v>
      </c>
      <c r="F3680" t="s">
        <v>16</v>
      </c>
      <c r="G3680" t="s">
        <v>17</v>
      </c>
      <c r="H3680" t="s">
        <v>17</v>
      </c>
      <c r="I3680">
        <v>20</v>
      </c>
      <c r="J3680" t="str">
        <f>IFERROR(IF(ABS((C3680-resumen!$D$3)/resumen!$D$5) &gt; 1.96, "SI", "NO"), _xleta.NOT)</f>
        <v>NO</v>
      </c>
      <c r="K3680" t="str">
        <f>IFERROR(IF(ABS((I3680-resumen!$E$3)/resumen!$E$5) &gt; 1.96, "SI", "NO"), _xleta.NOT)</f>
        <v>NO</v>
      </c>
      <c r="L3680">
        <f>IF(ISBLANK(C3680), resumen!$D$4, C3680)</f>
        <v>346647.79</v>
      </c>
      <c r="M3680">
        <f>IF(ISBLANK(I3680), resumen!$E$4, I3680)</f>
        <v>20</v>
      </c>
    </row>
    <row r="3681" spans="1:13">
      <c r="A3681">
        <v>3680</v>
      </c>
      <c r="B3681" t="s">
        <v>13</v>
      </c>
      <c r="C3681">
        <v>278030</v>
      </c>
      <c r="D3681" t="s">
        <v>23</v>
      </c>
      <c r="E3681" t="s">
        <v>20</v>
      </c>
      <c r="F3681" t="s">
        <v>16</v>
      </c>
      <c r="G3681" t="s">
        <v>17</v>
      </c>
      <c r="H3681" t="s">
        <v>17</v>
      </c>
      <c r="I3681">
        <v>53</v>
      </c>
      <c r="J3681" t="str">
        <f>IFERROR(IF(ABS((C3681-resumen!$D$3)/resumen!$D$5) &gt; 1.96, "SI", "NO"), _xleta.NOT)</f>
        <v>NO</v>
      </c>
      <c r="K3681" t="str">
        <f>IFERROR(IF(ABS((I3681-resumen!$E$3)/resumen!$E$5) &gt; 1.96, "SI", "NO"), _xleta.NOT)</f>
        <v>NO</v>
      </c>
      <c r="L3681">
        <f>IF(ISBLANK(C3681), resumen!$D$4, C3681)</f>
        <v>278030</v>
      </c>
      <c r="M3681">
        <f>IF(ISBLANK(I3681), resumen!$E$4, I3681)</f>
        <v>53</v>
      </c>
    </row>
    <row r="3682" spans="1:13">
      <c r="A3682">
        <v>3681</v>
      </c>
      <c r="B3682" t="s">
        <v>13</v>
      </c>
      <c r="C3682">
        <v>342027</v>
      </c>
      <c r="D3682" t="s">
        <v>14</v>
      </c>
      <c r="E3682" t="s">
        <v>20</v>
      </c>
      <c r="F3682" t="s">
        <v>16</v>
      </c>
      <c r="G3682" t="s">
        <v>17</v>
      </c>
      <c r="H3682" t="s">
        <v>17</v>
      </c>
      <c r="I3682">
        <v>24</v>
      </c>
      <c r="J3682" t="str">
        <f>IFERROR(IF(ABS((C3682-resumen!$D$3)/resumen!$D$5) &gt; 1.96, "SI", "NO"), _xleta.NOT)</f>
        <v>NO</v>
      </c>
      <c r="K3682" t="str">
        <f>IFERROR(IF(ABS((I3682-resumen!$E$3)/resumen!$E$5) &gt; 1.96, "SI", "NO"), _xleta.NOT)</f>
        <v>NO</v>
      </c>
      <c r="L3682">
        <f>IF(ISBLANK(C3682), resumen!$D$4, C3682)</f>
        <v>342027</v>
      </c>
      <c r="M3682">
        <f>IF(ISBLANK(I3682), resumen!$E$4, I3682)</f>
        <v>24</v>
      </c>
    </row>
    <row r="3683" spans="1:13">
      <c r="A3683">
        <v>3682</v>
      </c>
      <c r="B3683" t="s">
        <v>13</v>
      </c>
      <c r="C3683">
        <v>405586.5</v>
      </c>
      <c r="D3683" t="s">
        <v>14</v>
      </c>
      <c r="E3683" t="s">
        <v>20</v>
      </c>
      <c r="F3683" t="s">
        <v>16</v>
      </c>
      <c r="G3683" t="s">
        <v>17</v>
      </c>
      <c r="H3683" t="s">
        <v>17</v>
      </c>
      <c r="I3683">
        <v>48</v>
      </c>
      <c r="J3683" t="str">
        <f>IFERROR(IF(ABS((C3683-resumen!$D$3)/resumen!$D$5) &gt; 1.96, "SI", "NO"), _xleta.NOT)</f>
        <v>NO</v>
      </c>
      <c r="K3683" t="str">
        <f>IFERROR(IF(ABS((I3683-resumen!$E$3)/resumen!$E$5) &gt; 1.96, "SI", "NO"), _xleta.NOT)</f>
        <v>NO</v>
      </c>
      <c r="L3683">
        <f>IF(ISBLANK(C3683), resumen!$D$4, C3683)</f>
        <v>405586.5</v>
      </c>
      <c r="M3683">
        <f>IF(ISBLANK(I3683), resumen!$E$4, I3683)</f>
        <v>48</v>
      </c>
    </row>
    <row r="3684" spans="1:13">
      <c r="A3684">
        <v>3683</v>
      </c>
      <c r="B3684" t="s">
        <v>13</v>
      </c>
      <c r="C3684">
        <v>299647</v>
      </c>
      <c r="D3684" t="s">
        <v>21</v>
      </c>
      <c r="E3684" t="s">
        <v>20</v>
      </c>
      <c r="F3684" t="s">
        <v>16</v>
      </c>
      <c r="G3684" t="s">
        <v>17</v>
      </c>
      <c r="H3684" t="s">
        <v>17</v>
      </c>
      <c r="I3684">
        <v>68</v>
      </c>
      <c r="J3684" t="str">
        <f>IFERROR(IF(ABS((C3684-resumen!$D$3)/resumen!$D$5) &gt; 1.96, "SI", "NO"), _xleta.NOT)</f>
        <v>NO</v>
      </c>
      <c r="K3684" t="str">
        <f>IFERROR(IF(ABS((I3684-resumen!$E$3)/resumen!$E$5) &gt; 1.96, "SI", "NO"), _xleta.NOT)</f>
        <v>NO</v>
      </c>
      <c r="L3684">
        <f>IF(ISBLANK(C3684), resumen!$D$4, C3684)</f>
        <v>299647</v>
      </c>
      <c r="M3684">
        <f>IF(ISBLANK(I3684), resumen!$E$4, I3684)</f>
        <v>68</v>
      </c>
    </row>
    <row r="3685" spans="1:13">
      <c r="A3685">
        <v>3684</v>
      </c>
      <c r="B3685" t="s">
        <v>13</v>
      </c>
      <c r="C3685">
        <v>244574.2</v>
      </c>
      <c r="D3685" t="s">
        <v>14</v>
      </c>
      <c r="E3685" t="s">
        <v>20</v>
      </c>
      <c r="F3685" t="s">
        <v>16</v>
      </c>
      <c r="G3685" t="s">
        <v>17</v>
      </c>
      <c r="H3685" t="s">
        <v>17</v>
      </c>
      <c r="I3685">
        <v>42</v>
      </c>
      <c r="J3685" t="str">
        <f>IFERROR(IF(ABS((C3685-resumen!$D$3)/resumen!$D$5) &gt; 1.96, "SI", "NO"), _xleta.NOT)</f>
        <v>NO</v>
      </c>
      <c r="K3685" t="str">
        <f>IFERROR(IF(ABS((I3685-resumen!$E$3)/resumen!$E$5) &gt; 1.96, "SI", "NO"), _xleta.NOT)</f>
        <v>NO</v>
      </c>
      <c r="L3685">
        <f>IF(ISBLANK(C3685), resumen!$D$4, C3685)</f>
        <v>244574.2</v>
      </c>
      <c r="M3685">
        <f>IF(ISBLANK(I3685), resumen!$E$4, I3685)</f>
        <v>42</v>
      </c>
    </row>
    <row r="3686" spans="1:13">
      <c r="A3686">
        <v>3685</v>
      </c>
      <c r="B3686" t="s">
        <v>19</v>
      </c>
      <c r="C3686">
        <v>297050</v>
      </c>
      <c r="D3686" t="s">
        <v>21</v>
      </c>
      <c r="E3686" t="s">
        <v>20</v>
      </c>
      <c r="F3686" t="s">
        <v>16</v>
      </c>
      <c r="G3686" t="s">
        <v>17</v>
      </c>
      <c r="H3686" t="s">
        <v>17</v>
      </c>
      <c r="I3686">
        <v>56</v>
      </c>
      <c r="J3686" t="str">
        <f>IFERROR(IF(ABS((C3686-resumen!$D$3)/resumen!$D$5) &gt; 1.96, "SI", "NO"), _xleta.NOT)</f>
        <v>NO</v>
      </c>
      <c r="K3686" t="str">
        <f>IFERROR(IF(ABS((I3686-resumen!$E$3)/resumen!$E$5) &gt; 1.96, "SI", "NO"), _xleta.NOT)</f>
        <v>NO</v>
      </c>
      <c r="L3686">
        <f>IF(ISBLANK(C3686), resumen!$D$4, C3686)</f>
        <v>297050</v>
      </c>
      <c r="M3686">
        <f>IF(ISBLANK(I3686), resumen!$E$4, I3686)</f>
        <v>56</v>
      </c>
    </row>
    <row r="3687" spans="1:13">
      <c r="A3687">
        <v>3686</v>
      </c>
      <c r="B3687" t="s">
        <v>13</v>
      </c>
      <c r="C3687">
        <v>1529247</v>
      </c>
      <c r="D3687" t="s">
        <v>14</v>
      </c>
      <c r="E3687" t="s">
        <v>20</v>
      </c>
      <c r="F3687" t="s">
        <v>16</v>
      </c>
      <c r="G3687" t="s">
        <v>17</v>
      </c>
      <c r="H3687" t="s">
        <v>17</v>
      </c>
      <c r="I3687">
        <v>28</v>
      </c>
      <c r="J3687" t="str">
        <f>IFERROR(IF(ABS((C3687-resumen!$D$3)/resumen!$D$5) &gt; 1.96, "SI", "NO"), _xleta.NOT)</f>
        <v>NO</v>
      </c>
      <c r="K3687" t="str">
        <f>IFERROR(IF(ABS((I3687-resumen!$E$3)/resumen!$E$5) &gt; 1.96, "SI", "NO"), _xleta.NOT)</f>
        <v>NO</v>
      </c>
      <c r="L3687">
        <f>IF(ISBLANK(C3687), resumen!$D$4, C3687)</f>
        <v>1529247</v>
      </c>
      <c r="M3687">
        <f>IF(ISBLANK(I3687), resumen!$E$4, I3687)</f>
        <v>28</v>
      </c>
    </row>
    <row r="3688" spans="1:13">
      <c r="A3688">
        <v>3687</v>
      </c>
      <c r="B3688" t="s">
        <v>13</v>
      </c>
      <c r="C3688">
        <v>200000</v>
      </c>
      <c r="D3688" t="s">
        <v>14</v>
      </c>
      <c r="E3688" t="s">
        <v>20</v>
      </c>
      <c r="F3688" t="s">
        <v>16</v>
      </c>
      <c r="G3688" t="s">
        <v>17</v>
      </c>
      <c r="H3688" t="s">
        <v>16</v>
      </c>
      <c r="I3688">
        <v>34</v>
      </c>
      <c r="J3688" t="str">
        <f>IFERROR(IF(ABS((C3688-resumen!$D$3)/resumen!$D$5) &gt; 1.96, "SI", "NO"), _xleta.NOT)</f>
        <v>NO</v>
      </c>
      <c r="K3688" t="str">
        <f>IFERROR(IF(ABS((I3688-resumen!$E$3)/resumen!$E$5) &gt; 1.96, "SI", "NO"), _xleta.NOT)</f>
        <v>NO</v>
      </c>
      <c r="L3688">
        <f>IF(ISBLANK(C3688), resumen!$D$4, C3688)</f>
        <v>200000</v>
      </c>
      <c r="M3688">
        <f>IF(ISBLANK(I3688), resumen!$E$4, I3688)</f>
        <v>34</v>
      </c>
    </row>
    <row r="3689" spans="1:13">
      <c r="A3689">
        <v>3688</v>
      </c>
      <c r="B3689" t="s">
        <v>19</v>
      </c>
      <c r="C3689">
        <v>1203138</v>
      </c>
      <c r="D3689" t="s">
        <v>14</v>
      </c>
      <c r="E3689" t="s">
        <v>15</v>
      </c>
      <c r="F3689" t="s">
        <v>16</v>
      </c>
      <c r="G3689" t="s">
        <v>17</v>
      </c>
      <c r="H3689" t="s">
        <v>16</v>
      </c>
      <c r="I3689">
        <v>37</v>
      </c>
      <c r="J3689" t="str">
        <f>IFERROR(IF(ABS((C3689-resumen!$D$3)/resumen!$D$5) &gt; 1.96, "SI", "NO"), _xleta.NOT)</f>
        <v>NO</v>
      </c>
      <c r="K3689" t="str">
        <f>IFERROR(IF(ABS((I3689-resumen!$E$3)/resumen!$E$5) &gt; 1.96, "SI", "NO"), _xleta.NOT)</f>
        <v>NO</v>
      </c>
      <c r="L3689">
        <f>IF(ISBLANK(C3689), resumen!$D$4, C3689)</f>
        <v>1203138</v>
      </c>
      <c r="M3689">
        <f>IF(ISBLANK(I3689), resumen!$E$4, I3689)</f>
        <v>37</v>
      </c>
    </row>
    <row r="3690" spans="1:13">
      <c r="A3690">
        <v>3689</v>
      </c>
      <c r="B3690" t="s">
        <v>19</v>
      </c>
      <c r="C3690">
        <v>179772</v>
      </c>
      <c r="D3690" t="s">
        <v>14</v>
      </c>
      <c r="E3690" t="s">
        <v>20</v>
      </c>
      <c r="F3690" t="s">
        <v>16</v>
      </c>
      <c r="G3690" t="s">
        <v>17</v>
      </c>
      <c r="H3690" t="s">
        <v>17</v>
      </c>
      <c r="I3690">
        <v>36</v>
      </c>
      <c r="J3690" t="str">
        <f>IFERROR(IF(ABS((C3690-resumen!$D$3)/resumen!$D$5) &gt; 1.96, "SI", "NO"), _xleta.NOT)</f>
        <v>NO</v>
      </c>
      <c r="K3690" t="str">
        <f>IFERROR(IF(ABS((I3690-resumen!$E$3)/resumen!$E$5) &gt; 1.96, "SI", "NO"), _xleta.NOT)</f>
        <v>NO</v>
      </c>
      <c r="L3690">
        <f>IF(ISBLANK(C3690), resumen!$D$4, C3690)</f>
        <v>179772</v>
      </c>
      <c r="M3690">
        <f>IF(ISBLANK(I3690), resumen!$E$4, I3690)</f>
        <v>36</v>
      </c>
    </row>
    <row r="3691" spans="1:13">
      <c r="A3691">
        <v>3690</v>
      </c>
      <c r="B3691" t="s">
        <v>13</v>
      </c>
      <c r="C3691">
        <v>1159222.2</v>
      </c>
      <c r="D3691" t="s">
        <v>14</v>
      </c>
      <c r="E3691" t="s">
        <v>15</v>
      </c>
      <c r="F3691" t="s">
        <v>16</v>
      </c>
      <c r="G3691" t="s">
        <v>17</v>
      </c>
      <c r="H3691" t="s">
        <v>17</v>
      </c>
      <c r="I3691">
        <v>58</v>
      </c>
      <c r="J3691" t="str">
        <f>IFERROR(IF(ABS((C3691-resumen!$D$3)/resumen!$D$5) &gt; 1.96, "SI", "NO"), _xleta.NOT)</f>
        <v>NO</v>
      </c>
      <c r="K3691" t="str">
        <f>IFERROR(IF(ABS((I3691-resumen!$E$3)/resumen!$E$5) &gt; 1.96, "SI", "NO"), _xleta.NOT)</f>
        <v>NO</v>
      </c>
      <c r="L3691">
        <f>IF(ISBLANK(C3691), resumen!$D$4, C3691)</f>
        <v>1159222.2</v>
      </c>
      <c r="M3691">
        <f>IF(ISBLANK(I3691), resumen!$E$4, I3691)</f>
        <v>58</v>
      </c>
    </row>
    <row r="3692" spans="1:13">
      <c r="A3692">
        <v>3691</v>
      </c>
      <c r="B3692" t="s">
        <v>13</v>
      </c>
      <c r="C3692">
        <v>960405.5</v>
      </c>
      <c r="D3692" t="s">
        <v>14</v>
      </c>
      <c r="E3692" t="s">
        <v>20</v>
      </c>
      <c r="F3692" t="s">
        <v>16</v>
      </c>
      <c r="G3692" t="s">
        <v>17</v>
      </c>
      <c r="H3692" t="s">
        <v>17</v>
      </c>
      <c r="I3692">
        <v>50</v>
      </c>
      <c r="J3692" t="str">
        <f>IFERROR(IF(ABS((C3692-resumen!$D$3)/resumen!$D$5) &gt; 1.96, "SI", "NO"), _xleta.NOT)</f>
        <v>NO</v>
      </c>
      <c r="K3692" t="str">
        <f>IFERROR(IF(ABS((I3692-resumen!$E$3)/resumen!$E$5) &gt; 1.96, "SI", "NO"), _xleta.NOT)</f>
        <v>NO</v>
      </c>
      <c r="L3692">
        <f>IF(ISBLANK(C3692), resumen!$D$4, C3692)</f>
        <v>960405.5</v>
      </c>
      <c r="M3692">
        <f>IF(ISBLANK(I3692), resumen!$E$4, I3692)</f>
        <v>50</v>
      </c>
    </row>
    <row r="3693" spans="1:13">
      <c r="A3693">
        <v>3692</v>
      </c>
      <c r="B3693" t="s">
        <v>19</v>
      </c>
      <c r="C3693">
        <v>297046</v>
      </c>
      <c r="D3693" t="s">
        <v>21</v>
      </c>
      <c r="E3693" t="s">
        <v>20</v>
      </c>
      <c r="F3693" t="s">
        <v>16</v>
      </c>
      <c r="G3693" t="s">
        <v>17</v>
      </c>
      <c r="H3693" t="s">
        <v>17</v>
      </c>
      <c r="I3693">
        <v>52</v>
      </c>
      <c r="J3693" t="str">
        <f>IFERROR(IF(ABS((C3693-resumen!$D$3)/resumen!$D$5) &gt; 1.96, "SI", "NO"), _xleta.NOT)</f>
        <v>NO</v>
      </c>
      <c r="K3693" t="str">
        <f>IFERROR(IF(ABS((I3693-resumen!$E$3)/resumen!$E$5) &gt; 1.96, "SI", "NO"), _xleta.NOT)</f>
        <v>NO</v>
      </c>
      <c r="L3693">
        <f>IF(ISBLANK(C3693), resumen!$D$4, C3693)</f>
        <v>297046</v>
      </c>
      <c r="M3693">
        <f>IF(ISBLANK(I3693), resumen!$E$4, I3693)</f>
        <v>52</v>
      </c>
    </row>
    <row r="3694" spans="1:13">
      <c r="A3694">
        <v>3693</v>
      </c>
      <c r="B3694" t="s">
        <v>13</v>
      </c>
      <c r="C3694">
        <v>297046</v>
      </c>
      <c r="D3694" t="s">
        <v>22</v>
      </c>
      <c r="E3694" t="s">
        <v>20</v>
      </c>
      <c r="F3694" t="s">
        <v>16</v>
      </c>
      <c r="G3694" t="s">
        <v>17</v>
      </c>
      <c r="H3694" t="s">
        <v>16</v>
      </c>
      <c r="I3694">
        <v>33</v>
      </c>
      <c r="J3694" t="str">
        <f>IFERROR(IF(ABS((C3694-resumen!$D$3)/resumen!$D$5) &gt; 1.96, "SI", "NO"), _xleta.NOT)</f>
        <v>NO</v>
      </c>
      <c r="K3694" t="str">
        <f>IFERROR(IF(ABS((I3694-resumen!$E$3)/resumen!$E$5) &gt; 1.96, "SI", "NO"), _xleta.NOT)</f>
        <v>NO</v>
      </c>
      <c r="L3694">
        <f>IF(ISBLANK(C3694), resumen!$D$4, C3694)</f>
        <v>297046</v>
      </c>
      <c r="M3694">
        <f>IF(ISBLANK(I3694), resumen!$E$4, I3694)</f>
        <v>33</v>
      </c>
    </row>
    <row r="3695" spans="1:13">
      <c r="A3695">
        <v>3694</v>
      </c>
      <c r="B3695" t="s">
        <v>13</v>
      </c>
      <c r="C3695">
        <v>653778.43000000005</v>
      </c>
      <c r="D3695" t="s">
        <v>14</v>
      </c>
      <c r="E3695" t="s">
        <v>20</v>
      </c>
      <c r="F3695" t="s">
        <v>16</v>
      </c>
      <c r="G3695" t="s">
        <v>17</v>
      </c>
      <c r="H3695" t="s">
        <v>17</v>
      </c>
      <c r="I3695">
        <v>40</v>
      </c>
      <c r="J3695" t="str">
        <f>IFERROR(IF(ABS((C3695-resumen!$D$3)/resumen!$D$5) &gt; 1.96, "SI", "NO"), _xleta.NOT)</f>
        <v>NO</v>
      </c>
      <c r="K3695" t="str">
        <f>IFERROR(IF(ABS((I3695-resumen!$E$3)/resumen!$E$5) &gt; 1.96, "SI", "NO"), _xleta.NOT)</f>
        <v>NO</v>
      </c>
      <c r="L3695">
        <f>IF(ISBLANK(C3695), resumen!$D$4, C3695)</f>
        <v>653778.43000000005</v>
      </c>
      <c r="M3695">
        <f>IF(ISBLANK(I3695), resumen!$E$4, I3695)</f>
        <v>40</v>
      </c>
    </row>
    <row r="3696" spans="1:13">
      <c r="A3696">
        <v>3695</v>
      </c>
      <c r="B3696" t="s">
        <v>13</v>
      </c>
      <c r="C3696">
        <v>538863.51</v>
      </c>
      <c r="D3696" t="s">
        <v>14</v>
      </c>
      <c r="E3696" t="s">
        <v>20</v>
      </c>
      <c r="F3696" t="s">
        <v>16</v>
      </c>
      <c r="G3696" t="s">
        <v>17</v>
      </c>
      <c r="H3696" t="s">
        <v>17</v>
      </c>
      <c r="I3696">
        <v>21</v>
      </c>
      <c r="J3696" t="str">
        <f>IFERROR(IF(ABS((C3696-resumen!$D$3)/resumen!$D$5) &gt; 1.96, "SI", "NO"), _xleta.NOT)</f>
        <v>NO</v>
      </c>
      <c r="K3696" t="str">
        <f>IFERROR(IF(ABS((I3696-resumen!$E$3)/resumen!$E$5) &gt; 1.96, "SI", "NO"), _xleta.NOT)</f>
        <v>NO</v>
      </c>
      <c r="L3696">
        <f>IF(ISBLANK(C3696), resumen!$D$4, C3696)</f>
        <v>538863.51</v>
      </c>
      <c r="M3696">
        <f>IF(ISBLANK(I3696), resumen!$E$4, I3696)</f>
        <v>21</v>
      </c>
    </row>
    <row r="3697" spans="1:13">
      <c r="A3697">
        <v>3696</v>
      </c>
      <c r="B3697" t="s">
        <v>13</v>
      </c>
      <c r="C3697">
        <v>499125</v>
      </c>
      <c r="D3697" t="s">
        <v>14</v>
      </c>
      <c r="E3697" t="s">
        <v>20</v>
      </c>
      <c r="F3697" t="s">
        <v>16</v>
      </c>
      <c r="G3697" t="s">
        <v>17</v>
      </c>
      <c r="H3697" t="s">
        <v>16</v>
      </c>
      <c r="I3697">
        <v>47</v>
      </c>
      <c r="J3697" t="str">
        <f>IFERROR(IF(ABS((C3697-resumen!$D$3)/resumen!$D$5) &gt; 1.96, "SI", "NO"), _xleta.NOT)</f>
        <v>NO</v>
      </c>
      <c r="K3697" t="str">
        <f>IFERROR(IF(ABS((I3697-resumen!$E$3)/resumen!$E$5) &gt; 1.96, "SI", "NO"), _xleta.NOT)</f>
        <v>NO</v>
      </c>
      <c r="L3697">
        <f>IF(ISBLANK(C3697), resumen!$D$4, C3697)</f>
        <v>499125</v>
      </c>
      <c r="M3697">
        <f>IF(ISBLANK(I3697), resumen!$E$4, I3697)</f>
        <v>47</v>
      </c>
    </row>
    <row r="3698" spans="1:13">
      <c r="A3698">
        <v>3697</v>
      </c>
      <c r="B3698" t="s">
        <v>19</v>
      </c>
      <c r="C3698">
        <v>359544.27</v>
      </c>
      <c r="D3698" t="s">
        <v>25</v>
      </c>
      <c r="E3698" t="s">
        <v>20</v>
      </c>
      <c r="F3698" t="s">
        <v>16</v>
      </c>
      <c r="G3698" t="s">
        <v>16</v>
      </c>
      <c r="H3698" t="s">
        <v>17</v>
      </c>
      <c r="I3698">
        <v>47</v>
      </c>
      <c r="J3698" t="str">
        <f>IFERROR(IF(ABS((C3698-resumen!$D$3)/resumen!$D$5) &gt; 1.96, "SI", "NO"), _xleta.NOT)</f>
        <v>NO</v>
      </c>
      <c r="K3698" t="str">
        <f>IFERROR(IF(ABS((I3698-resumen!$E$3)/resumen!$E$5) &gt; 1.96, "SI", "NO"), _xleta.NOT)</f>
        <v>NO</v>
      </c>
      <c r="L3698">
        <f>IF(ISBLANK(C3698), resumen!$D$4, C3698)</f>
        <v>359544.27</v>
      </c>
      <c r="M3698">
        <f>IF(ISBLANK(I3698), resumen!$E$4, I3698)</f>
        <v>47</v>
      </c>
    </row>
    <row r="3699" spans="1:13">
      <c r="A3699">
        <v>3698</v>
      </c>
      <c r="B3699" t="s">
        <v>19</v>
      </c>
      <c r="C3699">
        <v>960815.8</v>
      </c>
      <c r="D3699" t="s">
        <v>14</v>
      </c>
      <c r="E3699" t="s">
        <v>15</v>
      </c>
      <c r="F3699" t="s">
        <v>16</v>
      </c>
      <c r="G3699" t="s">
        <v>17</v>
      </c>
      <c r="H3699" t="s">
        <v>17</v>
      </c>
      <c r="I3699">
        <v>54</v>
      </c>
      <c r="J3699" t="str">
        <f>IFERROR(IF(ABS((C3699-resumen!$D$3)/resumen!$D$5) &gt; 1.96, "SI", "NO"), _xleta.NOT)</f>
        <v>NO</v>
      </c>
      <c r="K3699" t="str">
        <f>IFERROR(IF(ABS((I3699-resumen!$E$3)/resumen!$E$5) &gt; 1.96, "SI", "NO"), _xleta.NOT)</f>
        <v>NO</v>
      </c>
      <c r="L3699">
        <f>IF(ISBLANK(C3699), resumen!$D$4, C3699)</f>
        <v>960815.8</v>
      </c>
      <c r="M3699">
        <f>IF(ISBLANK(I3699), resumen!$E$4, I3699)</f>
        <v>54</v>
      </c>
    </row>
    <row r="3700" spans="1:13">
      <c r="A3700">
        <v>3699</v>
      </c>
      <c r="B3700" t="s">
        <v>19</v>
      </c>
      <c r="C3700">
        <v>445641</v>
      </c>
      <c r="D3700" t="s">
        <v>14</v>
      </c>
      <c r="E3700" t="s">
        <v>15</v>
      </c>
      <c r="F3700" t="s">
        <v>16</v>
      </c>
      <c r="G3700" t="s">
        <v>17</v>
      </c>
      <c r="H3700" t="s">
        <v>16</v>
      </c>
      <c r="I3700">
        <v>41</v>
      </c>
      <c r="J3700" t="str">
        <f>IFERROR(IF(ABS((C3700-resumen!$D$3)/resumen!$D$5) &gt; 1.96, "SI", "NO"), _xleta.NOT)</f>
        <v>NO</v>
      </c>
      <c r="K3700" t="str">
        <f>IFERROR(IF(ABS((I3700-resumen!$E$3)/resumen!$E$5) &gt; 1.96, "SI", "NO"), _xleta.NOT)</f>
        <v>NO</v>
      </c>
      <c r="L3700">
        <f>IF(ISBLANK(C3700), resumen!$D$4, C3700)</f>
        <v>445641</v>
      </c>
      <c r="M3700">
        <f>IF(ISBLANK(I3700), resumen!$E$4, I3700)</f>
        <v>41</v>
      </c>
    </row>
    <row r="3701" spans="1:13">
      <c r="A3701">
        <v>3700</v>
      </c>
      <c r="B3701" t="s">
        <v>13</v>
      </c>
      <c r="C3701">
        <v>255659</v>
      </c>
      <c r="D3701" t="s">
        <v>14</v>
      </c>
      <c r="E3701" t="s">
        <v>20</v>
      </c>
      <c r="F3701" t="s">
        <v>16</v>
      </c>
      <c r="G3701" t="s">
        <v>16</v>
      </c>
      <c r="H3701" t="s">
        <v>17</v>
      </c>
      <c r="I3701">
        <v>23</v>
      </c>
      <c r="J3701" t="str">
        <f>IFERROR(IF(ABS((C3701-resumen!$D$3)/resumen!$D$5) &gt; 1.96, "SI", "NO"), _xleta.NOT)</f>
        <v>NO</v>
      </c>
      <c r="K3701" t="str">
        <f>IFERROR(IF(ABS((I3701-resumen!$E$3)/resumen!$E$5) &gt; 1.96, "SI", "NO"), _xleta.NOT)</f>
        <v>NO</v>
      </c>
      <c r="L3701">
        <f>IF(ISBLANK(C3701), resumen!$D$4, C3701)</f>
        <v>255659</v>
      </c>
      <c r="M3701">
        <f>IF(ISBLANK(I3701), resumen!$E$4, I3701)</f>
        <v>23</v>
      </c>
    </row>
    <row r="3702" spans="1:13">
      <c r="A3702">
        <v>3701</v>
      </c>
      <c r="B3702" t="s">
        <v>13</v>
      </c>
      <c r="C3702">
        <v>2615121.75</v>
      </c>
      <c r="D3702" t="s">
        <v>14</v>
      </c>
      <c r="E3702" t="s">
        <v>15</v>
      </c>
      <c r="F3702" t="s">
        <v>16</v>
      </c>
      <c r="G3702" t="s">
        <v>17</v>
      </c>
      <c r="H3702" t="s">
        <v>17</v>
      </c>
      <c r="I3702">
        <v>56</v>
      </c>
      <c r="J3702" t="str">
        <f>IFERROR(IF(ABS((C3702-resumen!$D$3)/resumen!$D$5) &gt; 1.96, "SI", "NO"), _xleta.NOT)</f>
        <v>SI</v>
      </c>
      <c r="K3702" t="str">
        <f>IFERROR(IF(ABS((I3702-resumen!$E$3)/resumen!$E$5) &gt; 1.96, "SI", "NO"), _xleta.NOT)</f>
        <v>NO</v>
      </c>
      <c r="L3702">
        <f>IF(ISBLANK(C3702), resumen!$D$4, C3702)</f>
        <v>2615121.75</v>
      </c>
      <c r="M3702">
        <f>IF(ISBLANK(I3702), resumen!$E$4, I3702)</f>
        <v>56</v>
      </c>
    </row>
    <row r="3703" spans="1:13">
      <c r="A3703">
        <v>3702</v>
      </c>
      <c r="B3703" t="s">
        <v>13</v>
      </c>
      <c r="C3703">
        <v>94480</v>
      </c>
      <c r="D3703" t="s">
        <v>14</v>
      </c>
      <c r="E3703" t="s">
        <v>20</v>
      </c>
      <c r="F3703" t="s">
        <v>16</v>
      </c>
      <c r="G3703" t="s">
        <v>17</v>
      </c>
      <c r="H3703" t="s">
        <v>17</v>
      </c>
      <c r="I3703">
        <v>54</v>
      </c>
      <c r="J3703" t="str">
        <f>IFERROR(IF(ABS((C3703-resumen!$D$3)/resumen!$D$5) &gt; 1.96, "SI", "NO"), _xleta.NOT)</f>
        <v>NO</v>
      </c>
      <c r="K3703" t="str">
        <f>IFERROR(IF(ABS((I3703-resumen!$E$3)/resumen!$E$5) &gt; 1.96, "SI", "NO"), _xleta.NOT)</f>
        <v>NO</v>
      </c>
      <c r="L3703">
        <f>IF(ISBLANK(C3703), resumen!$D$4, C3703)</f>
        <v>94480</v>
      </c>
      <c r="M3703">
        <f>IF(ISBLANK(I3703), resumen!$E$4, I3703)</f>
        <v>54</v>
      </c>
    </row>
    <row r="3704" spans="1:13">
      <c r="A3704">
        <v>3703</v>
      </c>
      <c r="B3704" t="s">
        <v>13</v>
      </c>
      <c r="C3704">
        <v>411667</v>
      </c>
      <c r="D3704" t="s">
        <v>14</v>
      </c>
      <c r="E3704" t="s">
        <v>20</v>
      </c>
      <c r="F3704" t="s">
        <v>16</v>
      </c>
      <c r="G3704" t="s">
        <v>17</v>
      </c>
      <c r="H3704" t="s">
        <v>17</v>
      </c>
      <c r="I3704">
        <v>21</v>
      </c>
      <c r="J3704" t="str">
        <f>IFERROR(IF(ABS((C3704-resumen!$D$3)/resumen!$D$5) &gt; 1.96, "SI", "NO"), _xleta.NOT)</f>
        <v>NO</v>
      </c>
      <c r="K3704" t="str">
        <f>IFERROR(IF(ABS((I3704-resumen!$E$3)/resumen!$E$5) &gt; 1.96, "SI", "NO"), _xleta.NOT)</f>
        <v>NO</v>
      </c>
      <c r="L3704">
        <f>IF(ISBLANK(C3704), resumen!$D$4, C3704)</f>
        <v>411667</v>
      </c>
      <c r="M3704">
        <f>IF(ISBLANK(I3704), resumen!$E$4, I3704)</f>
        <v>21</v>
      </c>
    </row>
    <row r="3705" spans="1:13">
      <c r="A3705">
        <v>3704</v>
      </c>
      <c r="B3705" t="s">
        <v>13</v>
      </c>
      <c r="C3705">
        <v>101489</v>
      </c>
      <c r="D3705" t="s">
        <v>14</v>
      </c>
      <c r="E3705" t="s">
        <v>20</v>
      </c>
      <c r="F3705" t="s">
        <v>16</v>
      </c>
      <c r="G3705" t="s">
        <v>17</v>
      </c>
      <c r="H3705" t="s">
        <v>17</v>
      </c>
      <c r="I3705">
        <v>37</v>
      </c>
      <c r="J3705" t="str">
        <f>IFERROR(IF(ABS((C3705-resumen!$D$3)/resumen!$D$5) &gt; 1.96, "SI", "NO"), _xleta.NOT)</f>
        <v>NO</v>
      </c>
      <c r="K3705" t="str">
        <f>IFERROR(IF(ABS((I3705-resumen!$E$3)/resumen!$E$5) &gt; 1.96, "SI", "NO"), _xleta.NOT)</f>
        <v>NO</v>
      </c>
      <c r="L3705">
        <f>IF(ISBLANK(C3705), resumen!$D$4, C3705)</f>
        <v>101489</v>
      </c>
      <c r="M3705">
        <f>IF(ISBLANK(I3705), resumen!$E$4, I3705)</f>
        <v>37</v>
      </c>
    </row>
    <row r="3706" spans="1:13">
      <c r="A3706">
        <v>3705</v>
      </c>
      <c r="B3706" t="s">
        <v>13</v>
      </c>
      <c r="C3706">
        <v>1017560.5</v>
      </c>
      <c r="D3706" t="s">
        <v>14</v>
      </c>
      <c r="E3706" t="s">
        <v>15</v>
      </c>
      <c r="F3706" t="s">
        <v>16</v>
      </c>
      <c r="G3706" t="s">
        <v>17</v>
      </c>
      <c r="H3706" t="s">
        <v>17</v>
      </c>
      <c r="I3706">
        <v>60</v>
      </c>
      <c r="J3706" t="str">
        <f>IFERROR(IF(ABS((C3706-resumen!$D$3)/resumen!$D$5) &gt; 1.96, "SI", "NO"), _xleta.NOT)</f>
        <v>NO</v>
      </c>
      <c r="K3706" t="str">
        <f>IFERROR(IF(ABS((I3706-resumen!$E$3)/resumen!$E$5) &gt; 1.96, "SI", "NO"), _xleta.NOT)</f>
        <v>NO</v>
      </c>
      <c r="L3706">
        <f>IF(ISBLANK(C3706), resumen!$D$4, C3706)</f>
        <v>1017560.5</v>
      </c>
      <c r="M3706">
        <f>IF(ISBLANK(I3706), resumen!$E$4, I3706)</f>
        <v>60</v>
      </c>
    </row>
    <row r="3707" spans="1:13">
      <c r="A3707">
        <v>3706</v>
      </c>
      <c r="B3707" t="s">
        <v>13</v>
      </c>
      <c r="C3707">
        <v>753064</v>
      </c>
      <c r="D3707" t="s">
        <v>14</v>
      </c>
      <c r="E3707" t="s">
        <v>15</v>
      </c>
      <c r="F3707" t="s">
        <v>16</v>
      </c>
      <c r="G3707" t="s">
        <v>17</v>
      </c>
      <c r="H3707" t="s">
        <v>16</v>
      </c>
      <c r="I3707">
        <v>53</v>
      </c>
      <c r="J3707" t="str">
        <f>IFERROR(IF(ABS((C3707-resumen!$D$3)/resumen!$D$5) &gt; 1.96, "SI", "NO"), _xleta.NOT)</f>
        <v>NO</v>
      </c>
      <c r="K3707" t="str">
        <f>IFERROR(IF(ABS((I3707-resumen!$E$3)/resumen!$E$5) &gt; 1.96, "SI", "NO"), _xleta.NOT)</f>
        <v>NO</v>
      </c>
      <c r="L3707">
        <f>IF(ISBLANK(C3707), resumen!$D$4, C3707)</f>
        <v>753064</v>
      </c>
      <c r="M3707">
        <f>IF(ISBLANK(I3707), resumen!$E$4, I3707)</f>
        <v>53</v>
      </c>
    </row>
    <row r="3708" spans="1:13">
      <c r="A3708">
        <v>3707</v>
      </c>
      <c r="B3708" t="s">
        <v>13</v>
      </c>
      <c r="C3708">
        <v>495975</v>
      </c>
      <c r="D3708" t="s">
        <v>22</v>
      </c>
      <c r="E3708" t="s">
        <v>20</v>
      </c>
      <c r="F3708" t="s">
        <v>16</v>
      </c>
      <c r="G3708" t="s">
        <v>17</v>
      </c>
      <c r="H3708" t="s">
        <v>16</v>
      </c>
      <c r="I3708">
        <v>33</v>
      </c>
      <c r="J3708" t="str">
        <f>IFERROR(IF(ABS((C3708-resumen!$D$3)/resumen!$D$5) &gt; 1.96, "SI", "NO"), _xleta.NOT)</f>
        <v>NO</v>
      </c>
      <c r="K3708" t="str">
        <f>IFERROR(IF(ABS((I3708-resumen!$E$3)/resumen!$E$5) &gt; 1.96, "SI", "NO"), _xleta.NOT)</f>
        <v>NO</v>
      </c>
      <c r="L3708">
        <f>IF(ISBLANK(C3708), resumen!$D$4, C3708)</f>
        <v>495975</v>
      </c>
      <c r="M3708">
        <f>IF(ISBLANK(I3708), resumen!$E$4, I3708)</f>
        <v>33</v>
      </c>
    </row>
    <row r="3709" spans="1:13">
      <c r="A3709">
        <v>3708</v>
      </c>
      <c r="B3709" t="s">
        <v>19</v>
      </c>
      <c r="C3709">
        <v>639148</v>
      </c>
      <c r="D3709" t="s">
        <v>22</v>
      </c>
      <c r="E3709" t="s">
        <v>20</v>
      </c>
      <c r="F3709" t="s">
        <v>16</v>
      </c>
      <c r="G3709" t="s">
        <v>17</v>
      </c>
      <c r="H3709" t="s">
        <v>16</v>
      </c>
      <c r="I3709">
        <v>84</v>
      </c>
      <c r="J3709" t="str">
        <f>IFERROR(IF(ABS((C3709-resumen!$D$3)/resumen!$D$5) &gt; 1.96, "SI", "NO"), _xleta.NOT)</f>
        <v>NO</v>
      </c>
      <c r="K3709" t="str">
        <f>IFERROR(IF(ABS((I3709-resumen!$E$3)/resumen!$E$5) &gt; 1.96, "SI", "NO"), _xleta.NOT)</f>
        <v>SI</v>
      </c>
      <c r="L3709">
        <f>IF(ISBLANK(C3709), resumen!$D$4, C3709)</f>
        <v>639148</v>
      </c>
      <c r="M3709">
        <f>IF(ISBLANK(I3709), resumen!$E$4, I3709)</f>
        <v>84</v>
      </c>
    </row>
    <row r="3710" spans="1:13">
      <c r="A3710">
        <v>3709</v>
      </c>
      <c r="B3710" t="s">
        <v>19</v>
      </c>
      <c r="C3710">
        <v>1821145</v>
      </c>
      <c r="D3710" t="s">
        <v>14</v>
      </c>
      <c r="E3710" t="s">
        <v>15</v>
      </c>
      <c r="F3710" t="s">
        <v>16</v>
      </c>
      <c r="G3710" t="s">
        <v>17</v>
      </c>
      <c r="H3710" t="s">
        <v>16</v>
      </c>
      <c r="I3710">
        <v>59</v>
      </c>
      <c r="J3710" t="str">
        <f>IFERROR(IF(ABS((C3710-resumen!$D$3)/resumen!$D$5) &gt; 1.96, "SI", "NO"), _xleta.NOT)</f>
        <v>NO</v>
      </c>
      <c r="K3710" t="str">
        <f>IFERROR(IF(ABS((I3710-resumen!$E$3)/resumen!$E$5) &gt; 1.96, "SI", "NO"), _xleta.NOT)</f>
        <v>NO</v>
      </c>
      <c r="L3710">
        <f>IF(ISBLANK(C3710), resumen!$D$4, C3710)</f>
        <v>1821145</v>
      </c>
      <c r="M3710">
        <f>IF(ISBLANK(I3710), resumen!$E$4, I3710)</f>
        <v>59</v>
      </c>
    </row>
    <row r="3711" spans="1:13">
      <c r="A3711">
        <v>3710</v>
      </c>
      <c r="B3711" t="s">
        <v>13</v>
      </c>
      <c r="C3711">
        <v>325000</v>
      </c>
      <c r="D3711" t="s">
        <v>14</v>
      </c>
      <c r="E3711" t="s">
        <v>20</v>
      </c>
      <c r="F3711" t="s">
        <v>16</v>
      </c>
      <c r="G3711" t="s">
        <v>17</v>
      </c>
      <c r="H3711" t="s">
        <v>17</v>
      </c>
      <c r="I3711">
        <v>38</v>
      </c>
      <c r="J3711" t="str">
        <f>IFERROR(IF(ABS((C3711-resumen!$D$3)/resumen!$D$5) &gt; 1.96, "SI", "NO"), _xleta.NOT)</f>
        <v>NO</v>
      </c>
      <c r="K3711" t="str">
        <f>IFERROR(IF(ABS((I3711-resumen!$E$3)/resumen!$E$5) &gt; 1.96, "SI", "NO"), _xleta.NOT)</f>
        <v>NO</v>
      </c>
      <c r="L3711">
        <f>IF(ISBLANK(C3711), resumen!$D$4, C3711)</f>
        <v>325000</v>
      </c>
      <c r="M3711">
        <f>IF(ISBLANK(I3711), resumen!$E$4, I3711)</f>
        <v>38</v>
      </c>
    </row>
    <row r="3712" spans="1:13">
      <c r="A3712">
        <v>3711</v>
      </c>
      <c r="B3712" t="s">
        <v>13</v>
      </c>
      <c r="C3712">
        <v>278030</v>
      </c>
      <c r="D3712" t="s">
        <v>23</v>
      </c>
      <c r="E3712" t="s">
        <v>20</v>
      </c>
      <c r="F3712" t="s">
        <v>16</v>
      </c>
      <c r="G3712" t="s">
        <v>17</v>
      </c>
      <c r="H3712" t="s">
        <v>17</v>
      </c>
      <c r="I3712">
        <v>49</v>
      </c>
      <c r="J3712" t="str">
        <f>IFERROR(IF(ABS((C3712-resumen!$D$3)/resumen!$D$5) &gt; 1.96, "SI", "NO"), _xleta.NOT)</f>
        <v>NO</v>
      </c>
      <c r="K3712" t="str">
        <f>IFERROR(IF(ABS((I3712-resumen!$E$3)/resumen!$E$5) &gt; 1.96, "SI", "NO"), _xleta.NOT)</f>
        <v>NO</v>
      </c>
      <c r="L3712">
        <f>IF(ISBLANK(C3712), resumen!$D$4, C3712)</f>
        <v>278030</v>
      </c>
      <c r="M3712">
        <f>IF(ISBLANK(I3712), resumen!$E$4, I3712)</f>
        <v>49</v>
      </c>
    </row>
    <row r="3713" spans="1:13">
      <c r="A3713">
        <v>3712</v>
      </c>
      <c r="B3713" t="s">
        <v>13</v>
      </c>
      <c r="C3713">
        <v>979107.34</v>
      </c>
      <c r="D3713" t="s">
        <v>14</v>
      </c>
      <c r="E3713" t="s">
        <v>20</v>
      </c>
      <c r="F3713" t="s">
        <v>16</v>
      </c>
      <c r="G3713" t="s">
        <v>17</v>
      </c>
      <c r="H3713" t="s">
        <v>17</v>
      </c>
      <c r="I3713">
        <v>53</v>
      </c>
      <c r="J3713" t="str">
        <f>IFERROR(IF(ABS((C3713-resumen!$D$3)/resumen!$D$5) &gt; 1.96, "SI", "NO"), _xleta.NOT)</f>
        <v>NO</v>
      </c>
      <c r="K3713" t="str">
        <f>IFERROR(IF(ABS((I3713-resumen!$E$3)/resumen!$E$5) &gt; 1.96, "SI", "NO"), _xleta.NOT)</f>
        <v>NO</v>
      </c>
      <c r="L3713">
        <f>IF(ISBLANK(C3713), resumen!$D$4, C3713)</f>
        <v>979107.34</v>
      </c>
      <c r="M3713">
        <f>IF(ISBLANK(I3713), resumen!$E$4, I3713)</f>
        <v>53</v>
      </c>
    </row>
    <row r="3714" spans="1:13">
      <c r="A3714">
        <v>3713</v>
      </c>
      <c r="B3714" t="s">
        <v>13</v>
      </c>
      <c r="C3714">
        <v>297046</v>
      </c>
      <c r="D3714" t="s">
        <v>22</v>
      </c>
      <c r="E3714" t="s">
        <v>20</v>
      </c>
      <c r="F3714" t="s">
        <v>16</v>
      </c>
      <c r="G3714" t="s">
        <v>17</v>
      </c>
      <c r="H3714" t="s">
        <v>17</v>
      </c>
      <c r="I3714">
        <v>39</v>
      </c>
      <c r="J3714" t="str">
        <f>IFERROR(IF(ABS((C3714-resumen!$D$3)/resumen!$D$5) &gt; 1.96, "SI", "NO"), _xleta.NOT)</f>
        <v>NO</v>
      </c>
      <c r="K3714" t="str">
        <f>IFERROR(IF(ABS((I3714-resumen!$E$3)/resumen!$E$5) &gt; 1.96, "SI", "NO"), _xleta.NOT)</f>
        <v>NO</v>
      </c>
      <c r="L3714">
        <f>IF(ISBLANK(C3714), resumen!$D$4, C3714)</f>
        <v>297046</v>
      </c>
      <c r="M3714">
        <f>IF(ISBLANK(I3714), resumen!$E$4, I3714)</f>
        <v>39</v>
      </c>
    </row>
    <row r="3715" spans="1:13">
      <c r="A3715">
        <v>3714</v>
      </c>
      <c r="B3715" t="s">
        <v>19</v>
      </c>
      <c r="C3715">
        <v>330278</v>
      </c>
      <c r="D3715" t="s">
        <v>14</v>
      </c>
      <c r="E3715" t="s">
        <v>20</v>
      </c>
      <c r="F3715" t="s">
        <v>16</v>
      </c>
      <c r="G3715" t="s">
        <v>17</v>
      </c>
      <c r="H3715" t="s">
        <v>17</v>
      </c>
      <c r="I3715">
        <v>40</v>
      </c>
      <c r="J3715" t="str">
        <f>IFERROR(IF(ABS((C3715-resumen!$D$3)/resumen!$D$5) &gt; 1.96, "SI", "NO"), _xleta.NOT)</f>
        <v>NO</v>
      </c>
      <c r="K3715" t="str">
        <f>IFERROR(IF(ABS((I3715-resumen!$E$3)/resumen!$E$5) &gt; 1.96, "SI", "NO"), _xleta.NOT)</f>
        <v>NO</v>
      </c>
      <c r="L3715">
        <f>IF(ISBLANK(C3715), resumen!$D$4, C3715)</f>
        <v>330278</v>
      </c>
      <c r="M3715">
        <f>IF(ISBLANK(I3715), resumen!$E$4, I3715)</f>
        <v>40</v>
      </c>
    </row>
    <row r="3716" spans="1:13">
      <c r="A3716">
        <v>3715</v>
      </c>
      <c r="B3716" t="s">
        <v>13</v>
      </c>
      <c r="C3716">
        <v>476355</v>
      </c>
      <c r="D3716" t="s">
        <v>14</v>
      </c>
      <c r="E3716" t="s">
        <v>20</v>
      </c>
      <c r="F3716" t="s">
        <v>16</v>
      </c>
      <c r="G3716" t="s">
        <v>17</v>
      </c>
      <c r="H3716" t="s">
        <v>17</v>
      </c>
      <c r="I3716">
        <v>48</v>
      </c>
      <c r="J3716" t="str">
        <f>IFERROR(IF(ABS((C3716-resumen!$D$3)/resumen!$D$5) &gt; 1.96, "SI", "NO"), _xleta.NOT)</f>
        <v>NO</v>
      </c>
      <c r="K3716" t="str">
        <f>IFERROR(IF(ABS((I3716-resumen!$E$3)/resumen!$E$5) &gt; 1.96, "SI", "NO"), _xleta.NOT)</f>
        <v>NO</v>
      </c>
      <c r="L3716">
        <f>IF(ISBLANK(C3716), resumen!$D$4, C3716)</f>
        <v>476355</v>
      </c>
      <c r="M3716">
        <f>IF(ISBLANK(I3716), resumen!$E$4, I3716)</f>
        <v>48</v>
      </c>
    </row>
    <row r="3717" spans="1:13">
      <c r="A3717">
        <v>3716</v>
      </c>
      <c r="B3717" t="s">
        <v>13</v>
      </c>
      <c r="C3717">
        <v>420000</v>
      </c>
      <c r="D3717" t="s">
        <v>14</v>
      </c>
      <c r="E3717" t="s">
        <v>20</v>
      </c>
      <c r="F3717" t="s">
        <v>16</v>
      </c>
      <c r="G3717" t="s">
        <v>17</v>
      </c>
      <c r="H3717" t="s">
        <v>17</v>
      </c>
      <c r="I3717">
        <v>29</v>
      </c>
      <c r="J3717" t="str">
        <f>IFERROR(IF(ABS((C3717-resumen!$D$3)/resumen!$D$5) &gt; 1.96, "SI", "NO"), _xleta.NOT)</f>
        <v>NO</v>
      </c>
      <c r="K3717" t="str">
        <f>IFERROR(IF(ABS((I3717-resumen!$E$3)/resumen!$E$5) &gt; 1.96, "SI", "NO"), _xleta.NOT)</f>
        <v>NO</v>
      </c>
      <c r="L3717">
        <f>IF(ISBLANK(C3717), resumen!$D$4, C3717)</f>
        <v>420000</v>
      </c>
      <c r="M3717">
        <f>IF(ISBLANK(I3717), resumen!$E$4, I3717)</f>
        <v>29</v>
      </c>
    </row>
    <row r="3718" spans="1:13">
      <c r="A3718">
        <v>3717</v>
      </c>
      <c r="B3718" t="s">
        <v>19</v>
      </c>
      <c r="C3718">
        <v>1333402</v>
      </c>
      <c r="D3718" t="s">
        <v>14</v>
      </c>
      <c r="E3718" t="s">
        <v>15</v>
      </c>
      <c r="F3718" t="s">
        <v>16</v>
      </c>
      <c r="G3718" t="s">
        <v>17</v>
      </c>
      <c r="H3718" t="s">
        <v>17</v>
      </c>
      <c r="I3718">
        <v>39</v>
      </c>
      <c r="J3718" t="str">
        <f>IFERROR(IF(ABS((C3718-resumen!$D$3)/resumen!$D$5) &gt; 1.96, "SI", "NO"), _xleta.NOT)</f>
        <v>NO</v>
      </c>
      <c r="K3718" t="str">
        <f>IFERROR(IF(ABS((I3718-resumen!$E$3)/resumen!$E$5) &gt; 1.96, "SI", "NO"), _xleta.NOT)</f>
        <v>NO</v>
      </c>
      <c r="L3718">
        <f>IF(ISBLANK(C3718), resumen!$D$4, C3718)</f>
        <v>1333402</v>
      </c>
      <c r="M3718">
        <f>IF(ISBLANK(I3718), resumen!$E$4, I3718)</f>
        <v>39</v>
      </c>
    </row>
    <row r="3719" spans="1:13">
      <c r="A3719">
        <v>3718</v>
      </c>
      <c r="B3719" t="s">
        <v>13</v>
      </c>
      <c r="C3719">
        <v>356657</v>
      </c>
      <c r="D3719" t="s">
        <v>21</v>
      </c>
      <c r="E3719" t="s">
        <v>20</v>
      </c>
      <c r="F3719" t="s">
        <v>16</v>
      </c>
      <c r="G3719" t="s">
        <v>17</v>
      </c>
      <c r="H3719" t="s">
        <v>16</v>
      </c>
      <c r="I3719">
        <v>61</v>
      </c>
      <c r="J3719" t="str">
        <f>IFERROR(IF(ABS((C3719-resumen!$D$3)/resumen!$D$5) &gt; 1.96, "SI", "NO"), _xleta.NOT)</f>
        <v>NO</v>
      </c>
      <c r="K3719" t="str">
        <f>IFERROR(IF(ABS((I3719-resumen!$E$3)/resumen!$E$5) &gt; 1.96, "SI", "NO"), _xleta.NOT)</f>
        <v>NO</v>
      </c>
      <c r="L3719">
        <f>IF(ISBLANK(C3719), resumen!$D$4, C3719)</f>
        <v>356657</v>
      </c>
      <c r="M3719">
        <f>IF(ISBLANK(I3719), resumen!$E$4, I3719)</f>
        <v>61</v>
      </c>
    </row>
    <row r="3720" spans="1:13">
      <c r="A3720">
        <v>3719</v>
      </c>
      <c r="B3720" t="s">
        <v>19</v>
      </c>
      <c r="C3720">
        <v>297046</v>
      </c>
      <c r="D3720" t="s">
        <v>21</v>
      </c>
      <c r="E3720" t="s">
        <v>20</v>
      </c>
      <c r="F3720" t="s">
        <v>16</v>
      </c>
      <c r="G3720" t="s">
        <v>16</v>
      </c>
      <c r="H3720" t="s">
        <v>17</v>
      </c>
      <c r="I3720">
        <v>31</v>
      </c>
      <c r="J3720" t="str">
        <f>IFERROR(IF(ABS((C3720-resumen!$D$3)/resumen!$D$5) &gt; 1.96, "SI", "NO"), _xleta.NOT)</f>
        <v>NO</v>
      </c>
      <c r="K3720" t="str">
        <f>IFERROR(IF(ABS((I3720-resumen!$E$3)/resumen!$E$5) &gt; 1.96, "SI", "NO"), _xleta.NOT)</f>
        <v>NO</v>
      </c>
      <c r="L3720">
        <f>IF(ISBLANK(C3720), resumen!$D$4, C3720)</f>
        <v>297046</v>
      </c>
      <c r="M3720">
        <f>IF(ISBLANK(I3720), resumen!$E$4, I3720)</f>
        <v>31</v>
      </c>
    </row>
    <row r="3721" spans="1:13">
      <c r="A3721">
        <v>3720</v>
      </c>
      <c r="B3721" t="s">
        <v>13</v>
      </c>
      <c r="C3721">
        <v>239421</v>
      </c>
      <c r="D3721" t="s">
        <v>14</v>
      </c>
      <c r="E3721" t="s">
        <v>20</v>
      </c>
      <c r="F3721" t="s">
        <v>16</v>
      </c>
      <c r="G3721" t="s">
        <v>16</v>
      </c>
      <c r="H3721" t="s">
        <v>17</v>
      </c>
      <c r="I3721">
        <v>22</v>
      </c>
      <c r="J3721" t="str">
        <f>IFERROR(IF(ABS((C3721-resumen!$D$3)/resumen!$D$5) &gt; 1.96, "SI", "NO"), _xleta.NOT)</f>
        <v>NO</v>
      </c>
      <c r="K3721" t="str">
        <f>IFERROR(IF(ABS((I3721-resumen!$E$3)/resumen!$E$5) &gt; 1.96, "SI", "NO"), _xleta.NOT)</f>
        <v>NO</v>
      </c>
      <c r="L3721">
        <f>IF(ISBLANK(C3721), resumen!$D$4, C3721)</f>
        <v>239421</v>
      </c>
      <c r="M3721">
        <f>IF(ISBLANK(I3721), resumen!$E$4, I3721)</f>
        <v>22</v>
      </c>
    </row>
    <row r="3722" spans="1:13">
      <c r="A3722">
        <v>3721</v>
      </c>
      <c r="B3722" t="s">
        <v>13</v>
      </c>
      <c r="C3722">
        <v>202396.55</v>
      </c>
      <c r="D3722" t="s">
        <v>14</v>
      </c>
      <c r="E3722" t="s">
        <v>20</v>
      </c>
      <c r="F3722" t="s">
        <v>16</v>
      </c>
      <c r="G3722" t="s">
        <v>17</v>
      </c>
      <c r="H3722" t="s">
        <v>17</v>
      </c>
      <c r="I3722">
        <v>36</v>
      </c>
      <c r="J3722" t="str">
        <f>IFERROR(IF(ABS((C3722-resumen!$D$3)/resumen!$D$5) &gt; 1.96, "SI", "NO"), _xleta.NOT)</f>
        <v>NO</v>
      </c>
      <c r="K3722" t="str">
        <f>IFERROR(IF(ABS((I3722-resumen!$E$3)/resumen!$E$5) &gt; 1.96, "SI", "NO"), _xleta.NOT)</f>
        <v>NO</v>
      </c>
      <c r="L3722">
        <f>IF(ISBLANK(C3722), resumen!$D$4, C3722)</f>
        <v>202396.55</v>
      </c>
      <c r="M3722">
        <f>IF(ISBLANK(I3722), resumen!$E$4, I3722)</f>
        <v>36</v>
      </c>
    </row>
    <row r="3723" spans="1:13">
      <c r="A3723">
        <v>3722</v>
      </c>
      <c r="B3723" t="s">
        <v>13</v>
      </c>
      <c r="C3723">
        <v>260000</v>
      </c>
      <c r="D3723" t="s">
        <v>14</v>
      </c>
      <c r="E3723" t="s">
        <v>20</v>
      </c>
      <c r="F3723" t="s">
        <v>16</v>
      </c>
      <c r="G3723" t="s">
        <v>17</v>
      </c>
      <c r="H3723" t="s">
        <v>16</v>
      </c>
      <c r="I3723">
        <v>37</v>
      </c>
      <c r="J3723" t="str">
        <f>IFERROR(IF(ABS((C3723-resumen!$D$3)/resumen!$D$5) &gt; 1.96, "SI", "NO"), _xleta.NOT)</f>
        <v>NO</v>
      </c>
      <c r="K3723" t="str">
        <f>IFERROR(IF(ABS((I3723-resumen!$E$3)/resumen!$E$5) &gt; 1.96, "SI", "NO"), _xleta.NOT)</f>
        <v>NO</v>
      </c>
      <c r="L3723">
        <f>IF(ISBLANK(C3723), resumen!$D$4, C3723)</f>
        <v>260000</v>
      </c>
      <c r="M3723">
        <f>IF(ISBLANK(I3723), resumen!$E$4, I3723)</f>
        <v>37</v>
      </c>
    </row>
    <row r="3724" spans="1:13">
      <c r="A3724">
        <v>3723</v>
      </c>
      <c r="B3724" t="s">
        <v>19</v>
      </c>
      <c r="C3724">
        <v>858032.05</v>
      </c>
      <c r="D3724" t="s">
        <v>14</v>
      </c>
      <c r="E3724" t="s">
        <v>15</v>
      </c>
      <c r="F3724" t="s">
        <v>16</v>
      </c>
      <c r="G3724" t="s">
        <v>17</v>
      </c>
      <c r="H3724" t="s">
        <v>17</v>
      </c>
      <c r="I3724">
        <v>53</v>
      </c>
      <c r="J3724" t="str">
        <f>IFERROR(IF(ABS((C3724-resumen!$D$3)/resumen!$D$5) &gt; 1.96, "SI", "NO"), _xleta.NOT)</f>
        <v>NO</v>
      </c>
      <c r="K3724" t="str">
        <f>IFERROR(IF(ABS((I3724-resumen!$E$3)/resumen!$E$5) &gt; 1.96, "SI", "NO"), _xleta.NOT)</f>
        <v>NO</v>
      </c>
      <c r="L3724">
        <f>IF(ISBLANK(C3724), resumen!$D$4, C3724)</f>
        <v>858032.05</v>
      </c>
      <c r="M3724">
        <f>IF(ISBLANK(I3724), resumen!$E$4, I3724)</f>
        <v>53</v>
      </c>
    </row>
    <row r="3725" spans="1:13">
      <c r="A3725">
        <v>3724</v>
      </c>
      <c r="B3725" t="s">
        <v>19</v>
      </c>
      <c r="C3725">
        <v>2036556.25</v>
      </c>
      <c r="D3725" t="s">
        <v>14</v>
      </c>
      <c r="E3725" t="s">
        <v>20</v>
      </c>
      <c r="F3725" t="s">
        <v>16</v>
      </c>
      <c r="G3725" t="s">
        <v>17</v>
      </c>
      <c r="H3725" t="s">
        <v>17</v>
      </c>
      <c r="I3725">
        <v>37</v>
      </c>
      <c r="J3725" t="str">
        <f>IFERROR(IF(ABS((C3725-resumen!$D$3)/resumen!$D$5) &gt; 1.96, "SI", "NO"), _xleta.NOT)</f>
        <v>NO</v>
      </c>
      <c r="K3725" t="str">
        <f>IFERROR(IF(ABS((I3725-resumen!$E$3)/resumen!$E$5) &gt; 1.96, "SI", "NO"), _xleta.NOT)</f>
        <v>NO</v>
      </c>
      <c r="L3725">
        <f>IF(ISBLANK(C3725), resumen!$D$4, C3725)</f>
        <v>2036556.25</v>
      </c>
      <c r="M3725">
        <f>IF(ISBLANK(I3725), resumen!$E$4, I3725)</f>
        <v>37</v>
      </c>
    </row>
    <row r="3726" spans="1:13">
      <c r="A3726">
        <v>3725</v>
      </c>
      <c r="B3726" t="s">
        <v>13</v>
      </c>
      <c r="C3726">
        <v>454518</v>
      </c>
      <c r="D3726" t="s">
        <v>14</v>
      </c>
      <c r="E3726" t="s">
        <v>20</v>
      </c>
      <c r="F3726" t="s">
        <v>16</v>
      </c>
      <c r="G3726" t="s">
        <v>17</v>
      </c>
      <c r="H3726" t="s">
        <v>17</v>
      </c>
      <c r="I3726">
        <v>35</v>
      </c>
      <c r="J3726" t="str">
        <f>IFERROR(IF(ABS((C3726-resumen!$D$3)/resumen!$D$5) &gt; 1.96, "SI", "NO"), _xleta.NOT)</f>
        <v>NO</v>
      </c>
      <c r="K3726" t="str">
        <f>IFERROR(IF(ABS((I3726-resumen!$E$3)/resumen!$E$5) &gt; 1.96, "SI", "NO"), _xleta.NOT)</f>
        <v>NO</v>
      </c>
      <c r="L3726">
        <f>IF(ISBLANK(C3726), resumen!$D$4, C3726)</f>
        <v>454518</v>
      </c>
      <c r="M3726">
        <f>IF(ISBLANK(I3726), resumen!$E$4, I3726)</f>
        <v>35</v>
      </c>
    </row>
    <row r="3727" spans="1:13">
      <c r="A3727">
        <v>3726</v>
      </c>
      <c r="B3727" t="s">
        <v>13</v>
      </c>
      <c r="C3727">
        <v>459616.28</v>
      </c>
      <c r="D3727" t="s">
        <v>14</v>
      </c>
      <c r="E3727" t="s">
        <v>20</v>
      </c>
      <c r="F3727" t="s">
        <v>16</v>
      </c>
      <c r="G3727" t="s">
        <v>17</v>
      </c>
      <c r="H3727" t="s">
        <v>17</v>
      </c>
      <c r="I3727">
        <v>28</v>
      </c>
      <c r="J3727" t="str">
        <f>IFERROR(IF(ABS((C3727-resumen!$D$3)/resumen!$D$5) &gt; 1.96, "SI", "NO"), _xleta.NOT)</f>
        <v>NO</v>
      </c>
      <c r="K3727" t="str">
        <f>IFERROR(IF(ABS((I3727-resumen!$E$3)/resumen!$E$5) &gt; 1.96, "SI", "NO"), _xleta.NOT)</f>
        <v>NO</v>
      </c>
      <c r="L3727">
        <f>IF(ISBLANK(C3727), resumen!$D$4, C3727)</f>
        <v>459616.28</v>
      </c>
      <c r="M3727">
        <f>IF(ISBLANK(I3727), resumen!$E$4, I3727)</f>
        <v>28</v>
      </c>
    </row>
    <row r="3728" spans="1:13">
      <c r="A3728">
        <v>3727</v>
      </c>
      <c r="B3728" t="s">
        <v>13</v>
      </c>
      <c r="C3728">
        <v>299744</v>
      </c>
      <c r="D3728" t="s">
        <v>22</v>
      </c>
      <c r="E3728" t="s">
        <v>20</v>
      </c>
      <c r="F3728" t="s">
        <v>16</v>
      </c>
      <c r="G3728" t="s">
        <v>17</v>
      </c>
      <c r="H3728" t="s">
        <v>17</v>
      </c>
      <c r="I3728">
        <v>40</v>
      </c>
      <c r="J3728" t="str">
        <f>IFERROR(IF(ABS((C3728-resumen!$D$3)/resumen!$D$5) &gt; 1.96, "SI", "NO"), _xleta.NOT)</f>
        <v>NO</v>
      </c>
      <c r="K3728" t="str">
        <f>IFERROR(IF(ABS((I3728-resumen!$E$3)/resumen!$E$5) &gt; 1.96, "SI", "NO"), _xleta.NOT)</f>
        <v>NO</v>
      </c>
      <c r="L3728">
        <f>IF(ISBLANK(C3728), resumen!$D$4, C3728)</f>
        <v>299744</v>
      </c>
      <c r="M3728">
        <f>IF(ISBLANK(I3728), resumen!$E$4, I3728)</f>
        <v>40</v>
      </c>
    </row>
    <row r="3729" spans="1:13">
      <c r="A3729">
        <v>3728</v>
      </c>
      <c r="B3729" t="s">
        <v>13</v>
      </c>
      <c r="C3729">
        <v>2590373.15</v>
      </c>
      <c r="D3729" t="s">
        <v>14</v>
      </c>
      <c r="E3729" t="s">
        <v>15</v>
      </c>
      <c r="F3729" t="s">
        <v>16</v>
      </c>
      <c r="G3729" t="s">
        <v>17</v>
      </c>
      <c r="H3729" t="s">
        <v>17</v>
      </c>
      <c r="I3729">
        <v>56</v>
      </c>
      <c r="J3729" t="str">
        <f>IFERROR(IF(ABS((C3729-resumen!$D$3)/resumen!$D$5) &gt; 1.96, "SI", "NO"), _xleta.NOT)</f>
        <v>SI</v>
      </c>
      <c r="K3729" t="str">
        <f>IFERROR(IF(ABS((I3729-resumen!$E$3)/resumen!$E$5) &gt; 1.96, "SI", "NO"), _xleta.NOT)</f>
        <v>NO</v>
      </c>
      <c r="L3729">
        <f>IF(ISBLANK(C3729), resumen!$D$4, C3729)</f>
        <v>2590373.15</v>
      </c>
      <c r="M3729">
        <f>IF(ISBLANK(I3729), resumen!$E$4, I3729)</f>
        <v>56</v>
      </c>
    </row>
    <row r="3730" spans="1:13">
      <c r="A3730">
        <v>3729</v>
      </c>
      <c r="B3730" t="s">
        <v>13</v>
      </c>
      <c r="C3730">
        <v>551468.9</v>
      </c>
      <c r="D3730" t="s">
        <v>14</v>
      </c>
      <c r="E3730" t="s">
        <v>20</v>
      </c>
      <c r="F3730" t="s">
        <v>16</v>
      </c>
      <c r="G3730" t="s">
        <v>17</v>
      </c>
      <c r="H3730" t="s">
        <v>17</v>
      </c>
      <c r="I3730">
        <v>38</v>
      </c>
      <c r="J3730" t="str">
        <f>IFERROR(IF(ABS((C3730-resumen!$D$3)/resumen!$D$5) &gt; 1.96, "SI", "NO"), _xleta.NOT)</f>
        <v>NO</v>
      </c>
      <c r="K3730" t="str">
        <f>IFERROR(IF(ABS((I3730-resumen!$E$3)/resumen!$E$5) &gt; 1.96, "SI", "NO"), _xleta.NOT)</f>
        <v>NO</v>
      </c>
      <c r="L3730">
        <f>IF(ISBLANK(C3730), resumen!$D$4, C3730)</f>
        <v>551468.9</v>
      </c>
      <c r="M3730">
        <f>IF(ISBLANK(I3730), resumen!$E$4, I3730)</f>
        <v>38</v>
      </c>
    </row>
    <row r="3731" spans="1:13">
      <c r="A3731">
        <v>3730</v>
      </c>
      <c r="B3731" t="s">
        <v>13</v>
      </c>
      <c r="C3731">
        <v>550000</v>
      </c>
      <c r="D3731" t="s">
        <v>14</v>
      </c>
      <c r="E3731" t="s">
        <v>20</v>
      </c>
      <c r="F3731" t="s">
        <v>16</v>
      </c>
      <c r="G3731" t="s">
        <v>17</v>
      </c>
      <c r="H3731" t="s">
        <v>17</v>
      </c>
      <c r="I3731">
        <v>58</v>
      </c>
      <c r="J3731" t="str">
        <f>IFERROR(IF(ABS((C3731-resumen!$D$3)/resumen!$D$5) &gt; 1.96, "SI", "NO"), _xleta.NOT)</f>
        <v>NO</v>
      </c>
      <c r="K3731" t="str">
        <f>IFERROR(IF(ABS((I3731-resumen!$E$3)/resumen!$E$5) &gt; 1.96, "SI", "NO"), _xleta.NOT)</f>
        <v>NO</v>
      </c>
      <c r="L3731">
        <f>IF(ISBLANK(C3731), resumen!$D$4, C3731)</f>
        <v>550000</v>
      </c>
      <c r="M3731">
        <f>IF(ISBLANK(I3731), resumen!$E$4, I3731)</f>
        <v>58</v>
      </c>
    </row>
    <row r="3732" spans="1:13">
      <c r="A3732">
        <v>3731</v>
      </c>
      <c r="B3732" t="s">
        <v>13</v>
      </c>
      <c r="C3732">
        <v>1182929.8700000001</v>
      </c>
      <c r="D3732" t="s">
        <v>14</v>
      </c>
      <c r="E3732" t="s">
        <v>20</v>
      </c>
      <c r="F3732" t="s">
        <v>16</v>
      </c>
      <c r="G3732" t="s">
        <v>17</v>
      </c>
      <c r="H3732" t="s">
        <v>17</v>
      </c>
      <c r="I3732">
        <v>32</v>
      </c>
      <c r="J3732" t="str">
        <f>IFERROR(IF(ABS((C3732-resumen!$D$3)/resumen!$D$5) &gt; 1.96, "SI", "NO"), _xleta.NOT)</f>
        <v>NO</v>
      </c>
      <c r="K3732" t="str">
        <f>IFERROR(IF(ABS((I3732-resumen!$E$3)/resumen!$E$5) &gt; 1.96, "SI", "NO"), _xleta.NOT)</f>
        <v>NO</v>
      </c>
      <c r="L3732">
        <f>IF(ISBLANK(C3732), resumen!$D$4, C3732)</f>
        <v>1182929.8700000001</v>
      </c>
      <c r="M3732">
        <f>IF(ISBLANK(I3732), resumen!$E$4, I3732)</f>
        <v>32</v>
      </c>
    </row>
    <row r="3733" spans="1:13">
      <c r="A3733">
        <v>3732</v>
      </c>
      <c r="B3733" t="s">
        <v>13</v>
      </c>
      <c r="C3733">
        <v>728454.02</v>
      </c>
      <c r="D3733" t="s">
        <v>14</v>
      </c>
      <c r="E3733" t="s">
        <v>20</v>
      </c>
      <c r="F3733" t="s">
        <v>16</v>
      </c>
      <c r="G3733" t="s">
        <v>17</v>
      </c>
      <c r="H3733" t="s">
        <v>17</v>
      </c>
      <c r="I3733">
        <v>35</v>
      </c>
      <c r="J3733" t="str">
        <f>IFERROR(IF(ABS((C3733-resumen!$D$3)/resumen!$D$5) &gt; 1.96, "SI", "NO"), _xleta.NOT)</f>
        <v>NO</v>
      </c>
      <c r="K3733" t="str">
        <f>IFERROR(IF(ABS((I3733-resumen!$E$3)/resumen!$E$5) &gt; 1.96, "SI", "NO"), _xleta.NOT)</f>
        <v>NO</v>
      </c>
      <c r="L3733">
        <f>IF(ISBLANK(C3733), resumen!$D$4, C3733)</f>
        <v>728454.02</v>
      </c>
      <c r="M3733">
        <f>IF(ISBLANK(I3733), resumen!$E$4, I3733)</f>
        <v>35</v>
      </c>
    </row>
    <row r="3734" spans="1:13">
      <c r="A3734">
        <v>3733</v>
      </c>
      <c r="B3734" t="s">
        <v>13</v>
      </c>
      <c r="C3734">
        <v>533333.32999999996</v>
      </c>
      <c r="D3734" t="s">
        <v>14</v>
      </c>
      <c r="E3734" t="s">
        <v>20</v>
      </c>
      <c r="F3734" t="s">
        <v>16</v>
      </c>
      <c r="G3734" t="s">
        <v>17</v>
      </c>
      <c r="H3734" t="s">
        <v>17</v>
      </c>
      <c r="I3734">
        <v>27</v>
      </c>
      <c r="J3734" t="str">
        <f>IFERROR(IF(ABS((C3734-resumen!$D$3)/resumen!$D$5) &gt; 1.96, "SI", "NO"), _xleta.NOT)</f>
        <v>NO</v>
      </c>
      <c r="K3734" t="str">
        <f>IFERROR(IF(ABS((I3734-resumen!$E$3)/resumen!$E$5) &gt; 1.96, "SI", "NO"), _xleta.NOT)</f>
        <v>NO</v>
      </c>
      <c r="L3734">
        <f>IF(ISBLANK(C3734), resumen!$D$4, C3734)</f>
        <v>533333.32999999996</v>
      </c>
      <c r="M3734">
        <f>IF(ISBLANK(I3734), resumen!$E$4, I3734)</f>
        <v>27</v>
      </c>
    </row>
    <row r="3735" spans="1:13">
      <c r="A3735">
        <v>3734</v>
      </c>
      <c r="B3735" t="s">
        <v>19</v>
      </c>
      <c r="C3735">
        <v>319879</v>
      </c>
      <c r="D3735" t="s">
        <v>14</v>
      </c>
      <c r="E3735" t="s">
        <v>15</v>
      </c>
      <c r="F3735" t="s">
        <v>16</v>
      </c>
      <c r="G3735" t="s">
        <v>17</v>
      </c>
      <c r="H3735" t="s">
        <v>16</v>
      </c>
      <c r="I3735">
        <v>54</v>
      </c>
      <c r="J3735" t="str">
        <f>IFERROR(IF(ABS((C3735-resumen!$D$3)/resumen!$D$5) &gt; 1.96, "SI", "NO"), _xleta.NOT)</f>
        <v>NO</v>
      </c>
      <c r="K3735" t="str">
        <f>IFERROR(IF(ABS((I3735-resumen!$E$3)/resumen!$E$5) &gt; 1.96, "SI", "NO"), _xleta.NOT)</f>
        <v>NO</v>
      </c>
      <c r="L3735">
        <f>IF(ISBLANK(C3735), resumen!$D$4, C3735)</f>
        <v>319879</v>
      </c>
      <c r="M3735">
        <f>IF(ISBLANK(I3735), resumen!$E$4, I3735)</f>
        <v>54</v>
      </c>
    </row>
    <row r="3736" spans="1:13">
      <c r="A3736">
        <v>3735</v>
      </c>
      <c r="B3736" t="s">
        <v>13</v>
      </c>
      <c r="C3736">
        <v>32956</v>
      </c>
      <c r="D3736" t="s">
        <v>14</v>
      </c>
      <c r="E3736" t="s">
        <v>20</v>
      </c>
      <c r="F3736" t="s">
        <v>16</v>
      </c>
      <c r="G3736" t="s">
        <v>17</v>
      </c>
      <c r="H3736" t="s">
        <v>17</v>
      </c>
      <c r="I3736">
        <v>22</v>
      </c>
      <c r="J3736" t="str">
        <f>IFERROR(IF(ABS((C3736-resumen!$D$3)/resumen!$D$5) &gt; 1.96, "SI", "NO"), _xleta.NOT)</f>
        <v>NO</v>
      </c>
      <c r="K3736" t="str">
        <f>IFERROR(IF(ABS((I3736-resumen!$E$3)/resumen!$E$5) &gt; 1.96, "SI", "NO"), _xleta.NOT)</f>
        <v>NO</v>
      </c>
      <c r="L3736">
        <f>IF(ISBLANK(C3736), resumen!$D$4, C3736)</f>
        <v>32956</v>
      </c>
      <c r="M3736">
        <f>IF(ISBLANK(I3736), resumen!$E$4, I3736)</f>
        <v>22</v>
      </c>
    </row>
    <row r="3737" spans="1:13">
      <c r="A3737">
        <v>3736</v>
      </c>
      <c r="B3737" t="s">
        <v>13</v>
      </c>
      <c r="C3737">
        <v>450000</v>
      </c>
      <c r="D3737" t="s">
        <v>14</v>
      </c>
      <c r="E3737" t="s">
        <v>20</v>
      </c>
      <c r="F3737" t="s">
        <v>16</v>
      </c>
      <c r="G3737" t="s">
        <v>17</v>
      </c>
      <c r="H3737" t="s">
        <v>17</v>
      </c>
      <c r="I3737">
        <v>24</v>
      </c>
      <c r="J3737" t="str">
        <f>IFERROR(IF(ABS((C3737-resumen!$D$3)/resumen!$D$5) &gt; 1.96, "SI", "NO"), _xleta.NOT)</f>
        <v>NO</v>
      </c>
      <c r="K3737" t="str">
        <f>IFERROR(IF(ABS((I3737-resumen!$E$3)/resumen!$E$5) &gt; 1.96, "SI", "NO"), _xleta.NOT)</f>
        <v>NO</v>
      </c>
      <c r="L3737">
        <f>IF(ISBLANK(C3737), resumen!$D$4, C3737)</f>
        <v>450000</v>
      </c>
      <c r="M3737">
        <f>IF(ISBLANK(I3737), resumen!$E$4, I3737)</f>
        <v>24</v>
      </c>
    </row>
    <row r="3738" spans="1:13">
      <c r="A3738">
        <v>3737</v>
      </c>
      <c r="B3738" t="s">
        <v>19</v>
      </c>
      <c r="C3738">
        <v>682607.23</v>
      </c>
      <c r="D3738" t="s">
        <v>14</v>
      </c>
      <c r="E3738" t="s">
        <v>20</v>
      </c>
      <c r="F3738" t="s">
        <v>16</v>
      </c>
      <c r="G3738" t="s">
        <v>17</v>
      </c>
      <c r="H3738" t="s">
        <v>16</v>
      </c>
      <c r="I3738">
        <v>28</v>
      </c>
      <c r="J3738" t="str">
        <f>IFERROR(IF(ABS((C3738-resumen!$D$3)/resumen!$D$5) &gt; 1.96, "SI", "NO"), _xleta.NOT)</f>
        <v>NO</v>
      </c>
      <c r="K3738" t="str">
        <f>IFERROR(IF(ABS((I3738-resumen!$E$3)/resumen!$E$5) &gt; 1.96, "SI", "NO"), _xleta.NOT)</f>
        <v>NO</v>
      </c>
      <c r="L3738">
        <f>IF(ISBLANK(C3738), resumen!$D$4, C3738)</f>
        <v>682607.23</v>
      </c>
      <c r="M3738">
        <f>IF(ISBLANK(I3738), resumen!$E$4, I3738)</f>
        <v>28</v>
      </c>
    </row>
    <row r="3739" spans="1:13">
      <c r="A3739">
        <v>3738</v>
      </c>
      <c r="B3739" t="s">
        <v>19</v>
      </c>
      <c r="C3739">
        <v>1326562</v>
      </c>
      <c r="D3739" t="s">
        <v>18</v>
      </c>
      <c r="E3739" t="s">
        <v>15</v>
      </c>
      <c r="F3739" t="s">
        <v>16</v>
      </c>
      <c r="G3739" t="s">
        <v>17</v>
      </c>
      <c r="H3739" t="s">
        <v>17</v>
      </c>
      <c r="I3739">
        <v>59</v>
      </c>
      <c r="J3739" t="str">
        <f>IFERROR(IF(ABS((C3739-resumen!$D$3)/resumen!$D$5) &gt; 1.96, "SI", "NO"), _xleta.NOT)</f>
        <v>NO</v>
      </c>
      <c r="K3739" t="str">
        <f>IFERROR(IF(ABS((I3739-resumen!$E$3)/resumen!$E$5) &gt; 1.96, "SI", "NO"), _xleta.NOT)</f>
        <v>NO</v>
      </c>
      <c r="L3739">
        <f>IF(ISBLANK(C3739), resumen!$D$4, C3739)</f>
        <v>1326562</v>
      </c>
      <c r="M3739">
        <f>IF(ISBLANK(I3739), resumen!$E$4, I3739)</f>
        <v>59</v>
      </c>
    </row>
    <row r="3740" spans="1:13">
      <c r="A3740">
        <v>3739</v>
      </c>
      <c r="B3740" t="s">
        <v>13</v>
      </c>
      <c r="C3740">
        <v>195000</v>
      </c>
      <c r="D3740" t="s">
        <v>14</v>
      </c>
      <c r="E3740" t="s">
        <v>20</v>
      </c>
      <c r="F3740" t="s">
        <v>16</v>
      </c>
      <c r="G3740" t="s">
        <v>17</v>
      </c>
      <c r="H3740" t="s">
        <v>17</v>
      </c>
      <c r="I3740">
        <v>28</v>
      </c>
      <c r="J3740" t="str">
        <f>IFERROR(IF(ABS((C3740-resumen!$D$3)/resumen!$D$5) &gt; 1.96, "SI", "NO"), _xleta.NOT)</f>
        <v>NO</v>
      </c>
      <c r="K3740" t="str">
        <f>IFERROR(IF(ABS((I3740-resumen!$E$3)/resumen!$E$5) &gt; 1.96, "SI", "NO"), _xleta.NOT)</f>
        <v>NO</v>
      </c>
      <c r="L3740">
        <f>IF(ISBLANK(C3740), resumen!$D$4, C3740)</f>
        <v>195000</v>
      </c>
      <c r="M3740">
        <f>IF(ISBLANK(I3740), resumen!$E$4, I3740)</f>
        <v>28</v>
      </c>
    </row>
    <row r="3741" spans="1:13">
      <c r="A3741">
        <v>3740</v>
      </c>
      <c r="B3741" t="s">
        <v>19</v>
      </c>
      <c r="C3741">
        <v>297046</v>
      </c>
      <c r="D3741" t="s">
        <v>22</v>
      </c>
      <c r="E3741" t="s">
        <v>20</v>
      </c>
      <c r="F3741" t="s">
        <v>16</v>
      </c>
      <c r="G3741" t="s">
        <v>17</v>
      </c>
      <c r="H3741" t="s">
        <v>17</v>
      </c>
      <c r="I3741">
        <v>47</v>
      </c>
      <c r="J3741" t="str">
        <f>IFERROR(IF(ABS((C3741-resumen!$D$3)/resumen!$D$5) &gt; 1.96, "SI", "NO"), _xleta.NOT)</f>
        <v>NO</v>
      </c>
      <c r="K3741" t="str">
        <f>IFERROR(IF(ABS((I3741-resumen!$E$3)/resumen!$E$5) &gt; 1.96, "SI", "NO"), _xleta.NOT)</f>
        <v>NO</v>
      </c>
      <c r="L3741">
        <f>IF(ISBLANK(C3741), resumen!$D$4, C3741)</f>
        <v>297046</v>
      </c>
      <c r="M3741">
        <f>IF(ISBLANK(I3741), resumen!$E$4, I3741)</f>
        <v>47</v>
      </c>
    </row>
    <row r="3742" spans="1:13">
      <c r="A3742">
        <v>3741</v>
      </c>
      <c r="B3742" t="s">
        <v>13</v>
      </c>
      <c r="C3742">
        <v>840549</v>
      </c>
      <c r="D3742" t="s">
        <v>14</v>
      </c>
      <c r="E3742" t="s">
        <v>15</v>
      </c>
      <c r="F3742" t="s">
        <v>16</v>
      </c>
      <c r="G3742" t="s">
        <v>17</v>
      </c>
      <c r="H3742" t="s">
        <v>17</v>
      </c>
      <c r="I3742">
        <v>54</v>
      </c>
      <c r="J3742" t="str">
        <f>IFERROR(IF(ABS((C3742-resumen!$D$3)/resumen!$D$5) &gt; 1.96, "SI", "NO"), _xleta.NOT)</f>
        <v>NO</v>
      </c>
      <c r="K3742" t="str">
        <f>IFERROR(IF(ABS((I3742-resumen!$E$3)/resumen!$E$5) &gt; 1.96, "SI", "NO"), _xleta.NOT)</f>
        <v>NO</v>
      </c>
      <c r="L3742">
        <f>IF(ISBLANK(C3742), resumen!$D$4, C3742)</f>
        <v>840549</v>
      </c>
      <c r="M3742">
        <f>IF(ISBLANK(I3742), resumen!$E$4, I3742)</f>
        <v>54</v>
      </c>
    </row>
    <row r="3743" spans="1:13">
      <c r="A3743">
        <v>3742</v>
      </c>
      <c r="B3743" t="s">
        <v>19</v>
      </c>
      <c r="C3743">
        <v>1343265.5</v>
      </c>
      <c r="D3743" t="s">
        <v>14</v>
      </c>
      <c r="E3743" t="s">
        <v>15</v>
      </c>
      <c r="F3743" t="s">
        <v>16</v>
      </c>
      <c r="G3743" t="s">
        <v>17</v>
      </c>
      <c r="H3743" t="s">
        <v>17</v>
      </c>
      <c r="I3743">
        <v>40</v>
      </c>
      <c r="J3743" t="str">
        <f>IFERROR(IF(ABS((C3743-resumen!$D$3)/resumen!$D$5) &gt; 1.96, "SI", "NO"), _xleta.NOT)</f>
        <v>NO</v>
      </c>
      <c r="K3743" t="str">
        <f>IFERROR(IF(ABS((I3743-resumen!$E$3)/resumen!$E$5) &gt; 1.96, "SI", "NO"), _xleta.NOT)</f>
        <v>NO</v>
      </c>
      <c r="L3743">
        <f>IF(ISBLANK(C3743), resumen!$D$4, C3743)</f>
        <v>1343265.5</v>
      </c>
      <c r="M3743">
        <f>IF(ISBLANK(I3743), resumen!$E$4, I3743)</f>
        <v>40</v>
      </c>
    </row>
    <row r="3744" spans="1:13">
      <c r="A3744">
        <v>3743</v>
      </c>
      <c r="B3744" t="s">
        <v>13</v>
      </c>
      <c r="C3744">
        <v>600000</v>
      </c>
      <c r="D3744" t="s">
        <v>14</v>
      </c>
      <c r="E3744" t="s">
        <v>20</v>
      </c>
      <c r="F3744" t="s">
        <v>16</v>
      </c>
      <c r="G3744" t="s">
        <v>17</v>
      </c>
      <c r="H3744" t="s">
        <v>17</v>
      </c>
      <c r="I3744">
        <v>53</v>
      </c>
      <c r="J3744" t="str">
        <f>IFERROR(IF(ABS((C3744-resumen!$D$3)/resumen!$D$5) &gt; 1.96, "SI", "NO"), _xleta.NOT)</f>
        <v>NO</v>
      </c>
      <c r="K3744" t="str">
        <f>IFERROR(IF(ABS((I3744-resumen!$E$3)/resumen!$E$5) &gt; 1.96, "SI", "NO"), _xleta.NOT)</f>
        <v>NO</v>
      </c>
      <c r="L3744">
        <f>IF(ISBLANK(C3744), resumen!$D$4, C3744)</f>
        <v>600000</v>
      </c>
      <c r="M3744">
        <f>IF(ISBLANK(I3744), resumen!$E$4, I3744)</f>
        <v>53</v>
      </c>
    </row>
    <row r="3745" spans="1:13">
      <c r="A3745">
        <v>3744</v>
      </c>
      <c r="B3745" t="s">
        <v>13</v>
      </c>
      <c r="C3745">
        <v>795414</v>
      </c>
      <c r="D3745" t="s">
        <v>14</v>
      </c>
      <c r="E3745" t="s">
        <v>20</v>
      </c>
      <c r="F3745" t="s">
        <v>16</v>
      </c>
      <c r="G3745" t="s">
        <v>17</v>
      </c>
      <c r="H3745" t="s">
        <v>17</v>
      </c>
      <c r="I3745">
        <v>22</v>
      </c>
      <c r="J3745" t="str">
        <f>IFERROR(IF(ABS((C3745-resumen!$D$3)/resumen!$D$5) &gt; 1.96, "SI", "NO"), _xleta.NOT)</f>
        <v>NO</v>
      </c>
      <c r="K3745" t="str">
        <f>IFERROR(IF(ABS((I3745-resumen!$E$3)/resumen!$E$5) &gt; 1.96, "SI", "NO"), _xleta.NOT)</f>
        <v>NO</v>
      </c>
      <c r="L3745">
        <f>IF(ISBLANK(C3745), resumen!$D$4, C3745)</f>
        <v>795414</v>
      </c>
      <c r="M3745">
        <f>IF(ISBLANK(I3745), resumen!$E$4, I3745)</f>
        <v>22</v>
      </c>
    </row>
    <row r="3746" spans="1:13">
      <c r="A3746">
        <v>3745</v>
      </c>
      <c r="B3746" t="s">
        <v>19</v>
      </c>
      <c r="C3746">
        <v>359545</v>
      </c>
      <c r="D3746" t="s">
        <v>14</v>
      </c>
      <c r="E3746" t="s">
        <v>20</v>
      </c>
      <c r="F3746" t="s">
        <v>16</v>
      </c>
      <c r="G3746" t="s">
        <v>17</v>
      </c>
      <c r="H3746" t="s">
        <v>17</v>
      </c>
      <c r="I3746">
        <v>30</v>
      </c>
      <c r="J3746" t="str">
        <f>IFERROR(IF(ABS((C3746-resumen!$D$3)/resumen!$D$5) &gt; 1.96, "SI", "NO"), _xleta.NOT)</f>
        <v>NO</v>
      </c>
      <c r="K3746" t="str">
        <f>IFERROR(IF(ABS((I3746-resumen!$E$3)/resumen!$E$5) &gt; 1.96, "SI", "NO"), _xleta.NOT)</f>
        <v>NO</v>
      </c>
      <c r="L3746">
        <f>IF(ISBLANK(C3746), resumen!$D$4, C3746)</f>
        <v>359545</v>
      </c>
      <c r="M3746">
        <f>IF(ISBLANK(I3746), resumen!$E$4, I3746)</f>
        <v>30</v>
      </c>
    </row>
    <row r="3747" spans="1:13">
      <c r="A3747">
        <v>3746</v>
      </c>
      <c r="B3747" t="s">
        <v>19</v>
      </c>
      <c r="C3747">
        <v>351185</v>
      </c>
      <c r="D3747" t="s">
        <v>14</v>
      </c>
      <c r="E3747" t="s">
        <v>20</v>
      </c>
      <c r="F3747" t="s">
        <v>16</v>
      </c>
      <c r="G3747" t="s">
        <v>17</v>
      </c>
      <c r="H3747" t="s">
        <v>17</v>
      </c>
      <c r="I3747">
        <v>50</v>
      </c>
      <c r="J3747" t="str">
        <f>IFERROR(IF(ABS((C3747-resumen!$D$3)/resumen!$D$5) &gt; 1.96, "SI", "NO"), _xleta.NOT)</f>
        <v>NO</v>
      </c>
      <c r="K3747" t="str">
        <f>IFERROR(IF(ABS((I3747-resumen!$E$3)/resumen!$E$5) &gt; 1.96, "SI", "NO"), _xleta.NOT)</f>
        <v>NO</v>
      </c>
      <c r="L3747">
        <f>IF(ISBLANK(C3747), resumen!$D$4, C3747)</f>
        <v>351185</v>
      </c>
      <c r="M3747">
        <f>IF(ISBLANK(I3747), resumen!$E$4, I3747)</f>
        <v>50</v>
      </c>
    </row>
    <row r="3748" spans="1:13">
      <c r="A3748">
        <v>3747</v>
      </c>
      <c r="B3748" t="s">
        <v>13</v>
      </c>
      <c r="C3748">
        <v>395218.86</v>
      </c>
      <c r="D3748" t="s">
        <v>14</v>
      </c>
      <c r="E3748" t="s">
        <v>20</v>
      </c>
      <c r="F3748" t="s">
        <v>16</v>
      </c>
      <c r="G3748" t="s">
        <v>17</v>
      </c>
      <c r="H3748" t="s">
        <v>17</v>
      </c>
      <c r="I3748">
        <v>20</v>
      </c>
      <c r="J3748" t="str">
        <f>IFERROR(IF(ABS((C3748-resumen!$D$3)/resumen!$D$5) &gt; 1.96, "SI", "NO"), _xleta.NOT)</f>
        <v>NO</v>
      </c>
      <c r="K3748" t="str">
        <f>IFERROR(IF(ABS((I3748-resumen!$E$3)/resumen!$E$5) &gt; 1.96, "SI", "NO"), _xleta.NOT)</f>
        <v>NO</v>
      </c>
      <c r="L3748">
        <f>IF(ISBLANK(C3748), resumen!$D$4, C3748)</f>
        <v>395218.86</v>
      </c>
      <c r="M3748">
        <f>IF(ISBLANK(I3748), resumen!$E$4, I3748)</f>
        <v>20</v>
      </c>
    </row>
    <row r="3749" spans="1:13">
      <c r="A3749">
        <v>3748</v>
      </c>
      <c r="B3749" t="s">
        <v>13</v>
      </c>
      <c r="C3749">
        <v>241119</v>
      </c>
      <c r="D3749" t="s">
        <v>14</v>
      </c>
      <c r="E3749" t="s">
        <v>20</v>
      </c>
      <c r="F3749" t="s">
        <v>16</v>
      </c>
      <c r="G3749" t="s">
        <v>17</v>
      </c>
      <c r="H3749" t="s">
        <v>17</v>
      </c>
      <c r="I3749">
        <v>47</v>
      </c>
      <c r="J3749" t="str">
        <f>IFERROR(IF(ABS((C3749-resumen!$D$3)/resumen!$D$5) &gt; 1.96, "SI", "NO"), _xleta.NOT)</f>
        <v>NO</v>
      </c>
      <c r="K3749" t="str">
        <f>IFERROR(IF(ABS((I3749-resumen!$E$3)/resumen!$E$5) &gt; 1.96, "SI", "NO"), _xleta.NOT)</f>
        <v>NO</v>
      </c>
      <c r="L3749">
        <f>IF(ISBLANK(C3749), resumen!$D$4, C3749)</f>
        <v>241119</v>
      </c>
      <c r="M3749">
        <f>IF(ISBLANK(I3749), resumen!$E$4, I3749)</f>
        <v>47</v>
      </c>
    </row>
    <row r="3750" spans="1:13">
      <c r="A3750">
        <v>3749</v>
      </c>
      <c r="B3750" t="s">
        <v>13</v>
      </c>
      <c r="C3750">
        <v>445567</v>
      </c>
      <c r="D3750" t="s">
        <v>22</v>
      </c>
      <c r="E3750" t="s">
        <v>20</v>
      </c>
      <c r="F3750" t="s">
        <v>16</v>
      </c>
      <c r="G3750" t="s">
        <v>17</v>
      </c>
      <c r="H3750" t="s">
        <v>16</v>
      </c>
      <c r="I3750">
        <v>50</v>
      </c>
      <c r="J3750" t="str">
        <f>IFERROR(IF(ABS((C3750-resumen!$D$3)/resumen!$D$5) &gt; 1.96, "SI", "NO"), _xleta.NOT)</f>
        <v>NO</v>
      </c>
      <c r="K3750" t="str">
        <f>IFERROR(IF(ABS((I3750-resumen!$E$3)/resumen!$E$5) &gt; 1.96, "SI", "NO"), _xleta.NOT)</f>
        <v>NO</v>
      </c>
      <c r="L3750">
        <f>IF(ISBLANK(C3750), resumen!$D$4, C3750)</f>
        <v>445567</v>
      </c>
      <c r="M3750">
        <f>IF(ISBLANK(I3750), resumen!$E$4, I3750)</f>
        <v>50</v>
      </c>
    </row>
    <row r="3751" spans="1:13">
      <c r="A3751">
        <v>3750</v>
      </c>
      <c r="B3751" t="s">
        <v>13</v>
      </c>
      <c r="C3751">
        <v>1116779.8400000001</v>
      </c>
      <c r="D3751" t="s">
        <v>14</v>
      </c>
      <c r="E3751" t="s">
        <v>20</v>
      </c>
      <c r="F3751" t="s">
        <v>16</v>
      </c>
      <c r="G3751" t="s">
        <v>17</v>
      </c>
      <c r="H3751" t="s">
        <v>17</v>
      </c>
      <c r="I3751">
        <v>42</v>
      </c>
      <c r="J3751" t="str">
        <f>IFERROR(IF(ABS((C3751-resumen!$D$3)/resumen!$D$5) &gt; 1.96, "SI", "NO"), _xleta.NOT)</f>
        <v>NO</v>
      </c>
      <c r="K3751" t="str">
        <f>IFERROR(IF(ABS((I3751-resumen!$E$3)/resumen!$E$5) &gt; 1.96, "SI", "NO"), _xleta.NOT)</f>
        <v>NO</v>
      </c>
      <c r="L3751">
        <f>IF(ISBLANK(C3751), resumen!$D$4, C3751)</f>
        <v>1116779.8400000001</v>
      </c>
      <c r="M3751">
        <f>IF(ISBLANK(I3751), resumen!$E$4, I3751)</f>
        <v>42</v>
      </c>
    </row>
    <row r="3752" spans="1:13">
      <c r="A3752">
        <v>3751</v>
      </c>
      <c r="B3752" t="s">
        <v>13</v>
      </c>
      <c r="C3752">
        <v>499958.33</v>
      </c>
      <c r="D3752" t="s">
        <v>14</v>
      </c>
      <c r="E3752" t="s">
        <v>20</v>
      </c>
      <c r="F3752" t="s">
        <v>16</v>
      </c>
      <c r="G3752" t="s">
        <v>17</v>
      </c>
      <c r="H3752" t="s">
        <v>17</v>
      </c>
      <c r="I3752">
        <v>27</v>
      </c>
      <c r="J3752" t="str">
        <f>IFERROR(IF(ABS((C3752-resumen!$D$3)/resumen!$D$5) &gt; 1.96, "SI", "NO"), _xleta.NOT)</f>
        <v>NO</v>
      </c>
      <c r="K3752" t="str">
        <f>IFERROR(IF(ABS((I3752-resumen!$E$3)/resumen!$E$5) &gt; 1.96, "SI", "NO"), _xleta.NOT)</f>
        <v>NO</v>
      </c>
      <c r="L3752">
        <f>IF(ISBLANK(C3752), resumen!$D$4, C3752)</f>
        <v>499958.33</v>
      </c>
      <c r="M3752">
        <f>IF(ISBLANK(I3752), resumen!$E$4, I3752)</f>
        <v>27</v>
      </c>
    </row>
    <row r="3753" spans="1:13">
      <c r="A3753">
        <v>3752</v>
      </c>
      <c r="B3753" t="s">
        <v>19</v>
      </c>
      <c r="C3753">
        <v>250000</v>
      </c>
      <c r="D3753" t="s">
        <v>14</v>
      </c>
      <c r="E3753" t="s">
        <v>20</v>
      </c>
      <c r="F3753" t="s">
        <v>16</v>
      </c>
      <c r="G3753" t="s">
        <v>17</v>
      </c>
      <c r="H3753" t="s">
        <v>17</v>
      </c>
      <c r="I3753">
        <v>29</v>
      </c>
      <c r="J3753" t="str">
        <f>IFERROR(IF(ABS((C3753-resumen!$D$3)/resumen!$D$5) &gt; 1.96, "SI", "NO"), _xleta.NOT)</f>
        <v>NO</v>
      </c>
      <c r="K3753" t="str">
        <f>IFERROR(IF(ABS((I3753-resumen!$E$3)/resumen!$E$5) &gt; 1.96, "SI", "NO"), _xleta.NOT)</f>
        <v>NO</v>
      </c>
      <c r="L3753">
        <f>IF(ISBLANK(C3753), resumen!$D$4, C3753)</f>
        <v>250000</v>
      </c>
      <c r="M3753">
        <f>IF(ISBLANK(I3753), resumen!$E$4, I3753)</f>
        <v>29</v>
      </c>
    </row>
    <row r="3754" spans="1:13">
      <c r="A3754">
        <v>3753</v>
      </c>
      <c r="B3754" t="s">
        <v>13</v>
      </c>
      <c r="C3754">
        <v>314424</v>
      </c>
      <c r="D3754" t="s">
        <v>14</v>
      </c>
      <c r="E3754" t="s">
        <v>20</v>
      </c>
      <c r="F3754" t="s">
        <v>16</v>
      </c>
      <c r="G3754" t="s">
        <v>17</v>
      </c>
      <c r="H3754" t="s">
        <v>17</v>
      </c>
      <c r="I3754">
        <v>24</v>
      </c>
      <c r="J3754" t="str">
        <f>IFERROR(IF(ABS((C3754-resumen!$D$3)/resumen!$D$5) &gt; 1.96, "SI", "NO"), _xleta.NOT)</f>
        <v>NO</v>
      </c>
      <c r="K3754" t="str">
        <f>IFERROR(IF(ABS((I3754-resumen!$E$3)/resumen!$E$5) &gt; 1.96, "SI", "NO"), _xleta.NOT)</f>
        <v>NO</v>
      </c>
      <c r="L3754">
        <f>IF(ISBLANK(C3754), resumen!$D$4, C3754)</f>
        <v>314424</v>
      </c>
      <c r="M3754">
        <f>IF(ISBLANK(I3754), resumen!$E$4, I3754)</f>
        <v>24</v>
      </c>
    </row>
    <row r="3755" spans="1:13">
      <c r="A3755">
        <v>3754</v>
      </c>
      <c r="B3755" t="s">
        <v>19</v>
      </c>
      <c r="C3755">
        <v>367892</v>
      </c>
      <c r="D3755" t="s">
        <v>14</v>
      </c>
      <c r="E3755" t="s">
        <v>15</v>
      </c>
      <c r="F3755" t="s">
        <v>16</v>
      </c>
      <c r="G3755" t="s">
        <v>17</v>
      </c>
      <c r="H3755" t="s">
        <v>16</v>
      </c>
      <c r="I3755">
        <v>43</v>
      </c>
      <c r="J3755" t="str">
        <f>IFERROR(IF(ABS((C3755-resumen!$D$3)/resumen!$D$5) &gt; 1.96, "SI", "NO"), _xleta.NOT)</f>
        <v>NO</v>
      </c>
      <c r="K3755" t="str">
        <f>IFERROR(IF(ABS((I3755-resumen!$E$3)/resumen!$E$5) &gt; 1.96, "SI", "NO"), _xleta.NOT)</f>
        <v>NO</v>
      </c>
      <c r="L3755">
        <f>IF(ISBLANK(C3755), resumen!$D$4, C3755)</f>
        <v>367892</v>
      </c>
      <c r="M3755">
        <f>IF(ISBLANK(I3755), resumen!$E$4, I3755)</f>
        <v>43</v>
      </c>
    </row>
    <row r="3756" spans="1:13">
      <c r="A3756">
        <v>3755</v>
      </c>
      <c r="B3756" t="s">
        <v>13</v>
      </c>
      <c r="C3756">
        <v>361180.29</v>
      </c>
      <c r="D3756" t="s">
        <v>14</v>
      </c>
      <c r="E3756" t="s">
        <v>15</v>
      </c>
      <c r="F3756" t="s">
        <v>16</v>
      </c>
      <c r="G3756" t="s">
        <v>17</v>
      </c>
      <c r="H3756" t="s">
        <v>17</v>
      </c>
      <c r="I3756">
        <v>28</v>
      </c>
      <c r="J3756" t="str">
        <f>IFERROR(IF(ABS((C3756-resumen!$D$3)/resumen!$D$5) &gt; 1.96, "SI", "NO"), _xleta.NOT)</f>
        <v>NO</v>
      </c>
      <c r="K3756" t="str">
        <f>IFERROR(IF(ABS((I3756-resumen!$E$3)/resumen!$E$5) &gt; 1.96, "SI", "NO"), _xleta.NOT)</f>
        <v>NO</v>
      </c>
      <c r="L3756">
        <f>IF(ISBLANK(C3756), resumen!$D$4, C3756)</f>
        <v>361180.29</v>
      </c>
      <c r="M3756">
        <f>IF(ISBLANK(I3756), resumen!$E$4, I3756)</f>
        <v>28</v>
      </c>
    </row>
    <row r="3757" spans="1:13">
      <c r="A3757">
        <v>3756</v>
      </c>
      <c r="B3757" t="s">
        <v>13</v>
      </c>
      <c r="C3757">
        <v>330000</v>
      </c>
      <c r="D3757" t="s">
        <v>14</v>
      </c>
      <c r="E3757" t="s">
        <v>20</v>
      </c>
      <c r="F3757" t="s">
        <v>16</v>
      </c>
      <c r="G3757" t="s">
        <v>17</v>
      </c>
      <c r="H3757" t="s">
        <v>17</v>
      </c>
      <c r="I3757">
        <v>33</v>
      </c>
      <c r="J3757" t="str">
        <f>IFERROR(IF(ABS((C3757-resumen!$D$3)/resumen!$D$5) &gt; 1.96, "SI", "NO"), _xleta.NOT)</f>
        <v>NO</v>
      </c>
      <c r="K3757" t="str">
        <f>IFERROR(IF(ABS((I3757-resumen!$E$3)/resumen!$E$5) &gt; 1.96, "SI", "NO"), _xleta.NOT)</f>
        <v>NO</v>
      </c>
      <c r="L3757">
        <f>IF(ISBLANK(C3757), resumen!$D$4, C3757)</f>
        <v>330000</v>
      </c>
      <c r="M3757">
        <f>IF(ISBLANK(I3757), resumen!$E$4, I3757)</f>
        <v>33</v>
      </c>
    </row>
    <row r="3758" spans="1:13">
      <c r="A3758">
        <v>3757</v>
      </c>
      <c r="B3758" t="s">
        <v>19</v>
      </c>
      <c r="C3758">
        <v>359544.27</v>
      </c>
      <c r="D3758" t="s">
        <v>25</v>
      </c>
      <c r="E3758" t="s">
        <v>20</v>
      </c>
      <c r="F3758" t="s">
        <v>16</v>
      </c>
      <c r="G3758" t="s">
        <v>16</v>
      </c>
      <c r="H3758" t="s">
        <v>17</v>
      </c>
      <c r="I3758">
        <v>40</v>
      </c>
      <c r="J3758" t="str">
        <f>IFERROR(IF(ABS((C3758-resumen!$D$3)/resumen!$D$5) &gt; 1.96, "SI", "NO"), _xleta.NOT)</f>
        <v>NO</v>
      </c>
      <c r="K3758" t="str">
        <f>IFERROR(IF(ABS((I3758-resumen!$E$3)/resumen!$E$5) &gt; 1.96, "SI", "NO"), _xleta.NOT)</f>
        <v>NO</v>
      </c>
      <c r="L3758">
        <f>IF(ISBLANK(C3758), resumen!$D$4, C3758)</f>
        <v>359544.27</v>
      </c>
      <c r="M3758">
        <f>IF(ISBLANK(I3758), resumen!$E$4, I3758)</f>
        <v>40</v>
      </c>
    </row>
    <row r="3759" spans="1:13">
      <c r="A3759">
        <v>3758</v>
      </c>
      <c r="B3759" t="s">
        <v>19</v>
      </c>
      <c r="C3759">
        <v>204800</v>
      </c>
      <c r="D3759" t="s">
        <v>14</v>
      </c>
      <c r="E3759" t="s">
        <v>20</v>
      </c>
      <c r="F3759" t="s">
        <v>16</v>
      </c>
      <c r="G3759" t="s">
        <v>17</v>
      </c>
      <c r="H3759" t="s">
        <v>16</v>
      </c>
      <c r="I3759">
        <v>31</v>
      </c>
      <c r="J3759" t="str">
        <f>IFERROR(IF(ABS((C3759-resumen!$D$3)/resumen!$D$5) &gt; 1.96, "SI", "NO"), _xleta.NOT)</f>
        <v>NO</v>
      </c>
      <c r="K3759" t="str">
        <f>IFERROR(IF(ABS((I3759-resumen!$E$3)/resumen!$E$5) &gt; 1.96, "SI", "NO"), _xleta.NOT)</f>
        <v>NO</v>
      </c>
      <c r="L3759">
        <f>IF(ISBLANK(C3759), resumen!$D$4, C3759)</f>
        <v>204800</v>
      </c>
      <c r="M3759">
        <f>IF(ISBLANK(I3759), resumen!$E$4, I3759)</f>
        <v>31</v>
      </c>
    </row>
    <row r="3760" spans="1:13">
      <c r="A3760">
        <v>3759</v>
      </c>
      <c r="B3760" t="s">
        <v>13</v>
      </c>
      <c r="C3760">
        <v>553159.81000000006</v>
      </c>
      <c r="D3760" t="s">
        <v>14</v>
      </c>
      <c r="E3760" t="s">
        <v>20</v>
      </c>
      <c r="F3760" t="s">
        <v>16</v>
      </c>
      <c r="G3760" t="s">
        <v>17</v>
      </c>
      <c r="H3760" t="s">
        <v>17</v>
      </c>
      <c r="I3760">
        <v>21</v>
      </c>
      <c r="J3760" t="str">
        <f>IFERROR(IF(ABS((C3760-resumen!$D$3)/resumen!$D$5) &gt; 1.96, "SI", "NO"), _xleta.NOT)</f>
        <v>NO</v>
      </c>
      <c r="K3760" t="str">
        <f>IFERROR(IF(ABS((I3760-resumen!$E$3)/resumen!$E$5) &gt; 1.96, "SI", "NO"), _xleta.NOT)</f>
        <v>NO</v>
      </c>
      <c r="L3760">
        <f>IF(ISBLANK(C3760), resumen!$D$4, C3760)</f>
        <v>553159.81000000006</v>
      </c>
      <c r="M3760">
        <f>IF(ISBLANK(I3760), resumen!$E$4, I3760)</f>
        <v>21</v>
      </c>
    </row>
    <row r="3761" spans="1:13">
      <c r="A3761">
        <v>3760</v>
      </c>
      <c r="B3761" t="s">
        <v>13</v>
      </c>
      <c r="C3761">
        <v>370000</v>
      </c>
      <c r="D3761" t="s">
        <v>14</v>
      </c>
      <c r="E3761" t="s">
        <v>20</v>
      </c>
      <c r="F3761" t="s">
        <v>16</v>
      </c>
      <c r="G3761" t="s">
        <v>17</v>
      </c>
      <c r="H3761" t="s">
        <v>17</v>
      </c>
      <c r="I3761">
        <v>21</v>
      </c>
      <c r="J3761" t="str">
        <f>IFERROR(IF(ABS((C3761-resumen!$D$3)/resumen!$D$5) &gt; 1.96, "SI", "NO"), _xleta.NOT)</f>
        <v>NO</v>
      </c>
      <c r="K3761" t="str">
        <f>IFERROR(IF(ABS((I3761-resumen!$E$3)/resumen!$E$5) &gt; 1.96, "SI", "NO"), _xleta.NOT)</f>
        <v>NO</v>
      </c>
      <c r="L3761">
        <f>IF(ISBLANK(C3761), resumen!$D$4, C3761)</f>
        <v>370000</v>
      </c>
      <c r="M3761">
        <f>IF(ISBLANK(I3761), resumen!$E$4, I3761)</f>
        <v>21</v>
      </c>
    </row>
    <row r="3762" spans="1:13">
      <c r="A3762">
        <v>3761</v>
      </c>
      <c r="B3762" t="s">
        <v>19</v>
      </c>
      <c r="C3762">
        <v>640745.43999999994</v>
      </c>
      <c r="D3762" t="s">
        <v>14</v>
      </c>
      <c r="E3762" t="s">
        <v>20</v>
      </c>
      <c r="F3762" t="s">
        <v>16</v>
      </c>
      <c r="G3762" t="s">
        <v>17</v>
      </c>
      <c r="H3762" t="s">
        <v>17</v>
      </c>
      <c r="I3762">
        <v>43</v>
      </c>
      <c r="J3762" t="str">
        <f>IFERROR(IF(ABS((C3762-resumen!$D$3)/resumen!$D$5) &gt; 1.96, "SI", "NO"), _xleta.NOT)</f>
        <v>NO</v>
      </c>
      <c r="K3762" t="str">
        <f>IFERROR(IF(ABS((I3762-resumen!$E$3)/resumen!$E$5) &gt; 1.96, "SI", "NO"), _xleta.NOT)</f>
        <v>NO</v>
      </c>
      <c r="L3762">
        <f>IF(ISBLANK(C3762), resumen!$D$4, C3762)</f>
        <v>640745.43999999994</v>
      </c>
      <c r="M3762">
        <f>IF(ISBLANK(I3762), resumen!$E$4, I3762)</f>
        <v>43</v>
      </c>
    </row>
    <row r="3763" spans="1:13">
      <c r="A3763">
        <v>3762</v>
      </c>
      <c r="B3763" t="s">
        <v>13</v>
      </c>
      <c r="C3763">
        <v>3081665</v>
      </c>
      <c r="D3763" t="s">
        <v>14</v>
      </c>
      <c r="E3763" t="s">
        <v>15</v>
      </c>
      <c r="F3763" t="s">
        <v>16</v>
      </c>
      <c r="G3763" t="s">
        <v>17</v>
      </c>
      <c r="H3763" t="s">
        <v>17</v>
      </c>
      <c r="I3763">
        <v>52</v>
      </c>
      <c r="J3763" t="str">
        <f>IFERROR(IF(ABS((C3763-resumen!$D$3)/resumen!$D$5) &gt; 1.96, "SI", "NO"), _xleta.NOT)</f>
        <v>SI</v>
      </c>
      <c r="K3763" t="str">
        <f>IFERROR(IF(ABS((I3763-resumen!$E$3)/resumen!$E$5) &gt; 1.96, "SI", "NO"), _xleta.NOT)</f>
        <v>NO</v>
      </c>
      <c r="L3763">
        <f>IF(ISBLANK(C3763), resumen!$D$4, C3763)</f>
        <v>3081665</v>
      </c>
      <c r="M3763">
        <f>IF(ISBLANK(I3763), resumen!$E$4, I3763)</f>
        <v>52</v>
      </c>
    </row>
    <row r="3764" spans="1:13">
      <c r="A3764">
        <v>3763</v>
      </c>
      <c r="B3764" t="s">
        <v>13</v>
      </c>
      <c r="C3764">
        <v>486069</v>
      </c>
      <c r="D3764" t="s">
        <v>22</v>
      </c>
      <c r="E3764" t="s">
        <v>20</v>
      </c>
      <c r="F3764" t="s">
        <v>16</v>
      </c>
      <c r="G3764" t="s">
        <v>17</v>
      </c>
      <c r="H3764" t="s">
        <v>16</v>
      </c>
      <c r="I3764">
        <v>48</v>
      </c>
      <c r="J3764" t="str">
        <f>IFERROR(IF(ABS((C3764-resumen!$D$3)/resumen!$D$5) &gt; 1.96, "SI", "NO"), _xleta.NOT)</f>
        <v>NO</v>
      </c>
      <c r="K3764" t="str">
        <f>IFERROR(IF(ABS((I3764-resumen!$E$3)/resumen!$E$5) &gt; 1.96, "SI", "NO"), _xleta.NOT)</f>
        <v>NO</v>
      </c>
      <c r="L3764">
        <f>IF(ISBLANK(C3764), resumen!$D$4, C3764)</f>
        <v>486069</v>
      </c>
      <c r="M3764">
        <f>IF(ISBLANK(I3764), resumen!$E$4, I3764)</f>
        <v>48</v>
      </c>
    </row>
    <row r="3765" spans="1:13">
      <c r="A3765">
        <v>3764</v>
      </c>
      <c r="B3765" t="s">
        <v>19</v>
      </c>
      <c r="C3765">
        <v>100900</v>
      </c>
      <c r="D3765" t="s">
        <v>14</v>
      </c>
      <c r="E3765" t="s">
        <v>20</v>
      </c>
      <c r="F3765" t="s">
        <v>16</v>
      </c>
      <c r="G3765" t="s">
        <v>16</v>
      </c>
      <c r="H3765" t="s">
        <v>17</v>
      </c>
      <c r="I3765">
        <v>62</v>
      </c>
      <c r="J3765" t="str">
        <f>IFERROR(IF(ABS((C3765-resumen!$D$3)/resumen!$D$5) &gt; 1.96, "SI", "NO"), _xleta.NOT)</f>
        <v>NO</v>
      </c>
      <c r="K3765" t="str">
        <f>IFERROR(IF(ABS((I3765-resumen!$E$3)/resumen!$E$5) &gt; 1.96, "SI", "NO"), _xleta.NOT)</f>
        <v>NO</v>
      </c>
      <c r="L3765">
        <f>IF(ISBLANK(C3765), resumen!$D$4, C3765)</f>
        <v>100900</v>
      </c>
      <c r="M3765">
        <f>IF(ISBLANK(I3765), resumen!$E$4, I3765)</f>
        <v>62</v>
      </c>
    </row>
    <row r="3766" spans="1:13">
      <c r="A3766">
        <v>3765</v>
      </c>
      <c r="B3766" t="s">
        <v>19</v>
      </c>
      <c r="C3766">
        <v>158920</v>
      </c>
      <c r="D3766" t="s">
        <v>14</v>
      </c>
      <c r="E3766" t="s">
        <v>20</v>
      </c>
      <c r="F3766" t="s">
        <v>16</v>
      </c>
      <c r="G3766" t="s">
        <v>17</v>
      </c>
      <c r="H3766" t="s">
        <v>17</v>
      </c>
      <c r="I3766">
        <v>39</v>
      </c>
      <c r="J3766" t="str">
        <f>IFERROR(IF(ABS((C3766-resumen!$D$3)/resumen!$D$5) &gt; 1.96, "SI", "NO"), _xleta.NOT)</f>
        <v>NO</v>
      </c>
      <c r="K3766" t="str">
        <f>IFERROR(IF(ABS((I3766-resumen!$E$3)/resumen!$E$5) &gt; 1.96, "SI", "NO"), _xleta.NOT)</f>
        <v>NO</v>
      </c>
      <c r="L3766">
        <f>IF(ISBLANK(C3766), resumen!$D$4, C3766)</f>
        <v>158920</v>
      </c>
      <c r="M3766">
        <f>IF(ISBLANK(I3766), resumen!$E$4, I3766)</f>
        <v>39</v>
      </c>
    </row>
    <row r="3767" spans="1:13">
      <c r="A3767">
        <v>3766</v>
      </c>
      <c r="B3767" t="s">
        <v>13</v>
      </c>
      <c r="C3767">
        <v>297046</v>
      </c>
      <c r="D3767" t="s">
        <v>21</v>
      </c>
      <c r="E3767" t="s">
        <v>20</v>
      </c>
      <c r="F3767" t="s">
        <v>16</v>
      </c>
      <c r="G3767" t="s">
        <v>16</v>
      </c>
      <c r="H3767" t="s">
        <v>17</v>
      </c>
      <c r="I3767">
        <v>50</v>
      </c>
      <c r="J3767" t="str">
        <f>IFERROR(IF(ABS((C3767-resumen!$D$3)/resumen!$D$5) &gt; 1.96, "SI", "NO"), _xleta.NOT)</f>
        <v>NO</v>
      </c>
      <c r="K3767" t="str">
        <f>IFERROR(IF(ABS((I3767-resumen!$E$3)/resumen!$E$5) &gt; 1.96, "SI", "NO"), _xleta.NOT)</f>
        <v>NO</v>
      </c>
      <c r="L3767">
        <f>IF(ISBLANK(C3767), resumen!$D$4, C3767)</f>
        <v>297046</v>
      </c>
      <c r="M3767">
        <f>IF(ISBLANK(I3767), resumen!$E$4, I3767)</f>
        <v>50</v>
      </c>
    </row>
    <row r="3768" spans="1:13">
      <c r="A3768">
        <v>3767</v>
      </c>
      <c r="B3768" t="s">
        <v>19</v>
      </c>
      <c r="C3768">
        <v>297046</v>
      </c>
      <c r="D3768" t="s">
        <v>22</v>
      </c>
      <c r="E3768" t="s">
        <v>20</v>
      </c>
      <c r="F3768" t="s">
        <v>16</v>
      </c>
      <c r="G3768" t="s">
        <v>17</v>
      </c>
      <c r="H3768" t="s">
        <v>16</v>
      </c>
      <c r="I3768">
        <v>39</v>
      </c>
      <c r="J3768" t="str">
        <f>IFERROR(IF(ABS((C3768-resumen!$D$3)/resumen!$D$5) &gt; 1.96, "SI", "NO"), _xleta.NOT)</f>
        <v>NO</v>
      </c>
      <c r="K3768" t="str">
        <f>IFERROR(IF(ABS((I3768-resumen!$E$3)/resumen!$E$5) &gt; 1.96, "SI", "NO"), _xleta.NOT)</f>
        <v>NO</v>
      </c>
      <c r="L3768">
        <f>IF(ISBLANK(C3768), resumen!$D$4, C3768)</f>
        <v>297046</v>
      </c>
      <c r="M3768">
        <f>IF(ISBLANK(I3768), resumen!$E$4, I3768)</f>
        <v>39</v>
      </c>
    </row>
    <row r="3769" spans="1:13">
      <c r="A3769">
        <v>3768</v>
      </c>
      <c r="B3769" t="s">
        <v>19</v>
      </c>
      <c r="C3769">
        <v>248558.8</v>
      </c>
      <c r="D3769" t="s">
        <v>14</v>
      </c>
      <c r="E3769" t="s">
        <v>20</v>
      </c>
      <c r="F3769" t="s">
        <v>16</v>
      </c>
      <c r="G3769" t="s">
        <v>17</v>
      </c>
      <c r="H3769" t="s">
        <v>17</v>
      </c>
      <c r="I3769">
        <v>23</v>
      </c>
      <c r="J3769" t="str">
        <f>IFERROR(IF(ABS((C3769-resumen!$D$3)/resumen!$D$5) &gt; 1.96, "SI", "NO"), _xleta.NOT)</f>
        <v>NO</v>
      </c>
      <c r="K3769" t="str">
        <f>IFERROR(IF(ABS((I3769-resumen!$E$3)/resumen!$E$5) &gt; 1.96, "SI", "NO"), _xleta.NOT)</f>
        <v>NO</v>
      </c>
      <c r="L3769">
        <f>IF(ISBLANK(C3769), resumen!$D$4, C3769)</f>
        <v>248558.8</v>
      </c>
      <c r="M3769">
        <f>IF(ISBLANK(I3769), resumen!$E$4, I3769)</f>
        <v>23</v>
      </c>
    </row>
    <row r="3770" spans="1:13">
      <c r="A3770">
        <v>3769</v>
      </c>
      <c r="B3770" t="s">
        <v>13</v>
      </c>
      <c r="C3770">
        <v>300000</v>
      </c>
      <c r="D3770" t="s">
        <v>14</v>
      </c>
      <c r="E3770" t="s">
        <v>20</v>
      </c>
      <c r="F3770" t="s">
        <v>16</v>
      </c>
      <c r="G3770" t="s">
        <v>17</v>
      </c>
      <c r="H3770" t="s">
        <v>17</v>
      </c>
      <c r="I3770">
        <v>22</v>
      </c>
      <c r="J3770" t="str">
        <f>IFERROR(IF(ABS((C3770-resumen!$D$3)/resumen!$D$5) &gt; 1.96, "SI", "NO"), _xleta.NOT)</f>
        <v>NO</v>
      </c>
      <c r="K3770" t="str">
        <f>IFERROR(IF(ABS((I3770-resumen!$E$3)/resumen!$E$5) &gt; 1.96, "SI", "NO"), _xleta.NOT)</f>
        <v>NO</v>
      </c>
      <c r="L3770">
        <f>IF(ISBLANK(C3770), resumen!$D$4, C3770)</f>
        <v>300000</v>
      </c>
      <c r="M3770">
        <f>IF(ISBLANK(I3770), resumen!$E$4, I3770)</f>
        <v>22</v>
      </c>
    </row>
    <row r="3771" spans="1:13">
      <c r="A3771">
        <v>3770</v>
      </c>
      <c r="B3771" t="s">
        <v>13</v>
      </c>
      <c r="C3771">
        <v>71904.240000000005</v>
      </c>
      <c r="D3771" t="s">
        <v>14</v>
      </c>
      <c r="E3771" t="s">
        <v>20</v>
      </c>
      <c r="F3771" t="s">
        <v>16</v>
      </c>
      <c r="G3771" t="s">
        <v>17</v>
      </c>
      <c r="H3771" t="s">
        <v>17</v>
      </c>
      <c r="I3771">
        <v>47</v>
      </c>
      <c r="J3771" t="str">
        <f>IFERROR(IF(ABS((C3771-resumen!$D$3)/resumen!$D$5) &gt; 1.96, "SI", "NO"), _xleta.NOT)</f>
        <v>NO</v>
      </c>
      <c r="K3771" t="str">
        <f>IFERROR(IF(ABS((I3771-resumen!$E$3)/resumen!$E$5) &gt; 1.96, "SI", "NO"), _xleta.NOT)</f>
        <v>NO</v>
      </c>
      <c r="L3771">
        <f>IF(ISBLANK(C3771), resumen!$D$4, C3771)</f>
        <v>71904.240000000005</v>
      </c>
      <c r="M3771">
        <f>IF(ISBLANK(I3771), resumen!$E$4, I3771)</f>
        <v>47</v>
      </c>
    </row>
    <row r="3772" spans="1:13">
      <c r="A3772">
        <v>3771</v>
      </c>
      <c r="B3772" t="s">
        <v>13</v>
      </c>
      <c r="C3772">
        <v>1450000</v>
      </c>
      <c r="D3772" t="s">
        <v>14</v>
      </c>
      <c r="E3772" t="s">
        <v>20</v>
      </c>
      <c r="F3772" t="s">
        <v>16</v>
      </c>
      <c r="G3772" t="s">
        <v>17</v>
      </c>
      <c r="H3772" t="s">
        <v>17</v>
      </c>
      <c r="I3772">
        <v>40</v>
      </c>
      <c r="J3772" t="str">
        <f>IFERROR(IF(ABS((C3772-resumen!$D$3)/resumen!$D$5) &gt; 1.96, "SI", "NO"), _xleta.NOT)</f>
        <v>NO</v>
      </c>
      <c r="K3772" t="str">
        <f>IFERROR(IF(ABS((I3772-resumen!$E$3)/resumen!$E$5) &gt; 1.96, "SI", "NO"), _xleta.NOT)</f>
        <v>NO</v>
      </c>
      <c r="L3772">
        <f>IF(ISBLANK(C3772), resumen!$D$4, C3772)</f>
        <v>1450000</v>
      </c>
      <c r="M3772">
        <f>IF(ISBLANK(I3772), resumen!$E$4, I3772)</f>
        <v>40</v>
      </c>
    </row>
    <row r="3773" spans="1:13">
      <c r="A3773">
        <v>3772</v>
      </c>
      <c r="B3773" t="s">
        <v>19</v>
      </c>
      <c r="C3773">
        <v>297046</v>
      </c>
      <c r="D3773" t="s">
        <v>22</v>
      </c>
      <c r="E3773" t="s">
        <v>20</v>
      </c>
      <c r="F3773" t="s">
        <v>16</v>
      </c>
      <c r="G3773" t="s">
        <v>16</v>
      </c>
      <c r="H3773" t="s">
        <v>17</v>
      </c>
      <c r="I3773">
        <v>48</v>
      </c>
      <c r="J3773" t="str">
        <f>IFERROR(IF(ABS((C3773-resumen!$D$3)/resumen!$D$5) &gt; 1.96, "SI", "NO"), _xleta.NOT)</f>
        <v>NO</v>
      </c>
      <c r="K3773" t="str">
        <f>IFERROR(IF(ABS((I3773-resumen!$E$3)/resumen!$E$5) &gt; 1.96, "SI", "NO"), _xleta.NOT)</f>
        <v>NO</v>
      </c>
      <c r="L3773">
        <f>IF(ISBLANK(C3773), resumen!$D$4, C3773)</f>
        <v>297046</v>
      </c>
      <c r="M3773">
        <f>IF(ISBLANK(I3773), resumen!$E$4, I3773)</f>
        <v>48</v>
      </c>
    </row>
    <row r="3774" spans="1:13">
      <c r="A3774">
        <v>3773</v>
      </c>
      <c r="B3774" t="s">
        <v>13</v>
      </c>
      <c r="C3774">
        <v>343798</v>
      </c>
      <c r="D3774" t="s">
        <v>14</v>
      </c>
      <c r="E3774" t="s">
        <v>20</v>
      </c>
      <c r="F3774" t="s">
        <v>16</v>
      </c>
      <c r="G3774" t="s">
        <v>17</v>
      </c>
      <c r="H3774" t="s">
        <v>17</v>
      </c>
      <c r="I3774">
        <v>62</v>
      </c>
      <c r="J3774" t="str">
        <f>IFERROR(IF(ABS((C3774-resumen!$D$3)/resumen!$D$5) &gt; 1.96, "SI", "NO"), _xleta.NOT)</f>
        <v>NO</v>
      </c>
      <c r="K3774" t="str">
        <f>IFERROR(IF(ABS((I3774-resumen!$E$3)/resumen!$E$5) &gt; 1.96, "SI", "NO"), _xleta.NOT)</f>
        <v>NO</v>
      </c>
      <c r="L3774">
        <f>IF(ISBLANK(C3774), resumen!$D$4, C3774)</f>
        <v>343798</v>
      </c>
      <c r="M3774">
        <f>IF(ISBLANK(I3774), resumen!$E$4, I3774)</f>
        <v>62</v>
      </c>
    </row>
    <row r="3775" spans="1:13">
      <c r="A3775">
        <v>3774</v>
      </c>
      <c r="B3775" t="s">
        <v>13</v>
      </c>
      <c r="C3775">
        <v>927301.89</v>
      </c>
      <c r="D3775" t="s">
        <v>14</v>
      </c>
      <c r="E3775" t="s">
        <v>15</v>
      </c>
      <c r="F3775" t="s">
        <v>16</v>
      </c>
      <c r="G3775" t="s">
        <v>17</v>
      </c>
      <c r="H3775" t="s">
        <v>17</v>
      </c>
      <c r="I3775">
        <v>37</v>
      </c>
      <c r="J3775" t="str">
        <f>IFERROR(IF(ABS((C3775-resumen!$D$3)/resumen!$D$5) &gt; 1.96, "SI", "NO"), _xleta.NOT)</f>
        <v>NO</v>
      </c>
      <c r="K3775" t="str">
        <f>IFERROR(IF(ABS((I3775-resumen!$E$3)/resumen!$E$5) &gt; 1.96, "SI", "NO"), _xleta.NOT)</f>
        <v>NO</v>
      </c>
      <c r="L3775">
        <f>IF(ISBLANK(C3775), resumen!$D$4, C3775)</f>
        <v>927301.89</v>
      </c>
      <c r="M3775">
        <f>IF(ISBLANK(I3775), resumen!$E$4, I3775)</f>
        <v>37</v>
      </c>
    </row>
    <row r="3776" spans="1:13">
      <c r="A3776">
        <v>3775</v>
      </c>
      <c r="B3776" t="s">
        <v>13</v>
      </c>
      <c r="C3776">
        <v>670455.76</v>
      </c>
      <c r="D3776" t="s">
        <v>14</v>
      </c>
      <c r="E3776" t="s">
        <v>20</v>
      </c>
      <c r="F3776" t="s">
        <v>16</v>
      </c>
      <c r="G3776" t="s">
        <v>17</v>
      </c>
      <c r="H3776" t="s">
        <v>17</v>
      </c>
      <c r="I3776">
        <v>33</v>
      </c>
      <c r="J3776" t="str">
        <f>IFERROR(IF(ABS((C3776-resumen!$D$3)/resumen!$D$5) &gt; 1.96, "SI", "NO"), _xleta.NOT)</f>
        <v>NO</v>
      </c>
      <c r="K3776" t="str">
        <f>IFERROR(IF(ABS((I3776-resumen!$E$3)/resumen!$E$5) &gt; 1.96, "SI", "NO"), _xleta.NOT)</f>
        <v>NO</v>
      </c>
      <c r="L3776">
        <f>IF(ISBLANK(C3776), resumen!$D$4, C3776)</f>
        <v>670455.76</v>
      </c>
      <c r="M3776">
        <f>IF(ISBLANK(I3776), resumen!$E$4, I3776)</f>
        <v>33</v>
      </c>
    </row>
    <row r="3777" spans="1:13">
      <c r="A3777">
        <v>3776</v>
      </c>
      <c r="B3777" t="s">
        <v>13</v>
      </c>
      <c r="C3777">
        <v>559022.46</v>
      </c>
      <c r="D3777" t="s">
        <v>14</v>
      </c>
      <c r="E3777" t="s">
        <v>20</v>
      </c>
      <c r="F3777" t="s">
        <v>16</v>
      </c>
      <c r="G3777" t="s">
        <v>17</v>
      </c>
      <c r="H3777" t="s">
        <v>17</v>
      </c>
      <c r="I3777">
        <v>38</v>
      </c>
      <c r="J3777" t="str">
        <f>IFERROR(IF(ABS((C3777-resumen!$D$3)/resumen!$D$5) &gt; 1.96, "SI", "NO"), _xleta.NOT)</f>
        <v>NO</v>
      </c>
      <c r="K3777" t="str">
        <f>IFERROR(IF(ABS((I3777-resumen!$E$3)/resumen!$E$5) &gt; 1.96, "SI", "NO"), _xleta.NOT)</f>
        <v>NO</v>
      </c>
      <c r="L3777">
        <f>IF(ISBLANK(C3777), resumen!$D$4, C3777)</f>
        <v>559022.46</v>
      </c>
      <c r="M3777">
        <f>IF(ISBLANK(I3777), resumen!$E$4, I3777)</f>
        <v>38</v>
      </c>
    </row>
    <row r="3778" spans="1:13">
      <c r="A3778">
        <v>3777</v>
      </c>
      <c r="B3778" t="s">
        <v>13</v>
      </c>
      <c r="C3778">
        <v>581009</v>
      </c>
      <c r="D3778" t="s">
        <v>14</v>
      </c>
      <c r="E3778" t="s">
        <v>20</v>
      </c>
      <c r="F3778" t="s">
        <v>16</v>
      </c>
      <c r="G3778" t="s">
        <v>17</v>
      </c>
      <c r="H3778" t="s">
        <v>17</v>
      </c>
      <c r="I3778">
        <v>49</v>
      </c>
      <c r="J3778" t="str">
        <f>IFERROR(IF(ABS((C3778-resumen!$D$3)/resumen!$D$5) &gt; 1.96, "SI", "NO"), _xleta.NOT)</f>
        <v>NO</v>
      </c>
      <c r="K3778" t="str">
        <f>IFERROR(IF(ABS((I3778-resumen!$E$3)/resumen!$E$5) &gt; 1.96, "SI", "NO"), _xleta.NOT)</f>
        <v>NO</v>
      </c>
      <c r="L3778">
        <f>IF(ISBLANK(C3778), resumen!$D$4, C3778)</f>
        <v>581009</v>
      </c>
      <c r="M3778">
        <f>IF(ISBLANK(I3778), resumen!$E$4, I3778)</f>
        <v>49</v>
      </c>
    </row>
    <row r="3779" spans="1:13">
      <c r="A3779">
        <v>3778</v>
      </c>
      <c r="B3779" t="s">
        <v>19</v>
      </c>
      <c r="C3779">
        <v>1608290</v>
      </c>
      <c r="D3779" t="s">
        <v>14</v>
      </c>
      <c r="E3779" t="s">
        <v>15</v>
      </c>
      <c r="F3779" t="s">
        <v>16</v>
      </c>
      <c r="G3779" t="s">
        <v>17</v>
      </c>
      <c r="H3779" t="s">
        <v>17</v>
      </c>
      <c r="I3779">
        <v>36</v>
      </c>
      <c r="J3779" t="str">
        <f>IFERROR(IF(ABS((C3779-resumen!$D$3)/resumen!$D$5) &gt; 1.96, "SI", "NO"), _xleta.NOT)</f>
        <v>NO</v>
      </c>
      <c r="K3779" t="str">
        <f>IFERROR(IF(ABS((I3779-resumen!$E$3)/resumen!$E$5) &gt; 1.96, "SI", "NO"), _xleta.NOT)</f>
        <v>NO</v>
      </c>
      <c r="L3779">
        <f>IF(ISBLANK(C3779), resumen!$D$4, C3779)</f>
        <v>1608290</v>
      </c>
      <c r="M3779">
        <f>IF(ISBLANK(I3779), resumen!$E$4, I3779)</f>
        <v>36</v>
      </c>
    </row>
    <row r="3780" spans="1:13">
      <c r="A3780">
        <v>3779</v>
      </c>
      <c r="B3780" t="s">
        <v>19</v>
      </c>
      <c r="C3780">
        <v>1168690</v>
      </c>
      <c r="D3780" t="s">
        <v>14</v>
      </c>
      <c r="E3780" t="s">
        <v>20</v>
      </c>
      <c r="F3780" t="s">
        <v>16</v>
      </c>
      <c r="G3780" t="s">
        <v>16</v>
      </c>
      <c r="H3780" t="s">
        <v>17</v>
      </c>
      <c r="I3780">
        <v>54</v>
      </c>
      <c r="J3780" t="str">
        <f>IFERROR(IF(ABS((C3780-resumen!$D$3)/resumen!$D$5) &gt; 1.96, "SI", "NO"), _xleta.NOT)</f>
        <v>NO</v>
      </c>
      <c r="K3780" t="str">
        <f>IFERROR(IF(ABS((I3780-resumen!$E$3)/resumen!$E$5) &gt; 1.96, "SI", "NO"), _xleta.NOT)</f>
        <v>NO</v>
      </c>
      <c r="L3780">
        <f>IF(ISBLANK(C3780), resumen!$D$4, C3780)</f>
        <v>1168690</v>
      </c>
      <c r="M3780">
        <f>IF(ISBLANK(I3780), resumen!$E$4, I3780)</f>
        <v>54</v>
      </c>
    </row>
    <row r="3781" spans="1:13">
      <c r="A3781">
        <v>3780</v>
      </c>
      <c r="B3781" t="s">
        <v>19</v>
      </c>
      <c r="C3781">
        <v>1109001.29</v>
      </c>
      <c r="D3781" t="s">
        <v>14</v>
      </c>
      <c r="E3781" t="s">
        <v>20</v>
      </c>
      <c r="F3781" t="s">
        <v>16</v>
      </c>
      <c r="G3781" t="s">
        <v>17</v>
      </c>
      <c r="H3781" t="s">
        <v>17</v>
      </c>
      <c r="I3781">
        <v>49</v>
      </c>
      <c r="J3781" t="str">
        <f>IFERROR(IF(ABS((C3781-resumen!$D$3)/resumen!$D$5) &gt; 1.96, "SI", "NO"), _xleta.NOT)</f>
        <v>NO</v>
      </c>
      <c r="K3781" t="str">
        <f>IFERROR(IF(ABS((I3781-resumen!$E$3)/resumen!$E$5) &gt; 1.96, "SI", "NO"), _xleta.NOT)</f>
        <v>NO</v>
      </c>
      <c r="L3781">
        <f>IF(ISBLANK(C3781), resumen!$D$4, C3781)</f>
        <v>1109001.29</v>
      </c>
      <c r="M3781">
        <f>IF(ISBLANK(I3781), resumen!$E$4, I3781)</f>
        <v>49</v>
      </c>
    </row>
    <row r="3782" spans="1:13">
      <c r="A3782">
        <v>3781</v>
      </c>
      <c r="B3782" t="s">
        <v>13</v>
      </c>
      <c r="C3782">
        <v>409616.24</v>
      </c>
      <c r="D3782" t="s">
        <v>14</v>
      </c>
      <c r="E3782" t="s">
        <v>20</v>
      </c>
      <c r="F3782" t="s">
        <v>16</v>
      </c>
      <c r="G3782" t="s">
        <v>17</v>
      </c>
      <c r="H3782" t="s">
        <v>17</v>
      </c>
      <c r="I3782">
        <v>57</v>
      </c>
      <c r="J3782" t="str">
        <f>IFERROR(IF(ABS((C3782-resumen!$D$3)/resumen!$D$5) &gt; 1.96, "SI", "NO"), _xleta.NOT)</f>
        <v>NO</v>
      </c>
      <c r="K3782" t="str">
        <f>IFERROR(IF(ABS((I3782-resumen!$E$3)/resumen!$E$5) &gt; 1.96, "SI", "NO"), _xleta.NOT)</f>
        <v>NO</v>
      </c>
      <c r="L3782">
        <f>IF(ISBLANK(C3782), resumen!$D$4, C3782)</f>
        <v>409616.24</v>
      </c>
      <c r="M3782">
        <f>IF(ISBLANK(I3782), resumen!$E$4, I3782)</f>
        <v>57</v>
      </c>
    </row>
    <row r="3783" spans="1:13">
      <c r="A3783">
        <v>3782</v>
      </c>
      <c r="B3783" t="s">
        <v>19</v>
      </c>
      <c r="C3783">
        <v>184000</v>
      </c>
      <c r="D3783" t="s">
        <v>14</v>
      </c>
      <c r="E3783" t="s">
        <v>20</v>
      </c>
      <c r="F3783" t="s">
        <v>16</v>
      </c>
      <c r="G3783" t="s">
        <v>17</v>
      </c>
      <c r="H3783" t="s">
        <v>17</v>
      </c>
      <c r="I3783">
        <v>53</v>
      </c>
      <c r="J3783" t="str">
        <f>IFERROR(IF(ABS((C3783-resumen!$D$3)/resumen!$D$5) &gt; 1.96, "SI", "NO"), _xleta.NOT)</f>
        <v>NO</v>
      </c>
      <c r="K3783" t="str">
        <f>IFERROR(IF(ABS((I3783-resumen!$E$3)/resumen!$E$5) &gt; 1.96, "SI", "NO"), _xleta.NOT)</f>
        <v>NO</v>
      </c>
      <c r="L3783">
        <f>IF(ISBLANK(C3783), resumen!$D$4, C3783)</f>
        <v>184000</v>
      </c>
      <c r="M3783">
        <f>IF(ISBLANK(I3783), resumen!$E$4, I3783)</f>
        <v>53</v>
      </c>
    </row>
    <row r="3784" spans="1:13">
      <c r="A3784">
        <v>3783</v>
      </c>
      <c r="B3784" t="s">
        <v>13</v>
      </c>
      <c r="C3784">
        <v>113333</v>
      </c>
      <c r="D3784" t="s">
        <v>14</v>
      </c>
      <c r="E3784" t="s">
        <v>20</v>
      </c>
      <c r="F3784" t="s">
        <v>16</v>
      </c>
      <c r="G3784" t="s">
        <v>17</v>
      </c>
      <c r="H3784" t="s">
        <v>17</v>
      </c>
      <c r="I3784">
        <v>38</v>
      </c>
      <c r="J3784" t="str">
        <f>IFERROR(IF(ABS((C3784-resumen!$D$3)/resumen!$D$5) &gt; 1.96, "SI", "NO"), _xleta.NOT)</f>
        <v>NO</v>
      </c>
      <c r="K3784" t="str">
        <f>IFERROR(IF(ABS((I3784-resumen!$E$3)/resumen!$E$5) &gt; 1.96, "SI", "NO"), _xleta.NOT)</f>
        <v>NO</v>
      </c>
      <c r="L3784">
        <f>IF(ISBLANK(C3784), resumen!$D$4, C3784)</f>
        <v>113333</v>
      </c>
      <c r="M3784">
        <f>IF(ISBLANK(I3784), resumen!$E$4, I3784)</f>
        <v>38</v>
      </c>
    </row>
    <row r="3785" spans="1:13">
      <c r="A3785">
        <v>3784</v>
      </c>
      <c r="B3785" t="s">
        <v>13</v>
      </c>
      <c r="C3785">
        <v>278030</v>
      </c>
      <c r="D3785" t="s">
        <v>22</v>
      </c>
      <c r="E3785" t="s">
        <v>20</v>
      </c>
      <c r="F3785" t="s">
        <v>16</v>
      </c>
      <c r="G3785" t="s">
        <v>17</v>
      </c>
      <c r="H3785" t="s">
        <v>17</v>
      </c>
      <c r="I3785">
        <v>24</v>
      </c>
      <c r="J3785" t="str">
        <f>IFERROR(IF(ABS((C3785-resumen!$D$3)/resumen!$D$5) &gt; 1.96, "SI", "NO"), _xleta.NOT)</f>
        <v>NO</v>
      </c>
      <c r="K3785" t="str">
        <f>IFERROR(IF(ABS((I3785-resumen!$E$3)/resumen!$E$5) &gt; 1.96, "SI", "NO"), _xleta.NOT)</f>
        <v>NO</v>
      </c>
      <c r="L3785">
        <f>IF(ISBLANK(C3785), resumen!$D$4, C3785)</f>
        <v>278030</v>
      </c>
      <c r="M3785">
        <f>IF(ISBLANK(I3785), resumen!$E$4, I3785)</f>
        <v>24</v>
      </c>
    </row>
    <row r="3786" spans="1:13">
      <c r="A3786">
        <v>3785</v>
      </c>
      <c r="B3786" t="s">
        <v>13</v>
      </c>
      <c r="C3786">
        <v>297046</v>
      </c>
      <c r="D3786" t="s">
        <v>22</v>
      </c>
      <c r="E3786" t="s">
        <v>20</v>
      </c>
      <c r="F3786" t="s">
        <v>16</v>
      </c>
      <c r="G3786" t="s">
        <v>17</v>
      </c>
      <c r="H3786" t="s">
        <v>17</v>
      </c>
      <c r="I3786">
        <v>60</v>
      </c>
      <c r="J3786" t="str">
        <f>IFERROR(IF(ABS((C3786-resumen!$D$3)/resumen!$D$5) &gt; 1.96, "SI", "NO"), _xleta.NOT)</f>
        <v>NO</v>
      </c>
      <c r="K3786" t="str">
        <f>IFERROR(IF(ABS((I3786-resumen!$E$3)/resumen!$E$5) &gt; 1.96, "SI", "NO"), _xleta.NOT)</f>
        <v>NO</v>
      </c>
      <c r="L3786">
        <f>IF(ISBLANK(C3786), resumen!$D$4, C3786)</f>
        <v>297046</v>
      </c>
      <c r="M3786">
        <f>IF(ISBLANK(I3786), resumen!$E$4, I3786)</f>
        <v>60</v>
      </c>
    </row>
    <row r="3787" spans="1:13">
      <c r="A3787">
        <v>3786</v>
      </c>
      <c r="B3787" t="s">
        <v>19</v>
      </c>
      <c r="C3787">
        <v>707680.19</v>
      </c>
      <c r="D3787" t="s">
        <v>14</v>
      </c>
      <c r="E3787" t="s">
        <v>20</v>
      </c>
      <c r="F3787" t="s">
        <v>16</v>
      </c>
      <c r="G3787" t="s">
        <v>17</v>
      </c>
      <c r="H3787" t="s">
        <v>17</v>
      </c>
      <c r="I3787">
        <v>19</v>
      </c>
      <c r="J3787" t="str">
        <f>IFERROR(IF(ABS((C3787-resumen!$D$3)/resumen!$D$5) &gt; 1.96, "SI", "NO"), _xleta.NOT)</f>
        <v>NO</v>
      </c>
      <c r="K3787" t="str">
        <f>IFERROR(IF(ABS((I3787-resumen!$E$3)/resumen!$E$5) &gt; 1.96, "SI", "NO"), _xleta.NOT)</f>
        <v>NO</v>
      </c>
      <c r="L3787">
        <f>IF(ISBLANK(C3787), resumen!$D$4, C3787)</f>
        <v>707680.19</v>
      </c>
      <c r="M3787">
        <f>IF(ISBLANK(I3787), resumen!$E$4, I3787)</f>
        <v>19</v>
      </c>
    </row>
    <row r="3788" spans="1:13">
      <c r="A3788">
        <v>3787</v>
      </c>
      <c r="B3788" t="s">
        <v>19</v>
      </c>
      <c r="C3788">
        <v>361811</v>
      </c>
      <c r="D3788" t="s">
        <v>22</v>
      </c>
      <c r="E3788" t="s">
        <v>20</v>
      </c>
      <c r="F3788" t="s">
        <v>16</v>
      </c>
      <c r="G3788" t="s">
        <v>17</v>
      </c>
      <c r="H3788" t="s">
        <v>17</v>
      </c>
      <c r="I3788">
        <v>48</v>
      </c>
      <c r="J3788" t="str">
        <f>IFERROR(IF(ABS((C3788-resumen!$D$3)/resumen!$D$5) &gt; 1.96, "SI", "NO"), _xleta.NOT)</f>
        <v>NO</v>
      </c>
      <c r="K3788" t="str">
        <f>IFERROR(IF(ABS((I3788-resumen!$E$3)/resumen!$E$5) &gt; 1.96, "SI", "NO"), _xleta.NOT)</f>
        <v>NO</v>
      </c>
      <c r="L3788">
        <f>IF(ISBLANK(C3788), resumen!$D$4, C3788)</f>
        <v>361811</v>
      </c>
      <c r="M3788">
        <f>IF(ISBLANK(I3788), resumen!$E$4, I3788)</f>
        <v>48</v>
      </c>
    </row>
    <row r="3789" spans="1:13">
      <c r="A3789">
        <v>3788</v>
      </c>
      <c r="B3789" t="s">
        <v>19</v>
      </c>
      <c r="C3789">
        <v>350158.37</v>
      </c>
      <c r="D3789" t="s">
        <v>14</v>
      </c>
      <c r="E3789" t="s">
        <v>20</v>
      </c>
      <c r="F3789" t="s">
        <v>16</v>
      </c>
      <c r="G3789" t="s">
        <v>17</v>
      </c>
      <c r="H3789" t="s">
        <v>17</v>
      </c>
      <c r="I3789">
        <v>36</v>
      </c>
      <c r="J3789" t="str">
        <f>IFERROR(IF(ABS((C3789-resumen!$D$3)/resumen!$D$5) &gt; 1.96, "SI", "NO"), _xleta.NOT)</f>
        <v>NO</v>
      </c>
      <c r="K3789" t="str">
        <f>IFERROR(IF(ABS((I3789-resumen!$E$3)/resumen!$E$5) &gt; 1.96, "SI", "NO"), _xleta.NOT)</f>
        <v>NO</v>
      </c>
      <c r="L3789">
        <f>IF(ISBLANK(C3789), resumen!$D$4, C3789)</f>
        <v>350158.37</v>
      </c>
      <c r="M3789">
        <f>IF(ISBLANK(I3789), resumen!$E$4, I3789)</f>
        <v>36</v>
      </c>
    </row>
    <row r="3790" spans="1:13">
      <c r="A3790">
        <v>3789</v>
      </c>
      <c r="B3790" t="s">
        <v>13</v>
      </c>
      <c r="C3790">
        <v>459101.7</v>
      </c>
      <c r="D3790" t="s">
        <v>18</v>
      </c>
      <c r="E3790" t="s">
        <v>15</v>
      </c>
      <c r="F3790" t="s">
        <v>16</v>
      </c>
      <c r="G3790" t="s">
        <v>17</v>
      </c>
      <c r="H3790" t="s">
        <v>17</v>
      </c>
      <c r="I3790">
        <v>65</v>
      </c>
      <c r="J3790" t="str">
        <f>IFERROR(IF(ABS((C3790-resumen!$D$3)/resumen!$D$5) &gt; 1.96, "SI", "NO"), _xleta.NOT)</f>
        <v>NO</v>
      </c>
      <c r="K3790" t="str">
        <f>IFERROR(IF(ABS((I3790-resumen!$E$3)/resumen!$E$5) &gt; 1.96, "SI", "NO"), _xleta.NOT)</f>
        <v>NO</v>
      </c>
      <c r="L3790">
        <f>IF(ISBLANK(C3790), resumen!$D$4, C3790)</f>
        <v>459101.7</v>
      </c>
      <c r="M3790">
        <f>IF(ISBLANK(I3790), resumen!$E$4, I3790)</f>
        <v>65</v>
      </c>
    </row>
    <row r="3791" spans="1:13">
      <c r="A3791">
        <v>3790</v>
      </c>
      <c r="B3791" t="s">
        <v>13</v>
      </c>
      <c r="C3791">
        <v>2369994</v>
      </c>
      <c r="D3791" t="s">
        <v>14</v>
      </c>
      <c r="E3791" t="s">
        <v>15</v>
      </c>
      <c r="F3791" t="s">
        <v>16</v>
      </c>
      <c r="G3791" t="s">
        <v>17</v>
      </c>
      <c r="H3791" t="s">
        <v>17</v>
      </c>
      <c r="I3791">
        <v>59</v>
      </c>
      <c r="J3791" t="str">
        <f>IFERROR(IF(ABS((C3791-resumen!$D$3)/resumen!$D$5) &gt; 1.96, "SI", "NO"), _xleta.NOT)</f>
        <v>SI</v>
      </c>
      <c r="K3791" t="str">
        <f>IFERROR(IF(ABS((I3791-resumen!$E$3)/resumen!$E$5) &gt; 1.96, "SI", "NO"), _xleta.NOT)</f>
        <v>NO</v>
      </c>
      <c r="L3791">
        <f>IF(ISBLANK(C3791), resumen!$D$4, C3791)</f>
        <v>2369994</v>
      </c>
      <c r="M3791">
        <f>IF(ISBLANK(I3791), resumen!$E$4, I3791)</f>
        <v>59</v>
      </c>
    </row>
    <row r="3792" spans="1:13">
      <c r="A3792">
        <v>3791</v>
      </c>
      <c r="B3792" t="s">
        <v>13</v>
      </c>
      <c r="C3792">
        <v>340000</v>
      </c>
      <c r="D3792" t="s">
        <v>14</v>
      </c>
      <c r="E3792" t="s">
        <v>20</v>
      </c>
      <c r="F3792" t="s">
        <v>16</v>
      </c>
      <c r="G3792" t="s">
        <v>16</v>
      </c>
      <c r="H3792" t="s">
        <v>16</v>
      </c>
      <c r="I3792">
        <v>43</v>
      </c>
      <c r="J3792" t="str">
        <f>IFERROR(IF(ABS((C3792-resumen!$D$3)/resumen!$D$5) &gt; 1.96, "SI", "NO"), _xleta.NOT)</f>
        <v>NO</v>
      </c>
      <c r="K3792" t="str">
        <f>IFERROR(IF(ABS((I3792-resumen!$E$3)/resumen!$E$5) &gt; 1.96, "SI", "NO"), _xleta.NOT)</f>
        <v>NO</v>
      </c>
      <c r="L3792">
        <f>IF(ISBLANK(C3792), resumen!$D$4, C3792)</f>
        <v>340000</v>
      </c>
      <c r="M3792">
        <f>IF(ISBLANK(I3792), resumen!$E$4, I3792)</f>
        <v>43</v>
      </c>
    </row>
    <row r="3793" spans="1:13">
      <c r="A3793">
        <v>3792</v>
      </c>
      <c r="B3793" t="s">
        <v>19</v>
      </c>
      <c r="C3793">
        <v>284340</v>
      </c>
      <c r="D3793" t="s">
        <v>14</v>
      </c>
      <c r="E3793" t="s">
        <v>20</v>
      </c>
      <c r="F3793" t="s">
        <v>16</v>
      </c>
      <c r="G3793" t="s">
        <v>17</v>
      </c>
      <c r="H3793" t="s">
        <v>17</v>
      </c>
      <c r="I3793">
        <v>20</v>
      </c>
      <c r="J3793" t="str">
        <f>IFERROR(IF(ABS((C3793-resumen!$D$3)/resumen!$D$5) &gt; 1.96, "SI", "NO"), _xleta.NOT)</f>
        <v>NO</v>
      </c>
      <c r="K3793" t="str">
        <f>IFERROR(IF(ABS((I3793-resumen!$E$3)/resumen!$E$5) &gt; 1.96, "SI", "NO"), _xleta.NOT)</f>
        <v>NO</v>
      </c>
      <c r="L3793">
        <f>IF(ISBLANK(C3793), resumen!$D$4, C3793)</f>
        <v>284340</v>
      </c>
      <c r="M3793">
        <f>IF(ISBLANK(I3793), resumen!$E$4, I3793)</f>
        <v>20</v>
      </c>
    </row>
    <row r="3794" spans="1:13">
      <c r="A3794">
        <v>3793</v>
      </c>
      <c r="B3794" t="s">
        <v>19</v>
      </c>
      <c r="C3794">
        <v>1927866</v>
      </c>
      <c r="D3794" t="s">
        <v>18</v>
      </c>
      <c r="E3794" t="s">
        <v>15</v>
      </c>
      <c r="F3794" t="s">
        <v>16</v>
      </c>
      <c r="G3794" t="s">
        <v>17</v>
      </c>
      <c r="H3794" t="s">
        <v>17</v>
      </c>
      <c r="I3794">
        <v>70</v>
      </c>
      <c r="J3794" t="str">
        <f>IFERROR(IF(ABS((C3794-resumen!$D$3)/resumen!$D$5) &gt; 1.96, "SI", "NO"), _xleta.NOT)</f>
        <v>NO</v>
      </c>
      <c r="K3794" t="str">
        <f>IFERROR(IF(ABS((I3794-resumen!$E$3)/resumen!$E$5) &gt; 1.96, "SI", "NO"), _xleta.NOT)</f>
        <v>SI</v>
      </c>
      <c r="L3794">
        <f>IF(ISBLANK(C3794), resumen!$D$4, C3794)</f>
        <v>1927866</v>
      </c>
      <c r="M3794">
        <f>IF(ISBLANK(I3794), resumen!$E$4, I3794)</f>
        <v>70</v>
      </c>
    </row>
    <row r="3795" spans="1:13">
      <c r="A3795">
        <v>3794</v>
      </c>
      <c r="B3795" t="s">
        <v>13</v>
      </c>
      <c r="C3795">
        <v>465906.4</v>
      </c>
      <c r="D3795" t="s">
        <v>14</v>
      </c>
      <c r="E3795" t="s">
        <v>20</v>
      </c>
      <c r="F3795" t="s">
        <v>16</v>
      </c>
      <c r="G3795" t="s">
        <v>17</v>
      </c>
      <c r="H3795" t="s">
        <v>17</v>
      </c>
      <c r="I3795">
        <v>27</v>
      </c>
      <c r="J3795" t="str">
        <f>IFERROR(IF(ABS((C3795-resumen!$D$3)/resumen!$D$5) &gt; 1.96, "SI", "NO"), _xleta.NOT)</f>
        <v>NO</v>
      </c>
      <c r="K3795" t="str">
        <f>IFERROR(IF(ABS((I3795-resumen!$E$3)/resumen!$E$5) &gt; 1.96, "SI", "NO"), _xleta.NOT)</f>
        <v>NO</v>
      </c>
      <c r="L3795">
        <f>IF(ISBLANK(C3795), resumen!$D$4, C3795)</f>
        <v>465906.4</v>
      </c>
      <c r="M3795">
        <f>IF(ISBLANK(I3795), resumen!$E$4, I3795)</f>
        <v>27</v>
      </c>
    </row>
    <row r="3796" spans="1:13">
      <c r="A3796">
        <v>3795</v>
      </c>
      <c r="B3796" t="s">
        <v>19</v>
      </c>
      <c r="C3796">
        <v>297044.99</v>
      </c>
      <c r="D3796" t="s">
        <v>23</v>
      </c>
      <c r="E3796" t="s">
        <v>20</v>
      </c>
      <c r="F3796" t="s">
        <v>16</v>
      </c>
      <c r="G3796" t="s">
        <v>16</v>
      </c>
      <c r="H3796" t="s">
        <v>17</v>
      </c>
      <c r="I3796">
        <v>56</v>
      </c>
      <c r="J3796" t="str">
        <f>IFERROR(IF(ABS((C3796-resumen!$D$3)/resumen!$D$5) &gt; 1.96, "SI", "NO"), _xleta.NOT)</f>
        <v>NO</v>
      </c>
      <c r="K3796" t="str">
        <f>IFERROR(IF(ABS((I3796-resumen!$E$3)/resumen!$E$5) &gt; 1.96, "SI", "NO"), _xleta.NOT)</f>
        <v>NO</v>
      </c>
      <c r="L3796">
        <f>IF(ISBLANK(C3796), resumen!$D$4, C3796)</f>
        <v>297044.99</v>
      </c>
      <c r="M3796">
        <f>IF(ISBLANK(I3796), resumen!$E$4, I3796)</f>
        <v>56</v>
      </c>
    </row>
    <row r="3797" spans="1:13">
      <c r="A3797">
        <v>3796</v>
      </c>
      <c r="B3797" t="s">
        <v>13</v>
      </c>
      <c r="C3797">
        <v>400000</v>
      </c>
      <c r="D3797" t="s">
        <v>14</v>
      </c>
      <c r="E3797" t="s">
        <v>20</v>
      </c>
      <c r="F3797" t="s">
        <v>16</v>
      </c>
      <c r="G3797" t="s">
        <v>17</v>
      </c>
      <c r="H3797" t="s">
        <v>17</v>
      </c>
      <c r="I3797">
        <v>43</v>
      </c>
      <c r="J3797" t="str">
        <f>IFERROR(IF(ABS((C3797-resumen!$D$3)/resumen!$D$5) &gt; 1.96, "SI", "NO"), _xleta.NOT)</f>
        <v>NO</v>
      </c>
      <c r="K3797" t="str">
        <f>IFERROR(IF(ABS((I3797-resumen!$E$3)/resumen!$E$5) &gt; 1.96, "SI", "NO"), _xleta.NOT)</f>
        <v>NO</v>
      </c>
      <c r="L3797">
        <f>IF(ISBLANK(C3797), resumen!$D$4, C3797)</f>
        <v>400000</v>
      </c>
      <c r="M3797">
        <f>IF(ISBLANK(I3797), resumen!$E$4, I3797)</f>
        <v>43</v>
      </c>
    </row>
    <row r="3798" spans="1:13">
      <c r="A3798">
        <v>3797</v>
      </c>
      <c r="B3798" t="s">
        <v>13</v>
      </c>
      <c r="C3798">
        <v>297046</v>
      </c>
      <c r="D3798" t="s">
        <v>21</v>
      </c>
      <c r="E3798" t="s">
        <v>20</v>
      </c>
      <c r="F3798" t="s">
        <v>16</v>
      </c>
      <c r="G3798" t="s">
        <v>17</v>
      </c>
      <c r="H3798" t="s">
        <v>17</v>
      </c>
      <c r="I3798">
        <v>26</v>
      </c>
      <c r="J3798" t="str">
        <f>IFERROR(IF(ABS((C3798-resumen!$D$3)/resumen!$D$5) &gt; 1.96, "SI", "NO"), _xleta.NOT)</f>
        <v>NO</v>
      </c>
      <c r="K3798" t="str">
        <f>IFERROR(IF(ABS((I3798-resumen!$E$3)/resumen!$E$5) &gt; 1.96, "SI", "NO"), _xleta.NOT)</f>
        <v>NO</v>
      </c>
      <c r="L3798">
        <f>IF(ISBLANK(C3798), resumen!$D$4, C3798)</f>
        <v>297046</v>
      </c>
      <c r="M3798">
        <f>IF(ISBLANK(I3798), resumen!$E$4, I3798)</f>
        <v>26</v>
      </c>
    </row>
    <row r="3799" spans="1:13">
      <c r="A3799">
        <v>3798</v>
      </c>
      <c r="B3799" t="s">
        <v>13</v>
      </c>
      <c r="C3799">
        <v>278030</v>
      </c>
      <c r="D3799" t="s">
        <v>21</v>
      </c>
      <c r="E3799" t="s">
        <v>20</v>
      </c>
      <c r="F3799" t="s">
        <v>16</v>
      </c>
      <c r="G3799" t="s">
        <v>17</v>
      </c>
      <c r="H3799" t="s">
        <v>16</v>
      </c>
      <c r="I3799">
        <v>29</v>
      </c>
      <c r="J3799" t="str">
        <f>IFERROR(IF(ABS((C3799-resumen!$D$3)/resumen!$D$5) &gt; 1.96, "SI", "NO"), _xleta.NOT)</f>
        <v>NO</v>
      </c>
      <c r="K3799" t="str">
        <f>IFERROR(IF(ABS((I3799-resumen!$E$3)/resumen!$E$5) &gt; 1.96, "SI", "NO"), _xleta.NOT)</f>
        <v>NO</v>
      </c>
      <c r="L3799">
        <f>IF(ISBLANK(C3799), resumen!$D$4, C3799)</f>
        <v>278030</v>
      </c>
      <c r="M3799">
        <f>IF(ISBLANK(I3799), resumen!$E$4, I3799)</f>
        <v>29</v>
      </c>
    </row>
    <row r="3800" spans="1:13">
      <c r="A3800">
        <v>3799</v>
      </c>
      <c r="B3800" t="s">
        <v>19</v>
      </c>
      <c r="C3800">
        <v>404467</v>
      </c>
      <c r="D3800" t="s">
        <v>21</v>
      </c>
      <c r="E3800" t="s">
        <v>20</v>
      </c>
      <c r="F3800" t="s">
        <v>16</v>
      </c>
      <c r="G3800" t="s">
        <v>16</v>
      </c>
      <c r="H3800" t="s">
        <v>17</v>
      </c>
      <c r="I3800">
        <v>63</v>
      </c>
      <c r="J3800" t="str">
        <f>IFERROR(IF(ABS((C3800-resumen!$D$3)/resumen!$D$5) &gt; 1.96, "SI", "NO"), _xleta.NOT)</f>
        <v>NO</v>
      </c>
      <c r="K3800" t="str">
        <f>IFERROR(IF(ABS((I3800-resumen!$E$3)/resumen!$E$5) &gt; 1.96, "SI", "NO"), _xleta.NOT)</f>
        <v>NO</v>
      </c>
      <c r="L3800">
        <f>IF(ISBLANK(C3800), resumen!$D$4, C3800)</f>
        <v>404467</v>
      </c>
      <c r="M3800">
        <f>IF(ISBLANK(I3800), resumen!$E$4, I3800)</f>
        <v>63</v>
      </c>
    </row>
    <row r="3801" spans="1:13">
      <c r="A3801">
        <v>3800</v>
      </c>
      <c r="B3801" t="s">
        <v>19</v>
      </c>
      <c r="C3801">
        <v>954415.34</v>
      </c>
      <c r="D3801" t="s">
        <v>14</v>
      </c>
      <c r="E3801" t="s">
        <v>20</v>
      </c>
      <c r="F3801" t="s">
        <v>16</v>
      </c>
      <c r="G3801" t="s">
        <v>17</v>
      </c>
      <c r="H3801" t="s">
        <v>17</v>
      </c>
      <c r="I3801">
        <v>29</v>
      </c>
      <c r="J3801" t="str">
        <f>IFERROR(IF(ABS((C3801-resumen!$D$3)/resumen!$D$5) &gt; 1.96, "SI", "NO"), _xleta.NOT)</f>
        <v>NO</v>
      </c>
      <c r="K3801" t="str">
        <f>IFERROR(IF(ABS((I3801-resumen!$E$3)/resumen!$E$5) &gt; 1.96, "SI", "NO"), _xleta.NOT)</f>
        <v>NO</v>
      </c>
      <c r="L3801">
        <f>IF(ISBLANK(C3801), resumen!$D$4, C3801)</f>
        <v>954415.34</v>
      </c>
      <c r="M3801">
        <f>IF(ISBLANK(I3801), resumen!$E$4, I3801)</f>
        <v>29</v>
      </c>
    </row>
    <row r="3802" spans="1:13">
      <c r="A3802">
        <v>3801</v>
      </c>
      <c r="B3802" t="s">
        <v>13</v>
      </c>
      <c r="C3802">
        <v>494792</v>
      </c>
      <c r="D3802" t="s">
        <v>14</v>
      </c>
      <c r="E3802" t="s">
        <v>20</v>
      </c>
      <c r="F3802" t="s">
        <v>16</v>
      </c>
      <c r="G3802" t="s">
        <v>17</v>
      </c>
      <c r="H3802" t="s">
        <v>17</v>
      </c>
      <c r="I3802">
        <v>28</v>
      </c>
      <c r="J3802" t="str">
        <f>IFERROR(IF(ABS((C3802-resumen!$D$3)/resumen!$D$5) &gt; 1.96, "SI", "NO"), _xleta.NOT)</f>
        <v>NO</v>
      </c>
      <c r="K3802" t="str">
        <f>IFERROR(IF(ABS((I3802-resumen!$E$3)/resumen!$E$5) &gt; 1.96, "SI", "NO"), _xleta.NOT)</f>
        <v>NO</v>
      </c>
      <c r="L3802">
        <f>IF(ISBLANK(C3802), resumen!$D$4, C3802)</f>
        <v>494792</v>
      </c>
      <c r="M3802">
        <f>IF(ISBLANK(I3802), resumen!$E$4, I3802)</f>
        <v>28</v>
      </c>
    </row>
    <row r="3803" spans="1:13">
      <c r="A3803">
        <v>3802</v>
      </c>
      <c r="B3803" t="s">
        <v>13</v>
      </c>
      <c r="C3803">
        <v>405798</v>
      </c>
      <c r="D3803" t="s">
        <v>21</v>
      </c>
      <c r="E3803" t="s">
        <v>20</v>
      </c>
      <c r="F3803" t="s">
        <v>16</v>
      </c>
      <c r="G3803" t="s">
        <v>17</v>
      </c>
      <c r="H3803" t="s">
        <v>17</v>
      </c>
      <c r="I3803">
        <v>35</v>
      </c>
      <c r="J3803" t="str">
        <f>IFERROR(IF(ABS((C3803-resumen!$D$3)/resumen!$D$5) &gt; 1.96, "SI", "NO"), _xleta.NOT)</f>
        <v>NO</v>
      </c>
      <c r="K3803" t="str">
        <f>IFERROR(IF(ABS((I3803-resumen!$E$3)/resumen!$E$5) &gt; 1.96, "SI", "NO"), _xleta.NOT)</f>
        <v>NO</v>
      </c>
      <c r="L3803">
        <f>IF(ISBLANK(C3803), resumen!$D$4, C3803)</f>
        <v>405798</v>
      </c>
      <c r="M3803">
        <f>IF(ISBLANK(I3803), resumen!$E$4, I3803)</f>
        <v>35</v>
      </c>
    </row>
    <row r="3804" spans="1:13">
      <c r="A3804">
        <v>3803</v>
      </c>
      <c r="B3804" t="s">
        <v>19</v>
      </c>
      <c r="C3804">
        <v>274453.13</v>
      </c>
      <c r="D3804" t="s">
        <v>14</v>
      </c>
      <c r="E3804" t="s">
        <v>20</v>
      </c>
      <c r="F3804" t="s">
        <v>16</v>
      </c>
      <c r="G3804" t="s">
        <v>17</v>
      </c>
      <c r="H3804" t="s">
        <v>17</v>
      </c>
      <c r="I3804">
        <v>31</v>
      </c>
      <c r="J3804" t="str">
        <f>IFERROR(IF(ABS((C3804-resumen!$D$3)/resumen!$D$5) &gt; 1.96, "SI", "NO"), _xleta.NOT)</f>
        <v>NO</v>
      </c>
      <c r="K3804" t="str">
        <f>IFERROR(IF(ABS((I3804-resumen!$E$3)/resumen!$E$5) &gt; 1.96, "SI", "NO"), _xleta.NOT)</f>
        <v>NO</v>
      </c>
      <c r="L3804">
        <f>IF(ISBLANK(C3804), resumen!$D$4, C3804)</f>
        <v>274453.13</v>
      </c>
      <c r="M3804">
        <f>IF(ISBLANK(I3804), resumen!$E$4, I3804)</f>
        <v>31</v>
      </c>
    </row>
    <row r="3805" spans="1:13">
      <c r="A3805">
        <v>3804</v>
      </c>
      <c r="B3805" t="s">
        <v>13</v>
      </c>
      <c r="C3805">
        <v>411350</v>
      </c>
      <c r="D3805" t="s">
        <v>14</v>
      </c>
      <c r="E3805" t="s">
        <v>20</v>
      </c>
      <c r="F3805" t="s">
        <v>16</v>
      </c>
      <c r="G3805" t="s">
        <v>17</v>
      </c>
      <c r="H3805" t="s">
        <v>17</v>
      </c>
      <c r="I3805">
        <v>24</v>
      </c>
      <c r="J3805" t="str">
        <f>IFERROR(IF(ABS((C3805-resumen!$D$3)/resumen!$D$5) &gt; 1.96, "SI", "NO"), _xleta.NOT)</f>
        <v>NO</v>
      </c>
      <c r="K3805" t="str">
        <f>IFERROR(IF(ABS((I3805-resumen!$E$3)/resumen!$E$5) &gt; 1.96, "SI", "NO"), _xleta.NOT)</f>
        <v>NO</v>
      </c>
      <c r="L3805">
        <f>IF(ISBLANK(C3805), resumen!$D$4, C3805)</f>
        <v>411350</v>
      </c>
      <c r="M3805">
        <f>IF(ISBLANK(I3805), resumen!$E$4, I3805)</f>
        <v>24</v>
      </c>
    </row>
    <row r="3806" spans="1:13">
      <c r="A3806">
        <v>3805</v>
      </c>
      <c r="B3806" t="s">
        <v>19</v>
      </c>
      <c r="C3806">
        <v>1586316</v>
      </c>
      <c r="D3806" t="s">
        <v>14</v>
      </c>
      <c r="E3806" t="s">
        <v>15</v>
      </c>
      <c r="F3806" t="s">
        <v>16</v>
      </c>
      <c r="G3806" t="s">
        <v>17</v>
      </c>
      <c r="H3806" t="s">
        <v>16</v>
      </c>
      <c r="I3806">
        <v>39</v>
      </c>
      <c r="J3806" t="str">
        <f>IFERROR(IF(ABS((C3806-resumen!$D$3)/resumen!$D$5) &gt; 1.96, "SI", "NO"), _xleta.NOT)</f>
        <v>NO</v>
      </c>
      <c r="K3806" t="str">
        <f>IFERROR(IF(ABS((I3806-resumen!$E$3)/resumen!$E$5) &gt; 1.96, "SI", "NO"), _xleta.NOT)</f>
        <v>NO</v>
      </c>
      <c r="L3806">
        <f>IF(ISBLANK(C3806), resumen!$D$4, C3806)</f>
        <v>1586316</v>
      </c>
      <c r="M3806">
        <f>IF(ISBLANK(I3806), resumen!$E$4, I3806)</f>
        <v>39</v>
      </c>
    </row>
    <row r="3807" spans="1:13">
      <c r="A3807">
        <v>3806</v>
      </c>
      <c r="B3807" t="s">
        <v>19</v>
      </c>
      <c r="C3807">
        <v>221483.33</v>
      </c>
      <c r="D3807" t="s">
        <v>14</v>
      </c>
      <c r="E3807" t="s">
        <v>20</v>
      </c>
      <c r="F3807" t="s">
        <v>16</v>
      </c>
      <c r="G3807" t="s">
        <v>17</v>
      </c>
      <c r="H3807" t="s">
        <v>17</v>
      </c>
      <c r="I3807">
        <v>25</v>
      </c>
      <c r="J3807" t="str">
        <f>IFERROR(IF(ABS((C3807-resumen!$D$3)/resumen!$D$5) &gt; 1.96, "SI", "NO"), _xleta.NOT)</f>
        <v>NO</v>
      </c>
      <c r="K3807" t="str">
        <f>IFERROR(IF(ABS((I3807-resumen!$E$3)/resumen!$E$5) &gt; 1.96, "SI", "NO"), _xleta.NOT)</f>
        <v>NO</v>
      </c>
      <c r="L3807">
        <f>IF(ISBLANK(C3807), resumen!$D$4, C3807)</f>
        <v>221483.33</v>
      </c>
      <c r="M3807">
        <f>IF(ISBLANK(I3807), resumen!$E$4, I3807)</f>
        <v>25</v>
      </c>
    </row>
    <row r="3808" spans="1:13">
      <c r="A3808">
        <v>3807</v>
      </c>
      <c r="B3808" t="s">
        <v>19</v>
      </c>
      <c r="C3808">
        <v>297046</v>
      </c>
      <c r="D3808" t="s">
        <v>21</v>
      </c>
      <c r="E3808" t="s">
        <v>20</v>
      </c>
      <c r="F3808" t="s">
        <v>16</v>
      </c>
      <c r="G3808" t="s">
        <v>16</v>
      </c>
      <c r="H3808" t="s">
        <v>17</v>
      </c>
      <c r="I3808">
        <v>32</v>
      </c>
      <c r="J3808" t="str">
        <f>IFERROR(IF(ABS((C3808-resumen!$D$3)/resumen!$D$5) &gt; 1.96, "SI", "NO"), _xleta.NOT)</f>
        <v>NO</v>
      </c>
      <c r="K3808" t="str">
        <f>IFERROR(IF(ABS((I3808-resumen!$E$3)/resumen!$E$5) &gt; 1.96, "SI", "NO"), _xleta.NOT)</f>
        <v>NO</v>
      </c>
      <c r="L3808">
        <f>IF(ISBLANK(C3808), resumen!$D$4, C3808)</f>
        <v>297046</v>
      </c>
      <c r="M3808">
        <f>IF(ISBLANK(I3808), resumen!$E$4, I3808)</f>
        <v>32</v>
      </c>
    </row>
    <row r="3809" spans="1:13">
      <c r="A3809">
        <v>3808</v>
      </c>
      <c r="B3809" t="s">
        <v>19</v>
      </c>
      <c r="C3809">
        <v>355311.73</v>
      </c>
      <c r="D3809" t="s">
        <v>14</v>
      </c>
      <c r="E3809" t="s">
        <v>15</v>
      </c>
      <c r="F3809" t="s">
        <v>16</v>
      </c>
      <c r="G3809" t="s">
        <v>17</v>
      </c>
      <c r="H3809" t="s">
        <v>17</v>
      </c>
      <c r="I3809">
        <v>51</v>
      </c>
      <c r="J3809" t="str">
        <f>IFERROR(IF(ABS((C3809-resumen!$D$3)/resumen!$D$5) &gt; 1.96, "SI", "NO"), _xleta.NOT)</f>
        <v>NO</v>
      </c>
      <c r="K3809" t="str">
        <f>IFERROR(IF(ABS((I3809-resumen!$E$3)/resumen!$E$5) &gt; 1.96, "SI", "NO"), _xleta.NOT)</f>
        <v>NO</v>
      </c>
      <c r="L3809">
        <f>IF(ISBLANK(C3809), resumen!$D$4, C3809)</f>
        <v>355311.73</v>
      </c>
      <c r="M3809">
        <f>IF(ISBLANK(I3809), resumen!$E$4, I3809)</f>
        <v>51</v>
      </c>
    </row>
    <row r="3810" spans="1:13">
      <c r="A3810">
        <v>3809</v>
      </c>
      <c r="B3810" t="s">
        <v>13</v>
      </c>
      <c r="C3810">
        <v>632709.64</v>
      </c>
      <c r="D3810" t="s">
        <v>14</v>
      </c>
      <c r="E3810" t="s">
        <v>20</v>
      </c>
      <c r="F3810" t="s">
        <v>16</v>
      </c>
      <c r="G3810" t="s">
        <v>17</v>
      </c>
      <c r="H3810" t="s">
        <v>17</v>
      </c>
      <c r="I3810">
        <v>20</v>
      </c>
      <c r="J3810" t="str">
        <f>IFERROR(IF(ABS((C3810-resumen!$D$3)/resumen!$D$5) &gt; 1.96, "SI", "NO"), _xleta.NOT)</f>
        <v>NO</v>
      </c>
      <c r="K3810" t="str">
        <f>IFERROR(IF(ABS((I3810-resumen!$E$3)/resumen!$E$5) &gt; 1.96, "SI", "NO"), _xleta.NOT)</f>
        <v>NO</v>
      </c>
      <c r="L3810">
        <f>IF(ISBLANK(C3810), resumen!$D$4, C3810)</f>
        <v>632709.64</v>
      </c>
      <c r="M3810">
        <f>IF(ISBLANK(I3810), resumen!$E$4, I3810)</f>
        <v>20</v>
      </c>
    </row>
    <row r="3811" spans="1:13">
      <c r="A3811">
        <v>3810</v>
      </c>
      <c r="B3811" t="s">
        <v>13</v>
      </c>
      <c r="C3811">
        <v>305152</v>
      </c>
      <c r="D3811" t="s">
        <v>22</v>
      </c>
      <c r="E3811" t="s">
        <v>20</v>
      </c>
      <c r="F3811" t="s">
        <v>16</v>
      </c>
      <c r="G3811" t="s">
        <v>17</v>
      </c>
      <c r="H3811" t="s">
        <v>16</v>
      </c>
      <c r="I3811">
        <v>41</v>
      </c>
      <c r="J3811" t="str">
        <f>IFERROR(IF(ABS((C3811-resumen!$D$3)/resumen!$D$5) &gt; 1.96, "SI", "NO"), _xleta.NOT)</f>
        <v>NO</v>
      </c>
      <c r="K3811" t="str">
        <f>IFERROR(IF(ABS((I3811-resumen!$E$3)/resumen!$E$5) &gt; 1.96, "SI", "NO"), _xleta.NOT)</f>
        <v>NO</v>
      </c>
      <c r="L3811">
        <f>IF(ISBLANK(C3811), resumen!$D$4, C3811)</f>
        <v>305152</v>
      </c>
      <c r="M3811">
        <f>IF(ISBLANK(I3811), resumen!$E$4, I3811)</f>
        <v>41</v>
      </c>
    </row>
    <row r="3812" spans="1:13">
      <c r="A3812">
        <v>3811</v>
      </c>
      <c r="B3812" t="s">
        <v>13</v>
      </c>
      <c r="C3812">
        <v>347514</v>
      </c>
      <c r="D3812" t="s">
        <v>14</v>
      </c>
      <c r="E3812" t="s">
        <v>20</v>
      </c>
      <c r="F3812" t="s">
        <v>16</v>
      </c>
      <c r="G3812" t="s">
        <v>17</v>
      </c>
      <c r="H3812" t="s">
        <v>16</v>
      </c>
      <c r="I3812">
        <v>32</v>
      </c>
      <c r="J3812" t="str">
        <f>IFERROR(IF(ABS((C3812-resumen!$D$3)/resumen!$D$5) &gt; 1.96, "SI", "NO"), _xleta.NOT)</f>
        <v>NO</v>
      </c>
      <c r="K3812" t="str">
        <f>IFERROR(IF(ABS((I3812-resumen!$E$3)/resumen!$E$5) &gt; 1.96, "SI", "NO"), _xleta.NOT)</f>
        <v>NO</v>
      </c>
      <c r="L3812">
        <f>IF(ISBLANK(C3812), resumen!$D$4, C3812)</f>
        <v>347514</v>
      </c>
      <c r="M3812">
        <f>IF(ISBLANK(I3812), resumen!$E$4, I3812)</f>
        <v>32</v>
      </c>
    </row>
    <row r="3813" spans="1:13">
      <c r="A3813">
        <v>3812</v>
      </c>
      <c r="B3813" t="s">
        <v>19</v>
      </c>
      <c r="C3813">
        <v>461827</v>
      </c>
      <c r="D3813" t="s">
        <v>22</v>
      </c>
      <c r="E3813" t="s">
        <v>20</v>
      </c>
      <c r="F3813" t="s">
        <v>16</v>
      </c>
      <c r="G3813" t="s">
        <v>17</v>
      </c>
      <c r="H3813" t="s">
        <v>17</v>
      </c>
      <c r="I3813">
        <v>52</v>
      </c>
      <c r="J3813" t="str">
        <f>IFERROR(IF(ABS((C3813-resumen!$D$3)/resumen!$D$5) &gt; 1.96, "SI", "NO"), _xleta.NOT)</f>
        <v>NO</v>
      </c>
      <c r="K3813" t="str">
        <f>IFERROR(IF(ABS((I3813-resumen!$E$3)/resumen!$E$5) &gt; 1.96, "SI", "NO"), _xleta.NOT)</f>
        <v>NO</v>
      </c>
      <c r="L3813">
        <f>IF(ISBLANK(C3813), resumen!$D$4, C3813)</f>
        <v>461827</v>
      </c>
      <c r="M3813">
        <f>IF(ISBLANK(I3813), resumen!$E$4, I3813)</f>
        <v>52</v>
      </c>
    </row>
    <row r="3814" spans="1:13">
      <c r="A3814">
        <v>3813</v>
      </c>
      <c r="B3814" t="s">
        <v>13</v>
      </c>
      <c r="C3814">
        <v>297050</v>
      </c>
      <c r="D3814" t="s">
        <v>22</v>
      </c>
      <c r="E3814" t="s">
        <v>20</v>
      </c>
      <c r="F3814" t="s">
        <v>16</v>
      </c>
      <c r="G3814" t="s">
        <v>17</v>
      </c>
      <c r="H3814" t="s">
        <v>16</v>
      </c>
      <c r="I3814">
        <v>29</v>
      </c>
      <c r="J3814" t="str">
        <f>IFERROR(IF(ABS((C3814-resumen!$D$3)/resumen!$D$5) &gt; 1.96, "SI", "NO"), _xleta.NOT)</f>
        <v>NO</v>
      </c>
      <c r="K3814" t="str">
        <f>IFERROR(IF(ABS((I3814-resumen!$E$3)/resumen!$E$5) &gt; 1.96, "SI", "NO"), _xleta.NOT)</f>
        <v>NO</v>
      </c>
      <c r="L3814">
        <f>IF(ISBLANK(C3814), resumen!$D$4, C3814)</f>
        <v>297050</v>
      </c>
      <c r="M3814">
        <f>IF(ISBLANK(I3814), resumen!$E$4, I3814)</f>
        <v>29</v>
      </c>
    </row>
    <row r="3815" spans="1:13">
      <c r="A3815">
        <v>3814</v>
      </c>
      <c r="B3815" t="s">
        <v>19</v>
      </c>
      <c r="C3815">
        <v>740950</v>
      </c>
      <c r="D3815" t="s">
        <v>14</v>
      </c>
      <c r="E3815" t="s">
        <v>20</v>
      </c>
      <c r="F3815" t="s">
        <v>16</v>
      </c>
      <c r="G3815" t="s">
        <v>17</v>
      </c>
      <c r="H3815" t="s">
        <v>16</v>
      </c>
      <c r="I3815">
        <v>27</v>
      </c>
      <c r="J3815" t="str">
        <f>IFERROR(IF(ABS((C3815-resumen!$D$3)/resumen!$D$5) &gt; 1.96, "SI", "NO"), _xleta.NOT)</f>
        <v>NO</v>
      </c>
      <c r="K3815" t="str">
        <f>IFERROR(IF(ABS((I3815-resumen!$E$3)/resumen!$E$5) &gt; 1.96, "SI", "NO"), _xleta.NOT)</f>
        <v>NO</v>
      </c>
      <c r="L3815">
        <f>IF(ISBLANK(C3815), resumen!$D$4, C3815)</f>
        <v>740950</v>
      </c>
      <c r="M3815">
        <f>IF(ISBLANK(I3815), resumen!$E$4, I3815)</f>
        <v>27</v>
      </c>
    </row>
    <row r="3816" spans="1:13">
      <c r="A3816">
        <v>3815</v>
      </c>
      <c r="B3816" t="s">
        <v>19</v>
      </c>
      <c r="C3816">
        <v>457581</v>
      </c>
      <c r="D3816" t="s">
        <v>14</v>
      </c>
      <c r="E3816" t="s">
        <v>15</v>
      </c>
      <c r="F3816" t="s">
        <v>16</v>
      </c>
      <c r="G3816" t="s">
        <v>17</v>
      </c>
      <c r="H3816" t="s">
        <v>16</v>
      </c>
      <c r="I3816">
        <v>26</v>
      </c>
      <c r="J3816" t="str">
        <f>IFERROR(IF(ABS((C3816-resumen!$D$3)/resumen!$D$5) &gt; 1.96, "SI", "NO"), _xleta.NOT)</f>
        <v>NO</v>
      </c>
      <c r="K3816" t="str">
        <f>IFERROR(IF(ABS((I3816-resumen!$E$3)/resumen!$E$5) &gt; 1.96, "SI", "NO"), _xleta.NOT)</f>
        <v>NO</v>
      </c>
      <c r="L3816">
        <f>IF(ISBLANK(C3816), resumen!$D$4, C3816)</f>
        <v>457581</v>
      </c>
      <c r="M3816">
        <f>IF(ISBLANK(I3816), resumen!$E$4, I3816)</f>
        <v>26</v>
      </c>
    </row>
    <row r="3817" spans="1:13">
      <c r="A3817">
        <v>3816</v>
      </c>
      <c r="B3817" t="s">
        <v>19</v>
      </c>
      <c r="C3817">
        <v>800000</v>
      </c>
      <c r="D3817" t="s">
        <v>14</v>
      </c>
      <c r="E3817" t="s">
        <v>20</v>
      </c>
      <c r="F3817" t="s">
        <v>16</v>
      </c>
      <c r="G3817" t="s">
        <v>17</v>
      </c>
      <c r="H3817" t="s">
        <v>17</v>
      </c>
      <c r="I3817">
        <v>31</v>
      </c>
      <c r="J3817" t="str">
        <f>IFERROR(IF(ABS((C3817-resumen!$D$3)/resumen!$D$5) &gt; 1.96, "SI", "NO"), _xleta.NOT)</f>
        <v>NO</v>
      </c>
      <c r="K3817" t="str">
        <f>IFERROR(IF(ABS((I3817-resumen!$E$3)/resumen!$E$5) &gt; 1.96, "SI", "NO"), _xleta.NOT)</f>
        <v>NO</v>
      </c>
      <c r="L3817">
        <f>IF(ISBLANK(C3817), resumen!$D$4, C3817)</f>
        <v>800000</v>
      </c>
      <c r="M3817">
        <f>IF(ISBLANK(I3817), resumen!$E$4, I3817)</f>
        <v>31</v>
      </c>
    </row>
    <row r="3818" spans="1:13">
      <c r="A3818">
        <v>3817</v>
      </c>
      <c r="B3818" t="s">
        <v>13</v>
      </c>
      <c r="C3818">
        <v>1725596</v>
      </c>
      <c r="D3818" t="s">
        <v>18</v>
      </c>
      <c r="E3818" t="s">
        <v>15</v>
      </c>
      <c r="F3818" t="s">
        <v>16</v>
      </c>
      <c r="G3818" t="s">
        <v>17</v>
      </c>
      <c r="H3818" t="s">
        <v>17</v>
      </c>
      <c r="I3818">
        <v>59</v>
      </c>
      <c r="J3818" t="str">
        <f>IFERROR(IF(ABS((C3818-resumen!$D$3)/resumen!$D$5) &gt; 1.96, "SI", "NO"), _xleta.NOT)</f>
        <v>NO</v>
      </c>
      <c r="K3818" t="str">
        <f>IFERROR(IF(ABS((I3818-resumen!$E$3)/resumen!$E$5) &gt; 1.96, "SI", "NO"), _xleta.NOT)</f>
        <v>NO</v>
      </c>
      <c r="L3818">
        <f>IF(ISBLANK(C3818), resumen!$D$4, C3818)</f>
        <v>1725596</v>
      </c>
      <c r="M3818">
        <f>IF(ISBLANK(I3818), resumen!$E$4, I3818)</f>
        <v>59</v>
      </c>
    </row>
    <row r="3819" spans="1:13">
      <c r="A3819">
        <v>3818</v>
      </c>
      <c r="B3819" t="s">
        <v>19</v>
      </c>
      <c r="C3819">
        <v>322000</v>
      </c>
      <c r="D3819" t="s">
        <v>14</v>
      </c>
      <c r="E3819" t="s">
        <v>20</v>
      </c>
      <c r="F3819" t="s">
        <v>16</v>
      </c>
      <c r="G3819" t="s">
        <v>16</v>
      </c>
      <c r="H3819" t="s">
        <v>16</v>
      </c>
      <c r="I3819">
        <v>57</v>
      </c>
      <c r="J3819" t="str">
        <f>IFERROR(IF(ABS((C3819-resumen!$D$3)/resumen!$D$5) &gt; 1.96, "SI", "NO"), _xleta.NOT)</f>
        <v>NO</v>
      </c>
      <c r="K3819" t="str">
        <f>IFERROR(IF(ABS((I3819-resumen!$E$3)/resumen!$E$5) &gt; 1.96, "SI", "NO"), _xleta.NOT)</f>
        <v>NO</v>
      </c>
      <c r="L3819">
        <f>IF(ISBLANK(C3819), resumen!$D$4, C3819)</f>
        <v>322000</v>
      </c>
      <c r="M3819">
        <f>IF(ISBLANK(I3819), resumen!$E$4, I3819)</f>
        <v>57</v>
      </c>
    </row>
    <row r="3820" spans="1:13">
      <c r="A3820">
        <v>3819</v>
      </c>
      <c r="B3820" t="s">
        <v>19</v>
      </c>
      <c r="C3820">
        <v>1099684.5</v>
      </c>
      <c r="D3820" t="s">
        <v>14</v>
      </c>
      <c r="E3820" t="s">
        <v>15</v>
      </c>
      <c r="F3820" t="s">
        <v>16</v>
      </c>
      <c r="G3820" t="s">
        <v>17</v>
      </c>
      <c r="H3820" t="s">
        <v>17</v>
      </c>
      <c r="I3820">
        <v>27</v>
      </c>
      <c r="J3820" t="str">
        <f>IFERROR(IF(ABS((C3820-resumen!$D$3)/resumen!$D$5) &gt; 1.96, "SI", "NO"), _xleta.NOT)</f>
        <v>NO</v>
      </c>
      <c r="K3820" t="str">
        <f>IFERROR(IF(ABS((I3820-resumen!$E$3)/resumen!$E$5) &gt; 1.96, "SI", "NO"), _xleta.NOT)</f>
        <v>NO</v>
      </c>
      <c r="L3820">
        <f>IF(ISBLANK(C3820), resumen!$D$4, C3820)</f>
        <v>1099684.5</v>
      </c>
      <c r="M3820">
        <f>IF(ISBLANK(I3820), resumen!$E$4, I3820)</f>
        <v>27</v>
      </c>
    </row>
    <row r="3821" spans="1:13">
      <c r="A3821">
        <v>3820</v>
      </c>
      <c r="B3821" t="s">
        <v>13</v>
      </c>
      <c r="C3821">
        <v>278030</v>
      </c>
      <c r="D3821" t="s">
        <v>23</v>
      </c>
      <c r="E3821" t="s">
        <v>20</v>
      </c>
      <c r="F3821" t="s">
        <v>16</v>
      </c>
      <c r="G3821" t="s">
        <v>17</v>
      </c>
      <c r="H3821" t="s">
        <v>17</v>
      </c>
      <c r="I3821">
        <v>57</v>
      </c>
      <c r="J3821" t="str">
        <f>IFERROR(IF(ABS((C3821-resumen!$D$3)/resumen!$D$5) &gt; 1.96, "SI", "NO"), _xleta.NOT)</f>
        <v>NO</v>
      </c>
      <c r="K3821" t="str">
        <f>IFERROR(IF(ABS((I3821-resumen!$E$3)/resumen!$E$5) &gt; 1.96, "SI", "NO"), _xleta.NOT)</f>
        <v>NO</v>
      </c>
      <c r="L3821">
        <f>IF(ISBLANK(C3821), resumen!$D$4, C3821)</f>
        <v>278030</v>
      </c>
      <c r="M3821">
        <f>IF(ISBLANK(I3821), resumen!$E$4, I3821)</f>
        <v>57</v>
      </c>
    </row>
    <row r="3822" spans="1:13">
      <c r="A3822">
        <v>3821</v>
      </c>
      <c r="B3822" t="s">
        <v>19</v>
      </c>
      <c r="C3822">
        <v>427677</v>
      </c>
      <c r="D3822" t="s">
        <v>18</v>
      </c>
      <c r="E3822" t="s">
        <v>15</v>
      </c>
      <c r="F3822" t="s">
        <v>16</v>
      </c>
      <c r="G3822" t="s">
        <v>17</v>
      </c>
      <c r="H3822" t="s">
        <v>17</v>
      </c>
      <c r="I3822">
        <v>78</v>
      </c>
      <c r="J3822" t="str">
        <f>IFERROR(IF(ABS((C3822-resumen!$D$3)/resumen!$D$5) &gt; 1.96, "SI", "NO"), _xleta.NOT)</f>
        <v>NO</v>
      </c>
      <c r="K3822" t="str">
        <f>IFERROR(IF(ABS((I3822-resumen!$E$3)/resumen!$E$5) &gt; 1.96, "SI", "NO"), _xleta.NOT)</f>
        <v>SI</v>
      </c>
      <c r="L3822">
        <f>IF(ISBLANK(C3822), resumen!$D$4, C3822)</f>
        <v>427677</v>
      </c>
      <c r="M3822">
        <f>IF(ISBLANK(I3822), resumen!$E$4, I3822)</f>
        <v>78</v>
      </c>
    </row>
    <row r="3823" spans="1:13">
      <c r="A3823">
        <v>3822</v>
      </c>
      <c r="B3823" t="s">
        <v>13</v>
      </c>
      <c r="C3823">
        <v>408034</v>
      </c>
      <c r="D3823" t="s">
        <v>14</v>
      </c>
      <c r="E3823" t="s">
        <v>20</v>
      </c>
      <c r="F3823" t="s">
        <v>16</v>
      </c>
      <c r="G3823" t="s">
        <v>16</v>
      </c>
      <c r="H3823" t="s">
        <v>17</v>
      </c>
      <c r="I3823">
        <v>57</v>
      </c>
      <c r="J3823" t="str">
        <f>IFERROR(IF(ABS((C3823-resumen!$D$3)/resumen!$D$5) &gt; 1.96, "SI", "NO"), _xleta.NOT)</f>
        <v>NO</v>
      </c>
      <c r="K3823" t="str">
        <f>IFERROR(IF(ABS((I3823-resumen!$E$3)/resumen!$E$5) &gt; 1.96, "SI", "NO"), _xleta.NOT)</f>
        <v>NO</v>
      </c>
      <c r="L3823">
        <f>IF(ISBLANK(C3823), resumen!$D$4, C3823)</f>
        <v>408034</v>
      </c>
      <c r="M3823">
        <f>IF(ISBLANK(I3823), resumen!$E$4, I3823)</f>
        <v>57</v>
      </c>
    </row>
    <row r="3824" spans="1:13">
      <c r="A3824">
        <v>3823</v>
      </c>
      <c r="B3824" t="s">
        <v>19</v>
      </c>
      <c r="C3824">
        <v>1120000</v>
      </c>
      <c r="D3824" t="s">
        <v>14</v>
      </c>
      <c r="E3824" t="s">
        <v>20</v>
      </c>
      <c r="F3824" t="s">
        <v>16</v>
      </c>
      <c r="G3824" t="s">
        <v>17</v>
      </c>
      <c r="H3824" t="s">
        <v>17</v>
      </c>
      <c r="I3824">
        <v>52</v>
      </c>
      <c r="J3824" t="str">
        <f>IFERROR(IF(ABS((C3824-resumen!$D$3)/resumen!$D$5) &gt; 1.96, "SI", "NO"), _xleta.NOT)</f>
        <v>NO</v>
      </c>
      <c r="K3824" t="str">
        <f>IFERROR(IF(ABS((I3824-resumen!$E$3)/resumen!$E$5) &gt; 1.96, "SI", "NO"), _xleta.NOT)</f>
        <v>NO</v>
      </c>
      <c r="L3824">
        <f>IF(ISBLANK(C3824), resumen!$D$4, C3824)</f>
        <v>1120000</v>
      </c>
      <c r="M3824">
        <f>IF(ISBLANK(I3824), resumen!$E$4, I3824)</f>
        <v>52</v>
      </c>
    </row>
    <row r="3825" spans="1:13">
      <c r="A3825">
        <v>3824</v>
      </c>
      <c r="B3825" t="s">
        <v>19</v>
      </c>
      <c r="C3825">
        <v>639148</v>
      </c>
      <c r="D3825" t="s">
        <v>22</v>
      </c>
      <c r="E3825" t="s">
        <v>20</v>
      </c>
      <c r="F3825" t="s">
        <v>16</v>
      </c>
      <c r="G3825" t="s">
        <v>16</v>
      </c>
      <c r="H3825" t="s">
        <v>16</v>
      </c>
      <c r="I3825">
        <v>56</v>
      </c>
      <c r="J3825" t="str">
        <f>IFERROR(IF(ABS((C3825-resumen!$D$3)/resumen!$D$5) &gt; 1.96, "SI", "NO"), _xleta.NOT)</f>
        <v>NO</v>
      </c>
      <c r="K3825" t="str">
        <f>IFERROR(IF(ABS((I3825-resumen!$E$3)/resumen!$E$5) &gt; 1.96, "SI", "NO"), _xleta.NOT)</f>
        <v>NO</v>
      </c>
      <c r="L3825">
        <f>IF(ISBLANK(C3825), resumen!$D$4, C3825)</f>
        <v>639148</v>
      </c>
      <c r="M3825">
        <f>IF(ISBLANK(I3825), resumen!$E$4, I3825)</f>
        <v>56</v>
      </c>
    </row>
    <row r="3826" spans="1:13">
      <c r="A3826">
        <v>3825</v>
      </c>
      <c r="B3826" t="s">
        <v>13</v>
      </c>
      <c r="C3826">
        <v>838750.29</v>
      </c>
      <c r="D3826" t="s">
        <v>14</v>
      </c>
      <c r="E3826" t="s">
        <v>20</v>
      </c>
      <c r="F3826" t="s">
        <v>16</v>
      </c>
      <c r="G3826" t="s">
        <v>17</v>
      </c>
      <c r="H3826" t="s">
        <v>17</v>
      </c>
      <c r="I3826">
        <v>26</v>
      </c>
      <c r="J3826" t="str">
        <f>IFERROR(IF(ABS((C3826-resumen!$D$3)/resumen!$D$5) &gt; 1.96, "SI", "NO"), _xleta.NOT)</f>
        <v>NO</v>
      </c>
      <c r="K3826" t="str">
        <f>IFERROR(IF(ABS((I3826-resumen!$E$3)/resumen!$E$5) &gt; 1.96, "SI", "NO"), _xleta.NOT)</f>
        <v>NO</v>
      </c>
      <c r="L3826">
        <f>IF(ISBLANK(C3826), resumen!$D$4, C3826)</f>
        <v>838750.29</v>
      </c>
      <c r="M3826">
        <f>IF(ISBLANK(I3826), resumen!$E$4, I3826)</f>
        <v>26</v>
      </c>
    </row>
    <row r="3827" spans="1:13">
      <c r="A3827">
        <v>3826</v>
      </c>
      <c r="B3827" t="s">
        <v>19</v>
      </c>
      <c r="C3827">
        <v>564821.48</v>
      </c>
      <c r="D3827" t="s">
        <v>18</v>
      </c>
      <c r="E3827" t="s">
        <v>15</v>
      </c>
      <c r="F3827" t="s">
        <v>16</v>
      </c>
      <c r="G3827" t="s">
        <v>17</v>
      </c>
      <c r="H3827" t="s">
        <v>17</v>
      </c>
      <c r="I3827">
        <v>58</v>
      </c>
      <c r="J3827" t="str">
        <f>IFERROR(IF(ABS((C3827-resumen!$D$3)/resumen!$D$5) &gt; 1.96, "SI", "NO"), _xleta.NOT)</f>
        <v>NO</v>
      </c>
      <c r="K3827" t="str">
        <f>IFERROR(IF(ABS((I3827-resumen!$E$3)/resumen!$E$5) &gt; 1.96, "SI", "NO"), _xleta.NOT)</f>
        <v>NO</v>
      </c>
      <c r="L3827">
        <f>IF(ISBLANK(C3827), resumen!$D$4, C3827)</f>
        <v>564821.48</v>
      </c>
      <c r="M3827">
        <f>IF(ISBLANK(I3827), resumen!$E$4, I3827)</f>
        <v>58</v>
      </c>
    </row>
    <row r="3828" spans="1:13">
      <c r="A3828">
        <v>3827</v>
      </c>
      <c r="B3828" t="s">
        <v>13</v>
      </c>
      <c r="C3828">
        <v>788174.72</v>
      </c>
      <c r="D3828" t="s">
        <v>14</v>
      </c>
      <c r="E3828" t="s">
        <v>20</v>
      </c>
      <c r="F3828" t="s">
        <v>16</v>
      </c>
      <c r="G3828" t="s">
        <v>17</v>
      </c>
      <c r="H3828" t="s">
        <v>17</v>
      </c>
      <c r="I3828">
        <v>20</v>
      </c>
      <c r="J3828" t="str">
        <f>IFERROR(IF(ABS((C3828-resumen!$D$3)/resumen!$D$5) &gt; 1.96, "SI", "NO"), _xleta.NOT)</f>
        <v>NO</v>
      </c>
      <c r="K3828" t="str">
        <f>IFERROR(IF(ABS((I3828-resumen!$E$3)/resumen!$E$5) &gt; 1.96, "SI", "NO"), _xleta.NOT)</f>
        <v>NO</v>
      </c>
      <c r="L3828">
        <f>IF(ISBLANK(C3828), resumen!$D$4, C3828)</f>
        <v>788174.72</v>
      </c>
      <c r="M3828">
        <f>IF(ISBLANK(I3828), resumen!$E$4, I3828)</f>
        <v>20</v>
      </c>
    </row>
    <row r="3829" spans="1:13">
      <c r="A3829">
        <v>3828</v>
      </c>
      <c r="B3829" t="s">
        <v>19</v>
      </c>
      <c r="C3829">
        <v>420405</v>
      </c>
      <c r="D3829" t="s">
        <v>14</v>
      </c>
      <c r="E3829" t="s">
        <v>15</v>
      </c>
      <c r="F3829" t="s">
        <v>16</v>
      </c>
      <c r="G3829" t="s">
        <v>17</v>
      </c>
      <c r="H3829" t="s">
        <v>17</v>
      </c>
      <c r="I3829">
        <v>21</v>
      </c>
      <c r="J3829" t="str">
        <f>IFERROR(IF(ABS((C3829-resumen!$D$3)/resumen!$D$5) &gt; 1.96, "SI", "NO"), _xleta.NOT)</f>
        <v>NO</v>
      </c>
      <c r="K3829" t="str">
        <f>IFERROR(IF(ABS((I3829-resumen!$E$3)/resumen!$E$5) &gt; 1.96, "SI", "NO"), _xleta.NOT)</f>
        <v>NO</v>
      </c>
      <c r="L3829">
        <f>IF(ISBLANK(C3829), resumen!$D$4, C3829)</f>
        <v>420405</v>
      </c>
      <c r="M3829">
        <f>IF(ISBLANK(I3829), resumen!$E$4, I3829)</f>
        <v>21</v>
      </c>
    </row>
    <row r="3830" spans="1:13">
      <c r="A3830">
        <v>3829</v>
      </c>
      <c r="B3830" t="s">
        <v>19</v>
      </c>
      <c r="C3830">
        <v>933264</v>
      </c>
      <c r="D3830" t="s">
        <v>22</v>
      </c>
      <c r="E3830" t="s">
        <v>20</v>
      </c>
      <c r="F3830" t="s">
        <v>16</v>
      </c>
      <c r="G3830" t="s">
        <v>17</v>
      </c>
      <c r="H3830" t="s">
        <v>16</v>
      </c>
      <c r="I3830">
        <v>40</v>
      </c>
      <c r="J3830" t="str">
        <f>IFERROR(IF(ABS((C3830-resumen!$D$3)/resumen!$D$5) &gt; 1.96, "SI", "NO"), _xleta.NOT)</f>
        <v>NO</v>
      </c>
      <c r="K3830" t="str">
        <f>IFERROR(IF(ABS((I3830-resumen!$E$3)/resumen!$E$5) &gt; 1.96, "SI", "NO"), _xleta.NOT)</f>
        <v>NO</v>
      </c>
      <c r="L3830">
        <f>IF(ISBLANK(C3830), resumen!$D$4, C3830)</f>
        <v>933264</v>
      </c>
      <c r="M3830">
        <f>IF(ISBLANK(I3830), resumen!$E$4, I3830)</f>
        <v>40</v>
      </c>
    </row>
    <row r="3831" spans="1:13">
      <c r="A3831">
        <v>3830</v>
      </c>
      <c r="B3831" t="s">
        <v>19</v>
      </c>
      <c r="C3831">
        <v>1454350</v>
      </c>
      <c r="D3831" t="s">
        <v>14</v>
      </c>
      <c r="E3831" t="s">
        <v>20</v>
      </c>
      <c r="F3831" t="s">
        <v>16</v>
      </c>
      <c r="G3831" t="s">
        <v>17</v>
      </c>
      <c r="H3831" t="s">
        <v>17</v>
      </c>
      <c r="I3831">
        <v>36</v>
      </c>
      <c r="J3831" t="str">
        <f>IFERROR(IF(ABS((C3831-resumen!$D$3)/resumen!$D$5) &gt; 1.96, "SI", "NO"), _xleta.NOT)</f>
        <v>NO</v>
      </c>
      <c r="K3831" t="str">
        <f>IFERROR(IF(ABS((I3831-resumen!$E$3)/resumen!$E$5) &gt; 1.96, "SI", "NO"), _xleta.NOT)</f>
        <v>NO</v>
      </c>
      <c r="L3831">
        <f>IF(ISBLANK(C3831), resumen!$D$4, C3831)</f>
        <v>1454350</v>
      </c>
      <c r="M3831">
        <f>IF(ISBLANK(I3831), resumen!$E$4, I3831)</f>
        <v>36</v>
      </c>
    </row>
    <row r="3832" spans="1:13">
      <c r="A3832">
        <v>3831</v>
      </c>
      <c r="B3832" t="s">
        <v>19</v>
      </c>
      <c r="C3832">
        <v>280000</v>
      </c>
      <c r="D3832" t="s">
        <v>21</v>
      </c>
      <c r="E3832" t="s">
        <v>20</v>
      </c>
      <c r="F3832" t="s">
        <v>16</v>
      </c>
      <c r="G3832" t="s">
        <v>17</v>
      </c>
      <c r="H3832" t="s">
        <v>17</v>
      </c>
      <c r="I3832">
        <v>33</v>
      </c>
      <c r="J3832" t="str">
        <f>IFERROR(IF(ABS((C3832-resumen!$D$3)/resumen!$D$5) &gt; 1.96, "SI", "NO"), _xleta.NOT)</f>
        <v>NO</v>
      </c>
      <c r="K3832" t="str">
        <f>IFERROR(IF(ABS((I3832-resumen!$E$3)/resumen!$E$5) &gt; 1.96, "SI", "NO"), _xleta.NOT)</f>
        <v>NO</v>
      </c>
      <c r="L3832">
        <f>IF(ISBLANK(C3832), resumen!$D$4, C3832)</f>
        <v>280000</v>
      </c>
      <c r="M3832">
        <f>IF(ISBLANK(I3832), resumen!$E$4, I3832)</f>
        <v>33</v>
      </c>
    </row>
    <row r="3833" spans="1:13">
      <c r="A3833">
        <v>3832</v>
      </c>
      <c r="B3833" t="s">
        <v>19</v>
      </c>
      <c r="C3833">
        <v>39884.97</v>
      </c>
      <c r="D3833" t="s">
        <v>14</v>
      </c>
      <c r="E3833" t="s">
        <v>15</v>
      </c>
      <c r="F3833" t="s">
        <v>16</v>
      </c>
      <c r="G3833" t="s">
        <v>17</v>
      </c>
      <c r="H3833" t="s">
        <v>17</v>
      </c>
      <c r="I3833">
        <v>28</v>
      </c>
      <c r="J3833" t="str">
        <f>IFERROR(IF(ABS((C3833-resumen!$D$3)/resumen!$D$5) &gt; 1.96, "SI", "NO"), _xleta.NOT)</f>
        <v>NO</v>
      </c>
      <c r="K3833" t="str">
        <f>IFERROR(IF(ABS((I3833-resumen!$E$3)/resumen!$E$5) &gt; 1.96, "SI", "NO"), _xleta.NOT)</f>
        <v>NO</v>
      </c>
      <c r="L3833">
        <f>IF(ISBLANK(C3833), resumen!$D$4, C3833)</f>
        <v>39884.97</v>
      </c>
      <c r="M3833">
        <f>IF(ISBLANK(I3833), resumen!$E$4, I3833)</f>
        <v>28</v>
      </c>
    </row>
    <row r="3834" spans="1:13">
      <c r="A3834">
        <v>3833</v>
      </c>
      <c r="B3834" t="s">
        <v>13</v>
      </c>
      <c r="C3834">
        <v>809513.38</v>
      </c>
      <c r="D3834" t="s">
        <v>14</v>
      </c>
      <c r="E3834" t="s">
        <v>20</v>
      </c>
      <c r="F3834" t="s">
        <v>16</v>
      </c>
      <c r="G3834" t="s">
        <v>17</v>
      </c>
      <c r="H3834" t="s">
        <v>17</v>
      </c>
      <c r="I3834">
        <v>36</v>
      </c>
      <c r="J3834" t="str">
        <f>IFERROR(IF(ABS((C3834-resumen!$D$3)/resumen!$D$5) &gt; 1.96, "SI", "NO"), _xleta.NOT)</f>
        <v>NO</v>
      </c>
      <c r="K3834" t="str">
        <f>IFERROR(IF(ABS((I3834-resumen!$E$3)/resumen!$E$5) &gt; 1.96, "SI", "NO"), _xleta.NOT)</f>
        <v>NO</v>
      </c>
      <c r="L3834">
        <f>IF(ISBLANK(C3834), resumen!$D$4, C3834)</f>
        <v>809513.38</v>
      </c>
      <c r="M3834">
        <f>IF(ISBLANK(I3834), resumen!$E$4, I3834)</f>
        <v>36</v>
      </c>
    </row>
    <row r="3835" spans="1:13">
      <c r="A3835">
        <v>3834</v>
      </c>
      <c r="B3835" t="s">
        <v>13</v>
      </c>
      <c r="C3835">
        <v>190140</v>
      </c>
      <c r="D3835" t="s">
        <v>14</v>
      </c>
      <c r="E3835" t="s">
        <v>20</v>
      </c>
      <c r="F3835" t="s">
        <v>16</v>
      </c>
      <c r="G3835" t="s">
        <v>16</v>
      </c>
      <c r="H3835" t="s">
        <v>17</v>
      </c>
      <c r="I3835">
        <v>31</v>
      </c>
      <c r="J3835" t="str">
        <f>IFERROR(IF(ABS((C3835-resumen!$D$3)/resumen!$D$5) &gt; 1.96, "SI", "NO"), _xleta.NOT)</f>
        <v>NO</v>
      </c>
      <c r="K3835" t="str">
        <f>IFERROR(IF(ABS((I3835-resumen!$E$3)/resumen!$E$5) &gt; 1.96, "SI", "NO"), _xleta.NOT)</f>
        <v>NO</v>
      </c>
      <c r="L3835">
        <f>IF(ISBLANK(C3835), resumen!$D$4, C3835)</f>
        <v>190140</v>
      </c>
      <c r="M3835">
        <f>IF(ISBLANK(I3835), resumen!$E$4, I3835)</f>
        <v>31</v>
      </c>
    </row>
    <row r="3836" spans="1:13">
      <c r="A3836">
        <v>3835</v>
      </c>
      <c r="B3836" t="s">
        <v>13</v>
      </c>
      <c r="C3836">
        <v>297045</v>
      </c>
      <c r="D3836" t="s">
        <v>21</v>
      </c>
      <c r="E3836" t="s">
        <v>20</v>
      </c>
      <c r="F3836" t="s">
        <v>16</v>
      </c>
      <c r="G3836" t="s">
        <v>17</v>
      </c>
      <c r="H3836" t="s">
        <v>17</v>
      </c>
      <c r="I3836">
        <v>52</v>
      </c>
      <c r="J3836" t="str">
        <f>IFERROR(IF(ABS((C3836-resumen!$D$3)/resumen!$D$5) &gt; 1.96, "SI", "NO"), _xleta.NOT)</f>
        <v>NO</v>
      </c>
      <c r="K3836" t="str">
        <f>IFERROR(IF(ABS((I3836-resumen!$E$3)/resumen!$E$5) &gt; 1.96, "SI", "NO"), _xleta.NOT)</f>
        <v>NO</v>
      </c>
      <c r="L3836">
        <f>IF(ISBLANK(C3836), resumen!$D$4, C3836)</f>
        <v>297045</v>
      </c>
      <c r="M3836">
        <f>IF(ISBLANK(I3836), resumen!$E$4, I3836)</f>
        <v>52</v>
      </c>
    </row>
    <row r="3837" spans="1:13">
      <c r="A3837">
        <v>3836</v>
      </c>
      <c r="B3837" t="s">
        <v>13</v>
      </c>
      <c r="C3837">
        <v>468380.06</v>
      </c>
      <c r="D3837" t="s">
        <v>14</v>
      </c>
      <c r="E3837" t="s">
        <v>20</v>
      </c>
      <c r="F3837" t="s">
        <v>16</v>
      </c>
      <c r="G3837" t="s">
        <v>17</v>
      </c>
      <c r="H3837" t="s">
        <v>17</v>
      </c>
      <c r="I3837">
        <v>61</v>
      </c>
      <c r="J3837" t="str">
        <f>IFERROR(IF(ABS((C3837-resumen!$D$3)/resumen!$D$5) &gt; 1.96, "SI", "NO"), _xleta.NOT)</f>
        <v>NO</v>
      </c>
      <c r="K3837" t="str">
        <f>IFERROR(IF(ABS((I3837-resumen!$E$3)/resumen!$E$5) &gt; 1.96, "SI", "NO"), _xleta.NOT)</f>
        <v>NO</v>
      </c>
      <c r="L3837">
        <f>IF(ISBLANK(C3837), resumen!$D$4, C3837)</f>
        <v>468380.06</v>
      </c>
      <c r="M3837">
        <f>IF(ISBLANK(I3837), resumen!$E$4, I3837)</f>
        <v>61</v>
      </c>
    </row>
    <row r="3838" spans="1:13">
      <c r="A3838">
        <v>3837</v>
      </c>
      <c r="B3838" t="s">
        <v>13</v>
      </c>
      <c r="C3838">
        <v>628752.38</v>
      </c>
      <c r="D3838" t="s">
        <v>14</v>
      </c>
      <c r="E3838" t="s">
        <v>20</v>
      </c>
      <c r="F3838" t="s">
        <v>16</v>
      </c>
      <c r="G3838" t="s">
        <v>17</v>
      </c>
      <c r="H3838" t="s">
        <v>17</v>
      </c>
      <c r="I3838">
        <v>29</v>
      </c>
      <c r="J3838" t="str">
        <f>IFERROR(IF(ABS((C3838-resumen!$D$3)/resumen!$D$5) &gt; 1.96, "SI", "NO"), _xleta.NOT)</f>
        <v>NO</v>
      </c>
      <c r="K3838" t="str">
        <f>IFERROR(IF(ABS((I3838-resumen!$E$3)/resumen!$E$5) &gt; 1.96, "SI", "NO"), _xleta.NOT)</f>
        <v>NO</v>
      </c>
      <c r="L3838">
        <f>IF(ISBLANK(C3838), resumen!$D$4, C3838)</f>
        <v>628752.38</v>
      </c>
      <c r="M3838">
        <f>IF(ISBLANK(I3838), resumen!$E$4, I3838)</f>
        <v>29</v>
      </c>
    </row>
    <row r="3839" spans="1:13">
      <c r="A3839">
        <v>3838</v>
      </c>
      <c r="B3839" t="s">
        <v>19</v>
      </c>
      <c r="C3839">
        <v>781283.24</v>
      </c>
      <c r="D3839" t="s">
        <v>14</v>
      </c>
      <c r="E3839" t="s">
        <v>15</v>
      </c>
      <c r="F3839" t="s">
        <v>16</v>
      </c>
      <c r="G3839" t="s">
        <v>17</v>
      </c>
      <c r="H3839" t="s">
        <v>17</v>
      </c>
      <c r="I3839">
        <v>30</v>
      </c>
      <c r="J3839" t="str">
        <f>IFERROR(IF(ABS((C3839-resumen!$D$3)/resumen!$D$5) &gt; 1.96, "SI", "NO"), _xleta.NOT)</f>
        <v>NO</v>
      </c>
      <c r="K3839" t="str">
        <f>IFERROR(IF(ABS((I3839-resumen!$E$3)/resumen!$E$5) &gt; 1.96, "SI", "NO"), _xleta.NOT)</f>
        <v>NO</v>
      </c>
      <c r="L3839">
        <f>IF(ISBLANK(C3839), resumen!$D$4, C3839)</f>
        <v>781283.24</v>
      </c>
      <c r="M3839">
        <f>IF(ISBLANK(I3839), resumen!$E$4, I3839)</f>
        <v>30</v>
      </c>
    </row>
    <row r="3840" spans="1:13">
      <c r="A3840">
        <v>3839</v>
      </c>
      <c r="B3840" t="s">
        <v>19</v>
      </c>
      <c r="C3840">
        <v>4364464.75</v>
      </c>
      <c r="D3840" t="s">
        <v>14</v>
      </c>
      <c r="E3840" t="s">
        <v>15</v>
      </c>
      <c r="F3840" t="s">
        <v>16</v>
      </c>
      <c r="G3840" t="s">
        <v>17</v>
      </c>
      <c r="H3840" t="s">
        <v>17</v>
      </c>
      <c r="I3840">
        <v>39</v>
      </c>
      <c r="J3840" t="str">
        <f>IFERROR(IF(ABS((C3840-resumen!$D$3)/resumen!$D$5) &gt; 1.96, "SI", "NO"), _xleta.NOT)</f>
        <v>SI</v>
      </c>
      <c r="K3840" t="str">
        <f>IFERROR(IF(ABS((I3840-resumen!$E$3)/resumen!$E$5) &gt; 1.96, "SI", "NO"), _xleta.NOT)</f>
        <v>NO</v>
      </c>
      <c r="L3840">
        <f>IF(ISBLANK(C3840), resumen!$D$4, C3840)</f>
        <v>4364464.75</v>
      </c>
      <c r="M3840">
        <f>IF(ISBLANK(I3840), resumen!$E$4, I3840)</f>
        <v>39</v>
      </c>
    </row>
    <row r="3841" spans="1:13">
      <c r="A3841">
        <v>3840</v>
      </c>
      <c r="B3841" t="s">
        <v>13</v>
      </c>
      <c r="C3841">
        <v>493736.09</v>
      </c>
      <c r="D3841" t="s">
        <v>14</v>
      </c>
      <c r="E3841" t="s">
        <v>20</v>
      </c>
      <c r="F3841" t="s">
        <v>16</v>
      </c>
      <c r="G3841" t="s">
        <v>16</v>
      </c>
      <c r="H3841" t="s">
        <v>17</v>
      </c>
      <c r="I3841">
        <v>31</v>
      </c>
      <c r="J3841" t="str">
        <f>IFERROR(IF(ABS((C3841-resumen!$D$3)/resumen!$D$5) &gt; 1.96, "SI", "NO"), _xleta.NOT)</f>
        <v>NO</v>
      </c>
      <c r="K3841" t="str">
        <f>IFERROR(IF(ABS((I3841-resumen!$E$3)/resumen!$E$5) &gt; 1.96, "SI", "NO"), _xleta.NOT)</f>
        <v>NO</v>
      </c>
      <c r="L3841">
        <f>IF(ISBLANK(C3841), resumen!$D$4, C3841)</f>
        <v>493736.09</v>
      </c>
      <c r="M3841">
        <f>IF(ISBLANK(I3841), resumen!$E$4, I3841)</f>
        <v>31</v>
      </c>
    </row>
    <row r="3842" spans="1:13">
      <c r="A3842">
        <v>3841</v>
      </c>
      <c r="B3842" t="s">
        <v>13</v>
      </c>
      <c r="C3842">
        <v>914000</v>
      </c>
      <c r="D3842" t="s">
        <v>14</v>
      </c>
      <c r="E3842" t="s">
        <v>20</v>
      </c>
      <c r="F3842" t="s">
        <v>16</v>
      </c>
      <c r="G3842" t="s">
        <v>17</v>
      </c>
      <c r="H3842" t="s">
        <v>17</v>
      </c>
      <c r="I3842">
        <v>27</v>
      </c>
      <c r="J3842" t="str">
        <f>IFERROR(IF(ABS((C3842-resumen!$D$3)/resumen!$D$5) &gt; 1.96, "SI", "NO"), _xleta.NOT)</f>
        <v>NO</v>
      </c>
      <c r="K3842" t="str">
        <f>IFERROR(IF(ABS((I3842-resumen!$E$3)/resumen!$E$5) &gt; 1.96, "SI", "NO"), _xleta.NOT)</f>
        <v>NO</v>
      </c>
      <c r="L3842">
        <f>IF(ISBLANK(C3842), resumen!$D$4, C3842)</f>
        <v>914000</v>
      </c>
      <c r="M3842">
        <f>IF(ISBLANK(I3842), resumen!$E$4, I3842)</f>
        <v>27</v>
      </c>
    </row>
    <row r="3843" spans="1:13">
      <c r="A3843">
        <v>3842</v>
      </c>
      <c r="B3843" t="s">
        <v>13</v>
      </c>
      <c r="C3843">
        <v>278030</v>
      </c>
      <c r="D3843" t="s">
        <v>23</v>
      </c>
      <c r="E3843" t="s">
        <v>20</v>
      </c>
      <c r="F3843" t="s">
        <v>16</v>
      </c>
      <c r="G3843" t="s">
        <v>17</v>
      </c>
      <c r="H3843" t="s">
        <v>17</v>
      </c>
      <c r="I3843">
        <v>34</v>
      </c>
      <c r="J3843" t="str">
        <f>IFERROR(IF(ABS((C3843-resumen!$D$3)/resumen!$D$5) &gt; 1.96, "SI", "NO"), _xleta.NOT)</f>
        <v>NO</v>
      </c>
      <c r="K3843" t="str">
        <f>IFERROR(IF(ABS((I3843-resumen!$E$3)/resumen!$E$5) &gt; 1.96, "SI", "NO"), _xleta.NOT)</f>
        <v>NO</v>
      </c>
      <c r="L3843">
        <f>IF(ISBLANK(C3843), resumen!$D$4, C3843)</f>
        <v>278030</v>
      </c>
      <c r="M3843">
        <f>IF(ISBLANK(I3843), resumen!$E$4, I3843)</f>
        <v>34</v>
      </c>
    </row>
    <row r="3844" spans="1:13">
      <c r="A3844">
        <v>3843</v>
      </c>
      <c r="B3844" t="s">
        <v>19</v>
      </c>
      <c r="C3844">
        <v>1192788</v>
      </c>
      <c r="D3844" t="s">
        <v>18</v>
      </c>
      <c r="E3844" t="s">
        <v>15</v>
      </c>
      <c r="F3844" t="s">
        <v>16</v>
      </c>
      <c r="G3844" t="s">
        <v>17</v>
      </c>
      <c r="H3844" t="s">
        <v>17</v>
      </c>
      <c r="I3844">
        <v>71</v>
      </c>
      <c r="J3844" t="str">
        <f>IFERROR(IF(ABS((C3844-resumen!$D$3)/resumen!$D$5) &gt; 1.96, "SI", "NO"), _xleta.NOT)</f>
        <v>NO</v>
      </c>
      <c r="K3844" t="str">
        <f>IFERROR(IF(ABS((I3844-resumen!$E$3)/resumen!$E$5) &gt; 1.96, "SI", "NO"), _xleta.NOT)</f>
        <v>SI</v>
      </c>
      <c r="L3844">
        <f>IF(ISBLANK(C3844), resumen!$D$4, C3844)</f>
        <v>1192788</v>
      </c>
      <c r="M3844">
        <f>IF(ISBLANK(I3844), resumen!$E$4, I3844)</f>
        <v>71</v>
      </c>
    </row>
    <row r="3845" spans="1:13">
      <c r="A3845">
        <v>3844</v>
      </c>
      <c r="B3845" t="s">
        <v>19</v>
      </c>
      <c r="C3845">
        <v>1203125</v>
      </c>
      <c r="D3845" t="s">
        <v>14</v>
      </c>
      <c r="E3845" t="s">
        <v>20</v>
      </c>
      <c r="F3845" t="s">
        <v>16</v>
      </c>
      <c r="G3845" t="s">
        <v>17</v>
      </c>
      <c r="H3845" t="s">
        <v>17</v>
      </c>
      <c r="I3845">
        <v>35</v>
      </c>
      <c r="J3845" t="str">
        <f>IFERROR(IF(ABS((C3845-resumen!$D$3)/resumen!$D$5) &gt; 1.96, "SI", "NO"), _xleta.NOT)</f>
        <v>NO</v>
      </c>
      <c r="K3845" t="str">
        <f>IFERROR(IF(ABS((I3845-resumen!$E$3)/resumen!$E$5) &gt; 1.96, "SI", "NO"), _xleta.NOT)</f>
        <v>NO</v>
      </c>
      <c r="L3845">
        <f>IF(ISBLANK(C3845), resumen!$D$4, C3845)</f>
        <v>1203125</v>
      </c>
      <c r="M3845">
        <f>IF(ISBLANK(I3845), resumen!$E$4, I3845)</f>
        <v>35</v>
      </c>
    </row>
    <row r="3846" spans="1:13">
      <c r="A3846">
        <v>3845</v>
      </c>
      <c r="B3846" t="s">
        <v>19</v>
      </c>
      <c r="C3846">
        <v>405871</v>
      </c>
      <c r="D3846" t="s">
        <v>22</v>
      </c>
      <c r="E3846" t="s">
        <v>20</v>
      </c>
      <c r="F3846" t="s">
        <v>16</v>
      </c>
      <c r="G3846" t="s">
        <v>17</v>
      </c>
      <c r="H3846" t="s">
        <v>17</v>
      </c>
      <c r="I3846">
        <v>67</v>
      </c>
      <c r="J3846" t="str">
        <f>IFERROR(IF(ABS((C3846-resumen!$D$3)/resumen!$D$5) &gt; 1.96, "SI", "NO"), _xleta.NOT)</f>
        <v>NO</v>
      </c>
      <c r="K3846" t="str">
        <f>IFERROR(IF(ABS((I3846-resumen!$E$3)/resumen!$E$5) &gt; 1.96, "SI", "NO"), _xleta.NOT)</f>
        <v>NO</v>
      </c>
      <c r="L3846">
        <f>IF(ISBLANK(C3846), resumen!$D$4, C3846)</f>
        <v>405871</v>
      </c>
      <c r="M3846">
        <f>IF(ISBLANK(I3846), resumen!$E$4, I3846)</f>
        <v>67</v>
      </c>
    </row>
    <row r="3847" spans="1:13">
      <c r="A3847">
        <v>3846</v>
      </c>
      <c r="B3847" t="s">
        <v>13</v>
      </c>
      <c r="C3847">
        <v>641216.5</v>
      </c>
      <c r="D3847" t="s">
        <v>14</v>
      </c>
      <c r="E3847" t="s">
        <v>20</v>
      </c>
      <c r="F3847" t="s">
        <v>16</v>
      </c>
      <c r="G3847" t="s">
        <v>17</v>
      </c>
      <c r="H3847" t="s">
        <v>17</v>
      </c>
      <c r="I3847">
        <v>28</v>
      </c>
      <c r="J3847" t="str">
        <f>IFERROR(IF(ABS((C3847-resumen!$D$3)/resumen!$D$5) &gt; 1.96, "SI", "NO"), _xleta.NOT)</f>
        <v>NO</v>
      </c>
      <c r="K3847" t="str">
        <f>IFERROR(IF(ABS((I3847-resumen!$E$3)/resumen!$E$5) &gt; 1.96, "SI", "NO"), _xleta.NOT)</f>
        <v>NO</v>
      </c>
      <c r="L3847">
        <f>IF(ISBLANK(C3847), resumen!$D$4, C3847)</f>
        <v>641216.5</v>
      </c>
      <c r="M3847">
        <f>IF(ISBLANK(I3847), resumen!$E$4, I3847)</f>
        <v>28</v>
      </c>
    </row>
    <row r="3848" spans="1:13">
      <c r="A3848">
        <v>3847</v>
      </c>
      <c r="B3848" t="s">
        <v>13</v>
      </c>
      <c r="C3848">
        <v>310000</v>
      </c>
      <c r="D3848" t="s">
        <v>14</v>
      </c>
      <c r="E3848" t="s">
        <v>20</v>
      </c>
      <c r="F3848" t="s">
        <v>16</v>
      </c>
      <c r="G3848" t="s">
        <v>17</v>
      </c>
      <c r="H3848" t="s">
        <v>17</v>
      </c>
      <c r="I3848">
        <v>28</v>
      </c>
      <c r="J3848" t="str">
        <f>IFERROR(IF(ABS((C3848-resumen!$D$3)/resumen!$D$5) &gt; 1.96, "SI", "NO"), _xleta.NOT)</f>
        <v>NO</v>
      </c>
      <c r="K3848" t="str">
        <f>IFERROR(IF(ABS((I3848-resumen!$E$3)/resumen!$E$5) &gt; 1.96, "SI", "NO"), _xleta.NOT)</f>
        <v>NO</v>
      </c>
      <c r="L3848">
        <f>IF(ISBLANK(C3848), resumen!$D$4, C3848)</f>
        <v>310000</v>
      </c>
      <c r="M3848">
        <f>IF(ISBLANK(I3848), resumen!$E$4, I3848)</f>
        <v>28</v>
      </c>
    </row>
    <row r="3849" spans="1:13">
      <c r="A3849">
        <v>3848</v>
      </c>
      <c r="B3849" t="s">
        <v>13</v>
      </c>
      <c r="C3849">
        <v>613320</v>
      </c>
      <c r="D3849" t="s">
        <v>25</v>
      </c>
      <c r="E3849" t="s">
        <v>20</v>
      </c>
      <c r="F3849" t="s">
        <v>16</v>
      </c>
      <c r="G3849" t="s">
        <v>16</v>
      </c>
      <c r="H3849" t="s">
        <v>17</v>
      </c>
      <c r="I3849">
        <v>72</v>
      </c>
      <c r="J3849" t="str">
        <f>IFERROR(IF(ABS((C3849-resumen!$D$3)/resumen!$D$5) &gt; 1.96, "SI", "NO"), _xleta.NOT)</f>
        <v>NO</v>
      </c>
      <c r="K3849" t="str">
        <f>IFERROR(IF(ABS((I3849-resumen!$E$3)/resumen!$E$5) &gt; 1.96, "SI", "NO"), _xleta.NOT)</f>
        <v>SI</v>
      </c>
      <c r="L3849">
        <f>IF(ISBLANK(C3849), resumen!$D$4, C3849)</f>
        <v>613320</v>
      </c>
      <c r="M3849">
        <f>IF(ISBLANK(I3849), resumen!$E$4, I3849)</f>
        <v>72</v>
      </c>
    </row>
    <row r="3850" spans="1:13">
      <c r="A3850">
        <v>3849</v>
      </c>
      <c r="B3850" t="s">
        <v>13</v>
      </c>
      <c r="C3850">
        <v>276964.47999999998</v>
      </c>
      <c r="D3850" t="s">
        <v>14</v>
      </c>
      <c r="E3850" t="s">
        <v>20</v>
      </c>
      <c r="F3850" t="s">
        <v>16</v>
      </c>
      <c r="G3850" t="s">
        <v>16</v>
      </c>
      <c r="H3850" t="s">
        <v>16</v>
      </c>
      <c r="I3850">
        <v>28</v>
      </c>
      <c r="J3850" t="str">
        <f>IFERROR(IF(ABS((C3850-resumen!$D$3)/resumen!$D$5) &gt; 1.96, "SI", "NO"), _xleta.NOT)</f>
        <v>NO</v>
      </c>
      <c r="K3850" t="str">
        <f>IFERROR(IF(ABS((I3850-resumen!$E$3)/resumen!$E$5) &gt; 1.96, "SI", "NO"), _xleta.NOT)</f>
        <v>NO</v>
      </c>
      <c r="L3850">
        <f>IF(ISBLANK(C3850), resumen!$D$4, C3850)</f>
        <v>276964.47999999998</v>
      </c>
      <c r="M3850">
        <f>IF(ISBLANK(I3850), resumen!$E$4, I3850)</f>
        <v>28</v>
      </c>
    </row>
    <row r="3851" spans="1:13">
      <c r="A3851">
        <v>3850</v>
      </c>
      <c r="B3851" t="s">
        <v>13</v>
      </c>
      <c r="C3851">
        <v>449750</v>
      </c>
      <c r="D3851" t="s">
        <v>14</v>
      </c>
      <c r="E3851" t="s">
        <v>20</v>
      </c>
      <c r="F3851" t="s">
        <v>16</v>
      </c>
      <c r="G3851" t="s">
        <v>17</v>
      </c>
      <c r="H3851" t="s">
        <v>17</v>
      </c>
      <c r="I3851">
        <v>28</v>
      </c>
      <c r="J3851" t="str">
        <f>IFERROR(IF(ABS((C3851-resumen!$D$3)/resumen!$D$5) &gt; 1.96, "SI", "NO"), _xleta.NOT)</f>
        <v>NO</v>
      </c>
      <c r="K3851" t="str">
        <f>IFERROR(IF(ABS((I3851-resumen!$E$3)/resumen!$E$5) &gt; 1.96, "SI", "NO"), _xleta.NOT)</f>
        <v>NO</v>
      </c>
      <c r="L3851">
        <f>IF(ISBLANK(C3851), resumen!$D$4, C3851)</f>
        <v>449750</v>
      </c>
      <c r="M3851">
        <f>IF(ISBLANK(I3851), resumen!$E$4, I3851)</f>
        <v>28</v>
      </c>
    </row>
    <row r="3852" spans="1:13">
      <c r="A3852">
        <v>3851</v>
      </c>
      <c r="B3852" t="s">
        <v>13</v>
      </c>
      <c r="C3852">
        <v>887689.45</v>
      </c>
      <c r="D3852" t="s">
        <v>14</v>
      </c>
      <c r="E3852" t="s">
        <v>15</v>
      </c>
      <c r="F3852" t="s">
        <v>16</v>
      </c>
      <c r="G3852" t="s">
        <v>17</v>
      </c>
      <c r="H3852" t="s">
        <v>17</v>
      </c>
      <c r="I3852">
        <v>29</v>
      </c>
      <c r="J3852" t="str">
        <f>IFERROR(IF(ABS((C3852-resumen!$D$3)/resumen!$D$5) &gt; 1.96, "SI", "NO"), _xleta.NOT)</f>
        <v>NO</v>
      </c>
      <c r="K3852" t="str">
        <f>IFERROR(IF(ABS((I3852-resumen!$E$3)/resumen!$E$5) &gt; 1.96, "SI", "NO"), _xleta.NOT)</f>
        <v>NO</v>
      </c>
      <c r="L3852">
        <f>IF(ISBLANK(C3852), resumen!$D$4, C3852)</f>
        <v>887689.45</v>
      </c>
      <c r="M3852">
        <f>IF(ISBLANK(I3852), resumen!$E$4, I3852)</f>
        <v>29</v>
      </c>
    </row>
    <row r="3853" spans="1:13">
      <c r="A3853">
        <v>3852</v>
      </c>
      <c r="B3853" t="s">
        <v>19</v>
      </c>
      <c r="C3853">
        <v>729230.7</v>
      </c>
      <c r="D3853" t="s">
        <v>14</v>
      </c>
      <c r="E3853" t="s">
        <v>15</v>
      </c>
      <c r="F3853" t="s">
        <v>16</v>
      </c>
      <c r="G3853" t="s">
        <v>17</v>
      </c>
      <c r="H3853" t="s">
        <v>17</v>
      </c>
      <c r="I3853">
        <v>27</v>
      </c>
      <c r="J3853" t="str">
        <f>IFERROR(IF(ABS((C3853-resumen!$D$3)/resumen!$D$5) &gt; 1.96, "SI", "NO"), _xleta.NOT)</f>
        <v>NO</v>
      </c>
      <c r="K3853" t="str">
        <f>IFERROR(IF(ABS((I3853-resumen!$E$3)/resumen!$E$5) &gt; 1.96, "SI", "NO"), _xleta.NOT)</f>
        <v>NO</v>
      </c>
      <c r="L3853">
        <f>IF(ISBLANK(C3853), resumen!$D$4, C3853)</f>
        <v>729230.7</v>
      </c>
      <c r="M3853">
        <f>IF(ISBLANK(I3853), resumen!$E$4, I3853)</f>
        <v>27</v>
      </c>
    </row>
    <row r="3854" spans="1:13">
      <c r="A3854">
        <v>3853</v>
      </c>
      <c r="B3854" t="s">
        <v>13</v>
      </c>
      <c r="C3854">
        <v>388492</v>
      </c>
      <c r="D3854" t="s">
        <v>14</v>
      </c>
      <c r="E3854" t="s">
        <v>20</v>
      </c>
      <c r="F3854" t="s">
        <v>16</v>
      </c>
      <c r="G3854" t="s">
        <v>17</v>
      </c>
      <c r="H3854" t="s">
        <v>17</v>
      </c>
      <c r="I3854">
        <v>21</v>
      </c>
      <c r="J3854" t="str">
        <f>IFERROR(IF(ABS((C3854-resumen!$D$3)/resumen!$D$5) &gt; 1.96, "SI", "NO"), _xleta.NOT)</f>
        <v>NO</v>
      </c>
      <c r="K3854" t="str">
        <f>IFERROR(IF(ABS((I3854-resumen!$E$3)/resumen!$E$5) &gt; 1.96, "SI", "NO"), _xleta.NOT)</f>
        <v>NO</v>
      </c>
      <c r="L3854">
        <f>IF(ISBLANK(C3854), resumen!$D$4, C3854)</f>
        <v>388492</v>
      </c>
      <c r="M3854">
        <f>IF(ISBLANK(I3854), resumen!$E$4, I3854)</f>
        <v>21</v>
      </c>
    </row>
    <row r="3855" spans="1:13">
      <c r="A3855">
        <v>3854</v>
      </c>
      <c r="B3855" t="s">
        <v>13</v>
      </c>
      <c r="C3855">
        <v>396286</v>
      </c>
      <c r="D3855" t="s">
        <v>14</v>
      </c>
      <c r="E3855" t="s">
        <v>20</v>
      </c>
      <c r="F3855" t="s">
        <v>16</v>
      </c>
      <c r="G3855" t="s">
        <v>17</v>
      </c>
      <c r="H3855" t="s">
        <v>17</v>
      </c>
      <c r="I3855">
        <v>37</v>
      </c>
      <c r="J3855" t="str">
        <f>IFERROR(IF(ABS((C3855-resumen!$D$3)/resumen!$D$5) &gt; 1.96, "SI", "NO"), _xleta.NOT)</f>
        <v>NO</v>
      </c>
      <c r="K3855" t="str">
        <f>IFERROR(IF(ABS((I3855-resumen!$E$3)/resumen!$E$5) &gt; 1.96, "SI", "NO"), _xleta.NOT)</f>
        <v>NO</v>
      </c>
      <c r="L3855">
        <f>IF(ISBLANK(C3855), resumen!$D$4, C3855)</f>
        <v>396286</v>
      </c>
      <c r="M3855">
        <f>IF(ISBLANK(I3855), resumen!$E$4, I3855)</f>
        <v>37</v>
      </c>
    </row>
    <row r="3856" spans="1:13">
      <c r="A3856">
        <v>3855</v>
      </c>
      <c r="B3856" t="s">
        <v>19</v>
      </c>
      <c r="C3856">
        <v>1386388</v>
      </c>
      <c r="D3856" t="s">
        <v>18</v>
      </c>
      <c r="E3856" t="s">
        <v>15</v>
      </c>
      <c r="F3856" t="s">
        <v>16</v>
      </c>
      <c r="G3856" t="s">
        <v>17</v>
      </c>
      <c r="H3856" t="s">
        <v>17</v>
      </c>
      <c r="I3856">
        <v>75</v>
      </c>
      <c r="J3856" t="str">
        <f>IFERROR(IF(ABS((C3856-resumen!$D$3)/resumen!$D$5) &gt; 1.96, "SI", "NO"), _xleta.NOT)</f>
        <v>NO</v>
      </c>
      <c r="K3856" t="str">
        <f>IFERROR(IF(ABS((I3856-resumen!$E$3)/resumen!$E$5) &gt; 1.96, "SI", "NO"), _xleta.NOT)</f>
        <v>SI</v>
      </c>
      <c r="L3856">
        <f>IF(ISBLANK(C3856), resumen!$D$4, C3856)</f>
        <v>1386388</v>
      </c>
      <c r="M3856">
        <f>IF(ISBLANK(I3856), resumen!$E$4, I3856)</f>
        <v>75</v>
      </c>
    </row>
    <row r="3857" spans="1:13">
      <c r="A3857">
        <v>3856</v>
      </c>
      <c r="B3857" t="s">
        <v>19</v>
      </c>
      <c r="C3857">
        <v>983308</v>
      </c>
      <c r="D3857" t="s">
        <v>14</v>
      </c>
      <c r="E3857" t="s">
        <v>20</v>
      </c>
      <c r="F3857" t="s">
        <v>16</v>
      </c>
      <c r="G3857" t="s">
        <v>17</v>
      </c>
      <c r="H3857" t="s">
        <v>17</v>
      </c>
      <c r="I3857">
        <v>27</v>
      </c>
      <c r="J3857" t="str">
        <f>IFERROR(IF(ABS((C3857-resumen!$D$3)/resumen!$D$5) &gt; 1.96, "SI", "NO"), _xleta.NOT)</f>
        <v>NO</v>
      </c>
      <c r="K3857" t="str">
        <f>IFERROR(IF(ABS((I3857-resumen!$E$3)/resumen!$E$5) &gt; 1.96, "SI", "NO"), _xleta.NOT)</f>
        <v>NO</v>
      </c>
      <c r="L3857">
        <f>IF(ISBLANK(C3857), resumen!$D$4, C3857)</f>
        <v>983308</v>
      </c>
      <c r="M3857">
        <f>IF(ISBLANK(I3857), resumen!$E$4, I3857)</f>
        <v>27</v>
      </c>
    </row>
    <row r="3858" spans="1:13">
      <c r="A3858">
        <v>3857</v>
      </c>
      <c r="B3858" t="s">
        <v>13</v>
      </c>
      <c r="C3858">
        <v>1007583</v>
      </c>
      <c r="D3858" t="s">
        <v>22</v>
      </c>
      <c r="E3858" t="s">
        <v>20</v>
      </c>
      <c r="F3858" t="s">
        <v>16</v>
      </c>
      <c r="G3858" t="s">
        <v>17</v>
      </c>
      <c r="H3858" t="s">
        <v>17</v>
      </c>
      <c r="I3858">
        <v>76</v>
      </c>
      <c r="J3858" t="str">
        <f>IFERROR(IF(ABS((C3858-resumen!$D$3)/resumen!$D$5) &gt; 1.96, "SI", "NO"), _xleta.NOT)</f>
        <v>NO</v>
      </c>
      <c r="K3858" t="str">
        <f>IFERROR(IF(ABS((I3858-resumen!$E$3)/resumen!$E$5) &gt; 1.96, "SI", "NO"), _xleta.NOT)</f>
        <v>SI</v>
      </c>
      <c r="L3858">
        <f>IF(ISBLANK(C3858), resumen!$D$4, C3858)</f>
        <v>1007583</v>
      </c>
      <c r="M3858">
        <f>IF(ISBLANK(I3858), resumen!$E$4, I3858)</f>
        <v>76</v>
      </c>
    </row>
    <row r="3859" spans="1:13">
      <c r="A3859">
        <v>3858</v>
      </c>
      <c r="B3859" t="s">
        <v>19</v>
      </c>
      <c r="C3859">
        <v>1104599</v>
      </c>
      <c r="D3859" t="s">
        <v>14</v>
      </c>
      <c r="E3859" t="s">
        <v>15</v>
      </c>
      <c r="F3859" t="s">
        <v>16</v>
      </c>
      <c r="G3859" t="s">
        <v>17</v>
      </c>
      <c r="H3859" t="s">
        <v>17</v>
      </c>
      <c r="I3859">
        <v>50</v>
      </c>
      <c r="J3859" t="str">
        <f>IFERROR(IF(ABS((C3859-resumen!$D$3)/resumen!$D$5) &gt; 1.96, "SI", "NO"), _xleta.NOT)</f>
        <v>NO</v>
      </c>
      <c r="K3859" t="str">
        <f>IFERROR(IF(ABS((I3859-resumen!$E$3)/resumen!$E$5) &gt; 1.96, "SI", "NO"), _xleta.NOT)</f>
        <v>NO</v>
      </c>
      <c r="L3859">
        <f>IF(ISBLANK(C3859), resumen!$D$4, C3859)</f>
        <v>1104599</v>
      </c>
      <c r="M3859">
        <f>IF(ISBLANK(I3859), resumen!$E$4, I3859)</f>
        <v>50</v>
      </c>
    </row>
    <row r="3860" spans="1:13">
      <c r="A3860">
        <v>3859</v>
      </c>
      <c r="B3860" t="s">
        <v>13</v>
      </c>
      <c r="C3860">
        <v>350605.15</v>
      </c>
      <c r="D3860" t="s">
        <v>14</v>
      </c>
      <c r="E3860" t="s">
        <v>20</v>
      </c>
      <c r="F3860" t="s">
        <v>16</v>
      </c>
      <c r="G3860" t="s">
        <v>17</v>
      </c>
      <c r="H3860" t="s">
        <v>17</v>
      </c>
      <c r="I3860">
        <v>31</v>
      </c>
      <c r="J3860" t="str">
        <f>IFERROR(IF(ABS((C3860-resumen!$D$3)/resumen!$D$5) &gt; 1.96, "SI", "NO"), _xleta.NOT)</f>
        <v>NO</v>
      </c>
      <c r="K3860" t="str">
        <f>IFERROR(IF(ABS((I3860-resumen!$E$3)/resumen!$E$5) &gt; 1.96, "SI", "NO"), _xleta.NOT)</f>
        <v>NO</v>
      </c>
      <c r="L3860">
        <f>IF(ISBLANK(C3860), resumen!$D$4, C3860)</f>
        <v>350605.15</v>
      </c>
      <c r="M3860">
        <f>IF(ISBLANK(I3860), resumen!$E$4, I3860)</f>
        <v>31</v>
      </c>
    </row>
    <row r="3861" spans="1:13">
      <c r="A3861">
        <v>3860</v>
      </c>
      <c r="B3861" t="s">
        <v>13</v>
      </c>
      <c r="C3861">
        <v>348749.4</v>
      </c>
      <c r="D3861" t="s">
        <v>14</v>
      </c>
      <c r="E3861" t="s">
        <v>20</v>
      </c>
      <c r="F3861" t="s">
        <v>16</v>
      </c>
      <c r="G3861" t="s">
        <v>17</v>
      </c>
      <c r="H3861" t="s">
        <v>17</v>
      </c>
      <c r="I3861">
        <v>55</v>
      </c>
      <c r="J3861" t="str">
        <f>IFERROR(IF(ABS((C3861-resumen!$D$3)/resumen!$D$5) &gt; 1.96, "SI", "NO"), _xleta.NOT)</f>
        <v>NO</v>
      </c>
      <c r="K3861" t="str">
        <f>IFERROR(IF(ABS((I3861-resumen!$E$3)/resumen!$E$5) &gt; 1.96, "SI", "NO"), _xleta.NOT)</f>
        <v>NO</v>
      </c>
      <c r="L3861">
        <f>IF(ISBLANK(C3861), resumen!$D$4, C3861)</f>
        <v>348749.4</v>
      </c>
      <c r="M3861">
        <f>IF(ISBLANK(I3861), resumen!$E$4, I3861)</f>
        <v>55</v>
      </c>
    </row>
    <row r="3862" spans="1:13">
      <c r="A3862">
        <v>3861</v>
      </c>
      <c r="B3862" t="s">
        <v>13</v>
      </c>
      <c r="C3862">
        <v>299784</v>
      </c>
      <c r="D3862" t="s">
        <v>22</v>
      </c>
      <c r="E3862" t="s">
        <v>20</v>
      </c>
      <c r="F3862" t="s">
        <v>16</v>
      </c>
      <c r="G3862" t="s">
        <v>17</v>
      </c>
      <c r="H3862" t="s">
        <v>17</v>
      </c>
      <c r="I3862">
        <v>56</v>
      </c>
      <c r="J3862" t="str">
        <f>IFERROR(IF(ABS((C3862-resumen!$D$3)/resumen!$D$5) &gt; 1.96, "SI", "NO"), _xleta.NOT)</f>
        <v>NO</v>
      </c>
      <c r="K3862" t="str">
        <f>IFERROR(IF(ABS((I3862-resumen!$E$3)/resumen!$E$5) &gt; 1.96, "SI", "NO"), _xleta.NOT)</f>
        <v>NO</v>
      </c>
      <c r="L3862">
        <f>IF(ISBLANK(C3862), resumen!$D$4, C3862)</f>
        <v>299784</v>
      </c>
      <c r="M3862">
        <f>IF(ISBLANK(I3862), resumen!$E$4, I3862)</f>
        <v>56</v>
      </c>
    </row>
    <row r="3863" spans="1:13">
      <c r="A3863">
        <v>3862</v>
      </c>
      <c r="B3863" t="s">
        <v>19</v>
      </c>
      <c r="C3863">
        <v>540083</v>
      </c>
      <c r="D3863" t="s">
        <v>22</v>
      </c>
      <c r="E3863" t="s">
        <v>20</v>
      </c>
      <c r="F3863" t="s">
        <v>16</v>
      </c>
      <c r="G3863" t="s">
        <v>16</v>
      </c>
      <c r="H3863" t="s">
        <v>16</v>
      </c>
      <c r="I3863">
        <v>55</v>
      </c>
      <c r="J3863" t="str">
        <f>IFERROR(IF(ABS((C3863-resumen!$D$3)/resumen!$D$5) &gt; 1.96, "SI", "NO"), _xleta.NOT)</f>
        <v>NO</v>
      </c>
      <c r="K3863" t="str">
        <f>IFERROR(IF(ABS((I3863-resumen!$E$3)/resumen!$E$5) &gt; 1.96, "SI", "NO"), _xleta.NOT)</f>
        <v>NO</v>
      </c>
      <c r="L3863">
        <f>IF(ISBLANK(C3863), resumen!$D$4, C3863)</f>
        <v>540083</v>
      </c>
      <c r="M3863">
        <f>IF(ISBLANK(I3863), resumen!$E$4, I3863)</f>
        <v>55</v>
      </c>
    </row>
    <row r="3864" spans="1:13">
      <c r="A3864">
        <v>3863</v>
      </c>
      <c r="B3864" t="s">
        <v>13</v>
      </c>
      <c r="C3864">
        <v>991228.7</v>
      </c>
      <c r="D3864" t="s">
        <v>14</v>
      </c>
      <c r="E3864" t="s">
        <v>20</v>
      </c>
      <c r="F3864" t="s">
        <v>16</v>
      </c>
      <c r="G3864" t="s">
        <v>17</v>
      </c>
      <c r="H3864" t="s">
        <v>17</v>
      </c>
      <c r="I3864">
        <v>44</v>
      </c>
      <c r="J3864" t="str">
        <f>IFERROR(IF(ABS((C3864-resumen!$D$3)/resumen!$D$5) &gt; 1.96, "SI", "NO"), _xleta.NOT)</f>
        <v>NO</v>
      </c>
      <c r="K3864" t="str">
        <f>IFERROR(IF(ABS((I3864-resumen!$E$3)/resumen!$E$5) &gt; 1.96, "SI", "NO"), _xleta.NOT)</f>
        <v>NO</v>
      </c>
      <c r="L3864">
        <f>IF(ISBLANK(C3864), resumen!$D$4, C3864)</f>
        <v>991228.7</v>
      </c>
      <c r="M3864">
        <f>IF(ISBLANK(I3864), resumen!$E$4, I3864)</f>
        <v>44</v>
      </c>
    </row>
    <row r="3865" spans="1:13">
      <c r="A3865">
        <v>3864</v>
      </c>
      <c r="B3865" t="s">
        <v>13</v>
      </c>
      <c r="C3865">
        <v>278030</v>
      </c>
      <c r="D3865" t="s">
        <v>23</v>
      </c>
      <c r="E3865" t="s">
        <v>20</v>
      </c>
      <c r="F3865" t="s">
        <v>16</v>
      </c>
      <c r="G3865" t="s">
        <v>17</v>
      </c>
      <c r="H3865" t="s">
        <v>17</v>
      </c>
      <c r="I3865">
        <v>49</v>
      </c>
      <c r="J3865" t="str">
        <f>IFERROR(IF(ABS((C3865-resumen!$D$3)/resumen!$D$5) &gt; 1.96, "SI", "NO"), _xleta.NOT)</f>
        <v>NO</v>
      </c>
      <c r="K3865" t="str">
        <f>IFERROR(IF(ABS((I3865-resumen!$E$3)/resumen!$E$5) &gt; 1.96, "SI", "NO"), _xleta.NOT)</f>
        <v>NO</v>
      </c>
      <c r="L3865">
        <f>IF(ISBLANK(C3865), resumen!$D$4, C3865)</f>
        <v>278030</v>
      </c>
      <c r="M3865">
        <f>IF(ISBLANK(I3865), resumen!$E$4, I3865)</f>
        <v>49</v>
      </c>
    </row>
    <row r="3866" spans="1:13">
      <c r="A3866">
        <v>3865</v>
      </c>
      <c r="B3866" t="s">
        <v>19</v>
      </c>
      <c r="C3866">
        <v>306545</v>
      </c>
      <c r="D3866" t="s">
        <v>14</v>
      </c>
      <c r="E3866" t="s">
        <v>15</v>
      </c>
      <c r="F3866" t="s">
        <v>16</v>
      </c>
      <c r="G3866" t="s">
        <v>17</v>
      </c>
      <c r="H3866" t="s">
        <v>16</v>
      </c>
      <c r="I3866">
        <v>39</v>
      </c>
      <c r="J3866" t="str">
        <f>IFERROR(IF(ABS((C3866-resumen!$D$3)/resumen!$D$5) &gt; 1.96, "SI", "NO"), _xleta.NOT)</f>
        <v>NO</v>
      </c>
      <c r="K3866" t="str">
        <f>IFERROR(IF(ABS((I3866-resumen!$E$3)/resumen!$E$5) &gt; 1.96, "SI", "NO"), _xleta.NOT)</f>
        <v>NO</v>
      </c>
      <c r="L3866">
        <f>IF(ISBLANK(C3866), resumen!$D$4, C3866)</f>
        <v>306545</v>
      </c>
      <c r="M3866">
        <f>IF(ISBLANK(I3866), resumen!$E$4, I3866)</f>
        <v>39</v>
      </c>
    </row>
    <row r="3867" spans="1:13">
      <c r="A3867">
        <v>3866</v>
      </c>
      <c r="B3867" t="s">
        <v>13</v>
      </c>
      <c r="C3867">
        <v>639121.35</v>
      </c>
      <c r="D3867" t="s">
        <v>14</v>
      </c>
      <c r="E3867" t="s">
        <v>20</v>
      </c>
      <c r="F3867" t="s">
        <v>16</v>
      </c>
      <c r="G3867" t="s">
        <v>17</v>
      </c>
      <c r="H3867" t="s">
        <v>17</v>
      </c>
      <c r="I3867">
        <v>36</v>
      </c>
      <c r="J3867" t="str">
        <f>IFERROR(IF(ABS((C3867-resumen!$D$3)/resumen!$D$5) &gt; 1.96, "SI", "NO"), _xleta.NOT)</f>
        <v>NO</v>
      </c>
      <c r="K3867" t="str">
        <f>IFERROR(IF(ABS((I3867-resumen!$E$3)/resumen!$E$5) &gt; 1.96, "SI", "NO"), _xleta.NOT)</f>
        <v>NO</v>
      </c>
      <c r="L3867">
        <f>IF(ISBLANK(C3867), resumen!$D$4, C3867)</f>
        <v>639121.35</v>
      </c>
      <c r="M3867">
        <f>IF(ISBLANK(I3867), resumen!$E$4, I3867)</f>
        <v>36</v>
      </c>
    </row>
    <row r="3868" spans="1:13">
      <c r="A3868">
        <v>3867</v>
      </c>
      <c r="B3868" t="s">
        <v>13</v>
      </c>
      <c r="C3868">
        <v>422514.14</v>
      </c>
      <c r="D3868" t="s">
        <v>14</v>
      </c>
      <c r="E3868" t="s">
        <v>20</v>
      </c>
      <c r="F3868" t="s">
        <v>16</v>
      </c>
      <c r="G3868" t="s">
        <v>17</v>
      </c>
      <c r="H3868" t="s">
        <v>17</v>
      </c>
      <c r="I3868">
        <v>33</v>
      </c>
      <c r="J3868" t="str">
        <f>IFERROR(IF(ABS((C3868-resumen!$D$3)/resumen!$D$5) &gt; 1.96, "SI", "NO"), _xleta.NOT)</f>
        <v>NO</v>
      </c>
      <c r="K3868" t="str">
        <f>IFERROR(IF(ABS((I3868-resumen!$E$3)/resumen!$E$5) &gt; 1.96, "SI", "NO"), _xleta.NOT)</f>
        <v>NO</v>
      </c>
      <c r="L3868">
        <f>IF(ISBLANK(C3868), resumen!$D$4, C3868)</f>
        <v>422514.14</v>
      </c>
      <c r="M3868">
        <f>IF(ISBLANK(I3868), resumen!$E$4, I3868)</f>
        <v>33</v>
      </c>
    </row>
    <row r="3869" spans="1:13">
      <c r="A3869">
        <v>3868</v>
      </c>
      <c r="B3869" t="s">
        <v>13</v>
      </c>
      <c r="C3869">
        <v>639148</v>
      </c>
      <c r="D3869" t="s">
        <v>22</v>
      </c>
      <c r="E3869" t="s">
        <v>20</v>
      </c>
      <c r="F3869" t="s">
        <v>16</v>
      </c>
      <c r="G3869" t="s">
        <v>17</v>
      </c>
      <c r="H3869" t="s">
        <v>17</v>
      </c>
      <c r="I3869">
        <v>61</v>
      </c>
      <c r="J3869" t="str">
        <f>IFERROR(IF(ABS((C3869-resumen!$D$3)/resumen!$D$5) &gt; 1.96, "SI", "NO"), _xleta.NOT)</f>
        <v>NO</v>
      </c>
      <c r="K3869" t="str">
        <f>IFERROR(IF(ABS((I3869-resumen!$E$3)/resumen!$E$5) &gt; 1.96, "SI", "NO"), _xleta.NOT)</f>
        <v>NO</v>
      </c>
      <c r="L3869">
        <f>IF(ISBLANK(C3869), resumen!$D$4, C3869)</f>
        <v>639148</v>
      </c>
      <c r="M3869">
        <f>IF(ISBLANK(I3869), resumen!$E$4, I3869)</f>
        <v>61</v>
      </c>
    </row>
    <row r="3870" spans="1:13">
      <c r="A3870">
        <v>3869</v>
      </c>
      <c r="B3870" t="s">
        <v>19</v>
      </c>
      <c r="C3870">
        <v>438762.65</v>
      </c>
      <c r="D3870" t="s">
        <v>14</v>
      </c>
      <c r="E3870" t="s">
        <v>20</v>
      </c>
      <c r="F3870" t="s">
        <v>16</v>
      </c>
      <c r="G3870" t="s">
        <v>17</v>
      </c>
      <c r="H3870" t="s">
        <v>16</v>
      </c>
      <c r="I3870">
        <v>24</v>
      </c>
      <c r="J3870" t="str">
        <f>IFERROR(IF(ABS((C3870-resumen!$D$3)/resumen!$D$5) &gt; 1.96, "SI", "NO"), _xleta.NOT)</f>
        <v>NO</v>
      </c>
      <c r="K3870" t="str">
        <f>IFERROR(IF(ABS((I3870-resumen!$E$3)/resumen!$E$5) &gt; 1.96, "SI", "NO"), _xleta.NOT)</f>
        <v>NO</v>
      </c>
      <c r="L3870">
        <f>IF(ISBLANK(C3870), resumen!$D$4, C3870)</f>
        <v>438762.65</v>
      </c>
      <c r="M3870">
        <f>IF(ISBLANK(I3870), resumen!$E$4, I3870)</f>
        <v>24</v>
      </c>
    </row>
    <row r="3871" spans="1:13">
      <c r="A3871">
        <v>3870</v>
      </c>
      <c r="B3871" t="s">
        <v>13</v>
      </c>
      <c r="C3871">
        <v>940646.55</v>
      </c>
      <c r="D3871" t="s">
        <v>14</v>
      </c>
      <c r="E3871" t="s">
        <v>20</v>
      </c>
      <c r="F3871" t="s">
        <v>16</v>
      </c>
      <c r="G3871" t="s">
        <v>17</v>
      </c>
      <c r="H3871" t="s">
        <v>17</v>
      </c>
      <c r="I3871">
        <v>55</v>
      </c>
      <c r="J3871" t="str">
        <f>IFERROR(IF(ABS((C3871-resumen!$D$3)/resumen!$D$5) &gt; 1.96, "SI", "NO"), _xleta.NOT)</f>
        <v>NO</v>
      </c>
      <c r="K3871" t="str">
        <f>IFERROR(IF(ABS((I3871-resumen!$E$3)/resumen!$E$5) &gt; 1.96, "SI", "NO"), _xleta.NOT)</f>
        <v>NO</v>
      </c>
      <c r="L3871">
        <f>IF(ISBLANK(C3871), resumen!$D$4, C3871)</f>
        <v>940646.55</v>
      </c>
      <c r="M3871">
        <f>IF(ISBLANK(I3871), resumen!$E$4, I3871)</f>
        <v>55</v>
      </c>
    </row>
    <row r="3872" spans="1:13">
      <c r="A3872">
        <v>3871</v>
      </c>
      <c r="B3872" t="s">
        <v>13</v>
      </c>
      <c r="C3872">
        <v>298248.25</v>
      </c>
      <c r="D3872" t="s">
        <v>14</v>
      </c>
      <c r="E3872" t="s">
        <v>20</v>
      </c>
      <c r="F3872" t="s">
        <v>16</v>
      </c>
      <c r="G3872" t="s">
        <v>17</v>
      </c>
      <c r="H3872" t="s">
        <v>17</v>
      </c>
      <c r="I3872">
        <v>26</v>
      </c>
      <c r="J3872" t="str">
        <f>IFERROR(IF(ABS((C3872-resumen!$D$3)/resumen!$D$5) &gt; 1.96, "SI", "NO"), _xleta.NOT)</f>
        <v>NO</v>
      </c>
      <c r="K3872" t="str">
        <f>IFERROR(IF(ABS((I3872-resumen!$E$3)/resumen!$E$5) &gt; 1.96, "SI", "NO"), _xleta.NOT)</f>
        <v>NO</v>
      </c>
      <c r="L3872">
        <f>IF(ISBLANK(C3872), resumen!$D$4, C3872)</f>
        <v>298248.25</v>
      </c>
      <c r="M3872">
        <f>IF(ISBLANK(I3872), resumen!$E$4, I3872)</f>
        <v>26</v>
      </c>
    </row>
    <row r="3873" spans="1:13">
      <c r="A3873">
        <v>3872</v>
      </c>
      <c r="B3873" t="s">
        <v>13</v>
      </c>
      <c r="C3873">
        <v>450513.01</v>
      </c>
      <c r="D3873" t="s">
        <v>14</v>
      </c>
      <c r="E3873" t="s">
        <v>15</v>
      </c>
      <c r="F3873" t="s">
        <v>16</v>
      </c>
      <c r="G3873" t="s">
        <v>17</v>
      </c>
      <c r="H3873" t="s">
        <v>17</v>
      </c>
      <c r="I3873">
        <v>39</v>
      </c>
      <c r="J3873" t="str">
        <f>IFERROR(IF(ABS((C3873-resumen!$D$3)/resumen!$D$5) &gt; 1.96, "SI", "NO"), _xleta.NOT)</f>
        <v>NO</v>
      </c>
      <c r="K3873" t="str">
        <f>IFERROR(IF(ABS((I3873-resumen!$E$3)/resumen!$E$5) &gt; 1.96, "SI", "NO"), _xleta.NOT)</f>
        <v>NO</v>
      </c>
      <c r="L3873">
        <f>IF(ISBLANK(C3873), resumen!$D$4, C3873)</f>
        <v>450513.01</v>
      </c>
      <c r="M3873">
        <f>IF(ISBLANK(I3873), resumen!$E$4, I3873)</f>
        <v>39</v>
      </c>
    </row>
    <row r="3874" spans="1:13">
      <c r="A3874">
        <v>3873</v>
      </c>
      <c r="B3874" t="s">
        <v>13</v>
      </c>
      <c r="C3874">
        <v>1213949</v>
      </c>
      <c r="D3874" t="s">
        <v>14</v>
      </c>
      <c r="E3874" t="s">
        <v>15</v>
      </c>
      <c r="F3874" t="s">
        <v>16</v>
      </c>
      <c r="G3874" t="s">
        <v>17</v>
      </c>
      <c r="H3874" t="s">
        <v>17</v>
      </c>
      <c r="I3874">
        <v>41</v>
      </c>
      <c r="J3874" t="str">
        <f>IFERROR(IF(ABS((C3874-resumen!$D$3)/resumen!$D$5) &gt; 1.96, "SI", "NO"), _xleta.NOT)</f>
        <v>NO</v>
      </c>
      <c r="K3874" t="str">
        <f>IFERROR(IF(ABS((I3874-resumen!$E$3)/resumen!$E$5) &gt; 1.96, "SI", "NO"), _xleta.NOT)</f>
        <v>NO</v>
      </c>
      <c r="L3874">
        <f>IF(ISBLANK(C3874), resumen!$D$4, C3874)</f>
        <v>1213949</v>
      </c>
      <c r="M3874">
        <f>IF(ISBLANK(I3874), resumen!$E$4, I3874)</f>
        <v>41</v>
      </c>
    </row>
    <row r="3875" spans="1:13">
      <c r="A3875">
        <v>3874</v>
      </c>
      <c r="B3875" t="s">
        <v>13</v>
      </c>
      <c r="C3875">
        <v>377729.94</v>
      </c>
      <c r="D3875" t="s">
        <v>14</v>
      </c>
      <c r="E3875" t="s">
        <v>20</v>
      </c>
      <c r="F3875" t="s">
        <v>16</v>
      </c>
      <c r="G3875" t="s">
        <v>17</v>
      </c>
      <c r="H3875" t="s">
        <v>17</v>
      </c>
      <c r="I3875">
        <v>36</v>
      </c>
      <c r="J3875" t="str">
        <f>IFERROR(IF(ABS((C3875-resumen!$D$3)/resumen!$D$5) &gt; 1.96, "SI", "NO"), _xleta.NOT)</f>
        <v>NO</v>
      </c>
      <c r="K3875" t="str">
        <f>IFERROR(IF(ABS((I3875-resumen!$E$3)/resumen!$E$5) &gt; 1.96, "SI", "NO"), _xleta.NOT)</f>
        <v>NO</v>
      </c>
      <c r="L3875">
        <f>IF(ISBLANK(C3875), resumen!$D$4, C3875)</f>
        <v>377729.94</v>
      </c>
      <c r="M3875">
        <f>IF(ISBLANK(I3875), resumen!$E$4, I3875)</f>
        <v>36</v>
      </c>
    </row>
    <row r="3876" spans="1:13">
      <c r="A3876">
        <v>3875</v>
      </c>
      <c r="B3876" t="s">
        <v>19</v>
      </c>
      <c r="C3876">
        <v>1605450</v>
      </c>
      <c r="D3876" t="s">
        <v>14</v>
      </c>
      <c r="E3876" t="s">
        <v>20</v>
      </c>
      <c r="F3876" t="s">
        <v>16</v>
      </c>
      <c r="G3876" t="s">
        <v>17</v>
      </c>
      <c r="H3876" t="s">
        <v>17</v>
      </c>
      <c r="I3876">
        <v>38</v>
      </c>
      <c r="J3876" t="str">
        <f>IFERROR(IF(ABS((C3876-resumen!$D$3)/resumen!$D$5) &gt; 1.96, "SI", "NO"), _xleta.NOT)</f>
        <v>NO</v>
      </c>
      <c r="K3876" t="str">
        <f>IFERROR(IF(ABS((I3876-resumen!$E$3)/resumen!$E$5) &gt; 1.96, "SI", "NO"), _xleta.NOT)</f>
        <v>NO</v>
      </c>
      <c r="L3876">
        <f>IF(ISBLANK(C3876), resumen!$D$4, C3876)</f>
        <v>1605450</v>
      </c>
      <c r="M3876">
        <f>IF(ISBLANK(I3876), resumen!$E$4, I3876)</f>
        <v>38</v>
      </c>
    </row>
    <row r="3877" spans="1:13">
      <c r="A3877">
        <v>3876</v>
      </c>
      <c r="B3877" t="s">
        <v>13</v>
      </c>
      <c r="C3877">
        <v>297102</v>
      </c>
      <c r="D3877" t="s">
        <v>22</v>
      </c>
      <c r="E3877" t="s">
        <v>20</v>
      </c>
      <c r="F3877" t="s">
        <v>16</v>
      </c>
      <c r="G3877" t="s">
        <v>17</v>
      </c>
      <c r="H3877" t="s">
        <v>16</v>
      </c>
      <c r="I3877">
        <v>64</v>
      </c>
      <c r="J3877" t="str">
        <f>IFERROR(IF(ABS((C3877-resumen!$D$3)/resumen!$D$5) &gt; 1.96, "SI", "NO"), _xleta.NOT)</f>
        <v>NO</v>
      </c>
      <c r="K3877" t="str">
        <f>IFERROR(IF(ABS((I3877-resumen!$E$3)/resumen!$E$5) &gt; 1.96, "SI", "NO"), _xleta.NOT)</f>
        <v>NO</v>
      </c>
      <c r="L3877">
        <f>IF(ISBLANK(C3877), resumen!$D$4, C3877)</f>
        <v>297102</v>
      </c>
      <c r="M3877">
        <f>IF(ISBLANK(I3877), resumen!$E$4, I3877)</f>
        <v>64</v>
      </c>
    </row>
    <row r="3878" spans="1:13">
      <c r="A3878">
        <v>3877</v>
      </c>
      <c r="B3878" t="s">
        <v>13</v>
      </c>
      <c r="C3878">
        <v>391637.5</v>
      </c>
      <c r="D3878" t="s">
        <v>14</v>
      </c>
      <c r="E3878" t="s">
        <v>20</v>
      </c>
      <c r="F3878" t="s">
        <v>16</v>
      </c>
      <c r="G3878" t="s">
        <v>17</v>
      </c>
      <c r="H3878" t="s">
        <v>17</v>
      </c>
      <c r="I3878">
        <v>49</v>
      </c>
      <c r="J3878" t="str">
        <f>IFERROR(IF(ABS((C3878-resumen!$D$3)/resumen!$D$5) &gt; 1.96, "SI", "NO"), _xleta.NOT)</f>
        <v>NO</v>
      </c>
      <c r="K3878" t="str">
        <f>IFERROR(IF(ABS((I3878-resumen!$E$3)/resumen!$E$5) &gt; 1.96, "SI", "NO"), _xleta.NOT)</f>
        <v>NO</v>
      </c>
      <c r="L3878">
        <f>IF(ISBLANK(C3878), resumen!$D$4, C3878)</f>
        <v>391637.5</v>
      </c>
      <c r="M3878">
        <f>IF(ISBLANK(I3878), resumen!$E$4, I3878)</f>
        <v>49</v>
      </c>
    </row>
    <row r="3879" spans="1:13">
      <c r="A3879">
        <v>3878</v>
      </c>
      <c r="B3879" t="s">
        <v>13</v>
      </c>
      <c r="C3879">
        <v>317719</v>
      </c>
      <c r="D3879" t="s">
        <v>21</v>
      </c>
      <c r="E3879" t="s">
        <v>20</v>
      </c>
      <c r="F3879" t="s">
        <v>16</v>
      </c>
      <c r="G3879" t="s">
        <v>16</v>
      </c>
      <c r="H3879" t="s">
        <v>17</v>
      </c>
      <c r="I3879">
        <v>34</v>
      </c>
      <c r="J3879" t="str">
        <f>IFERROR(IF(ABS((C3879-resumen!$D$3)/resumen!$D$5) &gt; 1.96, "SI", "NO"), _xleta.NOT)</f>
        <v>NO</v>
      </c>
      <c r="K3879" t="str">
        <f>IFERROR(IF(ABS((I3879-resumen!$E$3)/resumen!$E$5) &gt; 1.96, "SI", "NO"), _xleta.NOT)</f>
        <v>NO</v>
      </c>
      <c r="L3879">
        <f>IF(ISBLANK(C3879), resumen!$D$4, C3879)</f>
        <v>317719</v>
      </c>
      <c r="M3879">
        <f>IF(ISBLANK(I3879), resumen!$E$4, I3879)</f>
        <v>34</v>
      </c>
    </row>
    <row r="3880" spans="1:13">
      <c r="A3880">
        <v>3879</v>
      </c>
      <c r="B3880" t="s">
        <v>19</v>
      </c>
      <c r="C3880">
        <v>1161829.5</v>
      </c>
      <c r="D3880" t="s">
        <v>14</v>
      </c>
      <c r="E3880" t="s">
        <v>15</v>
      </c>
      <c r="F3880" t="s">
        <v>16</v>
      </c>
      <c r="G3880" t="s">
        <v>17</v>
      </c>
      <c r="H3880" t="s">
        <v>17</v>
      </c>
      <c r="I3880">
        <v>32</v>
      </c>
      <c r="J3880" t="str">
        <f>IFERROR(IF(ABS((C3880-resumen!$D$3)/resumen!$D$5) &gt; 1.96, "SI", "NO"), _xleta.NOT)</f>
        <v>NO</v>
      </c>
      <c r="K3880" t="str">
        <f>IFERROR(IF(ABS((I3880-resumen!$E$3)/resumen!$E$5) &gt; 1.96, "SI", "NO"), _xleta.NOT)</f>
        <v>NO</v>
      </c>
      <c r="L3880">
        <f>IF(ISBLANK(C3880), resumen!$D$4, C3880)</f>
        <v>1161829.5</v>
      </c>
      <c r="M3880">
        <f>IF(ISBLANK(I3880), resumen!$E$4, I3880)</f>
        <v>32</v>
      </c>
    </row>
    <row r="3881" spans="1:13">
      <c r="A3881">
        <v>3880</v>
      </c>
      <c r="B3881" t="s">
        <v>19</v>
      </c>
      <c r="C3881">
        <v>297050</v>
      </c>
      <c r="D3881" t="s">
        <v>21</v>
      </c>
      <c r="E3881" t="s">
        <v>20</v>
      </c>
      <c r="F3881" t="s">
        <v>16</v>
      </c>
      <c r="G3881" t="s">
        <v>17</v>
      </c>
      <c r="H3881" t="s">
        <v>17</v>
      </c>
      <c r="I3881">
        <v>55</v>
      </c>
      <c r="J3881" t="str">
        <f>IFERROR(IF(ABS((C3881-resumen!$D$3)/resumen!$D$5) &gt; 1.96, "SI", "NO"), _xleta.NOT)</f>
        <v>NO</v>
      </c>
      <c r="K3881" t="str">
        <f>IFERROR(IF(ABS((I3881-resumen!$E$3)/resumen!$E$5) &gt; 1.96, "SI", "NO"), _xleta.NOT)</f>
        <v>NO</v>
      </c>
      <c r="L3881">
        <f>IF(ISBLANK(C3881), resumen!$D$4, C3881)</f>
        <v>297050</v>
      </c>
      <c r="M3881">
        <f>IF(ISBLANK(I3881), resumen!$E$4, I3881)</f>
        <v>55</v>
      </c>
    </row>
    <row r="3882" spans="1:13">
      <c r="A3882">
        <v>3881</v>
      </c>
      <c r="B3882" t="s">
        <v>13</v>
      </c>
      <c r="C3882">
        <v>1117420.3</v>
      </c>
      <c r="D3882" t="s">
        <v>14</v>
      </c>
      <c r="E3882" t="s">
        <v>20</v>
      </c>
      <c r="F3882" t="s">
        <v>16</v>
      </c>
      <c r="G3882" t="s">
        <v>17</v>
      </c>
      <c r="H3882" t="s">
        <v>17</v>
      </c>
      <c r="I3882">
        <v>52</v>
      </c>
      <c r="J3882" t="str">
        <f>IFERROR(IF(ABS((C3882-resumen!$D$3)/resumen!$D$5) &gt; 1.96, "SI", "NO"), _xleta.NOT)</f>
        <v>NO</v>
      </c>
      <c r="K3882" t="str">
        <f>IFERROR(IF(ABS((I3882-resumen!$E$3)/resumen!$E$5) &gt; 1.96, "SI", "NO"), _xleta.NOT)</f>
        <v>NO</v>
      </c>
      <c r="L3882">
        <f>IF(ISBLANK(C3882), resumen!$D$4, C3882)</f>
        <v>1117420.3</v>
      </c>
      <c r="M3882">
        <f>IF(ISBLANK(I3882), resumen!$E$4, I3882)</f>
        <v>52</v>
      </c>
    </row>
    <row r="3883" spans="1:13">
      <c r="A3883">
        <v>3882</v>
      </c>
      <c r="B3883" t="s">
        <v>13</v>
      </c>
      <c r="C3883">
        <v>472721.91999999998</v>
      </c>
      <c r="D3883" t="s">
        <v>14</v>
      </c>
      <c r="E3883" t="s">
        <v>20</v>
      </c>
      <c r="F3883" t="s">
        <v>16</v>
      </c>
      <c r="G3883" t="s">
        <v>17</v>
      </c>
      <c r="H3883" t="s">
        <v>17</v>
      </c>
      <c r="I3883">
        <v>60</v>
      </c>
      <c r="J3883" t="str">
        <f>IFERROR(IF(ABS((C3883-resumen!$D$3)/resumen!$D$5) &gt; 1.96, "SI", "NO"), _xleta.NOT)</f>
        <v>NO</v>
      </c>
      <c r="K3883" t="str">
        <f>IFERROR(IF(ABS((I3883-resumen!$E$3)/resumen!$E$5) &gt; 1.96, "SI", "NO"), _xleta.NOT)</f>
        <v>NO</v>
      </c>
      <c r="L3883">
        <f>IF(ISBLANK(C3883), resumen!$D$4, C3883)</f>
        <v>472721.91999999998</v>
      </c>
      <c r="M3883">
        <f>IF(ISBLANK(I3883), resumen!$E$4, I3883)</f>
        <v>60</v>
      </c>
    </row>
    <row r="3884" spans="1:13">
      <c r="A3884">
        <v>3883</v>
      </c>
      <c r="B3884" t="s">
        <v>19</v>
      </c>
      <c r="C3884">
        <v>300018</v>
      </c>
      <c r="D3884" t="s">
        <v>21</v>
      </c>
      <c r="E3884" t="s">
        <v>20</v>
      </c>
      <c r="F3884" t="s">
        <v>16</v>
      </c>
      <c r="G3884" t="s">
        <v>17</v>
      </c>
      <c r="H3884" t="s">
        <v>17</v>
      </c>
      <c r="I3884">
        <v>55</v>
      </c>
      <c r="J3884" t="str">
        <f>IFERROR(IF(ABS((C3884-resumen!$D$3)/resumen!$D$5) &gt; 1.96, "SI", "NO"), _xleta.NOT)</f>
        <v>NO</v>
      </c>
      <c r="K3884" t="str">
        <f>IFERROR(IF(ABS((I3884-resumen!$E$3)/resumen!$E$5) &gt; 1.96, "SI", "NO"), _xleta.NOT)</f>
        <v>NO</v>
      </c>
      <c r="L3884">
        <f>IF(ISBLANK(C3884), resumen!$D$4, C3884)</f>
        <v>300018</v>
      </c>
      <c r="M3884">
        <f>IF(ISBLANK(I3884), resumen!$E$4, I3884)</f>
        <v>55</v>
      </c>
    </row>
    <row r="3885" spans="1:13">
      <c r="A3885">
        <v>3884</v>
      </c>
      <c r="B3885" t="s">
        <v>13</v>
      </c>
      <c r="C3885">
        <v>235200</v>
      </c>
      <c r="D3885" t="s">
        <v>14</v>
      </c>
      <c r="E3885" t="s">
        <v>20</v>
      </c>
      <c r="F3885" t="s">
        <v>16</v>
      </c>
      <c r="G3885" t="s">
        <v>17</v>
      </c>
      <c r="H3885" t="s">
        <v>16</v>
      </c>
      <c r="I3885">
        <v>24</v>
      </c>
      <c r="J3885" t="str">
        <f>IFERROR(IF(ABS((C3885-resumen!$D$3)/resumen!$D$5) &gt; 1.96, "SI", "NO"), _xleta.NOT)</f>
        <v>NO</v>
      </c>
      <c r="K3885" t="str">
        <f>IFERROR(IF(ABS((I3885-resumen!$E$3)/resumen!$E$5) &gt; 1.96, "SI", "NO"), _xleta.NOT)</f>
        <v>NO</v>
      </c>
      <c r="L3885">
        <f>IF(ISBLANK(C3885), resumen!$D$4, C3885)</f>
        <v>235200</v>
      </c>
      <c r="M3885">
        <f>IF(ISBLANK(I3885), resumen!$E$4, I3885)</f>
        <v>24</v>
      </c>
    </row>
    <row r="3886" spans="1:13">
      <c r="A3886">
        <v>3885</v>
      </c>
      <c r="B3886" t="s">
        <v>19</v>
      </c>
      <c r="C3886">
        <v>180000</v>
      </c>
      <c r="D3886" t="s">
        <v>14</v>
      </c>
      <c r="E3886" t="s">
        <v>20</v>
      </c>
      <c r="F3886" t="s">
        <v>16</v>
      </c>
      <c r="G3886" t="s">
        <v>16</v>
      </c>
      <c r="H3886" t="s">
        <v>17</v>
      </c>
      <c r="I3886">
        <v>30</v>
      </c>
      <c r="J3886" t="str">
        <f>IFERROR(IF(ABS((C3886-resumen!$D$3)/resumen!$D$5) &gt; 1.96, "SI", "NO"), _xleta.NOT)</f>
        <v>NO</v>
      </c>
      <c r="K3886" t="str">
        <f>IFERROR(IF(ABS((I3886-resumen!$E$3)/resumen!$E$5) &gt; 1.96, "SI", "NO"), _xleta.NOT)</f>
        <v>NO</v>
      </c>
      <c r="L3886">
        <f>IF(ISBLANK(C3886), resumen!$D$4, C3886)</f>
        <v>180000</v>
      </c>
      <c r="M3886">
        <f>IF(ISBLANK(I3886), resumen!$E$4, I3886)</f>
        <v>30</v>
      </c>
    </row>
    <row r="3887" spans="1:13">
      <c r="A3887">
        <v>3886</v>
      </c>
      <c r="B3887" t="s">
        <v>13</v>
      </c>
      <c r="C3887">
        <v>639148</v>
      </c>
      <c r="D3887" t="s">
        <v>22</v>
      </c>
      <c r="E3887" t="s">
        <v>20</v>
      </c>
      <c r="F3887" t="s">
        <v>16</v>
      </c>
      <c r="G3887" t="s">
        <v>17</v>
      </c>
      <c r="H3887" t="s">
        <v>17</v>
      </c>
      <c r="I3887">
        <v>58</v>
      </c>
      <c r="J3887" t="str">
        <f>IFERROR(IF(ABS((C3887-resumen!$D$3)/resumen!$D$5) &gt; 1.96, "SI", "NO"), _xleta.NOT)</f>
        <v>NO</v>
      </c>
      <c r="K3887" t="str">
        <f>IFERROR(IF(ABS((I3887-resumen!$E$3)/resumen!$E$5) &gt; 1.96, "SI", "NO"), _xleta.NOT)</f>
        <v>NO</v>
      </c>
      <c r="L3887">
        <f>IF(ISBLANK(C3887), resumen!$D$4, C3887)</f>
        <v>639148</v>
      </c>
      <c r="M3887">
        <f>IF(ISBLANK(I3887), resumen!$E$4, I3887)</f>
        <v>58</v>
      </c>
    </row>
    <row r="3888" spans="1:13">
      <c r="A3888">
        <v>3887</v>
      </c>
      <c r="B3888" t="s">
        <v>19</v>
      </c>
      <c r="C3888">
        <v>1461535</v>
      </c>
      <c r="D3888" t="s">
        <v>18</v>
      </c>
      <c r="E3888" t="s">
        <v>15</v>
      </c>
      <c r="F3888" t="s">
        <v>16</v>
      </c>
      <c r="G3888" t="s">
        <v>17</v>
      </c>
      <c r="H3888" t="s">
        <v>17</v>
      </c>
      <c r="I3888">
        <v>55</v>
      </c>
      <c r="J3888" t="str">
        <f>IFERROR(IF(ABS((C3888-resumen!$D$3)/resumen!$D$5) &gt; 1.96, "SI", "NO"), _xleta.NOT)</f>
        <v>NO</v>
      </c>
      <c r="K3888" t="str">
        <f>IFERROR(IF(ABS((I3888-resumen!$E$3)/resumen!$E$5) &gt; 1.96, "SI", "NO"), _xleta.NOT)</f>
        <v>NO</v>
      </c>
      <c r="L3888">
        <f>IF(ISBLANK(C3888), resumen!$D$4, C3888)</f>
        <v>1461535</v>
      </c>
      <c r="M3888">
        <f>IF(ISBLANK(I3888), resumen!$E$4, I3888)</f>
        <v>55</v>
      </c>
    </row>
    <row r="3889" spans="1:13">
      <c r="A3889">
        <v>3888</v>
      </c>
      <c r="B3889" t="s">
        <v>19</v>
      </c>
      <c r="C3889">
        <v>297046</v>
      </c>
      <c r="D3889" t="s">
        <v>21</v>
      </c>
      <c r="E3889" t="s">
        <v>20</v>
      </c>
      <c r="F3889" t="s">
        <v>16</v>
      </c>
      <c r="G3889" t="s">
        <v>17</v>
      </c>
      <c r="H3889" t="s">
        <v>17</v>
      </c>
      <c r="I3889">
        <v>60</v>
      </c>
      <c r="J3889" t="str">
        <f>IFERROR(IF(ABS((C3889-resumen!$D$3)/resumen!$D$5) &gt; 1.96, "SI", "NO"), _xleta.NOT)</f>
        <v>NO</v>
      </c>
      <c r="K3889" t="str">
        <f>IFERROR(IF(ABS((I3889-resumen!$E$3)/resumen!$E$5) &gt; 1.96, "SI", "NO"), _xleta.NOT)</f>
        <v>NO</v>
      </c>
      <c r="L3889">
        <f>IF(ISBLANK(C3889), resumen!$D$4, C3889)</f>
        <v>297046</v>
      </c>
      <c r="M3889">
        <f>IF(ISBLANK(I3889), resumen!$E$4, I3889)</f>
        <v>60</v>
      </c>
    </row>
    <row r="3890" spans="1:13">
      <c r="A3890">
        <v>3889</v>
      </c>
      <c r="B3890" t="s">
        <v>13</v>
      </c>
      <c r="C3890">
        <v>208067.25</v>
      </c>
      <c r="D3890" t="s">
        <v>14</v>
      </c>
      <c r="E3890" t="s">
        <v>15</v>
      </c>
      <c r="F3890" t="s">
        <v>16</v>
      </c>
      <c r="G3890" t="s">
        <v>17</v>
      </c>
      <c r="H3890" t="s">
        <v>17</v>
      </c>
      <c r="I3890">
        <v>46</v>
      </c>
      <c r="J3890" t="str">
        <f>IFERROR(IF(ABS((C3890-resumen!$D$3)/resumen!$D$5) &gt; 1.96, "SI", "NO"), _xleta.NOT)</f>
        <v>NO</v>
      </c>
      <c r="K3890" t="str">
        <f>IFERROR(IF(ABS((I3890-resumen!$E$3)/resumen!$E$5) &gt; 1.96, "SI", "NO"), _xleta.NOT)</f>
        <v>NO</v>
      </c>
      <c r="L3890">
        <f>IF(ISBLANK(C3890), resumen!$D$4, C3890)</f>
        <v>208067.25</v>
      </c>
      <c r="M3890">
        <f>IF(ISBLANK(I3890), resumen!$E$4, I3890)</f>
        <v>46</v>
      </c>
    </row>
    <row r="3891" spans="1:13">
      <c r="A3891">
        <v>3890</v>
      </c>
      <c r="B3891" t="s">
        <v>19</v>
      </c>
      <c r="C3891">
        <v>260000</v>
      </c>
      <c r="D3891" t="s">
        <v>14</v>
      </c>
      <c r="E3891" t="s">
        <v>20</v>
      </c>
      <c r="F3891" t="s">
        <v>16</v>
      </c>
      <c r="G3891" t="s">
        <v>17</v>
      </c>
      <c r="H3891" t="s">
        <v>17</v>
      </c>
      <c r="I3891">
        <v>29</v>
      </c>
      <c r="J3891" t="str">
        <f>IFERROR(IF(ABS((C3891-resumen!$D$3)/resumen!$D$5) &gt; 1.96, "SI", "NO"), _xleta.NOT)</f>
        <v>NO</v>
      </c>
      <c r="K3891" t="str">
        <f>IFERROR(IF(ABS((I3891-resumen!$E$3)/resumen!$E$5) &gt; 1.96, "SI", "NO"), _xleta.NOT)</f>
        <v>NO</v>
      </c>
      <c r="L3891">
        <f>IF(ISBLANK(C3891), resumen!$D$4, C3891)</f>
        <v>260000</v>
      </c>
      <c r="M3891">
        <f>IF(ISBLANK(I3891), resumen!$E$4, I3891)</f>
        <v>29</v>
      </c>
    </row>
    <row r="3892" spans="1:13">
      <c r="A3892">
        <v>3891</v>
      </c>
      <c r="B3892" t="s">
        <v>13</v>
      </c>
      <c r="C3892">
        <v>274969.43</v>
      </c>
      <c r="D3892" t="s">
        <v>14</v>
      </c>
      <c r="E3892" t="s">
        <v>20</v>
      </c>
      <c r="F3892" t="s">
        <v>16</v>
      </c>
      <c r="G3892" t="s">
        <v>17</v>
      </c>
      <c r="H3892" t="s">
        <v>17</v>
      </c>
      <c r="I3892">
        <v>31</v>
      </c>
      <c r="J3892" t="str">
        <f>IFERROR(IF(ABS((C3892-resumen!$D$3)/resumen!$D$5) &gt; 1.96, "SI", "NO"), _xleta.NOT)</f>
        <v>NO</v>
      </c>
      <c r="K3892" t="str">
        <f>IFERROR(IF(ABS((I3892-resumen!$E$3)/resumen!$E$5) &gt; 1.96, "SI", "NO"), _xleta.NOT)</f>
        <v>NO</v>
      </c>
      <c r="L3892">
        <f>IF(ISBLANK(C3892), resumen!$D$4, C3892)</f>
        <v>274969.43</v>
      </c>
      <c r="M3892">
        <f>IF(ISBLANK(I3892), resumen!$E$4, I3892)</f>
        <v>31</v>
      </c>
    </row>
    <row r="3893" spans="1:13">
      <c r="A3893">
        <v>3892</v>
      </c>
      <c r="B3893" t="s">
        <v>13</v>
      </c>
      <c r="C3893">
        <v>1392687.83</v>
      </c>
      <c r="D3893" t="s">
        <v>14</v>
      </c>
      <c r="E3893" t="s">
        <v>20</v>
      </c>
      <c r="F3893" t="s">
        <v>16</v>
      </c>
      <c r="G3893" t="s">
        <v>17</v>
      </c>
      <c r="H3893" t="s">
        <v>17</v>
      </c>
      <c r="I3893">
        <v>55</v>
      </c>
      <c r="J3893" t="str">
        <f>IFERROR(IF(ABS((C3893-resumen!$D$3)/resumen!$D$5) &gt; 1.96, "SI", "NO"), _xleta.NOT)</f>
        <v>NO</v>
      </c>
      <c r="K3893" t="str">
        <f>IFERROR(IF(ABS((I3893-resumen!$E$3)/resumen!$E$5) &gt; 1.96, "SI", "NO"), _xleta.NOT)</f>
        <v>NO</v>
      </c>
      <c r="L3893">
        <f>IF(ISBLANK(C3893), resumen!$D$4, C3893)</f>
        <v>1392687.83</v>
      </c>
      <c r="M3893">
        <f>IF(ISBLANK(I3893), resumen!$E$4, I3893)</f>
        <v>55</v>
      </c>
    </row>
    <row r="3894" spans="1:13">
      <c r="A3894">
        <v>3893</v>
      </c>
      <c r="B3894" t="s">
        <v>13</v>
      </c>
      <c r="C3894">
        <v>546354</v>
      </c>
      <c r="D3894" t="s">
        <v>22</v>
      </c>
      <c r="E3894" t="s">
        <v>20</v>
      </c>
      <c r="F3894" t="s">
        <v>16</v>
      </c>
      <c r="G3894" t="s">
        <v>16</v>
      </c>
      <c r="H3894" t="s">
        <v>16</v>
      </c>
      <c r="I3894">
        <v>81</v>
      </c>
      <c r="J3894" t="str">
        <f>IFERROR(IF(ABS((C3894-resumen!$D$3)/resumen!$D$5) &gt; 1.96, "SI", "NO"), _xleta.NOT)</f>
        <v>NO</v>
      </c>
      <c r="K3894" t="str">
        <f>IFERROR(IF(ABS((I3894-resumen!$E$3)/resumen!$E$5) &gt; 1.96, "SI", "NO"), _xleta.NOT)</f>
        <v>SI</v>
      </c>
      <c r="L3894">
        <f>IF(ISBLANK(C3894), resumen!$D$4, C3894)</f>
        <v>546354</v>
      </c>
      <c r="M3894">
        <f>IF(ISBLANK(I3894), resumen!$E$4, I3894)</f>
        <v>81</v>
      </c>
    </row>
    <row r="3895" spans="1:13">
      <c r="A3895">
        <v>3894</v>
      </c>
      <c r="B3895" t="s">
        <v>19</v>
      </c>
      <c r="C3895">
        <v>297046</v>
      </c>
      <c r="D3895" t="s">
        <v>21</v>
      </c>
      <c r="E3895" t="s">
        <v>20</v>
      </c>
      <c r="F3895" t="s">
        <v>17</v>
      </c>
      <c r="G3895" t="s">
        <v>17</v>
      </c>
      <c r="H3895" t="s">
        <v>17</v>
      </c>
      <c r="I3895">
        <v>52</v>
      </c>
      <c r="J3895" t="str">
        <f>IFERROR(IF(ABS((C3895-resumen!$D$3)/resumen!$D$5) &gt; 1.96, "SI", "NO"), _xleta.NOT)</f>
        <v>NO</v>
      </c>
      <c r="K3895" t="str">
        <f>IFERROR(IF(ABS((I3895-resumen!$E$3)/resumen!$E$5) &gt; 1.96, "SI", "NO"), _xleta.NOT)</f>
        <v>NO</v>
      </c>
      <c r="L3895">
        <f>IF(ISBLANK(C3895), resumen!$D$4, C3895)</f>
        <v>297046</v>
      </c>
      <c r="M3895">
        <f>IF(ISBLANK(I3895), resumen!$E$4, I3895)</f>
        <v>52</v>
      </c>
    </row>
    <row r="3896" spans="1:13">
      <c r="A3896">
        <v>3895</v>
      </c>
      <c r="B3896" t="s">
        <v>13</v>
      </c>
      <c r="C3896">
        <v>459260</v>
      </c>
      <c r="D3896" t="s">
        <v>14</v>
      </c>
      <c r="E3896" t="s">
        <v>20</v>
      </c>
      <c r="F3896" t="s">
        <v>16</v>
      </c>
      <c r="G3896" t="s">
        <v>17</v>
      </c>
      <c r="H3896" t="s">
        <v>17</v>
      </c>
      <c r="I3896">
        <v>37</v>
      </c>
      <c r="J3896" t="str">
        <f>IFERROR(IF(ABS((C3896-resumen!$D$3)/resumen!$D$5) &gt; 1.96, "SI", "NO"), _xleta.NOT)</f>
        <v>NO</v>
      </c>
      <c r="K3896" t="str">
        <f>IFERROR(IF(ABS((I3896-resumen!$E$3)/resumen!$E$5) &gt; 1.96, "SI", "NO"), _xleta.NOT)</f>
        <v>NO</v>
      </c>
      <c r="L3896">
        <f>IF(ISBLANK(C3896), resumen!$D$4, C3896)</f>
        <v>459260</v>
      </c>
      <c r="M3896">
        <f>IF(ISBLANK(I3896), resumen!$E$4, I3896)</f>
        <v>37</v>
      </c>
    </row>
    <row r="3897" spans="1:13">
      <c r="A3897">
        <v>3896</v>
      </c>
      <c r="B3897" t="s">
        <v>13</v>
      </c>
      <c r="C3897">
        <v>721709.3</v>
      </c>
      <c r="D3897" t="s">
        <v>14</v>
      </c>
      <c r="E3897" t="s">
        <v>15</v>
      </c>
      <c r="F3897" t="s">
        <v>16</v>
      </c>
      <c r="G3897" t="s">
        <v>17</v>
      </c>
      <c r="H3897" t="s">
        <v>17</v>
      </c>
      <c r="I3897">
        <v>45</v>
      </c>
      <c r="J3897" t="str">
        <f>IFERROR(IF(ABS((C3897-resumen!$D$3)/resumen!$D$5) &gt; 1.96, "SI", "NO"), _xleta.NOT)</f>
        <v>NO</v>
      </c>
      <c r="K3897" t="str">
        <f>IFERROR(IF(ABS((I3897-resumen!$E$3)/resumen!$E$5) &gt; 1.96, "SI", "NO"), _xleta.NOT)</f>
        <v>NO</v>
      </c>
      <c r="L3897">
        <f>IF(ISBLANK(C3897), resumen!$D$4, C3897)</f>
        <v>721709.3</v>
      </c>
      <c r="M3897">
        <f>IF(ISBLANK(I3897), resumen!$E$4, I3897)</f>
        <v>45</v>
      </c>
    </row>
    <row r="3898" spans="1:13">
      <c r="A3898">
        <v>3897</v>
      </c>
      <c r="B3898" t="s">
        <v>19</v>
      </c>
      <c r="C3898">
        <v>465877</v>
      </c>
      <c r="D3898" t="s">
        <v>14</v>
      </c>
      <c r="E3898" t="s">
        <v>20</v>
      </c>
      <c r="F3898" t="s">
        <v>16</v>
      </c>
      <c r="G3898" t="s">
        <v>17</v>
      </c>
      <c r="H3898" t="s">
        <v>16</v>
      </c>
      <c r="I3898">
        <v>36</v>
      </c>
      <c r="J3898" t="str">
        <f>IFERROR(IF(ABS((C3898-resumen!$D$3)/resumen!$D$5) &gt; 1.96, "SI", "NO"), _xleta.NOT)</f>
        <v>NO</v>
      </c>
      <c r="K3898" t="str">
        <f>IFERROR(IF(ABS((I3898-resumen!$E$3)/resumen!$E$5) &gt; 1.96, "SI", "NO"), _xleta.NOT)</f>
        <v>NO</v>
      </c>
      <c r="L3898">
        <f>IF(ISBLANK(C3898), resumen!$D$4, C3898)</f>
        <v>465877</v>
      </c>
      <c r="M3898">
        <f>IF(ISBLANK(I3898), resumen!$E$4, I3898)</f>
        <v>36</v>
      </c>
    </row>
    <row r="3899" spans="1:13">
      <c r="A3899">
        <v>3898</v>
      </c>
      <c r="B3899" t="s">
        <v>19</v>
      </c>
      <c r="C3899">
        <v>658917</v>
      </c>
      <c r="D3899" t="s">
        <v>14</v>
      </c>
      <c r="E3899" t="s">
        <v>15</v>
      </c>
      <c r="F3899" t="s">
        <v>16</v>
      </c>
      <c r="G3899" t="s">
        <v>17</v>
      </c>
      <c r="H3899" t="s">
        <v>16</v>
      </c>
      <c r="I3899">
        <v>36</v>
      </c>
      <c r="J3899" t="str">
        <f>IFERROR(IF(ABS((C3899-resumen!$D$3)/resumen!$D$5) &gt; 1.96, "SI", "NO"), _xleta.NOT)</f>
        <v>NO</v>
      </c>
      <c r="K3899" t="str">
        <f>IFERROR(IF(ABS((I3899-resumen!$E$3)/resumen!$E$5) &gt; 1.96, "SI", "NO"), _xleta.NOT)</f>
        <v>NO</v>
      </c>
      <c r="L3899">
        <f>IF(ISBLANK(C3899), resumen!$D$4, C3899)</f>
        <v>658917</v>
      </c>
      <c r="M3899">
        <f>IF(ISBLANK(I3899), resumen!$E$4, I3899)</f>
        <v>36</v>
      </c>
    </row>
    <row r="3900" spans="1:13">
      <c r="A3900">
        <v>3899</v>
      </c>
      <c r="B3900" t="s">
        <v>13</v>
      </c>
      <c r="C3900">
        <v>2658295.4300000002</v>
      </c>
      <c r="D3900" t="s">
        <v>14</v>
      </c>
      <c r="E3900" t="s">
        <v>20</v>
      </c>
      <c r="F3900" t="s">
        <v>16</v>
      </c>
      <c r="G3900" t="s">
        <v>16</v>
      </c>
      <c r="H3900" t="s">
        <v>17</v>
      </c>
      <c r="I3900">
        <v>30</v>
      </c>
      <c r="J3900" t="str">
        <f>IFERROR(IF(ABS((C3900-resumen!$D$3)/resumen!$D$5) &gt; 1.96, "SI", "NO"), _xleta.NOT)</f>
        <v>SI</v>
      </c>
      <c r="K3900" t="str">
        <f>IFERROR(IF(ABS((I3900-resumen!$E$3)/resumen!$E$5) &gt; 1.96, "SI", "NO"), _xleta.NOT)</f>
        <v>NO</v>
      </c>
      <c r="L3900">
        <f>IF(ISBLANK(C3900), resumen!$D$4, C3900)</f>
        <v>2658295.4300000002</v>
      </c>
      <c r="M3900">
        <f>IF(ISBLANK(I3900), resumen!$E$4, I3900)</f>
        <v>30</v>
      </c>
    </row>
    <row r="3901" spans="1:13">
      <c r="A3901">
        <v>3900</v>
      </c>
      <c r="B3901" t="s">
        <v>13</v>
      </c>
      <c r="C3901">
        <v>583221.81999999995</v>
      </c>
      <c r="D3901" t="s">
        <v>14</v>
      </c>
      <c r="E3901" t="s">
        <v>20</v>
      </c>
      <c r="F3901" t="s">
        <v>16</v>
      </c>
      <c r="G3901" t="s">
        <v>16</v>
      </c>
      <c r="H3901" t="s">
        <v>17</v>
      </c>
      <c r="I3901">
        <v>53</v>
      </c>
      <c r="J3901" t="str">
        <f>IFERROR(IF(ABS((C3901-resumen!$D$3)/resumen!$D$5) &gt; 1.96, "SI", "NO"), _xleta.NOT)</f>
        <v>NO</v>
      </c>
      <c r="K3901" t="str">
        <f>IFERROR(IF(ABS((I3901-resumen!$E$3)/resumen!$E$5) &gt; 1.96, "SI", "NO"), _xleta.NOT)</f>
        <v>NO</v>
      </c>
      <c r="L3901">
        <f>IF(ISBLANK(C3901), resumen!$D$4, C3901)</f>
        <v>583221.81999999995</v>
      </c>
      <c r="M3901">
        <f>IF(ISBLANK(I3901), resumen!$E$4, I3901)</f>
        <v>53</v>
      </c>
    </row>
    <row r="3902" spans="1:13">
      <c r="A3902">
        <v>3901</v>
      </c>
      <c r="B3902" t="s">
        <v>13</v>
      </c>
      <c r="C3902">
        <v>297046</v>
      </c>
      <c r="D3902" t="s">
        <v>22</v>
      </c>
      <c r="E3902" t="s">
        <v>20</v>
      </c>
      <c r="F3902" t="s">
        <v>16</v>
      </c>
      <c r="G3902" t="s">
        <v>17</v>
      </c>
      <c r="H3902" t="s">
        <v>17</v>
      </c>
      <c r="I3902">
        <v>32</v>
      </c>
      <c r="J3902" t="str">
        <f>IFERROR(IF(ABS((C3902-resumen!$D$3)/resumen!$D$5) &gt; 1.96, "SI", "NO"), _xleta.NOT)</f>
        <v>NO</v>
      </c>
      <c r="K3902" t="str">
        <f>IFERROR(IF(ABS((I3902-resumen!$E$3)/resumen!$E$5) &gt; 1.96, "SI", "NO"), _xleta.NOT)</f>
        <v>NO</v>
      </c>
      <c r="L3902">
        <f>IF(ISBLANK(C3902), resumen!$D$4, C3902)</f>
        <v>297046</v>
      </c>
      <c r="M3902">
        <f>IF(ISBLANK(I3902), resumen!$E$4, I3902)</f>
        <v>32</v>
      </c>
    </row>
    <row r="3903" spans="1:13">
      <c r="A3903">
        <v>3902</v>
      </c>
      <c r="B3903" t="s">
        <v>19</v>
      </c>
      <c r="C3903">
        <v>572000</v>
      </c>
      <c r="D3903" t="s">
        <v>14</v>
      </c>
      <c r="E3903" t="s">
        <v>20</v>
      </c>
      <c r="F3903" t="s">
        <v>16</v>
      </c>
      <c r="G3903" t="s">
        <v>17</v>
      </c>
      <c r="H3903" t="s">
        <v>17</v>
      </c>
      <c r="I3903">
        <v>50</v>
      </c>
      <c r="J3903" t="str">
        <f>IFERROR(IF(ABS((C3903-resumen!$D$3)/resumen!$D$5) &gt; 1.96, "SI", "NO"), _xleta.NOT)</f>
        <v>NO</v>
      </c>
      <c r="K3903" t="str">
        <f>IFERROR(IF(ABS((I3903-resumen!$E$3)/resumen!$E$5) &gt; 1.96, "SI", "NO"), _xleta.NOT)</f>
        <v>NO</v>
      </c>
      <c r="L3903">
        <f>IF(ISBLANK(C3903), resumen!$D$4, C3903)</f>
        <v>572000</v>
      </c>
      <c r="M3903">
        <f>IF(ISBLANK(I3903), resumen!$E$4, I3903)</f>
        <v>50</v>
      </c>
    </row>
    <row r="3904" spans="1:13">
      <c r="A3904">
        <v>3903</v>
      </c>
      <c r="B3904" t="s">
        <v>13</v>
      </c>
      <c r="C3904">
        <v>705100</v>
      </c>
      <c r="D3904" t="s">
        <v>14</v>
      </c>
      <c r="E3904" t="s">
        <v>20</v>
      </c>
      <c r="F3904" t="s">
        <v>16</v>
      </c>
      <c r="G3904" t="s">
        <v>17</v>
      </c>
      <c r="H3904" t="s">
        <v>17</v>
      </c>
      <c r="I3904">
        <v>64</v>
      </c>
      <c r="J3904" t="str">
        <f>IFERROR(IF(ABS((C3904-resumen!$D$3)/resumen!$D$5) &gt; 1.96, "SI", "NO"), _xleta.NOT)</f>
        <v>NO</v>
      </c>
      <c r="K3904" t="str">
        <f>IFERROR(IF(ABS((I3904-resumen!$E$3)/resumen!$E$5) &gt; 1.96, "SI", "NO"), _xleta.NOT)</f>
        <v>NO</v>
      </c>
      <c r="L3904">
        <f>IF(ISBLANK(C3904), resumen!$D$4, C3904)</f>
        <v>705100</v>
      </c>
      <c r="M3904">
        <f>IF(ISBLANK(I3904), resumen!$E$4, I3904)</f>
        <v>64</v>
      </c>
    </row>
    <row r="3905" spans="1:13">
      <c r="A3905">
        <v>3904</v>
      </c>
      <c r="B3905" t="s">
        <v>13</v>
      </c>
      <c r="C3905">
        <v>366181.5</v>
      </c>
      <c r="D3905" t="s">
        <v>14</v>
      </c>
      <c r="E3905" t="s">
        <v>20</v>
      </c>
      <c r="F3905" t="s">
        <v>16</v>
      </c>
      <c r="G3905" t="s">
        <v>17</v>
      </c>
      <c r="H3905" t="s">
        <v>17</v>
      </c>
      <c r="I3905">
        <v>33</v>
      </c>
      <c r="J3905" t="str">
        <f>IFERROR(IF(ABS((C3905-resumen!$D$3)/resumen!$D$5) &gt; 1.96, "SI", "NO"), _xleta.NOT)</f>
        <v>NO</v>
      </c>
      <c r="K3905" t="str">
        <f>IFERROR(IF(ABS((I3905-resumen!$E$3)/resumen!$E$5) &gt; 1.96, "SI", "NO"), _xleta.NOT)</f>
        <v>NO</v>
      </c>
      <c r="L3905">
        <f>IF(ISBLANK(C3905), resumen!$D$4, C3905)</f>
        <v>366181.5</v>
      </c>
      <c r="M3905">
        <f>IF(ISBLANK(I3905), resumen!$E$4, I3905)</f>
        <v>33</v>
      </c>
    </row>
    <row r="3906" spans="1:13">
      <c r="A3906">
        <v>3905</v>
      </c>
      <c r="B3906" t="s">
        <v>13</v>
      </c>
      <c r="C3906">
        <v>639148</v>
      </c>
      <c r="D3906" t="s">
        <v>22</v>
      </c>
      <c r="E3906" t="s">
        <v>20</v>
      </c>
      <c r="F3906" t="s">
        <v>16</v>
      </c>
      <c r="G3906" t="s">
        <v>17</v>
      </c>
      <c r="H3906" t="s">
        <v>16</v>
      </c>
      <c r="I3906">
        <v>41</v>
      </c>
      <c r="J3906" t="str">
        <f>IFERROR(IF(ABS((C3906-resumen!$D$3)/resumen!$D$5) &gt; 1.96, "SI", "NO"), _xleta.NOT)</f>
        <v>NO</v>
      </c>
      <c r="K3906" t="str">
        <f>IFERROR(IF(ABS((I3906-resumen!$E$3)/resumen!$E$5) &gt; 1.96, "SI", "NO"), _xleta.NOT)</f>
        <v>NO</v>
      </c>
      <c r="L3906">
        <f>IF(ISBLANK(C3906), resumen!$D$4, C3906)</f>
        <v>639148</v>
      </c>
      <c r="M3906">
        <f>IF(ISBLANK(I3906), resumen!$E$4, I3906)</f>
        <v>41</v>
      </c>
    </row>
    <row r="3907" spans="1:13">
      <c r="A3907">
        <v>3906</v>
      </c>
      <c r="B3907" t="s">
        <v>13</v>
      </c>
      <c r="C3907">
        <v>883100</v>
      </c>
      <c r="D3907" t="s">
        <v>14</v>
      </c>
      <c r="E3907" t="s">
        <v>15</v>
      </c>
      <c r="F3907" t="s">
        <v>16</v>
      </c>
      <c r="G3907" t="s">
        <v>17</v>
      </c>
      <c r="H3907" t="s">
        <v>17</v>
      </c>
      <c r="I3907">
        <v>48</v>
      </c>
      <c r="J3907" t="str">
        <f>IFERROR(IF(ABS((C3907-resumen!$D$3)/resumen!$D$5) &gt; 1.96, "SI", "NO"), _xleta.NOT)</f>
        <v>NO</v>
      </c>
      <c r="K3907" t="str">
        <f>IFERROR(IF(ABS((I3907-resumen!$E$3)/resumen!$E$5) &gt; 1.96, "SI", "NO"), _xleta.NOT)</f>
        <v>NO</v>
      </c>
      <c r="L3907">
        <f>IF(ISBLANK(C3907), resumen!$D$4, C3907)</f>
        <v>883100</v>
      </c>
      <c r="M3907">
        <f>IF(ISBLANK(I3907), resumen!$E$4, I3907)</f>
        <v>48</v>
      </c>
    </row>
    <row r="3908" spans="1:13">
      <c r="A3908">
        <v>3907</v>
      </c>
      <c r="B3908" t="s">
        <v>19</v>
      </c>
      <c r="C3908">
        <v>634458.85</v>
      </c>
      <c r="D3908" t="s">
        <v>14</v>
      </c>
      <c r="E3908" t="s">
        <v>15</v>
      </c>
      <c r="F3908" t="s">
        <v>16</v>
      </c>
      <c r="G3908" t="s">
        <v>17</v>
      </c>
      <c r="H3908" t="s">
        <v>17</v>
      </c>
      <c r="I3908">
        <v>37</v>
      </c>
      <c r="J3908" t="str">
        <f>IFERROR(IF(ABS((C3908-resumen!$D$3)/resumen!$D$5) &gt; 1.96, "SI", "NO"), _xleta.NOT)</f>
        <v>NO</v>
      </c>
      <c r="K3908" t="str">
        <f>IFERROR(IF(ABS((I3908-resumen!$E$3)/resumen!$E$5) &gt; 1.96, "SI", "NO"), _xleta.NOT)</f>
        <v>NO</v>
      </c>
      <c r="L3908">
        <f>IF(ISBLANK(C3908), resumen!$D$4, C3908)</f>
        <v>634458.85</v>
      </c>
      <c r="M3908">
        <f>IF(ISBLANK(I3908), resumen!$E$4, I3908)</f>
        <v>37</v>
      </c>
    </row>
    <row r="3909" spans="1:13">
      <c r="A3909">
        <v>3908</v>
      </c>
      <c r="B3909" t="s">
        <v>13</v>
      </c>
      <c r="C3909">
        <v>700000</v>
      </c>
      <c r="D3909" t="s">
        <v>14</v>
      </c>
      <c r="E3909" t="s">
        <v>20</v>
      </c>
      <c r="F3909" t="s">
        <v>16</v>
      </c>
      <c r="G3909" t="s">
        <v>17</v>
      </c>
      <c r="H3909" t="s">
        <v>17</v>
      </c>
      <c r="I3909">
        <v>46</v>
      </c>
      <c r="J3909" t="str">
        <f>IFERROR(IF(ABS((C3909-resumen!$D$3)/resumen!$D$5) &gt; 1.96, "SI", "NO"), _xleta.NOT)</f>
        <v>NO</v>
      </c>
      <c r="K3909" t="str">
        <f>IFERROR(IF(ABS((I3909-resumen!$E$3)/resumen!$E$5) &gt; 1.96, "SI", "NO"), _xleta.NOT)</f>
        <v>NO</v>
      </c>
      <c r="L3909">
        <f>IF(ISBLANK(C3909), resumen!$D$4, C3909)</f>
        <v>700000</v>
      </c>
      <c r="M3909">
        <f>IF(ISBLANK(I3909), resumen!$E$4, I3909)</f>
        <v>46</v>
      </c>
    </row>
    <row r="3910" spans="1:13">
      <c r="A3910">
        <v>3909</v>
      </c>
      <c r="B3910" t="s">
        <v>13</v>
      </c>
      <c r="C3910">
        <v>583859.75</v>
      </c>
      <c r="D3910" t="s">
        <v>14</v>
      </c>
      <c r="E3910" t="s">
        <v>20</v>
      </c>
      <c r="F3910" t="s">
        <v>16</v>
      </c>
      <c r="G3910" t="s">
        <v>17</v>
      </c>
      <c r="H3910" t="s">
        <v>17</v>
      </c>
      <c r="I3910">
        <v>62</v>
      </c>
      <c r="J3910" t="str">
        <f>IFERROR(IF(ABS((C3910-resumen!$D$3)/resumen!$D$5) &gt; 1.96, "SI", "NO"), _xleta.NOT)</f>
        <v>NO</v>
      </c>
      <c r="K3910" t="str">
        <f>IFERROR(IF(ABS((I3910-resumen!$E$3)/resumen!$E$5) &gt; 1.96, "SI", "NO"), _xleta.NOT)</f>
        <v>NO</v>
      </c>
      <c r="L3910">
        <f>IF(ISBLANK(C3910), resumen!$D$4, C3910)</f>
        <v>583859.75</v>
      </c>
      <c r="M3910">
        <f>IF(ISBLANK(I3910), resumen!$E$4, I3910)</f>
        <v>62</v>
      </c>
    </row>
    <row r="3911" spans="1:13">
      <c r="A3911">
        <v>3910</v>
      </c>
      <c r="B3911" t="s">
        <v>19</v>
      </c>
      <c r="C3911">
        <v>649238.17000000004</v>
      </c>
      <c r="D3911" t="s">
        <v>14</v>
      </c>
      <c r="E3911" t="s">
        <v>20</v>
      </c>
      <c r="F3911" t="s">
        <v>16</v>
      </c>
      <c r="G3911" t="s">
        <v>17</v>
      </c>
      <c r="H3911" t="s">
        <v>17</v>
      </c>
      <c r="I3911">
        <v>27</v>
      </c>
      <c r="J3911" t="str">
        <f>IFERROR(IF(ABS((C3911-resumen!$D$3)/resumen!$D$5) &gt; 1.96, "SI", "NO"), _xleta.NOT)</f>
        <v>NO</v>
      </c>
      <c r="K3911" t="str">
        <f>IFERROR(IF(ABS((I3911-resumen!$E$3)/resumen!$E$5) &gt; 1.96, "SI", "NO"), _xleta.NOT)</f>
        <v>NO</v>
      </c>
      <c r="L3911">
        <f>IF(ISBLANK(C3911), resumen!$D$4, C3911)</f>
        <v>649238.17000000004</v>
      </c>
      <c r="M3911">
        <f>IF(ISBLANK(I3911), resumen!$E$4, I3911)</f>
        <v>27</v>
      </c>
    </row>
    <row r="3912" spans="1:13">
      <c r="A3912">
        <v>3911</v>
      </c>
      <c r="B3912" t="s">
        <v>19</v>
      </c>
      <c r="C3912">
        <v>1341939</v>
      </c>
      <c r="D3912" t="s">
        <v>18</v>
      </c>
      <c r="E3912" t="s">
        <v>15</v>
      </c>
      <c r="F3912" t="s">
        <v>16</v>
      </c>
      <c r="G3912" t="s">
        <v>17</v>
      </c>
      <c r="H3912" t="s">
        <v>17</v>
      </c>
      <c r="I3912">
        <v>76</v>
      </c>
      <c r="J3912" t="str">
        <f>IFERROR(IF(ABS((C3912-resumen!$D$3)/resumen!$D$5) &gt; 1.96, "SI", "NO"), _xleta.NOT)</f>
        <v>NO</v>
      </c>
      <c r="K3912" t="str">
        <f>IFERROR(IF(ABS((I3912-resumen!$E$3)/resumen!$E$5) &gt; 1.96, "SI", "NO"), _xleta.NOT)</f>
        <v>SI</v>
      </c>
      <c r="L3912">
        <f>IF(ISBLANK(C3912), resumen!$D$4, C3912)</f>
        <v>1341939</v>
      </c>
      <c r="M3912">
        <f>IF(ISBLANK(I3912), resumen!$E$4, I3912)</f>
        <v>76</v>
      </c>
    </row>
    <row r="3913" spans="1:13">
      <c r="A3913">
        <v>3912</v>
      </c>
      <c r="B3913" t="s">
        <v>19</v>
      </c>
      <c r="C3913">
        <v>170248</v>
      </c>
      <c r="D3913" t="s">
        <v>14</v>
      </c>
      <c r="E3913" t="s">
        <v>20</v>
      </c>
      <c r="F3913" t="s">
        <v>16</v>
      </c>
      <c r="G3913" t="s">
        <v>17</v>
      </c>
      <c r="H3913" t="s">
        <v>17</v>
      </c>
      <c r="I3913">
        <v>20</v>
      </c>
      <c r="J3913" t="str">
        <f>IFERROR(IF(ABS((C3913-resumen!$D$3)/resumen!$D$5) &gt; 1.96, "SI", "NO"), _xleta.NOT)</f>
        <v>NO</v>
      </c>
      <c r="K3913" t="str">
        <f>IFERROR(IF(ABS((I3913-resumen!$E$3)/resumen!$E$5) &gt; 1.96, "SI", "NO"), _xleta.NOT)</f>
        <v>NO</v>
      </c>
      <c r="L3913">
        <f>IF(ISBLANK(C3913), resumen!$D$4, C3913)</f>
        <v>170248</v>
      </c>
      <c r="M3913">
        <f>IF(ISBLANK(I3913), resumen!$E$4, I3913)</f>
        <v>20</v>
      </c>
    </row>
    <row r="3914" spans="1:13">
      <c r="A3914">
        <v>3913</v>
      </c>
      <c r="B3914" t="s">
        <v>13</v>
      </c>
      <c r="C3914">
        <v>301566</v>
      </c>
      <c r="D3914" t="s">
        <v>21</v>
      </c>
      <c r="E3914" t="s">
        <v>20</v>
      </c>
      <c r="F3914" t="s">
        <v>16</v>
      </c>
      <c r="G3914" t="s">
        <v>17</v>
      </c>
      <c r="H3914" t="s">
        <v>16</v>
      </c>
      <c r="I3914">
        <v>26</v>
      </c>
      <c r="J3914" t="str">
        <f>IFERROR(IF(ABS((C3914-resumen!$D$3)/resumen!$D$5) &gt; 1.96, "SI", "NO"), _xleta.NOT)</f>
        <v>NO</v>
      </c>
      <c r="K3914" t="str">
        <f>IFERROR(IF(ABS((I3914-resumen!$E$3)/resumen!$E$5) &gt; 1.96, "SI", "NO"), _xleta.NOT)</f>
        <v>NO</v>
      </c>
      <c r="L3914">
        <f>IF(ISBLANK(C3914), resumen!$D$4, C3914)</f>
        <v>301566</v>
      </c>
      <c r="M3914">
        <f>IF(ISBLANK(I3914), resumen!$E$4, I3914)</f>
        <v>26</v>
      </c>
    </row>
    <row r="3915" spans="1:13">
      <c r="A3915">
        <v>3914</v>
      </c>
      <c r="B3915" t="s">
        <v>13</v>
      </c>
      <c r="C3915">
        <v>326841</v>
      </c>
      <c r="D3915" t="s">
        <v>22</v>
      </c>
      <c r="E3915" t="s">
        <v>20</v>
      </c>
      <c r="F3915" t="s">
        <v>16</v>
      </c>
      <c r="G3915" t="s">
        <v>17</v>
      </c>
      <c r="H3915" t="s">
        <v>16</v>
      </c>
      <c r="I3915">
        <v>51</v>
      </c>
      <c r="J3915" t="str">
        <f>IFERROR(IF(ABS((C3915-resumen!$D$3)/resumen!$D$5) &gt; 1.96, "SI", "NO"), _xleta.NOT)</f>
        <v>NO</v>
      </c>
      <c r="K3915" t="str">
        <f>IFERROR(IF(ABS((I3915-resumen!$E$3)/resumen!$E$5) &gt; 1.96, "SI", "NO"), _xleta.NOT)</f>
        <v>NO</v>
      </c>
      <c r="L3915">
        <f>IF(ISBLANK(C3915), resumen!$D$4, C3915)</f>
        <v>326841</v>
      </c>
      <c r="M3915">
        <f>IF(ISBLANK(I3915), resumen!$E$4, I3915)</f>
        <v>51</v>
      </c>
    </row>
    <row r="3916" spans="1:13">
      <c r="A3916">
        <v>3915</v>
      </c>
      <c r="B3916" t="s">
        <v>13</v>
      </c>
      <c r="C3916">
        <v>260561</v>
      </c>
      <c r="D3916" t="s">
        <v>14</v>
      </c>
      <c r="E3916" t="s">
        <v>20</v>
      </c>
      <c r="F3916" t="s">
        <v>16</v>
      </c>
      <c r="G3916" t="s">
        <v>17</v>
      </c>
      <c r="H3916" t="s">
        <v>17</v>
      </c>
      <c r="I3916">
        <v>52</v>
      </c>
      <c r="J3916" t="str">
        <f>IFERROR(IF(ABS((C3916-resumen!$D$3)/resumen!$D$5) &gt; 1.96, "SI", "NO"), _xleta.NOT)</f>
        <v>NO</v>
      </c>
      <c r="K3916" t="str">
        <f>IFERROR(IF(ABS((I3916-resumen!$E$3)/resumen!$E$5) &gt; 1.96, "SI", "NO"), _xleta.NOT)</f>
        <v>NO</v>
      </c>
      <c r="L3916">
        <f>IF(ISBLANK(C3916), resumen!$D$4, C3916)</f>
        <v>260561</v>
      </c>
      <c r="M3916">
        <f>IF(ISBLANK(I3916), resumen!$E$4, I3916)</f>
        <v>52</v>
      </c>
    </row>
    <row r="3917" spans="1:13">
      <c r="A3917">
        <v>3916</v>
      </c>
      <c r="B3917" t="s">
        <v>13</v>
      </c>
      <c r="C3917">
        <v>478496</v>
      </c>
      <c r="D3917" t="s">
        <v>22</v>
      </c>
      <c r="E3917" t="s">
        <v>20</v>
      </c>
      <c r="F3917" t="s">
        <v>16</v>
      </c>
      <c r="G3917" t="s">
        <v>17</v>
      </c>
      <c r="H3917" t="s">
        <v>17</v>
      </c>
      <c r="I3917">
        <v>31</v>
      </c>
      <c r="J3917" t="str">
        <f>IFERROR(IF(ABS((C3917-resumen!$D$3)/resumen!$D$5) &gt; 1.96, "SI", "NO"), _xleta.NOT)</f>
        <v>NO</v>
      </c>
      <c r="K3917" t="str">
        <f>IFERROR(IF(ABS((I3917-resumen!$E$3)/resumen!$E$5) &gt; 1.96, "SI", "NO"), _xleta.NOT)</f>
        <v>NO</v>
      </c>
      <c r="L3917">
        <f>IF(ISBLANK(C3917), resumen!$D$4, C3917)</f>
        <v>478496</v>
      </c>
      <c r="M3917">
        <f>IF(ISBLANK(I3917), resumen!$E$4, I3917)</f>
        <v>31</v>
      </c>
    </row>
    <row r="3918" spans="1:13">
      <c r="A3918">
        <v>3917</v>
      </c>
      <c r="B3918" t="s">
        <v>13</v>
      </c>
      <c r="C3918">
        <v>297046</v>
      </c>
      <c r="D3918" t="s">
        <v>21</v>
      </c>
      <c r="E3918" t="s">
        <v>20</v>
      </c>
      <c r="F3918" t="s">
        <v>16</v>
      </c>
      <c r="G3918" t="s">
        <v>17</v>
      </c>
      <c r="H3918" t="s">
        <v>17</v>
      </c>
      <c r="I3918">
        <v>59</v>
      </c>
      <c r="J3918" t="str">
        <f>IFERROR(IF(ABS((C3918-resumen!$D$3)/resumen!$D$5) &gt; 1.96, "SI", "NO"), _xleta.NOT)</f>
        <v>NO</v>
      </c>
      <c r="K3918" t="str">
        <f>IFERROR(IF(ABS((I3918-resumen!$E$3)/resumen!$E$5) &gt; 1.96, "SI", "NO"), _xleta.NOT)</f>
        <v>NO</v>
      </c>
      <c r="L3918">
        <f>IF(ISBLANK(C3918), resumen!$D$4, C3918)</f>
        <v>297046</v>
      </c>
      <c r="M3918">
        <f>IF(ISBLANK(I3918), resumen!$E$4, I3918)</f>
        <v>59</v>
      </c>
    </row>
    <row r="3919" spans="1:13">
      <c r="A3919">
        <v>3918</v>
      </c>
      <c r="B3919" t="s">
        <v>19</v>
      </c>
      <c r="C3919">
        <v>360000</v>
      </c>
      <c r="D3919" t="s">
        <v>14</v>
      </c>
      <c r="E3919" t="s">
        <v>20</v>
      </c>
      <c r="F3919" t="s">
        <v>16</v>
      </c>
      <c r="G3919" t="s">
        <v>17</v>
      </c>
      <c r="H3919" t="s">
        <v>17</v>
      </c>
      <c r="I3919">
        <v>23</v>
      </c>
      <c r="J3919" t="str">
        <f>IFERROR(IF(ABS((C3919-resumen!$D$3)/resumen!$D$5) &gt; 1.96, "SI", "NO"), _xleta.NOT)</f>
        <v>NO</v>
      </c>
      <c r="K3919" t="str">
        <f>IFERROR(IF(ABS((I3919-resumen!$E$3)/resumen!$E$5) &gt; 1.96, "SI", "NO"), _xleta.NOT)</f>
        <v>NO</v>
      </c>
      <c r="L3919">
        <f>IF(ISBLANK(C3919), resumen!$D$4, C3919)</f>
        <v>360000</v>
      </c>
      <c r="M3919">
        <f>IF(ISBLANK(I3919), resumen!$E$4, I3919)</f>
        <v>23</v>
      </c>
    </row>
    <row r="3920" spans="1:13">
      <c r="A3920">
        <v>3919</v>
      </c>
      <c r="B3920" t="s">
        <v>19</v>
      </c>
      <c r="C3920">
        <v>297046</v>
      </c>
      <c r="D3920" t="s">
        <v>21</v>
      </c>
      <c r="E3920" t="s">
        <v>20</v>
      </c>
      <c r="F3920" t="s">
        <v>16</v>
      </c>
      <c r="G3920" t="s">
        <v>17</v>
      </c>
      <c r="H3920" t="s">
        <v>17</v>
      </c>
      <c r="I3920">
        <v>43</v>
      </c>
      <c r="J3920" t="str">
        <f>IFERROR(IF(ABS((C3920-resumen!$D$3)/resumen!$D$5) &gt; 1.96, "SI", "NO"), _xleta.NOT)</f>
        <v>NO</v>
      </c>
      <c r="K3920" t="str">
        <f>IFERROR(IF(ABS((I3920-resumen!$E$3)/resumen!$E$5) &gt; 1.96, "SI", "NO"), _xleta.NOT)</f>
        <v>NO</v>
      </c>
      <c r="L3920">
        <f>IF(ISBLANK(C3920), resumen!$D$4, C3920)</f>
        <v>297046</v>
      </c>
      <c r="M3920">
        <f>IF(ISBLANK(I3920), resumen!$E$4, I3920)</f>
        <v>43</v>
      </c>
    </row>
    <row r="3921" spans="1:13">
      <c r="A3921">
        <v>3920</v>
      </c>
      <c r="B3921" t="s">
        <v>13</v>
      </c>
      <c r="C3921">
        <v>10</v>
      </c>
      <c r="D3921" t="s">
        <v>14</v>
      </c>
      <c r="E3921" t="s">
        <v>20</v>
      </c>
      <c r="F3921" t="s">
        <v>16</v>
      </c>
      <c r="G3921" t="s">
        <v>17</v>
      </c>
      <c r="H3921" t="s">
        <v>17</v>
      </c>
      <c r="I3921">
        <v>42</v>
      </c>
      <c r="J3921" t="str">
        <f>IFERROR(IF(ABS((C3921-resumen!$D$3)/resumen!$D$5) &gt; 1.96, "SI", "NO"), _xleta.NOT)</f>
        <v>NO</v>
      </c>
      <c r="K3921" t="str">
        <f>IFERROR(IF(ABS((I3921-resumen!$E$3)/resumen!$E$5) &gt; 1.96, "SI", "NO"), _xleta.NOT)</f>
        <v>NO</v>
      </c>
      <c r="L3921">
        <f>IF(ISBLANK(C3921), resumen!$D$4, C3921)</f>
        <v>10</v>
      </c>
      <c r="M3921">
        <f>IF(ISBLANK(I3921), resumen!$E$4, I3921)</f>
        <v>42</v>
      </c>
    </row>
    <row r="3922" spans="1:13">
      <c r="A3922">
        <v>3921</v>
      </c>
      <c r="B3922" t="s">
        <v>13</v>
      </c>
      <c r="C3922">
        <v>310124</v>
      </c>
      <c r="D3922" t="s">
        <v>22</v>
      </c>
      <c r="E3922" t="s">
        <v>20</v>
      </c>
      <c r="F3922" t="s">
        <v>16</v>
      </c>
      <c r="G3922" t="s">
        <v>16</v>
      </c>
      <c r="H3922" t="s">
        <v>16</v>
      </c>
      <c r="I3922">
        <v>48</v>
      </c>
      <c r="J3922" t="str">
        <f>IFERROR(IF(ABS((C3922-resumen!$D$3)/resumen!$D$5) &gt; 1.96, "SI", "NO"), _xleta.NOT)</f>
        <v>NO</v>
      </c>
      <c r="K3922" t="str">
        <f>IFERROR(IF(ABS((I3922-resumen!$E$3)/resumen!$E$5) &gt; 1.96, "SI", "NO"), _xleta.NOT)</f>
        <v>NO</v>
      </c>
      <c r="L3922">
        <f>IF(ISBLANK(C3922), resumen!$D$4, C3922)</f>
        <v>310124</v>
      </c>
      <c r="M3922">
        <f>IF(ISBLANK(I3922), resumen!$E$4, I3922)</f>
        <v>48</v>
      </c>
    </row>
    <row r="3923" spans="1:13">
      <c r="A3923">
        <v>3922</v>
      </c>
      <c r="B3923" t="s">
        <v>13</v>
      </c>
      <c r="C3923">
        <v>148800</v>
      </c>
      <c r="D3923" t="s">
        <v>14</v>
      </c>
      <c r="E3923" t="s">
        <v>20</v>
      </c>
      <c r="F3923" t="s">
        <v>16</v>
      </c>
      <c r="G3923" t="s">
        <v>17</v>
      </c>
      <c r="H3923" t="s">
        <v>17</v>
      </c>
      <c r="I3923">
        <v>54</v>
      </c>
      <c r="J3923" t="str">
        <f>IFERROR(IF(ABS((C3923-resumen!$D$3)/resumen!$D$5) &gt; 1.96, "SI", "NO"), _xleta.NOT)</f>
        <v>NO</v>
      </c>
      <c r="K3923" t="str">
        <f>IFERROR(IF(ABS((I3923-resumen!$E$3)/resumen!$E$5) &gt; 1.96, "SI", "NO"), _xleta.NOT)</f>
        <v>NO</v>
      </c>
      <c r="L3923">
        <f>IF(ISBLANK(C3923), resumen!$D$4, C3923)</f>
        <v>148800</v>
      </c>
      <c r="M3923">
        <f>IF(ISBLANK(I3923), resumen!$E$4, I3923)</f>
        <v>54</v>
      </c>
    </row>
    <row r="3924" spans="1:13">
      <c r="A3924">
        <v>3923</v>
      </c>
      <c r="B3924" t="s">
        <v>13</v>
      </c>
      <c r="C3924">
        <v>192600</v>
      </c>
      <c r="D3924" t="s">
        <v>14</v>
      </c>
      <c r="E3924" t="s">
        <v>20</v>
      </c>
      <c r="F3924" t="s">
        <v>16</v>
      </c>
      <c r="G3924" t="s">
        <v>16</v>
      </c>
      <c r="H3924" t="s">
        <v>16</v>
      </c>
      <c r="I3924">
        <v>48</v>
      </c>
      <c r="J3924" t="str">
        <f>IFERROR(IF(ABS((C3924-resumen!$D$3)/resumen!$D$5) &gt; 1.96, "SI", "NO"), _xleta.NOT)</f>
        <v>NO</v>
      </c>
      <c r="K3924" t="str">
        <f>IFERROR(IF(ABS((I3924-resumen!$E$3)/resumen!$E$5) &gt; 1.96, "SI", "NO"), _xleta.NOT)</f>
        <v>NO</v>
      </c>
      <c r="L3924">
        <f>IF(ISBLANK(C3924), resumen!$D$4, C3924)</f>
        <v>192600</v>
      </c>
      <c r="M3924">
        <f>IF(ISBLANK(I3924), resumen!$E$4, I3924)</f>
        <v>48</v>
      </c>
    </row>
    <row r="3925" spans="1:13">
      <c r="A3925">
        <v>3924</v>
      </c>
      <c r="B3925" t="s">
        <v>13</v>
      </c>
      <c r="C3925">
        <v>305704</v>
      </c>
      <c r="D3925" t="s">
        <v>22</v>
      </c>
      <c r="E3925" t="s">
        <v>20</v>
      </c>
      <c r="F3925" t="s">
        <v>16</v>
      </c>
      <c r="G3925" t="s">
        <v>17</v>
      </c>
      <c r="H3925" t="s">
        <v>16</v>
      </c>
      <c r="I3925">
        <v>42</v>
      </c>
      <c r="J3925" t="str">
        <f>IFERROR(IF(ABS((C3925-resumen!$D$3)/resumen!$D$5) &gt; 1.96, "SI", "NO"), _xleta.NOT)</f>
        <v>NO</v>
      </c>
      <c r="K3925" t="str">
        <f>IFERROR(IF(ABS((I3925-resumen!$E$3)/resumen!$E$5) &gt; 1.96, "SI", "NO"), _xleta.NOT)</f>
        <v>NO</v>
      </c>
      <c r="L3925">
        <f>IF(ISBLANK(C3925), resumen!$D$4, C3925)</f>
        <v>305704</v>
      </c>
      <c r="M3925">
        <f>IF(ISBLANK(I3925), resumen!$E$4, I3925)</f>
        <v>42</v>
      </c>
    </row>
    <row r="3926" spans="1:13">
      <c r="A3926">
        <v>3925</v>
      </c>
      <c r="B3926" t="s">
        <v>13</v>
      </c>
      <c r="C3926">
        <v>297046</v>
      </c>
      <c r="D3926" t="s">
        <v>21</v>
      </c>
      <c r="E3926" t="s">
        <v>20</v>
      </c>
      <c r="F3926" t="s">
        <v>16</v>
      </c>
      <c r="G3926" t="s">
        <v>17</v>
      </c>
      <c r="H3926" t="s">
        <v>17</v>
      </c>
      <c r="I3926">
        <v>48</v>
      </c>
      <c r="J3926" t="str">
        <f>IFERROR(IF(ABS((C3926-resumen!$D$3)/resumen!$D$5) &gt; 1.96, "SI", "NO"), _xleta.NOT)</f>
        <v>NO</v>
      </c>
      <c r="K3926" t="str">
        <f>IFERROR(IF(ABS((I3926-resumen!$E$3)/resumen!$E$5) &gt; 1.96, "SI", "NO"), _xleta.NOT)</f>
        <v>NO</v>
      </c>
      <c r="L3926">
        <f>IF(ISBLANK(C3926), resumen!$D$4, C3926)</f>
        <v>297046</v>
      </c>
      <c r="M3926">
        <f>IF(ISBLANK(I3926), resumen!$E$4, I3926)</f>
        <v>48</v>
      </c>
    </row>
    <row r="3927" spans="1:13">
      <c r="A3927">
        <v>3926</v>
      </c>
      <c r="B3927" t="s">
        <v>13</v>
      </c>
      <c r="C3927">
        <v>1481119.18</v>
      </c>
      <c r="D3927" t="s">
        <v>14</v>
      </c>
      <c r="E3927" t="s">
        <v>20</v>
      </c>
      <c r="F3927" t="s">
        <v>16</v>
      </c>
      <c r="G3927" t="s">
        <v>17</v>
      </c>
      <c r="H3927" t="s">
        <v>17</v>
      </c>
      <c r="I3927">
        <v>29</v>
      </c>
      <c r="J3927" t="str">
        <f>IFERROR(IF(ABS((C3927-resumen!$D$3)/resumen!$D$5) &gt; 1.96, "SI", "NO"), _xleta.NOT)</f>
        <v>NO</v>
      </c>
      <c r="K3927" t="str">
        <f>IFERROR(IF(ABS((I3927-resumen!$E$3)/resumen!$E$5) &gt; 1.96, "SI", "NO"), _xleta.NOT)</f>
        <v>NO</v>
      </c>
      <c r="L3927">
        <f>IF(ISBLANK(C3927), resumen!$D$4, C3927)</f>
        <v>1481119.18</v>
      </c>
      <c r="M3927">
        <f>IF(ISBLANK(I3927), resumen!$E$4, I3927)</f>
        <v>29</v>
      </c>
    </row>
    <row r="3928" spans="1:13">
      <c r="A3928">
        <v>3927</v>
      </c>
      <c r="B3928" t="s">
        <v>19</v>
      </c>
      <c r="C3928">
        <v>220000</v>
      </c>
      <c r="D3928" t="s">
        <v>14</v>
      </c>
      <c r="E3928" t="s">
        <v>20</v>
      </c>
      <c r="F3928" t="s">
        <v>16</v>
      </c>
      <c r="G3928" t="s">
        <v>17</v>
      </c>
      <c r="H3928" t="s">
        <v>17</v>
      </c>
      <c r="I3928">
        <v>58</v>
      </c>
      <c r="J3928" t="str">
        <f>IFERROR(IF(ABS((C3928-resumen!$D$3)/resumen!$D$5) &gt; 1.96, "SI", "NO"), _xleta.NOT)</f>
        <v>NO</v>
      </c>
      <c r="K3928" t="str">
        <f>IFERROR(IF(ABS((I3928-resumen!$E$3)/resumen!$E$5) &gt; 1.96, "SI", "NO"), _xleta.NOT)</f>
        <v>NO</v>
      </c>
      <c r="L3928">
        <f>IF(ISBLANK(C3928), resumen!$D$4, C3928)</f>
        <v>220000</v>
      </c>
      <c r="M3928">
        <f>IF(ISBLANK(I3928), resumen!$E$4, I3928)</f>
        <v>58</v>
      </c>
    </row>
    <row r="3929" spans="1:13">
      <c r="A3929">
        <v>3928</v>
      </c>
      <c r="B3929" t="s">
        <v>19</v>
      </c>
      <c r="C3929">
        <v>856546</v>
      </c>
      <c r="D3929" t="s">
        <v>14</v>
      </c>
      <c r="E3929" t="s">
        <v>15</v>
      </c>
      <c r="F3929" t="s">
        <v>16</v>
      </c>
      <c r="G3929" t="s">
        <v>17</v>
      </c>
      <c r="H3929" t="s">
        <v>17</v>
      </c>
      <c r="I3929">
        <v>36</v>
      </c>
      <c r="J3929" t="str">
        <f>IFERROR(IF(ABS((C3929-resumen!$D$3)/resumen!$D$5) &gt; 1.96, "SI", "NO"), _xleta.NOT)</f>
        <v>NO</v>
      </c>
      <c r="K3929" t="str">
        <f>IFERROR(IF(ABS((I3929-resumen!$E$3)/resumen!$E$5) &gt; 1.96, "SI", "NO"), _xleta.NOT)</f>
        <v>NO</v>
      </c>
      <c r="L3929">
        <f>IF(ISBLANK(C3929), resumen!$D$4, C3929)</f>
        <v>856546</v>
      </c>
      <c r="M3929">
        <f>IF(ISBLANK(I3929), resumen!$E$4, I3929)</f>
        <v>36</v>
      </c>
    </row>
    <row r="3930" spans="1:13">
      <c r="A3930">
        <v>3929</v>
      </c>
      <c r="B3930" t="s">
        <v>19</v>
      </c>
      <c r="C3930">
        <v>358640</v>
      </c>
      <c r="D3930" t="s">
        <v>22</v>
      </c>
      <c r="E3930" t="s">
        <v>20</v>
      </c>
      <c r="F3930" t="s">
        <v>16</v>
      </c>
      <c r="G3930" t="s">
        <v>17</v>
      </c>
      <c r="H3930" t="s">
        <v>16</v>
      </c>
      <c r="I3930">
        <v>24</v>
      </c>
      <c r="J3930" t="str">
        <f>IFERROR(IF(ABS((C3930-resumen!$D$3)/resumen!$D$5) &gt; 1.96, "SI", "NO"), _xleta.NOT)</f>
        <v>NO</v>
      </c>
      <c r="K3930" t="str">
        <f>IFERROR(IF(ABS((I3930-resumen!$E$3)/resumen!$E$5) &gt; 1.96, "SI", "NO"), _xleta.NOT)</f>
        <v>NO</v>
      </c>
      <c r="L3930">
        <f>IF(ISBLANK(C3930), resumen!$D$4, C3930)</f>
        <v>358640</v>
      </c>
      <c r="M3930">
        <f>IF(ISBLANK(I3930), resumen!$E$4, I3930)</f>
        <v>24</v>
      </c>
    </row>
    <row r="3931" spans="1:13">
      <c r="A3931">
        <v>3930</v>
      </c>
      <c r="B3931" t="s">
        <v>13</v>
      </c>
      <c r="C3931">
        <v>345000</v>
      </c>
      <c r="D3931" t="s">
        <v>14</v>
      </c>
      <c r="E3931" t="s">
        <v>20</v>
      </c>
      <c r="F3931" t="s">
        <v>16</v>
      </c>
      <c r="G3931" t="s">
        <v>17</v>
      </c>
      <c r="H3931" t="s">
        <v>17</v>
      </c>
      <c r="I3931">
        <v>62</v>
      </c>
      <c r="J3931" t="str">
        <f>IFERROR(IF(ABS((C3931-resumen!$D$3)/resumen!$D$5) &gt; 1.96, "SI", "NO"), _xleta.NOT)</f>
        <v>NO</v>
      </c>
      <c r="K3931" t="str">
        <f>IFERROR(IF(ABS((I3931-resumen!$E$3)/resumen!$E$5) &gt; 1.96, "SI", "NO"), _xleta.NOT)</f>
        <v>NO</v>
      </c>
      <c r="L3931">
        <f>IF(ISBLANK(C3931), resumen!$D$4, C3931)</f>
        <v>345000</v>
      </c>
      <c r="M3931">
        <f>IF(ISBLANK(I3931), resumen!$E$4, I3931)</f>
        <v>62</v>
      </c>
    </row>
    <row r="3932" spans="1:13">
      <c r="A3932">
        <v>3931</v>
      </c>
      <c r="B3932" t="s">
        <v>13</v>
      </c>
      <c r="C3932">
        <v>292400</v>
      </c>
      <c r="D3932" t="s">
        <v>14</v>
      </c>
      <c r="E3932" t="s">
        <v>20</v>
      </c>
      <c r="F3932" t="s">
        <v>16</v>
      </c>
      <c r="G3932" t="s">
        <v>17</v>
      </c>
      <c r="H3932" t="s">
        <v>17</v>
      </c>
      <c r="I3932">
        <v>34</v>
      </c>
      <c r="J3932" t="str">
        <f>IFERROR(IF(ABS((C3932-resumen!$D$3)/resumen!$D$5) &gt; 1.96, "SI", "NO"), _xleta.NOT)</f>
        <v>NO</v>
      </c>
      <c r="K3932" t="str">
        <f>IFERROR(IF(ABS((I3932-resumen!$E$3)/resumen!$E$5) &gt; 1.96, "SI", "NO"), _xleta.NOT)</f>
        <v>NO</v>
      </c>
      <c r="L3932">
        <f>IF(ISBLANK(C3932), resumen!$D$4, C3932)</f>
        <v>292400</v>
      </c>
      <c r="M3932">
        <f>IF(ISBLANK(I3932), resumen!$E$4, I3932)</f>
        <v>34</v>
      </c>
    </row>
    <row r="3933" spans="1:13">
      <c r="A3933">
        <v>3932</v>
      </c>
      <c r="B3933" t="s">
        <v>19</v>
      </c>
      <c r="C3933">
        <v>445400</v>
      </c>
      <c r="D3933" t="s">
        <v>14</v>
      </c>
      <c r="E3933" t="s">
        <v>15</v>
      </c>
      <c r="F3933" t="s">
        <v>16</v>
      </c>
      <c r="G3933" t="s">
        <v>17</v>
      </c>
      <c r="H3933" t="s">
        <v>16</v>
      </c>
      <c r="I3933">
        <v>52</v>
      </c>
      <c r="J3933" t="str">
        <f>IFERROR(IF(ABS((C3933-resumen!$D$3)/resumen!$D$5) &gt; 1.96, "SI", "NO"), _xleta.NOT)</f>
        <v>NO</v>
      </c>
      <c r="K3933" t="str">
        <f>IFERROR(IF(ABS((I3933-resumen!$E$3)/resumen!$E$5) &gt; 1.96, "SI", "NO"), _xleta.NOT)</f>
        <v>NO</v>
      </c>
      <c r="L3933">
        <f>IF(ISBLANK(C3933), resumen!$D$4, C3933)</f>
        <v>445400</v>
      </c>
      <c r="M3933">
        <f>IF(ISBLANK(I3933), resumen!$E$4, I3933)</f>
        <v>52</v>
      </c>
    </row>
    <row r="3934" spans="1:13">
      <c r="A3934">
        <v>3933</v>
      </c>
      <c r="B3934" t="s">
        <v>13</v>
      </c>
      <c r="C3934">
        <v>300000</v>
      </c>
      <c r="D3934" t="s">
        <v>14</v>
      </c>
      <c r="E3934" t="s">
        <v>20</v>
      </c>
      <c r="F3934" t="s">
        <v>16</v>
      </c>
      <c r="G3934" t="s">
        <v>17</v>
      </c>
      <c r="H3934" t="s">
        <v>17</v>
      </c>
      <c r="I3934">
        <v>50</v>
      </c>
      <c r="J3934" t="str">
        <f>IFERROR(IF(ABS((C3934-resumen!$D$3)/resumen!$D$5) &gt; 1.96, "SI", "NO"), _xleta.NOT)</f>
        <v>NO</v>
      </c>
      <c r="K3934" t="str">
        <f>IFERROR(IF(ABS((I3934-resumen!$E$3)/resumen!$E$5) &gt; 1.96, "SI", "NO"), _xleta.NOT)</f>
        <v>NO</v>
      </c>
      <c r="L3934">
        <f>IF(ISBLANK(C3934), resumen!$D$4, C3934)</f>
        <v>300000</v>
      </c>
      <c r="M3934">
        <f>IF(ISBLANK(I3934), resumen!$E$4, I3934)</f>
        <v>50</v>
      </c>
    </row>
    <row r="3935" spans="1:13">
      <c r="A3935">
        <v>3934</v>
      </c>
      <c r="B3935" t="s">
        <v>19</v>
      </c>
      <c r="C3935">
        <v>343391</v>
      </c>
      <c r="D3935" t="s">
        <v>14</v>
      </c>
      <c r="E3935" t="s">
        <v>20</v>
      </c>
      <c r="F3935" t="s">
        <v>16</v>
      </c>
      <c r="G3935" t="s">
        <v>17</v>
      </c>
      <c r="H3935" t="s">
        <v>17</v>
      </c>
      <c r="I3935">
        <v>40</v>
      </c>
      <c r="J3935" t="str">
        <f>IFERROR(IF(ABS((C3935-resumen!$D$3)/resumen!$D$5) &gt; 1.96, "SI", "NO"), _xleta.NOT)</f>
        <v>NO</v>
      </c>
      <c r="K3935" t="str">
        <f>IFERROR(IF(ABS((I3935-resumen!$E$3)/resumen!$E$5) &gt; 1.96, "SI", "NO"), _xleta.NOT)</f>
        <v>NO</v>
      </c>
      <c r="L3935">
        <f>IF(ISBLANK(C3935), resumen!$D$4, C3935)</f>
        <v>343391</v>
      </c>
      <c r="M3935">
        <f>IF(ISBLANK(I3935), resumen!$E$4, I3935)</f>
        <v>40</v>
      </c>
    </row>
    <row r="3936" spans="1:13">
      <c r="A3936">
        <v>3935</v>
      </c>
      <c r="B3936" t="s">
        <v>13</v>
      </c>
      <c r="C3936">
        <v>64275.12</v>
      </c>
      <c r="D3936" t="s">
        <v>14</v>
      </c>
      <c r="E3936" t="s">
        <v>20</v>
      </c>
      <c r="F3936" t="s">
        <v>16</v>
      </c>
      <c r="G3936" t="s">
        <v>17</v>
      </c>
      <c r="H3936" t="s">
        <v>17</v>
      </c>
      <c r="I3936">
        <v>31</v>
      </c>
      <c r="J3936" t="str">
        <f>IFERROR(IF(ABS((C3936-resumen!$D$3)/resumen!$D$5) &gt; 1.96, "SI", "NO"), _xleta.NOT)</f>
        <v>NO</v>
      </c>
      <c r="K3936" t="str">
        <f>IFERROR(IF(ABS((I3936-resumen!$E$3)/resumen!$E$5) &gt; 1.96, "SI", "NO"), _xleta.NOT)</f>
        <v>NO</v>
      </c>
      <c r="L3936">
        <f>IF(ISBLANK(C3936), resumen!$D$4, C3936)</f>
        <v>64275.12</v>
      </c>
      <c r="M3936">
        <f>IF(ISBLANK(I3936), resumen!$E$4, I3936)</f>
        <v>31</v>
      </c>
    </row>
    <row r="3937" spans="1:13">
      <c r="A3937">
        <v>3936</v>
      </c>
      <c r="B3937" t="s">
        <v>13</v>
      </c>
      <c r="C3937">
        <v>278030</v>
      </c>
      <c r="D3937" t="s">
        <v>23</v>
      </c>
      <c r="E3937" t="s">
        <v>20</v>
      </c>
      <c r="F3937" t="s">
        <v>16</v>
      </c>
      <c r="G3937" t="s">
        <v>17</v>
      </c>
      <c r="H3937" t="s">
        <v>17</v>
      </c>
      <c r="I3937">
        <v>42</v>
      </c>
      <c r="J3937" t="str">
        <f>IFERROR(IF(ABS((C3937-resumen!$D$3)/resumen!$D$5) &gt; 1.96, "SI", "NO"), _xleta.NOT)</f>
        <v>NO</v>
      </c>
      <c r="K3937" t="str">
        <f>IFERROR(IF(ABS((I3937-resumen!$E$3)/resumen!$E$5) &gt; 1.96, "SI", "NO"), _xleta.NOT)</f>
        <v>NO</v>
      </c>
      <c r="L3937">
        <f>IF(ISBLANK(C3937), resumen!$D$4, C3937)</f>
        <v>278030</v>
      </c>
      <c r="M3937">
        <f>IF(ISBLANK(I3937), resumen!$E$4, I3937)</f>
        <v>42</v>
      </c>
    </row>
    <row r="3938" spans="1:13">
      <c r="A3938">
        <v>3937</v>
      </c>
      <c r="B3938" t="s">
        <v>13</v>
      </c>
      <c r="C3938">
        <v>367154.08</v>
      </c>
      <c r="D3938" t="s">
        <v>14</v>
      </c>
      <c r="E3938" t="s">
        <v>20</v>
      </c>
      <c r="F3938" t="s">
        <v>16</v>
      </c>
      <c r="G3938" t="s">
        <v>17</v>
      </c>
      <c r="H3938" t="s">
        <v>16</v>
      </c>
      <c r="I3938">
        <v>58</v>
      </c>
      <c r="J3938" t="str">
        <f>IFERROR(IF(ABS((C3938-resumen!$D$3)/resumen!$D$5) &gt; 1.96, "SI", "NO"), _xleta.NOT)</f>
        <v>NO</v>
      </c>
      <c r="K3938" t="str">
        <f>IFERROR(IF(ABS((I3938-resumen!$E$3)/resumen!$E$5) &gt; 1.96, "SI", "NO"), _xleta.NOT)</f>
        <v>NO</v>
      </c>
      <c r="L3938">
        <f>IF(ISBLANK(C3938), resumen!$D$4, C3938)</f>
        <v>367154.08</v>
      </c>
      <c r="M3938">
        <f>IF(ISBLANK(I3938), resumen!$E$4, I3938)</f>
        <v>58</v>
      </c>
    </row>
    <row r="3939" spans="1:13">
      <c r="A3939">
        <v>3938</v>
      </c>
      <c r="B3939" t="s">
        <v>19</v>
      </c>
      <c r="C3939">
        <v>508158.5</v>
      </c>
      <c r="D3939" t="s">
        <v>14</v>
      </c>
      <c r="E3939" t="s">
        <v>15</v>
      </c>
      <c r="F3939" t="s">
        <v>16</v>
      </c>
      <c r="G3939" t="s">
        <v>17</v>
      </c>
      <c r="H3939" t="s">
        <v>17</v>
      </c>
      <c r="I3939">
        <v>27</v>
      </c>
      <c r="J3939" t="str">
        <f>IFERROR(IF(ABS((C3939-resumen!$D$3)/resumen!$D$5) &gt; 1.96, "SI", "NO"), _xleta.NOT)</f>
        <v>NO</v>
      </c>
      <c r="K3939" t="str">
        <f>IFERROR(IF(ABS((I3939-resumen!$E$3)/resumen!$E$5) &gt; 1.96, "SI", "NO"), _xleta.NOT)</f>
        <v>NO</v>
      </c>
      <c r="L3939">
        <f>IF(ISBLANK(C3939), resumen!$D$4, C3939)</f>
        <v>508158.5</v>
      </c>
      <c r="M3939">
        <f>IF(ISBLANK(I3939), resumen!$E$4, I3939)</f>
        <v>27</v>
      </c>
    </row>
    <row r="3940" spans="1:13">
      <c r="A3940">
        <v>3939</v>
      </c>
      <c r="B3940" t="s">
        <v>19</v>
      </c>
      <c r="C3940">
        <v>138000</v>
      </c>
      <c r="D3940" t="s">
        <v>14</v>
      </c>
      <c r="E3940" t="s">
        <v>20</v>
      </c>
      <c r="F3940" t="s">
        <v>16</v>
      </c>
      <c r="G3940" t="s">
        <v>16</v>
      </c>
      <c r="H3940" t="s">
        <v>16</v>
      </c>
      <c r="I3940">
        <v>59</v>
      </c>
      <c r="J3940" t="str">
        <f>IFERROR(IF(ABS((C3940-resumen!$D$3)/resumen!$D$5) &gt; 1.96, "SI", "NO"), _xleta.NOT)</f>
        <v>NO</v>
      </c>
      <c r="K3940" t="str">
        <f>IFERROR(IF(ABS((I3940-resumen!$E$3)/resumen!$E$5) &gt; 1.96, "SI", "NO"), _xleta.NOT)</f>
        <v>NO</v>
      </c>
      <c r="L3940">
        <f>IF(ISBLANK(C3940), resumen!$D$4, C3940)</f>
        <v>138000</v>
      </c>
      <c r="M3940">
        <f>IF(ISBLANK(I3940), resumen!$E$4, I3940)</f>
        <v>59</v>
      </c>
    </row>
    <row r="3941" spans="1:13">
      <c r="A3941">
        <v>3940</v>
      </c>
      <c r="B3941" t="s">
        <v>13</v>
      </c>
      <c r="C3941">
        <v>53261.99</v>
      </c>
      <c r="D3941" t="s">
        <v>14</v>
      </c>
      <c r="E3941" t="s">
        <v>20</v>
      </c>
      <c r="F3941" t="s">
        <v>16</v>
      </c>
      <c r="G3941" t="s">
        <v>17</v>
      </c>
      <c r="H3941" t="s">
        <v>17</v>
      </c>
      <c r="I3941">
        <v>26</v>
      </c>
      <c r="J3941" t="str">
        <f>IFERROR(IF(ABS((C3941-resumen!$D$3)/resumen!$D$5) &gt; 1.96, "SI", "NO"), _xleta.NOT)</f>
        <v>NO</v>
      </c>
      <c r="K3941" t="str">
        <f>IFERROR(IF(ABS((I3941-resumen!$E$3)/resumen!$E$5) &gt; 1.96, "SI", "NO"), _xleta.NOT)</f>
        <v>NO</v>
      </c>
      <c r="L3941">
        <f>IF(ISBLANK(C3941), resumen!$D$4, C3941)</f>
        <v>53261.99</v>
      </c>
      <c r="M3941">
        <f>IF(ISBLANK(I3941), resumen!$E$4, I3941)</f>
        <v>26</v>
      </c>
    </row>
    <row r="3942" spans="1:13">
      <c r="A3942">
        <v>3941</v>
      </c>
      <c r="B3942" t="s">
        <v>19</v>
      </c>
      <c r="C3942">
        <v>1787275</v>
      </c>
      <c r="D3942" t="s">
        <v>18</v>
      </c>
      <c r="E3942" t="s">
        <v>15</v>
      </c>
      <c r="F3942" t="s">
        <v>16</v>
      </c>
      <c r="G3942" t="s">
        <v>17</v>
      </c>
      <c r="H3942" t="s">
        <v>17</v>
      </c>
      <c r="I3942">
        <v>67</v>
      </c>
      <c r="J3942" t="str">
        <f>IFERROR(IF(ABS((C3942-resumen!$D$3)/resumen!$D$5) &gt; 1.96, "SI", "NO"), _xleta.NOT)</f>
        <v>NO</v>
      </c>
      <c r="K3942" t="str">
        <f>IFERROR(IF(ABS((I3942-resumen!$E$3)/resumen!$E$5) &gt; 1.96, "SI", "NO"), _xleta.NOT)</f>
        <v>NO</v>
      </c>
      <c r="L3942">
        <f>IF(ISBLANK(C3942), resumen!$D$4, C3942)</f>
        <v>1787275</v>
      </c>
      <c r="M3942">
        <f>IF(ISBLANK(I3942), resumen!$E$4, I3942)</f>
        <v>67</v>
      </c>
    </row>
    <row r="3943" spans="1:13">
      <c r="A3943">
        <v>3942</v>
      </c>
      <c r="B3943" t="s">
        <v>19</v>
      </c>
      <c r="C3943">
        <v>475269</v>
      </c>
      <c r="D3943" t="s">
        <v>22</v>
      </c>
      <c r="E3943" t="s">
        <v>20</v>
      </c>
      <c r="F3943" t="s">
        <v>16</v>
      </c>
      <c r="G3943" t="s">
        <v>17</v>
      </c>
      <c r="H3943" t="s">
        <v>16</v>
      </c>
      <c r="I3943">
        <v>64</v>
      </c>
      <c r="J3943" t="str">
        <f>IFERROR(IF(ABS((C3943-resumen!$D$3)/resumen!$D$5) &gt; 1.96, "SI", "NO"), _xleta.NOT)</f>
        <v>NO</v>
      </c>
      <c r="K3943" t="str">
        <f>IFERROR(IF(ABS((I3943-resumen!$E$3)/resumen!$E$5) &gt; 1.96, "SI", "NO"), _xleta.NOT)</f>
        <v>NO</v>
      </c>
      <c r="L3943">
        <f>IF(ISBLANK(C3943), resumen!$D$4, C3943)</f>
        <v>475269</v>
      </c>
      <c r="M3943">
        <f>IF(ISBLANK(I3943), resumen!$E$4, I3943)</f>
        <v>64</v>
      </c>
    </row>
    <row r="3944" spans="1:13">
      <c r="A3944">
        <v>3943</v>
      </c>
      <c r="B3944" t="s">
        <v>19</v>
      </c>
      <c r="C3944">
        <v>1955324</v>
      </c>
      <c r="D3944" t="s">
        <v>14</v>
      </c>
      <c r="E3944" t="s">
        <v>15</v>
      </c>
      <c r="F3944" t="s">
        <v>16</v>
      </c>
      <c r="G3944" t="s">
        <v>17</v>
      </c>
      <c r="H3944" t="s">
        <v>16</v>
      </c>
      <c r="I3944">
        <v>37</v>
      </c>
      <c r="J3944" t="str">
        <f>IFERROR(IF(ABS((C3944-resumen!$D$3)/resumen!$D$5) &gt; 1.96, "SI", "NO"), _xleta.NOT)</f>
        <v>NO</v>
      </c>
      <c r="K3944" t="str">
        <f>IFERROR(IF(ABS((I3944-resumen!$E$3)/resumen!$E$5) &gt; 1.96, "SI", "NO"), _xleta.NOT)</f>
        <v>NO</v>
      </c>
      <c r="L3944">
        <f>IF(ISBLANK(C3944), resumen!$D$4, C3944)</f>
        <v>1955324</v>
      </c>
      <c r="M3944">
        <f>IF(ISBLANK(I3944), resumen!$E$4, I3944)</f>
        <v>37</v>
      </c>
    </row>
    <row r="3945" spans="1:13">
      <c r="A3945">
        <v>3944</v>
      </c>
      <c r="B3945" t="s">
        <v>13</v>
      </c>
      <c r="C3945">
        <v>4348062</v>
      </c>
      <c r="D3945" t="s">
        <v>14</v>
      </c>
      <c r="E3945" t="s">
        <v>20</v>
      </c>
      <c r="F3945" t="s">
        <v>16</v>
      </c>
      <c r="G3945" t="s">
        <v>17</v>
      </c>
      <c r="H3945" t="s">
        <v>17</v>
      </c>
      <c r="I3945">
        <v>43</v>
      </c>
      <c r="J3945" t="str">
        <f>IFERROR(IF(ABS((C3945-resumen!$D$3)/resumen!$D$5) &gt; 1.96, "SI", "NO"), _xleta.NOT)</f>
        <v>SI</v>
      </c>
      <c r="K3945" t="str">
        <f>IFERROR(IF(ABS((I3945-resumen!$E$3)/resumen!$E$5) &gt; 1.96, "SI", "NO"), _xleta.NOT)</f>
        <v>NO</v>
      </c>
      <c r="L3945">
        <f>IF(ISBLANK(C3945), resumen!$D$4, C3945)</f>
        <v>4348062</v>
      </c>
      <c r="M3945">
        <f>IF(ISBLANK(I3945), resumen!$E$4, I3945)</f>
        <v>43</v>
      </c>
    </row>
    <row r="3946" spans="1:13">
      <c r="A3946">
        <v>3945</v>
      </c>
      <c r="B3946" t="s">
        <v>19</v>
      </c>
      <c r="C3946">
        <v>278030</v>
      </c>
      <c r="D3946" t="s">
        <v>23</v>
      </c>
      <c r="E3946" t="s">
        <v>20</v>
      </c>
      <c r="F3946" t="s">
        <v>16</v>
      </c>
      <c r="G3946" t="s">
        <v>17</v>
      </c>
      <c r="H3946" t="s">
        <v>17</v>
      </c>
      <c r="I3946">
        <v>24</v>
      </c>
      <c r="J3946" t="str">
        <f>IFERROR(IF(ABS((C3946-resumen!$D$3)/resumen!$D$5) &gt; 1.96, "SI", "NO"), _xleta.NOT)</f>
        <v>NO</v>
      </c>
      <c r="K3946" t="str">
        <f>IFERROR(IF(ABS((I3946-resumen!$E$3)/resumen!$E$5) &gt; 1.96, "SI", "NO"), _xleta.NOT)</f>
        <v>NO</v>
      </c>
      <c r="L3946">
        <f>IF(ISBLANK(C3946), resumen!$D$4, C3946)</f>
        <v>278030</v>
      </c>
      <c r="M3946">
        <f>IF(ISBLANK(I3946), resumen!$E$4, I3946)</f>
        <v>24</v>
      </c>
    </row>
    <row r="3947" spans="1:13">
      <c r="A3947">
        <v>3946</v>
      </c>
      <c r="B3947" t="s">
        <v>13</v>
      </c>
      <c r="C3947">
        <v>278030</v>
      </c>
      <c r="D3947" t="s">
        <v>23</v>
      </c>
      <c r="E3947" t="s">
        <v>20</v>
      </c>
      <c r="F3947" t="s">
        <v>16</v>
      </c>
      <c r="G3947" t="s">
        <v>17</v>
      </c>
      <c r="H3947" t="s">
        <v>17</v>
      </c>
      <c r="I3947">
        <v>28</v>
      </c>
      <c r="J3947" t="str">
        <f>IFERROR(IF(ABS((C3947-resumen!$D$3)/resumen!$D$5) &gt; 1.96, "SI", "NO"), _xleta.NOT)</f>
        <v>NO</v>
      </c>
      <c r="K3947" t="str">
        <f>IFERROR(IF(ABS((I3947-resumen!$E$3)/resumen!$E$5) &gt; 1.96, "SI", "NO"), _xleta.NOT)</f>
        <v>NO</v>
      </c>
      <c r="L3947">
        <f>IF(ISBLANK(C3947), resumen!$D$4, C3947)</f>
        <v>278030</v>
      </c>
      <c r="M3947">
        <f>IF(ISBLANK(I3947), resumen!$E$4, I3947)</f>
        <v>28</v>
      </c>
    </row>
    <row r="3948" spans="1:13">
      <c r="A3948">
        <v>3947</v>
      </c>
      <c r="B3948" t="s">
        <v>13</v>
      </c>
      <c r="C3948">
        <v>297062</v>
      </c>
      <c r="D3948" t="s">
        <v>22</v>
      </c>
      <c r="E3948" t="s">
        <v>20</v>
      </c>
      <c r="F3948" t="s">
        <v>16</v>
      </c>
      <c r="G3948" t="s">
        <v>16</v>
      </c>
      <c r="H3948" t="s">
        <v>16</v>
      </c>
      <c r="I3948">
        <v>46</v>
      </c>
      <c r="J3948" t="str">
        <f>IFERROR(IF(ABS((C3948-resumen!$D$3)/resumen!$D$5) &gt; 1.96, "SI", "NO"), _xleta.NOT)</f>
        <v>NO</v>
      </c>
      <c r="K3948" t="str">
        <f>IFERROR(IF(ABS((I3948-resumen!$E$3)/resumen!$E$5) &gt; 1.96, "SI", "NO"), _xleta.NOT)</f>
        <v>NO</v>
      </c>
      <c r="L3948">
        <f>IF(ISBLANK(C3948), resumen!$D$4, C3948)</f>
        <v>297062</v>
      </c>
      <c r="M3948">
        <f>IF(ISBLANK(I3948), resumen!$E$4, I3948)</f>
        <v>46</v>
      </c>
    </row>
    <row r="3949" spans="1:13">
      <c r="A3949">
        <v>3948</v>
      </c>
      <c r="B3949" t="s">
        <v>19</v>
      </c>
      <c r="C3949">
        <v>433430</v>
      </c>
      <c r="D3949" t="s">
        <v>14</v>
      </c>
      <c r="E3949" t="s">
        <v>15</v>
      </c>
      <c r="F3949" t="s">
        <v>16</v>
      </c>
      <c r="G3949" t="s">
        <v>17</v>
      </c>
      <c r="H3949" t="s">
        <v>16</v>
      </c>
      <c r="I3949">
        <v>48</v>
      </c>
      <c r="J3949" t="str">
        <f>IFERROR(IF(ABS((C3949-resumen!$D$3)/resumen!$D$5) &gt; 1.96, "SI", "NO"), _xleta.NOT)</f>
        <v>NO</v>
      </c>
      <c r="K3949" t="str">
        <f>IFERROR(IF(ABS((I3949-resumen!$E$3)/resumen!$E$5) &gt; 1.96, "SI", "NO"), _xleta.NOT)</f>
        <v>NO</v>
      </c>
      <c r="L3949">
        <f>IF(ISBLANK(C3949), resumen!$D$4, C3949)</f>
        <v>433430</v>
      </c>
      <c r="M3949">
        <f>IF(ISBLANK(I3949), resumen!$E$4, I3949)</f>
        <v>48</v>
      </c>
    </row>
    <row r="3950" spans="1:13">
      <c r="A3950">
        <v>3949</v>
      </c>
      <c r="B3950" t="s">
        <v>19</v>
      </c>
      <c r="C3950">
        <v>220000</v>
      </c>
      <c r="D3950" t="s">
        <v>14</v>
      </c>
      <c r="E3950" t="s">
        <v>20</v>
      </c>
      <c r="F3950" t="s">
        <v>16</v>
      </c>
      <c r="G3950" t="s">
        <v>17</v>
      </c>
      <c r="H3950" t="s">
        <v>17</v>
      </c>
      <c r="I3950">
        <v>20</v>
      </c>
      <c r="J3950" t="str">
        <f>IFERROR(IF(ABS((C3950-resumen!$D$3)/resumen!$D$5) &gt; 1.96, "SI", "NO"), _xleta.NOT)</f>
        <v>NO</v>
      </c>
      <c r="K3950" t="str">
        <f>IFERROR(IF(ABS((I3950-resumen!$E$3)/resumen!$E$5) &gt; 1.96, "SI", "NO"), _xleta.NOT)</f>
        <v>NO</v>
      </c>
      <c r="L3950">
        <f>IF(ISBLANK(C3950), resumen!$D$4, C3950)</f>
        <v>220000</v>
      </c>
      <c r="M3950">
        <f>IF(ISBLANK(I3950), resumen!$E$4, I3950)</f>
        <v>20</v>
      </c>
    </row>
    <row r="3951" spans="1:13">
      <c r="A3951">
        <v>3950</v>
      </c>
      <c r="B3951" t="s">
        <v>13</v>
      </c>
      <c r="C3951">
        <v>202390</v>
      </c>
      <c r="D3951" t="s">
        <v>14</v>
      </c>
      <c r="E3951" t="s">
        <v>20</v>
      </c>
      <c r="F3951" t="s">
        <v>16</v>
      </c>
      <c r="G3951" t="s">
        <v>16</v>
      </c>
      <c r="H3951" t="s">
        <v>16</v>
      </c>
      <c r="I3951">
        <v>19</v>
      </c>
      <c r="J3951" t="str">
        <f>IFERROR(IF(ABS((C3951-resumen!$D$3)/resumen!$D$5) &gt; 1.96, "SI", "NO"), _xleta.NOT)</f>
        <v>NO</v>
      </c>
      <c r="K3951" t="str">
        <f>IFERROR(IF(ABS((I3951-resumen!$E$3)/resumen!$E$5) &gt; 1.96, "SI", "NO"), _xleta.NOT)</f>
        <v>NO</v>
      </c>
      <c r="L3951">
        <f>IF(ISBLANK(C3951), resumen!$D$4, C3951)</f>
        <v>202390</v>
      </c>
      <c r="M3951">
        <f>IF(ISBLANK(I3951), resumen!$E$4, I3951)</f>
        <v>19</v>
      </c>
    </row>
    <row r="3952" spans="1:13">
      <c r="A3952">
        <v>3951</v>
      </c>
      <c r="B3952" t="s">
        <v>13</v>
      </c>
      <c r="C3952">
        <v>721233.92000000004</v>
      </c>
      <c r="D3952" t="s">
        <v>14</v>
      </c>
      <c r="E3952" t="s">
        <v>20</v>
      </c>
      <c r="F3952" t="s">
        <v>16</v>
      </c>
      <c r="G3952" t="s">
        <v>17</v>
      </c>
      <c r="H3952" t="s">
        <v>17</v>
      </c>
      <c r="I3952">
        <v>27</v>
      </c>
      <c r="J3952" t="str">
        <f>IFERROR(IF(ABS((C3952-resumen!$D$3)/resumen!$D$5) &gt; 1.96, "SI", "NO"), _xleta.NOT)</f>
        <v>NO</v>
      </c>
      <c r="K3952" t="str">
        <f>IFERROR(IF(ABS((I3952-resumen!$E$3)/resumen!$E$5) &gt; 1.96, "SI", "NO"), _xleta.NOT)</f>
        <v>NO</v>
      </c>
      <c r="L3952">
        <f>IF(ISBLANK(C3952), resumen!$D$4, C3952)</f>
        <v>721233.92000000004</v>
      </c>
      <c r="M3952">
        <f>IF(ISBLANK(I3952), resumen!$E$4, I3952)</f>
        <v>27</v>
      </c>
    </row>
    <row r="3953" spans="1:13">
      <c r="A3953">
        <v>3952</v>
      </c>
      <c r="B3953" t="s">
        <v>13</v>
      </c>
      <c r="C3953">
        <v>255000</v>
      </c>
      <c r="D3953" t="s">
        <v>14</v>
      </c>
      <c r="E3953" t="s">
        <v>20</v>
      </c>
      <c r="F3953" t="s">
        <v>16</v>
      </c>
      <c r="G3953" t="s">
        <v>16</v>
      </c>
      <c r="H3953" t="s">
        <v>17</v>
      </c>
      <c r="I3953">
        <v>34</v>
      </c>
      <c r="J3953" t="str">
        <f>IFERROR(IF(ABS((C3953-resumen!$D$3)/resumen!$D$5) &gt; 1.96, "SI", "NO"), _xleta.NOT)</f>
        <v>NO</v>
      </c>
      <c r="K3953" t="str">
        <f>IFERROR(IF(ABS((I3953-resumen!$E$3)/resumen!$E$5) &gt; 1.96, "SI", "NO"), _xleta.NOT)</f>
        <v>NO</v>
      </c>
      <c r="L3953">
        <f>IF(ISBLANK(C3953), resumen!$D$4, C3953)</f>
        <v>255000</v>
      </c>
      <c r="M3953">
        <f>IF(ISBLANK(I3953), resumen!$E$4, I3953)</f>
        <v>34</v>
      </c>
    </row>
    <row r="3954" spans="1:13">
      <c r="A3954">
        <v>3953</v>
      </c>
      <c r="B3954" t="s">
        <v>13</v>
      </c>
      <c r="C3954">
        <v>728571.8</v>
      </c>
      <c r="D3954" t="s">
        <v>14</v>
      </c>
      <c r="E3954" t="s">
        <v>15</v>
      </c>
      <c r="F3954" t="s">
        <v>16</v>
      </c>
      <c r="G3954" t="s">
        <v>17</v>
      </c>
      <c r="H3954" t="s">
        <v>17</v>
      </c>
      <c r="I3954">
        <v>38</v>
      </c>
      <c r="J3954" t="str">
        <f>IFERROR(IF(ABS((C3954-resumen!$D$3)/resumen!$D$5) &gt; 1.96, "SI", "NO"), _xleta.NOT)</f>
        <v>NO</v>
      </c>
      <c r="K3954" t="str">
        <f>IFERROR(IF(ABS((I3954-resumen!$E$3)/resumen!$E$5) &gt; 1.96, "SI", "NO"), _xleta.NOT)</f>
        <v>NO</v>
      </c>
      <c r="L3954">
        <f>IF(ISBLANK(C3954), resumen!$D$4, C3954)</f>
        <v>728571.8</v>
      </c>
      <c r="M3954">
        <f>IF(ISBLANK(I3954), resumen!$E$4, I3954)</f>
        <v>38</v>
      </c>
    </row>
    <row r="3955" spans="1:13">
      <c r="A3955">
        <v>3954</v>
      </c>
      <c r="B3955" t="s">
        <v>13</v>
      </c>
      <c r="C3955">
        <v>950000</v>
      </c>
      <c r="D3955" t="s">
        <v>14</v>
      </c>
      <c r="E3955" t="s">
        <v>20</v>
      </c>
      <c r="F3955" t="s">
        <v>16</v>
      </c>
      <c r="G3955" t="s">
        <v>17</v>
      </c>
      <c r="H3955" t="s">
        <v>17</v>
      </c>
      <c r="I3955">
        <v>41</v>
      </c>
      <c r="J3955" t="str">
        <f>IFERROR(IF(ABS((C3955-resumen!$D$3)/resumen!$D$5) &gt; 1.96, "SI", "NO"), _xleta.NOT)</f>
        <v>NO</v>
      </c>
      <c r="K3955" t="str">
        <f>IFERROR(IF(ABS((I3955-resumen!$E$3)/resumen!$E$5) &gt; 1.96, "SI", "NO"), _xleta.NOT)</f>
        <v>NO</v>
      </c>
      <c r="L3955">
        <f>IF(ISBLANK(C3955), resumen!$D$4, C3955)</f>
        <v>950000</v>
      </c>
      <c r="M3955">
        <f>IF(ISBLANK(I3955), resumen!$E$4, I3955)</f>
        <v>41</v>
      </c>
    </row>
    <row r="3956" spans="1:13">
      <c r="A3956">
        <v>3955</v>
      </c>
      <c r="B3956" t="s">
        <v>19</v>
      </c>
      <c r="C3956">
        <v>964738.22</v>
      </c>
      <c r="D3956" t="s">
        <v>14</v>
      </c>
      <c r="E3956" t="s">
        <v>20</v>
      </c>
      <c r="F3956" t="s">
        <v>16</v>
      </c>
      <c r="G3956" t="s">
        <v>17</v>
      </c>
      <c r="H3956" t="s">
        <v>17</v>
      </c>
      <c r="I3956">
        <v>35</v>
      </c>
      <c r="J3956" t="str">
        <f>IFERROR(IF(ABS((C3956-resumen!$D$3)/resumen!$D$5) &gt; 1.96, "SI", "NO"), _xleta.NOT)</f>
        <v>NO</v>
      </c>
      <c r="K3956" t="str">
        <f>IFERROR(IF(ABS((I3956-resumen!$E$3)/resumen!$E$5) &gt; 1.96, "SI", "NO"), _xleta.NOT)</f>
        <v>NO</v>
      </c>
      <c r="L3956">
        <f>IF(ISBLANK(C3956), resumen!$D$4, C3956)</f>
        <v>964738.22</v>
      </c>
      <c r="M3956">
        <f>IF(ISBLANK(I3956), resumen!$E$4, I3956)</f>
        <v>35</v>
      </c>
    </row>
    <row r="3957" spans="1:13">
      <c r="A3957">
        <v>3956</v>
      </c>
      <c r="B3957" t="s">
        <v>13</v>
      </c>
      <c r="C3957">
        <v>510415.15</v>
      </c>
      <c r="D3957" t="s">
        <v>14</v>
      </c>
      <c r="E3957" t="s">
        <v>20</v>
      </c>
      <c r="F3957" t="s">
        <v>16</v>
      </c>
      <c r="G3957" t="s">
        <v>17</v>
      </c>
      <c r="H3957" t="s">
        <v>17</v>
      </c>
      <c r="I3957">
        <v>34</v>
      </c>
      <c r="J3957" t="str">
        <f>IFERROR(IF(ABS((C3957-resumen!$D$3)/resumen!$D$5) &gt; 1.96, "SI", "NO"), _xleta.NOT)</f>
        <v>NO</v>
      </c>
      <c r="K3957" t="str">
        <f>IFERROR(IF(ABS((I3957-resumen!$E$3)/resumen!$E$5) &gt; 1.96, "SI", "NO"), _xleta.NOT)</f>
        <v>NO</v>
      </c>
      <c r="L3957">
        <f>IF(ISBLANK(C3957), resumen!$D$4, C3957)</f>
        <v>510415.15</v>
      </c>
      <c r="M3957">
        <f>IF(ISBLANK(I3957), resumen!$E$4, I3957)</f>
        <v>34</v>
      </c>
    </row>
    <row r="3958" spans="1:13">
      <c r="A3958">
        <v>3957</v>
      </c>
      <c r="B3958" t="s">
        <v>13</v>
      </c>
      <c r="C3958">
        <v>183865</v>
      </c>
      <c r="D3958" t="s">
        <v>14</v>
      </c>
      <c r="E3958" t="s">
        <v>20</v>
      </c>
      <c r="F3958" t="s">
        <v>16</v>
      </c>
      <c r="G3958" t="s">
        <v>17</v>
      </c>
      <c r="H3958" t="s">
        <v>17</v>
      </c>
      <c r="I3958">
        <v>21</v>
      </c>
      <c r="J3958" t="str">
        <f>IFERROR(IF(ABS((C3958-resumen!$D$3)/resumen!$D$5) &gt; 1.96, "SI", "NO"), _xleta.NOT)</f>
        <v>NO</v>
      </c>
      <c r="K3958" t="str">
        <f>IFERROR(IF(ABS((I3958-resumen!$E$3)/resumen!$E$5) &gt; 1.96, "SI", "NO"), _xleta.NOT)</f>
        <v>NO</v>
      </c>
      <c r="L3958">
        <f>IF(ISBLANK(C3958), resumen!$D$4, C3958)</f>
        <v>183865</v>
      </c>
      <c r="M3958">
        <f>IF(ISBLANK(I3958), resumen!$E$4, I3958)</f>
        <v>21</v>
      </c>
    </row>
    <row r="3959" spans="1:13">
      <c r="A3959">
        <v>3958</v>
      </c>
      <c r="B3959" t="s">
        <v>13</v>
      </c>
      <c r="C3959">
        <v>1470000</v>
      </c>
      <c r="D3959" t="s">
        <v>14</v>
      </c>
      <c r="E3959" t="s">
        <v>20</v>
      </c>
      <c r="F3959" t="s">
        <v>16</v>
      </c>
      <c r="G3959" t="s">
        <v>16</v>
      </c>
      <c r="H3959" t="s">
        <v>16</v>
      </c>
      <c r="I3959">
        <v>55</v>
      </c>
      <c r="J3959" t="str">
        <f>IFERROR(IF(ABS((C3959-resumen!$D$3)/resumen!$D$5) &gt; 1.96, "SI", "NO"), _xleta.NOT)</f>
        <v>NO</v>
      </c>
      <c r="K3959" t="str">
        <f>IFERROR(IF(ABS((I3959-resumen!$E$3)/resumen!$E$5) &gt; 1.96, "SI", "NO"), _xleta.NOT)</f>
        <v>NO</v>
      </c>
      <c r="L3959">
        <f>IF(ISBLANK(C3959), resumen!$D$4, C3959)</f>
        <v>1470000</v>
      </c>
      <c r="M3959">
        <f>IF(ISBLANK(I3959), resumen!$E$4, I3959)</f>
        <v>55</v>
      </c>
    </row>
    <row r="3960" spans="1:13">
      <c r="A3960">
        <v>3959</v>
      </c>
      <c r="B3960" t="s">
        <v>19</v>
      </c>
      <c r="C3960">
        <v>200000</v>
      </c>
      <c r="D3960" t="s">
        <v>14</v>
      </c>
      <c r="E3960" t="s">
        <v>20</v>
      </c>
      <c r="F3960" t="s">
        <v>16</v>
      </c>
      <c r="G3960" t="s">
        <v>17</v>
      </c>
      <c r="H3960" t="s">
        <v>17</v>
      </c>
      <c r="I3960">
        <v>27</v>
      </c>
      <c r="J3960" t="str">
        <f>IFERROR(IF(ABS((C3960-resumen!$D$3)/resumen!$D$5) &gt; 1.96, "SI", "NO"), _xleta.NOT)</f>
        <v>NO</v>
      </c>
      <c r="K3960" t="str">
        <f>IFERROR(IF(ABS((I3960-resumen!$E$3)/resumen!$E$5) &gt; 1.96, "SI", "NO"), _xleta.NOT)</f>
        <v>NO</v>
      </c>
      <c r="L3960">
        <f>IF(ISBLANK(C3960), resumen!$D$4, C3960)</f>
        <v>200000</v>
      </c>
      <c r="M3960">
        <f>IF(ISBLANK(I3960), resumen!$E$4, I3960)</f>
        <v>27</v>
      </c>
    </row>
    <row r="3961" spans="1:13">
      <c r="A3961">
        <v>3960</v>
      </c>
      <c r="B3961" t="s">
        <v>19</v>
      </c>
      <c r="C3961">
        <v>344981</v>
      </c>
      <c r="D3961" t="s">
        <v>14</v>
      </c>
      <c r="E3961" t="s">
        <v>20</v>
      </c>
      <c r="F3961" t="s">
        <v>16</v>
      </c>
      <c r="G3961" t="s">
        <v>17</v>
      </c>
      <c r="H3961" t="s">
        <v>17</v>
      </c>
      <c r="I3961">
        <v>35</v>
      </c>
      <c r="J3961" t="str">
        <f>IFERROR(IF(ABS((C3961-resumen!$D$3)/resumen!$D$5) &gt; 1.96, "SI", "NO"), _xleta.NOT)</f>
        <v>NO</v>
      </c>
      <c r="K3961" t="str">
        <f>IFERROR(IF(ABS((I3961-resumen!$E$3)/resumen!$E$5) &gt; 1.96, "SI", "NO"), _xleta.NOT)</f>
        <v>NO</v>
      </c>
      <c r="L3961">
        <f>IF(ISBLANK(C3961), resumen!$D$4, C3961)</f>
        <v>344981</v>
      </c>
      <c r="M3961">
        <f>IF(ISBLANK(I3961), resumen!$E$4, I3961)</f>
        <v>35</v>
      </c>
    </row>
    <row r="3962" spans="1:13">
      <c r="A3962">
        <v>3961</v>
      </c>
      <c r="B3962" t="s">
        <v>19</v>
      </c>
      <c r="C3962">
        <v>1332630</v>
      </c>
      <c r="D3962" t="s">
        <v>14</v>
      </c>
      <c r="E3962" t="s">
        <v>15</v>
      </c>
      <c r="F3962" t="s">
        <v>16</v>
      </c>
      <c r="G3962" t="s">
        <v>17</v>
      </c>
      <c r="H3962" t="s">
        <v>16</v>
      </c>
      <c r="I3962">
        <v>42</v>
      </c>
      <c r="J3962" t="str">
        <f>IFERROR(IF(ABS((C3962-resumen!$D$3)/resumen!$D$5) &gt; 1.96, "SI", "NO"), _xleta.NOT)</f>
        <v>NO</v>
      </c>
      <c r="K3962" t="str">
        <f>IFERROR(IF(ABS((I3962-resumen!$E$3)/resumen!$E$5) &gt; 1.96, "SI", "NO"), _xleta.NOT)</f>
        <v>NO</v>
      </c>
      <c r="L3962">
        <f>IF(ISBLANK(C3962), resumen!$D$4, C3962)</f>
        <v>1332630</v>
      </c>
      <c r="M3962">
        <f>IF(ISBLANK(I3962), resumen!$E$4, I3962)</f>
        <v>42</v>
      </c>
    </row>
    <row r="3963" spans="1:13">
      <c r="A3963">
        <v>3962</v>
      </c>
      <c r="B3963" t="s">
        <v>13</v>
      </c>
      <c r="C3963">
        <v>612532.43999999994</v>
      </c>
      <c r="D3963" t="s">
        <v>18</v>
      </c>
      <c r="E3963" t="s">
        <v>15</v>
      </c>
      <c r="F3963" t="s">
        <v>16</v>
      </c>
      <c r="G3963" t="s">
        <v>17</v>
      </c>
      <c r="H3963" t="s">
        <v>17</v>
      </c>
      <c r="I3963">
        <v>67</v>
      </c>
      <c r="J3963" t="str">
        <f>IFERROR(IF(ABS((C3963-resumen!$D$3)/resumen!$D$5) &gt; 1.96, "SI", "NO"), _xleta.NOT)</f>
        <v>NO</v>
      </c>
      <c r="K3963" t="str">
        <f>IFERROR(IF(ABS((I3963-resumen!$E$3)/resumen!$E$5) &gt; 1.96, "SI", "NO"), _xleta.NOT)</f>
        <v>NO</v>
      </c>
      <c r="L3963">
        <f>IF(ISBLANK(C3963), resumen!$D$4, C3963)</f>
        <v>612532.43999999994</v>
      </c>
      <c r="M3963">
        <f>IF(ISBLANK(I3963), resumen!$E$4, I3963)</f>
        <v>67</v>
      </c>
    </row>
    <row r="3964" spans="1:13">
      <c r="A3964">
        <v>3963</v>
      </c>
      <c r="B3964" t="s">
        <v>19</v>
      </c>
      <c r="C3964">
        <v>355145</v>
      </c>
      <c r="D3964" t="s">
        <v>14</v>
      </c>
      <c r="E3964" t="s">
        <v>15</v>
      </c>
      <c r="F3964" t="s">
        <v>16</v>
      </c>
      <c r="G3964" t="s">
        <v>17</v>
      </c>
      <c r="H3964" t="s">
        <v>17</v>
      </c>
      <c r="I3964">
        <v>42</v>
      </c>
      <c r="J3964" t="str">
        <f>IFERROR(IF(ABS((C3964-resumen!$D$3)/resumen!$D$5) &gt; 1.96, "SI", "NO"), _xleta.NOT)</f>
        <v>NO</v>
      </c>
      <c r="K3964" t="str">
        <f>IFERROR(IF(ABS((I3964-resumen!$E$3)/resumen!$E$5) &gt; 1.96, "SI", "NO"), _xleta.NOT)</f>
        <v>NO</v>
      </c>
      <c r="L3964">
        <f>IF(ISBLANK(C3964), resumen!$D$4, C3964)</f>
        <v>355145</v>
      </c>
      <c r="M3964">
        <f>IF(ISBLANK(I3964), resumen!$E$4, I3964)</f>
        <v>42</v>
      </c>
    </row>
    <row r="3965" spans="1:13">
      <c r="A3965">
        <v>3964</v>
      </c>
      <c r="B3965" t="s">
        <v>19</v>
      </c>
      <c r="C3965">
        <v>346474.5</v>
      </c>
      <c r="D3965" t="s">
        <v>14</v>
      </c>
      <c r="E3965" t="s">
        <v>20</v>
      </c>
      <c r="F3965" t="s">
        <v>16</v>
      </c>
      <c r="G3965" t="s">
        <v>17</v>
      </c>
      <c r="H3965" t="s">
        <v>16</v>
      </c>
      <c r="I3965">
        <v>30</v>
      </c>
      <c r="J3965" t="str">
        <f>IFERROR(IF(ABS((C3965-resumen!$D$3)/resumen!$D$5) &gt; 1.96, "SI", "NO"), _xleta.NOT)</f>
        <v>NO</v>
      </c>
      <c r="K3965" t="str">
        <f>IFERROR(IF(ABS((I3965-resumen!$E$3)/resumen!$E$5) &gt; 1.96, "SI", "NO"), _xleta.NOT)</f>
        <v>NO</v>
      </c>
      <c r="L3965">
        <f>IF(ISBLANK(C3965), resumen!$D$4, C3965)</f>
        <v>346474.5</v>
      </c>
      <c r="M3965">
        <f>IF(ISBLANK(I3965), resumen!$E$4, I3965)</f>
        <v>30</v>
      </c>
    </row>
    <row r="3966" spans="1:13">
      <c r="A3966">
        <v>3965</v>
      </c>
      <c r="B3966" t="s">
        <v>13</v>
      </c>
      <c r="C3966">
        <v>2380634</v>
      </c>
      <c r="D3966" t="s">
        <v>14</v>
      </c>
      <c r="E3966" t="s">
        <v>20</v>
      </c>
      <c r="F3966" t="s">
        <v>16</v>
      </c>
      <c r="G3966" t="s">
        <v>17</v>
      </c>
      <c r="H3966" t="s">
        <v>17</v>
      </c>
      <c r="I3966">
        <v>36</v>
      </c>
      <c r="J3966" t="str">
        <f>IFERROR(IF(ABS((C3966-resumen!$D$3)/resumen!$D$5) &gt; 1.96, "SI", "NO"), _xleta.NOT)</f>
        <v>SI</v>
      </c>
      <c r="K3966" t="str">
        <f>IFERROR(IF(ABS((I3966-resumen!$E$3)/resumen!$E$5) &gt; 1.96, "SI", "NO"), _xleta.NOT)</f>
        <v>NO</v>
      </c>
      <c r="L3966">
        <f>IF(ISBLANK(C3966), resumen!$D$4, C3966)</f>
        <v>2380634</v>
      </c>
      <c r="M3966">
        <f>IF(ISBLANK(I3966), resumen!$E$4, I3966)</f>
        <v>36</v>
      </c>
    </row>
    <row r="3967" spans="1:13">
      <c r="A3967">
        <v>3966</v>
      </c>
      <c r="B3967" t="s">
        <v>13</v>
      </c>
      <c r="C3967">
        <v>366350</v>
      </c>
      <c r="D3967" t="s">
        <v>14</v>
      </c>
      <c r="E3967" t="s">
        <v>20</v>
      </c>
      <c r="F3967" t="s">
        <v>16</v>
      </c>
      <c r="G3967" t="s">
        <v>16</v>
      </c>
      <c r="H3967" t="s">
        <v>17</v>
      </c>
      <c r="I3967">
        <v>35</v>
      </c>
      <c r="J3967" t="str">
        <f>IFERROR(IF(ABS((C3967-resumen!$D$3)/resumen!$D$5) &gt; 1.96, "SI", "NO"), _xleta.NOT)</f>
        <v>NO</v>
      </c>
      <c r="K3967" t="str">
        <f>IFERROR(IF(ABS((I3967-resumen!$E$3)/resumen!$E$5) &gt; 1.96, "SI", "NO"), _xleta.NOT)</f>
        <v>NO</v>
      </c>
      <c r="L3967">
        <f>IF(ISBLANK(C3967), resumen!$D$4, C3967)</f>
        <v>366350</v>
      </c>
      <c r="M3967">
        <f>IF(ISBLANK(I3967), resumen!$E$4, I3967)</f>
        <v>35</v>
      </c>
    </row>
    <row r="3968" spans="1:13">
      <c r="A3968">
        <v>3967</v>
      </c>
      <c r="B3968" t="s">
        <v>13</v>
      </c>
      <c r="C3968">
        <v>420716.74</v>
      </c>
      <c r="D3968" t="s">
        <v>14</v>
      </c>
      <c r="E3968" t="s">
        <v>20</v>
      </c>
      <c r="F3968" t="s">
        <v>16</v>
      </c>
      <c r="G3968" t="s">
        <v>17</v>
      </c>
      <c r="H3968" t="s">
        <v>17</v>
      </c>
      <c r="I3968">
        <v>34</v>
      </c>
      <c r="J3968" t="str">
        <f>IFERROR(IF(ABS((C3968-resumen!$D$3)/resumen!$D$5) &gt; 1.96, "SI", "NO"), _xleta.NOT)</f>
        <v>NO</v>
      </c>
      <c r="K3968" t="str">
        <f>IFERROR(IF(ABS((I3968-resumen!$E$3)/resumen!$E$5) &gt; 1.96, "SI", "NO"), _xleta.NOT)</f>
        <v>NO</v>
      </c>
      <c r="L3968">
        <f>IF(ISBLANK(C3968), resumen!$D$4, C3968)</f>
        <v>420716.74</v>
      </c>
      <c r="M3968">
        <f>IF(ISBLANK(I3968), resumen!$E$4, I3968)</f>
        <v>34</v>
      </c>
    </row>
    <row r="3969" spans="1:13">
      <c r="A3969">
        <v>3968</v>
      </c>
      <c r="B3969" t="s">
        <v>19</v>
      </c>
      <c r="C3969">
        <v>175000</v>
      </c>
      <c r="D3969" t="s">
        <v>14</v>
      </c>
      <c r="E3969" t="s">
        <v>20</v>
      </c>
      <c r="F3969" t="s">
        <v>16</v>
      </c>
      <c r="G3969" t="s">
        <v>17</v>
      </c>
      <c r="H3969" t="s">
        <v>16</v>
      </c>
      <c r="I3969">
        <v>40</v>
      </c>
      <c r="J3969" t="str">
        <f>IFERROR(IF(ABS((C3969-resumen!$D$3)/resumen!$D$5) &gt; 1.96, "SI", "NO"), _xleta.NOT)</f>
        <v>NO</v>
      </c>
      <c r="K3969" t="str">
        <f>IFERROR(IF(ABS((I3969-resumen!$E$3)/resumen!$E$5) &gt; 1.96, "SI", "NO"), _xleta.NOT)</f>
        <v>NO</v>
      </c>
      <c r="L3969">
        <f>IF(ISBLANK(C3969), resumen!$D$4, C3969)</f>
        <v>175000</v>
      </c>
      <c r="M3969">
        <f>IF(ISBLANK(I3969), resumen!$E$4, I3969)</f>
        <v>40</v>
      </c>
    </row>
    <row r="3970" spans="1:13">
      <c r="A3970">
        <v>3969</v>
      </c>
      <c r="B3970" t="s">
        <v>13</v>
      </c>
      <c r="C3970">
        <v>278030.99</v>
      </c>
      <c r="D3970" t="s">
        <v>23</v>
      </c>
      <c r="E3970" t="s">
        <v>20</v>
      </c>
      <c r="F3970" t="s">
        <v>16</v>
      </c>
      <c r="G3970" t="s">
        <v>17</v>
      </c>
      <c r="H3970" t="s">
        <v>17</v>
      </c>
      <c r="I3970">
        <v>44</v>
      </c>
      <c r="J3970" t="str">
        <f>IFERROR(IF(ABS((C3970-resumen!$D$3)/resumen!$D$5) &gt; 1.96, "SI", "NO"), _xleta.NOT)</f>
        <v>NO</v>
      </c>
      <c r="K3970" t="str">
        <f>IFERROR(IF(ABS((I3970-resumen!$E$3)/resumen!$E$5) &gt; 1.96, "SI", "NO"), _xleta.NOT)</f>
        <v>NO</v>
      </c>
      <c r="L3970">
        <f>IF(ISBLANK(C3970), resumen!$D$4, C3970)</f>
        <v>278030.99</v>
      </c>
      <c r="M3970">
        <f>IF(ISBLANK(I3970), resumen!$E$4, I3970)</f>
        <v>44</v>
      </c>
    </row>
    <row r="3971" spans="1:13">
      <c r="A3971">
        <v>3970</v>
      </c>
      <c r="B3971" t="s">
        <v>13</v>
      </c>
      <c r="C3971">
        <v>971125</v>
      </c>
      <c r="D3971" t="s">
        <v>14</v>
      </c>
      <c r="E3971" t="s">
        <v>20</v>
      </c>
      <c r="F3971" t="s">
        <v>16</v>
      </c>
      <c r="G3971" t="s">
        <v>17</v>
      </c>
      <c r="H3971" t="s">
        <v>17</v>
      </c>
      <c r="I3971">
        <v>30</v>
      </c>
      <c r="J3971" t="str">
        <f>IFERROR(IF(ABS((C3971-resumen!$D$3)/resumen!$D$5) &gt; 1.96, "SI", "NO"), _xleta.NOT)</f>
        <v>NO</v>
      </c>
      <c r="K3971" t="str">
        <f>IFERROR(IF(ABS((I3971-resumen!$E$3)/resumen!$E$5) &gt; 1.96, "SI", "NO"), _xleta.NOT)</f>
        <v>NO</v>
      </c>
      <c r="L3971">
        <f>IF(ISBLANK(C3971), resumen!$D$4, C3971)</f>
        <v>971125</v>
      </c>
      <c r="M3971">
        <f>IF(ISBLANK(I3971), resumen!$E$4, I3971)</f>
        <v>30</v>
      </c>
    </row>
    <row r="3972" spans="1:13">
      <c r="A3972">
        <v>3971</v>
      </c>
      <c r="B3972" t="s">
        <v>19</v>
      </c>
      <c r="C3972">
        <v>190413.08</v>
      </c>
      <c r="D3972" t="s">
        <v>14</v>
      </c>
      <c r="E3972" t="s">
        <v>20</v>
      </c>
      <c r="F3972" t="s">
        <v>16</v>
      </c>
      <c r="G3972" t="s">
        <v>17</v>
      </c>
      <c r="H3972" t="s">
        <v>17</v>
      </c>
      <c r="I3972">
        <v>20</v>
      </c>
      <c r="J3972" t="str">
        <f>IFERROR(IF(ABS((C3972-resumen!$D$3)/resumen!$D$5) &gt; 1.96, "SI", "NO"), _xleta.NOT)</f>
        <v>NO</v>
      </c>
      <c r="K3972" t="str">
        <f>IFERROR(IF(ABS((I3972-resumen!$E$3)/resumen!$E$5) &gt; 1.96, "SI", "NO"), _xleta.NOT)</f>
        <v>NO</v>
      </c>
      <c r="L3972">
        <f>IF(ISBLANK(C3972), resumen!$D$4, C3972)</f>
        <v>190413.08</v>
      </c>
      <c r="M3972">
        <f>IF(ISBLANK(I3972), resumen!$E$4, I3972)</f>
        <v>20</v>
      </c>
    </row>
    <row r="3973" spans="1:13">
      <c r="A3973">
        <v>3972</v>
      </c>
      <c r="B3973" t="s">
        <v>13</v>
      </c>
      <c r="C3973">
        <v>1682812</v>
      </c>
      <c r="D3973" t="s">
        <v>14</v>
      </c>
      <c r="E3973" t="s">
        <v>15</v>
      </c>
      <c r="F3973" t="s">
        <v>16</v>
      </c>
      <c r="G3973" t="s">
        <v>17</v>
      </c>
      <c r="H3973" t="s">
        <v>16</v>
      </c>
      <c r="I3973">
        <v>46</v>
      </c>
      <c r="J3973" t="str">
        <f>IFERROR(IF(ABS((C3973-resumen!$D$3)/resumen!$D$5) &gt; 1.96, "SI", "NO"), _xleta.NOT)</f>
        <v>NO</v>
      </c>
      <c r="K3973" t="str">
        <f>IFERROR(IF(ABS((I3973-resumen!$E$3)/resumen!$E$5) &gt; 1.96, "SI", "NO"), _xleta.NOT)</f>
        <v>NO</v>
      </c>
      <c r="L3973">
        <f>IF(ISBLANK(C3973), resumen!$D$4, C3973)</f>
        <v>1682812</v>
      </c>
      <c r="M3973">
        <f>IF(ISBLANK(I3973), resumen!$E$4, I3973)</f>
        <v>46</v>
      </c>
    </row>
    <row r="3974" spans="1:13">
      <c r="A3974">
        <v>3973</v>
      </c>
      <c r="B3974" t="s">
        <v>19</v>
      </c>
      <c r="C3974">
        <v>483156.54</v>
      </c>
      <c r="D3974" t="s">
        <v>14</v>
      </c>
      <c r="E3974" t="s">
        <v>20</v>
      </c>
      <c r="F3974" t="s">
        <v>16</v>
      </c>
      <c r="G3974" t="s">
        <v>17</v>
      </c>
      <c r="H3974" t="s">
        <v>17</v>
      </c>
      <c r="I3974">
        <v>41</v>
      </c>
      <c r="J3974" t="str">
        <f>IFERROR(IF(ABS((C3974-resumen!$D$3)/resumen!$D$5) &gt; 1.96, "SI", "NO"), _xleta.NOT)</f>
        <v>NO</v>
      </c>
      <c r="K3974" t="str">
        <f>IFERROR(IF(ABS((I3974-resumen!$E$3)/resumen!$E$5) &gt; 1.96, "SI", "NO"), _xleta.NOT)</f>
        <v>NO</v>
      </c>
      <c r="L3974">
        <f>IF(ISBLANK(C3974), resumen!$D$4, C3974)</f>
        <v>483156.54</v>
      </c>
      <c r="M3974">
        <f>IF(ISBLANK(I3974), resumen!$E$4, I3974)</f>
        <v>41</v>
      </c>
    </row>
    <row r="3975" spans="1:13">
      <c r="A3975">
        <v>3974</v>
      </c>
      <c r="B3975" t="s">
        <v>19</v>
      </c>
      <c r="C3975">
        <v>567792</v>
      </c>
      <c r="D3975" t="s">
        <v>14</v>
      </c>
      <c r="E3975" t="s">
        <v>15</v>
      </c>
      <c r="F3975" t="s">
        <v>16</v>
      </c>
      <c r="G3975" t="s">
        <v>17</v>
      </c>
      <c r="H3975" t="s">
        <v>16</v>
      </c>
      <c r="I3975">
        <v>51</v>
      </c>
      <c r="J3975" t="str">
        <f>IFERROR(IF(ABS((C3975-resumen!$D$3)/resumen!$D$5) &gt; 1.96, "SI", "NO"), _xleta.NOT)</f>
        <v>NO</v>
      </c>
      <c r="K3975" t="str">
        <f>IFERROR(IF(ABS((I3975-resumen!$E$3)/resumen!$E$5) &gt; 1.96, "SI", "NO"), _xleta.NOT)</f>
        <v>NO</v>
      </c>
      <c r="L3975">
        <f>IF(ISBLANK(C3975), resumen!$D$4, C3975)</f>
        <v>567792</v>
      </c>
      <c r="M3975">
        <f>IF(ISBLANK(I3975), resumen!$E$4, I3975)</f>
        <v>51</v>
      </c>
    </row>
    <row r="3976" spans="1:13">
      <c r="A3976">
        <v>3975</v>
      </c>
      <c r="B3976" t="s">
        <v>19</v>
      </c>
      <c r="C3976">
        <v>216627</v>
      </c>
      <c r="D3976" t="s">
        <v>14</v>
      </c>
      <c r="E3976" t="s">
        <v>20</v>
      </c>
      <c r="F3976" t="s">
        <v>16</v>
      </c>
      <c r="G3976" t="s">
        <v>17</v>
      </c>
      <c r="H3976" t="s">
        <v>17</v>
      </c>
      <c r="I3976">
        <v>42</v>
      </c>
      <c r="J3976" t="str">
        <f>IFERROR(IF(ABS((C3976-resumen!$D$3)/resumen!$D$5) &gt; 1.96, "SI", "NO"), _xleta.NOT)</f>
        <v>NO</v>
      </c>
      <c r="K3976" t="str">
        <f>IFERROR(IF(ABS((I3976-resumen!$E$3)/resumen!$E$5) &gt; 1.96, "SI", "NO"), _xleta.NOT)</f>
        <v>NO</v>
      </c>
      <c r="L3976">
        <f>IF(ISBLANK(C3976), resumen!$D$4, C3976)</f>
        <v>216627</v>
      </c>
      <c r="M3976">
        <f>IF(ISBLANK(I3976), resumen!$E$4, I3976)</f>
        <v>42</v>
      </c>
    </row>
    <row r="3977" spans="1:13">
      <c r="A3977">
        <v>3976</v>
      </c>
      <c r="B3977" t="s">
        <v>19</v>
      </c>
      <c r="C3977">
        <v>297045</v>
      </c>
      <c r="D3977" t="s">
        <v>21</v>
      </c>
      <c r="E3977" t="s">
        <v>20</v>
      </c>
      <c r="F3977" t="s">
        <v>16</v>
      </c>
      <c r="G3977" t="s">
        <v>16</v>
      </c>
      <c r="H3977" t="s">
        <v>17</v>
      </c>
      <c r="I3977">
        <v>27</v>
      </c>
      <c r="J3977" t="str">
        <f>IFERROR(IF(ABS((C3977-resumen!$D$3)/resumen!$D$5) &gt; 1.96, "SI", "NO"), _xleta.NOT)</f>
        <v>NO</v>
      </c>
      <c r="K3977" t="str">
        <f>IFERROR(IF(ABS((I3977-resumen!$E$3)/resumen!$E$5) &gt; 1.96, "SI", "NO"), _xleta.NOT)</f>
        <v>NO</v>
      </c>
      <c r="L3977">
        <f>IF(ISBLANK(C3977), resumen!$D$4, C3977)</f>
        <v>297045</v>
      </c>
      <c r="M3977">
        <f>IF(ISBLANK(I3977), resumen!$E$4, I3977)</f>
        <v>27</v>
      </c>
    </row>
    <row r="3978" spans="1:13">
      <c r="A3978">
        <v>3977</v>
      </c>
      <c r="B3978" t="s">
        <v>19</v>
      </c>
      <c r="C3978">
        <v>833130.24</v>
      </c>
      <c r="D3978" t="s">
        <v>14</v>
      </c>
      <c r="E3978" t="s">
        <v>20</v>
      </c>
      <c r="F3978" t="s">
        <v>16</v>
      </c>
      <c r="G3978" t="s">
        <v>17</v>
      </c>
      <c r="H3978" t="s">
        <v>17</v>
      </c>
      <c r="I3978">
        <v>26</v>
      </c>
      <c r="J3978" t="str">
        <f>IFERROR(IF(ABS((C3978-resumen!$D$3)/resumen!$D$5) &gt; 1.96, "SI", "NO"), _xleta.NOT)</f>
        <v>NO</v>
      </c>
      <c r="K3978" t="str">
        <f>IFERROR(IF(ABS((I3978-resumen!$E$3)/resumen!$E$5) &gt; 1.96, "SI", "NO"), _xleta.NOT)</f>
        <v>NO</v>
      </c>
      <c r="L3978">
        <f>IF(ISBLANK(C3978), resumen!$D$4, C3978)</f>
        <v>833130.24</v>
      </c>
      <c r="M3978">
        <f>IF(ISBLANK(I3978), resumen!$E$4, I3978)</f>
        <v>26</v>
      </c>
    </row>
    <row r="3979" spans="1:13">
      <c r="A3979">
        <v>3978</v>
      </c>
      <c r="B3979" t="s">
        <v>19</v>
      </c>
      <c r="C3979">
        <v>278030</v>
      </c>
      <c r="D3979" t="s">
        <v>21</v>
      </c>
      <c r="E3979" t="s">
        <v>20</v>
      </c>
      <c r="F3979" t="s">
        <v>16</v>
      </c>
      <c r="G3979" t="s">
        <v>17</v>
      </c>
      <c r="H3979" t="s">
        <v>17</v>
      </c>
      <c r="I3979">
        <v>33</v>
      </c>
      <c r="J3979" t="str">
        <f>IFERROR(IF(ABS((C3979-resumen!$D$3)/resumen!$D$5) &gt; 1.96, "SI", "NO"), _xleta.NOT)</f>
        <v>NO</v>
      </c>
      <c r="K3979" t="str">
        <f>IFERROR(IF(ABS((I3979-resumen!$E$3)/resumen!$E$5) &gt; 1.96, "SI", "NO"), _xleta.NOT)</f>
        <v>NO</v>
      </c>
      <c r="L3979">
        <f>IF(ISBLANK(C3979), resumen!$D$4, C3979)</f>
        <v>278030</v>
      </c>
      <c r="M3979">
        <f>IF(ISBLANK(I3979), resumen!$E$4, I3979)</f>
        <v>33</v>
      </c>
    </row>
    <row r="3980" spans="1:13">
      <c r="A3980">
        <v>3979</v>
      </c>
      <c r="B3980" t="s">
        <v>13</v>
      </c>
      <c r="C3980">
        <v>326749</v>
      </c>
      <c r="D3980" t="s">
        <v>22</v>
      </c>
      <c r="E3980" t="s">
        <v>20</v>
      </c>
      <c r="F3980" t="s">
        <v>16</v>
      </c>
      <c r="G3980" t="s">
        <v>17</v>
      </c>
      <c r="H3980" t="s">
        <v>17</v>
      </c>
      <c r="I3980">
        <v>51</v>
      </c>
      <c r="J3980" t="str">
        <f>IFERROR(IF(ABS((C3980-resumen!$D$3)/resumen!$D$5) &gt; 1.96, "SI", "NO"), _xleta.NOT)</f>
        <v>NO</v>
      </c>
      <c r="K3980" t="str">
        <f>IFERROR(IF(ABS((I3980-resumen!$E$3)/resumen!$E$5) &gt; 1.96, "SI", "NO"), _xleta.NOT)</f>
        <v>NO</v>
      </c>
      <c r="L3980">
        <f>IF(ISBLANK(C3980), resumen!$D$4, C3980)</f>
        <v>326749</v>
      </c>
      <c r="M3980">
        <f>IF(ISBLANK(I3980), resumen!$E$4, I3980)</f>
        <v>51</v>
      </c>
    </row>
    <row r="3981" spans="1:13">
      <c r="A3981">
        <v>3980</v>
      </c>
      <c r="B3981" t="s">
        <v>13</v>
      </c>
      <c r="C3981">
        <v>367410</v>
      </c>
      <c r="D3981" t="s">
        <v>14</v>
      </c>
      <c r="E3981" t="s">
        <v>15</v>
      </c>
      <c r="F3981" t="s">
        <v>16</v>
      </c>
      <c r="G3981" t="s">
        <v>17</v>
      </c>
      <c r="H3981" t="s">
        <v>16</v>
      </c>
      <c r="I3981">
        <v>57</v>
      </c>
      <c r="J3981" t="str">
        <f>IFERROR(IF(ABS((C3981-resumen!$D$3)/resumen!$D$5) &gt; 1.96, "SI", "NO"), _xleta.NOT)</f>
        <v>NO</v>
      </c>
      <c r="K3981" t="str">
        <f>IFERROR(IF(ABS((I3981-resumen!$E$3)/resumen!$E$5) &gt; 1.96, "SI", "NO"), _xleta.NOT)</f>
        <v>NO</v>
      </c>
      <c r="L3981">
        <f>IF(ISBLANK(C3981), resumen!$D$4, C3981)</f>
        <v>367410</v>
      </c>
      <c r="M3981">
        <f>IF(ISBLANK(I3981), resumen!$E$4, I3981)</f>
        <v>57</v>
      </c>
    </row>
    <row r="3982" spans="1:13">
      <c r="A3982">
        <v>3981</v>
      </c>
      <c r="B3982" t="s">
        <v>13</v>
      </c>
      <c r="C3982">
        <v>1011737</v>
      </c>
      <c r="D3982" t="s">
        <v>14</v>
      </c>
      <c r="E3982" t="s">
        <v>15</v>
      </c>
      <c r="F3982" t="s">
        <v>16</v>
      </c>
      <c r="G3982" t="s">
        <v>17</v>
      </c>
      <c r="H3982" t="s">
        <v>17</v>
      </c>
      <c r="I3982">
        <v>48</v>
      </c>
      <c r="J3982" t="str">
        <f>IFERROR(IF(ABS((C3982-resumen!$D$3)/resumen!$D$5) &gt; 1.96, "SI", "NO"), _xleta.NOT)</f>
        <v>NO</v>
      </c>
      <c r="K3982" t="str">
        <f>IFERROR(IF(ABS((I3982-resumen!$E$3)/resumen!$E$5) &gt; 1.96, "SI", "NO"), _xleta.NOT)</f>
        <v>NO</v>
      </c>
      <c r="L3982">
        <f>IF(ISBLANK(C3982), resumen!$D$4, C3982)</f>
        <v>1011737</v>
      </c>
      <c r="M3982">
        <f>IF(ISBLANK(I3982), resumen!$E$4, I3982)</f>
        <v>48</v>
      </c>
    </row>
    <row r="3983" spans="1:13">
      <c r="A3983">
        <v>3982</v>
      </c>
      <c r="B3983" t="s">
        <v>19</v>
      </c>
      <c r="C3983">
        <v>595614.09</v>
      </c>
      <c r="D3983" t="s">
        <v>14</v>
      </c>
      <c r="E3983" t="s">
        <v>20</v>
      </c>
      <c r="F3983" t="s">
        <v>16</v>
      </c>
      <c r="G3983" t="s">
        <v>17</v>
      </c>
      <c r="H3983" t="s">
        <v>17</v>
      </c>
      <c r="I3983">
        <v>21</v>
      </c>
      <c r="J3983" t="str">
        <f>IFERROR(IF(ABS((C3983-resumen!$D$3)/resumen!$D$5) &gt; 1.96, "SI", "NO"), _xleta.NOT)</f>
        <v>NO</v>
      </c>
      <c r="K3983" t="str">
        <f>IFERROR(IF(ABS((I3983-resumen!$E$3)/resumen!$E$5) &gt; 1.96, "SI", "NO"), _xleta.NOT)</f>
        <v>NO</v>
      </c>
      <c r="L3983">
        <f>IF(ISBLANK(C3983), resumen!$D$4, C3983)</f>
        <v>595614.09</v>
      </c>
      <c r="M3983">
        <f>IF(ISBLANK(I3983), resumen!$E$4, I3983)</f>
        <v>21</v>
      </c>
    </row>
    <row r="3984" spans="1:13">
      <c r="A3984">
        <v>3983</v>
      </c>
      <c r="B3984" t="s">
        <v>13</v>
      </c>
      <c r="C3984">
        <v>736585.85</v>
      </c>
      <c r="D3984" t="s">
        <v>14</v>
      </c>
      <c r="E3984" t="s">
        <v>20</v>
      </c>
      <c r="F3984" t="s">
        <v>16</v>
      </c>
      <c r="G3984" t="s">
        <v>17</v>
      </c>
      <c r="H3984" t="s">
        <v>17</v>
      </c>
      <c r="I3984">
        <v>36</v>
      </c>
      <c r="J3984" t="str">
        <f>IFERROR(IF(ABS((C3984-resumen!$D$3)/resumen!$D$5) &gt; 1.96, "SI", "NO"), _xleta.NOT)</f>
        <v>NO</v>
      </c>
      <c r="K3984" t="str">
        <f>IFERROR(IF(ABS((I3984-resumen!$E$3)/resumen!$E$5) &gt; 1.96, "SI", "NO"), _xleta.NOT)</f>
        <v>NO</v>
      </c>
      <c r="L3984">
        <f>IF(ISBLANK(C3984), resumen!$D$4, C3984)</f>
        <v>736585.85</v>
      </c>
      <c r="M3984">
        <f>IF(ISBLANK(I3984), resumen!$E$4, I3984)</f>
        <v>36</v>
      </c>
    </row>
    <row r="3985" spans="1:13">
      <c r="A3985">
        <v>3984</v>
      </c>
      <c r="B3985" t="s">
        <v>13</v>
      </c>
      <c r="C3985">
        <v>477796.63</v>
      </c>
      <c r="D3985" t="s">
        <v>14</v>
      </c>
      <c r="E3985" t="s">
        <v>15</v>
      </c>
      <c r="F3985" t="s">
        <v>16</v>
      </c>
      <c r="G3985" t="s">
        <v>17</v>
      </c>
      <c r="H3985" t="s">
        <v>17</v>
      </c>
      <c r="I3985">
        <v>36</v>
      </c>
      <c r="J3985" t="str">
        <f>IFERROR(IF(ABS((C3985-resumen!$D$3)/resumen!$D$5) &gt; 1.96, "SI", "NO"), _xleta.NOT)</f>
        <v>NO</v>
      </c>
      <c r="K3985" t="str">
        <f>IFERROR(IF(ABS((I3985-resumen!$E$3)/resumen!$E$5) &gt; 1.96, "SI", "NO"), _xleta.NOT)</f>
        <v>NO</v>
      </c>
      <c r="L3985">
        <f>IF(ISBLANK(C3985), resumen!$D$4, C3985)</f>
        <v>477796.63</v>
      </c>
      <c r="M3985">
        <f>IF(ISBLANK(I3985), resumen!$E$4, I3985)</f>
        <v>36</v>
      </c>
    </row>
    <row r="3986" spans="1:13">
      <c r="A3986">
        <v>3985</v>
      </c>
      <c r="B3986" t="s">
        <v>19</v>
      </c>
      <c r="C3986">
        <v>445567</v>
      </c>
      <c r="D3986" t="s">
        <v>22</v>
      </c>
      <c r="E3986" t="s">
        <v>20</v>
      </c>
      <c r="F3986" t="s">
        <v>16</v>
      </c>
      <c r="G3986" t="s">
        <v>17</v>
      </c>
      <c r="H3986" t="s">
        <v>16</v>
      </c>
      <c r="I3986">
        <v>51</v>
      </c>
      <c r="J3986" t="str">
        <f>IFERROR(IF(ABS((C3986-resumen!$D$3)/resumen!$D$5) &gt; 1.96, "SI", "NO"), _xleta.NOT)</f>
        <v>NO</v>
      </c>
      <c r="K3986" t="str">
        <f>IFERROR(IF(ABS((I3986-resumen!$E$3)/resumen!$E$5) &gt; 1.96, "SI", "NO"), _xleta.NOT)</f>
        <v>NO</v>
      </c>
      <c r="L3986">
        <f>IF(ISBLANK(C3986), resumen!$D$4, C3986)</f>
        <v>445567</v>
      </c>
      <c r="M3986">
        <f>IF(ISBLANK(I3986), resumen!$E$4, I3986)</f>
        <v>51</v>
      </c>
    </row>
    <row r="3987" spans="1:13">
      <c r="A3987">
        <v>3986</v>
      </c>
      <c r="B3987" t="s">
        <v>13</v>
      </c>
      <c r="C3987">
        <v>284281</v>
      </c>
      <c r="D3987" t="s">
        <v>21</v>
      </c>
      <c r="E3987" t="s">
        <v>20</v>
      </c>
      <c r="F3987" t="s">
        <v>17</v>
      </c>
      <c r="G3987" t="s">
        <v>17</v>
      </c>
      <c r="H3987" t="s">
        <v>17</v>
      </c>
      <c r="I3987">
        <v>30</v>
      </c>
      <c r="J3987" t="str">
        <f>IFERROR(IF(ABS((C3987-resumen!$D$3)/resumen!$D$5) &gt; 1.96, "SI", "NO"), _xleta.NOT)</f>
        <v>NO</v>
      </c>
      <c r="K3987" t="str">
        <f>IFERROR(IF(ABS((I3987-resumen!$E$3)/resumen!$E$5) &gt; 1.96, "SI", "NO"), _xleta.NOT)</f>
        <v>NO</v>
      </c>
      <c r="L3987">
        <f>IF(ISBLANK(C3987), resumen!$D$4, C3987)</f>
        <v>284281</v>
      </c>
      <c r="M3987">
        <f>IF(ISBLANK(I3987), resumen!$E$4, I3987)</f>
        <v>30</v>
      </c>
    </row>
    <row r="3988" spans="1:13">
      <c r="A3988">
        <v>3987</v>
      </c>
      <c r="B3988" t="s">
        <v>13</v>
      </c>
      <c r="C3988">
        <v>3591705.08</v>
      </c>
      <c r="D3988" t="s">
        <v>14</v>
      </c>
      <c r="E3988" t="s">
        <v>20</v>
      </c>
      <c r="F3988" t="s">
        <v>16</v>
      </c>
      <c r="G3988" t="s">
        <v>17</v>
      </c>
      <c r="H3988" t="s">
        <v>17</v>
      </c>
      <c r="I3988">
        <v>36</v>
      </c>
      <c r="J3988" t="str">
        <f>IFERROR(IF(ABS((C3988-resumen!$D$3)/resumen!$D$5) &gt; 1.96, "SI", "NO"), _xleta.NOT)</f>
        <v>SI</v>
      </c>
      <c r="K3988" t="str">
        <f>IFERROR(IF(ABS((I3988-resumen!$E$3)/resumen!$E$5) &gt; 1.96, "SI", "NO"), _xleta.NOT)</f>
        <v>NO</v>
      </c>
      <c r="L3988">
        <f>IF(ISBLANK(C3988), resumen!$D$4, C3988)</f>
        <v>3591705.08</v>
      </c>
      <c r="M3988">
        <f>IF(ISBLANK(I3988), resumen!$E$4, I3988)</f>
        <v>36</v>
      </c>
    </row>
    <row r="3989" spans="1:13">
      <c r="A3989">
        <v>3988</v>
      </c>
      <c r="B3989" t="s">
        <v>19</v>
      </c>
      <c r="C3989">
        <v>358246.66</v>
      </c>
      <c r="D3989" t="s">
        <v>14</v>
      </c>
      <c r="E3989" t="s">
        <v>20</v>
      </c>
      <c r="F3989" t="s">
        <v>16</v>
      </c>
      <c r="G3989" t="s">
        <v>17</v>
      </c>
      <c r="H3989" t="s">
        <v>17</v>
      </c>
      <c r="I3989">
        <v>28</v>
      </c>
      <c r="J3989" t="str">
        <f>IFERROR(IF(ABS((C3989-resumen!$D$3)/resumen!$D$5) &gt; 1.96, "SI", "NO"), _xleta.NOT)</f>
        <v>NO</v>
      </c>
      <c r="K3989" t="str">
        <f>IFERROR(IF(ABS((I3989-resumen!$E$3)/resumen!$E$5) &gt; 1.96, "SI", "NO"), _xleta.NOT)</f>
        <v>NO</v>
      </c>
      <c r="L3989">
        <f>IF(ISBLANK(C3989), resumen!$D$4, C3989)</f>
        <v>358246.66</v>
      </c>
      <c r="M3989">
        <f>IF(ISBLANK(I3989), resumen!$E$4, I3989)</f>
        <v>28</v>
      </c>
    </row>
    <row r="3990" spans="1:13">
      <c r="A3990">
        <v>3989</v>
      </c>
      <c r="B3990" t="s">
        <v>13</v>
      </c>
      <c r="C3990">
        <v>297163</v>
      </c>
      <c r="D3990" t="s">
        <v>21</v>
      </c>
      <c r="E3990" t="s">
        <v>20</v>
      </c>
      <c r="F3990" t="s">
        <v>16</v>
      </c>
      <c r="G3990" t="s">
        <v>17</v>
      </c>
      <c r="H3990" t="s">
        <v>17</v>
      </c>
      <c r="I3990">
        <v>37</v>
      </c>
      <c r="J3990" t="str">
        <f>IFERROR(IF(ABS((C3990-resumen!$D$3)/resumen!$D$5) &gt; 1.96, "SI", "NO"), _xleta.NOT)</f>
        <v>NO</v>
      </c>
      <c r="K3990" t="str">
        <f>IFERROR(IF(ABS((I3990-resumen!$E$3)/resumen!$E$5) &gt; 1.96, "SI", "NO"), _xleta.NOT)</f>
        <v>NO</v>
      </c>
      <c r="L3990">
        <f>IF(ISBLANK(C3990), resumen!$D$4, C3990)</f>
        <v>297163</v>
      </c>
      <c r="M3990">
        <f>IF(ISBLANK(I3990), resumen!$E$4, I3990)</f>
        <v>37</v>
      </c>
    </row>
    <row r="3991" spans="1:13">
      <c r="A3991">
        <v>3990</v>
      </c>
      <c r="B3991" t="s">
        <v>13</v>
      </c>
      <c r="C3991">
        <v>360000</v>
      </c>
      <c r="D3991" t="s">
        <v>14</v>
      </c>
      <c r="E3991" t="s">
        <v>20</v>
      </c>
      <c r="F3991" t="s">
        <v>16</v>
      </c>
      <c r="G3991" t="s">
        <v>17</v>
      </c>
      <c r="H3991" t="s">
        <v>17</v>
      </c>
      <c r="I3991">
        <v>54</v>
      </c>
      <c r="J3991" t="str">
        <f>IFERROR(IF(ABS((C3991-resumen!$D$3)/resumen!$D$5) &gt; 1.96, "SI", "NO"), _xleta.NOT)</f>
        <v>NO</v>
      </c>
      <c r="K3991" t="str">
        <f>IFERROR(IF(ABS((I3991-resumen!$E$3)/resumen!$E$5) &gt; 1.96, "SI", "NO"), _xleta.NOT)</f>
        <v>NO</v>
      </c>
      <c r="L3991">
        <f>IF(ISBLANK(C3991), resumen!$D$4, C3991)</f>
        <v>360000</v>
      </c>
      <c r="M3991">
        <f>IF(ISBLANK(I3991), resumen!$E$4, I3991)</f>
        <v>54</v>
      </c>
    </row>
    <row r="3992" spans="1:13">
      <c r="A3992">
        <v>3991</v>
      </c>
      <c r="B3992" t="s">
        <v>19</v>
      </c>
      <c r="C3992">
        <v>30000</v>
      </c>
      <c r="D3992" t="s">
        <v>14</v>
      </c>
      <c r="E3992" t="s">
        <v>20</v>
      </c>
      <c r="F3992" t="s">
        <v>16</v>
      </c>
      <c r="G3992" t="s">
        <v>16</v>
      </c>
      <c r="H3992" t="s">
        <v>17</v>
      </c>
      <c r="I3992">
        <v>40</v>
      </c>
      <c r="J3992" t="str">
        <f>IFERROR(IF(ABS((C3992-resumen!$D$3)/resumen!$D$5) &gt; 1.96, "SI", "NO"), _xleta.NOT)</f>
        <v>NO</v>
      </c>
      <c r="K3992" t="str">
        <f>IFERROR(IF(ABS((I3992-resumen!$E$3)/resumen!$E$5) &gt; 1.96, "SI", "NO"), _xleta.NOT)</f>
        <v>NO</v>
      </c>
      <c r="L3992">
        <f>IF(ISBLANK(C3992), resumen!$D$4, C3992)</f>
        <v>30000</v>
      </c>
      <c r="M3992">
        <f>IF(ISBLANK(I3992), resumen!$E$4, I3992)</f>
        <v>40</v>
      </c>
    </row>
    <row r="3993" spans="1:13">
      <c r="A3993">
        <v>3992</v>
      </c>
      <c r="B3993" t="s">
        <v>19</v>
      </c>
      <c r="C3993">
        <v>164853.32999999999</v>
      </c>
      <c r="D3993" t="s">
        <v>14</v>
      </c>
      <c r="E3993" t="s">
        <v>20</v>
      </c>
      <c r="F3993" t="s">
        <v>16</v>
      </c>
      <c r="G3993" t="s">
        <v>17</v>
      </c>
      <c r="H3993" t="s">
        <v>17</v>
      </c>
      <c r="I3993">
        <v>25</v>
      </c>
      <c r="J3993" t="str">
        <f>IFERROR(IF(ABS((C3993-resumen!$D$3)/resumen!$D$5) &gt; 1.96, "SI", "NO"), _xleta.NOT)</f>
        <v>NO</v>
      </c>
      <c r="K3993" t="str">
        <f>IFERROR(IF(ABS((I3993-resumen!$E$3)/resumen!$E$5) &gt; 1.96, "SI", "NO"), _xleta.NOT)</f>
        <v>NO</v>
      </c>
      <c r="L3993">
        <f>IF(ISBLANK(C3993), resumen!$D$4, C3993)</f>
        <v>164853.32999999999</v>
      </c>
      <c r="M3993">
        <f>IF(ISBLANK(I3993), resumen!$E$4, I3993)</f>
        <v>25</v>
      </c>
    </row>
    <row r="3994" spans="1:13">
      <c r="A3994">
        <v>3993</v>
      </c>
      <c r="B3994" t="s">
        <v>19</v>
      </c>
      <c r="C3994">
        <v>867373.5</v>
      </c>
      <c r="D3994" t="s">
        <v>14</v>
      </c>
      <c r="E3994" t="s">
        <v>15</v>
      </c>
      <c r="F3994" t="s">
        <v>16</v>
      </c>
      <c r="G3994" t="s">
        <v>17</v>
      </c>
      <c r="H3994" t="s">
        <v>17</v>
      </c>
      <c r="I3994">
        <v>32</v>
      </c>
      <c r="J3994" t="str">
        <f>IFERROR(IF(ABS((C3994-resumen!$D$3)/resumen!$D$5) &gt; 1.96, "SI", "NO"), _xleta.NOT)</f>
        <v>NO</v>
      </c>
      <c r="K3994" t="str">
        <f>IFERROR(IF(ABS((I3994-resumen!$E$3)/resumen!$E$5) &gt; 1.96, "SI", "NO"), _xleta.NOT)</f>
        <v>NO</v>
      </c>
      <c r="L3994">
        <f>IF(ISBLANK(C3994), resumen!$D$4, C3994)</f>
        <v>867373.5</v>
      </c>
      <c r="M3994">
        <f>IF(ISBLANK(I3994), resumen!$E$4, I3994)</f>
        <v>32</v>
      </c>
    </row>
    <row r="3995" spans="1:13">
      <c r="A3995">
        <v>3994</v>
      </c>
      <c r="B3995" t="s">
        <v>19</v>
      </c>
      <c r="C3995">
        <v>1301692.07</v>
      </c>
      <c r="D3995" t="s">
        <v>14</v>
      </c>
      <c r="E3995" t="s">
        <v>20</v>
      </c>
      <c r="F3995" t="s">
        <v>16</v>
      </c>
      <c r="G3995" t="s">
        <v>17</v>
      </c>
      <c r="H3995" t="s">
        <v>17</v>
      </c>
      <c r="I3995">
        <v>40</v>
      </c>
      <c r="J3995" t="str">
        <f>IFERROR(IF(ABS((C3995-resumen!$D$3)/resumen!$D$5) &gt; 1.96, "SI", "NO"), _xleta.NOT)</f>
        <v>NO</v>
      </c>
      <c r="K3995" t="str">
        <f>IFERROR(IF(ABS((I3995-resumen!$E$3)/resumen!$E$5) &gt; 1.96, "SI", "NO"), _xleta.NOT)</f>
        <v>NO</v>
      </c>
      <c r="L3995">
        <f>IF(ISBLANK(C3995), resumen!$D$4, C3995)</f>
        <v>1301692.07</v>
      </c>
      <c r="M3995">
        <f>IF(ISBLANK(I3995), resumen!$E$4, I3995)</f>
        <v>40</v>
      </c>
    </row>
    <row r="3996" spans="1:13">
      <c r="A3996">
        <v>3995</v>
      </c>
      <c r="B3996" t="s">
        <v>19</v>
      </c>
      <c r="C3996">
        <v>382400</v>
      </c>
      <c r="D3996" t="s">
        <v>14</v>
      </c>
      <c r="E3996" t="s">
        <v>20</v>
      </c>
      <c r="F3996" t="s">
        <v>16</v>
      </c>
      <c r="G3996" t="s">
        <v>17</v>
      </c>
      <c r="H3996" t="s">
        <v>17</v>
      </c>
      <c r="I3996">
        <v>35</v>
      </c>
      <c r="J3996" t="str">
        <f>IFERROR(IF(ABS((C3996-resumen!$D$3)/resumen!$D$5) &gt; 1.96, "SI", "NO"), _xleta.NOT)</f>
        <v>NO</v>
      </c>
      <c r="K3996" t="str">
        <f>IFERROR(IF(ABS((I3996-resumen!$E$3)/resumen!$E$5) &gt; 1.96, "SI", "NO"), _xleta.NOT)</f>
        <v>NO</v>
      </c>
      <c r="L3996">
        <f>IF(ISBLANK(C3996), resumen!$D$4, C3996)</f>
        <v>382400</v>
      </c>
      <c r="M3996">
        <f>IF(ISBLANK(I3996), resumen!$E$4, I3996)</f>
        <v>35</v>
      </c>
    </row>
    <row r="3997" spans="1:13">
      <c r="A3997">
        <v>3996</v>
      </c>
      <c r="B3997" t="s">
        <v>13</v>
      </c>
      <c r="C3997">
        <v>423687.09</v>
      </c>
      <c r="D3997" t="s">
        <v>14</v>
      </c>
      <c r="E3997" t="s">
        <v>20</v>
      </c>
      <c r="F3997" t="s">
        <v>16</v>
      </c>
      <c r="G3997" t="s">
        <v>17</v>
      </c>
      <c r="H3997" t="s">
        <v>17</v>
      </c>
      <c r="I3997">
        <v>52</v>
      </c>
      <c r="J3997" t="str">
        <f>IFERROR(IF(ABS((C3997-resumen!$D$3)/resumen!$D$5) &gt; 1.96, "SI", "NO"), _xleta.NOT)</f>
        <v>NO</v>
      </c>
      <c r="K3997" t="str">
        <f>IFERROR(IF(ABS((I3997-resumen!$E$3)/resumen!$E$5) &gt; 1.96, "SI", "NO"), _xleta.NOT)</f>
        <v>NO</v>
      </c>
      <c r="L3997">
        <f>IF(ISBLANK(C3997), resumen!$D$4, C3997)</f>
        <v>423687.09</v>
      </c>
      <c r="M3997">
        <f>IF(ISBLANK(I3997), resumen!$E$4, I3997)</f>
        <v>52</v>
      </c>
    </row>
    <row r="3998" spans="1:13">
      <c r="A3998">
        <v>3997</v>
      </c>
      <c r="B3998" t="s">
        <v>13</v>
      </c>
      <c r="C3998">
        <v>342028</v>
      </c>
      <c r="D3998" t="s">
        <v>14</v>
      </c>
      <c r="E3998" t="s">
        <v>20</v>
      </c>
      <c r="F3998" t="s">
        <v>16</v>
      </c>
      <c r="G3998" t="s">
        <v>17</v>
      </c>
      <c r="H3998" t="s">
        <v>17</v>
      </c>
      <c r="I3998">
        <v>24</v>
      </c>
      <c r="J3998" t="str">
        <f>IFERROR(IF(ABS((C3998-resumen!$D$3)/resumen!$D$5) &gt; 1.96, "SI", "NO"), _xleta.NOT)</f>
        <v>NO</v>
      </c>
      <c r="K3998" t="str">
        <f>IFERROR(IF(ABS((I3998-resumen!$E$3)/resumen!$E$5) &gt; 1.96, "SI", "NO"), _xleta.NOT)</f>
        <v>NO</v>
      </c>
      <c r="L3998">
        <f>IF(ISBLANK(C3998), resumen!$D$4, C3998)</f>
        <v>342028</v>
      </c>
      <c r="M3998">
        <f>IF(ISBLANK(I3998), resumen!$E$4, I3998)</f>
        <v>24</v>
      </c>
    </row>
    <row r="3999" spans="1:13">
      <c r="A3999">
        <v>3998</v>
      </c>
      <c r="B3999" t="s">
        <v>13</v>
      </c>
      <c r="C3999">
        <v>300018</v>
      </c>
      <c r="D3999" t="s">
        <v>22</v>
      </c>
      <c r="E3999" t="s">
        <v>20</v>
      </c>
      <c r="F3999" t="s">
        <v>16</v>
      </c>
      <c r="G3999" t="s">
        <v>17</v>
      </c>
      <c r="H3999" t="s">
        <v>16</v>
      </c>
      <c r="I3999">
        <v>46</v>
      </c>
      <c r="J3999" t="str">
        <f>IFERROR(IF(ABS((C3999-resumen!$D$3)/resumen!$D$5) &gt; 1.96, "SI", "NO"), _xleta.NOT)</f>
        <v>NO</v>
      </c>
      <c r="K3999" t="str">
        <f>IFERROR(IF(ABS((I3999-resumen!$E$3)/resumen!$E$5) &gt; 1.96, "SI", "NO"), _xleta.NOT)</f>
        <v>NO</v>
      </c>
      <c r="L3999">
        <f>IF(ISBLANK(C3999), resumen!$D$4, C3999)</f>
        <v>300018</v>
      </c>
      <c r="M3999">
        <f>IF(ISBLANK(I3999), resumen!$E$4, I3999)</f>
        <v>46</v>
      </c>
    </row>
    <row r="4000" spans="1:13">
      <c r="A4000">
        <v>3999</v>
      </c>
      <c r="B4000" t="s">
        <v>19</v>
      </c>
      <c r="C4000">
        <v>981847.5</v>
      </c>
      <c r="D4000" t="s">
        <v>14</v>
      </c>
      <c r="E4000" t="s">
        <v>20</v>
      </c>
      <c r="F4000" t="s">
        <v>16</v>
      </c>
      <c r="G4000" t="s">
        <v>17</v>
      </c>
      <c r="H4000" t="s">
        <v>17</v>
      </c>
      <c r="I4000">
        <v>34</v>
      </c>
      <c r="J4000" t="str">
        <f>IFERROR(IF(ABS((C4000-resumen!$D$3)/resumen!$D$5) &gt; 1.96, "SI", "NO"), _xleta.NOT)</f>
        <v>NO</v>
      </c>
      <c r="K4000" t="str">
        <f>IFERROR(IF(ABS((I4000-resumen!$E$3)/resumen!$E$5) &gt; 1.96, "SI", "NO"), _xleta.NOT)</f>
        <v>NO</v>
      </c>
      <c r="L4000">
        <f>IF(ISBLANK(C4000), resumen!$D$4, C4000)</f>
        <v>981847.5</v>
      </c>
      <c r="M4000">
        <f>IF(ISBLANK(I4000), resumen!$E$4, I4000)</f>
        <v>34</v>
      </c>
    </row>
    <row r="4001" spans="1:13">
      <c r="A4001">
        <v>4000</v>
      </c>
      <c r="B4001" t="s">
        <v>19</v>
      </c>
      <c r="C4001">
        <v>602132.81000000006</v>
      </c>
      <c r="D4001" t="s">
        <v>14</v>
      </c>
      <c r="E4001" t="s">
        <v>20</v>
      </c>
      <c r="F4001" t="s">
        <v>16</v>
      </c>
      <c r="G4001" t="s">
        <v>17</v>
      </c>
      <c r="H4001" t="s">
        <v>17</v>
      </c>
      <c r="I4001">
        <v>23</v>
      </c>
      <c r="J4001" t="str">
        <f>IFERROR(IF(ABS((C4001-resumen!$D$3)/resumen!$D$5) &gt; 1.96, "SI", "NO"), _xleta.NOT)</f>
        <v>NO</v>
      </c>
      <c r="K4001" t="str">
        <f>IFERROR(IF(ABS((I4001-resumen!$E$3)/resumen!$E$5) &gt; 1.96, "SI", "NO"), _xleta.NOT)</f>
        <v>NO</v>
      </c>
      <c r="L4001">
        <f>IF(ISBLANK(C4001), resumen!$D$4, C4001)</f>
        <v>602132.81000000006</v>
      </c>
      <c r="M4001">
        <f>IF(ISBLANK(I4001), resumen!$E$4, I4001)</f>
        <v>23</v>
      </c>
    </row>
    <row r="4002" spans="1:13">
      <c r="A4002">
        <v>4001</v>
      </c>
      <c r="B4002" t="s">
        <v>13</v>
      </c>
      <c r="C4002">
        <v>357501.47</v>
      </c>
      <c r="D4002" t="s">
        <v>14</v>
      </c>
      <c r="E4002" t="s">
        <v>20</v>
      </c>
      <c r="F4002" t="s">
        <v>16</v>
      </c>
      <c r="G4002" t="s">
        <v>16</v>
      </c>
      <c r="H4002" t="s">
        <v>17</v>
      </c>
      <c r="I4002">
        <v>31</v>
      </c>
      <c r="J4002" t="str">
        <f>IFERROR(IF(ABS((C4002-resumen!$D$3)/resumen!$D$5) &gt; 1.96, "SI", "NO"), _xleta.NOT)</f>
        <v>NO</v>
      </c>
      <c r="K4002" t="str">
        <f>IFERROR(IF(ABS((I4002-resumen!$E$3)/resumen!$E$5) &gt; 1.96, "SI", "NO"), _xleta.NOT)</f>
        <v>NO</v>
      </c>
      <c r="L4002">
        <f>IF(ISBLANK(C4002), resumen!$D$4, C4002)</f>
        <v>357501.47</v>
      </c>
      <c r="M4002">
        <f>IF(ISBLANK(I4002), resumen!$E$4, I4002)</f>
        <v>31</v>
      </c>
    </row>
    <row r="4003" spans="1:13">
      <c r="A4003">
        <v>4002</v>
      </c>
      <c r="B4003" t="s">
        <v>13</v>
      </c>
      <c r="C4003">
        <v>278030</v>
      </c>
      <c r="D4003" t="s">
        <v>22</v>
      </c>
      <c r="E4003" t="s">
        <v>20</v>
      </c>
      <c r="F4003" t="s">
        <v>16</v>
      </c>
      <c r="G4003" t="s">
        <v>17</v>
      </c>
      <c r="H4003" t="s">
        <v>17</v>
      </c>
      <c r="I4003">
        <v>30</v>
      </c>
      <c r="J4003" t="str">
        <f>IFERROR(IF(ABS((C4003-resumen!$D$3)/resumen!$D$5) &gt; 1.96, "SI", "NO"), _xleta.NOT)</f>
        <v>NO</v>
      </c>
      <c r="K4003" t="str">
        <f>IFERROR(IF(ABS((I4003-resumen!$E$3)/resumen!$E$5) &gt; 1.96, "SI", "NO"), _xleta.NOT)</f>
        <v>NO</v>
      </c>
      <c r="L4003">
        <f>IF(ISBLANK(C4003), resumen!$D$4, C4003)</f>
        <v>278030</v>
      </c>
      <c r="M4003">
        <f>IF(ISBLANK(I4003), resumen!$E$4, I4003)</f>
        <v>30</v>
      </c>
    </row>
    <row r="4004" spans="1:13">
      <c r="A4004">
        <v>4003</v>
      </c>
      <c r="B4004" t="s">
        <v>13</v>
      </c>
      <c r="C4004">
        <v>396946.3</v>
      </c>
      <c r="D4004" t="s">
        <v>14</v>
      </c>
      <c r="E4004" t="s">
        <v>15</v>
      </c>
      <c r="F4004" t="s">
        <v>16</v>
      </c>
      <c r="G4004" t="s">
        <v>17</v>
      </c>
      <c r="H4004" t="s">
        <v>17</v>
      </c>
      <c r="I4004">
        <v>58</v>
      </c>
      <c r="J4004" t="str">
        <f>IFERROR(IF(ABS((C4004-resumen!$D$3)/resumen!$D$5) &gt; 1.96, "SI", "NO"), _xleta.NOT)</f>
        <v>NO</v>
      </c>
      <c r="K4004" t="str">
        <f>IFERROR(IF(ABS((I4004-resumen!$E$3)/resumen!$E$5) &gt; 1.96, "SI", "NO"), _xleta.NOT)</f>
        <v>NO</v>
      </c>
      <c r="L4004">
        <f>IF(ISBLANK(C4004), resumen!$D$4, C4004)</f>
        <v>396946.3</v>
      </c>
      <c r="M4004">
        <f>IF(ISBLANK(I4004), resumen!$E$4, I4004)</f>
        <v>58</v>
      </c>
    </row>
    <row r="4005" spans="1:13">
      <c r="A4005">
        <v>4004</v>
      </c>
      <c r="B4005" t="s">
        <v>19</v>
      </c>
      <c r="C4005">
        <v>550668.84</v>
      </c>
      <c r="D4005" t="s">
        <v>14</v>
      </c>
      <c r="E4005" t="s">
        <v>20</v>
      </c>
      <c r="F4005" t="s">
        <v>16</v>
      </c>
      <c r="G4005" t="s">
        <v>17</v>
      </c>
      <c r="H4005" t="s">
        <v>17</v>
      </c>
      <c r="I4005">
        <v>23</v>
      </c>
      <c r="J4005" t="str">
        <f>IFERROR(IF(ABS((C4005-resumen!$D$3)/resumen!$D$5) &gt; 1.96, "SI", "NO"), _xleta.NOT)</f>
        <v>NO</v>
      </c>
      <c r="K4005" t="str">
        <f>IFERROR(IF(ABS((I4005-resumen!$E$3)/resumen!$E$5) &gt; 1.96, "SI", "NO"), _xleta.NOT)</f>
        <v>NO</v>
      </c>
      <c r="L4005">
        <f>IF(ISBLANK(C4005), resumen!$D$4, C4005)</f>
        <v>550668.84</v>
      </c>
      <c r="M4005">
        <f>IF(ISBLANK(I4005), resumen!$E$4, I4005)</f>
        <v>23</v>
      </c>
    </row>
    <row r="4006" spans="1:13">
      <c r="A4006">
        <v>4005</v>
      </c>
      <c r="B4006" t="s">
        <v>13</v>
      </c>
      <c r="C4006">
        <v>403983</v>
      </c>
      <c r="D4006" t="s">
        <v>22</v>
      </c>
      <c r="E4006" t="s">
        <v>20</v>
      </c>
      <c r="F4006" t="s">
        <v>16</v>
      </c>
      <c r="G4006" t="s">
        <v>16</v>
      </c>
      <c r="H4006" t="s">
        <v>16</v>
      </c>
      <c r="I4006">
        <v>54</v>
      </c>
      <c r="J4006" t="str">
        <f>IFERROR(IF(ABS((C4006-resumen!$D$3)/resumen!$D$5) &gt; 1.96, "SI", "NO"), _xleta.NOT)</f>
        <v>NO</v>
      </c>
      <c r="K4006" t="str">
        <f>IFERROR(IF(ABS((I4006-resumen!$E$3)/resumen!$E$5) &gt; 1.96, "SI", "NO"), _xleta.NOT)</f>
        <v>NO</v>
      </c>
      <c r="L4006">
        <f>IF(ISBLANK(C4006), resumen!$D$4, C4006)</f>
        <v>403983</v>
      </c>
      <c r="M4006">
        <f>IF(ISBLANK(I4006), resumen!$E$4, I4006)</f>
        <v>54</v>
      </c>
    </row>
    <row r="4007" spans="1:13">
      <c r="A4007">
        <v>4006</v>
      </c>
      <c r="B4007" t="s">
        <v>13</v>
      </c>
      <c r="C4007">
        <v>359809.91</v>
      </c>
      <c r="D4007" t="s">
        <v>14</v>
      </c>
      <c r="E4007" t="s">
        <v>20</v>
      </c>
      <c r="F4007" t="s">
        <v>16</v>
      </c>
      <c r="G4007" t="s">
        <v>17</v>
      </c>
      <c r="H4007" t="s">
        <v>17</v>
      </c>
      <c r="I4007">
        <v>24</v>
      </c>
      <c r="J4007" t="str">
        <f>IFERROR(IF(ABS((C4007-resumen!$D$3)/resumen!$D$5) &gt; 1.96, "SI", "NO"), _xleta.NOT)</f>
        <v>NO</v>
      </c>
      <c r="K4007" t="str">
        <f>IFERROR(IF(ABS((I4007-resumen!$E$3)/resumen!$E$5) &gt; 1.96, "SI", "NO"), _xleta.NOT)</f>
        <v>NO</v>
      </c>
      <c r="L4007">
        <f>IF(ISBLANK(C4007), resumen!$D$4, C4007)</f>
        <v>359809.91</v>
      </c>
      <c r="M4007">
        <f>IF(ISBLANK(I4007), resumen!$E$4, I4007)</f>
        <v>24</v>
      </c>
    </row>
    <row r="4008" spans="1:13">
      <c r="A4008">
        <v>4007</v>
      </c>
      <c r="B4008" t="s">
        <v>19</v>
      </c>
      <c r="C4008">
        <v>297045</v>
      </c>
      <c r="D4008" t="s">
        <v>21</v>
      </c>
      <c r="E4008" t="s">
        <v>20</v>
      </c>
      <c r="F4008" t="s">
        <v>16</v>
      </c>
      <c r="G4008" t="s">
        <v>16</v>
      </c>
      <c r="H4008" t="s">
        <v>16</v>
      </c>
      <c r="I4008">
        <v>58</v>
      </c>
      <c r="J4008" t="str">
        <f>IFERROR(IF(ABS((C4008-resumen!$D$3)/resumen!$D$5) &gt; 1.96, "SI", "NO"), _xleta.NOT)</f>
        <v>NO</v>
      </c>
      <c r="K4008" t="str">
        <f>IFERROR(IF(ABS((I4008-resumen!$E$3)/resumen!$E$5) &gt; 1.96, "SI", "NO"), _xleta.NOT)</f>
        <v>NO</v>
      </c>
      <c r="L4008">
        <f>IF(ISBLANK(C4008), resumen!$D$4, C4008)</f>
        <v>297045</v>
      </c>
      <c r="M4008">
        <f>IF(ISBLANK(I4008), resumen!$E$4, I4008)</f>
        <v>58</v>
      </c>
    </row>
    <row r="4009" spans="1:13">
      <c r="A4009">
        <v>4008</v>
      </c>
      <c r="B4009" t="s">
        <v>19</v>
      </c>
      <c r="C4009">
        <v>300018</v>
      </c>
      <c r="D4009" t="s">
        <v>21</v>
      </c>
      <c r="E4009" t="s">
        <v>20</v>
      </c>
      <c r="F4009" t="s">
        <v>16</v>
      </c>
      <c r="G4009" t="s">
        <v>17</v>
      </c>
      <c r="H4009" t="s">
        <v>17</v>
      </c>
      <c r="I4009">
        <v>58</v>
      </c>
      <c r="J4009" t="str">
        <f>IFERROR(IF(ABS((C4009-resumen!$D$3)/resumen!$D$5) &gt; 1.96, "SI", "NO"), _xleta.NOT)</f>
        <v>NO</v>
      </c>
      <c r="K4009" t="str">
        <f>IFERROR(IF(ABS((I4009-resumen!$E$3)/resumen!$E$5) &gt; 1.96, "SI", "NO"), _xleta.NOT)</f>
        <v>NO</v>
      </c>
      <c r="L4009">
        <f>IF(ISBLANK(C4009), resumen!$D$4, C4009)</f>
        <v>300018</v>
      </c>
      <c r="M4009">
        <f>IF(ISBLANK(I4009), resumen!$E$4, I4009)</f>
        <v>58</v>
      </c>
    </row>
    <row r="4010" spans="1:13">
      <c r="A4010">
        <v>4009</v>
      </c>
      <c r="B4010" t="s">
        <v>13</v>
      </c>
      <c r="C4010">
        <v>200518.6</v>
      </c>
      <c r="D4010" t="s">
        <v>18</v>
      </c>
      <c r="E4010" t="s">
        <v>15</v>
      </c>
      <c r="F4010" t="s">
        <v>16</v>
      </c>
      <c r="G4010" t="s">
        <v>17</v>
      </c>
      <c r="H4010" t="s">
        <v>17</v>
      </c>
      <c r="I4010">
        <v>40</v>
      </c>
      <c r="J4010" t="str">
        <f>IFERROR(IF(ABS((C4010-resumen!$D$3)/resumen!$D$5) &gt; 1.96, "SI", "NO"), _xleta.NOT)</f>
        <v>NO</v>
      </c>
      <c r="K4010" t="str">
        <f>IFERROR(IF(ABS((I4010-resumen!$E$3)/resumen!$E$5) &gt; 1.96, "SI", "NO"), _xleta.NOT)</f>
        <v>NO</v>
      </c>
      <c r="L4010">
        <f>IF(ISBLANK(C4010), resumen!$D$4, C4010)</f>
        <v>200518.6</v>
      </c>
      <c r="M4010">
        <f>IF(ISBLANK(I4010), resumen!$E$4, I4010)</f>
        <v>40</v>
      </c>
    </row>
    <row r="4011" spans="1:13">
      <c r="A4011">
        <v>4010</v>
      </c>
      <c r="B4011" t="s">
        <v>19</v>
      </c>
      <c r="C4011">
        <v>1690006.94</v>
      </c>
      <c r="D4011" t="s">
        <v>14</v>
      </c>
      <c r="E4011" t="s">
        <v>20</v>
      </c>
      <c r="F4011" t="s">
        <v>16</v>
      </c>
      <c r="G4011" t="s">
        <v>17</v>
      </c>
      <c r="H4011" t="s">
        <v>17</v>
      </c>
      <c r="I4011">
        <v>45</v>
      </c>
      <c r="J4011" t="str">
        <f>IFERROR(IF(ABS((C4011-resumen!$D$3)/resumen!$D$5) &gt; 1.96, "SI", "NO"), _xleta.NOT)</f>
        <v>NO</v>
      </c>
      <c r="K4011" t="str">
        <f>IFERROR(IF(ABS((I4011-resumen!$E$3)/resumen!$E$5) &gt; 1.96, "SI", "NO"), _xleta.NOT)</f>
        <v>NO</v>
      </c>
      <c r="L4011">
        <f>IF(ISBLANK(C4011), resumen!$D$4, C4011)</f>
        <v>1690006.94</v>
      </c>
      <c r="M4011">
        <f>IF(ISBLANK(I4011), resumen!$E$4, I4011)</f>
        <v>45</v>
      </c>
    </row>
    <row r="4012" spans="1:13">
      <c r="A4012">
        <v>4011</v>
      </c>
      <c r="B4012" t="s">
        <v>13</v>
      </c>
      <c r="C4012">
        <v>297046</v>
      </c>
      <c r="D4012" t="s">
        <v>21</v>
      </c>
      <c r="E4012" t="s">
        <v>20</v>
      </c>
      <c r="F4012" t="s">
        <v>16</v>
      </c>
      <c r="G4012" t="s">
        <v>17</v>
      </c>
      <c r="H4012" t="s">
        <v>17</v>
      </c>
      <c r="I4012">
        <v>35</v>
      </c>
      <c r="J4012" t="str">
        <f>IFERROR(IF(ABS((C4012-resumen!$D$3)/resumen!$D$5) &gt; 1.96, "SI", "NO"), _xleta.NOT)</f>
        <v>NO</v>
      </c>
      <c r="K4012" t="str">
        <f>IFERROR(IF(ABS((I4012-resumen!$E$3)/resumen!$E$5) &gt; 1.96, "SI", "NO"), _xleta.NOT)</f>
        <v>NO</v>
      </c>
      <c r="L4012">
        <f>IF(ISBLANK(C4012), resumen!$D$4, C4012)</f>
        <v>297046</v>
      </c>
      <c r="M4012">
        <f>IF(ISBLANK(I4012), resumen!$E$4, I4012)</f>
        <v>35</v>
      </c>
    </row>
    <row r="4013" spans="1:13">
      <c r="A4013">
        <v>4012</v>
      </c>
      <c r="B4013" t="s">
        <v>19</v>
      </c>
      <c r="C4013">
        <v>1739958</v>
      </c>
      <c r="D4013" t="s">
        <v>14</v>
      </c>
      <c r="E4013" t="s">
        <v>15</v>
      </c>
      <c r="F4013" t="s">
        <v>16</v>
      </c>
      <c r="G4013" t="s">
        <v>17</v>
      </c>
      <c r="H4013" t="s">
        <v>17</v>
      </c>
      <c r="I4013">
        <v>43</v>
      </c>
      <c r="J4013" t="str">
        <f>IFERROR(IF(ABS((C4013-resumen!$D$3)/resumen!$D$5) &gt; 1.96, "SI", "NO"), _xleta.NOT)</f>
        <v>NO</v>
      </c>
      <c r="K4013" t="str">
        <f>IFERROR(IF(ABS((I4013-resumen!$E$3)/resumen!$E$5) &gt; 1.96, "SI", "NO"), _xleta.NOT)</f>
        <v>NO</v>
      </c>
      <c r="L4013">
        <f>IF(ISBLANK(C4013), resumen!$D$4, C4013)</f>
        <v>1739958</v>
      </c>
      <c r="M4013">
        <f>IF(ISBLANK(I4013), resumen!$E$4, I4013)</f>
        <v>43</v>
      </c>
    </row>
    <row r="4014" spans="1:13">
      <c r="A4014">
        <v>4013</v>
      </c>
      <c r="B4014" t="s">
        <v>13</v>
      </c>
      <c r="C4014">
        <v>420359.27</v>
      </c>
      <c r="D4014" t="s">
        <v>14</v>
      </c>
      <c r="E4014" t="s">
        <v>20</v>
      </c>
      <c r="F4014" t="s">
        <v>16</v>
      </c>
      <c r="G4014" t="s">
        <v>17</v>
      </c>
      <c r="H4014" t="s">
        <v>17</v>
      </c>
      <c r="I4014">
        <v>48</v>
      </c>
      <c r="J4014" t="str">
        <f>IFERROR(IF(ABS((C4014-resumen!$D$3)/resumen!$D$5) &gt; 1.96, "SI", "NO"), _xleta.NOT)</f>
        <v>NO</v>
      </c>
      <c r="K4014" t="str">
        <f>IFERROR(IF(ABS((I4014-resumen!$E$3)/resumen!$E$5) &gt; 1.96, "SI", "NO"), _xleta.NOT)</f>
        <v>NO</v>
      </c>
      <c r="L4014">
        <f>IF(ISBLANK(C4014), resumen!$D$4, C4014)</f>
        <v>420359.27</v>
      </c>
      <c r="M4014">
        <f>IF(ISBLANK(I4014), resumen!$E$4, I4014)</f>
        <v>48</v>
      </c>
    </row>
    <row r="4015" spans="1:13">
      <c r="A4015">
        <v>4014</v>
      </c>
      <c r="B4015" t="s">
        <v>13</v>
      </c>
      <c r="C4015">
        <v>841178</v>
      </c>
      <c r="D4015" t="s">
        <v>14</v>
      </c>
      <c r="E4015" t="s">
        <v>15</v>
      </c>
      <c r="F4015" t="s">
        <v>16</v>
      </c>
      <c r="G4015" t="s">
        <v>17</v>
      </c>
      <c r="H4015" t="s">
        <v>17</v>
      </c>
      <c r="I4015">
        <v>46</v>
      </c>
      <c r="J4015" t="str">
        <f>IFERROR(IF(ABS((C4015-resumen!$D$3)/resumen!$D$5) &gt; 1.96, "SI", "NO"), _xleta.NOT)</f>
        <v>NO</v>
      </c>
      <c r="K4015" t="str">
        <f>IFERROR(IF(ABS((I4015-resumen!$E$3)/resumen!$E$5) &gt; 1.96, "SI", "NO"), _xleta.NOT)</f>
        <v>NO</v>
      </c>
      <c r="L4015">
        <f>IF(ISBLANK(C4015), resumen!$D$4, C4015)</f>
        <v>841178</v>
      </c>
      <c r="M4015">
        <f>IF(ISBLANK(I4015), resumen!$E$4, I4015)</f>
        <v>46</v>
      </c>
    </row>
    <row r="4016" spans="1:13">
      <c r="A4016">
        <v>4015</v>
      </c>
      <c r="B4016" t="s">
        <v>13</v>
      </c>
      <c r="C4016">
        <v>1778646</v>
      </c>
      <c r="D4016" t="s">
        <v>14</v>
      </c>
      <c r="E4016" t="s">
        <v>20</v>
      </c>
      <c r="F4016" t="s">
        <v>16</v>
      </c>
      <c r="G4016" t="s">
        <v>17</v>
      </c>
      <c r="H4016" t="s">
        <v>17</v>
      </c>
      <c r="I4016">
        <v>33</v>
      </c>
      <c r="J4016" t="str">
        <f>IFERROR(IF(ABS((C4016-resumen!$D$3)/resumen!$D$5) &gt; 1.96, "SI", "NO"), _xleta.NOT)</f>
        <v>NO</v>
      </c>
      <c r="K4016" t="str">
        <f>IFERROR(IF(ABS((I4016-resumen!$E$3)/resumen!$E$5) &gt; 1.96, "SI", "NO"), _xleta.NOT)</f>
        <v>NO</v>
      </c>
      <c r="L4016">
        <f>IF(ISBLANK(C4016), resumen!$D$4, C4016)</f>
        <v>1778646</v>
      </c>
      <c r="M4016">
        <f>IF(ISBLANK(I4016), resumen!$E$4, I4016)</f>
        <v>33</v>
      </c>
    </row>
    <row r="4017" spans="1:13">
      <c r="A4017">
        <v>4016</v>
      </c>
      <c r="B4017" t="s">
        <v>19</v>
      </c>
      <c r="C4017">
        <v>979284</v>
      </c>
      <c r="D4017" t="s">
        <v>18</v>
      </c>
      <c r="E4017" t="s">
        <v>15</v>
      </c>
      <c r="F4017" t="s">
        <v>16</v>
      </c>
      <c r="G4017" t="s">
        <v>17</v>
      </c>
      <c r="H4017" t="s">
        <v>17</v>
      </c>
      <c r="I4017">
        <v>63</v>
      </c>
      <c r="J4017" t="str">
        <f>IFERROR(IF(ABS((C4017-resumen!$D$3)/resumen!$D$5) &gt; 1.96, "SI", "NO"), _xleta.NOT)</f>
        <v>NO</v>
      </c>
      <c r="K4017" t="str">
        <f>IFERROR(IF(ABS((I4017-resumen!$E$3)/resumen!$E$5) &gt; 1.96, "SI", "NO"), _xleta.NOT)</f>
        <v>NO</v>
      </c>
      <c r="L4017">
        <f>IF(ISBLANK(C4017), resumen!$D$4, C4017)</f>
        <v>979284</v>
      </c>
      <c r="M4017">
        <f>IF(ISBLANK(I4017), resumen!$E$4, I4017)</f>
        <v>63</v>
      </c>
    </row>
    <row r="4018" spans="1:13">
      <c r="A4018">
        <v>4017</v>
      </c>
      <c r="B4018" t="s">
        <v>19</v>
      </c>
      <c r="C4018">
        <v>206000</v>
      </c>
      <c r="D4018" t="s">
        <v>14</v>
      </c>
      <c r="E4018" t="s">
        <v>20</v>
      </c>
      <c r="F4018" t="s">
        <v>16</v>
      </c>
      <c r="G4018" t="s">
        <v>16</v>
      </c>
      <c r="H4018" t="s">
        <v>17</v>
      </c>
      <c r="I4018">
        <v>34</v>
      </c>
      <c r="J4018" t="str">
        <f>IFERROR(IF(ABS((C4018-resumen!$D$3)/resumen!$D$5) &gt; 1.96, "SI", "NO"), _xleta.NOT)</f>
        <v>NO</v>
      </c>
      <c r="K4018" t="str">
        <f>IFERROR(IF(ABS((I4018-resumen!$E$3)/resumen!$E$5) &gt; 1.96, "SI", "NO"), _xleta.NOT)</f>
        <v>NO</v>
      </c>
      <c r="L4018">
        <f>IF(ISBLANK(C4018), resumen!$D$4, C4018)</f>
        <v>206000</v>
      </c>
      <c r="M4018">
        <f>IF(ISBLANK(I4018), resumen!$E$4, I4018)</f>
        <v>34</v>
      </c>
    </row>
    <row r="4019" spans="1:13">
      <c r="A4019">
        <v>4018</v>
      </c>
      <c r="B4019" t="s">
        <v>13</v>
      </c>
      <c r="C4019">
        <v>109259.63</v>
      </c>
      <c r="D4019" t="s">
        <v>14</v>
      </c>
      <c r="E4019" t="s">
        <v>20</v>
      </c>
      <c r="F4019" t="s">
        <v>16</v>
      </c>
      <c r="G4019" t="s">
        <v>17</v>
      </c>
      <c r="H4019" t="s">
        <v>16</v>
      </c>
      <c r="I4019">
        <v>23</v>
      </c>
      <c r="J4019" t="str">
        <f>IFERROR(IF(ABS((C4019-resumen!$D$3)/resumen!$D$5) &gt; 1.96, "SI", "NO"), _xleta.NOT)</f>
        <v>NO</v>
      </c>
      <c r="K4019" t="str">
        <f>IFERROR(IF(ABS((I4019-resumen!$E$3)/resumen!$E$5) &gt; 1.96, "SI", "NO"), _xleta.NOT)</f>
        <v>NO</v>
      </c>
      <c r="L4019">
        <f>IF(ISBLANK(C4019), resumen!$D$4, C4019)</f>
        <v>109259.63</v>
      </c>
      <c r="M4019">
        <f>IF(ISBLANK(I4019), resumen!$E$4, I4019)</f>
        <v>23</v>
      </c>
    </row>
    <row r="4020" spans="1:13">
      <c r="A4020">
        <v>4019</v>
      </c>
      <c r="B4020" t="s">
        <v>13</v>
      </c>
      <c r="C4020">
        <v>378297</v>
      </c>
      <c r="D4020" t="s">
        <v>18</v>
      </c>
      <c r="E4020" t="s">
        <v>15</v>
      </c>
      <c r="F4020" t="s">
        <v>16</v>
      </c>
      <c r="G4020" t="s">
        <v>17</v>
      </c>
      <c r="H4020" t="s">
        <v>17</v>
      </c>
      <c r="I4020">
        <v>71</v>
      </c>
      <c r="J4020" t="str">
        <f>IFERROR(IF(ABS((C4020-resumen!$D$3)/resumen!$D$5) &gt; 1.96, "SI", "NO"), _xleta.NOT)</f>
        <v>NO</v>
      </c>
      <c r="K4020" t="str">
        <f>IFERROR(IF(ABS((I4020-resumen!$E$3)/resumen!$E$5) &gt; 1.96, "SI", "NO"), _xleta.NOT)</f>
        <v>SI</v>
      </c>
      <c r="L4020">
        <f>IF(ISBLANK(C4020), resumen!$D$4, C4020)</f>
        <v>378297</v>
      </c>
      <c r="M4020">
        <f>IF(ISBLANK(I4020), resumen!$E$4, I4020)</f>
        <v>71</v>
      </c>
    </row>
    <row r="4021" spans="1:13">
      <c r="A4021">
        <v>4020</v>
      </c>
      <c r="B4021" t="s">
        <v>13</v>
      </c>
      <c r="C4021">
        <v>336445.2</v>
      </c>
      <c r="D4021" t="s">
        <v>14</v>
      </c>
      <c r="E4021" t="s">
        <v>20</v>
      </c>
      <c r="F4021" t="s">
        <v>16</v>
      </c>
      <c r="G4021" t="s">
        <v>17</v>
      </c>
      <c r="H4021" t="s">
        <v>16</v>
      </c>
      <c r="I4021">
        <v>31</v>
      </c>
      <c r="J4021" t="str">
        <f>IFERROR(IF(ABS((C4021-resumen!$D$3)/resumen!$D$5) &gt; 1.96, "SI", "NO"), _xleta.NOT)</f>
        <v>NO</v>
      </c>
      <c r="K4021" t="str">
        <f>IFERROR(IF(ABS((I4021-resumen!$E$3)/resumen!$E$5) &gt; 1.96, "SI", "NO"), _xleta.NOT)</f>
        <v>NO</v>
      </c>
      <c r="L4021">
        <f>IF(ISBLANK(C4021), resumen!$D$4, C4021)</f>
        <v>336445.2</v>
      </c>
      <c r="M4021">
        <f>IF(ISBLANK(I4021), resumen!$E$4, I4021)</f>
        <v>31</v>
      </c>
    </row>
    <row r="4022" spans="1:13">
      <c r="A4022">
        <v>4021</v>
      </c>
      <c r="B4022" t="s">
        <v>13</v>
      </c>
      <c r="C4022">
        <v>278030</v>
      </c>
      <c r="D4022" t="s">
        <v>23</v>
      </c>
      <c r="E4022" t="s">
        <v>20</v>
      </c>
      <c r="F4022" t="s">
        <v>16</v>
      </c>
      <c r="G4022" t="s">
        <v>17</v>
      </c>
      <c r="H4022" t="s">
        <v>17</v>
      </c>
      <c r="I4022">
        <v>65</v>
      </c>
      <c r="J4022" t="str">
        <f>IFERROR(IF(ABS((C4022-resumen!$D$3)/resumen!$D$5) &gt; 1.96, "SI", "NO"), _xleta.NOT)</f>
        <v>NO</v>
      </c>
      <c r="K4022" t="str">
        <f>IFERROR(IF(ABS((I4022-resumen!$E$3)/resumen!$E$5) &gt; 1.96, "SI", "NO"), _xleta.NOT)</f>
        <v>NO</v>
      </c>
      <c r="L4022">
        <f>IF(ISBLANK(C4022), resumen!$D$4, C4022)</f>
        <v>278030</v>
      </c>
      <c r="M4022">
        <f>IF(ISBLANK(I4022), resumen!$E$4, I4022)</f>
        <v>65</v>
      </c>
    </row>
    <row r="4023" spans="1:13">
      <c r="A4023">
        <v>4022</v>
      </c>
      <c r="B4023" t="s">
        <v>13</v>
      </c>
      <c r="C4023">
        <v>500000</v>
      </c>
      <c r="D4023" t="s">
        <v>14</v>
      </c>
      <c r="E4023" t="s">
        <v>20</v>
      </c>
      <c r="F4023" t="s">
        <v>16</v>
      </c>
      <c r="G4023" t="s">
        <v>16</v>
      </c>
      <c r="H4023" t="s">
        <v>17</v>
      </c>
      <c r="I4023">
        <v>38</v>
      </c>
      <c r="J4023" t="str">
        <f>IFERROR(IF(ABS((C4023-resumen!$D$3)/resumen!$D$5) &gt; 1.96, "SI", "NO"), _xleta.NOT)</f>
        <v>NO</v>
      </c>
      <c r="K4023" t="str">
        <f>IFERROR(IF(ABS((I4023-resumen!$E$3)/resumen!$E$5) &gt; 1.96, "SI", "NO"), _xleta.NOT)</f>
        <v>NO</v>
      </c>
      <c r="L4023">
        <f>IF(ISBLANK(C4023), resumen!$D$4, C4023)</f>
        <v>500000</v>
      </c>
      <c r="M4023">
        <f>IF(ISBLANK(I4023), resumen!$E$4, I4023)</f>
        <v>38</v>
      </c>
    </row>
    <row r="4024" spans="1:13">
      <c r="A4024">
        <v>4023</v>
      </c>
      <c r="B4024" t="s">
        <v>13</v>
      </c>
      <c r="C4024">
        <v>516550</v>
      </c>
      <c r="D4024" t="s">
        <v>14</v>
      </c>
      <c r="E4024" t="s">
        <v>20</v>
      </c>
      <c r="F4024" t="s">
        <v>16</v>
      </c>
      <c r="G4024" t="s">
        <v>16</v>
      </c>
      <c r="H4024" t="s">
        <v>17</v>
      </c>
      <c r="I4024">
        <v>31</v>
      </c>
      <c r="J4024" t="str">
        <f>IFERROR(IF(ABS((C4024-resumen!$D$3)/resumen!$D$5) &gt; 1.96, "SI", "NO"), _xleta.NOT)</f>
        <v>NO</v>
      </c>
      <c r="K4024" t="str">
        <f>IFERROR(IF(ABS((I4024-resumen!$E$3)/resumen!$E$5) &gt; 1.96, "SI", "NO"), _xleta.NOT)</f>
        <v>NO</v>
      </c>
      <c r="L4024">
        <f>IF(ISBLANK(C4024), resumen!$D$4, C4024)</f>
        <v>516550</v>
      </c>
      <c r="M4024">
        <f>IF(ISBLANK(I4024), resumen!$E$4, I4024)</f>
        <v>31</v>
      </c>
    </row>
    <row r="4025" spans="1:13">
      <c r="A4025">
        <v>4024</v>
      </c>
      <c r="B4025" t="s">
        <v>13</v>
      </c>
      <c r="C4025">
        <v>406045.76</v>
      </c>
      <c r="D4025" t="s">
        <v>14</v>
      </c>
      <c r="E4025" t="s">
        <v>20</v>
      </c>
      <c r="F4025" t="s">
        <v>16</v>
      </c>
      <c r="G4025" t="s">
        <v>16</v>
      </c>
      <c r="H4025" t="s">
        <v>17</v>
      </c>
      <c r="I4025">
        <v>49</v>
      </c>
      <c r="J4025" t="str">
        <f>IFERROR(IF(ABS((C4025-resumen!$D$3)/resumen!$D$5) &gt; 1.96, "SI", "NO"), _xleta.NOT)</f>
        <v>NO</v>
      </c>
      <c r="K4025" t="str">
        <f>IFERROR(IF(ABS((I4025-resumen!$E$3)/resumen!$E$5) &gt; 1.96, "SI", "NO"), _xleta.NOT)</f>
        <v>NO</v>
      </c>
      <c r="L4025">
        <f>IF(ISBLANK(C4025), resumen!$D$4, C4025)</f>
        <v>406045.76</v>
      </c>
      <c r="M4025">
        <f>IF(ISBLANK(I4025), resumen!$E$4, I4025)</f>
        <v>49</v>
      </c>
    </row>
    <row r="4026" spans="1:13">
      <c r="A4026">
        <v>4025</v>
      </c>
      <c r="B4026" t="s">
        <v>13</v>
      </c>
      <c r="C4026">
        <v>7214352.2000000002</v>
      </c>
      <c r="D4026" t="s">
        <v>14</v>
      </c>
      <c r="E4026" t="s">
        <v>15</v>
      </c>
      <c r="F4026" t="s">
        <v>16</v>
      </c>
      <c r="G4026" t="s">
        <v>17</v>
      </c>
      <c r="H4026" t="s">
        <v>17</v>
      </c>
      <c r="I4026">
        <v>55</v>
      </c>
      <c r="J4026" t="str">
        <f>IFERROR(IF(ABS((C4026-resumen!$D$3)/resumen!$D$5) &gt; 1.96, "SI", "NO"), _xleta.NOT)</f>
        <v>SI</v>
      </c>
      <c r="K4026" t="str">
        <f>IFERROR(IF(ABS((I4026-resumen!$E$3)/resumen!$E$5) &gt; 1.96, "SI", "NO"), _xleta.NOT)</f>
        <v>NO</v>
      </c>
      <c r="L4026">
        <f>IF(ISBLANK(C4026), resumen!$D$4, C4026)</f>
        <v>7214352.2000000002</v>
      </c>
      <c r="M4026">
        <f>IF(ISBLANK(I4026), resumen!$E$4, I4026)</f>
        <v>55</v>
      </c>
    </row>
    <row r="4027" spans="1:13">
      <c r="A4027">
        <v>4026</v>
      </c>
      <c r="B4027" t="s">
        <v>13</v>
      </c>
      <c r="C4027">
        <v>423168</v>
      </c>
      <c r="D4027" t="s">
        <v>14</v>
      </c>
      <c r="E4027" t="s">
        <v>20</v>
      </c>
      <c r="F4027" t="s">
        <v>16</v>
      </c>
      <c r="G4027" t="s">
        <v>17</v>
      </c>
      <c r="H4027" t="s">
        <v>17</v>
      </c>
      <c r="I4027">
        <v>21</v>
      </c>
      <c r="J4027" t="str">
        <f>IFERROR(IF(ABS((C4027-resumen!$D$3)/resumen!$D$5) &gt; 1.96, "SI", "NO"), _xleta.NOT)</f>
        <v>NO</v>
      </c>
      <c r="K4027" t="str">
        <f>IFERROR(IF(ABS((I4027-resumen!$E$3)/resumen!$E$5) &gt; 1.96, "SI", "NO"), _xleta.NOT)</f>
        <v>NO</v>
      </c>
      <c r="L4027">
        <f>IF(ISBLANK(C4027), resumen!$D$4, C4027)</f>
        <v>423168</v>
      </c>
      <c r="M4027">
        <f>IF(ISBLANK(I4027), resumen!$E$4, I4027)</f>
        <v>21</v>
      </c>
    </row>
    <row r="4028" spans="1:13">
      <c r="A4028">
        <v>4027</v>
      </c>
      <c r="B4028" t="s">
        <v>19</v>
      </c>
      <c r="C4028">
        <v>278030.99</v>
      </c>
      <c r="D4028" t="s">
        <v>21</v>
      </c>
      <c r="E4028" t="s">
        <v>20</v>
      </c>
      <c r="F4028" t="s">
        <v>16</v>
      </c>
      <c r="G4028" t="s">
        <v>17</v>
      </c>
      <c r="H4028" t="s">
        <v>17</v>
      </c>
      <c r="I4028">
        <v>42</v>
      </c>
      <c r="J4028" t="str">
        <f>IFERROR(IF(ABS((C4028-resumen!$D$3)/resumen!$D$5) &gt; 1.96, "SI", "NO"), _xleta.NOT)</f>
        <v>NO</v>
      </c>
      <c r="K4028" t="str">
        <f>IFERROR(IF(ABS((I4028-resumen!$E$3)/resumen!$E$5) &gt; 1.96, "SI", "NO"), _xleta.NOT)</f>
        <v>NO</v>
      </c>
      <c r="L4028">
        <f>IF(ISBLANK(C4028), resumen!$D$4, C4028)</f>
        <v>278030.99</v>
      </c>
      <c r="M4028">
        <f>IF(ISBLANK(I4028), resumen!$E$4, I4028)</f>
        <v>42</v>
      </c>
    </row>
    <row r="4029" spans="1:13">
      <c r="A4029">
        <v>4028</v>
      </c>
      <c r="B4029" t="s">
        <v>19</v>
      </c>
      <c r="C4029">
        <v>284460.38</v>
      </c>
      <c r="D4029" t="s">
        <v>14</v>
      </c>
      <c r="E4029" t="s">
        <v>20</v>
      </c>
      <c r="F4029" t="s">
        <v>16</v>
      </c>
      <c r="G4029" t="s">
        <v>17</v>
      </c>
      <c r="H4029" t="s">
        <v>17</v>
      </c>
      <c r="I4029">
        <v>34</v>
      </c>
      <c r="J4029" t="str">
        <f>IFERROR(IF(ABS((C4029-resumen!$D$3)/resumen!$D$5) &gt; 1.96, "SI", "NO"), _xleta.NOT)</f>
        <v>NO</v>
      </c>
      <c r="K4029" t="str">
        <f>IFERROR(IF(ABS((I4029-resumen!$E$3)/resumen!$E$5) &gt; 1.96, "SI", "NO"), _xleta.NOT)</f>
        <v>NO</v>
      </c>
      <c r="L4029">
        <f>IF(ISBLANK(C4029), resumen!$D$4, C4029)</f>
        <v>284460.38</v>
      </c>
      <c r="M4029">
        <f>IF(ISBLANK(I4029), resumen!$E$4, I4029)</f>
        <v>34</v>
      </c>
    </row>
    <row r="4030" spans="1:13">
      <c r="A4030">
        <v>4029</v>
      </c>
      <c r="B4030" t="s">
        <v>13</v>
      </c>
      <c r="C4030">
        <v>510949.44</v>
      </c>
      <c r="D4030" t="s">
        <v>14</v>
      </c>
      <c r="E4030" t="s">
        <v>20</v>
      </c>
      <c r="F4030" t="s">
        <v>16</v>
      </c>
      <c r="G4030" t="s">
        <v>17</v>
      </c>
      <c r="H4030" t="s">
        <v>17</v>
      </c>
      <c r="I4030">
        <v>38</v>
      </c>
      <c r="J4030" t="str">
        <f>IFERROR(IF(ABS((C4030-resumen!$D$3)/resumen!$D$5) &gt; 1.96, "SI", "NO"), _xleta.NOT)</f>
        <v>NO</v>
      </c>
      <c r="K4030" t="str">
        <f>IFERROR(IF(ABS((I4030-resumen!$E$3)/resumen!$E$5) &gt; 1.96, "SI", "NO"), _xleta.NOT)</f>
        <v>NO</v>
      </c>
      <c r="L4030">
        <f>IF(ISBLANK(C4030), resumen!$D$4, C4030)</f>
        <v>510949.44</v>
      </c>
      <c r="M4030">
        <f>IF(ISBLANK(I4030), resumen!$E$4, I4030)</f>
        <v>38</v>
      </c>
    </row>
    <row r="4031" spans="1:13">
      <c r="A4031">
        <v>4030</v>
      </c>
      <c r="B4031" t="s">
        <v>19</v>
      </c>
      <c r="C4031">
        <v>622677.26</v>
      </c>
      <c r="D4031" t="s">
        <v>14</v>
      </c>
      <c r="E4031" t="s">
        <v>15</v>
      </c>
      <c r="F4031" t="s">
        <v>16</v>
      </c>
      <c r="G4031" t="s">
        <v>17</v>
      </c>
      <c r="H4031" t="s">
        <v>17</v>
      </c>
      <c r="I4031">
        <v>31</v>
      </c>
      <c r="J4031" t="str">
        <f>IFERROR(IF(ABS((C4031-resumen!$D$3)/resumen!$D$5) &gt; 1.96, "SI", "NO"), _xleta.NOT)</f>
        <v>NO</v>
      </c>
      <c r="K4031" t="str">
        <f>IFERROR(IF(ABS((I4031-resumen!$E$3)/resumen!$E$5) &gt; 1.96, "SI", "NO"), _xleta.NOT)</f>
        <v>NO</v>
      </c>
      <c r="L4031">
        <f>IF(ISBLANK(C4031), resumen!$D$4, C4031)</f>
        <v>622677.26</v>
      </c>
      <c r="M4031">
        <f>IF(ISBLANK(I4031), resumen!$E$4, I4031)</f>
        <v>31</v>
      </c>
    </row>
    <row r="4032" spans="1:13">
      <c r="A4032">
        <v>4031</v>
      </c>
      <c r="B4032" t="s">
        <v>13</v>
      </c>
      <c r="C4032">
        <v>578406.36</v>
      </c>
      <c r="D4032" t="s">
        <v>14</v>
      </c>
      <c r="E4032" t="s">
        <v>15</v>
      </c>
      <c r="F4032" t="s">
        <v>16</v>
      </c>
      <c r="G4032" t="s">
        <v>17</v>
      </c>
      <c r="H4032" t="s">
        <v>17</v>
      </c>
      <c r="I4032">
        <v>28</v>
      </c>
      <c r="J4032" t="str">
        <f>IFERROR(IF(ABS((C4032-resumen!$D$3)/resumen!$D$5) &gt; 1.96, "SI", "NO"), _xleta.NOT)</f>
        <v>NO</v>
      </c>
      <c r="K4032" t="str">
        <f>IFERROR(IF(ABS((I4032-resumen!$E$3)/resumen!$E$5) &gt; 1.96, "SI", "NO"), _xleta.NOT)</f>
        <v>NO</v>
      </c>
      <c r="L4032">
        <f>IF(ISBLANK(C4032), resumen!$D$4, C4032)</f>
        <v>578406.36</v>
      </c>
      <c r="M4032">
        <f>IF(ISBLANK(I4032), resumen!$E$4, I4032)</f>
        <v>28</v>
      </c>
    </row>
    <row r="4033" spans="1:13">
      <c r="A4033">
        <v>4032</v>
      </c>
      <c r="B4033" t="s">
        <v>13</v>
      </c>
      <c r="C4033">
        <v>383231</v>
      </c>
      <c r="D4033" t="s">
        <v>14</v>
      </c>
      <c r="E4033" t="s">
        <v>15</v>
      </c>
      <c r="F4033" t="s">
        <v>16</v>
      </c>
      <c r="G4033" t="s">
        <v>17</v>
      </c>
      <c r="H4033" t="s">
        <v>17</v>
      </c>
      <c r="I4033">
        <v>23</v>
      </c>
      <c r="J4033" t="str">
        <f>IFERROR(IF(ABS((C4033-resumen!$D$3)/resumen!$D$5) &gt; 1.96, "SI", "NO"), _xleta.NOT)</f>
        <v>NO</v>
      </c>
      <c r="K4033" t="str">
        <f>IFERROR(IF(ABS((I4033-resumen!$E$3)/resumen!$E$5) &gt; 1.96, "SI", "NO"), _xleta.NOT)</f>
        <v>NO</v>
      </c>
      <c r="L4033">
        <f>IF(ISBLANK(C4033), resumen!$D$4, C4033)</f>
        <v>383231</v>
      </c>
      <c r="M4033">
        <f>IF(ISBLANK(I4033), resumen!$E$4, I4033)</f>
        <v>23</v>
      </c>
    </row>
    <row r="4034" spans="1:13">
      <c r="A4034">
        <v>4033</v>
      </c>
      <c r="B4034" t="s">
        <v>13</v>
      </c>
      <c r="C4034">
        <v>415668.65</v>
      </c>
      <c r="D4034" t="s">
        <v>14</v>
      </c>
      <c r="E4034" t="s">
        <v>20</v>
      </c>
      <c r="F4034" t="s">
        <v>16</v>
      </c>
      <c r="G4034" t="s">
        <v>16</v>
      </c>
      <c r="H4034" t="s">
        <v>17</v>
      </c>
      <c r="I4034">
        <v>58</v>
      </c>
      <c r="J4034" t="str">
        <f>IFERROR(IF(ABS((C4034-resumen!$D$3)/resumen!$D$5) &gt; 1.96, "SI", "NO"), _xleta.NOT)</f>
        <v>NO</v>
      </c>
      <c r="K4034" t="str">
        <f>IFERROR(IF(ABS((I4034-resumen!$E$3)/resumen!$E$5) &gt; 1.96, "SI", "NO"), _xleta.NOT)</f>
        <v>NO</v>
      </c>
      <c r="L4034">
        <f>IF(ISBLANK(C4034), resumen!$D$4, C4034)</f>
        <v>415668.65</v>
      </c>
      <c r="M4034">
        <f>IF(ISBLANK(I4034), resumen!$E$4, I4034)</f>
        <v>58</v>
      </c>
    </row>
    <row r="4035" spans="1:13">
      <c r="A4035">
        <v>4034</v>
      </c>
      <c r="B4035" t="s">
        <v>19</v>
      </c>
      <c r="C4035">
        <v>948047</v>
      </c>
      <c r="D4035" t="s">
        <v>14</v>
      </c>
      <c r="E4035" t="s">
        <v>15</v>
      </c>
      <c r="F4035" t="s">
        <v>16</v>
      </c>
      <c r="G4035" t="s">
        <v>17</v>
      </c>
      <c r="H4035" t="s">
        <v>16</v>
      </c>
      <c r="I4035">
        <v>32</v>
      </c>
      <c r="J4035" t="str">
        <f>IFERROR(IF(ABS((C4035-resumen!$D$3)/resumen!$D$5) &gt; 1.96, "SI", "NO"), _xleta.NOT)</f>
        <v>NO</v>
      </c>
      <c r="K4035" t="str">
        <f>IFERROR(IF(ABS((I4035-resumen!$E$3)/resumen!$E$5) &gt; 1.96, "SI", "NO"), _xleta.NOT)</f>
        <v>NO</v>
      </c>
      <c r="L4035">
        <f>IF(ISBLANK(C4035), resumen!$D$4, C4035)</f>
        <v>948047</v>
      </c>
      <c r="M4035">
        <f>IF(ISBLANK(I4035), resumen!$E$4, I4035)</f>
        <v>32</v>
      </c>
    </row>
    <row r="4036" spans="1:13">
      <c r="A4036">
        <v>4035</v>
      </c>
      <c r="B4036" t="s">
        <v>13</v>
      </c>
      <c r="C4036">
        <v>343391</v>
      </c>
      <c r="D4036" t="s">
        <v>14</v>
      </c>
      <c r="E4036" t="s">
        <v>20</v>
      </c>
      <c r="F4036" t="s">
        <v>16</v>
      </c>
      <c r="G4036" t="s">
        <v>17</v>
      </c>
      <c r="H4036" t="s">
        <v>17</v>
      </c>
      <c r="I4036">
        <v>48</v>
      </c>
      <c r="J4036" t="str">
        <f>IFERROR(IF(ABS((C4036-resumen!$D$3)/resumen!$D$5) &gt; 1.96, "SI", "NO"), _xleta.NOT)</f>
        <v>NO</v>
      </c>
      <c r="K4036" t="str">
        <f>IFERROR(IF(ABS((I4036-resumen!$E$3)/resumen!$E$5) &gt; 1.96, "SI", "NO"), _xleta.NOT)</f>
        <v>NO</v>
      </c>
      <c r="L4036">
        <f>IF(ISBLANK(C4036), resumen!$D$4, C4036)</f>
        <v>343391</v>
      </c>
      <c r="M4036">
        <f>IF(ISBLANK(I4036), resumen!$E$4, I4036)</f>
        <v>48</v>
      </c>
    </row>
    <row r="4037" spans="1:13">
      <c r="A4037">
        <v>4036</v>
      </c>
      <c r="B4037" t="s">
        <v>19</v>
      </c>
      <c r="C4037">
        <v>320000</v>
      </c>
      <c r="D4037" t="s">
        <v>14</v>
      </c>
      <c r="E4037" t="s">
        <v>20</v>
      </c>
      <c r="F4037" t="s">
        <v>16</v>
      </c>
      <c r="G4037" t="s">
        <v>17</v>
      </c>
      <c r="H4037" t="s">
        <v>17</v>
      </c>
      <c r="I4037">
        <v>69</v>
      </c>
      <c r="J4037" t="str">
        <f>IFERROR(IF(ABS((C4037-resumen!$D$3)/resumen!$D$5) &gt; 1.96, "SI", "NO"), _xleta.NOT)</f>
        <v>NO</v>
      </c>
      <c r="K4037" t="str">
        <f>IFERROR(IF(ABS((I4037-resumen!$E$3)/resumen!$E$5) &gt; 1.96, "SI", "NO"), _xleta.NOT)</f>
        <v>NO</v>
      </c>
      <c r="L4037">
        <f>IF(ISBLANK(C4037), resumen!$D$4, C4037)</f>
        <v>320000</v>
      </c>
      <c r="M4037">
        <f>IF(ISBLANK(I4037), resumen!$E$4, I4037)</f>
        <v>69</v>
      </c>
    </row>
    <row r="4038" spans="1:13">
      <c r="A4038">
        <v>4037</v>
      </c>
      <c r="B4038" t="s">
        <v>19</v>
      </c>
      <c r="C4038">
        <v>840000</v>
      </c>
      <c r="D4038" t="s">
        <v>14</v>
      </c>
      <c r="E4038" t="s">
        <v>20</v>
      </c>
      <c r="F4038" t="s">
        <v>16</v>
      </c>
      <c r="G4038" t="s">
        <v>17</v>
      </c>
      <c r="H4038" t="s">
        <v>17</v>
      </c>
      <c r="I4038">
        <v>29</v>
      </c>
      <c r="J4038" t="str">
        <f>IFERROR(IF(ABS((C4038-resumen!$D$3)/resumen!$D$5) &gt; 1.96, "SI", "NO"), _xleta.NOT)</f>
        <v>NO</v>
      </c>
      <c r="K4038" t="str">
        <f>IFERROR(IF(ABS((I4038-resumen!$E$3)/resumen!$E$5) &gt; 1.96, "SI", "NO"), _xleta.NOT)</f>
        <v>NO</v>
      </c>
      <c r="L4038">
        <f>IF(ISBLANK(C4038), resumen!$D$4, C4038)</f>
        <v>840000</v>
      </c>
      <c r="M4038">
        <f>IF(ISBLANK(I4038), resumen!$E$4, I4038)</f>
        <v>29</v>
      </c>
    </row>
    <row r="4039" spans="1:13">
      <c r="A4039">
        <v>4038</v>
      </c>
      <c r="B4039" t="s">
        <v>13</v>
      </c>
      <c r="C4039">
        <v>371173.26</v>
      </c>
      <c r="D4039" t="s">
        <v>14</v>
      </c>
      <c r="E4039" t="s">
        <v>20</v>
      </c>
      <c r="F4039" t="s">
        <v>16</v>
      </c>
      <c r="G4039" t="s">
        <v>17</v>
      </c>
      <c r="H4039" t="s">
        <v>17</v>
      </c>
      <c r="I4039">
        <v>31</v>
      </c>
      <c r="J4039" t="str">
        <f>IFERROR(IF(ABS((C4039-resumen!$D$3)/resumen!$D$5) &gt; 1.96, "SI", "NO"), _xleta.NOT)</f>
        <v>NO</v>
      </c>
      <c r="K4039" t="str">
        <f>IFERROR(IF(ABS((I4039-resumen!$E$3)/resumen!$E$5) &gt; 1.96, "SI", "NO"), _xleta.NOT)</f>
        <v>NO</v>
      </c>
      <c r="L4039">
        <f>IF(ISBLANK(C4039), resumen!$D$4, C4039)</f>
        <v>371173.26</v>
      </c>
      <c r="M4039">
        <f>IF(ISBLANK(I4039), resumen!$E$4, I4039)</f>
        <v>31</v>
      </c>
    </row>
    <row r="4040" spans="1:13">
      <c r="A4040">
        <v>4039</v>
      </c>
      <c r="B4040" t="s">
        <v>13</v>
      </c>
      <c r="C4040">
        <v>570368</v>
      </c>
      <c r="D4040" t="s">
        <v>14</v>
      </c>
      <c r="E4040" t="s">
        <v>20</v>
      </c>
      <c r="F4040" t="s">
        <v>16</v>
      </c>
      <c r="G4040" t="s">
        <v>17</v>
      </c>
      <c r="H4040" t="s">
        <v>17</v>
      </c>
      <c r="I4040">
        <v>33</v>
      </c>
      <c r="J4040" t="str">
        <f>IFERROR(IF(ABS((C4040-resumen!$D$3)/resumen!$D$5) &gt; 1.96, "SI", "NO"), _xleta.NOT)</f>
        <v>NO</v>
      </c>
      <c r="K4040" t="str">
        <f>IFERROR(IF(ABS((I4040-resumen!$E$3)/resumen!$E$5) &gt; 1.96, "SI", "NO"), _xleta.NOT)</f>
        <v>NO</v>
      </c>
      <c r="L4040">
        <f>IF(ISBLANK(C4040), resumen!$D$4, C4040)</f>
        <v>570368</v>
      </c>
      <c r="M4040">
        <f>IF(ISBLANK(I4040), resumen!$E$4, I4040)</f>
        <v>33</v>
      </c>
    </row>
    <row r="4041" spans="1:13">
      <c r="A4041">
        <v>4040</v>
      </c>
      <c r="B4041" t="s">
        <v>19</v>
      </c>
      <c r="C4041">
        <v>1206489.07</v>
      </c>
      <c r="D4041" t="s">
        <v>14</v>
      </c>
      <c r="E4041" t="s">
        <v>20</v>
      </c>
      <c r="F4041" t="s">
        <v>16</v>
      </c>
      <c r="G4041" t="s">
        <v>17</v>
      </c>
      <c r="H4041" t="s">
        <v>17</v>
      </c>
      <c r="I4041">
        <v>29</v>
      </c>
      <c r="J4041" t="str">
        <f>IFERROR(IF(ABS((C4041-resumen!$D$3)/resumen!$D$5) &gt; 1.96, "SI", "NO"), _xleta.NOT)</f>
        <v>NO</v>
      </c>
      <c r="K4041" t="str">
        <f>IFERROR(IF(ABS((I4041-resumen!$E$3)/resumen!$E$5) &gt; 1.96, "SI", "NO"), _xleta.NOT)</f>
        <v>NO</v>
      </c>
      <c r="L4041">
        <f>IF(ISBLANK(C4041), resumen!$D$4, C4041)</f>
        <v>1206489.07</v>
      </c>
      <c r="M4041">
        <f>IF(ISBLANK(I4041), resumen!$E$4, I4041)</f>
        <v>29</v>
      </c>
    </row>
    <row r="4042" spans="1:13">
      <c r="A4042">
        <v>4041</v>
      </c>
      <c r="B4042" t="s">
        <v>13</v>
      </c>
      <c r="C4042">
        <v>143537.5</v>
      </c>
      <c r="D4042" t="s">
        <v>14</v>
      </c>
      <c r="E4042" t="s">
        <v>20</v>
      </c>
      <c r="F4042" t="s">
        <v>16</v>
      </c>
      <c r="G4042" t="s">
        <v>17</v>
      </c>
      <c r="H4042" t="s">
        <v>17</v>
      </c>
      <c r="I4042">
        <v>31</v>
      </c>
      <c r="J4042" t="str">
        <f>IFERROR(IF(ABS((C4042-resumen!$D$3)/resumen!$D$5) &gt; 1.96, "SI", "NO"), _xleta.NOT)</f>
        <v>NO</v>
      </c>
      <c r="K4042" t="str">
        <f>IFERROR(IF(ABS((I4042-resumen!$E$3)/resumen!$E$5) &gt; 1.96, "SI", "NO"), _xleta.NOT)</f>
        <v>NO</v>
      </c>
      <c r="L4042">
        <f>IF(ISBLANK(C4042), resumen!$D$4, C4042)</f>
        <v>143537.5</v>
      </c>
      <c r="M4042">
        <f>IF(ISBLANK(I4042), resumen!$E$4, I4042)</f>
        <v>31</v>
      </c>
    </row>
    <row r="4043" spans="1:13">
      <c r="A4043">
        <v>4042</v>
      </c>
      <c r="B4043" t="s">
        <v>13</v>
      </c>
      <c r="C4043">
        <v>450000</v>
      </c>
      <c r="D4043" t="s">
        <v>14</v>
      </c>
      <c r="E4043" t="s">
        <v>20</v>
      </c>
      <c r="F4043" t="s">
        <v>16</v>
      </c>
      <c r="G4043" t="s">
        <v>16</v>
      </c>
      <c r="H4043" t="s">
        <v>17</v>
      </c>
      <c r="I4043">
        <v>39</v>
      </c>
      <c r="J4043" t="str">
        <f>IFERROR(IF(ABS((C4043-resumen!$D$3)/resumen!$D$5) &gt; 1.96, "SI", "NO"), _xleta.NOT)</f>
        <v>NO</v>
      </c>
      <c r="K4043" t="str">
        <f>IFERROR(IF(ABS((I4043-resumen!$E$3)/resumen!$E$5) &gt; 1.96, "SI", "NO"), _xleta.NOT)</f>
        <v>NO</v>
      </c>
      <c r="L4043">
        <f>IF(ISBLANK(C4043), resumen!$D$4, C4043)</f>
        <v>450000</v>
      </c>
      <c r="M4043">
        <f>IF(ISBLANK(I4043), resumen!$E$4, I4043)</f>
        <v>39</v>
      </c>
    </row>
    <row r="4044" spans="1:13">
      <c r="A4044">
        <v>4043</v>
      </c>
      <c r="B4044" t="s">
        <v>13</v>
      </c>
      <c r="C4044">
        <v>297046</v>
      </c>
      <c r="D4044" t="s">
        <v>21</v>
      </c>
      <c r="E4044" t="s">
        <v>20</v>
      </c>
      <c r="F4044" t="s">
        <v>16</v>
      </c>
      <c r="G4044" t="s">
        <v>17</v>
      </c>
      <c r="H4044" t="s">
        <v>17</v>
      </c>
      <c r="I4044">
        <v>64</v>
      </c>
      <c r="J4044" t="str">
        <f>IFERROR(IF(ABS((C4044-resumen!$D$3)/resumen!$D$5) &gt; 1.96, "SI", "NO"), _xleta.NOT)</f>
        <v>NO</v>
      </c>
      <c r="K4044" t="str">
        <f>IFERROR(IF(ABS((I4044-resumen!$E$3)/resumen!$E$5) &gt; 1.96, "SI", "NO"), _xleta.NOT)</f>
        <v>NO</v>
      </c>
      <c r="L4044">
        <f>IF(ISBLANK(C4044), resumen!$D$4, C4044)</f>
        <v>297046</v>
      </c>
      <c r="M4044">
        <f>IF(ISBLANK(I4044), resumen!$E$4, I4044)</f>
        <v>64</v>
      </c>
    </row>
    <row r="4045" spans="1:13">
      <c r="A4045">
        <v>4044</v>
      </c>
      <c r="B4045" t="s">
        <v>13</v>
      </c>
      <c r="C4045">
        <v>45500</v>
      </c>
      <c r="D4045" t="s">
        <v>14</v>
      </c>
      <c r="E4045" t="s">
        <v>20</v>
      </c>
      <c r="F4045" t="s">
        <v>16</v>
      </c>
      <c r="G4045" t="s">
        <v>16</v>
      </c>
      <c r="H4045" t="s">
        <v>17</v>
      </c>
      <c r="I4045">
        <v>41</v>
      </c>
      <c r="J4045" t="str">
        <f>IFERROR(IF(ABS((C4045-resumen!$D$3)/resumen!$D$5) &gt; 1.96, "SI", "NO"), _xleta.NOT)</f>
        <v>NO</v>
      </c>
      <c r="K4045" t="str">
        <f>IFERROR(IF(ABS((I4045-resumen!$E$3)/resumen!$E$5) &gt; 1.96, "SI", "NO"), _xleta.NOT)</f>
        <v>NO</v>
      </c>
      <c r="L4045">
        <f>IF(ISBLANK(C4045), resumen!$D$4, C4045)</f>
        <v>45500</v>
      </c>
      <c r="M4045">
        <f>IF(ISBLANK(I4045), resumen!$E$4, I4045)</f>
        <v>41</v>
      </c>
    </row>
    <row r="4046" spans="1:13">
      <c r="A4046">
        <v>4045</v>
      </c>
      <c r="B4046" t="s">
        <v>13</v>
      </c>
      <c r="C4046">
        <v>310740</v>
      </c>
      <c r="D4046" t="s">
        <v>14</v>
      </c>
      <c r="E4046" t="s">
        <v>20</v>
      </c>
      <c r="F4046" t="s">
        <v>16</v>
      </c>
      <c r="G4046" t="s">
        <v>17</v>
      </c>
      <c r="H4046" t="s">
        <v>17</v>
      </c>
      <c r="I4046">
        <v>39</v>
      </c>
      <c r="J4046" t="str">
        <f>IFERROR(IF(ABS((C4046-resumen!$D$3)/resumen!$D$5) &gt; 1.96, "SI", "NO"), _xleta.NOT)</f>
        <v>NO</v>
      </c>
      <c r="K4046" t="str">
        <f>IFERROR(IF(ABS((I4046-resumen!$E$3)/resumen!$E$5) &gt; 1.96, "SI", "NO"), _xleta.NOT)</f>
        <v>NO</v>
      </c>
      <c r="L4046">
        <f>IF(ISBLANK(C4046), resumen!$D$4, C4046)</f>
        <v>310740</v>
      </c>
      <c r="M4046">
        <f>IF(ISBLANK(I4046), resumen!$E$4, I4046)</f>
        <v>39</v>
      </c>
    </row>
    <row r="4047" spans="1:13">
      <c r="A4047">
        <v>4046</v>
      </c>
      <c r="B4047" t="s">
        <v>19</v>
      </c>
      <c r="C4047">
        <v>1739889.52</v>
      </c>
      <c r="D4047" t="s">
        <v>14</v>
      </c>
      <c r="E4047" t="s">
        <v>15</v>
      </c>
      <c r="F4047" t="s">
        <v>16</v>
      </c>
      <c r="G4047" t="s">
        <v>17</v>
      </c>
      <c r="H4047" t="s">
        <v>17</v>
      </c>
      <c r="I4047">
        <v>38</v>
      </c>
      <c r="J4047" t="str">
        <f>IFERROR(IF(ABS((C4047-resumen!$D$3)/resumen!$D$5) &gt; 1.96, "SI", "NO"), _xleta.NOT)</f>
        <v>NO</v>
      </c>
      <c r="K4047" t="str">
        <f>IFERROR(IF(ABS((I4047-resumen!$E$3)/resumen!$E$5) &gt; 1.96, "SI", "NO"), _xleta.NOT)</f>
        <v>NO</v>
      </c>
      <c r="L4047">
        <f>IF(ISBLANK(C4047), resumen!$D$4, C4047)</f>
        <v>1739889.52</v>
      </c>
      <c r="M4047">
        <f>IF(ISBLANK(I4047), resumen!$E$4, I4047)</f>
        <v>38</v>
      </c>
    </row>
    <row r="4048" spans="1:13">
      <c r="A4048">
        <v>4047</v>
      </c>
      <c r="B4048" t="s">
        <v>19</v>
      </c>
      <c r="C4048">
        <v>4453.22</v>
      </c>
      <c r="D4048" t="s">
        <v>14</v>
      </c>
      <c r="E4048" t="s">
        <v>15</v>
      </c>
      <c r="F4048" t="s">
        <v>16</v>
      </c>
      <c r="G4048" t="s">
        <v>17</v>
      </c>
      <c r="H4048" t="s">
        <v>17</v>
      </c>
      <c r="I4048">
        <v>24</v>
      </c>
      <c r="J4048" t="str">
        <f>IFERROR(IF(ABS((C4048-resumen!$D$3)/resumen!$D$5) &gt; 1.96, "SI", "NO"), _xleta.NOT)</f>
        <v>NO</v>
      </c>
      <c r="K4048" t="str">
        <f>IFERROR(IF(ABS((I4048-resumen!$E$3)/resumen!$E$5) &gt; 1.96, "SI", "NO"), _xleta.NOT)</f>
        <v>NO</v>
      </c>
      <c r="L4048">
        <f>IF(ISBLANK(C4048), resumen!$D$4, C4048)</f>
        <v>4453.22</v>
      </c>
      <c r="M4048">
        <f>IF(ISBLANK(I4048), resumen!$E$4, I4048)</f>
        <v>24</v>
      </c>
    </row>
    <row r="4049" spans="1:13">
      <c r="A4049">
        <v>4048</v>
      </c>
      <c r="B4049" t="s">
        <v>13</v>
      </c>
      <c r="C4049">
        <v>845279</v>
      </c>
      <c r="D4049" t="s">
        <v>14</v>
      </c>
      <c r="E4049" t="s">
        <v>20</v>
      </c>
      <c r="F4049" t="s">
        <v>16</v>
      </c>
      <c r="G4049" t="s">
        <v>17</v>
      </c>
      <c r="H4049" t="s">
        <v>17</v>
      </c>
      <c r="I4049">
        <v>41</v>
      </c>
      <c r="J4049" t="str">
        <f>IFERROR(IF(ABS((C4049-resumen!$D$3)/resumen!$D$5) &gt; 1.96, "SI", "NO"), _xleta.NOT)</f>
        <v>NO</v>
      </c>
      <c r="K4049" t="str">
        <f>IFERROR(IF(ABS((I4049-resumen!$E$3)/resumen!$E$5) &gt; 1.96, "SI", "NO"), _xleta.NOT)</f>
        <v>NO</v>
      </c>
      <c r="L4049">
        <f>IF(ISBLANK(C4049), resumen!$D$4, C4049)</f>
        <v>845279</v>
      </c>
      <c r="M4049">
        <f>IF(ISBLANK(I4049), resumen!$E$4, I4049)</f>
        <v>41</v>
      </c>
    </row>
    <row r="4050" spans="1:13">
      <c r="A4050">
        <v>4049</v>
      </c>
      <c r="B4050" t="s">
        <v>19</v>
      </c>
      <c r="C4050">
        <v>222000</v>
      </c>
      <c r="D4050" t="s">
        <v>14</v>
      </c>
      <c r="E4050" t="s">
        <v>20</v>
      </c>
      <c r="F4050" t="s">
        <v>16</v>
      </c>
      <c r="G4050" t="s">
        <v>17</v>
      </c>
      <c r="H4050" t="s">
        <v>17</v>
      </c>
      <c r="I4050">
        <v>61</v>
      </c>
      <c r="J4050" t="str">
        <f>IFERROR(IF(ABS((C4050-resumen!$D$3)/resumen!$D$5) &gt; 1.96, "SI", "NO"), _xleta.NOT)</f>
        <v>NO</v>
      </c>
      <c r="K4050" t="str">
        <f>IFERROR(IF(ABS((I4050-resumen!$E$3)/resumen!$E$5) &gt; 1.96, "SI", "NO"), _xleta.NOT)</f>
        <v>NO</v>
      </c>
      <c r="L4050">
        <f>IF(ISBLANK(C4050), resumen!$D$4, C4050)</f>
        <v>222000</v>
      </c>
      <c r="M4050">
        <f>IF(ISBLANK(I4050), resumen!$E$4, I4050)</f>
        <v>61</v>
      </c>
    </row>
    <row r="4051" spans="1:13">
      <c r="A4051">
        <v>4050</v>
      </c>
      <c r="B4051" t="s">
        <v>13</v>
      </c>
      <c r="C4051">
        <v>350672.26</v>
      </c>
      <c r="D4051" t="s">
        <v>14</v>
      </c>
      <c r="E4051" t="s">
        <v>20</v>
      </c>
      <c r="F4051" t="s">
        <v>16</v>
      </c>
      <c r="G4051" t="s">
        <v>17</v>
      </c>
      <c r="H4051" t="s">
        <v>17</v>
      </c>
      <c r="I4051">
        <v>34</v>
      </c>
      <c r="J4051" t="str">
        <f>IFERROR(IF(ABS((C4051-resumen!$D$3)/resumen!$D$5) &gt; 1.96, "SI", "NO"), _xleta.NOT)</f>
        <v>NO</v>
      </c>
      <c r="K4051" t="str">
        <f>IFERROR(IF(ABS((I4051-resumen!$E$3)/resumen!$E$5) &gt; 1.96, "SI", "NO"), _xleta.NOT)</f>
        <v>NO</v>
      </c>
      <c r="L4051">
        <f>IF(ISBLANK(C4051), resumen!$D$4, C4051)</f>
        <v>350672.26</v>
      </c>
      <c r="M4051">
        <f>IF(ISBLANK(I4051), resumen!$E$4, I4051)</f>
        <v>34</v>
      </c>
    </row>
    <row r="4052" spans="1:13">
      <c r="A4052">
        <v>4051</v>
      </c>
      <c r="B4052" t="s">
        <v>13</v>
      </c>
      <c r="C4052">
        <v>782348.4</v>
      </c>
      <c r="D4052" t="s">
        <v>14</v>
      </c>
      <c r="E4052" t="s">
        <v>20</v>
      </c>
      <c r="F4052" t="s">
        <v>16</v>
      </c>
      <c r="G4052" t="s">
        <v>17</v>
      </c>
      <c r="H4052" t="s">
        <v>17</v>
      </c>
      <c r="I4052">
        <v>27</v>
      </c>
      <c r="J4052" t="str">
        <f>IFERROR(IF(ABS((C4052-resumen!$D$3)/resumen!$D$5) &gt; 1.96, "SI", "NO"), _xleta.NOT)</f>
        <v>NO</v>
      </c>
      <c r="K4052" t="str">
        <f>IFERROR(IF(ABS((I4052-resumen!$E$3)/resumen!$E$5) &gt; 1.96, "SI", "NO"), _xleta.NOT)</f>
        <v>NO</v>
      </c>
      <c r="L4052">
        <f>IF(ISBLANK(C4052), resumen!$D$4, C4052)</f>
        <v>782348.4</v>
      </c>
      <c r="M4052">
        <f>IF(ISBLANK(I4052), resumen!$E$4, I4052)</f>
        <v>27</v>
      </c>
    </row>
    <row r="4053" spans="1:13">
      <c r="A4053">
        <v>4052</v>
      </c>
      <c r="B4053" t="s">
        <v>13</v>
      </c>
      <c r="C4053">
        <v>278030</v>
      </c>
      <c r="D4053" t="s">
        <v>23</v>
      </c>
      <c r="E4053" t="s">
        <v>20</v>
      </c>
      <c r="F4053" t="s">
        <v>16</v>
      </c>
      <c r="G4053" t="s">
        <v>17</v>
      </c>
      <c r="H4053" t="s">
        <v>17</v>
      </c>
      <c r="I4053">
        <v>57</v>
      </c>
      <c r="J4053" t="str">
        <f>IFERROR(IF(ABS((C4053-resumen!$D$3)/resumen!$D$5) &gt; 1.96, "SI", "NO"), _xleta.NOT)</f>
        <v>NO</v>
      </c>
      <c r="K4053" t="str">
        <f>IFERROR(IF(ABS((I4053-resumen!$E$3)/resumen!$E$5) &gt; 1.96, "SI", "NO"), _xleta.NOT)</f>
        <v>NO</v>
      </c>
      <c r="L4053">
        <f>IF(ISBLANK(C4053), resumen!$D$4, C4053)</f>
        <v>278030</v>
      </c>
      <c r="M4053">
        <f>IF(ISBLANK(I4053), resumen!$E$4, I4053)</f>
        <v>57</v>
      </c>
    </row>
    <row r="4054" spans="1:13">
      <c r="A4054">
        <v>4053</v>
      </c>
      <c r="B4054" t="s">
        <v>19</v>
      </c>
      <c r="C4054">
        <v>269309.07</v>
      </c>
      <c r="D4054" t="s">
        <v>14</v>
      </c>
      <c r="E4054" t="s">
        <v>15</v>
      </c>
      <c r="F4054" t="s">
        <v>16</v>
      </c>
      <c r="G4054" t="s">
        <v>17</v>
      </c>
      <c r="H4054" t="s">
        <v>17</v>
      </c>
      <c r="I4054">
        <v>28</v>
      </c>
      <c r="J4054" t="str">
        <f>IFERROR(IF(ABS((C4054-resumen!$D$3)/resumen!$D$5) &gt; 1.96, "SI", "NO"), _xleta.NOT)</f>
        <v>NO</v>
      </c>
      <c r="K4054" t="str">
        <f>IFERROR(IF(ABS((I4054-resumen!$E$3)/resumen!$E$5) &gt; 1.96, "SI", "NO"), _xleta.NOT)</f>
        <v>NO</v>
      </c>
      <c r="L4054">
        <f>IF(ISBLANK(C4054), resumen!$D$4, C4054)</f>
        <v>269309.07</v>
      </c>
      <c r="M4054">
        <f>IF(ISBLANK(I4054), resumen!$E$4, I4054)</f>
        <v>28</v>
      </c>
    </row>
    <row r="4055" spans="1:13">
      <c r="A4055">
        <v>4054</v>
      </c>
      <c r="B4055" t="s">
        <v>19</v>
      </c>
      <c r="C4055">
        <v>742483</v>
      </c>
      <c r="D4055" t="s">
        <v>22</v>
      </c>
      <c r="E4055" t="s">
        <v>20</v>
      </c>
      <c r="F4055" t="s">
        <v>16</v>
      </c>
      <c r="G4055" t="s">
        <v>17</v>
      </c>
      <c r="H4055" t="s">
        <v>17</v>
      </c>
      <c r="I4055">
        <v>50</v>
      </c>
      <c r="J4055" t="str">
        <f>IFERROR(IF(ABS((C4055-resumen!$D$3)/resumen!$D$5) &gt; 1.96, "SI", "NO"), _xleta.NOT)</f>
        <v>NO</v>
      </c>
      <c r="K4055" t="str">
        <f>IFERROR(IF(ABS((I4055-resumen!$E$3)/resumen!$E$5) &gt; 1.96, "SI", "NO"), _xleta.NOT)</f>
        <v>NO</v>
      </c>
      <c r="L4055">
        <f>IF(ISBLANK(C4055), resumen!$D$4, C4055)</f>
        <v>742483</v>
      </c>
      <c r="M4055">
        <f>IF(ISBLANK(I4055), resumen!$E$4, I4055)</f>
        <v>50</v>
      </c>
    </row>
    <row r="4056" spans="1:13">
      <c r="A4056">
        <v>4055</v>
      </c>
      <c r="B4056" t="s">
        <v>13</v>
      </c>
      <c r="C4056">
        <v>566297</v>
      </c>
      <c r="D4056" t="s">
        <v>22</v>
      </c>
      <c r="E4056" t="s">
        <v>20</v>
      </c>
      <c r="F4056" t="s">
        <v>16</v>
      </c>
      <c r="G4056" t="s">
        <v>17</v>
      </c>
      <c r="H4056" t="s">
        <v>16</v>
      </c>
      <c r="I4056">
        <v>42</v>
      </c>
      <c r="J4056" t="str">
        <f>IFERROR(IF(ABS((C4056-resumen!$D$3)/resumen!$D$5) &gt; 1.96, "SI", "NO"), _xleta.NOT)</f>
        <v>NO</v>
      </c>
      <c r="K4056" t="str">
        <f>IFERROR(IF(ABS((I4056-resumen!$E$3)/resumen!$E$5) &gt; 1.96, "SI", "NO"), _xleta.NOT)</f>
        <v>NO</v>
      </c>
      <c r="L4056">
        <f>IF(ISBLANK(C4056), resumen!$D$4, C4056)</f>
        <v>566297</v>
      </c>
      <c r="M4056">
        <f>IF(ISBLANK(I4056), resumen!$E$4, I4056)</f>
        <v>42</v>
      </c>
    </row>
    <row r="4057" spans="1:13">
      <c r="A4057">
        <v>4056</v>
      </c>
      <c r="B4057" t="s">
        <v>13</v>
      </c>
      <c r="C4057">
        <v>816719</v>
      </c>
      <c r="D4057" t="s">
        <v>14</v>
      </c>
      <c r="E4057" t="s">
        <v>15</v>
      </c>
      <c r="F4057" t="s">
        <v>16</v>
      </c>
      <c r="G4057" t="s">
        <v>17</v>
      </c>
      <c r="H4057" t="s">
        <v>17</v>
      </c>
      <c r="I4057">
        <v>56</v>
      </c>
      <c r="J4057" t="str">
        <f>IFERROR(IF(ABS((C4057-resumen!$D$3)/resumen!$D$5) &gt; 1.96, "SI", "NO"), _xleta.NOT)</f>
        <v>NO</v>
      </c>
      <c r="K4057" t="str">
        <f>IFERROR(IF(ABS((I4057-resumen!$E$3)/resumen!$E$5) &gt; 1.96, "SI", "NO"), _xleta.NOT)</f>
        <v>NO</v>
      </c>
      <c r="L4057">
        <f>IF(ISBLANK(C4057), resumen!$D$4, C4057)</f>
        <v>816719</v>
      </c>
      <c r="M4057">
        <f>IF(ISBLANK(I4057), resumen!$E$4, I4057)</f>
        <v>56</v>
      </c>
    </row>
    <row r="4058" spans="1:13">
      <c r="A4058">
        <v>4057</v>
      </c>
      <c r="B4058" t="s">
        <v>13</v>
      </c>
      <c r="C4058">
        <v>818075.21</v>
      </c>
      <c r="D4058" t="s">
        <v>18</v>
      </c>
      <c r="E4058" t="s">
        <v>15</v>
      </c>
      <c r="F4058" t="s">
        <v>16</v>
      </c>
      <c r="G4058" t="s">
        <v>17</v>
      </c>
      <c r="H4058" t="s">
        <v>17</v>
      </c>
      <c r="I4058">
        <v>81</v>
      </c>
      <c r="J4058" t="str">
        <f>IFERROR(IF(ABS((C4058-resumen!$D$3)/resumen!$D$5) &gt; 1.96, "SI", "NO"), _xleta.NOT)</f>
        <v>NO</v>
      </c>
      <c r="K4058" t="str">
        <f>IFERROR(IF(ABS((I4058-resumen!$E$3)/resumen!$E$5) &gt; 1.96, "SI", "NO"), _xleta.NOT)</f>
        <v>SI</v>
      </c>
      <c r="L4058">
        <f>IF(ISBLANK(C4058), resumen!$D$4, C4058)</f>
        <v>818075.21</v>
      </c>
      <c r="M4058">
        <f>IF(ISBLANK(I4058), resumen!$E$4, I4058)</f>
        <v>81</v>
      </c>
    </row>
    <row r="4059" spans="1:13">
      <c r="A4059">
        <v>4058</v>
      </c>
      <c r="B4059" t="s">
        <v>19</v>
      </c>
      <c r="C4059">
        <v>312500</v>
      </c>
      <c r="D4059" t="s">
        <v>14</v>
      </c>
      <c r="E4059" t="s">
        <v>20</v>
      </c>
      <c r="F4059" t="s">
        <v>16</v>
      </c>
      <c r="G4059" t="s">
        <v>17</v>
      </c>
      <c r="H4059" t="s">
        <v>17</v>
      </c>
      <c r="I4059">
        <v>38</v>
      </c>
      <c r="J4059" t="str">
        <f>IFERROR(IF(ABS((C4059-resumen!$D$3)/resumen!$D$5) &gt; 1.96, "SI", "NO"), _xleta.NOT)</f>
        <v>NO</v>
      </c>
      <c r="K4059" t="str">
        <f>IFERROR(IF(ABS((I4059-resumen!$E$3)/resumen!$E$5) &gt; 1.96, "SI", "NO"), _xleta.NOT)</f>
        <v>NO</v>
      </c>
      <c r="L4059">
        <f>IF(ISBLANK(C4059), resumen!$D$4, C4059)</f>
        <v>312500</v>
      </c>
      <c r="M4059">
        <f>IF(ISBLANK(I4059), resumen!$E$4, I4059)</f>
        <v>38</v>
      </c>
    </row>
    <row r="4060" spans="1:13">
      <c r="A4060">
        <v>4059</v>
      </c>
      <c r="B4060" t="s">
        <v>13</v>
      </c>
      <c r="C4060">
        <v>278030</v>
      </c>
      <c r="D4060" t="s">
        <v>23</v>
      </c>
      <c r="E4060" t="s">
        <v>20</v>
      </c>
      <c r="F4060" t="s">
        <v>16</v>
      </c>
      <c r="G4060" t="s">
        <v>17</v>
      </c>
      <c r="H4060" t="s">
        <v>17</v>
      </c>
      <c r="I4060">
        <v>32</v>
      </c>
      <c r="J4060" t="str">
        <f>IFERROR(IF(ABS((C4060-resumen!$D$3)/resumen!$D$5) &gt; 1.96, "SI", "NO"), _xleta.NOT)</f>
        <v>NO</v>
      </c>
      <c r="K4060" t="str">
        <f>IFERROR(IF(ABS((I4060-resumen!$E$3)/resumen!$E$5) &gt; 1.96, "SI", "NO"), _xleta.NOT)</f>
        <v>NO</v>
      </c>
      <c r="L4060">
        <f>IF(ISBLANK(C4060), resumen!$D$4, C4060)</f>
        <v>278030</v>
      </c>
      <c r="M4060">
        <f>IF(ISBLANK(I4060), resumen!$E$4, I4060)</f>
        <v>32</v>
      </c>
    </row>
    <row r="4061" spans="1:13">
      <c r="A4061">
        <v>4060</v>
      </c>
      <c r="B4061" t="s">
        <v>13</v>
      </c>
      <c r="C4061">
        <v>354060.87</v>
      </c>
      <c r="D4061" t="s">
        <v>14</v>
      </c>
      <c r="E4061" t="s">
        <v>20</v>
      </c>
      <c r="F4061" t="s">
        <v>16</v>
      </c>
      <c r="G4061" t="s">
        <v>17</v>
      </c>
      <c r="H4061" t="s">
        <v>17</v>
      </c>
      <c r="I4061">
        <v>36</v>
      </c>
      <c r="J4061" t="str">
        <f>IFERROR(IF(ABS((C4061-resumen!$D$3)/resumen!$D$5) &gt; 1.96, "SI", "NO"), _xleta.NOT)</f>
        <v>NO</v>
      </c>
      <c r="K4061" t="str">
        <f>IFERROR(IF(ABS((I4061-resumen!$E$3)/resumen!$E$5) &gt; 1.96, "SI", "NO"), _xleta.NOT)</f>
        <v>NO</v>
      </c>
      <c r="L4061">
        <f>IF(ISBLANK(C4061), resumen!$D$4, C4061)</f>
        <v>354060.87</v>
      </c>
      <c r="M4061">
        <f>IF(ISBLANK(I4061), resumen!$E$4, I4061)</f>
        <v>36</v>
      </c>
    </row>
    <row r="4062" spans="1:13">
      <c r="A4062">
        <v>4061</v>
      </c>
      <c r="B4062" t="s">
        <v>13</v>
      </c>
      <c r="C4062">
        <v>585035.6</v>
      </c>
      <c r="D4062" t="s">
        <v>14</v>
      </c>
      <c r="E4062" t="s">
        <v>15</v>
      </c>
      <c r="F4062" t="s">
        <v>16</v>
      </c>
      <c r="G4062" t="s">
        <v>17</v>
      </c>
      <c r="H4062" t="s">
        <v>17</v>
      </c>
      <c r="I4062">
        <v>31</v>
      </c>
      <c r="J4062" t="str">
        <f>IFERROR(IF(ABS((C4062-resumen!$D$3)/resumen!$D$5) &gt; 1.96, "SI", "NO"), _xleta.NOT)</f>
        <v>NO</v>
      </c>
      <c r="K4062" t="str">
        <f>IFERROR(IF(ABS((I4062-resumen!$E$3)/resumen!$E$5) &gt; 1.96, "SI", "NO"), _xleta.NOT)</f>
        <v>NO</v>
      </c>
      <c r="L4062">
        <f>IF(ISBLANK(C4062), resumen!$D$4, C4062)</f>
        <v>585035.6</v>
      </c>
      <c r="M4062">
        <f>IF(ISBLANK(I4062), resumen!$E$4, I4062)</f>
        <v>31</v>
      </c>
    </row>
    <row r="4063" spans="1:13">
      <c r="A4063">
        <v>4062</v>
      </c>
      <c r="B4063" t="s">
        <v>13</v>
      </c>
      <c r="C4063">
        <v>120498.44</v>
      </c>
      <c r="D4063" t="s">
        <v>14</v>
      </c>
      <c r="E4063" t="s">
        <v>20</v>
      </c>
      <c r="F4063" t="s">
        <v>16</v>
      </c>
      <c r="G4063" t="s">
        <v>17</v>
      </c>
      <c r="H4063" t="s">
        <v>17</v>
      </c>
      <c r="I4063">
        <v>23</v>
      </c>
      <c r="J4063" t="str">
        <f>IFERROR(IF(ABS((C4063-resumen!$D$3)/resumen!$D$5) &gt; 1.96, "SI", "NO"), _xleta.NOT)</f>
        <v>NO</v>
      </c>
      <c r="K4063" t="str">
        <f>IFERROR(IF(ABS((I4063-resumen!$E$3)/resumen!$E$5) &gt; 1.96, "SI", "NO"), _xleta.NOT)</f>
        <v>NO</v>
      </c>
      <c r="L4063">
        <f>IF(ISBLANK(C4063), resumen!$D$4, C4063)</f>
        <v>120498.44</v>
      </c>
      <c r="M4063">
        <f>IF(ISBLANK(I4063), resumen!$E$4, I4063)</f>
        <v>23</v>
      </c>
    </row>
    <row r="4064" spans="1:13">
      <c r="A4064">
        <v>4063</v>
      </c>
      <c r="B4064" t="s">
        <v>13</v>
      </c>
      <c r="C4064">
        <v>728961.19</v>
      </c>
      <c r="D4064" t="s">
        <v>14</v>
      </c>
      <c r="E4064" t="s">
        <v>20</v>
      </c>
      <c r="F4064" t="s">
        <v>16</v>
      </c>
      <c r="G4064" t="s">
        <v>17</v>
      </c>
      <c r="H4064" t="s">
        <v>17</v>
      </c>
      <c r="I4064">
        <v>35</v>
      </c>
      <c r="J4064" t="str">
        <f>IFERROR(IF(ABS((C4064-resumen!$D$3)/resumen!$D$5) &gt; 1.96, "SI", "NO"), _xleta.NOT)</f>
        <v>NO</v>
      </c>
      <c r="K4064" t="str">
        <f>IFERROR(IF(ABS((I4064-resumen!$E$3)/resumen!$E$5) &gt; 1.96, "SI", "NO"), _xleta.NOT)</f>
        <v>NO</v>
      </c>
      <c r="L4064">
        <f>IF(ISBLANK(C4064), resumen!$D$4, C4064)</f>
        <v>728961.19</v>
      </c>
      <c r="M4064">
        <f>IF(ISBLANK(I4064), resumen!$E$4, I4064)</f>
        <v>35</v>
      </c>
    </row>
    <row r="4065" spans="1:13">
      <c r="A4065">
        <v>4064</v>
      </c>
      <c r="B4065" t="s">
        <v>13</v>
      </c>
      <c r="C4065">
        <v>787001</v>
      </c>
      <c r="D4065" t="s">
        <v>14</v>
      </c>
      <c r="E4065" t="s">
        <v>20</v>
      </c>
      <c r="F4065" t="s">
        <v>16</v>
      </c>
      <c r="G4065" t="s">
        <v>17</v>
      </c>
      <c r="H4065" t="s">
        <v>17</v>
      </c>
      <c r="I4065">
        <v>39</v>
      </c>
      <c r="J4065" t="str">
        <f>IFERROR(IF(ABS((C4065-resumen!$D$3)/resumen!$D$5) &gt; 1.96, "SI", "NO"), _xleta.NOT)</f>
        <v>NO</v>
      </c>
      <c r="K4065" t="str">
        <f>IFERROR(IF(ABS((I4065-resumen!$E$3)/resumen!$E$5) &gt; 1.96, "SI", "NO"), _xleta.NOT)</f>
        <v>NO</v>
      </c>
      <c r="L4065">
        <f>IF(ISBLANK(C4065), resumen!$D$4, C4065)</f>
        <v>787001</v>
      </c>
      <c r="M4065">
        <f>IF(ISBLANK(I4065), resumen!$E$4, I4065)</f>
        <v>39</v>
      </c>
    </row>
    <row r="4066" spans="1:13">
      <c r="A4066">
        <v>4065</v>
      </c>
      <c r="B4066" t="s">
        <v>13</v>
      </c>
      <c r="C4066">
        <v>589997</v>
      </c>
      <c r="D4066" t="s">
        <v>14</v>
      </c>
      <c r="E4066" t="s">
        <v>15</v>
      </c>
      <c r="F4066" t="s">
        <v>16</v>
      </c>
      <c r="G4066" t="s">
        <v>17</v>
      </c>
      <c r="H4066" t="s">
        <v>17</v>
      </c>
      <c r="I4066">
        <v>48</v>
      </c>
      <c r="J4066" t="str">
        <f>IFERROR(IF(ABS((C4066-resumen!$D$3)/resumen!$D$5) &gt; 1.96, "SI", "NO"), _xleta.NOT)</f>
        <v>NO</v>
      </c>
      <c r="K4066" t="str">
        <f>IFERROR(IF(ABS((I4066-resumen!$E$3)/resumen!$E$5) &gt; 1.96, "SI", "NO"), _xleta.NOT)</f>
        <v>NO</v>
      </c>
      <c r="L4066">
        <f>IF(ISBLANK(C4066), resumen!$D$4, C4066)</f>
        <v>589997</v>
      </c>
      <c r="M4066">
        <f>IF(ISBLANK(I4066), resumen!$E$4, I4066)</f>
        <v>48</v>
      </c>
    </row>
    <row r="4067" spans="1:13">
      <c r="A4067">
        <v>4066</v>
      </c>
      <c r="B4067" t="s">
        <v>19</v>
      </c>
      <c r="C4067">
        <v>278031</v>
      </c>
      <c r="D4067" t="s">
        <v>22</v>
      </c>
      <c r="E4067" t="s">
        <v>20</v>
      </c>
      <c r="F4067" t="s">
        <v>16</v>
      </c>
      <c r="G4067" t="s">
        <v>17</v>
      </c>
      <c r="H4067" t="s">
        <v>17</v>
      </c>
      <c r="I4067">
        <v>51</v>
      </c>
      <c r="J4067" t="str">
        <f>IFERROR(IF(ABS((C4067-resumen!$D$3)/resumen!$D$5) &gt; 1.96, "SI", "NO"), _xleta.NOT)</f>
        <v>NO</v>
      </c>
      <c r="K4067" t="str">
        <f>IFERROR(IF(ABS((I4067-resumen!$E$3)/resumen!$E$5) &gt; 1.96, "SI", "NO"), _xleta.NOT)</f>
        <v>NO</v>
      </c>
      <c r="L4067">
        <f>IF(ISBLANK(C4067), resumen!$D$4, C4067)</f>
        <v>278031</v>
      </c>
      <c r="M4067">
        <f>IF(ISBLANK(I4067), resumen!$E$4, I4067)</f>
        <v>51</v>
      </c>
    </row>
    <row r="4068" spans="1:13">
      <c r="A4068">
        <v>4067</v>
      </c>
      <c r="B4068" t="s">
        <v>13</v>
      </c>
      <c r="C4068">
        <v>450368.88</v>
      </c>
      <c r="D4068" t="s">
        <v>14</v>
      </c>
      <c r="E4068" t="s">
        <v>20</v>
      </c>
      <c r="F4068" t="s">
        <v>16</v>
      </c>
      <c r="G4068" t="s">
        <v>17</v>
      </c>
      <c r="H4068" t="s">
        <v>17</v>
      </c>
      <c r="I4068">
        <v>26</v>
      </c>
      <c r="J4068" t="str">
        <f>IFERROR(IF(ABS((C4068-resumen!$D$3)/resumen!$D$5) &gt; 1.96, "SI", "NO"), _xleta.NOT)</f>
        <v>NO</v>
      </c>
      <c r="K4068" t="str">
        <f>IFERROR(IF(ABS((I4068-resumen!$E$3)/resumen!$E$5) &gt; 1.96, "SI", "NO"), _xleta.NOT)</f>
        <v>NO</v>
      </c>
      <c r="L4068">
        <f>IF(ISBLANK(C4068), resumen!$D$4, C4068)</f>
        <v>450368.88</v>
      </c>
      <c r="M4068">
        <f>IF(ISBLANK(I4068), resumen!$E$4, I4068)</f>
        <v>26</v>
      </c>
    </row>
    <row r="4069" spans="1:13">
      <c r="A4069">
        <v>4068</v>
      </c>
      <c r="B4069" t="s">
        <v>13</v>
      </c>
      <c r="C4069">
        <v>800000</v>
      </c>
      <c r="D4069" t="s">
        <v>14</v>
      </c>
      <c r="E4069" t="s">
        <v>20</v>
      </c>
      <c r="F4069" t="s">
        <v>16</v>
      </c>
      <c r="G4069" t="s">
        <v>17</v>
      </c>
      <c r="H4069" t="s">
        <v>17</v>
      </c>
      <c r="I4069">
        <v>26</v>
      </c>
      <c r="J4069" t="str">
        <f>IFERROR(IF(ABS((C4069-resumen!$D$3)/resumen!$D$5) &gt; 1.96, "SI", "NO"), _xleta.NOT)</f>
        <v>NO</v>
      </c>
      <c r="K4069" t="str">
        <f>IFERROR(IF(ABS((I4069-resumen!$E$3)/resumen!$E$5) &gt; 1.96, "SI", "NO"), _xleta.NOT)</f>
        <v>NO</v>
      </c>
      <c r="L4069">
        <f>IF(ISBLANK(C4069), resumen!$D$4, C4069)</f>
        <v>800000</v>
      </c>
      <c r="M4069">
        <f>IF(ISBLANK(I4069), resumen!$E$4, I4069)</f>
        <v>26</v>
      </c>
    </row>
    <row r="4070" spans="1:13">
      <c r="A4070">
        <v>4069</v>
      </c>
      <c r="B4070" t="s">
        <v>13</v>
      </c>
      <c r="C4070">
        <v>394263</v>
      </c>
      <c r="D4070" t="s">
        <v>22</v>
      </c>
      <c r="E4070" t="s">
        <v>20</v>
      </c>
      <c r="F4070" t="s">
        <v>16</v>
      </c>
      <c r="G4070" t="s">
        <v>16</v>
      </c>
      <c r="H4070" t="s">
        <v>16</v>
      </c>
      <c r="I4070">
        <v>51</v>
      </c>
      <c r="J4070" t="str">
        <f>IFERROR(IF(ABS((C4070-resumen!$D$3)/resumen!$D$5) &gt; 1.96, "SI", "NO"), _xleta.NOT)</f>
        <v>NO</v>
      </c>
      <c r="K4070" t="str">
        <f>IFERROR(IF(ABS((I4070-resumen!$E$3)/resumen!$E$5) &gt; 1.96, "SI", "NO"), _xleta.NOT)</f>
        <v>NO</v>
      </c>
      <c r="L4070">
        <f>IF(ISBLANK(C4070), resumen!$D$4, C4070)</f>
        <v>394263</v>
      </c>
      <c r="M4070">
        <f>IF(ISBLANK(I4070), resumen!$E$4, I4070)</f>
        <v>51</v>
      </c>
    </row>
    <row r="4071" spans="1:13">
      <c r="A4071">
        <v>4070</v>
      </c>
      <c r="B4071" t="s">
        <v>13</v>
      </c>
      <c r="C4071">
        <v>145210</v>
      </c>
      <c r="D4071" t="s">
        <v>14</v>
      </c>
      <c r="E4071" t="s">
        <v>20</v>
      </c>
      <c r="F4071" t="s">
        <v>16</v>
      </c>
      <c r="G4071" t="s">
        <v>17</v>
      </c>
      <c r="H4071" t="s">
        <v>16</v>
      </c>
      <c r="I4071">
        <v>23</v>
      </c>
      <c r="J4071" t="str">
        <f>IFERROR(IF(ABS((C4071-resumen!$D$3)/resumen!$D$5) &gt; 1.96, "SI", "NO"), _xleta.NOT)</f>
        <v>NO</v>
      </c>
      <c r="K4071" t="str">
        <f>IFERROR(IF(ABS((I4071-resumen!$E$3)/resumen!$E$5) &gt; 1.96, "SI", "NO"), _xleta.NOT)</f>
        <v>NO</v>
      </c>
      <c r="L4071">
        <f>IF(ISBLANK(C4071), resumen!$D$4, C4071)</f>
        <v>145210</v>
      </c>
      <c r="M4071">
        <f>IF(ISBLANK(I4071), resumen!$E$4, I4071)</f>
        <v>23</v>
      </c>
    </row>
    <row r="4072" spans="1:13">
      <c r="A4072">
        <v>4071</v>
      </c>
      <c r="B4072" t="s">
        <v>13</v>
      </c>
      <c r="C4072">
        <v>381127</v>
      </c>
      <c r="D4072" t="s">
        <v>14</v>
      </c>
      <c r="E4072" t="s">
        <v>20</v>
      </c>
      <c r="F4072" t="s">
        <v>16</v>
      </c>
      <c r="G4072" t="s">
        <v>17</v>
      </c>
      <c r="H4072" t="s">
        <v>17</v>
      </c>
      <c r="I4072">
        <v>21</v>
      </c>
      <c r="J4072" t="str">
        <f>IFERROR(IF(ABS((C4072-resumen!$D$3)/resumen!$D$5) &gt; 1.96, "SI", "NO"), _xleta.NOT)</f>
        <v>NO</v>
      </c>
      <c r="K4072" t="str">
        <f>IFERROR(IF(ABS((I4072-resumen!$E$3)/resumen!$E$5) &gt; 1.96, "SI", "NO"), _xleta.NOT)</f>
        <v>NO</v>
      </c>
      <c r="L4072">
        <f>IF(ISBLANK(C4072), resumen!$D$4, C4072)</f>
        <v>381127</v>
      </c>
      <c r="M4072">
        <f>IF(ISBLANK(I4072), resumen!$E$4, I4072)</f>
        <v>21</v>
      </c>
    </row>
    <row r="4073" spans="1:13">
      <c r="A4073">
        <v>4072</v>
      </c>
      <c r="B4073" t="s">
        <v>13</v>
      </c>
      <c r="C4073">
        <v>674607.4</v>
      </c>
      <c r="D4073" t="s">
        <v>14</v>
      </c>
      <c r="E4073" t="s">
        <v>15</v>
      </c>
      <c r="F4073" t="s">
        <v>16</v>
      </c>
      <c r="G4073" t="s">
        <v>17</v>
      </c>
      <c r="H4073" t="s">
        <v>17</v>
      </c>
      <c r="I4073">
        <v>64</v>
      </c>
      <c r="J4073" t="str">
        <f>IFERROR(IF(ABS((C4073-resumen!$D$3)/resumen!$D$5) &gt; 1.96, "SI", "NO"), _xleta.NOT)</f>
        <v>NO</v>
      </c>
      <c r="K4073" t="str">
        <f>IFERROR(IF(ABS((I4073-resumen!$E$3)/resumen!$E$5) &gt; 1.96, "SI", "NO"), _xleta.NOT)</f>
        <v>NO</v>
      </c>
      <c r="L4073">
        <f>IF(ISBLANK(C4073), resumen!$D$4, C4073)</f>
        <v>674607.4</v>
      </c>
      <c r="M4073">
        <f>IF(ISBLANK(I4073), resumen!$E$4, I4073)</f>
        <v>64</v>
      </c>
    </row>
    <row r="4074" spans="1:13">
      <c r="A4074">
        <v>4073</v>
      </c>
      <c r="B4074" t="s">
        <v>13</v>
      </c>
      <c r="C4074">
        <v>60000</v>
      </c>
      <c r="D4074" t="s">
        <v>14</v>
      </c>
      <c r="E4074" t="s">
        <v>20</v>
      </c>
      <c r="F4074" t="s">
        <v>16</v>
      </c>
      <c r="G4074" t="s">
        <v>17</v>
      </c>
      <c r="H4074" t="s">
        <v>16</v>
      </c>
      <c r="I4074">
        <v>56</v>
      </c>
      <c r="J4074" t="str">
        <f>IFERROR(IF(ABS((C4074-resumen!$D$3)/resumen!$D$5) &gt; 1.96, "SI", "NO"), _xleta.NOT)</f>
        <v>NO</v>
      </c>
      <c r="K4074" t="str">
        <f>IFERROR(IF(ABS((I4074-resumen!$E$3)/resumen!$E$5) &gt; 1.96, "SI", "NO"), _xleta.NOT)</f>
        <v>NO</v>
      </c>
      <c r="L4074">
        <f>IF(ISBLANK(C4074), resumen!$D$4, C4074)</f>
        <v>60000</v>
      </c>
      <c r="M4074">
        <f>IF(ISBLANK(I4074), resumen!$E$4, I4074)</f>
        <v>56</v>
      </c>
    </row>
    <row r="4075" spans="1:13">
      <c r="A4075">
        <v>4074</v>
      </c>
      <c r="B4075" t="s">
        <v>13</v>
      </c>
      <c r="C4075">
        <v>278030</v>
      </c>
      <c r="D4075" t="s">
        <v>23</v>
      </c>
      <c r="E4075" t="s">
        <v>20</v>
      </c>
      <c r="F4075" t="s">
        <v>16</v>
      </c>
      <c r="G4075" t="s">
        <v>17</v>
      </c>
      <c r="H4075" t="s">
        <v>17</v>
      </c>
      <c r="I4075">
        <v>62</v>
      </c>
      <c r="J4075" t="str">
        <f>IFERROR(IF(ABS((C4075-resumen!$D$3)/resumen!$D$5) &gt; 1.96, "SI", "NO"), _xleta.NOT)</f>
        <v>NO</v>
      </c>
      <c r="K4075" t="str">
        <f>IFERROR(IF(ABS((I4075-resumen!$E$3)/resumen!$E$5) &gt; 1.96, "SI", "NO"), _xleta.NOT)</f>
        <v>NO</v>
      </c>
      <c r="L4075">
        <f>IF(ISBLANK(C4075), resumen!$D$4, C4075)</f>
        <v>278030</v>
      </c>
      <c r="M4075">
        <f>IF(ISBLANK(I4075), resumen!$E$4, I4075)</f>
        <v>62</v>
      </c>
    </row>
    <row r="4076" spans="1:13">
      <c r="A4076">
        <v>4075</v>
      </c>
      <c r="B4076" t="s">
        <v>13</v>
      </c>
      <c r="C4076">
        <v>594092</v>
      </c>
      <c r="D4076" t="s">
        <v>22</v>
      </c>
      <c r="E4076" t="s">
        <v>20</v>
      </c>
      <c r="F4076" t="s">
        <v>16</v>
      </c>
      <c r="G4076" t="s">
        <v>17</v>
      </c>
      <c r="H4076" t="s">
        <v>17</v>
      </c>
      <c r="I4076">
        <v>41</v>
      </c>
      <c r="J4076" t="str">
        <f>IFERROR(IF(ABS((C4076-resumen!$D$3)/resumen!$D$5) &gt; 1.96, "SI", "NO"), _xleta.NOT)</f>
        <v>NO</v>
      </c>
      <c r="K4076" t="str">
        <f>IFERROR(IF(ABS((I4076-resumen!$E$3)/resumen!$E$5) &gt; 1.96, "SI", "NO"), _xleta.NOT)</f>
        <v>NO</v>
      </c>
      <c r="L4076">
        <f>IF(ISBLANK(C4076), resumen!$D$4, C4076)</f>
        <v>594092</v>
      </c>
      <c r="M4076">
        <f>IF(ISBLANK(I4076), resumen!$E$4, I4076)</f>
        <v>41</v>
      </c>
    </row>
    <row r="4077" spans="1:13">
      <c r="A4077">
        <v>4076</v>
      </c>
      <c r="B4077" t="s">
        <v>19</v>
      </c>
      <c r="C4077">
        <v>438521</v>
      </c>
      <c r="D4077" t="s">
        <v>18</v>
      </c>
      <c r="E4077" t="s">
        <v>15</v>
      </c>
      <c r="F4077" t="s">
        <v>16</v>
      </c>
      <c r="G4077" t="s">
        <v>17</v>
      </c>
      <c r="H4077" t="s">
        <v>17</v>
      </c>
      <c r="I4077">
        <v>86</v>
      </c>
      <c r="J4077" t="str">
        <f>IFERROR(IF(ABS((C4077-resumen!$D$3)/resumen!$D$5) &gt; 1.96, "SI", "NO"), _xleta.NOT)</f>
        <v>NO</v>
      </c>
      <c r="K4077" t="str">
        <f>IFERROR(IF(ABS((I4077-resumen!$E$3)/resumen!$E$5) &gt; 1.96, "SI", "NO"), _xleta.NOT)</f>
        <v>SI</v>
      </c>
      <c r="L4077">
        <f>IF(ISBLANK(C4077), resumen!$D$4, C4077)</f>
        <v>438521</v>
      </c>
      <c r="M4077">
        <f>IF(ISBLANK(I4077), resumen!$E$4, I4077)</f>
        <v>86</v>
      </c>
    </row>
    <row r="4078" spans="1:13">
      <c r="A4078">
        <v>4077</v>
      </c>
      <c r="B4078" t="s">
        <v>13</v>
      </c>
      <c r="C4078">
        <v>527053.81999999995</v>
      </c>
      <c r="D4078" t="s">
        <v>14</v>
      </c>
      <c r="E4078" t="s">
        <v>20</v>
      </c>
      <c r="F4078" t="s">
        <v>16</v>
      </c>
      <c r="G4078" t="s">
        <v>17</v>
      </c>
      <c r="H4078" t="s">
        <v>17</v>
      </c>
      <c r="I4078">
        <v>40</v>
      </c>
      <c r="J4078" t="str">
        <f>IFERROR(IF(ABS((C4078-resumen!$D$3)/resumen!$D$5) &gt; 1.96, "SI", "NO"), _xleta.NOT)</f>
        <v>NO</v>
      </c>
      <c r="K4078" t="str">
        <f>IFERROR(IF(ABS((I4078-resumen!$E$3)/resumen!$E$5) &gt; 1.96, "SI", "NO"), _xleta.NOT)</f>
        <v>NO</v>
      </c>
      <c r="L4078">
        <f>IF(ISBLANK(C4078), resumen!$D$4, C4078)</f>
        <v>527053.81999999995</v>
      </c>
      <c r="M4078">
        <f>IF(ISBLANK(I4078), resumen!$E$4, I4078)</f>
        <v>40</v>
      </c>
    </row>
    <row r="4079" spans="1:13">
      <c r="A4079">
        <v>4078</v>
      </c>
      <c r="B4079" t="s">
        <v>19</v>
      </c>
      <c r="C4079">
        <v>528600.52</v>
      </c>
      <c r="D4079" t="s">
        <v>14</v>
      </c>
      <c r="E4079" t="s">
        <v>20</v>
      </c>
      <c r="F4079" t="s">
        <v>16</v>
      </c>
      <c r="G4079" t="s">
        <v>17</v>
      </c>
      <c r="H4079" t="s">
        <v>17</v>
      </c>
      <c r="I4079">
        <v>59</v>
      </c>
      <c r="J4079" t="str">
        <f>IFERROR(IF(ABS((C4079-resumen!$D$3)/resumen!$D$5) &gt; 1.96, "SI", "NO"), _xleta.NOT)</f>
        <v>NO</v>
      </c>
      <c r="K4079" t="str">
        <f>IFERROR(IF(ABS((I4079-resumen!$E$3)/resumen!$E$5) &gt; 1.96, "SI", "NO"), _xleta.NOT)</f>
        <v>NO</v>
      </c>
      <c r="L4079">
        <f>IF(ISBLANK(C4079), resumen!$D$4, C4079)</f>
        <v>528600.52</v>
      </c>
      <c r="M4079">
        <f>IF(ISBLANK(I4079), resumen!$E$4, I4079)</f>
        <v>59</v>
      </c>
    </row>
    <row r="4080" spans="1:13">
      <c r="A4080">
        <v>4079</v>
      </c>
      <c r="B4080" t="s">
        <v>19</v>
      </c>
      <c r="C4080">
        <v>447030.7</v>
      </c>
      <c r="D4080" t="s">
        <v>14</v>
      </c>
      <c r="E4080" t="s">
        <v>15</v>
      </c>
      <c r="F4080" t="s">
        <v>16</v>
      </c>
      <c r="G4080" t="s">
        <v>17</v>
      </c>
      <c r="H4080" t="s">
        <v>17</v>
      </c>
      <c r="I4080">
        <v>29</v>
      </c>
      <c r="J4080" t="str">
        <f>IFERROR(IF(ABS((C4080-resumen!$D$3)/resumen!$D$5) &gt; 1.96, "SI", "NO"), _xleta.NOT)</f>
        <v>NO</v>
      </c>
      <c r="K4080" t="str">
        <f>IFERROR(IF(ABS((I4080-resumen!$E$3)/resumen!$E$5) &gt; 1.96, "SI", "NO"), _xleta.NOT)</f>
        <v>NO</v>
      </c>
      <c r="L4080">
        <f>IF(ISBLANK(C4080), resumen!$D$4, C4080)</f>
        <v>447030.7</v>
      </c>
      <c r="M4080">
        <f>IF(ISBLANK(I4080), resumen!$E$4, I4080)</f>
        <v>29</v>
      </c>
    </row>
    <row r="4081" spans="1:13">
      <c r="A4081">
        <v>4080</v>
      </c>
      <c r="B4081" t="s">
        <v>13</v>
      </c>
      <c r="C4081">
        <v>67307.199999999997</v>
      </c>
      <c r="D4081" t="s">
        <v>14</v>
      </c>
      <c r="E4081" t="s">
        <v>20</v>
      </c>
      <c r="F4081" t="s">
        <v>16</v>
      </c>
      <c r="G4081" t="s">
        <v>17</v>
      </c>
      <c r="H4081" t="s">
        <v>17</v>
      </c>
      <c r="I4081">
        <v>33</v>
      </c>
      <c r="J4081" t="str">
        <f>IFERROR(IF(ABS((C4081-resumen!$D$3)/resumen!$D$5) &gt; 1.96, "SI", "NO"), _xleta.NOT)</f>
        <v>NO</v>
      </c>
      <c r="K4081" t="str">
        <f>IFERROR(IF(ABS((I4081-resumen!$E$3)/resumen!$E$5) &gt; 1.96, "SI", "NO"), _xleta.NOT)</f>
        <v>NO</v>
      </c>
      <c r="L4081">
        <f>IF(ISBLANK(C4081), resumen!$D$4, C4081)</f>
        <v>67307.199999999997</v>
      </c>
      <c r="M4081">
        <f>IF(ISBLANK(I4081), resumen!$E$4, I4081)</f>
        <v>33</v>
      </c>
    </row>
    <row r="4082" spans="1:13">
      <c r="A4082">
        <v>4081</v>
      </c>
      <c r="B4082" t="s">
        <v>19</v>
      </c>
      <c r="C4082">
        <v>2849858.1</v>
      </c>
      <c r="D4082" t="s">
        <v>14</v>
      </c>
      <c r="E4082" t="s">
        <v>15</v>
      </c>
      <c r="F4082" t="s">
        <v>16</v>
      </c>
      <c r="G4082" t="s">
        <v>17</v>
      </c>
      <c r="H4082" t="s">
        <v>17</v>
      </c>
      <c r="I4082">
        <v>58</v>
      </c>
      <c r="J4082" t="str">
        <f>IFERROR(IF(ABS((C4082-resumen!$D$3)/resumen!$D$5) &gt; 1.96, "SI", "NO"), _xleta.NOT)</f>
        <v>SI</v>
      </c>
      <c r="K4082" t="str">
        <f>IFERROR(IF(ABS((I4082-resumen!$E$3)/resumen!$E$5) &gt; 1.96, "SI", "NO"), _xleta.NOT)</f>
        <v>NO</v>
      </c>
      <c r="L4082">
        <f>IF(ISBLANK(C4082), resumen!$D$4, C4082)</f>
        <v>2849858.1</v>
      </c>
      <c r="M4082">
        <f>IF(ISBLANK(I4082), resumen!$E$4, I4082)</f>
        <v>58</v>
      </c>
    </row>
    <row r="4083" spans="1:13">
      <c r="A4083">
        <v>4082</v>
      </c>
      <c r="B4083" t="s">
        <v>13</v>
      </c>
      <c r="C4083">
        <v>701516.48</v>
      </c>
      <c r="D4083" t="s">
        <v>14</v>
      </c>
      <c r="E4083" t="s">
        <v>20</v>
      </c>
      <c r="F4083" t="s">
        <v>16</v>
      </c>
      <c r="G4083" t="s">
        <v>17</v>
      </c>
      <c r="H4083" t="s">
        <v>17</v>
      </c>
      <c r="I4083">
        <v>38</v>
      </c>
      <c r="J4083" t="str">
        <f>IFERROR(IF(ABS((C4083-resumen!$D$3)/resumen!$D$5) &gt; 1.96, "SI", "NO"), _xleta.NOT)</f>
        <v>NO</v>
      </c>
      <c r="K4083" t="str">
        <f>IFERROR(IF(ABS((I4083-resumen!$E$3)/resumen!$E$5) &gt; 1.96, "SI", "NO"), _xleta.NOT)</f>
        <v>NO</v>
      </c>
      <c r="L4083">
        <f>IF(ISBLANK(C4083), resumen!$D$4, C4083)</f>
        <v>701516.48</v>
      </c>
      <c r="M4083">
        <f>IF(ISBLANK(I4083), resumen!$E$4, I4083)</f>
        <v>38</v>
      </c>
    </row>
    <row r="4084" spans="1:13">
      <c r="A4084">
        <v>4083</v>
      </c>
      <c r="B4084" t="s">
        <v>13</v>
      </c>
      <c r="C4084">
        <v>278030</v>
      </c>
      <c r="D4084" t="s">
        <v>23</v>
      </c>
      <c r="E4084" t="s">
        <v>20</v>
      </c>
      <c r="F4084" t="s">
        <v>16</v>
      </c>
      <c r="G4084" t="s">
        <v>17</v>
      </c>
      <c r="H4084" t="s">
        <v>17</v>
      </c>
      <c r="I4084">
        <v>49</v>
      </c>
      <c r="J4084" t="str">
        <f>IFERROR(IF(ABS((C4084-resumen!$D$3)/resumen!$D$5) &gt; 1.96, "SI", "NO"), _xleta.NOT)</f>
        <v>NO</v>
      </c>
      <c r="K4084" t="str">
        <f>IFERROR(IF(ABS((I4084-resumen!$E$3)/resumen!$E$5) &gt; 1.96, "SI", "NO"), _xleta.NOT)</f>
        <v>NO</v>
      </c>
      <c r="L4084">
        <f>IF(ISBLANK(C4084), resumen!$D$4, C4084)</f>
        <v>278030</v>
      </c>
      <c r="M4084">
        <f>IF(ISBLANK(I4084), resumen!$E$4, I4084)</f>
        <v>49</v>
      </c>
    </row>
    <row r="4085" spans="1:13">
      <c r="A4085">
        <v>4084</v>
      </c>
      <c r="B4085" t="s">
        <v>13</v>
      </c>
      <c r="C4085">
        <v>114590</v>
      </c>
      <c r="D4085" t="s">
        <v>14</v>
      </c>
      <c r="E4085" t="s">
        <v>20</v>
      </c>
      <c r="F4085" t="s">
        <v>16</v>
      </c>
      <c r="G4085" t="s">
        <v>17</v>
      </c>
      <c r="H4085" t="s">
        <v>17</v>
      </c>
      <c r="I4085">
        <v>40</v>
      </c>
      <c r="J4085" t="str">
        <f>IFERROR(IF(ABS((C4085-resumen!$D$3)/resumen!$D$5) &gt; 1.96, "SI", "NO"), _xleta.NOT)</f>
        <v>NO</v>
      </c>
      <c r="K4085" t="str">
        <f>IFERROR(IF(ABS((I4085-resumen!$E$3)/resumen!$E$5) &gt; 1.96, "SI", "NO"), _xleta.NOT)</f>
        <v>NO</v>
      </c>
      <c r="L4085">
        <f>IF(ISBLANK(C4085), resumen!$D$4, C4085)</f>
        <v>114590</v>
      </c>
      <c r="M4085">
        <f>IF(ISBLANK(I4085), resumen!$E$4, I4085)</f>
        <v>40</v>
      </c>
    </row>
    <row r="4086" spans="1:13">
      <c r="A4086">
        <v>4085</v>
      </c>
      <c r="B4086" t="s">
        <v>19</v>
      </c>
      <c r="C4086">
        <v>586357</v>
      </c>
      <c r="D4086" t="s">
        <v>18</v>
      </c>
      <c r="E4086" t="s">
        <v>15</v>
      </c>
      <c r="F4086" t="s">
        <v>16</v>
      </c>
      <c r="G4086" t="s">
        <v>17</v>
      </c>
      <c r="H4086" t="s">
        <v>17</v>
      </c>
      <c r="I4086">
        <v>87</v>
      </c>
      <c r="J4086" t="str">
        <f>IFERROR(IF(ABS((C4086-resumen!$D$3)/resumen!$D$5) &gt; 1.96, "SI", "NO"), _xleta.NOT)</f>
        <v>NO</v>
      </c>
      <c r="K4086" t="str">
        <f>IFERROR(IF(ABS((I4086-resumen!$E$3)/resumen!$E$5) &gt; 1.96, "SI", "NO"), _xleta.NOT)</f>
        <v>SI</v>
      </c>
      <c r="L4086">
        <f>IF(ISBLANK(C4086), resumen!$D$4, C4086)</f>
        <v>586357</v>
      </c>
      <c r="M4086">
        <f>IF(ISBLANK(I4086), resumen!$E$4, I4086)</f>
        <v>87</v>
      </c>
    </row>
    <row r="4087" spans="1:13">
      <c r="A4087">
        <v>4086</v>
      </c>
      <c r="B4087" t="s">
        <v>19</v>
      </c>
      <c r="C4087">
        <v>41860.550000000003</v>
      </c>
      <c r="D4087" t="s">
        <v>14</v>
      </c>
      <c r="E4087" t="s">
        <v>20</v>
      </c>
      <c r="F4087" t="s">
        <v>16</v>
      </c>
      <c r="G4087" t="s">
        <v>16</v>
      </c>
      <c r="H4087" t="s">
        <v>17</v>
      </c>
      <c r="I4087">
        <v>39</v>
      </c>
      <c r="J4087" t="str">
        <f>IFERROR(IF(ABS((C4087-resumen!$D$3)/resumen!$D$5) &gt; 1.96, "SI", "NO"), _xleta.NOT)</f>
        <v>NO</v>
      </c>
      <c r="K4087" t="str">
        <f>IFERROR(IF(ABS((I4087-resumen!$E$3)/resumen!$E$5) &gt; 1.96, "SI", "NO"), _xleta.NOT)</f>
        <v>NO</v>
      </c>
      <c r="L4087">
        <f>IF(ISBLANK(C4087), resumen!$D$4, C4087)</f>
        <v>41860.550000000003</v>
      </c>
      <c r="M4087">
        <f>IF(ISBLANK(I4087), resumen!$E$4, I4087)</f>
        <v>39</v>
      </c>
    </row>
    <row r="4088" spans="1:13">
      <c r="A4088">
        <v>4087</v>
      </c>
      <c r="B4088" t="s">
        <v>13</v>
      </c>
      <c r="C4088">
        <v>385000</v>
      </c>
      <c r="D4088" t="s">
        <v>14</v>
      </c>
      <c r="E4088" t="s">
        <v>20</v>
      </c>
      <c r="F4088" t="s">
        <v>16</v>
      </c>
      <c r="G4088" t="s">
        <v>17</v>
      </c>
      <c r="H4088" t="s">
        <v>17</v>
      </c>
      <c r="I4088">
        <v>46</v>
      </c>
      <c r="J4088" t="str">
        <f>IFERROR(IF(ABS((C4088-resumen!$D$3)/resumen!$D$5) &gt; 1.96, "SI", "NO"), _xleta.NOT)</f>
        <v>NO</v>
      </c>
      <c r="K4088" t="str">
        <f>IFERROR(IF(ABS((I4088-resumen!$E$3)/resumen!$E$5) &gt; 1.96, "SI", "NO"), _xleta.NOT)</f>
        <v>NO</v>
      </c>
      <c r="L4088">
        <f>IF(ISBLANK(C4088), resumen!$D$4, C4088)</f>
        <v>385000</v>
      </c>
      <c r="M4088">
        <f>IF(ISBLANK(I4088), resumen!$E$4, I4088)</f>
        <v>46</v>
      </c>
    </row>
    <row r="4089" spans="1:13">
      <c r="A4089">
        <v>4088</v>
      </c>
      <c r="B4089" t="s">
        <v>13</v>
      </c>
      <c r="C4089">
        <v>373320</v>
      </c>
      <c r="D4089" t="s">
        <v>14</v>
      </c>
      <c r="E4089" t="s">
        <v>20</v>
      </c>
      <c r="F4089" t="s">
        <v>16</v>
      </c>
      <c r="G4089" t="s">
        <v>17</v>
      </c>
      <c r="H4089" t="s">
        <v>17</v>
      </c>
      <c r="I4089">
        <v>47</v>
      </c>
      <c r="J4089" t="str">
        <f>IFERROR(IF(ABS((C4089-resumen!$D$3)/resumen!$D$5) &gt; 1.96, "SI", "NO"), _xleta.NOT)</f>
        <v>NO</v>
      </c>
      <c r="K4089" t="str">
        <f>IFERROR(IF(ABS((I4089-resumen!$E$3)/resumen!$E$5) &gt; 1.96, "SI", "NO"), _xleta.NOT)</f>
        <v>NO</v>
      </c>
      <c r="L4089">
        <f>IF(ISBLANK(C4089), resumen!$D$4, C4089)</f>
        <v>373320</v>
      </c>
      <c r="M4089">
        <f>IF(ISBLANK(I4089), resumen!$E$4, I4089)</f>
        <v>47</v>
      </c>
    </row>
    <row r="4090" spans="1:13">
      <c r="A4090">
        <v>4089</v>
      </c>
      <c r="B4090" t="s">
        <v>13</v>
      </c>
      <c r="C4090">
        <v>356455</v>
      </c>
      <c r="D4090" t="s">
        <v>22</v>
      </c>
      <c r="E4090" t="s">
        <v>20</v>
      </c>
      <c r="F4090" t="s">
        <v>16</v>
      </c>
      <c r="G4090" t="s">
        <v>17</v>
      </c>
      <c r="H4090" t="s">
        <v>16</v>
      </c>
      <c r="I4090">
        <v>50</v>
      </c>
      <c r="J4090" t="str">
        <f>IFERROR(IF(ABS((C4090-resumen!$D$3)/resumen!$D$5) &gt; 1.96, "SI", "NO"), _xleta.NOT)</f>
        <v>NO</v>
      </c>
      <c r="K4090" t="str">
        <f>IFERROR(IF(ABS((I4090-resumen!$E$3)/resumen!$E$5) &gt; 1.96, "SI", "NO"), _xleta.NOT)</f>
        <v>NO</v>
      </c>
      <c r="L4090">
        <f>IF(ISBLANK(C4090), resumen!$D$4, C4090)</f>
        <v>356455</v>
      </c>
      <c r="M4090">
        <f>IF(ISBLANK(I4090), resumen!$E$4, I4090)</f>
        <v>50</v>
      </c>
    </row>
    <row r="4091" spans="1:13">
      <c r="A4091">
        <v>4090</v>
      </c>
      <c r="B4091" t="s">
        <v>19</v>
      </c>
      <c r="C4091">
        <v>383932.5</v>
      </c>
      <c r="D4091" t="s">
        <v>14</v>
      </c>
      <c r="E4091" t="s">
        <v>20</v>
      </c>
      <c r="F4091" t="s">
        <v>16</v>
      </c>
      <c r="G4091" t="s">
        <v>17</v>
      </c>
      <c r="H4091" t="s">
        <v>17</v>
      </c>
      <c r="I4091">
        <v>27</v>
      </c>
      <c r="J4091" t="str">
        <f>IFERROR(IF(ABS((C4091-resumen!$D$3)/resumen!$D$5) &gt; 1.96, "SI", "NO"), _xleta.NOT)</f>
        <v>NO</v>
      </c>
      <c r="K4091" t="str">
        <f>IFERROR(IF(ABS((I4091-resumen!$E$3)/resumen!$E$5) &gt; 1.96, "SI", "NO"), _xleta.NOT)</f>
        <v>NO</v>
      </c>
      <c r="L4091">
        <f>IF(ISBLANK(C4091), resumen!$D$4, C4091)</f>
        <v>383932.5</v>
      </c>
      <c r="M4091">
        <f>IF(ISBLANK(I4091), resumen!$E$4, I4091)</f>
        <v>27</v>
      </c>
    </row>
    <row r="4092" spans="1:13">
      <c r="A4092">
        <v>4091</v>
      </c>
      <c r="B4092" t="s">
        <v>19</v>
      </c>
      <c r="C4092">
        <v>432394.93</v>
      </c>
      <c r="D4092" t="s">
        <v>14</v>
      </c>
      <c r="E4092" t="s">
        <v>20</v>
      </c>
      <c r="F4092" t="s">
        <v>16</v>
      </c>
      <c r="G4092" t="s">
        <v>17</v>
      </c>
      <c r="H4092" t="s">
        <v>17</v>
      </c>
      <c r="I4092">
        <v>25</v>
      </c>
      <c r="J4092" t="str">
        <f>IFERROR(IF(ABS((C4092-resumen!$D$3)/resumen!$D$5) &gt; 1.96, "SI", "NO"), _xleta.NOT)</f>
        <v>NO</v>
      </c>
      <c r="K4092" t="str">
        <f>IFERROR(IF(ABS((I4092-resumen!$E$3)/resumen!$E$5) &gt; 1.96, "SI", "NO"), _xleta.NOT)</f>
        <v>NO</v>
      </c>
      <c r="L4092">
        <f>IF(ISBLANK(C4092), resumen!$D$4, C4092)</f>
        <v>432394.93</v>
      </c>
      <c r="M4092">
        <f>IF(ISBLANK(I4092), resumen!$E$4, I4092)</f>
        <v>25</v>
      </c>
    </row>
    <row r="4093" spans="1:13">
      <c r="A4093">
        <v>4092</v>
      </c>
      <c r="B4093" t="s">
        <v>19</v>
      </c>
      <c r="C4093">
        <v>347675</v>
      </c>
      <c r="D4093" t="s">
        <v>14</v>
      </c>
      <c r="E4093" t="s">
        <v>20</v>
      </c>
      <c r="F4093" t="s">
        <v>16</v>
      </c>
      <c r="G4093" t="s">
        <v>17</v>
      </c>
      <c r="H4093" t="s">
        <v>17</v>
      </c>
      <c r="I4093">
        <v>36</v>
      </c>
      <c r="J4093" t="str">
        <f>IFERROR(IF(ABS((C4093-resumen!$D$3)/resumen!$D$5) &gt; 1.96, "SI", "NO"), _xleta.NOT)</f>
        <v>NO</v>
      </c>
      <c r="K4093" t="str">
        <f>IFERROR(IF(ABS((I4093-resumen!$E$3)/resumen!$E$5) &gt; 1.96, "SI", "NO"), _xleta.NOT)</f>
        <v>NO</v>
      </c>
      <c r="L4093">
        <f>IF(ISBLANK(C4093), resumen!$D$4, C4093)</f>
        <v>347675</v>
      </c>
      <c r="M4093">
        <f>IF(ISBLANK(I4093), resumen!$E$4, I4093)</f>
        <v>36</v>
      </c>
    </row>
    <row r="4094" spans="1:13">
      <c r="A4094">
        <v>4093</v>
      </c>
      <c r="B4094" t="s">
        <v>19</v>
      </c>
      <c r="C4094">
        <v>297045</v>
      </c>
      <c r="D4094" t="s">
        <v>21</v>
      </c>
      <c r="E4094" t="s">
        <v>20</v>
      </c>
      <c r="F4094" t="s">
        <v>16</v>
      </c>
      <c r="G4094" t="s">
        <v>16</v>
      </c>
      <c r="H4094" t="s">
        <v>17</v>
      </c>
      <c r="I4094">
        <v>39</v>
      </c>
      <c r="J4094" t="str">
        <f>IFERROR(IF(ABS((C4094-resumen!$D$3)/resumen!$D$5) &gt; 1.96, "SI", "NO"), _xleta.NOT)</f>
        <v>NO</v>
      </c>
      <c r="K4094" t="str">
        <f>IFERROR(IF(ABS((I4094-resumen!$E$3)/resumen!$E$5) &gt; 1.96, "SI", "NO"), _xleta.NOT)</f>
        <v>NO</v>
      </c>
      <c r="L4094">
        <f>IF(ISBLANK(C4094), resumen!$D$4, C4094)</f>
        <v>297045</v>
      </c>
      <c r="M4094">
        <f>IF(ISBLANK(I4094), resumen!$E$4, I4094)</f>
        <v>39</v>
      </c>
    </row>
    <row r="4095" spans="1:13">
      <c r="A4095">
        <v>4094</v>
      </c>
      <c r="B4095" t="s">
        <v>13</v>
      </c>
      <c r="C4095">
        <v>305704</v>
      </c>
      <c r="D4095" t="s">
        <v>21</v>
      </c>
      <c r="E4095" t="s">
        <v>20</v>
      </c>
      <c r="F4095" t="s">
        <v>16</v>
      </c>
      <c r="G4095" t="s">
        <v>17</v>
      </c>
      <c r="H4095" t="s">
        <v>17</v>
      </c>
      <c r="I4095">
        <v>34</v>
      </c>
      <c r="J4095" t="str">
        <f>IFERROR(IF(ABS((C4095-resumen!$D$3)/resumen!$D$5) &gt; 1.96, "SI", "NO"), _xleta.NOT)</f>
        <v>NO</v>
      </c>
      <c r="K4095" t="str">
        <f>IFERROR(IF(ABS((I4095-resumen!$E$3)/resumen!$E$5) &gt; 1.96, "SI", "NO"), _xleta.NOT)</f>
        <v>NO</v>
      </c>
      <c r="L4095">
        <f>IF(ISBLANK(C4095), resumen!$D$4, C4095)</f>
        <v>305704</v>
      </c>
      <c r="M4095">
        <f>IF(ISBLANK(I4095), resumen!$E$4, I4095)</f>
        <v>34</v>
      </c>
    </row>
    <row r="4096" spans="1:13">
      <c r="A4096">
        <v>4095</v>
      </c>
      <c r="B4096" t="s">
        <v>13</v>
      </c>
      <c r="C4096">
        <v>2586422</v>
      </c>
      <c r="D4096" t="s">
        <v>14</v>
      </c>
      <c r="E4096" t="s">
        <v>15</v>
      </c>
      <c r="F4096" t="s">
        <v>16</v>
      </c>
      <c r="G4096" t="s">
        <v>17</v>
      </c>
      <c r="H4096" t="s">
        <v>17</v>
      </c>
      <c r="I4096">
        <v>43</v>
      </c>
      <c r="J4096" t="str">
        <f>IFERROR(IF(ABS((C4096-resumen!$D$3)/resumen!$D$5) &gt; 1.96, "SI", "NO"), _xleta.NOT)</f>
        <v>SI</v>
      </c>
      <c r="K4096" t="str">
        <f>IFERROR(IF(ABS((I4096-resumen!$E$3)/resumen!$E$5) &gt; 1.96, "SI", "NO"), _xleta.NOT)</f>
        <v>NO</v>
      </c>
      <c r="L4096">
        <f>IF(ISBLANK(C4096), resumen!$D$4, C4096)</f>
        <v>2586422</v>
      </c>
      <c r="M4096">
        <f>IF(ISBLANK(I4096), resumen!$E$4, I4096)</f>
        <v>43</v>
      </c>
    </row>
    <row r="4097" spans="1:13">
      <c r="A4097">
        <v>4096</v>
      </c>
      <c r="B4097" t="s">
        <v>13</v>
      </c>
      <c r="C4097">
        <v>106000</v>
      </c>
      <c r="D4097" t="s">
        <v>14</v>
      </c>
      <c r="E4097" t="s">
        <v>20</v>
      </c>
      <c r="F4097" t="s">
        <v>16</v>
      </c>
      <c r="G4097" t="s">
        <v>17</v>
      </c>
      <c r="H4097" t="s">
        <v>17</v>
      </c>
      <c r="I4097">
        <v>22</v>
      </c>
      <c r="J4097" t="str">
        <f>IFERROR(IF(ABS((C4097-resumen!$D$3)/resumen!$D$5) &gt; 1.96, "SI", "NO"), _xleta.NOT)</f>
        <v>NO</v>
      </c>
      <c r="K4097" t="str">
        <f>IFERROR(IF(ABS((I4097-resumen!$E$3)/resumen!$E$5) &gt; 1.96, "SI", "NO"), _xleta.NOT)</f>
        <v>NO</v>
      </c>
      <c r="L4097">
        <f>IF(ISBLANK(C4097), resumen!$D$4, C4097)</f>
        <v>106000</v>
      </c>
      <c r="M4097">
        <f>IF(ISBLANK(I4097), resumen!$E$4, I4097)</f>
        <v>22</v>
      </c>
    </row>
    <row r="4098" spans="1:13">
      <c r="A4098">
        <v>4097</v>
      </c>
      <c r="B4098" t="s">
        <v>19</v>
      </c>
      <c r="C4098">
        <v>201666.67</v>
      </c>
      <c r="D4098" t="s">
        <v>14</v>
      </c>
      <c r="E4098" t="s">
        <v>20</v>
      </c>
      <c r="F4098" t="s">
        <v>16</v>
      </c>
      <c r="G4098" t="s">
        <v>16</v>
      </c>
      <c r="H4098" t="s">
        <v>17</v>
      </c>
      <c r="I4098">
        <v>49</v>
      </c>
      <c r="J4098" t="str">
        <f>IFERROR(IF(ABS((C4098-resumen!$D$3)/resumen!$D$5) &gt; 1.96, "SI", "NO"), _xleta.NOT)</f>
        <v>NO</v>
      </c>
      <c r="K4098" t="str">
        <f>IFERROR(IF(ABS((I4098-resumen!$E$3)/resumen!$E$5) &gt; 1.96, "SI", "NO"), _xleta.NOT)</f>
        <v>NO</v>
      </c>
      <c r="L4098">
        <f>IF(ISBLANK(C4098), resumen!$D$4, C4098)</f>
        <v>201666.67</v>
      </c>
      <c r="M4098">
        <f>IF(ISBLANK(I4098), resumen!$E$4, I4098)</f>
        <v>49</v>
      </c>
    </row>
    <row r="4099" spans="1:13">
      <c r="A4099">
        <v>4098</v>
      </c>
      <c r="B4099" t="s">
        <v>19</v>
      </c>
      <c r="C4099">
        <v>523886</v>
      </c>
      <c r="D4099" t="s">
        <v>22</v>
      </c>
      <c r="E4099" t="s">
        <v>20</v>
      </c>
      <c r="F4099" t="s">
        <v>16</v>
      </c>
      <c r="G4099" t="s">
        <v>17</v>
      </c>
      <c r="H4099" t="s">
        <v>17</v>
      </c>
      <c r="I4099">
        <v>23</v>
      </c>
      <c r="J4099" t="str">
        <f>IFERROR(IF(ABS((C4099-resumen!$D$3)/resumen!$D$5) &gt; 1.96, "SI", "NO"), _xleta.NOT)</f>
        <v>NO</v>
      </c>
      <c r="K4099" t="str">
        <f>IFERROR(IF(ABS((I4099-resumen!$E$3)/resumen!$E$5) &gt; 1.96, "SI", "NO"), _xleta.NOT)</f>
        <v>NO</v>
      </c>
      <c r="L4099">
        <f>IF(ISBLANK(C4099), resumen!$D$4, C4099)</f>
        <v>523886</v>
      </c>
      <c r="M4099">
        <f>IF(ISBLANK(I4099), resumen!$E$4, I4099)</f>
        <v>23</v>
      </c>
    </row>
    <row r="4100" spans="1:13">
      <c r="A4100">
        <v>4099</v>
      </c>
      <c r="B4100" t="s">
        <v>19</v>
      </c>
      <c r="C4100">
        <v>329720</v>
      </c>
      <c r="D4100" t="s">
        <v>21</v>
      </c>
      <c r="E4100" t="s">
        <v>20</v>
      </c>
      <c r="F4100" t="s">
        <v>16</v>
      </c>
      <c r="G4100" t="s">
        <v>16</v>
      </c>
      <c r="H4100" t="s">
        <v>17</v>
      </c>
      <c r="I4100">
        <v>64</v>
      </c>
      <c r="J4100" t="str">
        <f>IFERROR(IF(ABS((C4100-resumen!$D$3)/resumen!$D$5) &gt; 1.96, "SI", "NO"), _xleta.NOT)</f>
        <v>NO</v>
      </c>
      <c r="K4100" t="str">
        <f>IFERROR(IF(ABS((I4100-resumen!$E$3)/resumen!$E$5) &gt; 1.96, "SI", "NO"), _xleta.NOT)</f>
        <v>NO</v>
      </c>
      <c r="L4100">
        <f>IF(ISBLANK(C4100), resumen!$D$4, C4100)</f>
        <v>329720</v>
      </c>
      <c r="M4100">
        <f>IF(ISBLANK(I4100), resumen!$E$4, I4100)</f>
        <v>64</v>
      </c>
    </row>
    <row r="4101" spans="1:13">
      <c r="A4101">
        <v>4100</v>
      </c>
      <c r="B4101" t="s">
        <v>13</v>
      </c>
      <c r="C4101">
        <v>623672</v>
      </c>
      <c r="D4101" t="s">
        <v>14</v>
      </c>
      <c r="E4101" t="s">
        <v>20</v>
      </c>
      <c r="F4101" t="s">
        <v>16</v>
      </c>
      <c r="G4101" t="s">
        <v>17</v>
      </c>
      <c r="H4101" t="s">
        <v>17</v>
      </c>
      <c r="I4101">
        <v>51</v>
      </c>
      <c r="J4101" t="str">
        <f>IFERROR(IF(ABS((C4101-resumen!$D$3)/resumen!$D$5) &gt; 1.96, "SI", "NO"), _xleta.NOT)</f>
        <v>NO</v>
      </c>
      <c r="K4101" t="str">
        <f>IFERROR(IF(ABS((I4101-resumen!$E$3)/resumen!$E$5) &gt; 1.96, "SI", "NO"), _xleta.NOT)</f>
        <v>NO</v>
      </c>
      <c r="L4101">
        <f>IF(ISBLANK(C4101), resumen!$D$4, C4101)</f>
        <v>623672</v>
      </c>
      <c r="M4101">
        <f>IF(ISBLANK(I4101), resumen!$E$4, I4101)</f>
        <v>51</v>
      </c>
    </row>
    <row r="4102" spans="1:13">
      <c r="A4102">
        <v>4101</v>
      </c>
      <c r="B4102" t="s">
        <v>19</v>
      </c>
      <c r="C4102">
        <v>2389642.9</v>
      </c>
      <c r="D4102" t="s">
        <v>18</v>
      </c>
      <c r="E4102" t="s">
        <v>15</v>
      </c>
      <c r="F4102" t="s">
        <v>16</v>
      </c>
      <c r="G4102" t="s">
        <v>17</v>
      </c>
      <c r="H4102" t="s">
        <v>17</v>
      </c>
      <c r="I4102">
        <v>85</v>
      </c>
      <c r="J4102" t="str">
        <f>IFERROR(IF(ABS((C4102-resumen!$D$3)/resumen!$D$5) &gt; 1.96, "SI", "NO"), _xleta.NOT)</f>
        <v>SI</v>
      </c>
      <c r="K4102" t="str">
        <f>IFERROR(IF(ABS((I4102-resumen!$E$3)/resumen!$E$5) &gt; 1.96, "SI", "NO"), _xleta.NOT)</f>
        <v>SI</v>
      </c>
      <c r="L4102">
        <f>IF(ISBLANK(C4102), resumen!$D$4, C4102)</f>
        <v>2389642.9</v>
      </c>
      <c r="M4102">
        <f>IF(ISBLANK(I4102), resumen!$E$4, I4102)</f>
        <v>85</v>
      </c>
    </row>
    <row r="4103" spans="1:13">
      <c r="A4103">
        <v>4102</v>
      </c>
      <c r="B4103" t="s">
        <v>13</v>
      </c>
      <c r="C4103">
        <v>322916.59999999998</v>
      </c>
      <c r="D4103" t="s">
        <v>14</v>
      </c>
      <c r="E4103" t="s">
        <v>20</v>
      </c>
      <c r="F4103" t="s">
        <v>16</v>
      </c>
      <c r="G4103" t="s">
        <v>17</v>
      </c>
      <c r="H4103" t="s">
        <v>16</v>
      </c>
      <c r="I4103">
        <v>39</v>
      </c>
      <c r="J4103" t="str">
        <f>IFERROR(IF(ABS((C4103-resumen!$D$3)/resumen!$D$5) &gt; 1.96, "SI", "NO"), _xleta.NOT)</f>
        <v>NO</v>
      </c>
      <c r="K4103" t="str">
        <f>IFERROR(IF(ABS((I4103-resumen!$E$3)/resumen!$E$5) &gt; 1.96, "SI", "NO"), _xleta.NOT)</f>
        <v>NO</v>
      </c>
      <c r="L4103">
        <f>IF(ISBLANK(C4103), resumen!$D$4, C4103)</f>
        <v>322916.59999999998</v>
      </c>
      <c r="M4103">
        <f>IF(ISBLANK(I4103), resumen!$E$4, I4103)</f>
        <v>39</v>
      </c>
    </row>
    <row r="4104" spans="1:13">
      <c r="A4104">
        <v>4103</v>
      </c>
      <c r="B4104" t="s">
        <v>19</v>
      </c>
      <c r="C4104">
        <v>299206</v>
      </c>
      <c r="D4104" t="s">
        <v>14</v>
      </c>
      <c r="E4104" t="s">
        <v>20</v>
      </c>
      <c r="F4104" t="s">
        <v>16</v>
      </c>
      <c r="G4104" t="s">
        <v>17</v>
      </c>
      <c r="H4104" t="s">
        <v>17</v>
      </c>
      <c r="I4104">
        <v>39</v>
      </c>
      <c r="J4104" t="str">
        <f>IFERROR(IF(ABS((C4104-resumen!$D$3)/resumen!$D$5) &gt; 1.96, "SI", "NO"), _xleta.NOT)</f>
        <v>NO</v>
      </c>
      <c r="K4104" t="str">
        <f>IFERROR(IF(ABS((I4104-resumen!$E$3)/resumen!$E$5) &gt; 1.96, "SI", "NO"), _xleta.NOT)</f>
        <v>NO</v>
      </c>
      <c r="L4104">
        <f>IF(ISBLANK(C4104), resumen!$D$4, C4104)</f>
        <v>299206</v>
      </c>
      <c r="M4104">
        <f>IF(ISBLANK(I4104), resumen!$E$4, I4104)</f>
        <v>39</v>
      </c>
    </row>
    <row r="4105" spans="1:13">
      <c r="A4105">
        <v>4104</v>
      </c>
      <c r="B4105" t="s">
        <v>13</v>
      </c>
      <c r="C4105">
        <v>445761.76</v>
      </c>
      <c r="D4105" t="s">
        <v>14</v>
      </c>
      <c r="E4105" t="s">
        <v>20</v>
      </c>
      <c r="F4105" t="s">
        <v>16</v>
      </c>
      <c r="G4105" t="s">
        <v>17</v>
      </c>
      <c r="H4105" t="s">
        <v>17</v>
      </c>
      <c r="I4105">
        <v>30</v>
      </c>
      <c r="J4105" t="str">
        <f>IFERROR(IF(ABS((C4105-resumen!$D$3)/resumen!$D$5) &gt; 1.96, "SI", "NO"), _xleta.NOT)</f>
        <v>NO</v>
      </c>
      <c r="K4105" t="str">
        <f>IFERROR(IF(ABS((I4105-resumen!$E$3)/resumen!$E$5) &gt; 1.96, "SI", "NO"), _xleta.NOT)</f>
        <v>NO</v>
      </c>
      <c r="L4105">
        <f>IF(ISBLANK(C4105), resumen!$D$4, C4105)</f>
        <v>445761.76</v>
      </c>
      <c r="M4105">
        <f>IF(ISBLANK(I4105), resumen!$E$4, I4105)</f>
        <v>30</v>
      </c>
    </row>
    <row r="4106" spans="1:13">
      <c r="A4106">
        <v>4105</v>
      </c>
      <c r="B4106" t="s">
        <v>13</v>
      </c>
      <c r="C4106">
        <v>297046</v>
      </c>
      <c r="D4106" t="s">
        <v>21</v>
      </c>
      <c r="E4106" t="s">
        <v>20</v>
      </c>
      <c r="F4106" t="s">
        <v>16</v>
      </c>
      <c r="G4106" t="s">
        <v>17</v>
      </c>
      <c r="H4106" t="s">
        <v>17</v>
      </c>
      <c r="I4106">
        <v>61</v>
      </c>
      <c r="J4106" t="str">
        <f>IFERROR(IF(ABS((C4106-resumen!$D$3)/resumen!$D$5) &gt; 1.96, "SI", "NO"), _xleta.NOT)</f>
        <v>NO</v>
      </c>
      <c r="K4106" t="str">
        <f>IFERROR(IF(ABS((I4106-resumen!$E$3)/resumen!$E$5) &gt; 1.96, "SI", "NO"), _xleta.NOT)</f>
        <v>NO</v>
      </c>
      <c r="L4106">
        <f>IF(ISBLANK(C4106), resumen!$D$4, C4106)</f>
        <v>297046</v>
      </c>
      <c r="M4106">
        <f>IF(ISBLANK(I4106), resumen!$E$4, I4106)</f>
        <v>61</v>
      </c>
    </row>
    <row r="4107" spans="1:13">
      <c r="A4107">
        <v>4106</v>
      </c>
      <c r="B4107" t="s">
        <v>19</v>
      </c>
      <c r="C4107">
        <v>390833.33</v>
      </c>
      <c r="D4107" t="s">
        <v>14</v>
      </c>
      <c r="E4107" t="s">
        <v>20</v>
      </c>
      <c r="F4107" t="s">
        <v>16</v>
      </c>
      <c r="G4107" t="s">
        <v>17</v>
      </c>
      <c r="H4107" t="s">
        <v>17</v>
      </c>
      <c r="I4107">
        <v>41</v>
      </c>
      <c r="J4107" t="str">
        <f>IFERROR(IF(ABS((C4107-resumen!$D$3)/resumen!$D$5) &gt; 1.96, "SI", "NO"), _xleta.NOT)</f>
        <v>NO</v>
      </c>
      <c r="K4107" t="str">
        <f>IFERROR(IF(ABS((I4107-resumen!$E$3)/resumen!$E$5) &gt; 1.96, "SI", "NO"), _xleta.NOT)</f>
        <v>NO</v>
      </c>
      <c r="L4107">
        <f>IF(ISBLANK(C4107), resumen!$D$4, C4107)</f>
        <v>390833.33</v>
      </c>
      <c r="M4107">
        <f>IF(ISBLANK(I4107), resumen!$E$4, I4107)</f>
        <v>41</v>
      </c>
    </row>
    <row r="4108" spans="1:13">
      <c r="A4108">
        <v>4107</v>
      </c>
      <c r="B4108" t="s">
        <v>19</v>
      </c>
      <c r="C4108">
        <v>29700</v>
      </c>
      <c r="D4108" t="s">
        <v>14</v>
      </c>
      <c r="E4108" t="s">
        <v>20</v>
      </c>
      <c r="F4108" t="s">
        <v>16</v>
      </c>
      <c r="G4108" t="s">
        <v>17</v>
      </c>
      <c r="H4108" t="s">
        <v>17</v>
      </c>
      <c r="I4108">
        <v>29</v>
      </c>
      <c r="J4108" t="str">
        <f>IFERROR(IF(ABS((C4108-resumen!$D$3)/resumen!$D$5) &gt; 1.96, "SI", "NO"), _xleta.NOT)</f>
        <v>NO</v>
      </c>
      <c r="K4108" t="str">
        <f>IFERROR(IF(ABS((I4108-resumen!$E$3)/resumen!$E$5) &gt; 1.96, "SI", "NO"), _xleta.NOT)</f>
        <v>NO</v>
      </c>
      <c r="L4108">
        <f>IF(ISBLANK(C4108), resumen!$D$4, C4108)</f>
        <v>29700</v>
      </c>
      <c r="M4108">
        <f>IF(ISBLANK(I4108), resumen!$E$4, I4108)</f>
        <v>29</v>
      </c>
    </row>
    <row r="4109" spans="1:13">
      <c r="A4109">
        <v>4108</v>
      </c>
      <c r="B4109" t="s">
        <v>19</v>
      </c>
      <c r="C4109">
        <v>1186398.1599999999</v>
      </c>
      <c r="D4109" t="s">
        <v>14</v>
      </c>
      <c r="E4109" t="s">
        <v>20</v>
      </c>
      <c r="F4109" t="s">
        <v>16</v>
      </c>
      <c r="G4109" t="s">
        <v>17</v>
      </c>
      <c r="H4109" t="s">
        <v>17</v>
      </c>
      <c r="I4109">
        <v>41</v>
      </c>
      <c r="J4109" t="str">
        <f>IFERROR(IF(ABS((C4109-resumen!$D$3)/resumen!$D$5) &gt; 1.96, "SI", "NO"), _xleta.NOT)</f>
        <v>NO</v>
      </c>
      <c r="K4109" t="str">
        <f>IFERROR(IF(ABS((I4109-resumen!$E$3)/resumen!$E$5) &gt; 1.96, "SI", "NO"), _xleta.NOT)</f>
        <v>NO</v>
      </c>
      <c r="L4109">
        <f>IF(ISBLANK(C4109), resumen!$D$4, C4109)</f>
        <v>1186398.1599999999</v>
      </c>
      <c r="M4109">
        <f>IF(ISBLANK(I4109), resumen!$E$4, I4109)</f>
        <v>41</v>
      </c>
    </row>
    <row r="4110" spans="1:13">
      <c r="A4110">
        <v>4109</v>
      </c>
      <c r="B4110" t="s">
        <v>19</v>
      </c>
      <c r="C4110">
        <v>839613</v>
      </c>
      <c r="D4110" t="s">
        <v>14</v>
      </c>
      <c r="E4110" t="s">
        <v>20</v>
      </c>
      <c r="F4110" t="s">
        <v>16</v>
      </c>
      <c r="G4110" t="s">
        <v>16</v>
      </c>
      <c r="H4110" t="s">
        <v>17</v>
      </c>
      <c r="I4110">
        <v>29</v>
      </c>
      <c r="J4110" t="str">
        <f>IFERROR(IF(ABS((C4110-resumen!$D$3)/resumen!$D$5) &gt; 1.96, "SI", "NO"), _xleta.NOT)</f>
        <v>NO</v>
      </c>
      <c r="K4110" t="str">
        <f>IFERROR(IF(ABS((I4110-resumen!$E$3)/resumen!$E$5) &gt; 1.96, "SI", "NO"), _xleta.NOT)</f>
        <v>NO</v>
      </c>
      <c r="L4110">
        <f>IF(ISBLANK(C4110), resumen!$D$4, C4110)</f>
        <v>839613</v>
      </c>
      <c r="M4110">
        <f>IF(ISBLANK(I4110), resumen!$E$4, I4110)</f>
        <v>29</v>
      </c>
    </row>
    <row r="4111" spans="1:13">
      <c r="A4111">
        <v>4110</v>
      </c>
      <c r="B4111" t="s">
        <v>19</v>
      </c>
      <c r="C4111">
        <v>1125420</v>
      </c>
      <c r="D4111" t="s">
        <v>14</v>
      </c>
      <c r="E4111" t="s">
        <v>15</v>
      </c>
      <c r="F4111" t="s">
        <v>16</v>
      </c>
      <c r="G4111" t="s">
        <v>17</v>
      </c>
      <c r="H4111" t="s">
        <v>16</v>
      </c>
      <c r="I4111">
        <v>29</v>
      </c>
      <c r="J4111" t="str">
        <f>IFERROR(IF(ABS((C4111-resumen!$D$3)/resumen!$D$5) &gt; 1.96, "SI", "NO"), _xleta.NOT)</f>
        <v>NO</v>
      </c>
      <c r="K4111" t="str">
        <f>IFERROR(IF(ABS((I4111-resumen!$E$3)/resumen!$E$5) &gt; 1.96, "SI", "NO"), _xleta.NOT)</f>
        <v>NO</v>
      </c>
      <c r="L4111">
        <f>IF(ISBLANK(C4111), resumen!$D$4, C4111)</f>
        <v>1125420</v>
      </c>
      <c r="M4111">
        <f>IF(ISBLANK(I4111), resumen!$E$4, I4111)</f>
        <v>29</v>
      </c>
    </row>
    <row r="4112" spans="1:13">
      <c r="A4112">
        <v>4111</v>
      </c>
      <c r="B4112" t="s">
        <v>19</v>
      </c>
      <c r="C4112">
        <v>432600</v>
      </c>
      <c r="D4112" t="s">
        <v>14</v>
      </c>
      <c r="E4112" t="s">
        <v>20</v>
      </c>
      <c r="F4112" t="s">
        <v>16</v>
      </c>
      <c r="G4112" t="s">
        <v>17</v>
      </c>
      <c r="H4112" t="s">
        <v>16</v>
      </c>
      <c r="I4112">
        <v>59</v>
      </c>
      <c r="J4112" t="str">
        <f>IFERROR(IF(ABS((C4112-resumen!$D$3)/resumen!$D$5) &gt; 1.96, "SI", "NO"), _xleta.NOT)</f>
        <v>NO</v>
      </c>
      <c r="K4112" t="str">
        <f>IFERROR(IF(ABS((I4112-resumen!$E$3)/resumen!$E$5) &gt; 1.96, "SI", "NO"), _xleta.NOT)</f>
        <v>NO</v>
      </c>
      <c r="L4112">
        <f>IF(ISBLANK(C4112), resumen!$D$4, C4112)</f>
        <v>432600</v>
      </c>
      <c r="M4112">
        <f>IF(ISBLANK(I4112), resumen!$E$4, I4112)</f>
        <v>59</v>
      </c>
    </row>
    <row r="4113" spans="1:13">
      <c r="A4113">
        <v>4112</v>
      </c>
      <c r="B4113" t="s">
        <v>13</v>
      </c>
      <c r="C4113">
        <v>403983</v>
      </c>
      <c r="D4113" t="s">
        <v>22</v>
      </c>
      <c r="E4113" t="s">
        <v>20</v>
      </c>
      <c r="F4113" t="s">
        <v>16</v>
      </c>
      <c r="G4113" t="s">
        <v>17</v>
      </c>
      <c r="H4113" t="s">
        <v>17</v>
      </c>
      <c r="I4113">
        <v>53</v>
      </c>
      <c r="J4113" t="str">
        <f>IFERROR(IF(ABS((C4113-resumen!$D$3)/resumen!$D$5) &gt; 1.96, "SI", "NO"), _xleta.NOT)</f>
        <v>NO</v>
      </c>
      <c r="K4113" t="str">
        <f>IFERROR(IF(ABS((I4113-resumen!$E$3)/resumen!$E$5) &gt; 1.96, "SI", "NO"), _xleta.NOT)</f>
        <v>NO</v>
      </c>
      <c r="L4113">
        <f>IF(ISBLANK(C4113), resumen!$D$4, C4113)</f>
        <v>403983</v>
      </c>
      <c r="M4113">
        <f>IF(ISBLANK(I4113), resumen!$E$4, I4113)</f>
        <v>53</v>
      </c>
    </row>
    <row r="4114" spans="1:13">
      <c r="A4114">
        <v>4113</v>
      </c>
      <c r="B4114" t="s">
        <v>19</v>
      </c>
      <c r="C4114">
        <v>340000</v>
      </c>
      <c r="D4114" t="s">
        <v>14</v>
      </c>
      <c r="E4114" t="s">
        <v>20</v>
      </c>
      <c r="F4114" t="s">
        <v>16</v>
      </c>
      <c r="G4114" t="s">
        <v>17</v>
      </c>
      <c r="H4114" t="s">
        <v>16</v>
      </c>
      <c r="I4114">
        <v>43</v>
      </c>
      <c r="J4114" t="str">
        <f>IFERROR(IF(ABS((C4114-resumen!$D$3)/resumen!$D$5) &gt; 1.96, "SI", "NO"), _xleta.NOT)</f>
        <v>NO</v>
      </c>
      <c r="K4114" t="str">
        <f>IFERROR(IF(ABS((I4114-resumen!$E$3)/resumen!$E$5) &gt; 1.96, "SI", "NO"), _xleta.NOT)</f>
        <v>NO</v>
      </c>
      <c r="L4114">
        <f>IF(ISBLANK(C4114), resumen!$D$4, C4114)</f>
        <v>340000</v>
      </c>
      <c r="M4114">
        <f>IF(ISBLANK(I4114), resumen!$E$4, I4114)</f>
        <v>43</v>
      </c>
    </row>
    <row r="4115" spans="1:13">
      <c r="A4115">
        <v>4114</v>
      </c>
      <c r="B4115" t="s">
        <v>19</v>
      </c>
      <c r="C4115">
        <v>1221960.4099999999</v>
      </c>
      <c r="D4115" t="s">
        <v>14</v>
      </c>
      <c r="E4115" t="s">
        <v>15</v>
      </c>
      <c r="F4115" t="s">
        <v>16</v>
      </c>
      <c r="G4115" t="s">
        <v>17</v>
      </c>
      <c r="H4115" t="s">
        <v>17</v>
      </c>
      <c r="I4115">
        <v>42</v>
      </c>
      <c r="J4115" t="str">
        <f>IFERROR(IF(ABS((C4115-resumen!$D$3)/resumen!$D$5) &gt; 1.96, "SI", "NO"), _xleta.NOT)</f>
        <v>NO</v>
      </c>
      <c r="K4115" t="str">
        <f>IFERROR(IF(ABS((I4115-resumen!$E$3)/resumen!$E$5) &gt; 1.96, "SI", "NO"), _xleta.NOT)</f>
        <v>NO</v>
      </c>
      <c r="L4115">
        <f>IF(ISBLANK(C4115), resumen!$D$4, C4115)</f>
        <v>1221960.4099999999</v>
      </c>
      <c r="M4115">
        <f>IF(ISBLANK(I4115), resumen!$E$4, I4115)</f>
        <v>42</v>
      </c>
    </row>
    <row r="4116" spans="1:13">
      <c r="A4116">
        <v>4115</v>
      </c>
      <c r="B4116" t="s">
        <v>19</v>
      </c>
      <c r="C4116">
        <v>399934</v>
      </c>
      <c r="D4116" t="s">
        <v>14</v>
      </c>
      <c r="E4116" t="s">
        <v>15</v>
      </c>
      <c r="F4116" t="s">
        <v>16</v>
      </c>
      <c r="G4116" t="s">
        <v>17</v>
      </c>
      <c r="H4116" t="s">
        <v>16</v>
      </c>
      <c r="I4116">
        <v>36</v>
      </c>
      <c r="J4116" t="str">
        <f>IFERROR(IF(ABS((C4116-resumen!$D$3)/resumen!$D$5) &gt; 1.96, "SI", "NO"), _xleta.NOT)</f>
        <v>NO</v>
      </c>
      <c r="K4116" t="str">
        <f>IFERROR(IF(ABS((I4116-resumen!$E$3)/resumen!$E$5) &gt; 1.96, "SI", "NO"), _xleta.NOT)</f>
        <v>NO</v>
      </c>
      <c r="L4116">
        <f>IF(ISBLANK(C4116), resumen!$D$4, C4116)</f>
        <v>399934</v>
      </c>
      <c r="M4116">
        <f>IF(ISBLANK(I4116), resumen!$E$4, I4116)</f>
        <v>36</v>
      </c>
    </row>
    <row r="4117" spans="1:13">
      <c r="A4117">
        <v>4116</v>
      </c>
      <c r="B4117" t="s">
        <v>13</v>
      </c>
      <c r="C4117">
        <v>205570</v>
      </c>
      <c r="D4117" t="s">
        <v>14</v>
      </c>
      <c r="E4117" t="s">
        <v>20</v>
      </c>
      <c r="F4117" t="s">
        <v>16</v>
      </c>
      <c r="G4117" t="s">
        <v>17</v>
      </c>
      <c r="H4117" t="s">
        <v>17</v>
      </c>
      <c r="I4117">
        <v>38</v>
      </c>
      <c r="J4117" t="str">
        <f>IFERROR(IF(ABS((C4117-resumen!$D$3)/resumen!$D$5) &gt; 1.96, "SI", "NO"), _xleta.NOT)</f>
        <v>NO</v>
      </c>
      <c r="K4117" t="str">
        <f>IFERROR(IF(ABS((I4117-resumen!$E$3)/resumen!$E$5) &gt; 1.96, "SI", "NO"), _xleta.NOT)</f>
        <v>NO</v>
      </c>
      <c r="L4117">
        <f>IF(ISBLANK(C4117), resumen!$D$4, C4117)</f>
        <v>205570</v>
      </c>
      <c r="M4117">
        <f>IF(ISBLANK(I4117), resumen!$E$4, I4117)</f>
        <v>38</v>
      </c>
    </row>
    <row r="4118" spans="1:13">
      <c r="A4118">
        <v>4117</v>
      </c>
      <c r="B4118" t="s">
        <v>19</v>
      </c>
      <c r="C4118">
        <v>300018</v>
      </c>
      <c r="D4118" t="s">
        <v>21</v>
      </c>
      <c r="E4118" t="s">
        <v>20</v>
      </c>
      <c r="F4118" t="s">
        <v>16</v>
      </c>
      <c r="G4118" t="s">
        <v>17</v>
      </c>
      <c r="H4118" t="s">
        <v>17</v>
      </c>
      <c r="I4118">
        <v>34</v>
      </c>
      <c r="J4118" t="str">
        <f>IFERROR(IF(ABS((C4118-resumen!$D$3)/resumen!$D$5) &gt; 1.96, "SI", "NO"), _xleta.NOT)</f>
        <v>NO</v>
      </c>
      <c r="K4118" t="str">
        <f>IFERROR(IF(ABS((I4118-resumen!$E$3)/resumen!$E$5) &gt; 1.96, "SI", "NO"), _xleta.NOT)</f>
        <v>NO</v>
      </c>
      <c r="L4118">
        <f>IF(ISBLANK(C4118), resumen!$D$4, C4118)</f>
        <v>300018</v>
      </c>
      <c r="M4118">
        <f>IF(ISBLANK(I4118), resumen!$E$4, I4118)</f>
        <v>34</v>
      </c>
    </row>
    <row r="4119" spans="1:13">
      <c r="A4119">
        <v>4118</v>
      </c>
      <c r="B4119" t="s">
        <v>19</v>
      </c>
      <c r="C4119">
        <v>386161</v>
      </c>
      <c r="D4119" t="s">
        <v>22</v>
      </c>
      <c r="E4119" t="s">
        <v>20</v>
      </c>
      <c r="F4119" t="s">
        <v>16</v>
      </c>
      <c r="G4119" t="s">
        <v>17</v>
      </c>
      <c r="H4119" t="s">
        <v>16</v>
      </c>
      <c r="I4119">
        <v>47</v>
      </c>
      <c r="J4119" t="str">
        <f>IFERROR(IF(ABS((C4119-resumen!$D$3)/resumen!$D$5) &gt; 1.96, "SI", "NO"), _xleta.NOT)</f>
        <v>NO</v>
      </c>
      <c r="K4119" t="str">
        <f>IFERROR(IF(ABS((I4119-resumen!$E$3)/resumen!$E$5) &gt; 1.96, "SI", "NO"), _xleta.NOT)</f>
        <v>NO</v>
      </c>
      <c r="L4119">
        <f>IF(ISBLANK(C4119), resumen!$D$4, C4119)</f>
        <v>386161</v>
      </c>
      <c r="M4119">
        <f>IF(ISBLANK(I4119), resumen!$E$4, I4119)</f>
        <v>47</v>
      </c>
    </row>
    <row r="4120" spans="1:13">
      <c r="A4120">
        <v>4119</v>
      </c>
      <c r="B4120" t="s">
        <v>13</v>
      </c>
      <c r="C4120">
        <v>144000</v>
      </c>
      <c r="D4120" t="s">
        <v>14</v>
      </c>
      <c r="E4120" t="s">
        <v>20</v>
      </c>
      <c r="F4120" t="s">
        <v>16</v>
      </c>
      <c r="G4120" t="s">
        <v>17</v>
      </c>
      <c r="H4120" t="s">
        <v>17</v>
      </c>
      <c r="I4120">
        <v>35</v>
      </c>
      <c r="J4120" t="str">
        <f>IFERROR(IF(ABS((C4120-resumen!$D$3)/resumen!$D$5) &gt; 1.96, "SI", "NO"), _xleta.NOT)</f>
        <v>NO</v>
      </c>
      <c r="K4120" t="str">
        <f>IFERROR(IF(ABS((I4120-resumen!$E$3)/resumen!$E$5) &gt; 1.96, "SI", "NO"), _xleta.NOT)</f>
        <v>NO</v>
      </c>
      <c r="L4120">
        <f>IF(ISBLANK(C4120), resumen!$D$4, C4120)</f>
        <v>144000</v>
      </c>
      <c r="M4120">
        <f>IF(ISBLANK(I4120), resumen!$E$4, I4120)</f>
        <v>35</v>
      </c>
    </row>
    <row r="4121" spans="1:13">
      <c r="A4121">
        <v>4120</v>
      </c>
      <c r="B4121" t="s">
        <v>13</v>
      </c>
      <c r="C4121">
        <v>394526</v>
      </c>
      <c r="D4121" t="s">
        <v>22</v>
      </c>
      <c r="E4121" t="s">
        <v>20</v>
      </c>
      <c r="F4121" t="s">
        <v>16</v>
      </c>
      <c r="G4121" t="s">
        <v>17</v>
      </c>
      <c r="H4121" t="s">
        <v>16</v>
      </c>
      <c r="I4121">
        <v>48</v>
      </c>
      <c r="J4121" t="str">
        <f>IFERROR(IF(ABS((C4121-resumen!$D$3)/resumen!$D$5) &gt; 1.96, "SI", "NO"), _xleta.NOT)</f>
        <v>NO</v>
      </c>
      <c r="K4121" t="str">
        <f>IFERROR(IF(ABS((I4121-resumen!$E$3)/resumen!$E$5) &gt; 1.96, "SI", "NO"), _xleta.NOT)</f>
        <v>NO</v>
      </c>
      <c r="L4121">
        <f>IF(ISBLANK(C4121), resumen!$D$4, C4121)</f>
        <v>394526</v>
      </c>
      <c r="M4121">
        <f>IF(ISBLANK(I4121), resumen!$E$4, I4121)</f>
        <v>48</v>
      </c>
    </row>
    <row r="4122" spans="1:13">
      <c r="A4122">
        <v>4121</v>
      </c>
      <c r="B4122" t="s">
        <v>19</v>
      </c>
      <c r="C4122">
        <v>540083</v>
      </c>
      <c r="D4122" t="s">
        <v>22</v>
      </c>
      <c r="E4122" t="s">
        <v>20</v>
      </c>
      <c r="F4122" t="s">
        <v>16</v>
      </c>
      <c r="G4122" t="s">
        <v>17</v>
      </c>
      <c r="H4122" t="s">
        <v>16</v>
      </c>
      <c r="I4122">
        <v>41</v>
      </c>
      <c r="J4122" t="str">
        <f>IFERROR(IF(ABS((C4122-resumen!$D$3)/resumen!$D$5) &gt; 1.96, "SI", "NO"), _xleta.NOT)</f>
        <v>NO</v>
      </c>
      <c r="K4122" t="str">
        <f>IFERROR(IF(ABS((I4122-resumen!$E$3)/resumen!$E$5) &gt; 1.96, "SI", "NO"), _xleta.NOT)</f>
        <v>NO</v>
      </c>
      <c r="L4122">
        <f>IF(ISBLANK(C4122), resumen!$D$4, C4122)</f>
        <v>540083</v>
      </c>
      <c r="M4122">
        <f>IF(ISBLANK(I4122), resumen!$E$4, I4122)</f>
        <v>41</v>
      </c>
    </row>
    <row r="4123" spans="1:13">
      <c r="A4123">
        <v>4122</v>
      </c>
      <c r="B4123" t="s">
        <v>13</v>
      </c>
      <c r="C4123">
        <v>280000</v>
      </c>
      <c r="D4123" t="s">
        <v>14</v>
      </c>
      <c r="E4123" t="s">
        <v>20</v>
      </c>
      <c r="F4123" t="s">
        <v>16</v>
      </c>
      <c r="G4123" t="s">
        <v>16</v>
      </c>
      <c r="H4123" t="s">
        <v>17</v>
      </c>
      <c r="I4123">
        <v>26</v>
      </c>
      <c r="J4123" t="str">
        <f>IFERROR(IF(ABS((C4123-resumen!$D$3)/resumen!$D$5) &gt; 1.96, "SI", "NO"), _xleta.NOT)</f>
        <v>NO</v>
      </c>
      <c r="K4123" t="str">
        <f>IFERROR(IF(ABS((I4123-resumen!$E$3)/resumen!$E$5) &gt; 1.96, "SI", "NO"), _xleta.NOT)</f>
        <v>NO</v>
      </c>
      <c r="L4123">
        <f>IF(ISBLANK(C4123), resumen!$D$4, C4123)</f>
        <v>280000</v>
      </c>
      <c r="M4123">
        <f>IF(ISBLANK(I4123), resumen!$E$4, I4123)</f>
        <v>26</v>
      </c>
    </row>
    <row r="4124" spans="1:13">
      <c r="A4124">
        <v>4123</v>
      </c>
      <c r="B4124" t="s">
        <v>13</v>
      </c>
      <c r="C4124">
        <v>350000</v>
      </c>
      <c r="D4124" t="s">
        <v>14</v>
      </c>
      <c r="E4124" t="s">
        <v>20</v>
      </c>
      <c r="F4124" t="s">
        <v>16</v>
      </c>
      <c r="G4124" t="s">
        <v>17</v>
      </c>
      <c r="H4124" t="s">
        <v>17</v>
      </c>
      <c r="I4124">
        <v>25</v>
      </c>
      <c r="J4124" t="str">
        <f>IFERROR(IF(ABS((C4124-resumen!$D$3)/resumen!$D$5) &gt; 1.96, "SI", "NO"), _xleta.NOT)</f>
        <v>NO</v>
      </c>
      <c r="K4124" t="str">
        <f>IFERROR(IF(ABS((I4124-resumen!$E$3)/resumen!$E$5) &gt; 1.96, "SI", "NO"), _xleta.NOT)</f>
        <v>NO</v>
      </c>
      <c r="L4124">
        <f>IF(ISBLANK(C4124), resumen!$D$4, C4124)</f>
        <v>350000</v>
      </c>
      <c r="M4124">
        <f>IF(ISBLANK(I4124), resumen!$E$4, I4124)</f>
        <v>25</v>
      </c>
    </row>
    <row r="4125" spans="1:13">
      <c r="A4125">
        <v>4124</v>
      </c>
      <c r="B4125" t="s">
        <v>19</v>
      </c>
      <c r="C4125">
        <v>382000</v>
      </c>
      <c r="D4125" t="s">
        <v>14</v>
      </c>
      <c r="E4125" t="s">
        <v>20</v>
      </c>
      <c r="F4125" t="s">
        <v>16</v>
      </c>
      <c r="G4125" t="s">
        <v>17</v>
      </c>
      <c r="H4125" t="s">
        <v>17</v>
      </c>
      <c r="I4125">
        <v>20</v>
      </c>
      <c r="J4125" t="str">
        <f>IFERROR(IF(ABS((C4125-resumen!$D$3)/resumen!$D$5) &gt; 1.96, "SI", "NO"), _xleta.NOT)</f>
        <v>NO</v>
      </c>
      <c r="K4125" t="str">
        <f>IFERROR(IF(ABS((I4125-resumen!$E$3)/resumen!$E$5) &gt; 1.96, "SI", "NO"), _xleta.NOT)</f>
        <v>NO</v>
      </c>
      <c r="L4125">
        <f>IF(ISBLANK(C4125), resumen!$D$4, C4125)</f>
        <v>382000</v>
      </c>
      <c r="M4125">
        <f>IF(ISBLANK(I4125), resumen!$E$4, I4125)</f>
        <v>20</v>
      </c>
    </row>
    <row r="4126" spans="1:13">
      <c r="A4126">
        <v>4125</v>
      </c>
      <c r="B4126" t="s">
        <v>13</v>
      </c>
      <c r="C4126">
        <v>933124</v>
      </c>
      <c r="D4126" t="s">
        <v>22</v>
      </c>
      <c r="E4126" t="s">
        <v>20</v>
      </c>
      <c r="F4126" t="s">
        <v>16</v>
      </c>
      <c r="G4126" t="s">
        <v>17</v>
      </c>
      <c r="H4126" t="s">
        <v>17</v>
      </c>
      <c r="I4126">
        <v>49</v>
      </c>
      <c r="J4126" t="str">
        <f>IFERROR(IF(ABS((C4126-resumen!$D$3)/resumen!$D$5) &gt; 1.96, "SI", "NO"), _xleta.NOT)</f>
        <v>NO</v>
      </c>
      <c r="K4126" t="str">
        <f>IFERROR(IF(ABS((I4126-resumen!$E$3)/resumen!$E$5) &gt; 1.96, "SI", "NO"), _xleta.NOT)</f>
        <v>NO</v>
      </c>
      <c r="L4126">
        <f>IF(ISBLANK(C4126), resumen!$D$4, C4126)</f>
        <v>933124</v>
      </c>
      <c r="M4126">
        <f>IF(ISBLANK(I4126), resumen!$E$4, I4126)</f>
        <v>49</v>
      </c>
    </row>
    <row r="4127" spans="1:13">
      <c r="A4127">
        <v>4126</v>
      </c>
      <c r="B4127" t="s">
        <v>19</v>
      </c>
      <c r="C4127">
        <v>865457.02</v>
      </c>
      <c r="D4127" t="s">
        <v>14</v>
      </c>
      <c r="E4127" t="s">
        <v>15</v>
      </c>
      <c r="F4127" t="s">
        <v>16</v>
      </c>
      <c r="G4127" t="s">
        <v>17</v>
      </c>
      <c r="H4127" t="s">
        <v>17</v>
      </c>
      <c r="I4127">
        <v>42</v>
      </c>
      <c r="J4127" t="str">
        <f>IFERROR(IF(ABS((C4127-resumen!$D$3)/resumen!$D$5) &gt; 1.96, "SI", "NO"), _xleta.NOT)</f>
        <v>NO</v>
      </c>
      <c r="K4127" t="str">
        <f>IFERROR(IF(ABS((I4127-resumen!$E$3)/resumen!$E$5) &gt; 1.96, "SI", "NO"), _xleta.NOT)</f>
        <v>NO</v>
      </c>
      <c r="L4127">
        <f>IF(ISBLANK(C4127), resumen!$D$4, C4127)</f>
        <v>865457.02</v>
      </c>
      <c r="M4127">
        <f>IF(ISBLANK(I4127), resumen!$E$4, I4127)</f>
        <v>42</v>
      </c>
    </row>
    <row r="4128" spans="1:13">
      <c r="A4128">
        <v>4127</v>
      </c>
      <c r="B4128" t="s">
        <v>19</v>
      </c>
      <c r="C4128">
        <v>399967</v>
      </c>
      <c r="D4128" t="s">
        <v>18</v>
      </c>
      <c r="E4128" t="s">
        <v>15</v>
      </c>
      <c r="F4128" t="s">
        <v>16</v>
      </c>
      <c r="G4128" t="s">
        <v>17</v>
      </c>
      <c r="H4128" t="s">
        <v>17</v>
      </c>
      <c r="I4128">
        <v>82</v>
      </c>
      <c r="J4128" t="str">
        <f>IFERROR(IF(ABS((C4128-resumen!$D$3)/resumen!$D$5) &gt; 1.96, "SI", "NO"), _xleta.NOT)</f>
        <v>NO</v>
      </c>
      <c r="K4128" t="str">
        <f>IFERROR(IF(ABS((I4128-resumen!$E$3)/resumen!$E$5) &gt; 1.96, "SI", "NO"), _xleta.NOT)</f>
        <v>SI</v>
      </c>
      <c r="L4128">
        <f>IF(ISBLANK(C4128), resumen!$D$4, C4128)</f>
        <v>399967</v>
      </c>
      <c r="M4128">
        <f>IF(ISBLANK(I4128), resumen!$E$4, I4128)</f>
        <v>82</v>
      </c>
    </row>
    <row r="4129" spans="1:13">
      <c r="A4129">
        <v>4128</v>
      </c>
      <c r="B4129" t="s">
        <v>13</v>
      </c>
      <c r="C4129">
        <v>436800</v>
      </c>
      <c r="D4129" t="s">
        <v>14</v>
      </c>
      <c r="E4129" t="s">
        <v>20</v>
      </c>
      <c r="F4129" t="s">
        <v>16</v>
      </c>
      <c r="G4129" t="s">
        <v>17</v>
      </c>
      <c r="H4129" t="s">
        <v>17</v>
      </c>
      <c r="I4129">
        <v>53</v>
      </c>
      <c r="J4129" t="str">
        <f>IFERROR(IF(ABS((C4129-resumen!$D$3)/resumen!$D$5) &gt; 1.96, "SI", "NO"), _xleta.NOT)</f>
        <v>NO</v>
      </c>
      <c r="K4129" t="str">
        <f>IFERROR(IF(ABS((I4129-resumen!$E$3)/resumen!$E$5) &gt; 1.96, "SI", "NO"), _xleta.NOT)</f>
        <v>NO</v>
      </c>
      <c r="L4129">
        <f>IF(ISBLANK(C4129), resumen!$D$4, C4129)</f>
        <v>436800</v>
      </c>
      <c r="M4129">
        <f>IF(ISBLANK(I4129), resumen!$E$4, I4129)</f>
        <v>53</v>
      </c>
    </row>
    <row r="4130" spans="1:13">
      <c r="A4130">
        <v>4129</v>
      </c>
      <c r="B4130" t="s">
        <v>13</v>
      </c>
      <c r="C4130">
        <v>437896</v>
      </c>
      <c r="D4130" t="s">
        <v>22</v>
      </c>
      <c r="E4130" t="s">
        <v>20</v>
      </c>
      <c r="F4130" t="s">
        <v>16</v>
      </c>
      <c r="G4130" t="s">
        <v>17</v>
      </c>
      <c r="H4130" t="s">
        <v>17</v>
      </c>
      <c r="I4130">
        <v>39</v>
      </c>
      <c r="J4130" t="str">
        <f>IFERROR(IF(ABS((C4130-resumen!$D$3)/resumen!$D$5) &gt; 1.96, "SI", "NO"), _xleta.NOT)</f>
        <v>NO</v>
      </c>
      <c r="K4130" t="str">
        <f>IFERROR(IF(ABS((I4130-resumen!$E$3)/resumen!$E$5) &gt; 1.96, "SI", "NO"), _xleta.NOT)</f>
        <v>NO</v>
      </c>
      <c r="L4130">
        <f>IF(ISBLANK(C4130), resumen!$D$4, C4130)</f>
        <v>437896</v>
      </c>
      <c r="M4130">
        <f>IF(ISBLANK(I4130), resumen!$E$4, I4130)</f>
        <v>39</v>
      </c>
    </row>
    <row r="4131" spans="1:13">
      <c r="A4131">
        <v>4130</v>
      </c>
      <c r="B4131" t="s">
        <v>13</v>
      </c>
      <c r="C4131">
        <v>297046</v>
      </c>
      <c r="D4131" t="s">
        <v>22</v>
      </c>
      <c r="E4131" t="s">
        <v>20</v>
      </c>
      <c r="F4131" t="s">
        <v>16</v>
      </c>
      <c r="G4131" t="s">
        <v>17</v>
      </c>
      <c r="H4131" t="s">
        <v>17</v>
      </c>
      <c r="I4131">
        <v>54</v>
      </c>
      <c r="J4131" t="str">
        <f>IFERROR(IF(ABS((C4131-resumen!$D$3)/resumen!$D$5) &gt; 1.96, "SI", "NO"), _xleta.NOT)</f>
        <v>NO</v>
      </c>
      <c r="K4131" t="str">
        <f>IFERROR(IF(ABS((I4131-resumen!$E$3)/resumen!$E$5) &gt; 1.96, "SI", "NO"), _xleta.NOT)</f>
        <v>NO</v>
      </c>
      <c r="L4131">
        <f>IF(ISBLANK(C4131), resumen!$D$4, C4131)</f>
        <v>297046</v>
      </c>
      <c r="M4131">
        <f>IF(ISBLANK(I4131), resumen!$E$4, I4131)</f>
        <v>54</v>
      </c>
    </row>
    <row r="4132" spans="1:13">
      <c r="A4132">
        <v>4131</v>
      </c>
      <c r="B4132" t="s">
        <v>19</v>
      </c>
      <c r="C4132">
        <v>720408.6</v>
      </c>
      <c r="D4132" t="s">
        <v>14</v>
      </c>
      <c r="E4132" t="s">
        <v>15</v>
      </c>
      <c r="F4132" t="s">
        <v>16</v>
      </c>
      <c r="G4132" t="s">
        <v>17</v>
      </c>
      <c r="H4132" t="s">
        <v>17</v>
      </c>
      <c r="I4132">
        <v>45</v>
      </c>
      <c r="J4132" t="str">
        <f>IFERROR(IF(ABS((C4132-resumen!$D$3)/resumen!$D$5) &gt; 1.96, "SI", "NO"), _xleta.NOT)</f>
        <v>NO</v>
      </c>
      <c r="K4132" t="str">
        <f>IFERROR(IF(ABS((I4132-resumen!$E$3)/resumen!$E$5) &gt; 1.96, "SI", "NO"), _xleta.NOT)</f>
        <v>NO</v>
      </c>
      <c r="L4132">
        <f>IF(ISBLANK(C4132), resumen!$D$4, C4132)</f>
        <v>720408.6</v>
      </c>
      <c r="M4132">
        <f>IF(ISBLANK(I4132), resumen!$E$4, I4132)</f>
        <v>45</v>
      </c>
    </row>
    <row r="4133" spans="1:13">
      <c r="A4133">
        <v>4132</v>
      </c>
      <c r="B4133" t="s">
        <v>13</v>
      </c>
      <c r="C4133">
        <v>301184</v>
      </c>
      <c r="D4133" t="s">
        <v>14</v>
      </c>
      <c r="E4133" t="s">
        <v>20</v>
      </c>
      <c r="F4133" t="s">
        <v>16</v>
      </c>
      <c r="G4133" t="s">
        <v>17</v>
      </c>
      <c r="H4133" t="s">
        <v>17</v>
      </c>
      <c r="I4133">
        <v>46</v>
      </c>
      <c r="J4133" t="str">
        <f>IFERROR(IF(ABS((C4133-resumen!$D$3)/resumen!$D$5) &gt; 1.96, "SI", "NO"), _xleta.NOT)</f>
        <v>NO</v>
      </c>
      <c r="K4133" t="str">
        <f>IFERROR(IF(ABS((I4133-resumen!$E$3)/resumen!$E$5) &gt; 1.96, "SI", "NO"), _xleta.NOT)</f>
        <v>NO</v>
      </c>
      <c r="L4133">
        <f>IF(ISBLANK(C4133), resumen!$D$4, C4133)</f>
        <v>301184</v>
      </c>
      <c r="M4133">
        <f>IF(ISBLANK(I4133), resumen!$E$4, I4133)</f>
        <v>46</v>
      </c>
    </row>
    <row r="4134" spans="1:13">
      <c r="A4134">
        <v>4133</v>
      </c>
      <c r="B4134" t="s">
        <v>13</v>
      </c>
      <c r="C4134">
        <v>230000</v>
      </c>
      <c r="D4134" t="s">
        <v>14</v>
      </c>
      <c r="E4134" t="s">
        <v>20</v>
      </c>
      <c r="F4134" t="s">
        <v>16</v>
      </c>
      <c r="G4134" t="s">
        <v>17</v>
      </c>
      <c r="H4134" t="s">
        <v>16</v>
      </c>
      <c r="I4134">
        <v>60</v>
      </c>
      <c r="J4134" t="str">
        <f>IFERROR(IF(ABS((C4134-resumen!$D$3)/resumen!$D$5) &gt; 1.96, "SI", "NO"), _xleta.NOT)</f>
        <v>NO</v>
      </c>
      <c r="K4134" t="str">
        <f>IFERROR(IF(ABS((I4134-resumen!$E$3)/resumen!$E$5) &gt; 1.96, "SI", "NO"), _xleta.NOT)</f>
        <v>NO</v>
      </c>
      <c r="L4134">
        <f>IF(ISBLANK(C4134), resumen!$D$4, C4134)</f>
        <v>230000</v>
      </c>
      <c r="M4134">
        <f>IF(ISBLANK(I4134), resumen!$E$4, I4134)</f>
        <v>60</v>
      </c>
    </row>
    <row r="4135" spans="1:13">
      <c r="A4135">
        <v>4134</v>
      </c>
      <c r="B4135" t="s">
        <v>19</v>
      </c>
      <c r="C4135">
        <v>639148</v>
      </c>
      <c r="D4135" t="s">
        <v>22</v>
      </c>
      <c r="E4135" t="s">
        <v>20</v>
      </c>
      <c r="F4135" t="s">
        <v>16</v>
      </c>
      <c r="G4135" t="s">
        <v>17</v>
      </c>
      <c r="H4135" t="s">
        <v>17</v>
      </c>
      <c r="I4135">
        <v>60</v>
      </c>
      <c r="J4135" t="str">
        <f>IFERROR(IF(ABS((C4135-resumen!$D$3)/resumen!$D$5) &gt; 1.96, "SI", "NO"), _xleta.NOT)</f>
        <v>NO</v>
      </c>
      <c r="K4135" t="str">
        <f>IFERROR(IF(ABS((I4135-resumen!$E$3)/resumen!$E$5) &gt; 1.96, "SI", "NO"), _xleta.NOT)</f>
        <v>NO</v>
      </c>
      <c r="L4135">
        <f>IF(ISBLANK(C4135), resumen!$D$4, C4135)</f>
        <v>639148</v>
      </c>
      <c r="M4135">
        <f>IF(ISBLANK(I4135), resumen!$E$4, I4135)</f>
        <v>60</v>
      </c>
    </row>
    <row r="4136" spans="1:13">
      <c r="A4136">
        <v>4135</v>
      </c>
      <c r="B4136" t="s">
        <v>19</v>
      </c>
      <c r="C4136">
        <v>470713.7</v>
      </c>
      <c r="D4136" t="s">
        <v>14</v>
      </c>
      <c r="E4136" t="s">
        <v>20</v>
      </c>
      <c r="F4136" t="s">
        <v>16</v>
      </c>
      <c r="G4136" t="s">
        <v>17</v>
      </c>
      <c r="H4136" t="s">
        <v>16</v>
      </c>
      <c r="I4136">
        <v>36</v>
      </c>
      <c r="J4136" t="str">
        <f>IFERROR(IF(ABS((C4136-resumen!$D$3)/resumen!$D$5) &gt; 1.96, "SI", "NO"), _xleta.NOT)</f>
        <v>NO</v>
      </c>
      <c r="K4136" t="str">
        <f>IFERROR(IF(ABS((I4136-resumen!$E$3)/resumen!$E$5) &gt; 1.96, "SI", "NO"), _xleta.NOT)</f>
        <v>NO</v>
      </c>
      <c r="L4136">
        <f>IF(ISBLANK(C4136), resumen!$D$4, C4136)</f>
        <v>470713.7</v>
      </c>
      <c r="M4136">
        <f>IF(ISBLANK(I4136), resumen!$E$4, I4136)</f>
        <v>36</v>
      </c>
    </row>
    <row r="4137" spans="1:13">
      <c r="A4137">
        <v>4136</v>
      </c>
      <c r="B4137" t="s">
        <v>13</v>
      </c>
      <c r="C4137">
        <v>298482</v>
      </c>
      <c r="D4137" t="s">
        <v>22</v>
      </c>
      <c r="E4137" t="s">
        <v>20</v>
      </c>
      <c r="F4137" t="s">
        <v>16</v>
      </c>
      <c r="G4137" t="s">
        <v>17</v>
      </c>
      <c r="H4137" t="s">
        <v>17</v>
      </c>
      <c r="I4137">
        <v>28</v>
      </c>
      <c r="J4137" t="str">
        <f>IFERROR(IF(ABS((C4137-resumen!$D$3)/resumen!$D$5) &gt; 1.96, "SI", "NO"), _xleta.NOT)</f>
        <v>NO</v>
      </c>
      <c r="K4137" t="str">
        <f>IFERROR(IF(ABS((I4137-resumen!$E$3)/resumen!$E$5) &gt; 1.96, "SI", "NO"), _xleta.NOT)</f>
        <v>NO</v>
      </c>
      <c r="L4137">
        <f>IF(ISBLANK(C4137), resumen!$D$4, C4137)</f>
        <v>298482</v>
      </c>
      <c r="M4137">
        <f>IF(ISBLANK(I4137), resumen!$E$4, I4137)</f>
        <v>28</v>
      </c>
    </row>
    <row r="4138" spans="1:13">
      <c r="A4138">
        <v>4137</v>
      </c>
      <c r="B4138" t="s">
        <v>13</v>
      </c>
      <c r="C4138">
        <v>294661.86</v>
      </c>
      <c r="D4138" t="s">
        <v>14</v>
      </c>
      <c r="E4138" t="s">
        <v>20</v>
      </c>
      <c r="F4138" t="s">
        <v>16</v>
      </c>
      <c r="G4138" t="s">
        <v>17</v>
      </c>
      <c r="H4138" t="s">
        <v>17</v>
      </c>
      <c r="I4138">
        <v>25</v>
      </c>
      <c r="J4138" t="str">
        <f>IFERROR(IF(ABS((C4138-resumen!$D$3)/resumen!$D$5) &gt; 1.96, "SI", "NO"), _xleta.NOT)</f>
        <v>NO</v>
      </c>
      <c r="K4138" t="str">
        <f>IFERROR(IF(ABS((I4138-resumen!$E$3)/resumen!$E$5) &gt; 1.96, "SI", "NO"), _xleta.NOT)</f>
        <v>NO</v>
      </c>
      <c r="L4138">
        <f>IF(ISBLANK(C4138), resumen!$D$4, C4138)</f>
        <v>294661.86</v>
      </c>
      <c r="M4138">
        <f>IF(ISBLANK(I4138), resumen!$E$4, I4138)</f>
        <v>25</v>
      </c>
    </row>
    <row r="4139" spans="1:13">
      <c r="A4139">
        <v>4138</v>
      </c>
      <c r="B4139" t="s">
        <v>13</v>
      </c>
      <c r="C4139">
        <v>431178</v>
      </c>
      <c r="D4139" t="s">
        <v>14</v>
      </c>
      <c r="E4139" t="s">
        <v>20</v>
      </c>
      <c r="F4139" t="s">
        <v>16</v>
      </c>
      <c r="G4139" t="s">
        <v>17</v>
      </c>
      <c r="H4139" t="s">
        <v>17</v>
      </c>
      <c r="I4139">
        <v>56</v>
      </c>
      <c r="J4139" t="str">
        <f>IFERROR(IF(ABS((C4139-resumen!$D$3)/resumen!$D$5) &gt; 1.96, "SI", "NO"), _xleta.NOT)</f>
        <v>NO</v>
      </c>
      <c r="K4139" t="str">
        <f>IFERROR(IF(ABS((I4139-resumen!$E$3)/resumen!$E$5) &gt; 1.96, "SI", "NO"), _xleta.NOT)</f>
        <v>NO</v>
      </c>
      <c r="L4139">
        <f>IF(ISBLANK(C4139), resumen!$D$4, C4139)</f>
        <v>431178</v>
      </c>
      <c r="M4139">
        <f>IF(ISBLANK(I4139), resumen!$E$4, I4139)</f>
        <v>56</v>
      </c>
    </row>
    <row r="4140" spans="1:13">
      <c r="A4140">
        <v>4139</v>
      </c>
      <c r="B4140" t="s">
        <v>19</v>
      </c>
      <c r="C4140">
        <v>278035</v>
      </c>
      <c r="D4140" t="s">
        <v>21</v>
      </c>
      <c r="E4140" t="s">
        <v>20</v>
      </c>
      <c r="F4140" t="s">
        <v>16</v>
      </c>
      <c r="G4140" t="s">
        <v>17</v>
      </c>
      <c r="H4140" t="s">
        <v>17</v>
      </c>
      <c r="I4140">
        <v>49</v>
      </c>
      <c r="J4140" t="str">
        <f>IFERROR(IF(ABS((C4140-resumen!$D$3)/resumen!$D$5) &gt; 1.96, "SI", "NO"), _xleta.NOT)</f>
        <v>NO</v>
      </c>
      <c r="K4140" t="str">
        <f>IFERROR(IF(ABS((I4140-resumen!$E$3)/resumen!$E$5) &gt; 1.96, "SI", "NO"), _xleta.NOT)</f>
        <v>NO</v>
      </c>
      <c r="L4140">
        <f>IF(ISBLANK(C4140), resumen!$D$4, C4140)</f>
        <v>278035</v>
      </c>
      <c r="M4140">
        <f>IF(ISBLANK(I4140), resumen!$E$4, I4140)</f>
        <v>49</v>
      </c>
    </row>
    <row r="4141" spans="1:13">
      <c r="A4141">
        <v>4140</v>
      </c>
      <c r="B4141" t="s">
        <v>19</v>
      </c>
      <c r="C4141">
        <v>628333</v>
      </c>
      <c r="D4141" t="s">
        <v>14</v>
      </c>
      <c r="E4141" t="s">
        <v>20</v>
      </c>
      <c r="F4141" t="s">
        <v>16</v>
      </c>
      <c r="G4141" t="s">
        <v>17</v>
      </c>
      <c r="H4141" t="s">
        <v>17</v>
      </c>
      <c r="I4141">
        <v>32</v>
      </c>
      <c r="J4141" t="str">
        <f>IFERROR(IF(ABS((C4141-resumen!$D$3)/resumen!$D$5) &gt; 1.96, "SI", "NO"), _xleta.NOT)</f>
        <v>NO</v>
      </c>
      <c r="K4141" t="str">
        <f>IFERROR(IF(ABS((I4141-resumen!$E$3)/resumen!$E$5) &gt; 1.96, "SI", "NO"), _xleta.NOT)</f>
        <v>NO</v>
      </c>
      <c r="L4141">
        <f>IF(ISBLANK(C4141), resumen!$D$4, C4141)</f>
        <v>628333</v>
      </c>
      <c r="M4141">
        <f>IF(ISBLANK(I4141), resumen!$E$4, I4141)</f>
        <v>32</v>
      </c>
    </row>
    <row r="4142" spans="1:13">
      <c r="A4142">
        <v>4141</v>
      </c>
      <c r="B4142" t="s">
        <v>19</v>
      </c>
      <c r="C4142">
        <v>526107.13</v>
      </c>
      <c r="D4142" t="s">
        <v>14</v>
      </c>
      <c r="E4142" t="s">
        <v>15</v>
      </c>
      <c r="F4142" t="s">
        <v>16</v>
      </c>
      <c r="G4142" t="s">
        <v>17</v>
      </c>
      <c r="H4142" t="s">
        <v>17</v>
      </c>
      <c r="I4142">
        <v>37</v>
      </c>
      <c r="J4142" t="str">
        <f>IFERROR(IF(ABS((C4142-resumen!$D$3)/resumen!$D$5) &gt; 1.96, "SI", "NO"), _xleta.NOT)</f>
        <v>NO</v>
      </c>
      <c r="K4142" t="str">
        <f>IFERROR(IF(ABS((I4142-resumen!$E$3)/resumen!$E$5) &gt; 1.96, "SI", "NO"), _xleta.NOT)</f>
        <v>NO</v>
      </c>
      <c r="L4142">
        <f>IF(ISBLANK(C4142), resumen!$D$4, C4142)</f>
        <v>526107.13</v>
      </c>
      <c r="M4142">
        <f>IF(ISBLANK(I4142), resumen!$E$4, I4142)</f>
        <v>37</v>
      </c>
    </row>
    <row r="4143" spans="1:13">
      <c r="A4143">
        <v>4142</v>
      </c>
      <c r="B4143" t="s">
        <v>19</v>
      </c>
      <c r="C4143">
        <v>278030</v>
      </c>
      <c r="D4143" t="s">
        <v>23</v>
      </c>
      <c r="E4143" t="s">
        <v>20</v>
      </c>
      <c r="F4143" t="s">
        <v>16</v>
      </c>
      <c r="G4143" t="s">
        <v>17</v>
      </c>
      <c r="H4143" t="s">
        <v>17</v>
      </c>
      <c r="I4143">
        <v>47</v>
      </c>
      <c r="J4143" t="str">
        <f>IFERROR(IF(ABS((C4143-resumen!$D$3)/resumen!$D$5) &gt; 1.96, "SI", "NO"), _xleta.NOT)</f>
        <v>NO</v>
      </c>
      <c r="K4143" t="str">
        <f>IFERROR(IF(ABS((I4143-resumen!$E$3)/resumen!$E$5) &gt; 1.96, "SI", "NO"), _xleta.NOT)</f>
        <v>NO</v>
      </c>
      <c r="L4143">
        <f>IF(ISBLANK(C4143), resumen!$D$4, C4143)</f>
        <v>278030</v>
      </c>
      <c r="M4143">
        <f>IF(ISBLANK(I4143), resumen!$E$4, I4143)</f>
        <v>47</v>
      </c>
    </row>
    <row r="4144" spans="1:13">
      <c r="A4144">
        <v>4143</v>
      </c>
      <c r="B4144" t="s">
        <v>19</v>
      </c>
      <c r="C4144">
        <v>471872</v>
      </c>
      <c r="D4144" t="s">
        <v>14</v>
      </c>
      <c r="E4144" t="s">
        <v>15</v>
      </c>
      <c r="F4144" t="s">
        <v>16</v>
      </c>
      <c r="G4144" t="s">
        <v>17</v>
      </c>
      <c r="H4144" t="s">
        <v>16</v>
      </c>
      <c r="I4144">
        <v>33</v>
      </c>
      <c r="J4144" t="str">
        <f>IFERROR(IF(ABS((C4144-resumen!$D$3)/resumen!$D$5) &gt; 1.96, "SI", "NO"), _xleta.NOT)</f>
        <v>NO</v>
      </c>
      <c r="K4144" t="str">
        <f>IFERROR(IF(ABS((I4144-resumen!$E$3)/resumen!$E$5) &gt; 1.96, "SI", "NO"), _xleta.NOT)</f>
        <v>NO</v>
      </c>
      <c r="L4144">
        <f>IF(ISBLANK(C4144), resumen!$D$4, C4144)</f>
        <v>471872</v>
      </c>
      <c r="M4144">
        <f>IF(ISBLANK(I4144), resumen!$E$4, I4144)</f>
        <v>33</v>
      </c>
    </row>
    <row r="4145" spans="1:13">
      <c r="A4145">
        <v>4144</v>
      </c>
      <c r="B4145" t="s">
        <v>19</v>
      </c>
      <c r="C4145">
        <v>1416053</v>
      </c>
      <c r="D4145" t="s">
        <v>18</v>
      </c>
      <c r="E4145" t="s">
        <v>15</v>
      </c>
      <c r="F4145" t="s">
        <v>16</v>
      </c>
      <c r="G4145" t="s">
        <v>17</v>
      </c>
      <c r="H4145" t="s">
        <v>17</v>
      </c>
      <c r="I4145">
        <v>50</v>
      </c>
      <c r="J4145" t="str">
        <f>IFERROR(IF(ABS((C4145-resumen!$D$3)/resumen!$D$5) &gt; 1.96, "SI", "NO"), _xleta.NOT)</f>
        <v>NO</v>
      </c>
      <c r="K4145" t="str">
        <f>IFERROR(IF(ABS((I4145-resumen!$E$3)/resumen!$E$5) &gt; 1.96, "SI", "NO"), _xleta.NOT)</f>
        <v>NO</v>
      </c>
      <c r="L4145">
        <f>IF(ISBLANK(C4145), resumen!$D$4, C4145)</f>
        <v>1416053</v>
      </c>
      <c r="M4145">
        <f>IF(ISBLANK(I4145), resumen!$E$4, I4145)</f>
        <v>50</v>
      </c>
    </row>
    <row r="4146" spans="1:13">
      <c r="A4146">
        <v>4145</v>
      </c>
      <c r="B4146" t="s">
        <v>13</v>
      </c>
      <c r="C4146">
        <v>1017377.98</v>
      </c>
      <c r="D4146" t="s">
        <v>14</v>
      </c>
      <c r="E4146" t="s">
        <v>20</v>
      </c>
      <c r="F4146" t="s">
        <v>16</v>
      </c>
      <c r="G4146" t="s">
        <v>17</v>
      </c>
      <c r="H4146" t="s">
        <v>17</v>
      </c>
      <c r="I4146">
        <v>48</v>
      </c>
      <c r="J4146" t="str">
        <f>IFERROR(IF(ABS((C4146-resumen!$D$3)/resumen!$D$5) &gt; 1.96, "SI", "NO"), _xleta.NOT)</f>
        <v>NO</v>
      </c>
      <c r="K4146" t="str">
        <f>IFERROR(IF(ABS((I4146-resumen!$E$3)/resumen!$E$5) &gt; 1.96, "SI", "NO"), _xleta.NOT)</f>
        <v>NO</v>
      </c>
      <c r="L4146">
        <f>IF(ISBLANK(C4146), resumen!$D$4, C4146)</f>
        <v>1017377.98</v>
      </c>
      <c r="M4146">
        <f>IF(ISBLANK(I4146), resumen!$E$4, I4146)</f>
        <v>48</v>
      </c>
    </row>
    <row r="4147" spans="1:13">
      <c r="A4147">
        <v>4146</v>
      </c>
      <c r="B4147" t="s">
        <v>19</v>
      </c>
      <c r="C4147">
        <v>159787.23000000001</v>
      </c>
      <c r="D4147" t="s">
        <v>14</v>
      </c>
      <c r="E4147" t="s">
        <v>20</v>
      </c>
      <c r="F4147" t="s">
        <v>16</v>
      </c>
      <c r="G4147" t="s">
        <v>17</v>
      </c>
      <c r="H4147" t="s">
        <v>17</v>
      </c>
      <c r="I4147">
        <v>42</v>
      </c>
      <c r="J4147" t="str">
        <f>IFERROR(IF(ABS((C4147-resumen!$D$3)/resumen!$D$5) &gt; 1.96, "SI", "NO"), _xleta.NOT)</f>
        <v>NO</v>
      </c>
      <c r="K4147" t="str">
        <f>IFERROR(IF(ABS((I4147-resumen!$E$3)/resumen!$E$5) &gt; 1.96, "SI", "NO"), _xleta.NOT)</f>
        <v>NO</v>
      </c>
      <c r="L4147">
        <f>IF(ISBLANK(C4147), resumen!$D$4, C4147)</f>
        <v>159787.23000000001</v>
      </c>
      <c r="M4147">
        <f>IF(ISBLANK(I4147), resumen!$E$4, I4147)</f>
        <v>42</v>
      </c>
    </row>
    <row r="4148" spans="1:13">
      <c r="A4148">
        <v>4147</v>
      </c>
      <c r="B4148" t="s">
        <v>19</v>
      </c>
      <c r="C4148">
        <v>561950</v>
      </c>
      <c r="D4148" t="s">
        <v>14</v>
      </c>
      <c r="E4148" t="s">
        <v>15</v>
      </c>
      <c r="F4148" t="s">
        <v>16</v>
      </c>
      <c r="G4148" t="s">
        <v>17</v>
      </c>
      <c r="H4148" t="s">
        <v>16</v>
      </c>
      <c r="I4148">
        <v>32</v>
      </c>
      <c r="J4148" t="str">
        <f>IFERROR(IF(ABS((C4148-resumen!$D$3)/resumen!$D$5) &gt; 1.96, "SI", "NO"), _xleta.NOT)</f>
        <v>NO</v>
      </c>
      <c r="K4148" t="str">
        <f>IFERROR(IF(ABS((I4148-resumen!$E$3)/resumen!$E$5) &gt; 1.96, "SI", "NO"), _xleta.NOT)</f>
        <v>NO</v>
      </c>
      <c r="L4148">
        <f>IF(ISBLANK(C4148), resumen!$D$4, C4148)</f>
        <v>561950</v>
      </c>
      <c r="M4148">
        <f>IF(ISBLANK(I4148), resumen!$E$4, I4148)</f>
        <v>32</v>
      </c>
    </row>
    <row r="4149" spans="1:13">
      <c r="A4149">
        <v>4148</v>
      </c>
      <c r="B4149" t="s">
        <v>13</v>
      </c>
      <c r="C4149">
        <v>500000</v>
      </c>
      <c r="D4149" t="s">
        <v>14</v>
      </c>
      <c r="E4149" t="s">
        <v>20</v>
      </c>
      <c r="F4149" t="s">
        <v>16</v>
      </c>
      <c r="G4149" t="s">
        <v>16</v>
      </c>
      <c r="H4149" t="s">
        <v>17</v>
      </c>
      <c r="I4149">
        <v>29</v>
      </c>
      <c r="J4149" t="str">
        <f>IFERROR(IF(ABS((C4149-resumen!$D$3)/resumen!$D$5) &gt; 1.96, "SI", "NO"), _xleta.NOT)</f>
        <v>NO</v>
      </c>
      <c r="K4149" t="str">
        <f>IFERROR(IF(ABS((I4149-resumen!$E$3)/resumen!$E$5) &gt; 1.96, "SI", "NO"), _xleta.NOT)</f>
        <v>NO</v>
      </c>
      <c r="L4149">
        <f>IF(ISBLANK(C4149), resumen!$D$4, C4149)</f>
        <v>500000</v>
      </c>
      <c r="M4149">
        <f>IF(ISBLANK(I4149), resumen!$E$4, I4149)</f>
        <v>29</v>
      </c>
    </row>
    <row r="4150" spans="1:13">
      <c r="A4150">
        <v>4149</v>
      </c>
      <c r="B4150" t="s">
        <v>13</v>
      </c>
      <c r="C4150">
        <v>895921</v>
      </c>
      <c r="D4150" t="s">
        <v>14</v>
      </c>
      <c r="E4150" t="s">
        <v>20</v>
      </c>
      <c r="F4150" t="s">
        <v>16</v>
      </c>
      <c r="G4150" t="s">
        <v>17</v>
      </c>
      <c r="H4150" t="s">
        <v>17</v>
      </c>
      <c r="I4150">
        <v>24</v>
      </c>
      <c r="J4150" t="str">
        <f>IFERROR(IF(ABS((C4150-resumen!$D$3)/resumen!$D$5) &gt; 1.96, "SI", "NO"), _xleta.NOT)</f>
        <v>NO</v>
      </c>
      <c r="K4150" t="str">
        <f>IFERROR(IF(ABS((I4150-resumen!$E$3)/resumen!$E$5) &gt; 1.96, "SI", "NO"), _xleta.NOT)</f>
        <v>NO</v>
      </c>
      <c r="L4150">
        <f>IF(ISBLANK(C4150), resumen!$D$4, C4150)</f>
        <v>895921</v>
      </c>
      <c r="M4150">
        <f>IF(ISBLANK(I4150), resumen!$E$4, I4150)</f>
        <v>24</v>
      </c>
    </row>
    <row r="4151" spans="1:13">
      <c r="A4151">
        <v>4150</v>
      </c>
      <c r="B4151" t="s">
        <v>19</v>
      </c>
      <c r="C4151">
        <v>278030</v>
      </c>
      <c r="D4151" t="s">
        <v>21</v>
      </c>
      <c r="E4151" t="s">
        <v>20</v>
      </c>
      <c r="F4151" t="s">
        <v>16</v>
      </c>
      <c r="G4151" t="s">
        <v>16</v>
      </c>
      <c r="H4151" t="s">
        <v>17</v>
      </c>
      <c r="I4151">
        <v>29</v>
      </c>
      <c r="J4151" t="str">
        <f>IFERROR(IF(ABS((C4151-resumen!$D$3)/resumen!$D$5) &gt; 1.96, "SI", "NO"), _xleta.NOT)</f>
        <v>NO</v>
      </c>
      <c r="K4151" t="str">
        <f>IFERROR(IF(ABS((I4151-resumen!$E$3)/resumen!$E$5) &gt; 1.96, "SI", "NO"), _xleta.NOT)</f>
        <v>NO</v>
      </c>
      <c r="L4151">
        <f>IF(ISBLANK(C4151), resumen!$D$4, C4151)</f>
        <v>278030</v>
      </c>
      <c r="M4151">
        <f>IF(ISBLANK(I4151), resumen!$E$4, I4151)</f>
        <v>29</v>
      </c>
    </row>
    <row r="4152" spans="1:13">
      <c r="A4152">
        <v>4151</v>
      </c>
      <c r="B4152" t="s">
        <v>13</v>
      </c>
      <c r="C4152">
        <v>534683</v>
      </c>
      <c r="D4152" t="s">
        <v>22</v>
      </c>
      <c r="E4152" t="s">
        <v>20</v>
      </c>
      <c r="F4152" t="s">
        <v>16</v>
      </c>
      <c r="G4152" t="s">
        <v>16</v>
      </c>
      <c r="H4152" t="s">
        <v>16</v>
      </c>
      <c r="I4152">
        <v>37</v>
      </c>
      <c r="J4152" t="str">
        <f>IFERROR(IF(ABS((C4152-resumen!$D$3)/resumen!$D$5) &gt; 1.96, "SI", "NO"), _xleta.NOT)</f>
        <v>NO</v>
      </c>
      <c r="K4152" t="str">
        <f>IFERROR(IF(ABS((I4152-resumen!$E$3)/resumen!$E$5) &gt; 1.96, "SI", "NO"), _xleta.NOT)</f>
        <v>NO</v>
      </c>
      <c r="L4152">
        <f>IF(ISBLANK(C4152), resumen!$D$4, C4152)</f>
        <v>534683</v>
      </c>
      <c r="M4152">
        <f>IF(ISBLANK(I4152), resumen!$E$4, I4152)</f>
        <v>37</v>
      </c>
    </row>
    <row r="4153" spans="1:13">
      <c r="A4153">
        <v>4152</v>
      </c>
      <c r="B4153" t="s">
        <v>13</v>
      </c>
      <c r="C4153">
        <v>263305</v>
      </c>
      <c r="D4153" t="s">
        <v>14</v>
      </c>
      <c r="E4153" t="s">
        <v>20</v>
      </c>
      <c r="F4153" t="s">
        <v>16</v>
      </c>
      <c r="G4153" t="s">
        <v>17</v>
      </c>
      <c r="H4153" t="s">
        <v>16</v>
      </c>
      <c r="I4153">
        <v>34</v>
      </c>
      <c r="J4153" t="str">
        <f>IFERROR(IF(ABS((C4153-resumen!$D$3)/resumen!$D$5) &gt; 1.96, "SI", "NO"), _xleta.NOT)</f>
        <v>NO</v>
      </c>
      <c r="K4153" t="str">
        <f>IFERROR(IF(ABS((I4153-resumen!$E$3)/resumen!$E$5) &gt; 1.96, "SI", "NO"), _xleta.NOT)</f>
        <v>NO</v>
      </c>
      <c r="L4153">
        <f>IF(ISBLANK(C4153), resumen!$D$4, C4153)</f>
        <v>263305</v>
      </c>
      <c r="M4153">
        <f>IF(ISBLANK(I4153), resumen!$E$4, I4153)</f>
        <v>34</v>
      </c>
    </row>
    <row r="4154" spans="1:13">
      <c r="A4154">
        <v>4153</v>
      </c>
      <c r="B4154" t="s">
        <v>13</v>
      </c>
      <c r="C4154">
        <v>359544.27</v>
      </c>
      <c r="D4154" t="s">
        <v>25</v>
      </c>
      <c r="E4154" t="s">
        <v>20</v>
      </c>
      <c r="F4154" t="s">
        <v>16</v>
      </c>
      <c r="G4154" t="s">
        <v>16</v>
      </c>
      <c r="H4154" t="s">
        <v>17</v>
      </c>
      <c r="I4154">
        <v>20</v>
      </c>
      <c r="J4154" t="str">
        <f>IFERROR(IF(ABS((C4154-resumen!$D$3)/resumen!$D$5) &gt; 1.96, "SI", "NO"), _xleta.NOT)</f>
        <v>NO</v>
      </c>
      <c r="K4154" t="str">
        <f>IFERROR(IF(ABS((I4154-resumen!$E$3)/resumen!$E$5) &gt; 1.96, "SI", "NO"), _xleta.NOT)</f>
        <v>NO</v>
      </c>
      <c r="L4154">
        <f>IF(ISBLANK(C4154), resumen!$D$4, C4154)</f>
        <v>359544.27</v>
      </c>
      <c r="M4154">
        <f>IF(ISBLANK(I4154), resumen!$E$4, I4154)</f>
        <v>20</v>
      </c>
    </row>
    <row r="4155" spans="1:13">
      <c r="A4155">
        <v>4154</v>
      </c>
      <c r="B4155" t="s">
        <v>13</v>
      </c>
      <c r="C4155">
        <v>331059</v>
      </c>
      <c r="D4155" t="s">
        <v>22</v>
      </c>
      <c r="E4155" t="s">
        <v>20</v>
      </c>
      <c r="F4155" t="s">
        <v>16</v>
      </c>
      <c r="G4155" t="s">
        <v>17</v>
      </c>
      <c r="H4155" t="s">
        <v>16</v>
      </c>
      <c r="I4155">
        <v>45</v>
      </c>
      <c r="J4155" t="str">
        <f>IFERROR(IF(ABS((C4155-resumen!$D$3)/resumen!$D$5) &gt; 1.96, "SI", "NO"), _xleta.NOT)</f>
        <v>NO</v>
      </c>
      <c r="K4155" t="str">
        <f>IFERROR(IF(ABS((I4155-resumen!$E$3)/resumen!$E$5) &gt; 1.96, "SI", "NO"), _xleta.NOT)</f>
        <v>NO</v>
      </c>
      <c r="L4155">
        <f>IF(ISBLANK(C4155), resumen!$D$4, C4155)</f>
        <v>331059</v>
      </c>
      <c r="M4155">
        <f>IF(ISBLANK(I4155), resumen!$E$4, I4155)</f>
        <v>45</v>
      </c>
    </row>
    <row r="4156" spans="1:13">
      <c r="A4156">
        <v>4155</v>
      </c>
      <c r="B4156" t="s">
        <v>19</v>
      </c>
      <c r="C4156">
        <v>1226666.67</v>
      </c>
      <c r="D4156" t="s">
        <v>14</v>
      </c>
      <c r="E4156" t="s">
        <v>20</v>
      </c>
      <c r="F4156" t="s">
        <v>16</v>
      </c>
      <c r="G4156" t="s">
        <v>17</v>
      </c>
      <c r="H4156" t="s">
        <v>17</v>
      </c>
      <c r="I4156">
        <v>26</v>
      </c>
      <c r="J4156" t="str">
        <f>IFERROR(IF(ABS((C4156-resumen!$D$3)/resumen!$D$5) &gt; 1.96, "SI", "NO"), _xleta.NOT)</f>
        <v>NO</v>
      </c>
      <c r="K4156" t="str">
        <f>IFERROR(IF(ABS((I4156-resumen!$E$3)/resumen!$E$5) &gt; 1.96, "SI", "NO"), _xleta.NOT)</f>
        <v>NO</v>
      </c>
      <c r="L4156">
        <f>IF(ISBLANK(C4156), resumen!$D$4, C4156)</f>
        <v>1226666.67</v>
      </c>
      <c r="M4156">
        <f>IF(ISBLANK(I4156), resumen!$E$4, I4156)</f>
        <v>26</v>
      </c>
    </row>
    <row r="4157" spans="1:13">
      <c r="A4157">
        <v>4156</v>
      </c>
      <c r="B4157" t="s">
        <v>19</v>
      </c>
      <c r="C4157">
        <v>750000</v>
      </c>
      <c r="D4157" t="s">
        <v>14</v>
      </c>
      <c r="E4157" t="s">
        <v>20</v>
      </c>
      <c r="F4157" t="s">
        <v>16</v>
      </c>
      <c r="G4157" t="s">
        <v>17</v>
      </c>
      <c r="H4157" t="s">
        <v>17</v>
      </c>
      <c r="I4157">
        <v>35</v>
      </c>
      <c r="J4157" t="str">
        <f>IFERROR(IF(ABS((C4157-resumen!$D$3)/resumen!$D$5) &gt; 1.96, "SI", "NO"), _xleta.NOT)</f>
        <v>NO</v>
      </c>
      <c r="K4157" t="str">
        <f>IFERROR(IF(ABS((I4157-resumen!$E$3)/resumen!$E$5) &gt; 1.96, "SI", "NO"), _xleta.NOT)</f>
        <v>NO</v>
      </c>
      <c r="L4157">
        <f>IF(ISBLANK(C4157), resumen!$D$4, C4157)</f>
        <v>750000</v>
      </c>
      <c r="M4157">
        <f>IF(ISBLANK(I4157), resumen!$E$4, I4157)</f>
        <v>35</v>
      </c>
    </row>
    <row r="4158" spans="1:13">
      <c r="A4158">
        <v>4157</v>
      </c>
      <c r="B4158" t="s">
        <v>13</v>
      </c>
      <c r="C4158">
        <v>433710</v>
      </c>
      <c r="D4158" t="s">
        <v>14</v>
      </c>
      <c r="E4158" t="s">
        <v>20</v>
      </c>
      <c r="F4158" t="s">
        <v>16</v>
      </c>
      <c r="G4158" t="s">
        <v>17</v>
      </c>
      <c r="H4158" t="s">
        <v>17</v>
      </c>
      <c r="I4158">
        <v>60</v>
      </c>
      <c r="J4158" t="str">
        <f>IFERROR(IF(ABS((C4158-resumen!$D$3)/resumen!$D$5) &gt; 1.96, "SI", "NO"), _xleta.NOT)</f>
        <v>NO</v>
      </c>
      <c r="K4158" t="str">
        <f>IFERROR(IF(ABS((I4158-resumen!$E$3)/resumen!$E$5) &gt; 1.96, "SI", "NO"), _xleta.NOT)</f>
        <v>NO</v>
      </c>
      <c r="L4158">
        <f>IF(ISBLANK(C4158), resumen!$D$4, C4158)</f>
        <v>433710</v>
      </c>
      <c r="M4158">
        <f>IF(ISBLANK(I4158), resumen!$E$4, I4158)</f>
        <v>60</v>
      </c>
    </row>
    <row r="4159" spans="1:13">
      <c r="A4159">
        <v>4158</v>
      </c>
      <c r="B4159" t="s">
        <v>13</v>
      </c>
      <c r="C4159">
        <v>540083</v>
      </c>
      <c r="D4159" t="s">
        <v>22</v>
      </c>
      <c r="E4159" t="s">
        <v>20</v>
      </c>
      <c r="F4159" t="s">
        <v>16</v>
      </c>
      <c r="G4159" t="s">
        <v>17</v>
      </c>
      <c r="H4159" t="s">
        <v>16</v>
      </c>
      <c r="I4159">
        <v>54</v>
      </c>
      <c r="J4159" t="str">
        <f>IFERROR(IF(ABS((C4159-resumen!$D$3)/resumen!$D$5) &gt; 1.96, "SI", "NO"), _xleta.NOT)</f>
        <v>NO</v>
      </c>
      <c r="K4159" t="str">
        <f>IFERROR(IF(ABS((I4159-resumen!$E$3)/resumen!$E$5) &gt; 1.96, "SI", "NO"), _xleta.NOT)</f>
        <v>NO</v>
      </c>
      <c r="L4159">
        <f>IF(ISBLANK(C4159), resumen!$D$4, C4159)</f>
        <v>540083</v>
      </c>
      <c r="M4159">
        <f>IF(ISBLANK(I4159), resumen!$E$4, I4159)</f>
        <v>54</v>
      </c>
    </row>
    <row r="4160" spans="1:13">
      <c r="A4160">
        <v>4159</v>
      </c>
      <c r="B4160" t="s">
        <v>13</v>
      </c>
      <c r="C4160">
        <v>575195.69999999995</v>
      </c>
      <c r="D4160" t="s">
        <v>14</v>
      </c>
      <c r="E4160" t="s">
        <v>20</v>
      </c>
      <c r="F4160" t="s">
        <v>16</v>
      </c>
      <c r="G4160" t="s">
        <v>17</v>
      </c>
      <c r="H4160" t="s">
        <v>17</v>
      </c>
      <c r="I4160">
        <v>26</v>
      </c>
      <c r="J4160" t="str">
        <f>IFERROR(IF(ABS((C4160-resumen!$D$3)/resumen!$D$5) &gt; 1.96, "SI", "NO"), _xleta.NOT)</f>
        <v>NO</v>
      </c>
      <c r="K4160" t="str">
        <f>IFERROR(IF(ABS((I4160-resumen!$E$3)/resumen!$E$5) &gt; 1.96, "SI", "NO"), _xleta.NOT)</f>
        <v>NO</v>
      </c>
      <c r="L4160">
        <f>IF(ISBLANK(C4160), resumen!$D$4, C4160)</f>
        <v>575195.69999999995</v>
      </c>
      <c r="M4160">
        <f>IF(ISBLANK(I4160), resumen!$E$4, I4160)</f>
        <v>26</v>
      </c>
    </row>
    <row r="4161" spans="1:13">
      <c r="A4161">
        <v>4160</v>
      </c>
      <c r="B4161" t="s">
        <v>13</v>
      </c>
      <c r="C4161">
        <v>660110</v>
      </c>
      <c r="D4161" t="s">
        <v>14</v>
      </c>
      <c r="E4161" t="s">
        <v>20</v>
      </c>
      <c r="F4161" t="s">
        <v>16</v>
      </c>
      <c r="G4161" t="s">
        <v>17</v>
      </c>
      <c r="H4161" t="s">
        <v>17</v>
      </c>
      <c r="I4161">
        <v>54</v>
      </c>
      <c r="J4161" t="str">
        <f>IFERROR(IF(ABS((C4161-resumen!$D$3)/resumen!$D$5) &gt; 1.96, "SI", "NO"), _xleta.NOT)</f>
        <v>NO</v>
      </c>
      <c r="K4161" t="str">
        <f>IFERROR(IF(ABS((I4161-resumen!$E$3)/resumen!$E$5) &gt; 1.96, "SI", "NO"), _xleta.NOT)</f>
        <v>NO</v>
      </c>
      <c r="L4161">
        <f>IF(ISBLANK(C4161), resumen!$D$4, C4161)</f>
        <v>660110</v>
      </c>
      <c r="M4161">
        <f>IF(ISBLANK(I4161), resumen!$E$4, I4161)</f>
        <v>54</v>
      </c>
    </row>
    <row r="4162" spans="1:13">
      <c r="A4162">
        <v>4161</v>
      </c>
      <c r="B4162" t="s">
        <v>13</v>
      </c>
      <c r="C4162">
        <v>344000</v>
      </c>
      <c r="D4162" t="s">
        <v>14</v>
      </c>
      <c r="E4162" t="s">
        <v>20</v>
      </c>
      <c r="F4162" t="s">
        <v>16</v>
      </c>
      <c r="G4162" t="s">
        <v>17</v>
      </c>
      <c r="H4162" t="s">
        <v>17</v>
      </c>
      <c r="I4162">
        <v>33</v>
      </c>
      <c r="J4162" t="str">
        <f>IFERROR(IF(ABS((C4162-resumen!$D$3)/resumen!$D$5) &gt; 1.96, "SI", "NO"), _xleta.NOT)</f>
        <v>NO</v>
      </c>
      <c r="K4162" t="str">
        <f>IFERROR(IF(ABS((I4162-resumen!$E$3)/resumen!$E$5) &gt; 1.96, "SI", "NO"), _xleta.NOT)</f>
        <v>NO</v>
      </c>
      <c r="L4162">
        <f>IF(ISBLANK(C4162), resumen!$D$4, C4162)</f>
        <v>344000</v>
      </c>
      <c r="M4162">
        <f>IF(ISBLANK(I4162), resumen!$E$4, I4162)</f>
        <v>33</v>
      </c>
    </row>
    <row r="4163" spans="1:13">
      <c r="A4163">
        <v>4162</v>
      </c>
      <c r="B4163" t="s">
        <v>19</v>
      </c>
      <c r="C4163">
        <v>1201546.2</v>
      </c>
      <c r="D4163" t="s">
        <v>14</v>
      </c>
      <c r="E4163" t="s">
        <v>15</v>
      </c>
      <c r="F4163" t="s">
        <v>16</v>
      </c>
      <c r="G4163" t="s">
        <v>17</v>
      </c>
      <c r="H4163" t="s">
        <v>17</v>
      </c>
      <c r="I4163">
        <v>28</v>
      </c>
      <c r="J4163" t="str">
        <f>IFERROR(IF(ABS((C4163-resumen!$D$3)/resumen!$D$5) &gt; 1.96, "SI", "NO"), _xleta.NOT)</f>
        <v>NO</v>
      </c>
      <c r="K4163" t="str">
        <f>IFERROR(IF(ABS((I4163-resumen!$E$3)/resumen!$E$5) &gt; 1.96, "SI", "NO"), _xleta.NOT)</f>
        <v>NO</v>
      </c>
      <c r="L4163">
        <f>IF(ISBLANK(C4163), resumen!$D$4, C4163)</f>
        <v>1201546.2</v>
      </c>
      <c r="M4163">
        <f>IF(ISBLANK(I4163), resumen!$E$4, I4163)</f>
        <v>28</v>
      </c>
    </row>
    <row r="4164" spans="1:13">
      <c r="A4164">
        <v>4163</v>
      </c>
      <c r="B4164" t="s">
        <v>19</v>
      </c>
      <c r="C4164">
        <v>429500</v>
      </c>
      <c r="D4164" t="s">
        <v>14</v>
      </c>
      <c r="E4164" t="s">
        <v>20</v>
      </c>
      <c r="F4164" t="s">
        <v>16</v>
      </c>
      <c r="G4164" t="s">
        <v>17</v>
      </c>
      <c r="H4164" t="s">
        <v>17</v>
      </c>
      <c r="I4164">
        <v>53</v>
      </c>
      <c r="J4164" t="str">
        <f>IFERROR(IF(ABS((C4164-resumen!$D$3)/resumen!$D$5) &gt; 1.96, "SI", "NO"), _xleta.NOT)</f>
        <v>NO</v>
      </c>
      <c r="K4164" t="str">
        <f>IFERROR(IF(ABS((I4164-resumen!$E$3)/resumen!$E$5) &gt; 1.96, "SI", "NO"), _xleta.NOT)</f>
        <v>NO</v>
      </c>
      <c r="L4164">
        <f>IF(ISBLANK(C4164), resumen!$D$4, C4164)</f>
        <v>429500</v>
      </c>
      <c r="M4164">
        <f>IF(ISBLANK(I4164), resumen!$E$4, I4164)</f>
        <v>53</v>
      </c>
    </row>
    <row r="4165" spans="1:13">
      <c r="A4165">
        <v>4164</v>
      </c>
      <c r="B4165" t="s">
        <v>13</v>
      </c>
      <c r="C4165">
        <v>78000</v>
      </c>
      <c r="D4165" t="s">
        <v>14</v>
      </c>
      <c r="E4165" t="s">
        <v>20</v>
      </c>
      <c r="F4165" t="s">
        <v>16</v>
      </c>
      <c r="G4165" t="s">
        <v>17</v>
      </c>
      <c r="H4165" t="s">
        <v>16</v>
      </c>
      <c r="I4165">
        <v>31</v>
      </c>
      <c r="J4165" t="str">
        <f>IFERROR(IF(ABS((C4165-resumen!$D$3)/resumen!$D$5) &gt; 1.96, "SI", "NO"), _xleta.NOT)</f>
        <v>NO</v>
      </c>
      <c r="K4165" t="str">
        <f>IFERROR(IF(ABS((I4165-resumen!$E$3)/resumen!$E$5) &gt; 1.96, "SI", "NO"), _xleta.NOT)</f>
        <v>NO</v>
      </c>
      <c r="L4165">
        <f>IF(ISBLANK(C4165), resumen!$D$4, C4165)</f>
        <v>78000</v>
      </c>
      <c r="M4165">
        <f>IF(ISBLANK(I4165), resumen!$E$4, I4165)</f>
        <v>31</v>
      </c>
    </row>
    <row r="4166" spans="1:13">
      <c r="A4166">
        <v>4165</v>
      </c>
      <c r="B4166" t="s">
        <v>13</v>
      </c>
      <c r="C4166">
        <v>318620</v>
      </c>
      <c r="D4166" t="s">
        <v>14</v>
      </c>
      <c r="E4166" t="s">
        <v>20</v>
      </c>
      <c r="F4166" t="s">
        <v>16</v>
      </c>
      <c r="G4166" t="s">
        <v>17</v>
      </c>
      <c r="H4166" t="s">
        <v>17</v>
      </c>
      <c r="I4166">
        <v>60</v>
      </c>
      <c r="J4166" t="str">
        <f>IFERROR(IF(ABS((C4166-resumen!$D$3)/resumen!$D$5) &gt; 1.96, "SI", "NO"), _xleta.NOT)</f>
        <v>NO</v>
      </c>
      <c r="K4166" t="str">
        <f>IFERROR(IF(ABS((I4166-resumen!$E$3)/resumen!$E$5) &gt; 1.96, "SI", "NO"), _xleta.NOT)</f>
        <v>NO</v>
      </c>
      <c r="L4166">
        <f>IF(ISBLANK(C4166), resumen!$D$4, C4166)</f>
        <v>318620</v>
      </c>
      <c r="M4166">
        <f>IF(ISBLANK(I4166), resumen!$E$4, I4166)</f>
        <v>60</v>
      </c>
    </row>
    <row r="4167" spans="1:13">
      <c r="A4167">
        <v>4166</v>
      </c>
      <c r="B4167" t="s">
        <v>13</v>
      </c>
      <c r="C4167">
        <v>326035</v>
      </c>
      <c r="D4167" t="s">
        <v>18</v>
      </c>
      <c r="E4167" t="s">
        <v>15</v>
      </c>
      <c r="F4167" t="s">
        <v>16</v>
      </c>
      <c r="G4167" t="s">
        <v>17</v>
      </c>
      <c r="H4167" t="s">
        <v>17</v>
      </c>
      <c r="I4167">
        <v>67</v>
      </c>
      <c r="J4167" t="str">
        <f>IFERROR(IF(ABS((C4167-resumen!$D$3)/resumen!$D$5) &gt; 1.96, "SI", "NO"), _xleta.NOT)</f>
        <v>NO</v>
      </c>
      <c r="K4167" t="str">
        <f>IFERROR(IF(ABS((I4167-resumen!$E$3)/resumen!$E$5) &gt; 1.96, "SI", "NO"), _xleta.NOT)</f>
        <v>NO</v>
      </c>
      <c r="L4167">
        <f>IF(ISBLANK(C4167), resumen!$D$4, C4167)</f>
        <v>326035</v>
      </c>
      <c r="M4167">
        <f>IF(ISBLANK(I4167), resumen!$E$4, I4167)</f>
        <v>67</v>
      </c>
    </row>
    <row r="4168" spans="1:13">
      <c r="A4168">
        <v>4167</v>
      </c>
      <c r="B4168" t="s">
        <v>13</v>
      </c>
      <c r="C4168">
        <v>73502.649999999994</v>
      </c>
      <c r="D4168" t="s">
        <v>14</v>
      </c>
      <c r="E4168" t="s">
        <v>20</v>
      </c>
      <c r="F4168" t="s">
        <v>16</v>
      </c>
      <c r="G4168" t="s">
        <v>16</v>
      </c>
      <c r="H4168" t="s">
        <v>17</v>
      </c>
      <c r="I4168">
        <v>41</v>
      </c>
      <c r="J4168" t="str">
        <f>IFERROR(IF(ABS((C4168-resumen!$D$3)/resumen!$D$5) &gt; 1.96, "SI", "NO"), _xleta.NOT)</f>
        <v>NO</v>
      </c>
      <c r="K4168" t="str">
        <f>IFERROR(IF(ABS((I4168-resumen!$E$3)/resumen!$E$5) &gt; 1.96, "SI", "NO"), _xleta.NOT)</f>
        <v>NO</v>
      </c>
      <c r="L4168">
        <f>IF(ISBLANK(C4168), resumen!$D$4, C4168)</f>
        <v>73502.649999999994</v>
      </c>
      <c r="M4168">
        <f>IF(ISBLANK(I4168), resumen!$E$4, I4168)</f>
        <v>41</v>
      </c>
    </row>
    <row r="4169" spans="1:13">
      <c r="A4169">
        <v>4168</v>
      </c>
      <c r="B4169" t="s">
        <v>19</v>
      </c>
      <c r="C4169">
        <v>297429</v>
      </c>
      <c r="D4169" t="s">
        <v>21</v>
      </c>
      <c r="E4169" t="s">
        <v>20</v>
      </c>
      <c r="F4169" t="s">
        <v>16</v>
      </c>
      <c r="G4169" t="s">
        <v>16</v>
      </c>
      <c r="H4169" t="s">
        <v>16</v>
      </c>
      <c r="I4169">
        <v>38</v>
      </c>
      <c r="J4169" t="str">
        <f>IFERROR(IF(ABS((C4169-resumen!$D$3)/resumen!$D$5) &gt; 1.96, "SI", "NO"), _xleta.NOT)</f>
        <v>NO</v>
      </c>
      <c r="K4169" t="str">
        <f>IFERROR(IF(ABS((I4169-resumen!$E$3)/resumen!$E$5) &gt; 1.96, "SI", "NO"), _xleta.NOT)</f>
        <v>NO</v>
      </c>
      <c r="L4169">
        <f>IF(ISBLANK(C4169), resumen!$D$4, C4169)</f>
        <v>297429</v>
      </c>
      <c r="M4169">
        <f>IF(ISBLANK(I4169), resumen!$E$4, I4169)</f>
        <v>38</v>
      </c>
    </row>
    <row r="4170" spans="1:13">
      <c r="A4170">
        <v>4169</v>
      </c>
      <c r="B4170" t="s">
        <v>13</v>
      </c>
      <c r="C4170">
        <v>104226</v>
      </c>
      <c r="D4170" t="s">
        <v>14</v>
      </c>
      <c r="E4170" t="s">
        <v>20</v>
      </c>
      <c r="F4170" t="s">
        <v>16</v>
      </c>
      <c r="G4170" t="s">
        <v>17</v>
      </c>
      <c r="H4170" t="s">
        <v>17</v>
      </c>
      <c r="I4170">
        <v>22</v>
      </c>
      <c r="J4170" t="str">
        <f>IFERROR(IF(ABS((C4170-resumen!$D$3)/resumen!$D$5) &gt; 1.96, "SI", "NO"), _xleta.NOT)</f>
        <v>NO</v>
      </c>
      <c r="K4170" t="str">
        <f>IFERROR(IF(ABS((I4170-resumen!$E$3)/resumen!$E$5) &gt; 1.96, "SI", "NO"), _xleta.NOT)</f>
        <v>NO</v>
      </c>
      <c r="L4170">
        <f>IF(ISBLANK(C4170), resumen!$D$4, C4170)</f>
        <v>104226</v>
      </c>
      <c r="M4170">
        <f>IF(ISBLANK(I4170), resumen!$E$4, I4170)</f>
        <v>22</v>
      </c>
    </row>
    <row r="4171" spans="1:13">
      <c r="A4171">
        <v>4170</v>
      </c>
      <c r="B4171" t="s">
        <v>19</v>
      </c>
      <c r="C4171">
        <v>316043</v>
      </c>
      <c r="D4171" t="s">
        <v>14</v>
      </c>
      <c r="E4171" t="s">
        <v>15</v>
      </c>
      <c r="F4171" t="s">
        <v>16</v>
      </c>
      <c r="G4171" t="s">
        <v>17</v>
      </c>
      <c r="H4171" t="s">
        <v>17</v>
      </c>
      <c r="I4171">
        <v>49</v>
      </c>
      <c r="J4171" t="str">
        <f>IFERROR(IF(ABS((C4171-resumen!$D$3)/resumen!$D$5) &gt; 1.96, "SI", "NO"), _xleta.NOT)</f>
        <v>NO</v>
      </c>
      <c r="K4171" t="str">
        <f>IFERROR(IF(ABS((I4171-resumen!$E$3)/resumen!$E$5) &gt; 1.96, "SI", "NO"), _xleta.NOT)</f>
        <v>NO</v>
      </c>
      <c r="L4171">
        <f>IF(ISBLANK(C4171), resumen!$D$4, C4171)</f>
        <v>316043</v>
      </c>
      <c r="M4171">
        <f>IF(ISBLANK(I4171), resumen!$E$4, I4171)</f>
        <v>49</v>
      </c>
    </row>
    <row r="4172" spans="1:13">
      <c r="A4172">
        <v>4171</v>
      </c>
      <c r="B4172" t="s">
        <v>13</v>
      </c>
      <c r="C4172">
        <v>829677.14</v>
      </c>
      <c r="D4172" t="s">
        <v>14</v>
      </c>
      <c r="E4172" t="s">
        <v>15</v>
      </c>
      <c r="F4172" t="s">
        <v>16</v>
      </c>
      <c r="G4172" t="s">
        <v>17</v>
      </c>
      <c r="H4172" t="s">
        <v>17</v>
      </c>
      <c r="I4172">
        <v>47</v>
      </c>
      <c r="J4172" t="str">
        <f>IFERROR(IF(ABS((C4172-resumen!$D$3)/resumen!$D$5) &gt; 1.96, "SI", "NO"), _xleta.NOT)</f>
        <v>NO</v>
      </c>
      <c r="K4172" t="str">
        <f>IFERROR(IF(ABS((I4172-resumen!$E$3)/resumen!$E$5) &gt; 1.96, "SI", "NO"), _xleta.NOT)</f>
        <v>NO</v>
      </c>
      <c r="L4172">
        <f>IF(ISBLANK(C4172), resumen!$D$4, C4172)</f>
        <v>829677.14</v>
      </c>
      <c r="M4172">
        <f>IF(ISBLANK(I4172), resumen!$E$4, I4172)</f>
        <v>47</v>
      </c>
    </row>
    <row r="4173" spans="1:13">
      <c r="A4173">
        <v>4172</v>
      </c>
      <c r="B4173" t="s">
        <v>19</v>
      </c>
      <c r="C4173">
        <v>522807.1</v>
      </c>
      <c r="D4173" t="s">
        <v>18</v>
      </c>
      <c r="E4173" t="s">
        <v>15</v>
      </c>
      <c r="F4173" t="s">
        <v>16</v>
      </c>
      <c r="G4173" t="s">
        <v>17</v>
      </c>
      <c r="H4173" t="s">
        <v>17</v>
      </c>
      <c r="I4173">
        <v>70</v>
      </c>
      <c r="J4173" t="str">
        <f>IFERROR(IF(ABS((C4173-resumen!$D$3)/resumen!$D$5) &gt; 1.96, "SI", "NO"), _xleta.NOT)</f>
        <v>NO</v>
      </c>
      <c r="K4173" t="str">
        <f>IFERROR(IF(ABS((I4173-resumen!$E$3)/resumen!$E$5) &gt; 1.96, "SI", "NO"), _xleta.NOT)</f>
        <v>SI</v>
      </c>
      <c r="L4173">
        <f>IF(ISBLANK(C4173), resumen!$D$4, C4173)</f>
        <v>522807.1</v>
      </c>
      <c r="M4173">
        <f>IF(ISBLANK(I4173), resumen!$E$4, I4173)</f>
        <v>70</v>
      </c>
    </row>
    <row r="4174" spans="1:13">
      <c r="A4174">
        <v>4173</v>
      </c>
      <c r="B4174" t="s">
        <v>13</v>
      </c>
      <c r="C4174">
        <v>299441</v>
      </c>
      <c r="D4174" t="s">
        <v>21</v>
      </c>
      <c r="E4174" t="s">
        <v>20</v>
      </c>
      <c r="F4174" t="s">
        <v>16</v>
      </c>
      <c r="G4174" t="s">
        <v>16</v>
      </c>
      <c r="H4174" t="s">
        <v>17</v>
      </c>
      <c r="I4174">
        <v>35</v>
      </c>
      <c r="J4174" t="str">
        <f>IFERROR(IF(ABS((C4174-resumen!$D$3)/resumen!$D$5) &gt; 1.96, "SI", "NO"), _xleta.NOT)</f>
        <v>NO</v>
      </c>
      <c r="K4174" t="str">
        <f>IFERROR(IF(ABS((I4174-resumen!$E$3)/resumen!$E$5) &gt; 1.96, "SI", "NO"), _xleta.NOT)</f>
        <v>NO</v>
      </c>
      <c r="L4174">
        <f>IF(ISBLANK(C4174), resumen!$D$4, C4174)</f>
        <v>299441</v>
      </c>
      <c r="M4174">
        <f>IF(ISBLANK(I4174), resumen!$E$4, I4174)</f>
        <v>35</v>
      </c>
    </row>
    <row r="4175" spans="1:13">
      <c r="A4175">
        <v>4174</v>
      </c>
      <c r="B4175" t="s">
        <v>19</v>
      </c>
      <c r="C4175">
        <v>1594950</v>
      </c>
      <c r="D4175" t="s">
        <v>14</v>
      </c>
      <c r="E4175" t="s">
        <v>20</v>
      </c>
      <c r="F4175" t="s">
        <v>16</v>
      </c>
      <c r="G4175" t="s">
        <v>17</v>
      </c>
      <c r="H4175" t="s">
        <v>17</v>
      </c>
      <c r="I4175">
        <v>32</v>
      </c>
      <c r="J4175" t="str">
        <f>IFERROR(IF(ABS((C4175-resumen!$D$3)/resumen!$D$5) &gt; 1.96, "SI", "NO"), _xleta.NOT)</f>
        <v>NO</v>
      </c>
      <c r="K4175" t="str">
        <f>IFERROR(IF(ABS((I4175-resumen!$E$3)/resumen!$E$5) &gt; 1.96, "SI", "NO"), _xleta.NOT)</f>
        <v>NO</v>
      </c>
      <c r="L4175">
        <f>IF(ISBLANK(C4175), resumen!$D$4, C4175)</f>
        <v>1594950</v>
      </c>
      <c r="M4175">
        <f>IF(ISBLANK(I4175), resumen!$E$4, I4175)</f>
        <v>32</v>
      </c>
    </row>
    <row r="4176" spans="1:13">
      <c r="A4176">
        <v>4175</v>
      </c>
      <c r="B4176" t="s">
        <v>13</v>
      </c>
      <c r="C4176">
        <v>417317.4</v>
      </c>
      <c r="D4176" t="s">
        <v>14</v>
      </c>
      <c r="E4176" t="s">
        <v>20</v>
      </c>
      <c r="F4176" t="s">
        <v>16</v>
      </c>
      <c r="G4176" t="s">
        <v>16</v>
      </c>
      <c r="H4176" t="s">
        <v>17</v>
      </c>
      <c r="I4176">
        <v>32</v>
      </c>
      <c r="J4176" t="str">
        <f>IFERROR(IF(ABS((C4176-resumen!$D$3)/resumen!$D$5) &gt; 1.96, "SI", "NO"), _xleta.NOT)</f>
        <v>NO</v>
      </c>
      <c r="K4176" t="str">
        <f>IFERROR(IF(ABS((I4176-resumen!$E$3)/resumen!$E$5) &gt; 1.96, "SI", "NO"), _xleta.NOT)</f>
        <v>NO</v>
      </c>
      <c r="L4176">
        <f>IF(ISBLANK(C4176), resumen!$D$4, C4176)</f>
        <v>417317.4</v>
      </c>
      <c r="M4176">
        <f>IF(ISBLANK(I4176), resumen!$E$4, I4176)</f>
        <v>32</v>
      </c>
    </row>
    <row r="4177" spans="1:13">
      <c r="A4177">
        <v>4176</v>
      </c>
      <c r="B4177" t="s">
        <v>13</v>
      </c>
      <c r="C4177">
        <v>428852.94</v>
      </c>
      <c r="D4177" t="s">
        <v>14</v>
      </c>
      <c r="E4177" t="s">
        <v>20</v>
      </c>
      <c r="F4177" t="s">
        <v>16</v>
      </c>
      <c r="G4177" t="s">
        <v>16</v>
      </c>
      <c r="H4177" t="s">
        <v>17</v>
      </c>
      <c r="I4177">
        <v>32</v>
      </c>
      <c r="J4177" t="str">
        <f>IFERROR(IF(ABS((C4177-resumen!$D$3)/resumen!$D$5) &gt; 1.96, "SI", "NO"), _xleta.NOT)</f>
        <v>NO</v>
      </c>
      <c r="K4177" t="str">
        <f>IFERROR(IF(ABS((I4177-resumen!$E$3)/resumen!$E$5) &gt; 1.96, "SI", "NO"), _xleta.NOT)</f>
        <v>NO</v>
      </c>
      <c r="L4177">
        <f>IF(ISBLANK(C4177), resumen!$D$4, C4177)</f>
        <v>428852.94</v>
      </c>
      <c r="M4177">
        <f>IF(ISBLANK(I4177), resumen!$E$4, I4177)</f>
        <v>32</v>
      </c>
    </row>
    <row r="4178" spans="1:13">
      <c r="A4178">
        <v>4177</v>
      </c>
      <c r="B4178" t="s">
        <v>13</v>
      </c>
      <c r="C4178">
        <v>359544.27</v>
      </c>
      <c r="D4178" t="s">
        <v>25</v>
      </c>
      <c r="E4178" t="s">
        <v>20</v>
      </c>
      <c r="F4178" t="s">
        <v>16</v>
      </c>
      <c r="G4178" t="s">
        <v>16</v>
      </c>
      <c r="H4178" t="s">
        <v>17</v>
      </c>
      <c r="I4178">
        <v>61</v>
      </c>
      <c r="J4178" t="str">
        <f>IFERROR(IF(ABS((C4178-resumen!$D$3)/resumen!$D$5) &gt; 1.96, "SI", "NO"), _xleta.NOT)</f>
        <v>NO</v>
      </c>
      <c r="K4178" t="str">
        <f>IFERROR(IF(ABS((I4178-resumen!$E$3)/resumen!$E$5) &gt; 1.96, "SI", "NO"), _xleta.NOT)</f>
        <v>NO</v>
      </c>
      <c r="L4178">
        <f>IF(ISBLANK(C4178), resumen!$D$4, C4178)</f>
        <v>359544.27</v>
      </c>
      <c r="M4178">
        <f>IF(ISBLANK(I4178), resumen!$E$4, I4178)</f>
        <v>61</v>
      </c>
    </row>
    <row r="4179" spans="1:13">
      <c r="A4179">
        <v>4178</v>
      </c>
      <c r="B4179" t="s">
        <v>13</v>
      </c>
      <c r="C4179">
        <v>141509.48000000001</v>
      </c>
      <c r="D4179" t="s">
        <v>18</v>
      </c>
      <c r="E4179" t="s">
        <v>15</v>
      </c>
      <c r="F4179" t="s">
        <v>16</v>
      </c>
      <c r="G4179" t="s">
        <v>17</v>
      </c>
      <c r="H4179" t="s">
        <v>17</v>
      </c>
      <c r="I4179">
        <v>93</v>
      </c>
      <c r="J4179" t="str">
        <f>IFERROR(IF(ABS((C4179-resumen!$D$3)/resumen!$D$5) &gt; 1.96, "SI", "NO"), _xleta.NOT)</f>
        <v>NO</v>
      </c>
      <c r="K4179" t="str">
        <f>IFERROR(IF(ABS((I4179-resumen!$E$3)/resumen!$E$5) &gt; 1.96, "SI", "NO"), _xleta.NOT)</f>
        <v>SI</v>
      </c>
      <c r="L4179">
        <f>IF(ISBLANK(C4179), resumen!$D$4, C4179)</f>
        <v>141509.48000000001</v>
      </c>
      <c r="M4179">
        <f>IF(ISBLANK(I4179), resumen!$E$4, I4179)</f>
        <v>93</v>
      </c>
    </row>
    <row r="4180" spans="1:13">
      <c r="A4180">
        <v>4179</v>
      </c>
      <c r="B4180" t="s">
        <v>13</v>
      </c>
      <c r="C4180">
        <v>480445</v>
      </c>
      <c r="D4180" t="s">
        <v>14</v>
      </c>
      <c r="E4180" t="s">
        <v>15</v>
      </c>
      <c r="F4180" t="s">
        <v>16</v>
      </c>
      <c r="G4180" t="s">
        <v>17</v>
      </c>
      <c r="H4180" t="s">
        <v>17</v>
      </c>
      <c r="I4180">
        <v>44</v>
      </c>
      <c r="J4180" t="str">
        <f>IFERROR(IF(ABS((C4180-resumen!$D$3)/resumen!$D$5) &gt; 1.96, "SI", "NO"), _xleta.NOT)</f>
        <v>NO</v>
      </c>
      <c r="K4180" t="str">
        <f>IFERROR(IF(ABS((I4180-resumen!$E$3)/resumen!$E$5) &gt; 1.96, "SI", "NO"), _xleta.NOT)</f>
        <v>NO</v>
      </c>
      <c r="L4180">
        <f>IF(ISBLANK(C4180), resumen!$D$4, C4180)</f>
        <v>480445</v>
      </c>
      <c r="M4180">
        <f>IF(ISBLANK(I4180), resumen!$E$4, I4180)</f>
        <v>44</v>
      </c>
    </row>
    <row r="4181" spans="1:13">
      <c r="A4181">
        <v>4180</v>
      </c>
      <c r="B4181" t="s">
        <v>19</v>
      </c>
      <c r="C4181">
        <v>300000</v>
      </c>
      <c r="D4181" t="s">
        <v>14</v>
      </c>
      <c r="E4181" t="s">
        <v>20</v>
      </c>
      <c r="F4181" t="s">
        <v>16</v>
      </c>
      <c r="G4181" t="s">
        <v>17</v>
      </c>
      <c r="H4181" t="s">
        <v>16</v>
      </c>
      <c r="I4181">
        <v>43</v>
      </c>
      <c r="J4181" t="str">
        <f>IFERROR(IF(ABS((C4181-resumen!$D$3)/resumen!$D$5) &gt; 1.96, "SI", "NO"), _xleta.NOT)</f>
        <v>NO</v>
      </c>
      <c r="K4181" t="str">
        <f>IFERROR(IF(ABS((I4181-resumen!$E$3)/resumen!$E$5) &gt; 1.96, "SI", "NO"), _xleta.NOT)</f>
        <v>NO</v>
      </c>
      <c r="L4181">
        <f>IF(ISBLANK(C4181), resumen!$D$4, C4181)</f>
        <v>300000</v>
      </c>
      <c r="M4181">
        <f>IF(ISBLANK(I4181), resumen!$E$4, I4181)</f>
        <v>43</v>
      </c>
    </row>
    <row r="4182" spans="1:13">
      <c r="A4182">
        <v>4181</v>
      </c>
      <c r="B4182" t="s">
        <v>13</v>
      </c>
      <c r="C4182">
        <v>417493.72</v>
      </c>
      <c r="D4182" t="s">
        <v>14</v>
      </c>
      <c r="E4182" t="s">
        <v>20</v>
      </c>
      <c r="F4182" t="s">
        <v>16</v>
      </c>
      <c r="G4182" t="s">
        <v>16</v>
      </c>
      <c r="H4182" t="s">
        <v>17</v>
      </c>
      <c r="I4182">
        <v>57</v>
      </c>
      <c r="J4182" t="str">
        <f>IFERROR(IF(ABS((C4182-resumen!$D$3)/resumen!$D$5) &gt; 1.96, "SI", "NO"), _xleta.NOT)</f>
        <v>NO</v>
      </c>
      <c r="K4182" t="str">
        <f>IFERROR(IF(ABS((I4182-resumen!$E$3)/resumen!$E$5) &gt; 1.96, "SI", "NO"), _xleta.NOT)</f>
        <v>NO</v>
      </c>
      <c r="L4182">
        <f>IF(ISBLANK(C4182), resumen!$D$4, C4182)</f>
        <v>417493.72</v>
      </c>
      <c r="M4182">
        <f>IF(ISBLANK(I4182), resumen!$E$4, I4182)</f>
        <v>57</v>
      </c>
    </row>
    <row r="4183" spans="1:13">
      <c r="A4183">
        <v>4182</v>
      </c>
      <c r="B4183" t="s">
        <v>13</v>
      </c>
      <c r="C4183">
        <v>1709162</v>
      </c>
      <c r="D4183" t="s">
        <v>14</v>
      </c>
      <c r="E4183" t="s">
        <v>15</v>
      </c>
      <c r="F4183" t="s">
        <v>16</v>
      </c>
      <c r="G4183" t="s">
        <v>17</v>
      </c>
      <c r="H4183" t="s">
        <v>16</v>
      </c>
      <c r="I4183">
        <v>45</v>
      </c>
      <c r="J4183" t="str">
        <f>IFERROR(IF(ABS((C4183-resumen!$D$3)/resumen!$D$5) &gt; 1.96, "SI", "NO"), _xleta.NOT)</f>
        <v>NO</v>
      </c>
      <c r="K4183" t="str">
        <f>IFERROR(IF(ABS((I4183-resumen!$E$3)/resumen!$E$5) &gt; 1.96, "SI", "NO"), _xleta.NOT)</f>
        <v>NO</v>
      </c>
      <c r="L4183">
        <f>IF(ISBLANK(C4183), resumen!$D$4, C4183)</f>
        <v>1709162</v>
      </c>
      <c r="M4183">
        <f>IF(ISBLANK(I4183), resumen!$E$4, I4183)</f>
        <v>45</v>
      </c>
    </row>
    <row r="4184" spans="1:13">
      <c r="A4184">
        <v>4183</v>
      </c>
      <c r="B4184" t="s">
        <v>13</v>
      </c>
      <c r="C4184">
        <v>999555</v>
      </c>
      <c r="D4184" t="s">
        <v>14</v>
      </c>
      <c r="E4184" t="s">
        <v>15</v>
      </c>
      <c r="F4184" t="s">
        <v>16</v>
      </c>
      <c r="G4184" t="s">
        <v>17</v>
      </c>
      <c r="H4184" t="s">
        <v>17</v>
      </c>
      <c r="I4184">
        <v>35</v>
      </c>
      <c r="J4184" t="str">
        <f>IFERROR(IF(ABS((C4184-resumen!$D$3)/resumen!$D$5) &gt; 1.96, "SI", "NO"), _xleta.NOT)</f>
        <v>NO</v>
      </c>
      <c r="K4184" t="str">
        <f>IFERROR(IF(ABS((I4184-resumen!$E$3)/resumen!$E$5) &gt; 1.96, "SI", "NO"), _xleta.NOT)</f>
        <v>NO</v>
      </c>
      <c r="L4184">
        <f>IF(ISBLANK(C4184), resumen!$D$4, C4184)</f>
        <v>999555</v>
      </c>
      <c r="M4184">
        <f>IF(ISBLANK(I4184), resumen!$E$4, I4184)</f>
        <v>35</v>
      </c>
    </row>
    <row r="4185" spans="1:13">
      <c r="A4185">
        <v>4184</v>
      </c>
      <c r="B4185" t="s">
        <v>13</v>
      </c>
      <c r="C4185">
        <v>546926.74</v>
      </c>
      <c r="D4185" t="s">
        <v>14</v>
      </c>
      <c r="E4185" t="s">
        <v>20</v>
      </c>
      <c r="F4185" t="s">
        <v>16</v>
      </c>
      <c r="G4185" t="s">
        <v>17</v>
      </c>
      <c r="H4185" t="s">
        <v>17</v>
      </c>
      <c r="I4185">
        <v>28</v>
      </c>
      <c r="J4185" t="str">
        <f>IFERROR(IF(ABS((C4185-resumen!$D$3)/resumen!$D$5) &gt; 1.96, "SI", "NO"), _xleta.NOT)</f>
        <v>NO</v>
      </c>
      <c r="K4185" t="str">
        <f>IFERROR(IF(ABS((I4185-resumen!$E$3)/resumen!$E$5) &gt; 1.96, "SI", "NO"), _xleta.NOT)</f>
        <v>NO</v>
      </c>
      <c r="L4185">
        <f>IF(ISBLANK(C4185), resumen!$D$4, C4185)</f>
        <v>546926.74</v>
      </c>
      <c r="M4185">
        <f>IF(ISBLANK(I4185), resumen!$E$4, I4185)</f>
        <v>28</v>
      </c>
    </row>
    <row r="4186" spans="1:13">
      <c r="A4186">
        <v>4185</v>
      </c>
      <c r="B4186" t="s">
        <v>13</v>
      </c>
      <c r="C4186">
        <v>2000000</v>
      </c>
      <c r="D4186" t="s">
        <v>14</v>
      </c>
      <c r="E4186" t="s">
        <v>20</v>
      </c>
      <c r="F4186" t="s">
        <v>16</v>
      </c>
      <c r="G4186" t="s">
        <v>17</v>
      </c>
      <c r="H4186" t="s">
        <v>17</v>
      </c>
      <c r="I4186">
        <v>39</v>
      </c>
      <c r="J4186" t="str">
        <f>IFERROR(IF(ABS((C4186-resumen!$D$3)/resumen!$D$5) &gt; 1.96, "SI", "NO"), _xleta.NOT)</f>
        <v>NO</v>
      </c>
      <c r="K4186" t="str">
        <f>IFERROR(IF(ABS((I4186-resumen!$E$3)/resumen!$E$5) &gt; 1.96, "SI", "NO"), _xleta.NOT)</f>
        <v>NO</v>
      </c>
      <c r="L4186">
        <f>IF(ISBLANK(C4186), resumen!$D$4, C4186)</f>
        <v>2000000</v>
      </c>
      <c r="M4186">
        <f>IF(ISBLANK(I4186), resumen!$E$4, I4186)</f>
        <v>39</v>
      </c>
    </row>
    <row r="4187" spans="1:13">
      <c r="A4187">
        <v>4186</v>
      </c>
      <c r="B4187" t="s">
        <v>13</v>
      </c>
      <c r="C4187">
        <v>674614</v>
      </c>
      <c r="D4187" t="s">
        <v>14</v>
      </c>
      <c r="E4187" t="s">
        <v>15</v>
      </c>
      <c r="F4187" t="s">
        <v>16</v>
      </c>
      <c r="G4187" t="s">
        <v>17</v>
      </c>
      <c r="H4187" t="s">
        <v>17</v>
      </c>
      <c r="I4187">
        <v>61</v>
      </c>
      <c r="J4187" t="str">
        <f>IFERROR(IF(ABS((C4187-resumen!$D$3)/resumen!$D$5) &gt; 1.96, "SI", "NO"), _xleta.NOT)</f>
        <v>NO</v>
      </c>
      <c r="K4187" t="str">
        <f>IFERROR(IF(ABS((I4187-resumen!$E$3)/resumen!$E$5) &gt; 1.96, "SI", "NO"), _xleta.NOT)</f>
        <v>NO</v>
      </c>
      <c r="L4187">
        <f>IF(ISBLANK(C4187), resumen!$D$4, C4187)</f>
        <v>674614</v>
      </c>
      <c r="M4187">
        <f>IF(ISBLANK(I4187), resumen!$E$4, I4187)</f>
        <v>61</v>
      </c>
    </row>
    <row r="4188" spans="1:13">
      <c r="A4188">
        <v>4187</v>
      </c>
      <c r="B4188" t="s">
        <v>13</v>
      </c>
      <c r="C4188">
        <v>358876</v>
      </c>
      <c r="D4188" t="s">
        <v>14</v>
      </c>
      <c r="E4188" t="s">
        <v>20</v>
      </c>
      <c r="F4188" t="s">
        <v>16</v>
      </c>
      <c r="G4188" t="s">
        <v>17</v>
      </c>
      <c r="H4188" t="s">
        <v>17</v>
      </c>
      <c r="I4188">
        <v>28</v>
      </c>
      <c r="J4188" t="str">
        <f>IFERROR(IF(ABS((C4188-resumen!$D$3)/resumen!$D$5) &gt; 1.96, "SI", "NO"), _xleta.NOT)</f>
        <v>NO</v>
      </c>
      <c r="K4188" t="str">
        <f>IFERROR(IF(ABS((I4188-resumen!$E$3)/resumen!$E$5) &gt; 1.96, "SI", "NO"), _xleta.NOT)</f>
        <v>NO</v>
      </c>
      <c r="L4188">
        <f>IF(ISBLANK(C4188), resumen!$D$4, C4188)</f>
        <v>358876</v>
      </c>
      <c r="M4188">
        <f>IF(ISBLANK(I4188), resumen!$E$4, I4188)</f>
        <v>28</v>
      </c>
    </row>
    <row r="4189" spans="1:13">
      <c r="A4189">
        <v>4188</v>
      </c>
      <c r="B4189" t="s">
        <v>13</v>
      </c>
      <c r="C4189">
        <v>886478.2</v>
      </c>
      <c r="D4189" t="s">
        <v>14</v>
      </c>
      <c r="E4189" t="s">
        <v>15</v>
      </c>
      <c r="F4189" t="s">
        <v>16</v>
      </c>
      <c r="G4189" t="s">
        <v>17</v>
      </c>
      <c r="H4189" t="s">
        <v>17</v>
      </c>
      <c r="I4189">
        <v>35</v>
      </c>
      <c r="J4189" t="str">
        <f>IFERROR(IF(ABS((C4189-resumen!$D$3)/resumen!$D$5) &gt; 1.96, "SI", "NO"), _xleta.NOT)</f>
        <v>NO</v>
      </c>
      <c r="K4189" t="str">
        <f>IFERROR(IF(ABS((I4189-resumen!$E$3)/resumen!$E$5) &gt; 1.96, "SI", "NO"), _xleta.NOT)</f>
        <v>NO</v>
      </c>
      <c r="L4189">
        <f>IF(ISBLANK(C4189), resumen!$D$4, C4189)</f>
        <v>886478.2</v>
      </c>
      <c r="M4189">
        <f>IF(ISBLANK(I4189), resumen!$E$4, I4189)</f>
        <v>35</v>
      </c>
    </row>
    <row r="4190" spans="1:13">
      <c r="A4190">
        <v>4189</v>
      </c>
      <c r="B4190" t="s">
        <v>13</v>
      </c>
      <c r="C4190">
        <v>540083</v>
      </c>
      <c r="D4190" t="s">
        <v>22</v>
      </c>
      <c r="E4190" t="s">
        <v>20</v>
      </c>
      <c r="F4190" t="s">
        <v>16</v>
      </c>
      <c r="G4190" t="s">
        <v>16</v>
      </c>
      <c r="H4190" t="s">
        <v>16</v>
      </c>
      <c r="I4190">
        <v>47</v>
      </c>
      <c r="J4190" t="str">
        <f>IFERROR(IF(ABS((C4190-resumen!$D$3)/resumen!$D$5) &gt; 1.96, "SI", "NO"), _xleta.NOT)</f>
        <v>NO</v>
      </c>
      <c r="K4190" t="str">
        <f>IFERROR(IF(ABS((I4190-resumen!$E$3)/resumen!$E$5) &gt; 1.96, "SI", "NO"), _xleta.NOT)</f>
        <v>NO</v>
      </c>
      <c r="L4190">
        <f>IF(ISBLANK(C4190), resumen!$D$4, C4190)</f>
        <v>540083</v>
      </c>
      <c r="M4190">
        <f>IF(ISBLANK(I4190), resumen!$E$4, I4190)</f>
        <v>47</v>
      </c>
    </row>
    <row r="4191" spans="1:13">
      <c r="A4191">
        <v>4190</v>
      </c>
      <c r="B4191" t="s">
        <v>19</v>
      </c>
      <c r="C4191">
        <v>483037.91</v>
      </c>
      <c r="D4191" t="s">
        <v>18</v>
      </c>
      <c r="E4191" t="s">
        <v>15</v>
      </c>
      <c r="F4191" t="s">
        <v>16</v>
      </c>
      <c r="G4191" t="s">
        <v>17</v>
      </c>
      <c r="H4191" t="s">
        <v>17</v>
      </c>
      <c r="I4191">
        <v>84</v>
      </c>
      <c r="J4191" t="str">
        <f>IFERROR(IF(ABS((C4191-resumen!$D$3)/resumen!$D$5) &gt; 1.96, "SI", "NO"), _xleta.NOT)</f>
        <v>NO</v>
      </c>
      <c r="K4191" t="str">
        <f>IFERROR(IF(ABS((I4191-resumen!$E$3)/resumen!$E$5) &gt; 1.96, "SI", "NO"), _xleta.NOT)</f>
        <v>SI</v>
      </c>
      <c r="L4191">
        <f>IF(ISBLANK(C4191), resumen!$D$4, C4191)</f>
        <v>483037.91</v>
      </c>
      <c r="M4191">
        <f>IF(ISBLANK(I4191), resumen!$E$4, I4191)</f>
        <v>84</v>
      </c>
    </row>
    <row r="4192" spans="1:13">
      <c r="A4192">
        <v>4191</v>
      </c>
      <c r="B4192" t="s">
        <v>19</v>
      </c>
      <c r="C4192">
        <v>385548</v>
      </c>
      <c r="D4192" t="s">
        <v>22</v>
      </c>
      <c r="E4192" t="s">
        <v>20</v>
      </c>
      <c r="F4192" t="s">
        <v>16</v>
      </c>
      <c r="G4192" t="s">
        <v>17</v>
      </c>
      <c r="H4192" t="s">
        <v>17</v>
      </c>
      <c r="I4192">
        <v>62</v>
      </c>
      <c r="J4192" t="str">
        <f>IFERROR(IF(ABS((C4192-resumen!$D$3)/resumen!$D$5) &gt; 1.96, "SI", "NO"), _xleta.NOT)</f>
        <v>NO</v>
      </c>
      <c r="K4192" t="str">
        <f>IFERROR(IF(ABS((I4192-resumen!$E$3)/resumen!$E$5) &gt; 1.96, "SI", "NO"), _xleta.NOT)</f>
        <v>NO</v>
      </c>
      <c r="L4192">
        <f>IF(ISBLANK(C4192), resumen!$D$4, C4192)</f>
        <v>385548</v>
      </c>
      <c r="M4192">
        <f>IF(ISBLANK(I4192), resumen!$E$4, I4192)</f>
        <v>62</v>
      </c>
    </row>
    <row r="4193" spans="1:13">
      <c r="A4193">
        <v>4192</v>
      </c>
      <c r="B4193" t="s">
        <v>13</v>
      </c>
      <c r="C4193">
        <v>2870715.1</v>
      </c>
      <c r="D4193" t="s">
        <v>14</v>
      </c>
      <c r="E4193" t="s">
        <v>15</v>
      </c>
      <c r="F4193" t="s">
        <v>16</v>
      </c>
      <c r="G4193" t="s">
        <v>17</v>
      </c>
      <c r="H4193" t="s">
        <v>17</v>
      </c>
      <c r="I4193">
        <v>57</v>
      </c>
      <c r="J4193" t="str">
        <f>IFERROR(IF(ABS((C4193-resumen!$D$3)/resumen!$D$5) &gt; 1.96, "SI", "NO"), _xleta.NOT)</f>
        <v>SI</v>
      </c>
      <c r="K4193" t="str">
        <f>IFERROR(IF(ABS((I4193-resumen!$E$3)/resumen!$E$5) &gt; 1.96, "SI", "NO"), _xleta.NOT)</f>
        <v>NO</v>
      </c>
      <c r="L4193">
        <f>IF(ISBLANK(C4193), resumen!$D$4, C4193)</f>
        <v>2870715.1</v>
      </c>
      <c r="M4193">
        <f>IF(ISBLANK(I4193), resumen!$E$4, I4193)</f>
        <v>57</v>
      </c>
    </row>
    <row r="4194" spans="1:13">
      <c r="A4194">
        <v>4193</v>
      </c>
      <c r="B4194" t="s">
        <v>19</v>
      </c>
      <c r="C4194">
        <v>297044</v>
      </c>
      <c r="D4194" t="s">
        <v>23</v>
      </c>
      <c r="E4194" t="s">
        <v>20</v>
      </c>
      <c r="F4194" t="s">
        <v>16</v>
      </c>
      <c r="G4194" t="s">
        <v>17</v>
      </c>
      <c r="H4194" t="s">
        <v>17</v>
      </c>
      <c r="I4194">
        <v>55</v>
      </c>
      <c r="J4194" t="str">
        <f>IFERROR(IF(ABS((C4194-resumen!$D$3)/resumen!$D$5) &gt; 1.96, "SI", "NO"), _xleta.NOT)</f>
        <v>NO</v>
      </c>
      <c r="K4194" t="str">
        <f>IFERROR(IF(ABS((I4194-resumen!$E$3)/resumen!$E$5) &gt; 1.96, "SI", "NO"), _xleta.NOT)</f>
        <v>NO</v>
      </c>
      <c r="L4194">
        <f>IF(ISBLANK(C4194), resumen!$D$4, C4194)</f>
        <v>297044</v>
      </c>
      <c r="M4194">
        <f>IF(ISBLANK(I4194), resumen!$E$4, I4194)</f>
        <v>55</v>
      </c>
    </row>
    <row r="4195" spans="1:13">
      <c r="A4195">
        <v>4194</v>
      </c>
      <c r="B4195" t="s">
        <v>19</v>
      </c>
      <c r="C4195">
        <v>302470</v>
      </c>
      <c r="D4195" t="s">
        <v>22</v>
      </c>
      <c r="E4195" t="s">
        <v>20</v>
      </c>
      <c r="F4195" t="s">
        <v>16</v>
      </c>
      <c r="G4195" t="s">
        <v>17</v>
      </c>
      <c r="H4195" t="s">
        <v>17</v>
      </c>
      <c r="I4195">
        <v>24</v>
      </c>
      <c r="J4195" t="str">
        <f>IFERROR(IF(ABS((C4195-resumen!$D$3)/resumen!$D$5) &gt; 1.96, "SI", "NO"), _xleta.NOT)</f>
        <v>NO</v>
      </c>
      <c r="K4195" t="str">
        <f>IFERROR(IF(ABS((I4195-resumen!$E$3)/resumen!$E$5) &gt; 1.96, "SI", "NO"), _xleta.NOT)</f>
        <v>NO</v>
      </c>
      <c r="L4195">
        <f>IF(ISBLANK(C4195), resumen!$D$4, C4195)</f>
        <v>302470</v>
      </c>
      <c r="M4195">
        <f>IF(ISBLANK(I4195), resumen!$E$4, I4195)</f>
        <v>24</v>
      </c>
    </row>
    <row r="4196" spans="1:13">
      <c r="A4196">
        <v>4195</v>
      </c>
      <c r="B4196" t="s">
        <v>19</v>
      </c>
      <c r="C4196">
        <v>297045</v>
      </c>
      <c r="D4196" t="s">
        <v>22</v>
      </c>
      <c r="E4196" t="s">
        <v>20</v>
      </c>
      <c r="F4196" t="s">
        <v>16</v>
      </c>
      <c r="G4196" t="s">
        <v>17</v>
      </c>
      <c r="H4196" t="s">
        <v>17</v>
      </c>
      <c r="I4196">
        <v>63</v>
      </c>
      <c r="J4196" t="str">
        <f>IFERROR(IF(ABS((C4196-resumen!$D$3)/resumen!$D$5) &gt; 1.96, "SI", "NO"), _xleta.NOT)</f>
        <v>NO</v>
      </c>
      <c r="K4196" t="str">
        <f>IFERROR(IF(ABS((I4196-resumen!$E$3)/resumen!$E$5) &gt; 1.96, "SI", "NO"), _xleta.NOT)</f>
        <v>NO</v>
      </c>
      <c r="L4196">
        <f>IF(ISBLANK(C4196), resumen!$D$4, C4196)</f>
        <v>297045</v>
      </c>
      <c r="M4196">
        <f>IF(ISBLANK(I4196), resumen!$E$4, I4196)</f>
        <v>63</v>
      </c>
    </row>
    <row r="4197" spans="1:13">
      <c r="A4197">
        <v>4196</v>
      </c>
      <c r="B4197" t="s">
        <v>19</v>
      </c>
      <c r="C4197">
        <v>441000</v>
      </c>
      <c r="D4197" t="s">
        <v>14</v>
      </c>
      <c r="E4197" t="s">
        <v>20</v>
      </c>
      <c r="F4197" t="s">
        <v>16</v>
      </c>
      <c r="G4197" t="s">
        <v>17</v>
      </c>
      <c r="H4197" t="s">
        <v>17</v>
      </c>
      <c r="I4197">
        <v>22</v>
      </c>
      <c r="J4197" t="str">
        <f>IFERROR(IF(ABS((C4197-resumen!$D$3)/resumen!$D$5) &gt; 1.96, "SI", "NO"), _xleta.NOT)</f>
        <v>NO</v>
      </c>
      <c r="K4197" t="str">
        <f>IFERROR(IF(ABS((I4197-resumen!$E$3)/resumen!$E$5) &gt; 1.96, "SI", "NO"), _xleta.NOT)</f>
        <v>NO</v>
      </c>
      <c r="L4197">
        <f>IF(ISBLANK(C4197), resumen!$D$4, C4197)</f>
        <v>441000</v>
      </c>
      <c r="M4197">
        <f>IF(ISBLANK(I4197), resumen!$E$4, I4197)</f>
        <v>22</v>
      </c>
    </row>
    <row r="4198" spans="1:13">
      <c r="A4198">
        <v>4197</v>
      </c>
      <c r="B4198" t="s">
        <v>19</v>
      </c>
      <c r="C4198">
        <v>181917</v>
      </c>
      <c r="D4198" t="s">
        <v>14</v>
      </c>
      <c r="E4198" t="s">
        <v>20</v>
      </c>
      <c r="F4198" t="s">
        <v>16</v>
      </c>
      <c r="G4198" t="s">
        <v>17</v>
      </c>
      <c r="H4198" t="s">
        <v>17</v>
      </c>
      <c r="I4198">
        <v>53</v>
      </c>
      <c r="J4198" t="str">
        <f>IFERROR(IF(ABS((C4198-resumen!$D$3)/resumen!$D$5) &gt; 1.96, "SI", "NO"), _xleta.NOT)</f>
        <v>NO</v>
      </c>
      <c r="K4198" t="str">
        <f>IFERROR(IF(ABS((I4198-resumen!$E$3)/resumen!$E$5) &gt; 1.96, "SI", "NO"), _xleta.NOT)</f>
        <v>NO</v>
      </c>
      <c r="L4198">
        <f>IF(ISBLANK(C4198), resumen!$D$4, C4198)</f>
        <v>181917</v>
      </c>
      <c r="M4198">
        <f>IF(ISBLANK(I4198), resumen!$E$4, I4198)</f>
        <v>53</v>
      </c>
    </row>
    <row r="4199" spans="1:13">
      <c r="A4199">
        <v>4198</v>
      </c>
      <c r="B4199" t="s">
        <v>13</v>
      </c>
      <c r="C4199">
        <v>297045</v>
      </c>
      <c r="D4199" t="s">
        <v>22</v>
      </c>
      <c r="E4199" t="s">
        <v>20</v>
      </c>
      <c r="F4199" t="s">
        <v>16</v>
      </c>
      <c r="G4199" t="s">
        <v>17</v>
      </c>
      <c r="H4199" t="s">
        <v>17</v>
      </c>
      <c r="I4199">
        <v>34</v>
      </c>
      <c r="J4199" t="str">
        <f>IFERROR(IF(ABS((C4199-resumen!$D$3)/resumen!$D$5) &gt; 1.96, "SI", "NO"), _xleta.NOT)</f>
        <v>NO</v>
      </c>
      <c r="K4199" t="str">
        <f>IFERROR(IF(ABS((I4199-resumen!$E$3)/resumen!$E$5) &gt; 1.96, "SI", "NO"), _xleta.NOT)</f>
        <v>NO</v>
      </c>
      <c r="L4199">
        <f>IF(ISBLANK(C4199), resumen!$D$4, C4199)</f>
        <v>297045</v>
      </c>
      <c r="M4199">
        <f>IF(ISBLANK(I4199), resumen!$E$4, I4199)</f>
        <v>34</v>
      </c>
    </row>
    <row r="4200" spans="1:13">
      <c r="A4200">
        <v>4199</v>
      </c>
      <c r="B4200" t="s">
        <v>13</v>
      </c>
      <c r="C4200">
        <v>486648.56</v>
      </c>
      <c r="D4200" t="s">
        <v>14</v>
      </c>
      <c r="E4200" t="s">
        <v>20</v>
      </c>
      <c r="F4200" t="s">
        <v>16</v>
      </c>
      <c r="G4200" t="s">
        <v>17</v>
      </c>
      <c r="H4200" t="s">
        <v>17</v>
      </c>
      <c r="I4200">
        <v>39</v>
      </c>
      <c r="J4200" t="str">
        <f>IFERROR(IF(ABS((C4200-resumen!$D$3)/resumen!$D$5) &gt; 1.96, "SI", "NO"), _xleta.NOT)</f>
        <v>NO</v>
      </c>
      <c r="K4200" t="str">
        <f>IFERROR(IF(ABS((I4200-resumen!$E$3)/resumen!$E$5) &gt; 1.96, "SI", "NO"), _xleta.NOT)</f>
        <v>NO</v>
      </c>
      <c r="L4200">
        <f>IF(ISBLANK(C4200), resumen!$D$4, C4200)</f>
        <v>486648.56</v>
      </c>
      <c r="M4200">
        <f>IF(ISBLANK(I4200), resumen!$E$4, I4200)</f>
        <v>39</v>
      </c>
    </row>
    <row r="4201" spans="1:13">
      <c r="A4201">
        <v>4200</v>
      </c>
      <c r="B4201" t="s">
        <v>13</v>
      </c>
      <c r="C4201">
        <v>359544.27</v>
      </c>
      <c r="D4201" t="s">
        <v>25</v>
      </c>
      <c r="E4201" t="s">
        <v>20</v>
      </c>
      <c r="F4201" t="s">
        <v>16</v>
      </c>
      <c r="G4201" t="s">
        <v>16</v>
      </c>
      <c r="H4201" t="s">
        <v>17</v>
      </c>
      <c r="I4201">
        <v>38</v>
      </c>
      <c r="J4201" t="str">
        <f>IFERROR(IF(ABS((C4201-resumen!$D$3)/resumen!$D$5) &gt; 1.96, "SI", "NO"), _xleta.NOT)</f>
        <v>NO</v>
      </c>
      <c r="K4201" t="str">
        <f>IFERROR(IF(ABS((I4201-resumen!$E$3)/resumen!$E$5) &gt; 1.96, "SI", "NO"), _xleta.NOT)</f>
        <v>NO</v>
      </c>
      <c r="L4201">
        <f>IF(ISBLANK(C4201), resumen!$D$4, C4201)</f>
        <v>359544.27</v>
      </c>
      <c r="M4201">
        <f>IF(ISBLANK(I4201), resumen!$E$4, I4201)</f>
        <v>38</v>
      </c>
    </row>
    <row r="4202" spans="1:13">
      <c r="A4202">
        <v>4201</v>
      </c>
      <c r="B4202" t="s">
        <v>13</v>
      </c>
      <c r="C4202">
        <v>346897.4</v>
      </c>
      <c r="D4202" t="s">
        <v>14</v>
      </c>
      <c r="E4202" t="s">
        <v>20</v>
      </c>
      <c r="F4202" t="s">
        <v>16</v>
      </c>
      <c r="G4202" t="s">
        <v>17</v>
      </c>
      <c r="H4202" t="s">
        <v>17</v>
      </c>
      <c r="I4202">
        <v>21</v>
      </c>
      <c r="J4202" t="str">
        <f>IFERROR(IF(ABS((C4202-resumen!$D$3)/resumen!$D$5) &gt; 1.96, "SI", "NO"), _xleta.NOT)</f>
        <v>NO</v>
      </c>
      <c r="K4202" t="str">
        <f>IFERROR(IF(ABS((I4202-resumen!$E$3)/resumen!$E$5) &gt; 1.96, "SI", "NO"), _xleta.NOT)</f>
        <v>NO</v>
      </c>
      <c r="L4202">
        <f>IF(ISBLANK(C4202), resumen!$D$4, C4202)</f>
        <v>346897.4</v>
      </c>
      <c r="M4202">
        <f>IF(ISBLANK(I4202), resumen!$E$4, I4202)</f>
        <v>21</v>
      </c>
    </row>
    <row r="4203" spans="1:13">
      <c r="A4203">
        <v>4202</v>
      </c>
      <c r="B4203" t="s">
        <v>19</v>
      </c>
      <c r="C4203">
        <v>278030</v>
      </c>
      <c r="D4203" t="s">
        <v>22</v>
      </c>
      <c r="E4203" t="s">
        <v>20</v>
      </c>
      <c r="F4203" t="s">
        <v>16</v>
      </c>
      <c r="G4203" t="s">
        <v>17</v>
      </c>
      <c r="H4203" t="s">
        <v>17</v>
      </c>
      <c r="I4203">
        <v>54</v>
      </c>
      <c r="J4203" t="str">
        <f>IFERROR(IF(ABS((C4203-resumen!$D$3)/resumen!$D$5) &gt; 1.96, "SI", "NO"), _xleta.NOT)</f>
        <v>NO</v>
      </c>
      <c r="K4203" t="str">
        <f>IFERROR(IF(ABS((I4203-resumen!$E$3)/resumen!$E$5) &gt; 1.96, "SI", "NO"), _xleta.NOT)</f>
        <v>NO</v>
      </c>
      <c r="L4203">
        <f>IF(ISBLANK(C4203), resumen!$D$4, C4203)</f>
        <v>278030</v>
      </c>
      <c r="M4203">
        <f>IF(ISBLANK(I4203), resumen!$E$4, I4203)</f>
        <v>54</v>
      </c>
    </row>
    <row r="4204" spans="1:13">
      <c r="A4204">
        <v>4203</v>
      </c>
      <c r="B4204" t="s">
        <v>13</v>
      </c>
      <c r="C4204">
        <v>846723.45</v>
      </c>
      <c r="D4204" t="s">
        <v>14</v>
      </c>
      <c r="E4204" t="s">
        <v>20</v>
      </c>
      <c r="F4204" t="s">
        <v>16</v>
      </c>
      <c r="G4204" t="s">
        <v>17</v>
      </c>
      <c r="H4204" t="s">
        <v>17</v>
      </c>
      <c r="I4204">
        <v>35</v>
      </c>
      <c r="J4204" t="str">
        <f>IFERROR(IF(ABS((C4204-resumen!$D$3)/resumen!$D$5) &gt; 1.96, "SI", "NO"), _xleta.NOT)</f>
        <v>NO</v>
      </c>
      <c r="K4204" t="str">
        <f>IFERROR(IF(ABS((I4204-resumen!$E$3)/resumen!$E$5) &gt; 1.96, "SI", "NO"), _xleta.NOT)</f>
        <v>NO</v>
      </c>
      <c r="L4204">
        <f>IF(ISBLANK(C4204), resumen!$D$4, C4204)</f>
        <v>846723.45</v>
      </c>
      <c r="M4204">
        <f>IF(ISBLANK(I4204), resumen!$E$4, I4204)</f>
        <v>35</v>
      </c>
    </row>
    <row r="4205" spans="1:13">
      <c r="A4205">
        <v>4204</v>
      </c>
      <c r="B4205" t="s">
        <v>13</v>
      </c>
      <c r="C4205">
        <v>300018</v>
      </c>
      <c r="D4205" t="s">
        <v>21</v>
      </c>
      <c r="E4205" t="s">
        <v>20</v>
      </c>
      <c r="F4205" t="s">
        <v>16</v>
      </c>
      <c r="G4205" t="s">
        <v>17</v>
      </c>
      <c r="H4205" t="s">
        <v>17</v>
      </c>
      <c r="I4205">
        <v>64</v>
      </c>
      <c r="J4205" t="str">
        <f>IFERROR(IF(ABS((C4205-resumen!$D$3)/resumen!$D$5) &gt; 1.96, "SI", "NO"), _xleta.NOT)</f>
        <v>NO</v>
      </c>
      <c r="K4205" t="str">
        <f>IFERROR(IF(ABS((I4205-resumen!$E$3)/resumen!$E$5) &gt; 1.96, "SI", "NO"), _xleta.NOT)</f>
        <v>NO</v>
      </c>
      <c r="L4205">
        <f>IF(ISBLANK(C4205), resumen!$D$4, C4205)</f>
        <v>300018</v>
      </c>
      <c r="M4205">
        <f>IF(ISBLANK(I4205), resumen!$E$4, I4205)</f>
        <v>64</v>
      </c>
    </row>
    <row r="4206" spans="1:13">
      <c r="A4206">
        <v>4205</v>
      </c>
      <c r="B4206" t="s">
        <v>19</v>
      </c>
      <c r="C4206">
        <v>169507</v>
      </c>
      <c r="D4206" t="s">
        <v>14</v>
      </c>
      <c r="E4206" t="s">
        <v>20</v>
      </c>
      <c r="F4206" t="s">
        <v>16</v>
      </c>
      <c r="G4206" t="s">
        <v>16</v>
      </c>
      <c r="H4206" t="s">
        <v>17</v>
      </c>
      <c r="I4206">
        <v>53</v>
      </c>
      <c r="J4206" t="str">
        <f>IFERROR(IF(ABS((C4206-resumen!$D$3)/resumen!$D$5) &gt; 1.96, "SI", "NO"), _xleta.NOT)</f>
        <v>NO</v>
      </c>
      <c r="K4206" t="str">
        <f>IFERROR(IF(ABS((I4206-resumen!$E$3)/resumen!$E$5) &gt; 1.96, "SI", "NO"), _xleta.NOT)</f>
        <v>NO</v>
      </c>
      <c r="L4206">
        <f>IF(ISBLANK(C4206), resumen!$D$4, C4206)</f>
        <v>169507</v>
      </c>
      <c r="M4206">
        <f>IF(ISBLANK(I4206), resumen!$E$4, I4206)</f>
        <v>53</v>
      </c>
    </row>
    <row r="4207" spans="1:13">
      <c r="A4207">
        <v>4206</v>
      </c>
      <c r="B4207" t="s">
        <v>13</v>
      </c>
      <c r="C4207">
        <v>302982</v>
      </c>
      <c r="D4207" t="s">
        <v>22</v>
      </c>
      <c r="E4207" t="s">
        <v>20</v>
      </c>
      <c r="F4207" t="s">
        <v>16</v>
      </c>
      <c r="G4207" t="s">
        <v>17</v>
      </c>
      <c r="H4207" t="s">
        <v>17</v>
      </c>
      <c r="I4207">
        <v>63</v>
      </c>
      <c r="J4207" t="str">
        <f>IFERROR(IF(ABS((C4207-resumen!$D$3)/resumen!$D$5) &gt; 1.96, "SI", "NO"), _xleta.NOT)</f>
        <v>NO</v>
      </c>
      <c r="K4207" t="str">
        <f>IFERROR(IF(ABS((I4207-resumen!$E$3)/resumen!$E$5) &gt; 1.96, "SI", "NO"), _xleta.NOT)</f>
        <v>NO</v>
      </c>
      <c r="L4207">
        <f>IF(ISBLANK(C4207), resumen!$D$4, C4207)</f>
        <v>302982</v>
      </c>
      <c r="M4207">
        <f>IF(ISBLANK(I4207), resumen!$E$4, I4207)</f>
        <v>63</v>
      </c>
    </row>
    <row r="4208" spans="1:13">
      <c r="A4208">
        <v>4207</v>
      </c>
      <c r="B4208" t="s">
        <v>13</v>
      </c>
      <c r="C4208">
        <v>428571.43</v>
      </c>
      <c r="D4208" t="s">
        <v>14</v>
      </c>
      <c r="E4208" t="s">
        <v>20</v>
      </c>
      <c r="F4208" t="s">
        <v>16</v>
      </c>
      <c r="G4208" t="s">
        <v>17</v>
      </c>
      <c r="H4208" t="s">
        <v>17</v>
      </c>
      <c r="I4208">
        <v>34</v>
      </c>
      <c r="J4208" t="str">
        <f>IFERROR(IF(ABS((C4208-resumen!$D$3)/resumen!$D$5) &gt; 1.96, "SI", "NO"), _xleta.NOT)</f>
        <v>NO</v>
      </c>
      <c r="K4208" t="str">
        <f>IFERROR(IF(ABS((I4208-resumen!$E$3)/resumen!$E$5) &gt; 1.96, "SI", "NO"), _xleta.NOT)</f>
        <v>NO</v>
      </c>
      <c r="L4208">
        <f>IF(ISBLANK(C4208), resumen!$D$4, C4208)</f>
        <v>428571.43</v>
      </c>
      <c r="M4208">
        <f>IF(ISBLANK(I4208), resumen!$E$4, I4208)</f>
        <v>34</v>
      </c>
    </row>
    <row r="4209" spans="1:13">
      <c r="A4209">
        <v>4208</v>
      </c>
      <c r="B4209" t="s">
        <v>13</v>
      </c>
      <c r="C4209">
        <v>418466</v>
      </c>
      <c r="D4209" t="s">
        <v>14</v>
      </c>
      <c r="E4209" t="s">
        <v>20</v>
      </c>
      <c r="F4209" t="s">
        <v>16</v>
      </c>
      <c r="G4209" t="s">
        <v>17</v>
      </c>
      <c r="H4209" t="s">
        <v>17</v>
      </c>
      <c r="I4209">
        <v>40</v>
      </c>
      <c r="J4209" t="str">
        <f>IFERROR(IF(ABS((C4209-resumen!$D$3)/resumen!$D$5) &gt; 1.96, "SI", "NO"), _xleta.NOT)</f>
        <v>NO</v>
      </c>
      <c r="K4209" t="str">
        <f>IFERROR(IF(ABS((I4209-resumen!$E$3)/resumen!$E$5) &gt; 1.96, "SI", "NO"), _xleta.NOT)</f>
        <v>NO</v>
      </c>
      <c r="L4209">
        <f>IF(ISBLANK(C4209), resumen!$D$4, C4209)</f>
        <v>418466</v>
      </c>
      <c r="M4209">
        <f>IF(ISBLANK(I4209), resumen!$E$4, I4209)</f>
        <v>40</v>
      </c>
    </row>
    <row r="4210" spans="1:13">
      <c r="A4210">
        <v>4209</v>
      </c>
      <c r="B4210" t="s">
        <v>13</v>
      </c>
      <c r="C4210">
        <v>407937</v>
      </c>
      <c r="D4210" t="s">
        <v>14</v>
      </c>
      <c r="E4210" t="s">
        <v>20</v>
      </c>
      <c r="F4210" t="s">
        <v>16</v>
      </c>
      <c r="G4210" t="s">
        <v>17</v>
      </c>
      <c r="H4210" t="s">
        <v>17</v>
      </c>
      <c r="I4210">
        <v>34</v>
      </c>
      <c r="J4210" t="str">
        <f>IFERROR(IF(ABS((C4210-resumen!$D$3)/resumen!$D$5) &gt; 1.96, "SI", "NO"), _xleta.NOT)</f>
        <v>NO</v>
      </c>
      <c r="K4210" t="str">
        <f>IFERROR(IF(ABS((I4210-resumen!$E$3)/resumen!$E$5) &gt; 1.96, "SI", "NO"), _xleta.NOT)</f>
        <v>NO</v>
      </c>
      <c r="L4210">
        <f>IF(ISBLANK(C4210), resumen!$D$4, C4210)</f>
        <v>407937</v>
      </c>
      <c r="M4210">
        <f>IF(ISBLANK(I4210), resumen!$E$4, I4210)</f>
        <v>34</v>
      </c>
    </row>
    <row r="4211" spans="1:13">
      <c r="A4211">
        <v>4210</v>
      </c>
      <c r="B4211" t="s">
        <v>13</v>
      </c>
      <c r="C4211">
        <v>461380</v>
      </c>
      <c r="D4211" t="s">
        <v>14</v>
      </c>
      <c r="E4211" t="s">
        <v>20</v>
      </c>
      <c r="F4211" t="s">
        <v>16</v>
      </c>
      <c r="G4211" t="s">
        <v>17</v>
      </c>
      <c r="H4211" t="s">
        <v>17</v>
      </c>
      <c r="I4211">
        <v>30</v>
      </c>
      <c r="J4211" t="str">
        <f>IFERROR(IF(ABS((C4211-resumen!$D$3)/resumen!$D$5) &gt; 1.96, "SI", "NO"), _xleta.NOT)</f>
        <v>NO</v>
      </c>
      <c r="K4211" t="str">
        <f>IFERROR(IF(ABS((I4211-resumen!$E$3)/resumen!$E$5) &gt; 1.96, "SI", "NO"), _xleta.NOT)</f>
        <v>NO</v>
      </c>
      <c r="L4211">
        <f>IF(ISBLANK(C4211), resumen!$D$4, C4211)</f>
        <v>461380</v>
      </c>
      <c r="M4211">
        <f>IF(ISBLANK(I4211), resumen!$E$4, I4211)</f>
        <v>30</v>
      </c>
    </row>
    <row r="4212" spans="1:13">
      <c r="A4212">
        <v>4211</v>
      </c>
      <c r="B4212" t="s">
        <v>13</v>
      </c>
      <c r="C4212">
        <v>746235</v>
      </c>
      <c r="D4212" t="s">
        <v>14</v>
      </c>
      <c r="E4212" t="s">
        <v>20</v>
      </c>
      <c r="F4212" t="s">
        <v>16</v>
      </c>
      <c r="G4212" t="s">
        <v>17</v>
      </c>
      <c r="H4212" t="s">
        <v>17</v>
      </c>
      <c r="I4212">
        <v>49</v>
      </c>
      <c r="J4212" t="str">
        <f>IFERROR(IF(ABS((C4212-resumen!$D$3)/resumen!$D$5) &gt; 1.96, "SI", "NO"), _xleta.NOT)</f>
        <v>NO</v>
      </c>
      <c r="K4212" t="str">
        <f>IFERROR(IF(ABS((I4212-resumen!$E$3)/resumen!$E$5) &gt; 1.96, "SI", "NO"), _xleta.NOT)</f>
        <v>NO</v>
      </c>
      <c r="L4212">
        <f>IF(ISBLANK(C4212), resumen!$D$4, C4212)</f>
        <v>746235</v>
      </c>
      <c r="M4212">
        <f>IF(ISBLANK(I4212), resumen!$E$4, I4212)</f>
        <v>49</v>
      </c>
    </row>
    <row r="4213" spans="1:13">
      <c r="A4213">
        <v>4212</v>
      </c>
      <c r="B4213" t="s">
        <v>13</v>
      </c>
      <c r="C4213">
        <v>1041833.32</v>
      </c>
      <c r="D4213" t="s">
        <v>14</v>
      </c>
      <c r="E4213" t="s">
        <v>15</v>
      </c>
      <c r="F4213" t="s">
        <v>16</v>
      </c>
      <c r="G4213" t="s">
        <v>17</v>
      </c>
      <c r="H4213" t="s">
        <v>17</v>
      </c>
      <c r="I4213">
        <v>60</v>
      </c>
      <c r="J4213" t="str">
        <f>IFERROR(IF(ABS((C4213-resumen!$D$3)/resumen!$D$5) &gt; 1.96, "SI", "NO"), _xleta.NOT)</f>
        <v>NO</v>
      </c>
      <c r="K4213" t="str">
        <f>IFERROR(IF(ABS((I4213-resumen!$E$3)/resumen!$E$5) &gt; 1.96, "SI", "NO"), _xleta.NOT)</f>
        <v>NO</v>
      </c>
      <c r="L4213">
        <f>IF(ISBLANK(C4213), resumen!$D$4, C4213)</f>
        <v>1041833.32</v>
      </c>
      <c r="M4213">
        <f>IF(ISBLANK(I4213), resumen!$E$4, I4213)</f>
        <v>60</v>
      </c>
    </row>
    <row r="4214" spans="1:13">
      <c r="A4214">
        <v>4213</v>
      </c>
      <c r="B4214" t="s">
        <v>13</v>
      </c>
      <c r="C4214">
        <v>324047</v>
      </c>
      <c r="D4214" t="s">
        <v>22</v>
      </c>
      <c r="E4214" t="s">
        <v>20</v>
      </c>
      <c r="F4214" t="s">
        <v>17</v>
      </c>
      <c r="G4214" t="s">
        <v>17</v>
      </c>
      <c r="H4214" t="s">
        <v>17</v>
      </c>
      <c r="I4214">
        <v>65</v>
      </c>
      <c r="J4214" t="str">
        <f>IFERROR(IF(ABS((C4214-resumen!$D$3)/resumen!$D$5) &gt; 1.96, "SI", "NO"), _xleta.NOT)</f>
        <v>NO</v>
      </c>
      <c r="K4214" t="str">
        <f>IFERROR(IF(ABS((I4214-resumen!$E$3)/resumen!$E$5) &gt; 1.96, "SI", "NO"), _xleta.NOT)</f>
        <v>NO</v>
      </c>
      <c r="L4214">
        <f>IF(ISBLANK(C4214), resumen!$D$4, C4214)</f>
        <v>324047</v>
      </c>
      <c r="M4214">
        <f>IF(ISBLANK(I4214), resumen!$E$4, I4214)</f>
        <v>65</v>
      </c>
    </row>
    <row r="4215" spans="1:13">
      <c r="A4215">
        <v>4214</v>
      </c>
      <c r="B4215" t="s">
        <v>19</v>
      </c>
      <c r="C4215">
        <v>1482778.51</v>
      </c>
      <c r="D4215" t="s">
        <v>14</v>
      </c>
      <c r="E4215" t="s">
        <v>20</v>
      </c>
      <c r="F4215" t="s">
        <v>16</v>
      </c>
      <c r="G4215" t="s">
        <v>17</v>
      </c>
      <c r="H4215" t="s">
        <v>16</v>
      </c>
      <c r="I4215">
        <v>37</v>
      </c>
      <c r="J4215" t="str">
        <f>IFERROR(IF(ABS((C4215-resumen!$D$3)/resumen!$D$5) &gt; 1.96, "SI", "NO"), _xleta.NOT)</f>
        <v>NO</v>
      </c>
      <c r="K4215" t="str">
        <f>IFERROR(IF(ABS((I4215-resumen!$E$3)/resumen!$E$5) &gt; 1.96, "SI", "NO"), _xleta.NOT)</f>
        <v>NO</v>
      </c>
      <c r="L4215">
        <f>IF(ISBLANK(C4215), resumen!$D$4, C4215)</f>
        <v>1482778.51</v>
      </c>
      <c r="M4215">
        <f>IF(ISBLANK(I4215), resumen!$E$4, I4215)</f>
        <v>37</v>
      </c>
    </row>
    <row r="4216" spans="1:13">
      <c r="A4216">
        <v>4215</v>
      </c>
      <c r="B4216" t="s">
        <v>13</v>
      </c>
      <c r="C4216">
        <v>620245</v>
      </c>
      <c r="D4216" t="s">
        <v>22</v>
      </c>
      <c r="E4216" t="s">
        <v>20</v>
      </c>
      <c r="F4216" t="s">
        <v>16</v>
      </c>
      <c r="G4216" t="s">
        <v>17</v>
      </c>
      <c r="H4216" t="s">
        <v>17</v>
      </c>
      <c r="I4216">
        <v>45</v>
      </c>
      <c r="J4216" t="str">
        <f>IFERROR(IF(ABS((C4216-resumen!$D$3)/resumen!$D$5) &gt; 1.96, "SI", "NO"), _xleta.NOT)</f>
        <v>NO</v>
      </c>
      <c r="K4216" t="str">
        <f>IFERROR(IF(ABS((I4216-resumen!$E$3)/resumen!$E$5) &gt; 1.96, "SI", "NO"), _xleta.NOT)</f>
        <v>NO</v>
      </c>
      <c r="L4216">
        <f>IF(ISBLANK(C4216), resumen!$D$4, C4216)</f>
        <v>620245</v>
      </c>
      <c r="M4216">
        <f>IF(ISBLANK(I4216), resumen!$E$4, I4216)</f>
        <v>45</v>
      </c>
    </row>
    <row r="4217" spans="1:13">
      <c r="A4217">
        <v>4216</v>
      </c>
      <c r="B4217" t="s">
        <v>13</v>
      </c>
      <c r="C4217">
        <v>37500</v>
      </c>
      <c r="D4217" t="s">
        <v>14</v>
      </c>
      <c r="E4217" t="s">
        <v>20</v>
      </c>
      <c r="F4217" t="s">
        <v>16</v>
      </c>
      <c r="G4217" t="s">
        <v>17</v>
      </c>
      <c r="H4217" t="s">
        <v>16</v>
      </c>
      <c r="I4217">
        <v>47</v>
      </c>
      <c r="J4217" t="str">
        <f>IFERROR(IF(ABS((C4217-resumen!$D$3)/resumen!$D$5) &gt; 1.96, "SI", "NO"), _xleta.NOT)</f>
        <v>NO</v>
      </c>
      <c r="K4217" t="str">
        <f>IFERROR(IF(ABS((I4217-resumen!$E$3)/resumen!$E$5) &gt; 1.96, "SI", "NO"), _xleta.NOT)</f>
        <v>NO</v>
      </c>
      <c r="L4217">
        <f>IF(ISBLANK(C4217), resumen!$D$4, C4217)</f>
        <v>37500</v>
      </c>
      <c r="M4217">
        <f>IF(ISBLANK(I4217), resumen!$E$4, I4217)</f>
        <v>47</v>
      </c>
    </row>
    <row r="4218" spans="1:13">
      <c r="A4218">
        <v>4217</v>
      </c>
      <c r="B4218" t="s">
        <v>19</v>
      </c>
      <c r="C4218">
        <v>297045</v>
      </c>
      <c r="D4218" t="s">
        <v>21</v>
      </c>
      <c r="E4218" t="s">
        <v>20</v>
      </c>
      <c r="F4218" t="s">
        <v>16</v>
      </c>
      <c r="G4218" t="s">
        <v>17</v>
      </c>
      <c r="H4218" t="s">
        <v>16</v>
      </c>
      <c r="I4218">
        <v>48</v>
      </c>
      <c r="J4218" t="str">
        <f>IFERROR(IF(ABS((C4218-resumen!$D$3)/resumen!$D$5) &gt; 1.96, "SI", "NO"), _xleta.NOT)</f>
        <v>NO</v>
      </c>
      <c r="K4218" t="str">
        <f>IFERROR(IF(ABS((I4218-resumen!$E$3)/resumen!$E$5) &gt; 1.96, "SI", "NO"), _xleta.NOT)</f>
        <v>NO</v>
      </c>
      <c r="L4218">
        <f>IF(ISBLANK(C4218), resumen!$D$4, C4218)</f>
        <v>297045</v>
      </c>
      <c r="M4218">
        <f>IF(ISBLANK(I4218), resumen!$E$4, I4218)</f>
        <v>48</v>
      </c>
    </row>
    <row r="4219" spans="1:13">
      <c r="A4219">
        <v>4218</v>
      </c>
      <c r="B4219" t="s">
        <v>13</v>
      </c>
      <c r="C4219">
        <v>1810740.4</v>
      </c>
      <c r="D4219" t="s">
        <v>14</v>
      </c>
      <c r="E4219" t="s">
        <v>15</v>
      </c>
      <c r="F4219" t="s">
        <v>16</v>
      </c>
      <c r="G4219" t="s">
        <v>17</v>
      </c>
      <c r="H4219" t="s">
        <v>17</v>
      </c>
      <c r="I4219">
        <v>55</v>
      </c>
      <c r="J4219" t="str">
        <f>IFERROR(IF(ABS((C4219-resumen!$D$3)/resumen!$D$5) &gt; 1.96, "SI", "NO"), _xleta.NOT)</f>
        <v>NO</v>
      </c>
      <c r="K4219" t="str">
        <f>IFERROR(IF(ABS((I4219-resumen!$E$3)/resumen!$E$5) &gt; 1.96, "SI", "NO"), _xleta.NOT)</f>
        <v>NO</v>
      </c>
      <c r="L4219">
        <f>IF(ISBLANK(C4219), resumen!$D$4, C4219)</f>
        <v>1810740.4</v>
      </c>
      <c r="M4219">
        <f>IF(ISBLANK(I4219), resumen!$E$4, I4219)</f>
        <v>55</v>
      </c>
    </row>
    <row r="4220" spans="1:13">
      <c r="A4220">
        <v>4219</v>
      </c>
      <c r="B4220" t="s">
        <v>13</v>
      </c>
      <c r="C4220">
        <v>8850000</v>
      </c>
      <c r="D4220" t="s">
        <v>14</v>
      </c>
      <c r="E4220" t="s">
        <v>20</v>
      </c>
      <c r="F4220" t="s">
        <v>16</v>
      </c>
      <c r="G4220" t="s">
        <v>17</v>
      </c>
      <c r="H4220" t="s">
        <v>17</v>
      </c>
      <c r="I4220">
        <v>41</v>
      </c>
      <c r="J4220" t="str">
        <f>IFERROR(IF(ABS((C4220-resumen!$D$3)/resumen!$D$5) &gt; 1.96, "SI", "NO"), _xleta.NOT)</f>
        <v>SI</v>
      </c>
      <c r="K4220" t="str">
        <f>IFERROR(IF(ABS((I4220-resumen!$E$3)/resumen!$E$5) &gt; 1.96, "SI", "NO"), _xleta.NOT)</f>
        <v>NO</v>
      </c>
      <c r="L4220">
        <f>IF(ISBLANK(C4220), resumen!$D$4, C4220)</f>
        <v>8850000</v>
      </c>
      <c r="M4220">
        <f>IF(ISBLANK(I4220), resumen!$E$4, I4220)</f>
        <v>41</v>
      </c>
    </row>
    <row r="4221" spans="1:13">
      <c r="A4221">
        <v>4220</v>
      </c>
      <c r="B4221" t="s">
        <v>19</v>
      </c>
      <c r="C4221">
        <v>955676</v>
      </c>
      <c r="D4221" t="s">
        <v>22</v>
      </c>
      <c r="E4221" t="s">
        <v>20</v>
      </c>
      <c r="F4221" t="s">
        <v>16</v>
      </c>
      <c r="G4221" t="s">
        <v>17</v>
      </c>
      <c r="H4221" t="s">
        <v>17</v>
      </c>
      <c r="I4221">
        <v>38</v>
      </c>
      <c r="J4221" t="str">
        <f>IFERROR(IF(ABS((C4221-resumen!$D$3)/resumen!$D$5) &gt; 1.96, "SI", "NO"), _xleta.NOT)</f>
        <v>NO</v>
      </c>
      <c r="K4221" t="str">
        <f>IFERROR(IF(ABS((I4221-resumen!$E$3)/resumen!$E$5) &gt; 1.96, "SI", "NO"), _xleta.NOT)</f>
        <v>NO</v>
      </c>
      <c r="L4221">
        <f>IF(ISBLANK(C4221), resumen!$D$4, C4221)</f>
        <v>955676</v>
      </c>
      <c r="M4221">
        <f>IF(ISBLANK(I4221), resumen!$E$4, I4221)</f>
        <v>38</v>
      </c>
    </row>
    <row r="4222" spans="1:13">
      <c r="A4222">
        <v>4221</v>
      </c>
      <c r="B4222" t="s">
        <v>13</v>
      </c>
      <c r="C4222">
        <v>278030</v>
      </c>
      <c r="D4222" t="s">
        <v>23</v>
      </c>
      <c r="E4222" t="s">
        <v>20</v>
      </c>
      <c r="F4222" t="s">
        <v>16</v>
      </c>
      <c r="G4222" t="s">
        <v>17</v>
      </c>
      <c r="H4222" t="s">
        <v>17</v>
      </c>
      <c r="I4222">
        <v>68</v>
      </c>
      <c r="J4222" t="str">
        <f>IFERROR(IF(ABS((C4222-resumen!$D$3)/resumen!$D$5) &gt; 1.96, "SI", "NO"), _xleta.NOT)</f>
        <v>NO</v>
      </c>
      <c r="K4222" t="str">
        <f>IFERROR(IF(ABS((I4222-resumen!$E$3)/resumen!$E$5) &gt; 1.96, "SI", "NO"), _xleta.NOT)</f>
        <v>NO</v>
      </c>
      <c r="L4222">
        <f>IF(ISBLANK(C4222), resumen!$D$4, C4222)</f>
        <v>278030</v>
      </c>
      <c r="M4222">
        <f>IF(ISBLANK(I4222), resumen!$E$4, I4222)</f>
        <v>68</v>
      </c>
    </row>
    <row r="4223" spans="1:13">
      <c r="A4223">
        <v>4222</v>
      </c>
      <c r="B4223" t="s">
        <v>13</v>
      </c>
      <c r="C4223">
        <v>301502.2</v>
      </c>
      <c r="D4223" t="s">
        <v>14</v>
      </c>
      <c r="E4223" t="s">
        <v>20</v>
      </c>
      <c r="F4223" t="s">
        <v>16</v>
      </c>
      <c r="G4223" t="s">
        <v>17</v>
      </c>
      <c r="H4223" t="s">
        <v>17</v>
      </c>
      <c r="I4223">
        <v>29</v>
      </c>
      <c r="J4223" t="str">
        <f>IFERROR(IF(ABS((C4223-resumen!$D$3)/resumen!$D$5) &gt; 1.96, "SI", "NO"), _xleta.NOT)</f>
        <v>NO</v>
      </c>
      <c r="K4223" t="str">
        <f>IFERROR(IF(ABS((I4223-resumen!$E$3)/resumen!$E$5) &gt; 1.96, "SI", "NO"), _xleta.NOT)</f>
        <v>NO</v>
      </c>
      <c r="L4223">
        <f>IF(ISBLANK(C4223), resumen!$D$4, C4223)</f>
        <v>301502.2</v>
      </c>
      <c r="M4223">
        <f>IF(ISBLANK(I4223), resumen!$E$4, I4223)</f>
        <v>29</v>
      </c>
    </row>
    <row r="4224" spans="1:13">
      <c r="A4224">
        <v>4223</v>
      </c>
      <c r="B4224" t="s">
        <v>13</v>
      </c>
      <c r="C4224">
        <v>1331200</v>
      </c>
      <c r="D4224" t="s">
        <v>14</v>
      </c>
      <c r="E4224" t="s">
        <v>20</v>
      </c>
      <c r="F4224" t="s">
        <v>16</v>
      </c>
      <c r="G4224" t="s">
        <v>17</v>
      </c>
      <c r="H4224" t="s">
        <v>17</v>
      </c>
      <c r="I4224">
        <v>31</v>
      </c>
      <c r="J4224" t="str">
        <f>IFERROR(IF(ABS((C4224-resumen!$D$3)/resumen!$D$5) &gt; 1.96, "SI", "NO"), _xleta.NOT)</f>
        <v>NO</v>
      </c>
      <c r="K4224" t="str">
        <f>IFERROR(IF(ABS((I4224-resumen!$E$3)/resumen!$E$5) &gt; 1.96, "SI", "NO"), _xleta.NOT)</f>
        <v>NO</v>
      </c>
      <c r="L4224">
        <f>IF(ISBLANK(C4224), resumen!$D$4, C4224)</f>
        <v>1331200</v>
      </c>
      <c r="M4224">
        <f>IF(ISBLANK(I4224), resumen!$E$4, I4224)</f>
        <v>31</v>
      </c>
    </row>
    <row r="4225" spans="1:13">
      <c r="A4225">
        <v>4224</v>
      </c>
      <c r="B4225" t="s">
        <v>19</v>
      </c>
      <c r="C4225">
        <v>368052.97</v>
      </c>
      <c r="D4225" t="s">
        <v>14</v>
      </c>
      <c r="E4225" t="s">
        <v>20</v>
      </c>
      <c r="F4225" t="s">
        <v>16</v>
      </c>
      <c r="G4225" t="s">
        <v>17</v>
      </c>
      <c r="H4225" t="s">
        <v>17</v>
      </c>
      <c r="I4225">
        <v>37</v>
      </c>
      <c r="J4225" t="str">
        <f>IFERROR(IF(ABS((C4225-resumen!$D$3)/resumen!$D$5) &gt; 1.96, "SI", "NO"), _xleta.NOT)</f>
        <v>NO</v>
      </c>
      <c r="K4225" t="str">
        <f>IFERROR(IF(ABS((I4225-resumen!$E$3)/resumen!$E$5) &gt; 1.96, "SI", "NO"), _xleta.NOT)</f>
        <v>NO</v>
      </c>
      <c r="L4225">
        <f>IF(ISBLANK(C4225), resumen!$D$4, C4225)</f>
        <v>368052.97</v>
      </c>
      <c r="M4225">
        <f>IF(ISBLANK(I4225), resumen!$E$4, I4225)</f>
        <v>37</v>
      </c>
    </row>
    <row r="4226" spans="1:13">
      <c r="A4226">
        <v>4225</v>
      </c>
      <c r="B4226" t="s">
        <v>13</v>
      </c>
      <c r="C4226">
        <v>65000</v>
      </c>
      <c r="D4226" t="s">
        <v>14</v>
      </c>
      <c r="E4226" t="s">
        <v>20</v>
      </c>
      <c r="F4226" t="s">
        <v>16</v>
      </c>
      <c r="G4226" t="s">
        <v>16</v>
      </c>
      <c r="H4226" t="s">
        <v>17</v>
      </c>
      <c r="I4226">
        <v>33</v>
      </c>
      <c r="J4226" t="str">
        <f>IFERROR(IF(ABS((C4226-resumen!$D$3)/resumen!$D$5) &gt; 1.96, "SI", "NO"), _xleta.NOT)</f>
        <v>NO</v>
      </c>
      <c r="K4226" t="str">
        <f>IFERROR(IF(ABS((I4226-resumen!$E$3)/resumen!$E$5) &gt; 1.96, "SI", "NO"), _xleta.NOT)</f>
        <v>NO</v>
      </c>
      <c r="L4226">
        <f>IF(ISBLANK(C4226), resumen!$D$4, C4226)</f>
        <v>65000</v>
      </c>
      <c r="M4226">
        <f>IF(ISBLANK(I4226), resumen!$E$4, I4226)</f>
        <v>33</v>
      </c>
    </row>
    <row r="4227" spans="1:13">
      <c r="A4227">
        <v>4226</v>
      </c>
      <c r="B4227" t="s">
        <v>19</v>
      </c>
      <c r="C4227">
        <v>4770580</v>
      </c>
      <c r="D4227" t="s">
        <v>18</v>
      </c>
      <c r="E4227" t="s">
        <v>15</v>
      </c>
      <c r="F4227" t="s">
        <v>16</v>
      </c>
      <c r="G4227" t="s">
        <v>17</v>
      </c>
      <c r="H4227" t="s">
        <v>17</v>
      </c>
      <c r="I4227">
        <v>82</v>
      </c>
      <c r="J4227" t="str">
        <f>IFERROR(IF(ABS((C4227-resumen!$D$3)/resumen!$D$5) &gt; 1.96, "SI", "NO"), _xleta.NOT)</f>
        <v>SI</v>
      </c>
      <c r="K4227" t="str">
        <f>IFERROR(IF(ABS((I4227-resumen!$E$3)/resumen!$E$5) &gt; 1.96, "SI", "NO"), _xleta.NOT)</f>
        <v>SI</v>
      </c>
      <c r="L4227">
        <f>IF(ISBLANK(C4227), resumen!$D$4, C4227)</f>
        <v>4770580</v>
      </c>
      <c r="M4227">
        <f>IF(ISBLANK(I4227), resumen!$E$4, I4227)</f>
        <v>82</v>
      </c>
    </row>
    <row r="4228" spans="1:13">
      <c r="A4228">
        <v>4227</v>
      </c>
      <c r="B4228" t="s">
        <v>13</v>
      </c>
      <c r="C4228">
        <v>1320594.4099999999</v>
      </c>
      <c r="D4228" t="s">
        <v>14</v>
      </c>
      <c r="E4228" t="s">
        <v>20</v>
      </c>
      <c r="F4228" t="s">
        <v>16</v>
      </c>
      <c r="G4228" t="s">
        <v>17</v>
      </c>
      <c r="H4228" t="s">
        <v>17</v>
      </c>
      <c r="I4228">
        <v>26</v>
      </c>
      <c r="J4228" t="str">
        <f>IFERROR(IF(ABS((C4228-resumen!$D$3)/resumen!$D$5) &gt; 1.96, "SI", "NO"), _xleta.NOT)</f>
        <v>NO</v>
      </c>
      <c r="K4228" t="str">
        <f>IFERROR(IF(ABS((I4228-resumen!$E$3)/resumen!$E$5) &gt; 1.96, "SI", "NO"), _xleta.NOT)</f>
        <v>NO</v>
      </c>
      <c r="L4228">
        <f>IF(ISBLANK(C4228), resumen!$D$4, C4228)</f>
        <v>1320594.4099999999</v>
      </c>
      <c r="M4228">
        <f>IF(ISBLANK(I4228), resumen!$E$4, I4228)</f>
        <v>26</v>
      </c>
    </row>
    <row r="4229" spans="1:13">
      <c r="A4229">
        <v>4228</v>
      </c>
      <c r="B4229" t="s">
        <v>13</v>
      </c>
      <c r="C4229">
        <v>349825</v>
      </c>
      <c r="D4229" t="s">
        <v>14</v>
      </c>
      <c r="E4229" t="s">
        <v>20</v>
      </c>
      <c r="F4229" t="s">
        <v>16</v>
      </c>
      <c r="G4229" t="s">
        <v>17</v>
      </c>
      <c r="H4229" t="s">
        <v>17</v>
      </c>
      <c r="I4229">
        <v>55</v>
      </c>
      <c r="J4229" t="str">
        <f>IFERROR(IF(ABS((C4229-resumen!$D$3)/resumen!$D$5) &gt; 1.96, "SI", "NO"), _xleta.NOT)</f>
        <v>NO</v>
      </c>
      <c r="K4229" t="str">
        <f>IFERROR(IF(ABS((I4229-resumen!$E$3)/resumen!$E$5) &gt; 1.96, "SI", "NO"), _xleta.NOT)</f>
        <v>NO</v>
      </c>
      <c r="L4229">
        <f>IF(ISBLANK(C4229), resumen!$D$4, C4229)</f>
        <v>349825</v>
      </c>
      <c r="M4229">
        <f>IF(ISBLANK(I4229), resumen!$E$4, I4229)</f>
        <v>55</v>
      </c>
    </row>
    <row r="4230" spans="1:13">
      <c r="A4230">
        <v>4229</v>
      </c>
      <c r="B4230" t="s">
        <v>19</v>
      </c>
      <c r="C4230">
        <v>410881.45</v>
      </c>
      <c r="D4230" t="s">
        <v>14</v>
      </c>
      <c r="E4230" t="s">
        <v>20</v>
      </c>
      <c r="F4230" t="s">
        <v>16</v>
      </c>
      <c r="G4230" t="s">
        <v>17</v>
      </c>
      <c r="H4230" t="s">
        <v>17</v>
      </c>
      <c r="I4230">
        <v>45</v>
      </c>
      <c r="J4230" t="str">
        <f>IFERROR(IF(ABS((C4230-resumen!$D$3)/resumen!$D$5) &gt; 1.96, "SI", "NO"), _xleta.NOT)</f>
        <v>NO</v>
      </c>
      <c r="K4230" t="str">
        <f>IFERROR(IF(ABS((I4230-resumen!$E$3)/resumen!$E$5) &gt; 1.96, "SI", "NO"), _xleta.NOT)</f>
        <v>NO</v>
      </c>
      <c r="L4230">
        <f>IF(ISBLANK(C4230), resumen!$D$4, C4230)</f>
        <v>410881.45</v>
      </c>
      <c r="M4230">
        <f>IF(ISBLANK(I4230), resumen!$E$4, I4230)</f>
        <v>45</v>
      </c>
    </row>
    <row r="4231" spans="1:13">
      <c r="A4231">
        <v>4230</v>
      </c>
      <c r="B4231" t="s">
        <v>13</v>
      </c>
      <c r="C4231">
        <v>600000</v>
      </c>
      <c r="D4231" t="s">
        <v>14</v>
      </c>
      <c r="E4231" t="s">
        <v>20</v>
      </c>
      <c r="F4231" t="s">
        <v>16</v>
      </c>
      <c r="G4231" t="s">
        <v>17</v>
      </c>
      <c r="H4231" t="s">
        <v>16</v>
      </c>
      <c r="I4231">
        <v>28</v>
      </c>
      <c r="J4231" t="str">
        <f>IFERROR(IF(ABS((C4231-resumen!$D$3)/resumen!$D$5) &gt; 1.96, "SI", "NO"), _xleta.NOT)</f>
        <v>NO</v>
      </c>
      <c r="K4231" t="str">
        <f>IFERROR(IF(ABS((I4231-resumen!$E$3)/resumen!$E$5) &gt; 1.96, "SI", "NO"), _xleta.NOT)</f>
        <v>NO</v>
      </c>
      <c r="L4231">
        <f>IF(ISBLANK(C4231), resumen!$D$4, C4231)</f>
        <v>600000</v>
      </c>
      <c r="M4231">
        <f>IF(ISBLANK(I4231), resumen!$E$4, I4231)</f>
        <v>28</v>
      </c>
    </row>
    <row r="4232" spans="1:13">
      <c r="A4232">
        <v>4231</v>
      </c>
      <c r="B4232" t="s">
        <v>19</v>
      </c>
      <c r="C4232">
        <v>631000</v>
      </c>
      <c r="D4232" t="s">
        <v>14</v>
      </c>
      <c r="E4232" t="s">
        <v>20</v>
      </c>
      <c r="F4232" t="s">
        <v>16</v>
      </c>
      <c r="G4232" t="s">
        <v>17</v>
      </c>
      <c r="H4232" t="s">
        <v>17</v>
      </c>
      <c r="I4232">
        <v>32</v>
      </c>
      <c r="J4232" t="str">
        <f>IFERROR(IF(ABS((C4232-resumen!$D$3)/resumen!$D$5) &gt; 1.96, "SI", "NO"), _xleta.NOT)</f>
        <v>NO</v>
      </c>
      <c r="K4232" t="str">
        <f>IFERROR(IF(ABS((I4232-resumen!$E$3)/resumen!$E$5) &gt; 1.96, "SI", "NO"), _xleta.NOT)</f>
        <v>NO</v>
      </c>
      <c r="L4232">
        <f>IF(ISBLANK(C4232), resumen!$D$4, C4232)</f>
        <v>631000</v>
      </c>
      <c r="M4232">
        <f>IF(ISBLANK(I4232), resumen!$E$4, I4232)</f>
        <v>32</v>
      </c>
    </row>
    <row r="4233" spans="1:13">
      <c r="A4233">
        <v>4232</v>
      </c>
      <c r="B4233" t="s">
        <v>13</v>
      </c>
      <c r="C4233">
        <v>1873201.89</v>
      </c>
      <c r="D4233" t="s">
        <v>14</v>
      </c>
      <c r="E4233" t="s">
        <v>20</v>
      </c>
      <c r="F4233" t="s">
        <v>16</v>
      </c>
      <c r="G4233" t="s">
        <v>17</v>
      </c>
      <c r="H4233" t="s">
        <v>17</v>
      </c>
      <c r="I4233">
        <v>49</v>
      </c>
      <c r="J4233" t="str">
        <f>IFERROR(IF(ABS((C4233-resumen!$D$3)/resumen!$D$5) &gt; 1.96, "SI", "NO"), _xleta.NOT)</f>
        <v>NO</v>
      </c>
      <c r="K4233" t="str">
        <f>IFERROR(IF(ABS((I4233-resumen!$E$3)/resumen!$E$5) &gt; 1.96, "SI", "NO"), _xleta.NOT)</f>
        <v>NO</v>
      </c>
      <c r="L4233">
        <f>IF(ISBLANK(C4233), resumen!$D$4, C4233)</f>
        <v>1873201.89</v>
      </c>
      <c r="M4233">
        <f>IF(ISBLANK(I4233), resumen!$E$4, I4233)</f>
        <v>49</v>
      </c>
    </row>
    <row r="4234" spans="1:13">
      <c r="A4234">
        <v>4233</v>
      </c>
      <c r="B4234" t="s">
        <v>19</v>
      </c>
      <c r="C4234">
        <v>875386</v>
      </c>
      <c r="D4234" t="s">
        <v>18</v>
      </c>
      <c r="E4234" t="s">
        <v>15</v>
      </c>
      <c r="F4234" t="s">
        <v>16</v>
      </c>
      <c r="G4234" t="s">
        <v>17</v>
      </c>
      <c r="H4234" t="s">
        <v>17</v>
      </c>
      <c r="I4234">
        <v>70</v>
      </c>
      <c r="J4234" t="str">
        <f>IFERROR(IF(ABS((C4234-resumen!$D$3)/resumen!$D$5) &gt; 1.96, "SI", "NO"), _xleta.NOT)</f>
        <v>NO</v>
      </c>
      <c r="K4234" t="str">
        <f>IFERROR(IF(ABS((I4234-resumen!$E$3)/resumen!$E$5) &gt; 1.96, "SI", "NO"), _xleta.NOT)</f>
        <v>SI</v>
      </c>
      <c r="L4234">
        <f>IF(ISBLANK(C4234), resumen!$D$4, C4234)</f>
        <v>875386</v>
      </c>
      <c r="M4234">
        <f>IF(ISBLANK(I4234), resumen!$E$4, I4234)</f>
        <v>70</v>
      </c>
    </row>
    <row r="4235" spans="1:13">
      <c r="A4235">
        <v>4234</v>
      </c>
      <c r="B4235" t="s">
        <v>13</v>
      </c>
      <c r="C4235">
        <v>325000</v>
      </c>
      <c r="D4235" t="s">
        <v>14</v>
      </c>
      <c r="E4235" t="s">
        <v>20</v>
      </c>
      <c r="F4235" t="s">
        <v>16</v>
      </c>
      <c r="G4235" t="s">
        <v>17</v>
      </c>
      <c r="H4235" t="s">
        <v>17</v>
      </c>
      <c r="I4235">
        <v>55</v>
      </c>
      <c r="J4235" t="str">
        <f>IFERROR(IF(ABS((C4235-resumen!$D$3)/resumen!$D$5) &gt; 1.96, "SI", "NO"), _xleta.NOT)</f>
        <v>NO</v>
      </c>
      <c r="K4235" t="str">
        <f>IFERROR(IF(ABS((I4235-resumen!$E$3)/resumen!$E$5) &gt; 1.96, "SI", "NO"), _xleta.NOT)</f>
        <v>NO</v>
      </c>
      <c r="L4235">
        <f>IF(ISBLANK(C4235), resumen!$D$4, C4235)</f>
        <v>325000</v>
      </c>
      <c r="M4235">
        <f>IF(ISBLANK(I4235), resumen!$E$4, I4235)</f>
        <v>55</v>
      </c>
    </row>
    <row r="4236" spans="1:13">
      <c r="A4236">
        <v>4235</v>
      </c>
      <c r="B4236" t="s">
        <v>13</v>
      </c>
      <c r="C4236">
        <v>300018</v>
      </c>
      <c r="D4236" t="s">
        <v>22</v>
      </c>
      <c r="E4236" t="s">
        <v>20</v>
      </c>
      <c r="F4236" t="s">
        <v>16</v>
      </c>
      <c r="G4236" t="s">
        <v>17</v>
      </c>
      <c r="H4236" t="s">
        <v>17</v>
      </c>
      <c r="I4236">
        <v>38</v>
      </c>
      <c r="J4236" t="str">
        <f>IFERROR(IF(ABS((C4236-resumen!$D$3)/resumen!$D$5) &gt; 1.96, "SI", "NO"), _xleta.NOT)</f>
        <v>NO</v>
      </c>
      <c r="K4236" t="str">
        <f>IFERROR(IF(ABS((I4236-resumen!$E$3)/resumen!$E$5) &gt; 1.96, "SI", "NO"), _xleta.NOT)</f>
        <v>NO</v>
      </c>
      <c r="L4236">
        <f>IF(ISBLANK(C4236), resumen!$D$4, C4236)</f>
        <v>300018</v>
      </c>
      <c r="M4236">
        <f>IF(ISBLANK(I4236), resumen!$E$4, I4236)</f>
        <v>38</v>
      </c>
    </row>
    <row r="4237" spans="1:13">
      <c r="A4237">
        <v>4236</v>
      </c>
      <c r="B4237" t="s">
        <v>19</v>
      </c>
      <c r="C4237">
        <v>326749</v>
      </c>
      <c r="D4237" t="s">
        <v>22</v>
      </c>
      <c r="E4237" t="s">
        <v>20</v>
      </c>
      <c r="F4237" t="s">
        <v>16</v>
      </c>
      <c r="G4237" t="s">
        <v>17</v>
      </c>
      <c r="H4237" t="s">
        <v>16</v>
      </c>
      <c r="I4237">
        <v>34</v>
      </c>
      <c r="J4237" t="str">
        <f>IFERROR(IF(ABS((C4237-resumen!$D$3)/resumen!$D$5) &gt; 1.96, "SI", "NO"), _xleta.NOT)</f>
        <v>NO</v>
      </c>
      <c r="K4237" t="str">
        <f>IFERROR(IF(ABS((I4237-resumen!$E$3)/resumen!$E$5) &gt; 1.96, "SI", "NO"), _xleta.NOT)</f>
        <v>NO</v>
      </c>
      <c r="L4237">
        <f>IF(ISBLANK(C4237), resumen!$D$4, C4237)</f>
        <v>326749</v>
      </c>
      <c r="M4237">
        <f>IF(ISBLANK(I4237), resumen!$E$4, I4237)</f>
        <v>34</v>
      </c>
    </row>
    <row r="4238" spans="1:13">
      <c r="A4238">
        <v>4237</v>
      </c>
      <c r="B4238" t="s">
        <v>19</v>
      </c>
      <c r="C4238">
        <v>355310.4</v>
      </c>
      <c r="D4238" t="s">
        <v>14</v>
      </c>
      <c r="E4238" t="s">
        <v>20</v>
      </c>
      <c r="F4238" t="s">
        <v>16</v>
      </c>
      <c r="G4238" t="s">
        <v>17</v>
      </c>
      <c r="H4238" t="s">
        <v>17</v>
      </c>
      <c r="I4238">
        <v>22</v>
      </c>
      <c r="J4238" t="str">
        <f>IFERROR(IF(ABS((C4238-resumen!$D$3)/resumen!$D$5) &gt; 1.96, "SI", "NO"), _xleta.NOT)</f>
        <v>NO</v>
      </c>
      <c r="K4238" t="str">
        <f>IFERROR(IF(ABS((I4238-resumen!$E$3)/resumen!$E$5) &gt; 1.96, "SI", "NO"), _xleta.NOT)</f>
        <v>NO</v>
      </c>
      <c r="L4238">
        <f>IF(ISBLANK(C4238), resumen!$D$4, C4238)</f>
        <v>355310.4</v>
      </c>
      <c r="M4238">
        <f>IF(ISBLANK(I4238), resumen!$E$4, I4238)</f>
        <v>22</v>
      </c>
    </row>
    <row r="4239" spans="1:13">
      <c r="A4239">
        <v>4238</v>
      </c>
      <c r="B4239" t="s">
        <v>13</v>
      </c>
      <c r="C4239">
        <v>278030</v>
      </c>
      <c r="D4239" t="s">
        <v>23</v>
      </c>
      <c r="E4239" t="s">
        <v>20</v>
      </c>
      <c r="F4239" t="s">
        <v>16</v>
      </c>
      <c r="G4239" t="s">
        <v>17</v>
      </c>
      <c r="H4239" t="s">
        <v>17</v>
      </c>
      <c r="I4239">
        <v>49</v>
      </c>
      <c r="J4239" t="str">
        <f>IFERROR(IF(ABS((C4239-resumen!$D$3)/resumen!$D$5) &gt; 1.96, "SI", "NO"), _xleta.NOT)</f>
        <v>NO</v>
      </c>
      <c r="K4239" t="str">
        <f>IFERROR(IF(ABS((I4239-resumen!$E$3)/resumen!$E$5) &gt; 1.96, "SI", "NO"), _xleta.NOT)</f>
        <v>NO</v>
      </c>
      <c r="L4239">
        <f>IF(ISBLANK(C4239), resumen!$D$4, C4239)</f>
        <v>278030</v>
      </c>
      <c r="M4239">
        <f>IF(ISBLANK(I4239), resumen!$E$4, I4239)</f>
        <v>49</v>
      </c>
    </row>
    <row r="4240" spans="1:13">
      <c r="A4240">
        <v>4239</v>
      </c>
      <c r="B4240" t="s">
        <v>13</v>
      </c>
      <c r="C4240">
        <v>2471513.6</v>
      </c>
      <c r="D4240" t="s">
        <v>14</v>
      </c>
      <c r="E4240" t="s">
        <v>15</v>
      </c>
      <c r="F4240" t="s">
        <v>16</v>
      </c>
      <c r="G4240" t="s">
        <v>17</v>
      </c>
      <c r="H4240" t="s">
        <v>17</v>
      </c>
      <c r="I4240">
        <v>56</v>
      </c>
      <c r="J4240" t="str">
        <f>IFERROR(IF(ABS((C4240-resumen!$D$3)/resumen!$D$5) &gt; 1.96, "SI", "NO"), _xleta.NOT)</f>
        <v>SI</v>
      </c>
      <c r="K4240" t="str">
        <f>IFERROR(IF(ABS((I4240-resumen!$E$3)/resumen!$E$5) &gt; 1.96, "SI", "NO"), _xleta.NOT)</f>
        <v>NO</v>
      </c>
      <c r="L4240">
        <f>IF(ISBLANK(C4240), resumen!$D$4, C4240)</f>
        <v>2471513.6</v>
      </c>
      <c r="M4240">
        <f>IF(ISBLANK(I4240), resumen!$E$4, I4240)</f>
        <v>56</v>
      </c>
    </row>
    <row r="4241" spans="1:13">
      <c r="A4241">
        <v>4240</v>
      </c>
      <c r="B4241" t="s">
        <v>13</v>
      </c>
      <c r="C4241">
        <v>297046</v>
      </c>
      <c r="D4241" t="s">
        <v>22</v>
      </c>
      <c r="E4241" t="s">
        <v>20</v>
      </c>
      <c r="F4241" t="s">
        <v>16</v>
      </c>
      <c r="G4241" t="s">
        <v>17</v>
      </c>
      <c r="H4241" t="s">
        <v>16</v>
      </c>
      <c r="I4241">
        <v>35</v>
      </c>
      <c r="J4241" t="str">
        <f>IFERROR(IF(ABS((C4241-resumen!$D$3)/resumen!$D$5) &gt; 1.96, "SI", "NO"), _xleta.NOT)</f>
        <v>NO</v>
      </c>
      <c r="K4241" t="str">
        <f>IFERROR(IF(ABS((I4241-resumen!$E$3)/resumen!$E$5) &gt; 1.96, "SI", "NO"), _xleta.NOT)</f>
        <v>NO</v>
      </c>
      <c r="L4241">
        <f>IF(ISBLANK(C4241), resumen!$D$4, C4241)</f>
        <v>297046</v>
      </c>
      <c r="M4241">
        <f>IF(ISBLANK(I4241), resumen!$E$4, I4241)</f>
        <v>35</v>
      </c>
    </row>
    <row r="4242" spans="1:13">
      <c r="A4242">
        <v>4241</v>
      </c>
      <c r="B4242" t="s">
        <v>13</v>
      </c>
      <c r="C4242">
        <v>300018</v>
      </c>
      <c r="D4242" t="s">
        <v>21</v>
      </c>
      <c r="E4242" t="s">
        <v>20</v>
      </c>
      <c r="F4242" t="s">
        <v>16</v>
      </c>
      <c r="G4242" t="s">
        <v>17</v>
      </c>
      <c r="H4242" t="s">
        <v>17</v>
      </c>
      <c r="I4242">
        <v>68</v>
      </c>
      <c r="J4242" t="str">
        <f>IFERROR(IF(ABS((C4242-resumen!$D$3)/resumen!$D$5) &gt; 1.96, "SI", "NO"), _xleta.NOT)</f>
        <v>NO</v>
      </c>
      <c r="K4242" t="str">
        <f>IFERROR(IF(ABS((I4242-resumen!$E$3)/resumen!$E$5) &gt; 1.96, "SI", "NO"), _xleta.NOT)</f>
        <v>NO</v>
      </c>
      <c r="L4242">
        <f>IF(ISBLANK(C4242), resumen!$D$4, C4242)</f>
        <v>300018</v>
      </c>
      <c r="M4242">
        <f>IF(ISBLANK(I4242), resumen!$E$4, I4242)</f>
        <v>68</v>
      </c>
    </row>
    <row r="4243" spans="1:13">
      <c r="A4243">
        <v>4242</v>
      </c>
      <c r="B4243" t="s">
        <v>19</v>
      </c>
      <c r="C4243">
        <v>72107</v>
      </c>
      <c r="D4243" t="s">
        <v>14</v>
      </c>
      <c r="E4243" t="s">
        <v>20</v>
      </c>
      <c r="F4243" t="s">
        <v>16</v>
      </c>
      <c r="G4243" t="s">
        <v>17</v>
      </c>
      <c r="H4243" t="s">
        <v>16</v>
      </c>
      <c r="I4243">
        <v>24</v>
      </c>
      <c r="J4243" t="str">
        <f>IFERROR(IF(ABS((C4243-resumen!$D$3)/resumen!$D$5) &gt; 1.96, "SI", "NO"), _xleta.NOT)</f>
        <v>NO</v>
      </c>
      <c r="K4243" t="str">
        <f>IFERROR(IF(ABS((I4243-resumen!$E$3)/resumen!$E$5) &gt; 1.96, "SI", "NO"), _xleta.NOT)</f>
        <v>NO</v>
      </c>
      <c r="L4243">
        <f>IF(ISBLANK(C4243), resumen!$D$4, C4243)</f>
        <v>72107</v>
      </c>
      <c r="M4243">
        <f>IF(ISBLANK(I4243), resumen!$E$4, I4243)</f>
        <v>24</v>
      </c>
    </row>
    <row r="4244" spans="1:13">
      <c r="A4244">
        <v>4243</v>
      </c>
      <c r="B4244" t="s">
        <v>19</v>
      </c>
      <c r="C4244">
        <v>348503</v>
      </c>
      <c r="D4244" t="s">
        <v>14</v>
      </c>
      <c r="E4244" t="s">
        <v>20</v>
      </c>
      <c r="F4244" t="s">
        <v>16</v>
      </c>
      <c r="G4244" t="s">
        <v>17</v>
      </c>
      <c r="H4244" t="s">
        <v>17</v>
      </c>
      <c r="I4244">
        <v>41</v>
      </c>
      <c r="J4244" t="str">
        <f>IFERROR(IF(ABS((C4244-resumen!$D$3)/resumen!$D$5) &gt; 1.96, "SI", "NO"), _xleta.NOT)</f>
        <v>NO</v>
      </c>
      <c r="K4244" t="str">
        <f>IFERROR(IF(ABS((I4244-resumen!$E$3)/resumen!$E$5) &gt; 1.96, "SI", "NO"), _xleta.NOT)</f>
        <v>NO</v>
      </c>
      <c r="L4244">
        <f>IF(ISBLANK(C4244), resumen!$D$4, C4244)</f>
        <v>348503</v>
      </c>
      <c r="M4244">
        <f>IF(ISBLANK(I4244), resumen!$E$4, I4244)</f>
        <v>41</v>
      </c>
    </row>
    <row r="4245" spans="1:13">
      <c r="A4245">
        <v>4244</v>
      </c>
      <c r="B4245" t="s">
        <v>13</v>
      </c>
      <c r="C4245">
        <v>642383</v>
      </c>
      <c r="D4245" t="s">
        <v>14</v>
      </c>
      <c r="E4245" t="s">
        <v>15</v>
      </c>
      <c r="F4245" t="s">
        <v>16</v>
      </c>
      <c r="G4245" t="s">
        <v>17</v>
      </c>
      <c r="H4245" t="s">
        <v>17</v>
      </c>
      <c r="I4245">
        <v>27</v>
      </c>
      <c r="J4245" t="str">
        <f>IFERROR(IF(ABS((C4245-resumen!$D$3)/resumen!$D$5) &gt; 1.96, "SI", "NO"), _xleta.NOT)</f>
        <v>NO</v>
      </c>
      <c r="K4245" t="str">
        <f>IFERROR(IF(ABS((I4245-resumen!$E$3)/resumen!$E$5) &gt; 1.96, "SI", "NO"), _xleta.NOT)</f>
        <v>NO</v>
      </c>
      <c r="L4245">
        <f>IF(ISBLANK(C4245), resumen!$D$4, C4245)</f>
        <v>642383</v>
      </c>
      <c r="M4245">
        <f>IF(ISBLANK(I4245), resumen!$E$4, I4245)</f>
        <v>27</v>
      </c>
    </row>
    <row r="4246" spans="1:13">
      <c r="A4246">
        <v>4245</v>
      </c>
      <c r="B4246" t="s">
        <v>19</v>
      </c>
      <c r="C4246">
        <v>218508.48</v>
      </c>
      <c r="D4246" t="s">
        <v>14</v>
      </c>
      <c r="E4246" t="s">
        <v>20</v>
      </c>
      <c r="F4246" t="s">
        <v>16</v>
      </c>
      <c r="G4246" t="s">
        <v>16</v>
      </c>
      <c r="H4246" t="s">
        <v>16</v>
      </c>
      <c r="I4246">
        <v>49</v>
      </c>
      <c r="J4246" t="str">
        <f>IFERROR(IF(ABS((C4246-resumen!$D$3)/resumen!$D$5) &gt; 1.96, "SI", "NO"), _xleta.NOT)</f>
        <v>NO</v>
      </c>
      <c r="K4246" t="str">
        <f>IFERROR(IF(ABS((I4246-resumen!$E$3)/resumen!$E$5) &gt; 1.96, "SI", "NO"), _xleta.NOT)</f>
        <v>NO</v>
      </c>
      <c r="L4246">
        <f>IF(ISBLANK(C4246), resumen!$D$4, C4246)</f>
        <v>218508.48</v>
      </c>
      <c r="M4246">
        <f>IF(ISBLANK(I4246), resumen!$E$4, I4246)</f>
        <v>49</v>
      </c>
    </row>
    <row r="4247" spans="1:13">
      <c r="A4247">
        <v>4246</v>
      </c>
      <c r="B4247" t="s">
        <v>13</v>
      </c>
      <c r="C4247">
        <v>650000.12</v>
      </c>
      <c r="D4247" t="s">
        <v>14</v>
      </c>
      <c r="E4247" t="s">
        <v>20</v>
      </c>
      <c r="F4247" t="s">
        <v>16</v>
      </c>
      <c r="G4247" t="s">
        <v>17</v>
      </c>
      <c r="H4247" t="s">
        <v>17</v>
      </c>
      <c r="I4247">
        <v>27</v>
      </c>
      <c r="J4247" t="str">
        <f>IFERROR(IF(ABS((C4247-resumen!$D$3)/resumen!$D$5) &gt; 1.96, "SI", "NO"), _xleta.NOT)</f>
        <v>NO</v>
      </c>
      <c r="K4247" t="str">
        <f>IFERROR(IF(ABS((I4247-resumen!$E$3)/resumen!$E$5) &gt; 1.96, "SI", "NO"), _xleta.NOT)</f>
        <v>NO</v>
      </c>
      <c r="L4247">
        <f>IF(ISBLANK(C4247), resumen!$D$4, C4247)</f>
        <v>650000.12</v>
      </c>
      <c r="M4247">
        <f>IF(ISBLANK(I4247), resumen!$E$4, I4247)</f>
        <v>27</v>
      </c>
    </row>
    <row r="4248" spans="1:13">
      <c r="A4248">
        <v>4247</v>
      </c>
      <c r="B4248" t="s">
        <v>13</v>
      </c>
      <c r="C4248">
        <v>406358</v>
      </c>
      <c r="D4248" t="s">
        <v>22</v>
      </c>
      <c r="E4248" t="s">
        <v>20</v>
      </c>
      <c r="F4248" t="s">
        <v>16</v>
      </c>
      <c r="G4248" t="s">
        <v>17</v>
      </c>
      <c r="H4248" t="s">
        <v>16</v>
      </c>
      <c r="I4248">
        <v>60</v>
      </c>
      <c r="J4248" t="str">
        <f>IFERROR(IF(ABS((C4248-resumen!$D$3)/resumen!$D$5) &gt; 1.96, "SI", "NO"), _xleta.NOT)</f>
        <v>NO</v>
      </c>
      <c r="K4248" t="str">
        <f>IFERROR(IF(ABS((I4248-resumen!$E$3)/resumen!$E$5) &gt; 1.96, "SI", "NO"), _xleta.NOT)</f>
        <v>NO</v>
      </c>
      <c r="L4248">
        <f>IF(ISBLANK(C4248), resumen!$D$4, C4248)</f>
        <v>406358</v>
      </c>
      <c r="M4248">
        <f>IF(ISBLANK(I4248), resumen!$E$4, I4248)</f>
        <v>60</v>
      </c>
    </row>
    <row r="4249" spans="1:13">
      <c r="A4249">
        <v>4248</v>
      </c>
      <c r="B4249" t="s">
        <v>13</v>
      </c>
      <c r="C4249">
        <v>100000</v>
      </c>
      <c r="D4249" t="s">
        <v>14</v>
      </c>
      <c r="E4249" t="s">
        <v>20</v>
      </c>
      <c r="F4249" t="s">
        <v>16</v>
      </c>
      <c r="G4249" t="s">
        <v>17</v>
      </c>
      <c r="H4249" t="s">
        <v>17</v>
      </c>
      <c r="I4249">
        <v>56</v>
      </c>
      <c r="J4249" t="str">
        <f>IFERROR(IF(ABS((C4249-resumen!$D$3)/resumen!$D$5) &gt; 1.96, "SI", "NO"), _xleta.NOT)</f>
        <v>NO</v>
      </c>
      <c r="K4249" t="str">
        <f>IFERROR(IF(ABS((I4249-resumen!$E$3)/resumen!$E$5) &gt; 1.96, "SI", "NO"), _xleta.NOT)</f>
        <v>NO</v>
      </c>
      <c r="L4249">
        <f>IF(ISBLANK(C4249), resumen!$D$4, C4249)</f>
        <v>100000</v>
      </c>
      <c r="M4249">
        <f>IF(ISBLANK(I4249), resumen!$E$4, I4249)</f>
        <v>56</v>
      </c>
    </row>
    <row r="4250" spans="1:13">
      <c r="A4250">
        <v>4249</v>
      </c>
      <c r="B4250" t="s">
        <v>13</v>
      </c>
      <c r="C4250">
        <v>171013.5</v>
      </c>
      <c r="D4250" t="s">
        <v>14</v>
      </c>
      <c r="E4250" t="s">
        <v>20</v>
      </c>
      <c r="F4250" t="s">
        <v>16</v>
      </c>
      <c r="G4250" t="s">
        <v>17</v>
      </c>
      <c r="H4250" t="s">
        <v>17</v>
      </c>
      <c r="I4250">
        <v>24</v>
      </c>
      <c r="J4250" t="str">
        <f>IFERROR(IF(ABS((C4250-resumen!$D$3)/resumen!$D$5) &gt; 1.96, "SI", "NO"), _xleta.NOT)</f>
        <v>NO</v>
      </c>
      <c r="K4250" t="str">
        <f>IFERROR(IF(ABS((I4250-resumen!$E$3)/resumen!$E$5) &gt; 1.96, "SI", "NO"), _xleta.NOT)</f>
        <v>NO</v>
      </c>
      <c r="L4250">
        <f>IF(ISBLANK(C4250), resumen!$D$4, C4250)</f>
        <v>171013.5</v>
      </c>
      <c r="M4250">
        <f>IF(ISBLANK(I4250), resumen!$E$4, I4250)</f>
        <v>24</v>
      </c>
    </row>
    <row r="4251" spans="1:13">
      <c r="A4251">
        <v>4250</v>
      </c>
      <c r="B4251" t="s">
        <v>19</v>
      </c>
      <c r="C4251">
        <v>999660.5</v>
      </c>
      <c r="D4251" t="s">
        <v>14</v>
      </c>
      <c r="E4251" t="s">
        <v>20</v>
      </c>
      <c r="F4251" t="s">
        <v>16</v>
      </c>
      <c r="G4251" t="s">
        <v>16</v>
      </c>
      <c r="H4251" t="s">
        <v>17</v>
      </c>
      <c r="I4251">
        <v>30</v>
      </c>
      <c r="J4251" t="str">
        <f>IFERROR(IF(ABS((C4251-resumen!$D$3)/resumen!$D$5) &gt; 1.96, "SI", "NO"), _xleta.NOT)</f>
        <v>NO</v>
      </c>
      <c r="K4251" t="str">
        <f>IFERROR(IF(ABS((I4251-resumen!$E$3)/resumen!$E$5) &gt; 1.96, "SI", "NO"), _xleta.NOT)</f>
        <v>NO</v>
      </c>
      <c r="L4251">
        <f>IF(ISBLANK(C4251), resumen!$D$4, C4251)</f>
        <v>999660.5</v>
      </c>
      <c r="M4251">
        <f>IF(ISBLANK(I4251), resumen!$E$4, I4251)</f>
        <v>30</v>
      </c>
    </row>
    <row r="4252" spans="1:13">
      <c r="A4252">
        <v>4251</v>
      </c>
      <c r="B4252" t="s">
        <v>13</v>
      </c>
      <c r="C4252">
        <v>370517.81</v>
      </c>
      <c r="D4252" t="s">
        <v>14</v>
      </c>
      <c r="E4252" t="s">
        <v>20</v>
      </c>
      <c r="F4252" t="s">
        <v>16</v>
      </c>
      <c r="G4252" t="s">
        <v>17</v>
      </c>
      <c r="H4252" t="s">
        <v>17</v>
      </c>
      <c r="I4252">
        <v>28</v>
      </c>
      <c r="J4252" t="str">
        <f>IFERROR(IF(ABS((C4252-resumen!$D$3)/resumen!$D$5) &gt; 1.96, "SI", "NO"), _xleta.NOT)</f>
        <v>NO</v>
      </c>
      <c r="K4252" t="str">
        <f>IFERROR(IF(ABS((I4252-resumen!$E$3)/resumen!$E$5) &gt; 1.96, "SI", "NO"), _xleta.NOT)</f>
        <v>NO</v>
      </c>
      <c r="L4252">
        <f>IF(ISBLANK(C4252), resumen!$D$4, C4252)</f>
        <v>370517.81</v>
      </c>
      <c r="M4252">
        <f>IF(ISBLANK(I4252), resumen!$E$4, I4252)</f>
        <v>28</v>
      </c>
    </row>
    <row r="4253" spans="1:13">
      <c r="A4253">
        <v>4252</v>
      </c>
      <c r="B4253" t="s">
        <v>13</v>
      </c>
      <c r="C4253">
        <v>478473.57</v>
      </c>
      <c r="D4253" t="s">
        <v>14</v>
      </c>
      <c r="E4253" t="s">
        <v>20</v>
      </c>
      <c r="F4253" t="s">
        <v>16</v>
      </c>
      <c r="G4253" t="s">
        <v>17</v>
      </c>
      <c r="H4253" t="s">
        <v>17</v>
      </c>
      <c r="I4253">
        <v>26</v>
      </c>
      <c r="J4253" t="str">
        <f>IFERROR(IF(ABS((C4253-resumen!$D$3)/resumen!$D$5) &gt; 1.96, "SI", "NO"), _xleta.NOT)</f>
        <v>NO</v>
      </c>
      <c r="K4253" t="str">
        <f>IFERROR(IF(ABS((I4253-resumen!$E$3)/resumen!$E$5) &gt; 1.96, "SI", "NO"), _xleta.NOT)</f>
        <v>NO</v>
      </c>
      <c r="L4253">
        <f>IF(ISBLANK(C4253), resumen!$D$4, C4253)</f>
        <v>478473.57</v>
      </c>
      <c r="M4253">
        <f>IF(ISBLANK(I4253), resumen!$E$4, I4253)</f>
        <v>26</v>
      </c>
    </row>
    <row r="4254" spans="1:13">
      <c r="A4254">
        <v>4253</v>
      </c>
      <c r="B4254" t="s">
        <v>19</v>
      </c>
      <c r="C4254">
        <v>488864.43</v>
      </c>
      <c r="D4254" t="s">
        <v>14</v>
      </c>
      <c r="E4254" t="s">
        <v>15</v>
      </c>
      <c r="F4254" t="s">
        <v>16</v>
      </c>
      <c r="G4254" t="s">
        <v>17</v>
      </c>
      <c r="H4254" t="s">
        <v>17</v>
      </c>
      <c r="I4254">
        <v>25</v>
      </c>
      <c r="J4254" t="str">
        <f>IFERROR(IF(ABS((C4254-resumen!$D$3)/resumen!$D$5) &gt; 1.96, "SI", "NO"), _xleta.NOT)</f>
        <v>NO</v>
      </c>
      <c r="K4254" t="str">
        <f>IFERROR(IF(ABS((I4254-resumen!$E$3)/resumen!$E$5) &gt; 1.96, "SI", "NO"), _xleta.NOT)</f>
        <v>NO</v>
      </c>
      <c r="L4254">
        <f>IF(ISBLANK(C4254), resumen!$D$4, C4254)</f>
        <v>488864.43</v>
      </c>
      <c r="M4254">
        <f>IF(ISBLANK(I4254), resumen!$E$4, I4254)</f>
        <v>25</v>
      </c>
    </row>
    <row r="4255" spans="1:13">
      <c r="A4255">
        <v>4254</v>
      </c>
      <c r="B4255" t="s">
        <v>13</v>
      </c>
      <c r="C4255">
        <v>440625</v>
      </c>
      <c r="D4255" t="s">
        <v>14</v>
      </c>
      <c r="E4255" t="s">
        <v>20</v>
      </c>
      <c r="F4255" t="s">
        <v>16</v>
      </c>
      <c r="G4255" t="s">
        <v>17</v>
      </c>
      <c r="H4255" t="s">
        <v>17</v>
      </c>
      <c r="I4255">
        <v>26</v>
      </c>
      <c r="J4255" t="str">
        <f>IFERROR(IF(ABS((C4255-resumen!$D$3)/resumen!$D$5) &gt; 1.96, "SI", "NO"), _xleta.NOT)</f>
        <v>NO</v>
      </c>
      <c r="K4255" t="str">
        <f>IFERROR(IF(ABS((I4255-resumen!$E$3)/resumen!$E$5) &gt; 1.96, "SI", "NO"), _xleta.NOT)</f>
        <v>NO</v>
      </c>
      <c r="L4255">
        <f>IF(ISBLANK(C4255), resumen!$D$4, C4255)</f>
        <v>440625</v>
      </c>
      <c r="M4255">
        <f>IF(ISBLANK(I4255), resumen!$E$4, I4255)</f>
        <v>26</v>
      </c>
    </row>
    <row r="4256" spans="1:13">
      <c r="A4256">
        <v>4255</v>
      </c>
      <c r="B4256" t="s">
        <v>13</v>
      </c>
      <c r="C4256">
        <v>323266.27</v>
      </c>
      <c r="D4256" t="s">
        <v>14</v>
      </c>
      <c r="E4256" t="s">
        <v>20</v>
      </c>
      <c r="F4256" t="s">
        <v>16</v>
      </c>
      <c r="G4256" t="s">
        <v>17</v>
      </c>
      <c r="H4256" t="s">
        <v>17</v>
      </c>
      <c r="I4256">
        <v>26</v>
      </c>
      <c r="J4256" t="str">
        <f>IFERROR(IF(ABS((C4256-resumen!$D$3)/resumen!$D$5) &gt; 1.96, "SI", "NO"), _xleta.NOT)</f>
        <v>NO</v>
      </c>
      <c r="K4256" t="str">
        <f>IFERROR(IF(ABS((I4256-resumen!$E$3)/resumen!$E$5) &gt; 1.96, "SI", "NO"), _xleta.NOT)</f>
        <v>NO</v>
      </c>
      <c r="L4256">
        <f>IF(ISBLANK(C4256), resumen!$D$4, C4256)</f>
        <v>323266.27</v>
      </c>
      <c r="M4256">
        <f>IF(ISBLANK(I4256), resumen!$E$4, I4256)</f>
        <v>26</v>
      </c>
    </row>
    <row r="4257" spans="1:13">
      <c r="A4257">
        <v>4256</v>
      </c>
      <c r="B4257" t="s">
        <v>13</v>
      </c>
      <c r="C4257">
        <v>525000</v>
      </c>
      <c r="D4257" t="s">
        <v>14</v>
      </c>
      <c r="E4257" t="s">
        <v>20</v>
      </c>
      <c r="F4257" t="s">
        <v>16</v>
      </c>
      <c r="G4257" t="s">
        <v>17</v>
      </c>
      <c r="H4257" t="s">
        <v>17</v>
      </c>
      <c r="I4257">
        <v>66</v>
      </c>
      <c r="J4257" t="str">
        <f>IFERROR(IF(ABS((C4257-resumen!$D$3)/resumen!$D$5) &gt; 1.96, "SI", "NO"), _xleta.NOT)</f>
        <v>NO</v>
      </c>
      <c r="K4257" t="str">
        <f>IFERROR(IF(ABS((I4257-resumen!$E$3)/resumen!$E$5) &gt; 1.96, "SI", "NO"), _xleta.NOT)</f>
        <v>NO</v>
      </c>
      <c r="L4257">
        <f>IF(ISBLANK(C4257), resumen!$D$4, C4257)</f>
        <v>525000</v>
      </c>
      <c r="M4257">
        <f>IF(ISBLANK(I4257), resumen!$E$4, I4257)</f>
        <v>66</v>
      </c>
    </row>
    <row r="4258" spans="1:13">
      <c r="A4258">
        <v>4257</v>
      </c>
      <c r="B4258" t="s">
        <v>19</v>
      </c>
      <c r="C4258">
        <v>297045</v>
      </c>
      <c r="D4258" t="s">
        <v>21</v>
      </c>
      <c r="E4258" t="s">
        <v>20</v>
      </c>
      <c r="F4258" t="s">
        <v>16</v>
      </c>
      <c r="G4258" t="s">
        <v>17</v>
      </c>
      <c r="H4258" t="s">
        <v>17</v>
      </c>
      <c r="I4258">
        <v>53</v>
      </c>
      <c r="J4258" t="str">
        <f>IFERROR(IF(ABS((C4258-resumen!$D$3)/resumen!$D$5) &gt; 1.96, "SI", "NO"), _xleta.NOT)</f>
        <v>NO</v>
      </c>
      <c r="K4258" t="str">
        <f>IFERROR(IF(ABS((I4258-resumen!$E$3)/resumen!$E$5) &gt; 1.96, "SI", "NO"), _xleta.NOT)</f>
        <v>NO</v>
      </c>
      <c r="L4258">
        <f>IF(ISBLANK(C4258), resumen!$D$4, C4258)</f>
        <v>297045</v>
      </c>
      <c r="M4258">
        <f>IF(ISBLANK(I4258), resumen!$E$4, I4258)</f>
        <v>53</v>
      </c>
    </row>
    <row r="4259" spans="1:13">
      <c r="A4259">
        <v>4258</v>
      </c>
      <c r="B4259" t="s">
        <v>13</v>
      </c>
      <c r="C4259">
        <v>366445.56</v>
      </c>
      <c r="D4259" t="s">
        <v>14</v>
      </c>
      <c r="E4259" t="s">
        <v>20</v>
      </c>
      <c r="F4259" t="s">
        <v>16</v>
      </c>
      <c r="G4259" t="s">
        <v>17</v>
      </c>
      <c r="H4259" t="s">
        <v>17</v>
      </c>
      <c r="I4259">
        <v>40</v>
      </c>
      <c r="J4259" t="str">
        <f>IFERROR(IF(ABS((C4259-resumen!$D$3)/resumen!$D$5) &gt; 1.96, "SI", "NO"), _xleta.NOT)</f>
        <v>NO</v>
      </c>
      <c r="K4259" t="str">
        <f>IFERROR(IF(ABS((I4259-resumen!$E$3)/resumen!$E$5) &gt; 1.96, "SI", "NO"), _xleta.NOT)</f>
        <v>NO</v>
      </c>
      <c r="L4259">
        <f>IF(ISBLANK(C4259), resumen!$D$4, C4259)</f>
        <v>366445.56</v>
      </c>
      <c r="M4259">
        <f>IF(ISBLANK(I4259), resumen!$E$4, I4259)</f>
        <v>40</v>
      </c>
    </row>
    <row r="4260" spans="1:13">
      <c r="A4260">
        <v>4259</v>
      </c>
      <c r="B4260" t="s">
        <v>13</v>
      </c>
      <c r="C4260">
        <v>297586</v>
      </c>
      <c r="D4260" t="s">
        <v>21</v>
      </c>
      <c r="E4260" t="s">
        <v>20</v>
      </c>
      <c r="F4260" t="s">
        <v>16</v>
      </c>
      <c r="G4260" t="s">
        <v>16</v>
      </c>
      <c r="H4260" t="s">
        <v>17</v>
      </c>
      <c r="I4260">
        <v>61</v>
      </c>
      <c r="J4260" t="str">
        <f>IFERROR(IF(ABS((C4260-resumen!$D$3)/resumen!$D$5) &gt; 1.96, "SI", "NO"), _xleta.NOT)</f>
        <v>NO</v>
      </c>
      <c r="K4260" t="str">
        <f>IFERROR(IF(ABS((I4260-resumen!$E$3)/resumen!$E$5) &gt; 1.96, "SI", "NO"), _xleta.NOT)</f>
        <v>NO</v>
      </c>
      <c r="L4260">
        <f>IF(ISBLANK(C4260), resumen!$D$4, C4260)</f>
        <v>297586</v>
      </c>
      <c r="M4260">
        <f>IF(ISBLANK(I4260), resumen!$E$4, I4260)</f>
        <v>61</v>
      </c>
    </row>
    <row r="4261" spans="1:13">
      <c r="A4261">
        <v>4260</v>
      </c>
      <c r="B4261" t="s">
        <v>19</v>
      </c>
      <c r="C4261">
        <v>1216185</v>
      </c>
      <c r="D4261" t="s">
        <v>14</v>
      </c>
      <c r="E4261" t="s">
        <v>15</v>
      </c>
      <c r="F4261" t="s">
        <v>16</v>
      </c>
      <c r="G4261" t="s">
        <v>17</v>
      </c>
      <c r="H4261" t="s">
        <v>16</v>
      </c>
      <c r="I4261">
        <v>45</v>
      </c>
      <c r="J4261" t="str">
        <f>IFERROR(IF(ABS((C4261-resumen!$D$3)/resumen!$D$5) &gt; 1.96, "SI", "NO"), _xleta.NOT)</f>
        <v>NO</v>
      </c>
      <c r="K4261" t="str">
        <f>IFERROR(IF(ABS((I4261-resumen!$E$3)/resumen!$E$5) &gt; 1.96, "SI", "NO"), _xleta.NOT)</f>
        <v>NO</v>
      </c>
      <c r="L4261">
        <f>IF(ISBLANK(C4261), resumen!$D$4, C4261)</f>
        <v>1216185</v>
      </c>
      <c r="M4261">
        <f>IF(ISBLANK(I4261), resumen!$E$4, I4261)</f>
        <v>45</v>
      </c>
    </row>
    <row r="4262" spans="1:13">
      <c r="A4262">
        <v>4261</v>
      </c>
      <c r="B4262" t="s">
        <v>13</v>
      </c>
      <c r="C4262">
        <v>575208.32999999996</v>
      </c>
      <c r="D4262" t="s">
        <v>14</v>
      </c>
      <c r="E4262" t="s">
        <v>20</v>
      </c>
      <c r="F4262" t="s">
        <v>16</v>
      </c>
      <c r="G4262" t="s">
        <v>17</v>
      </c>
      <c r="H4262" t="s">
        <v>17</v>
      </c>
      <c r="I4262">
        <v>24</v>
      </c>
      <c r="J4262" t="str">
        <f>IFERROR(IF(ABS((C4262-resumen!$D$3)/resumen!$D$5) &gt; 1.96, "SI", "NO"), _xleta.NOT)</f>
        <v>NO</v>
      </c>
      <c r="K4262" t="str">
        <f>IFERROR(IF(ABS((I4262-resumen!$E$3)/resumen!$E$5) &gt; 1.96, "SI", "NO"), _xleta.NOT)</f>
        <v>NO</v>
      </c>
      <c r="L4262">
        <f>IF(ISBLANK(C4262), resumen!$D$4, C4262)</f>
        <v>575208.32999999996</v>
      </c>
      <c r="M4262">
        <f>IF(ISBLANK(I4262), resumen!$E$4, I4262)</f>
        <v>24</v>
      </c>
    </row>
    <row r="4263" spans="1:13">
      <c r="A4263">
        <v>4262</v>
      </c>
      <c r="B4263" t="s">
        <v>19</v>
      </c>
      <c r="C4263">
        <v>297046</v>
      </c>
      <c r="D4263" t="s">
        <v>21</v>
      </c>
      <c r="E4263" t="s">
        <v>20</v>
      </c>
      <c r="F4263" t="s">
        <v>16</v>
      </c>
      <c r="G4263" t="s">
        <v>16</v>
      </c>
      <c r="H4263" t="s">
        <v>17</v>
      </c>
      <c r="I4263">
        <v>59</v>
      </c>
      <c r="J4263" t="str">
        <f>IFERROR(IF(ABS((C4263-resumen!$D$3)/resumen!$D$5) &gt; 1.96, "SI", "NO"), _xleta.NOT)</f>
        <v>NO</v>
      </c>
      <c r="K4263" t="str">
        <f>IFERROR(IF(ABS((I4263-resumen!$E$3)/resumen!$E$5) &gt; 1.96, "SI", "NO"), _xleta.NOT)</f>
        <v>NO</v>
      </c>
      <c r="L4263">
        <f>IF(ISBLANK(C4263), resumen!$D$4, C4263)</f>
        <v>297046</v>
      </c>
      <c r="M4263">
        <f>IF(ISBLANK(I4263), resumen!$E$4, I4263)</f>
        <v>59</v>
      </c>
    </row>
    <row r="4264" spans="1:13">
      <c r="A4264">
        <v>4263</v>
      </c>
      <c r="B4264" t="s">
        <v>19</v>
      </c>
      <c r="C4264">
        <v>705273</v>
      </c>
      <c r="D4264" t="s">
        <v>14</v>
      </c>
      <c r="E4264" t="s">
        <v>20</v>
      </c>
      <c r="F4264" t="s">
        <v>16</v>
      </c>
      <c r="G4264" t="s">
        <v>17</v>
      </c>
      <c r="H4264" t="s">
        <v>17</v>
      </c>
      <c r="I4264">
        <v>45</v>
      </c>
      <c r="J4264" t="str">
        <f>IFERROR(IF(ABS((C4264-resumen!$D$3)/resumen!$D$5) &gt; 1.96, "SI", "NO"), _xleta.NOT)</f>
        <v>NO</v>
      </c>
      <c r="K4264" t="str">
        <f>IFERROR(IF(ABS((I4264-resumen!$E$3)/resumen!$E$5) &gt; 1.96, "SI", "NO"), _xleta.NOT)</f>
        <v>NO</v>
      </c>
      <c r="L4264">
        <f>IF(ISBLANK(C4264), resumen!$D$4, C4264)</f>
        <v>705273</v>
      </c>
      <c r="M4264">
        <f>IF(ISBLANK(I4264), resumen!$E$4, I4264)</f>
        <v>45</v>
      </c>
    </row>
    <row r="4265" spans="1:13">
      <c r="A4265">
        <v>4264</v>
      </c>
      <c r="B4265" t="s">
        <v>19</v>
      </c>
      <c r="C4265">
        <v>889687.5</v>
      </c>
      <c r="D4265" t="s">
        <v>14</v>
      </c>
      <c r="E4265" t="s">
        <v>20</v>
      </c>
      <c r="F4265" t="s">
        <v>16</v>
      </c>
      <c r="G4265" t="s">
        <v>17</v>
      </c>
      <c r="H4265" t="s">
        <v>17</v>
      </c>
      <c r="I4265">
        <v>31</v>
      </c>
      <c r="J4265" t="str">
        <f>IFERROR(IF(ABS((C4265-resumen!$D$3)/resumen!$D$5) &gt; 1.96, "SI", "NO"), _xleta.NOT)</f>
        <v>NO</v>
      </c>
      <c r="K4265" t="str">
        <f>IFERROR(IF(ABS((I4265-resumen!$E$3)/resumen!$E$5) &gt; 1.96, "SI", "NO"), _xleta.NOT)</f>
        <v>NO</v>
      </c>
      <c r="L4265">
        <f>IF(ISBLANK(C4265), resumen!$D$4, C4265)</f>
        <v>889687.5</v>
      </c>
      <c r="M4265">
        <f>IF(ISBLANK(I4265), resumen!$E$4, I4265)</f>
        <v>31</v>
      </c>
    </row>
    <row r="4266" spans="1:13">
      <c r="A4266">
        <v>4265</v>
      </c>
      <c r="B4266" t="s">
        <v>13</v>
      </c>
      <c r="C4266">
        <v>452193</v>
      </c>
      <c r="D4266" t="s">
        <v>22</v>
      </c>
      <c r="E4266" t="s">
        <v>20</v>
      </c>
      <c r="F4266" t="s">
        <v>16</v>
      </c>
      <c r="G4266" t="s">
        <v>17</v>
      </c>
      <c r="H4266" t="s">
        <v>17</v>
      </c>
      <c r="I4266">
        <v>58</v>
      </c>
      <c r="J4266" t="str">
        <f>IFERROR(IF(ABS((C4266-resumen!$D$3)/resumen!$D$5) &gt; 1.96, "SI", "NO"), _xleta.NOT)</f>
        <v>NO</v>
      </c>
      <c r="K4266" t="str">
        <f>IFERROR(IF(ABS((I4266-resumen!$E$3)/resumen!$E$5) &gt; 1.96, "SI", "NO"), _xleta.NOT)</f>
        <v>NO</v>
      </c>
      <c r="L4266">
        <f>IF(ISBLANK(C4266), resumen!$D$4, C4266)</f>
        <v>452193</v>
      </c>
      <c r="M4266">
        <f>IF(ISBLANK(I4266), resumen!$E$4, I4266)</f>
        <v>58</v>
      </c>
    </row>
    <row r="4267" spans="1:13">
      <c r="A4267">
        <v>4266</v>
      </c>
      <c r="B4267" t="s">
        <v>19</v>
      </c>
      <c r="C4267">
        <v>367748</v>
      </c>
      <c r="D4267" t="s">
        <v>22</v>
      </c>
      <c r="E4267" t="s">
        <v>20</v>
      </c>
      <c r="F4267" t="s">
        <v>16</v>
      </c>
      <c r="G4267" t="s">
        <v>17</v>
      </c>
      <c r="H4267" t="s">
        <v>17</v>
      </c>
      <c r="I4267">
        <v>34</v>
      </c>
      <c r="J4267" t="str">
        <f>IFERROR(IF(ABS((C4267-resumen!$D$3)/resumen!$D$5) &gt; 1.96, "SI", "NO"), _xleta.NOT)</f>
        <v>NO</v>
      </c>
      <c r="K4267" t="str">
        <f>IFERROR(IF(ABS((I4267-resumen!$E$3)/resumen!$E$5) &gt; 1.96, "SI", "NO"), _xleta.NOT)</f>
        <v>NO</v>
      </c>
      <c r="L4267">
        <f>IF(ISBLANK(C4267), resumen!$D$4, C4267)</f>
        <v>367748</v>
      </c>
      <c r="M4267">
        <f>IF(ISBLANK(I4267), resumen!$E$4, I4267)</f>
        <v>34</v>
      </c>
    </row>
    <row r="4268" spans="1:13">
      <c r="A4268">
        <v>4267</v>
      </c>
      <c r="B4268" t="s">
        <v>19</v>
      </c>
      <c r="C4268">
        <v>336000</v>
      </c>
      <c r="D4268" t="s">
        <v>14</v>
      </c>
      <c r="E4268" t="s">
        <v>20</v>
      </c>
      <c r="F4268" t="s">
        <v>16</v>
      </c>
      <c r="G4268" t="s">
        <v>17</v>
      </c>
      <c r="H4268" t="s">
        <v>17</v>
      </c>
      <c r="I4268">
        <v>26</v>
      </c>
      <c r="J4268" t="str">
        <f>IFERROR(IF(ABS((C4268-resumen!$D$3)/resumen!$D$5) &gt; 1.96, "SI", "NO"), _xleta.NOT)</f>
        <v>NO</v>
      </c>
      <c r="K4268" t="str">
        <f>IFERROR(IF(ABS((I4268-resumen!$E$3)/resumen!$E$5) &gt; 1.96, "SI", "NO"), _xleta.NOT)</f>
        <v>NO</v>
      </c>
      <c r="L4268">
        <f>IF(ISBLANK(C4268), resumen!$D$4, C4268)</f>
        <v>336000</v>
      </c>
      <c r="M4268">
        <f>IF(ISBLANK(I4268), resumen!$E$4, I4268)</f>
        <v>26</v>
      </c>
    </row>
    <row r="4269" spans="1:13">
      <c r="A4269">
        <v>4268</v>
      </c>
      <c r="B4269" t="s">
        <v>13</v>
      </c>
      <c r="C4269">
        <v>419817.69</v>
      </c>
      <c r="D4269" t="s">
        <v>14</v>
      </c>
      <c r="E4269" t="s">
        <v>20</v>
      </c>
      <c r="F4269" t="s">
        <v>16</v>
      </c>
      <c r="G4269" t="s">
        <v>16</v>
      </c>
      <c r="H4269" t="s">
        <v>17</v>
      </c>
      <c r="I4269">
        <v>26</v>
      </c>
      <c r="J4269" t="str">
        <f>IFERROR(IF(ABS((C4269-resumen!$D$3)/resumen!$D$5) &gt; 1.96, "SI", "NO"), _xleta.NOT)</f>
        <v>NO</v>
      </c>
      <c r="K4269" t="str">
        <f>IFERROR(IF(ABS((I4269-resumen!$E$3)/resumen!$E$5) &gt; 1.96, "SI", "NO"), _xleta.NOT)</f>
        <v>NO</v>
      </c>
      <c r="L4269">
        <f>IF(ISBLANK(C4269), resumen!$D$4, C4269)</f>
        <v>419817.69</v>
      </c>
      <c r="M4269">
        <f>IF(ISBLANK(I4269), resumen!$E$4, I4269)</f>
        <v>26</v>
      </c>
    </row>
    <row r="4270" spans="1:13">
      <c r="A4270">
        <v>4269</v>
      </c>
      <c r="B4270" t="s">
        <v>13</v>
      </c>
      <c r="C4270">
        <v>404468.75</v>
      </c>
      <c r="D4270" t="s">
        <v>14</v>
      </c>
      <c r="E4270" t="s">
        <v>20</v>
      </c>
      <c r="F4270" t="s">
        <v>16</v>
      </c>
      <c r="G4270" t="s">
        <v>17</v>
      </c>
      <c r="H4270" t="s">
        <v>17</v>
      </c>
      <c r="I4270">
        <v>28</v>
      </c>
      <c r="J4270" t="str">
        <f>IFERROR(IF(ABS((C4270-resumen!$D$3)/resumen!$D$5) &gt; 1.96, "SI", "NO"), _xleta.NOT)</f>
        <v>NO</v>
      </c>
      <c r="K4270" t="str">
        <f>IFERROR(IF(ABS((I4270-resumen!$E$3)/resumen!$E$5) &gt; 1.96, "SI", "NO"), _xleta.NOT)</f>
        <v>NO</v>
      </c>
      <c r="L4270">
        <f>IF(ISBLANK(C4270), resumen!$D$4, C4270)</f>
        <v>404468.75</v>
      </c>
      <c r="M4270">
        <f>IF(ISBLANK(I4270), resumen!$E$4, I4270)</f>
        <v>28</v>
      </c>
    </row>
    <row r="4271" spans="1:13">
      <c r="A4271">
        <v>4270</v>
      </c>
      <c r="B4271" t="s">
        <v>13</v>
      </c>
      <c r="C4271">
        <v>279111</v>
      </c>
      <c r="D4271" t="s">
        <v>21</v>
      </c>
      <c r="E4271" t="s">
        <v>20</v>
      </c>
      <c r="F4271" t="s">
        <v>16</v>
      </c>
      <c r="G4271" t="s">
        <v>17</v>
      </c>
      <c r="H4271" t="s">
        <v>17</v>
      </c>
      <c r="I4271">
        <v>61</v>
      </c>
      <c r="J4271" t="str">
        <f>IFERROR(IF(ABS((C4271-resumen!$D$3)/resumen!$D$5) &gt; 1.96, "SI", "NO"), _xleta.NOT)</f>
        <v>NO</v>
      </c>
      <c r="K4271" t="str">
        <f>IFERROR(IF(ABS((I4271-resumen!$E$3)/resumen!$E$5) &gt; 1.96, "SI", "NO"), _xleta.NOT)</f>
        <v>NO</v>
      </c>
      <c r="L4271">
        <f>IF(ISBLANK(C4271), resumen!$D$4, C4271)</f>
        <v>279111</v>
      </c>
      <c r="M4271">
        <f>IF(ISBLANK(I4271), resumen!$E$4, I4271)</f>
        <v>61</v>
      </c>
    </row>
    <row r="4272" spans="1:13">
      <c r="A4272">
        <v>4271</v>
      </c>
      <c r="B4272" t="s">
        <v>13</v>
      </c>
      <c r="C4272">
        <v>778719</v>
      </c>
      <c r="D4272" t="s">
        <v>21</v>
      </c>
      <c r="E4272" t="s">
        <v>20</v>
      </c>
      <c r="F4272" t="s">
        <v>16</v>
      </c>
      <c r="G4272" t="s">
        <v>16</v>
      </c>
      <c r="H4272" t="s">
        <v>17</v>
      </c>
      <c r="I4272">
        <v>79</v>
      </c>
      <c r="J4272" t="str">
        <f>IFERROR(IF(ABS((C4272-resumen!$D$3)/resumen!$D$5) &gt; 1.96, "SI", "NO"), _xleta.NOT)</f>
        <v>NO</v>
      </c>
      <c r="K4272" t="str">
        <f>IFERROR(IF(ABS((I4272-resumen!$E$3)/resumen!$E$5) &gt; 1.96, "SI", "NO"), _xleta.NOT)</f>
        <v>SI</v>
      </c>
      <c r="L4272">
        <f>IF(ISBLANK(C4272), resumen!$D$4, C4272)</f>
        <v>778719</v>
      </c>
      <c r="M4272">
        <f>IF(ISBLANK(I4272), resumen!$E$4, I4272)</f>
        <v>79</v>
      </c>
    </row>
    <row r="4273" spans="1:13">
      <c r="A4273">
        <v>4272</v>
      </c>
      <c r="B4273" t="s">
        <v>19</v>
      </c>
      <c r="C4273">
        <v>600000</v>
      </c>
      <c r="D4273" t="s">
        <v>14</v>
      </c>
      <c r="E4273" t="s">
        <v>20</v>
      </c>
      <c r="F4273" t="s">
        <v>16</v>
      </c>
      <c r="G4273" t="s">
        <v>17</v>
      </c>
      <c r="H4273" t="s">
        <v>17</v>
      </c>
      <c r="I4273">
        <v>40</v>
      </c>
      <c r="J4273" t="str">
        <f>IFERROR(IF(ABS((C4273-resumen!$D$3)/resumen!$D$5) &gt; 1.96, "SI", "NO"), _xleta.NOT)</f>
        <v>NO</v>
      </c>
      <c r="K4273" t="str">
        <f>IFERROR(IF(ABS((I4273-resumen!$E$3)/resumen!$E$5) &gt; 1.96, "SI", "NO"), _xleta.NOT)</f>
        <v>NO</v>
      </c>
      <c r="L4273">
        <f>IF(ISBLANK(C4273), resumen!$D$4, C4273)</f>
        <v>600000</v>
      </c>
      <c r="M4273">
        <f>IF(ISBLANK(I4273), resumen!$E$4, I4273)</f>
        <v>40</v>
      </c>
    </row>
    <row r="4274" spans="1:13">
      <c r="A4274">
        <v>4273</v>
      </c>
      <c r="B4274" t="s">
        <v>13</v>
      </c>
      <c r="C4274">
        <v>800000</v>
      </c>
      <c r="D4274" t="s">
        <v>14</v>
      </c>
      <c r="E4274" t="s">
        <v>20</v>
      </c>
      <c r="F4274" t="s">
        <v>16</v>
      </c>
      <c r="G4274" t="s">
        <v>17</v>
      </c>
      <c r="H4274" t="s">
        <v>17</v>
      </c>
      <c r="I4274">
        <v>27</v>
      </c>
      <c r="J4274" t="str">
        <f>IFERROR(IF(ABS((C4274-resumen!$D$3)/resumen!$D$5) &gt; 1.96, "SI", "NO"), _xleta.NOT)</f>
        <v>NO</v>
      </c>
      <c r="K4274" t="str">
        <f>IFERROR(IF(ABS((I4274-resumen!$E$3)/resumen!$E$5) &gt; 1.96, "SI", "NO"), _xleta.NOT)</f>
        <v>NO</v>
      </c>
      <c r="L4274">
        <f>IF(ISBLANK(C4274), resumen!$D$4, C4274)</f>
        <v>800000</v>
      </c>
      <c r="M4274">
        <f>IF(ISBLANK(I4274), resumen!$E$4, I4274)</f>
        <v>27</v>
      </c>
    </row>
    <row r="4275" spans="1:13">
      <c r="A4275">
        <v>4274</v>
      </c>
      <c r="B4275" t="s">
        <v>13</v>
      </c>
      <c r="C4275">
        <v>439012</v>
      </c>
      <c r="D4275" t="s">
        <v>14</v>
      </c>
      <c r="E4275" t="s">
        <v>20</v>
      </c>
      <c r="F4275" t="s">
        <v>16</v>
      </c>
      <c r="G4275" t="s">
        <v>16</v>
      </c>
      <c r="H4275" t="s">
        <v>17</v>
      </c>
      <c r="I4275">
        <v>28</v>
      </c>
      <c r="J4275" t="str">
        <f>IFERROR(IF(ABS((C4275-resumen!$D$3)/resumen!$D$5) &gt; 1.96, "SI", "NO"), _xleta.NOT)</f>
        <v>NO</v>
      </c>
      <c r="K4275" t="str">
        <f>IFERROR(IF(ABS((I4275-resumen!$E$3)/resumen!$E$5) &gt; 1.96, "SI", "NO"), _xleta.NOT)</f>
        <v>NO</v>
      </c>
      <c r="L4275">
        <f>IF(ISBLANK(C4275), resumen!$D$4, C4275)</f>
        <v>439012</v>
      </c>
      <c r="M4275">
        <f>IF(ISBLANK(I4275), resumen!$E$4, I4275)</f>
        <v>28</v>
      </c>
    </row>
    <row r="4276" spans="1:13">
      <c r="A4276">
        <v>4275</v>
      </c>
      <c r="B4276" t="s">
        <v>19</v>
      </c>
      <c r="C4276">
        <v>657814.80000000005</v>
      </c>
      <c r="D4276" t="s">
        <v>14</v>
      </c>
      <c r="E4276" t="s">
        <v>20</v>
      </c>
      <c r="F4276" t="s">
        <v>16</v>
      </c>
      <c r="G4276" t="s">
        <v>17</v>
      </c>
      <c r="H4276" t="s">
        <v>17</v>
      </c>
      <c r="I4276">
        <v>38</v>
      </c>
      <c r="J4276" t="str">
        <f>IFERROR(IF(ABS((C4276-resumen!$D$3)/resumen!$D$5) &gt; 1.96, "SI", "NO"), _xleta.NOT)</f>
        <v>NO</v>
      </c>
      <c r="K4276" t="str">
        <f>IFERROR(IF(ABS((I4276-resumen!$E$3)/resumen!$E$5) &gt; 1.96, "SI", "NO"), _xleta.NOT)</f>
        <v>NO</v>
      </c>
      <c r="L4276">
        <f>IF(ISBLANK(C4276), resumen!$D$4, C4276)</f>
        <v>657814.80000000005</v>
      </c>
      <c r="M4276">
        <f>IF(ISBLANK(I4276), resumen!$E$4, I4276)</f>
        <v>38</v>
      </c>
    </row>
    <row r="4277" spans="1:13">
      <c r="A4277">
        <v>4276</v>
      </c>
      <c r="B4277" t="s">
        <v>13</v>
      </c>
      <c r="C4277">
        <v>361976.88</v>
      </c>
      <c r="D4277" t="s">
        <v>14</v>
      </c>
      <c r="E4277" t="s">
        <v>20</v>
      </c>
      <c r="F4277" t="s">
        <v>16</v>
      </c>
      <c r="G4277" t="s">
        <v>17</v>
      </c>
      <c r="H4277" t="s">
        <v>17</v>
      </c>
      <c r="I4277">
        <v>60</v>
      </c>
      <c r="J4277" t="str">
        <f>IFERROR(IF(ABS((C4277-resumen!$D$3)/resumen!$D$5) &gt; 1.96, "SI", "NO"), _xleta.NOT)</f>
        <v>NO</v>
      </c>
      <c r="K4277" t="str">
        <f>IFERROR(IF(ABS((I4277-resumen!$E$3)/resumen!$E$5) &gt; 1.96, "SI", "NO"), _xleta.NOT)</f>
        <v>NO</v>
      </c>
      <c r="L4277">
        <f>IF(ISBLANK(C4277), resumen!$D$4, C4277)</f>
        <v>361976.88</v>
      </c>
      <c r="M4277">
        <f>IF(ISBLANK(I4277), resumen!$E$4, I4277)</f>
        <v>60</v>
      </c>
    </row>
    <row r="4278" spans="1:13">
      <c r="A4278">
        <v>4277</v>
      </c>
      <c r="B4278" t="s">
        <v>13</v>
      </c>
      <c r="C4278">
        <v>307891.19</v>
      </c>
      <c r="D4278" t="s">
        <v>14</v>
      </c>
      <c r="E4278" t="s">
        <v>20</v>
      </c>
      <c r="F4278" t="s">
        <v>16</v>
      </c>
      <c r="G4278" t="s">
        <v>17</v>
      </c>
      <c r="H4278" t="s">
        <v>17</v>
      </c>
      <c r="I4278">
        <v>30</v>
      </c>
      <c r="J4278" t="str">
        <f>IFERROR(IF(ABS((C4278-resumen!$D$3)/resumen!$D$5) &gt; 1.96, "SI", "NO"), _xleta.NOT)</f>
        <v>NO</v>
      </c>
      <c r="K4278" t="str">
        <f>IFERROR(IF(ABS((I4278-resumen!$E$3)/resumen!$E$5) &gt; 1.96, "SI", "NO"), _xleta.NOT)</f>
        <v>NO</v>
      </c>
      <c r="L4278">
        <f>IF(ISBLANK(C4278), resumen!$D$4, C4278)</f>
        <v>307891.19</v>
      </c>
      <c r="M4278">
        <f>IF(ISBLANK(I4278), resumen!$E$4, I4278)</f>
        <v>30</v>
      </c>
    </row>
    <row r="4279" spans="1:13">
      <c r="A4279">
        <v>4278</v>
      </c>
      <c r="B4279" t="s">
        <v>13</v>
      </c>
      <c r="C4279">
        <v>403463</v>
      </c>
      <c r="D4279" t="s">
        <v>14</v>
      </c>
      <c r="E4279" t="s">
        <v>20</v>
      </c>
      <c r="F4279" t="s">
        <v>16</v>
      </c>
      <c r="G4279" t="s">
        <v>16</v>
      </c>
      <c r="H4279" t="s">
        <v>17</v>
      </c>
      <c r="I4279">
        <v>32</v>
      </c>
      <c r="J4279" t="str">
        <f>IFERROR(IF(ABS((C4279-resumen!$D$3)/resumen!$D$5) &gt; 1.96, "SI", "NO"), _xleta.NOT)</f>
        <v>NO</v>
      </c>
      <c r="K4279" t="str">
        <f>IFERROR(IF(ABS((I4279-resumen!$E$3)/resumen!$E$5) &gt; 1.96, "SI", "NO"), _xleta.NOT)</f>
        <v>NO</v>
      </c>
      <c r="L4279">
        <f>IF(ISBLANK(C4279), resumen!$D$4, C4279)</f>
        <v>403463</v>
      </c>
      <c r="M4279">
        <f>IF(ISBLANK(I4279), resumen!$E$4, I4279)</f>
        <v>32</v>
      </c>
    </row>
    <row r="4280" spans="1:13">
      <c r="A4280">
        <v>4279</v>
      </c>
      <c r="B4280" t="s">
        <v>13</v>
      </c>
      <c r="C4280">
        <v>1632939</v>
      </c>
      <c r="D4280" t="s">
        <v>14</v>
      </c>
      <c r="E4280" t="s">
        <v>15</v>
      </c>
      <c r="F4280" t="s">
        <v>16</v>
      </c>
      <c r="G4280" t="s">
        <v>17</v>
      </c>
      <c r="H4280" t="s">
        <v>17</v>
      </c>
      <c r="I4280">
        <v>58</v>
      </c>
      <c r="J4280" t="str">
        <f>IFERROR(IF(ABS((C4280-resumen!$D$3)/resumen!$D$5) &gt; 1.96, "SI", "NO"), _xleta.NOT)</f>
        <v>NO</v>
      </c>
      <c r="K4280" t="str">
        <f>IFERROR(IF(ABS((I4280-resumen!$E$3)/resumen!$E$5) &gt; 1.96, "SI", "NO"), _xleta.NOT)</f>
        <v>NO</v>
      </c>
      <c r="L4280">
        <f>IF(ISBLANK(C4280), resumen!$D$4, C4280)</f>
        <v>1632939</v>
      </c>
      <c r="M4280">
        <f>IF(ISBLANK(I4280), resumen!$E$4, I4280)</f>
        <v>58</v>
      </c>
    </row>
    <row r="4281" spans="1:13">
      <c r="A4281">
        <v>4280</v>
      </c>
      <c r="B4281" t="s">
        <v>13</v>
      </c>
      <c r="C4281">
        <v>360420</v>
      </c>
      <c r="D4281" t="s">
        <v>22</v>
      </c>
      <c r="E4281" t="s">
        <v>20</v>
      </c>
      <c r="F4281" t="s">
        <v>16</v>
      </c>
      <c r="G4281" t="s">
        <v>17</v>
      </c>
      <c r="H4281" t="s">
        <v>17</v>
      </c>
      <c r="I4281">
        <v>48</v>
      </c>
      <c r="J4281" t="str">
        <f>IFERROR(IF(ABS((C4281-resumen!$D$3)/resumen!$D$5) &gt; 1.96, "SI", "NO"), _xleta.NOT)</f>
        <v>NO</v>
      </c>
      <c r="K4281" t="str">
        <f>IFERROR(IF(ABS((I4281-resumen!$E$3)/resumen!$E$5) &gt; 1.96, "SI", "NO"), _xleta.NOT)</f>
        <v>NO</v>
      </c>
      <c r="L4281">
        <f>IF(ISBLANK(C4281), resumen!$D$4, C4281)</f>
        <v>360420</v>
      </c>
      <c r="M4281">
        <f>IF(ISBLANK(I4281), resumen!$E$4, I4281)</f>
        <v>48</v>
      </c>
    </row>
    <row r="4282" spans="1:13">
      <c r="A4282">
        <v>4281</v>
      </c>
      <c r="B4282" t="s">
        <v>13</v>
      </c>
      <c r="C4282">
        <v>425043.83</v>
      </c>
      <c r="D4282" t="s">
        <v>14</v>
      </c>
      <c r="E4282" t="s">
        <v>20</v>
      </c>
      <c r="F4282" t="s">
        <v>16</v>
      </c>
      <c r="G4282" t="s">
        <v>16</v>
      </c>
      <c r="H4282" t="s">
        <v>17</v>
      </c>
      <c r="I4282">
        <v>23</v>
      </c>
      <c r="J4282" t="str">
        <f>IFERROR(IF(ABS((C4282-resumen!$D$3)/resumen!$D$5) &gt; 1.96, "SI", "NO"), _xleta.NOT)</f>
        <v>NO</v>
      </c>
      <c r="K4282" t="str">
        <f>IFERROR(IF(ABS((I4282-resumen!$E$3)/resumen!$E$5) &gt; 1.96, "SI", "NO"), _xleta.NOT)</f>
        <v>NO</v>
      </c>
      <c r="L4282">
        <f>IF(ISBLANK(C4282), resumen!$D$4, C4282)</f>
        <v>425043.83</v>
      </c>
      <c r="M4282">
        <f>IF(ISBLANK(I4282), resumen!$E$4, I4282)</f>
        <v>23</v>
      </c>
    </row>
    <row r="4283" spans="1:13">
      <c r="A4283">
        <v>4282</v>
      </c>
      <c r="B4283" t="s">
        <v>13</v>
      </c>
      <c r="C4283">
        <v>204000</v>
      </c>
      <c r="D4283" t="s">
        <v>14</v>
      </c>
      <c r="E4283" t="s">
        <v>20</v>
      </c>
      <c r="F4283" t="s">
        <v>16</v>
      </c>
      <c r="G4283" t="s">
        <v>17</v>
      </c>
      <c r="H4283" t="s">
        <v>17</v>
      </c>
      <c r="I4283">
        <v>27</v>
      </c>
      <c r="J4283" t="str">
        <f>IFERROR(IF(ABS((C4283-resumen!$D$3)/resumen!$D$5) &gt; 1.96, "SI", "NO"), _xleta.NOT)</f>
        <v>NO</v>
      </c>
      <c r="K4283" t="str">
        <f>IFERROR(IF(ABS((I4283-resumen!$E$3)/resumen!$E$5) &gt; 1.96, "SI", "NO"), _xleta.NOT)</f>
        <v>NO</v>
      </c>
      <c r="L4283">
        <f>IF(ISBLANK(C4283), resumen!$D$4, C4283)</f>
        <v>204000</v>
      </c>
      <c r="M4283">
        <f>IF(ISBLANK(I4283), resumen!$E$4, I4283)</f>
        <v>27</v>
      </c>
    </row>
    <row r="4284" spans="1:13">
      <c r="A4284">
        <v>4283</v>
      </c>
      <c r="B4284" t="s">
        <v>19</v>
      </c>
      <c r="C4284">
        <v>330000</v>
      </c>
      <c r="D4284" t="s">
        <v>14</v>
      </c>
      <c r="E4284" t="s">
        <v>15</v>
      </c>
      <c r="F4284" t="s">
        <v>16</v>
      </c>
      <c r="G4284" t="s">
        <v>17</v>
      </c>
      <c r="H4284" t="s">
        <v>17</v>
      </c>
      <c r="I4284">
        <v>35</v>
      </c>
      <c r="J4284" t="str">
        <f>IFERROR(IF(ABS((C4284-resumen!$D$3)/resumen!$D$5) &gt; 1.96, "SI", "NO"), _xleta.NOT)</f>
        <v>NO</v>
      </c>
      <c r="K4284" t="str">
        <f>IFERROR(IF(ABS((I4284-resumen!$E$3)/resumen!$E$5) &gt; 1.96, "SI", "NO"), _xleta.NOT)</f>
        <v>NO</v>
      </c>
      <c r="L4284">
        <f>IF(ISBLANK(C4284), resumen!$D$4, C4284)</f>
        <v>330000</v>
      </c>
      <c r="M4284">
        <f>IF(ISBLANK(I4284), resumen!$E$4, I4284)</f>
        <v>35</v>
      </c>
    </row>
    <row r="4285" spans="1:13">
      <c r="A4285">
        <v>4284</v>
      </c>
      <c r="B4285" t="s">
        <v>13</v>
      </c>
      <c r="C4285">
        <v>150000</v>
      </c>
      <c r="D4285" t="s">
        <v>14</v>
      </c>
      <c r="E4285" t="s">
        <v>20</v>
      </c>
      <c r="F4285" t="s">
        <v>16</v>
      </c>
      <c r="G4285" t="s">
        <v>17</v>
      </c>
      <c r="H4285" t="s">
        <v>17</v>
      </c>
      <c r="I4285">
        <v>36</v>
      </c>
      <c r="J4285" t="str">
        <f>IFERROR(IF(ABS((C4285-resumen!$D$3)/resumen!$D$5) &gt; 1.96, "SI", "NO"), _xleta.NOT)</f>
        <v>NO</v>
      </c>
      <c r="K4285" t="str">
        <f>IFERROR(IF(ABS((I4285-resumen!$E$3)/resumen!$E$5) &gt; 1.96, "SI", "NO"), _xleta.NOT)</f>
        <v>NO</v>
      </c>
      <c r="L4285">
        <f>IF(ISBLANK(C4285), resumen!$D$4, C4285)</f>
        <v>150000</v>
      </c>
      <c r="M4285">
        <f>IF(ISBLANK(I4285), resumen!$E$4, I4285)</f>
        <v>36</v>
      </c>
    </row>
    <row r="4286" spans="1:13">
      <c r="A4286">
        <v>4285</v>
      </c>
      <c r="B4286" t="s">
        <v>19</v>
      </c>
      <c r="C4286">
        <v>362274</v>
      </c>
      <c r="D4286" t="s">
        <v>14</v>
      </c>
      <c r="E4286" t="s">
        <v>15</v>
      </c>
      <c r="F4286" t="s">
        <v>16</v>
      </c>
      <c r="G4286" t="s">
        <v>17</v>
      </c>
      <c r="H4286" t="s">
        <v>17</v>
      </c>
      <c r="I4286">
        <v>36</v>
      </c>
      <c r="J4286" t="str">
        <f>IFERROR(IF(ABS((C4286-resumen!$D$3)/resumen!$D$5) &gt; 1.96, "SI", "NO"), _xleta.NOT)</f>
        <v>NO</v>
      </c>
      <c r="K4286" t="str">
        <f>IFERROR(IF(ABS((I4286-resumen!$E$3)/resumen!$E$5) &gt; 1.96, "SI", "NO"), _xleta.NOT)</f>
        <v>NO</v>
      </c>
      <c r="L4286">
        <f>IF(ISBLANK(C4286), resumen!$D$4, C4286)</f>
        <v>362274</v>
      </c>
      <c r="M4286">
        <f>IF(ISBLANK(I4286), resumen!$E$4, I4286)</f>
        <v>36</v>
      </c>
    </row>
    <row r="4287" spans="1:13">
      <c r="A4287">
        <v>4286</v>
      </c>
      <c r="B4287" t="s">
        <v>13</v>
      </c>
      <c r="C4287">
        <v>79749</v>
      </c>
      <c r="D4287" t="s">
        <v>14</v>
      </c>
      <c r="E4287" t="s">
        <v>20</v>
      </c>
      <c r="F4287" t="s">
        <v>16</v>
      </c>
      <c r="G4287" t="s">
        <v>17</v>
      </c>
      <c r="H4287" t="s">
        <v>17</v>
      </c>
      <c r="I4287">
        <v>42</v>
      </c>
      <c r="J4287" t="str">
        <f>IFERROR(IF(ABS((C4287-resumen!$D$3)/resumen!$D$5) &gt; 1.96, "SI", "NO"), _xleta.NOT)</f>
        <v>NO</v>
      </c>
      <c r="K4287" t="str">
        <f>IFERROR(IF(ABS((I4287-resumen!$E$3)/resumen!$E$5) &gt; 1.96, "SI", "NO"), _xleta.NOT)</f>
        <v>NO</v>
      </c>
      <c r="L4287">
        <f>IF(ISBLANK(C4287), resumen!$D$4, C4287)</f>
        <v>79749</v>
      </c>
      <c r="M4287">
        <f>IF(ISBLANK(I4287), resumen!$E$4, I4287)</f>
        <v>42</v>
      </c>
    </row>
    <row r="4288" spans="1:13">
      <c r="A4288">
        <v>4287</v>
      </c>
      <c r="B4288" t="s">
        <v>19</v>
      </c>
      <c r="C4288">
        <v>1777096.7</v>
      </c>
      <c r="D4288" t="s">
        <v>14</v>
      </c>
      <c r="E4288" t="s">
        <v>15</v>
      </c>
      <c r="F4288" t="s">
        <v>16</v>
      </c>
      <c r="G4288" t="s">
        <v>17</v>
      </c>
      <c r="H4288" t="s">
        <v>17</v>
      </c>
      <c r="I4288">
        <v>39</v>
      </c>
      <c r="J4288" t="str">
        <f>IFERROR(IF(ABS((C4288-resumen!$D$3)/resumen!$D$5) &gt; 1.96, "SI", "NO"), _xleta.NOT)</f>
        <v>NO</v>
      </c>
      <c r="K4288" t="str">
        <f>IFERROR(IF(ABS((I4288-resumen!$E$3)/resumen!$E$5) &gt; 1.96, "SI", "NO"), _xleta.NOT)</f>
        <v>NO</v>
      </c>
      <c r="L4288">
        <f>IF(ISBLANK(C4288), resumen!$D$4, C4288)</f>
        <v>1777096.7</v>
      </c>
      <c r="M4288">
        <f>IF(ISBLANK(I4288), resumen!$E$4, I4288)</f>
        <v>39</v>
      </c>
    </row>
    <row r="4289" spans="1:13">
      <c r="A4289">
        <v>4288</v>
      </c>
      <c r="B4289" t="s">
        <v>13</v>
      </c>
      <c r="C4289">
        <v>297045</v>
      </c>
      <c r="D4289" t="s">
        <v>21</v>
      </c>
      <c r="E4289" t="s">
        <v>20</v>
      </c>
      <c r="F4289" t="s">
        <v>16</v>
      </c>
      <c r="G4289" t="s">
        <v>17</v>
      </c>
      <c r="H4289" t="s">
        <v>17</v>
      </c>
      <c r="I4289">
        <v>49</v>
      </c>
      <c r="J4289" t="str">
        <f>IFERROR(IF(ABS((C4289-resumen!$D$3)/resumen!$D$5) &gt; 1.96, "SI", "NO"), _xleta.NOT)</f>
        <v>NO</v>
      </c>
      <c r="K4289" t="str">
        <f>IFERROR(IF(ABS((I4289-resumen!$E$3)/resumen!$E$5) &gt; 1.96, "SI", "NO"), _xleta.NOT)</f>
        <v>NO</v>
      </c>
      <c r="L4289">
        <f>IF(ISBLANK(C4289), resumen!$D$4, C4289)</f>
        <v>297045</v>
      </c>
      <c r="M4289">
        <f>IF(ISBLANK(I4289), resumen!$E$4, I4289)</f>
        <v>49</v>
      </c>
    </row>
    <row r="4290" spans="1:13">
      <c r="A4290">
        <v>4289</v>
      </c>
      <c r="B4290" t="s">
        <v>19</v>
      </c>
      <c r="C4290">
        <v>1751423.3</v>
      </c>
      <c r="D4290" t="s">
        <v>14</v>
      </c>
      <c r="E4290" t="s">
        <v>15</v>
      </c>
      <c r="F4290" t="s">
        <v>16</v>
      </c>
      <c r="G4290" t="s">
        <v>17</v>
      </c>
      <c r="H4290" t="s">
        <v>17</v>
      </c>
      <c r="I4290">
        <v>57</v>
      </c>
      <c r="J4290" t="str">
        <f>IFERROR(IF(ABS((C4290-resumen!$D$3)/resumen!$D$5) &gt; 1.96, "SI", "NO"), _xleta.NOT)</f>
        <v>NO</v>
      </c>
      <c r="K4290" t="str">
        <f>IFERROR(IF(ABS((I4290-resumen!$E$3)/resumen!$E$5) &gt; 1.96, "SI", "NO"), _xleta.NOT)</f>
        <v>NO</v>
      </c>
      <c r="L4290">
        <f>IF(ISBLANK(C4290), resumen!$D$4, C4290)</f>
        <v>1751423.3</v>
      </c>
      <c r="M4290">
        <f>IF(ISBLANK(I4290), resumen!$E$4, I4290)</f>
        <v>57</v>
      </c>
    </row>
    <row r="4291" spans="1:13">
      <c r="A4291">
        <v>4290</v>
      </c>
      <c r="B4291" t="s">
        <v>13</v>
      </c>
      <c r="C4291">
        <v>634480</v>
      </c>
      <c r="D4291" t="s">
        <v>14</v>
      </c>
      <c r="E4291" t="s">
        <v>20</v>
      </c>
      <c r="F4291" t="s">
        <v>16</v>
      </c>
      <c r="G4291" t="s">
        <v>17</v>
      </c>
      <c r="H4291" t="s">
        <v>17</v>
      </c>
      <c r="I4291">
        <v>38</v>
      </c>
      <c r="J4291" t="str">
        <f>IFERROR(IF(ABS((C4291-resumen!$D$3)/resumen!$D$5) &gt; 1.96, "SI", "NO"), _xleta.NOT)</f>
        <v>NO</v>
      </c>
      <c r="K4291" t="str">
        <f>IFERROR(IF(ABS((I4291-resumen!$E$3)/resumen!$E$5) &gt; 1.96, "SI", "NO"), _xleta.NOT)</f>
        <v>NO</v>
      </c>
      <c r="L4291">
        <f>IF(ISBLANK(C4291), resumen!$D$4, C4291)</f>
        <v>634480</v>
      </c>
      <c r="M4291">
        <f>IF(ISBLANK(I4291), resumen!$E$4, I4291)</f>
        <v>38</v>
      </c>
    </row>
    <row r="4292" spans="1:13">
      <c r="A4292">
        <v>4291</v>
      </c>
      <c r="B4292" t="s">
        <v>13</v>
      </c>
      <c r="C4292">
        <v>445567</v>
      </c>
      <c r="D4292" t="s">
        <v>22</v>
      </c>
      <c r="E4292" t="s">
        <v>20</v>
      </c>
      <c r="F4292" t="s">
        <v>16</v>
      </c>
      <c r="G4292" t="s">
        <v>17</v>
      </c>
      <c r="H4292" t="s">
        <v>17</v>
      </c>
      <c r="I4292">
        <v>49</v>
      </c>
      <c r="J4292" t="str">
        <f>IFERROR(IF(ABS((C4292-resumen!$D$3)/resumen!$D$5) &gt; 1.96, "SI", "NO"), _xleta.NOT)</f>
        <v>NO</v>
      </c>
      <c r="K4292" t="str">
        <f>IFERROR(IF(ABS((I4292-resumen!$E$3)/resumen!$E$5) &gt; 1.96, "SI", "NO"), _xleta.NOT)</f>
        <v>NO</v>
      </c>
      <c r="L4292">
        <f>IF(ISBLANK(C4292), resumen!$D$4, C4292)</f>
        <v>445567</v>
      </c>
      <c r="M4292">
        <f>IF(ISBLANK(I4292), resumen!$E$4, I4292)</f>
        <v>49</v>
      </c>
    </row>
    <row r="4293" spans="1:13">
      <c r="A4293">
        <v>4292</v>
      </c>
      <c r="B4293" t="s">
        <v>19</v>
      </c>
      <c r="C4293">
        <v>359544.28</v>
      </c>
      <c r="D4293" t="s">
        <v>14</v>
      </c>
      <c r="E4293" t="s">
        <v>20</v>
      </c>
      <c r="F4293" t="s">
        <v>16</v>
      </c>
      <c r="G4293" t="s">
        <v>17</v>
      </c>
      <c r="H4293" t="s">
        <v>16</v>
      </c>
      <c r="I4293">
        <v>29</v>
      </c>
      <c r="J4293" t="str">
        <f>IFERROR(IF(ABS((C4293-resumen!$D$3)/resumen!$D$5) &gt; 1.96, "SI", "NO"), _xleta.NOT)</f>
        <v>NO</v>
      </c>
      <c r="K4293" t="str">
        <f>IFERROR(IF(ABS((I4293-resumen!$E$3)/resumen!$E$5) &gt; 1.96, "SI", "NO"), _xleta.NOT)</f>
        <v>NO</v>
      </c>
      <c r="L4293">
        <f>IF(ISBLANK(C4293), resumen!$D$4, C4293)</f>
        <v>359544.28</v>
      </c>
      <c r="M4293">
        <f>IF(ISBLANK(I4293), resumen!$E$4, I4293)</f>
        <v>29</v>
      </c>
    </row>
    <row r="4294" spans="1:13">
      <c r="A4294">
        <v>4293</v>
      </c>
      <c r="B4294" t="s">
        <v>13</v>
      </c>
      <c r="C4294">
        <v>315617</v>
      </c>
      <c r="D4294" t="s">
        <v>21</v>
      </c>
      <c r="E4294" t="s">
        <v>20</v>
      </c>
      <c r="F4294" t="s">
        <v>16</v>
      </c>
      <c r="G4294" t="s">
        <v>17</v>
      </c>
      <c r="H4294" t="s">
        <v>17</v>
      </c>
      <c r="I4294">
        <v>64</v>
      </c>
      <c r="J4294" t="str">
        <f>IFERROR(IF(ABS((C4294-resumen!$D$3)/resumen!$D$5) &gt; 1.96, "SI", "NO"), _xleta.NOT)</f>
        <v>NO</v>
      </c>
      <c r="K4294" t="str">
        <f>IFERROR(IF(ABS((I4294-resumen!$E$3)/resumen!$E$5) &gt; 1.96, "SI", "NO"), _xleta.NOT)</f>
        <v>NO</v>
      </c>
      <c r="L4294">
        <f>IF(ISBLANK(C4294), resumen!$D$4, C4294)</f>
        <v>315617</v>
      </c>
      <c r="M4294">
        <f>IF(ISBLANK(I4294), resumen!$E$4, I4294)</f>
        <v>64</v>
      </c>
    </row>
    <row r="4295" spans="1:13">
      <c r="A4295">
        <v>4294</v>
      </c>
      <c r="B4295" t="s">
        <v>13</v>
      </c>
      <c r="C4295">
        <v>182777.43</v>
      </c>
      <c r="D4295" t="s">
        <v>14</v>
      </c>
      <c r="E4295" t="s">
        <v>20</v>
      </c>
      <c r="F4295" t="s">
        <v>16</v>
      </c>
      <c r="G4295" t="s">
        <v>17</v>
      </c>
      <c r="H4295" t="s">
        <v>17</v>
      </c>
      <c r="I4295">
        <v>42</v>
      </c>
      <c r="J4295" t="str">
        <f>IFERROR(IF(ABS((C4295-resumen!$D$3)/resumen!$D$5) &gt; 1.96, "SI", "NO"), _xleta.NOT)</f>
        <v>NO</v>
      </c>
      <c r="K4295" t="str">
        <f>IFERROR(IF(ABS((I4295-resumen!$E$3)/resumen!$E$5) &gt; 1.96, "SI", "NO"), _xleta.NOT)</f>
        <v>NO</v>
      </c>
      <c r="L4295">
        <f>IF(ISBLANK(C4295), resumen!$D$4, C4295)</f>
        <v>182777.43</v>
      </c>
      <c r="M4295">
        <f>IF(ISBLANK(I4295), resumen!$E$4, I4295)</f>
        <v>42</v>
      </c>
    </row>
    <row r="4296" spans="1:13">
      <c r="A4296">
        <v>4295</v>
      </c>
      <c r="B4296" t="s">
        <v>19</v>
      </c>
      <c r="C4296">
        <v>338686</v>
      </c>
      <c r="D4296" t="s">
        <v>14</v>
      </c>
      <c r="E4296" t="s">
        <v>20</v>
      </c>
      <c r="F4296" t="s">
        <v>16</v>
      </c>
      <c r="G4296" t="s">
        <v>16</v>
      </c>
      <c r="H4296" t="s">
        <v>17</v>
      </c>
      <c r="I4296">
        <v>33</v>
      </c>
      <c r="J4296" t="str">
        <f>IFERROR(IF(ABS((C4296-resumen!$D$3)/resumen!$D$5) &gt; 1.96, "SI", "NO"), _xleta.NOT)</f>
        <v>NO</v>
      </c>
      <c r="K4296" t="str">
        <f>IFERROR(IF(ABS((I4296-resumen!$E$3)/resumen!$E$5) &gt; 1.96, "SI", "NO"), _xleta.NOT)</f>
        <v>NO</v>
      </c>
      <c r="L4296">
        <f>IF(ISBLANK(C4296), resumen!$D$4, C4296)</f>
        <v>338686</v>
      </c>
      <c r="M4296">
        <f>IF(ISBLANK(I4296), resumen!$E$4, I4296)</f>
        <v>33</v>
      </c>
    </row>
    <row r="4297" spans="1:13">
      <c r="A4297">
        <v>4296</v>
      </c>
      <c r="B4297" t="s">
        <v>13</v>
      </c>
      <c r="C4297">
        <v>200000</v>
      </c>
      <c r="D4297" t="s">
        <v>14</v>
      </c>
      <c r="E4297" t="s">
        <v>20</v>
      </c>
      <c r="F4297" t="s">
        <v>16</v>
      </c>
      <c r="G4297" t="s">
        <v>16</v>
      </c>
      <c r="H4297" t="s">
        <v>16</v>
      </c>
      <c r="I4297">
        <v>27</v>
      </c>
      <c r="J4297" t="str">
        <f>IFERROR(IF(ABS((C4297-resumen!$D$3)/resumen!$D$5) &gt; 1.96, "SI", "NO"), _xleta.NOT)</f>
        <v>NO</v>
      </c>
      <c r="K4297" t="str">
        <f>IFERROR(IF(ABS((I4297-resumen!$E$3)/resumen!$E$5) &gt; 1.96, "SI", "NO"), _xleta.NOT)</f>
        <v>NO</v>
      </c>
      <c r="L4297">
        <f>IF(ISBLANK(C4297), resumen!$D$4, C4297)</f>
        <v>200000</v>
      </c>
      <c r="M4297">
        <f>IF(ISBLANK(I4297), resumen!$E$4, I4297)</f>
        <v>27</v>
      </c>
    </row>
    <row r="4298" spans="1:13">
      <c r="A4298">
        <v>4297</v>
      </c>
      <c r="B4298" t="s">
        <v>19</v>
      </c>
      <c r="C4298">
        <v>969577</v>
      </c>
      <c r="D4298" t="s">
        <v>14</v>
      </c>
      <c r="E4298" t="s">
        <v>15</v>
      </c>
      <c r="F4298" t="s">
        <v>16</v>
      </c>
      <c r="G4298" t="s">
        <v>17</v>
      </c>
      <c r="H4298" t="s">
        <v>16</v>
      </c>
      <c r="I4298">
        <v>44</v>
      </c>
      <c r="J4298" t="str">
        <f>IFERROR(IF(ABS((C4298-resumen!$D$3)/resumen!$D$5) &gt; 1.96, "SI", "NO"), _xleta.NOT)</f>
        <v>NO</v>
      </c>
      <c r="K4298" t="str">
        <f>IFERROR(IF(ABS((I4298-resumen!$E$3)/resumen!$E$5) &gt; 1.96, "SI", "NO"), _xleta.NOT)</f>
        <v>NO</v>
      </c>
      <c r="L4298">
        <f>IF(ISBLANK(C4298), resumen!$D$4, C4298)</f>
        <v>969577</v>
      </c>
      <c r="M4298">
        <f>IF(ISBLANK(I4298), resumen!$E$4, I4298)</f>
        <v>44</v>
      </c>
    </row>
    <row r="4299" spans="1:13">
      <c r="A4299">
        <v>4298</v>
      </c>
      <c r="B4299" t="s">
        <v>13</v>
      </c>
      <c r="C4299">
        <v>543582</v>
      </c>
      <c r="D4299" t="s">
        <v>14</v>
      </c>
      <c r="E4299" t="s">
        <v>20</v>
      </c>
      <c r="F4299" t="s">
        <v>16</v>
      </c>
      <c r="G4299" t="s">
        <v>17</v>
      </c>
      <c r="H4299" t="s">
        <v>17</v>
      </c>
      <c r="I4299">
        <v>49</v>
      </c>
      <c r="J4299" t="str">
        <f>IFERROR(IF(ABS((C4299-resumen!$D$3)/resumen!$D$5) &gt; 1.96, "SI", "NO"), _xleta.NOT)</f>
        <v>NO</v>
      </c>
      <c r="K4299" t="str">
        <f>IFERROR(IF(ABS((I4299-resumen!$E$3)/resumen!$E$5) &gt; 1.96, "SI", "NO"), _xleta.NOT)</f>
        <v>NO</v>
      </c>
      <c r="L4299">
        <f>IF(ISBLANK(C4299), resumen!$D$4, C4299)</f>
        <v>543582</v>
      </c>
      <c r="M4299">
        <f>IF(ISBLANK(I4299), resumen!$E$4, I4299)</f>
        <v>49</v>
      </c>
    </row>
    <row r="4300" spans="1:13">
      <c r="A4300">
        <v>4299</v>
      </c>
      <c r="B4300" t="s">
        <v>19</v>
      </c>
      <c r="C4300">
        <v>1478656</v>
      </c>
      <c r="D4300" t="s">
        <v>18</v>
      </c>
      <c r="E4300" t="s">
        <v>15</v>
      </c>
      <c r="F4300" t="s">
        <v>16</v>
      </c>
      <c r="G4300" t="s">
        <v>17</v>
      </c>
      <c r="H4300" t="s">
        <v>17</v>
      </c>
      <c r="I4300">
        <v>64</v>
      </c>
      <c r="J4300" t="str">
        <f>IFERROR(IF(ABS((C4300-resumen!$D$3)/resumen!$D$5) &gt; 1.96, "SI", "NO"), _xleta.NOT)</f>
        <v>NO</v>
      </c>
      <c r="K4300" t="str">
        <f>IFERROR(IF(ABS((I4300-resumen!$E$3)/resumen!$E$5) &gt; 1.96, "SI", "NO"), _xleta.NOT)</f>
        <v>NO</v>
      </c>
      <c r="L4300">
        <f>IF(ISBLANK(C4300), resumen!$D$4, C4300)</f>
        <v>1478656</v>
      </c>
      <c r="M4300">
        <f>IF(ISBLANK(I4300), resumen!$E$4, I4300)</f>
        <v>64</v>
      </c>
    </row>
    <row r="4301" spans="1:13">
      <c r="A4301">
        <v>4300</v>
      </c>
      <c r="B4301" t="s">
        <v>13</v>
      </c>
      <c r="C4301">
        <v>278030</v>
      </c>
      <c r="D4301" t="s">
        <v>23</v>
      </c>
      <c r="E4301" t="s">
        <v>20</v>
      </c>
      <c r="F4301" t="s">
        <v>16</v>
      </c>
      <c r="G4301" t="s">
        <v>17</v>
      </c>
      <c r="H4301" t="s">
        <v>17</v>
      </c>
      <c r="I4301">
        <v>50</v>
      </c>
      <c r="J4301" t="str">
        <f>IFERROR(IF(ABS((C4301-resumen!$D$3)/resumen!$D$5) &gt; 1.96, "SI", "NO"), _xleta.NOT)</f>
        <v>NO</v>
      </c>
      <c r="K4301" t="str">
        <f>IFERROR(IF(ABS((I4301-resumen!$E$3)/resumen!$E$5) &gt; 1.96, "SI", "NO"), _xleta.NOT)</f>
        <v>NO</v>
      </c>
      <c r="L4301">
        <f>IF(ISBLANK(C4301), resumen!$D$4, C4301)</f>
        <v>278030</v>
      </c>
      <c r="M4301">
        <f>IF(ISBLANK(I4301), resumen!$E$4, I4301)</f>
        <v>50</v>
      </c>
    </row>
    <row r="4302" spans="1:13">
      <c r="A4302">
        <v>4301</v>
      </c>
      <c r="B4302" t="s">
        <v>13</v>
      </c>
      <c r="C4302">
        <v>512466.67</v>
      </c>
      <c r="D4302" t="s">
        <v>14</v>
      </c>
      <c r="E4302" t="s">
        <v>20</v>
      </c>
      <c r="F4302" t="s">
        <v>16</v>
      </c>
      <c r="G4302" t="s">
        <v>17</v>
      </c>
      <c r="H4302" t="s">
        <v>16</v>
      </c>
      <c r="I4302">
        <v>35</v>
      </c>
      <c r="J4302" t="str">
        <f>IFERROR(IF(ABS((C4302-resumen!$D$3)/resumen!$D$5) &gt; 1.96, "SI", "NO"), _xleta.NOT)</f>
        <v>NO</v>
      </c>
      <c r="K4302" t="str">
        <f>IFERROR(IF(ABS((I4302-resumen!$E$3)/resumen!$E$5) &gt; 1.96, "SI", "NO"), _xleta.NOT)</f>
        <v>NO</v>
      </c>
      <c r="L4302">
        <f>IF(ISBLANK(C4302), resumen!$D$4, C4302)</f>
        <v>512466.67</v>
      </c>
      <c r="M4302">
        <f>IF(ISBLANK(I4302), resumen!$E$4, I4302)</f>
        <v>35</v>
      </c>
    </row>
    <row r="4303" spans="1:13">
      <c r="A4303">
        <v>4302</v>
      </c>
      <c r="B4303" t="s">
        <v>13</v>
      </c>
      <c r="C4303">
        <v>310124</v>
      </c>
      <c r="D4303" t="s">
        <v>21</v>
      </c>
      <c r="E4303" t="s">
        <v>20</v>
      </c>
      <c r="F4303" t="s">
        <v>16</v>
      </c>
      <c r="G4303" t="s">
        <v>17</v>
      </c>
      <c r="H4303" t="s">
        <v>17</v>
      </c>
      <c r="I4303">
        <v>55</v>
      </c>
      <c r="J4303" t="str">
        <f>IFERROR(IF(ABS((C4303-resumen!$D$3)/resumen!$D$5) &gt; 1.96, "SI", "NO"), _xleta.NOT)</f>
        <v>NO</v>
      </c>
      <c r="K4303" t="str">
        <f>IFERROR(IF(ABS((I4303-resumen!$E$3)/resumen!$E$5) &gt; 1.96, "SI", "NO"), _xleta.NOT)</f>
        <v>NO</v>
      </c>
      <c r="L4303">
        <f>IF(ISBLANK(C4303), resumen!$D$4, C4303)</f>
        <v>310124</v>
      </c>
      <c r="M4303">
        <f>IF(ISBLANK(I4303), resumen!$E$4, I4303)</f>
        <v>55</v>
      </c>
    </row>
    <row r="4304" spans="1:13">
      <c r="A4304">
        <v>4303</v>
      </c>
      <c r="B4304" t="s">
        <v>13</v>
      </c>
      <c r="C4304">
        <v>525436.96</v>
      </c>
      <c r="D4304" t="s">
        <v>14</v>
      </c>
      <c r="E4304" t="s">
        <v>20</v>
      </c>
      <c r="F4304" t="s">
        <v>16</v>
      </c>
      <c r="G4304" t="s">
        <v>17</v>
      </c>
      <c r="H4304" t="s">
        <v>17</v>
      </c>
      <c r="I4304">
        <v>33</v>
      </c>
      <c r="J4304" t="str">
        <f>IFERROR(IF(ABS((C4304-resumen!$D$3)/resumen!$D$5) &gt; 1.96, "SI", "NO"), _xleta.NOT)</f>
        <v>NO</v>
      </c>
      <c r="K4304" t="str">
        <f>IFERROR(IF(ABS((I4304-resumen!$E$3)/resumen!$E$5) &gt; 1.96, "SI", "NO"), _xleta.NOT)</f>
        <v>NO</v>
      </c>
      <c r="L4304">
        <f>IF(ISBLANK(C4304), resumen!$D$4, C4304)</f>
        <v>525436.96</v>
      </c>
      <c r="M4304">
        <f>IF(ISBLANK(I4304), resumen!$E$4, I4304)</f>
        <v>33</v>
      </c>
    </row>
    <row r="4305" spans="1:13">
      <c r="A4305">
        <v>4304</v>
      </c>
      <c r="B4305" t="s">
        <v>13</v>
      </c>
      <c r="C4305">
        <v>406608</v>
      </c>
      <c r="D4305" t="s">
        <v>14</v>
      </c>
      <c r="E4305" t="s">
        <v>20</v>
      </c>
      <c r="F4305" t="s">
        <v>16</v>
      </c>
      <c r="G4305" t="s">
        <v>16</v>
      </c>
      <c r="H4305" t="s">
        <v>17</v>
      </c>
      <c r="I4305">
        <v>52</v>
      </c>
      <c r="J4305" t="str">
        <f>IFERROR(IF(ABS((C4305-resumen!$D$3)/resumen!$D$5) &gt; 1.96, "SI", "NO"), _xleta.NOT)</f>
        <v>NO</v>
      </c>
      <c r="K4305" t="str">
        <f>IFERROR(IF(ABS((I4305-resumen!$E$3)/resumen!$E$5) &gt; 1.96, "SI", "NO"), _xleta.NOT)</f>
        <v>NO</v>
      </c>
      <c r="L4305">
        <f>IF(ISBLANK(C4305), resumen!$D$4, C4305)</f>
        <v>406608</v>
      </c>
      <c r="M4305">
        <f>IF(ISBLANK(I4305), resumen!$E$4, I4305)</f>
        <v>52</v>
      </c>
    </row>
    <row r="4306" spans="1:13">
      <c r="A4306">
        <v>4305</v>
      </c>
      <c r="B4306" t="s">
        <v>13</v>
      </c>
      <c r="C4306">
        <v>400000</v>
      </c>
      <c r="D4306" t="s">
        <v>14</v>
      </c>
      <c r="E4306" t="s">
        <v>20</v>
      </c>
      <c r="F4306" t="s">
        <v>16</v>
      </c>
      <c r="G4306" t="s">
        <v>16</v>
      </c>
      <c r="H4306" t="s">
        <v>17</v>
      </c>
      <c r="I4306">
        <v>41</v>
      </c>
      <c r="J4306" t="str">
        <f>IFERROR(IF(ABS((C4306-resumen!$D$3)/resumen!$D$5) &gt; 1.96, "SI", "NO"), _xleta.NOT)</f>
        <v>NO</v>
      </c>
      <c r="K4306" t="str">
        <f>IFERROR(IF(ABS((I4306-resumen!$E$3)/resumen!$E$5) &gt; 1.96, "SI", "NO"), _xleta.NOT)</f>
        <v>NO</v>
      </c>
      <c r="L4306">
        <f>IF(ISBLANK(C4306), resumen!$D$4, C4306)</f>
        <v>400000</v>
      </c>
      <c r="M4306">
        <f>IF(ISBLANK(I4306), resumen!$E$4, I4306)</f>
        <v>41</v>
      </c>
    </row>
    <row r="4307" spans="1:13">
      <c r="A4307">
        <v>4306</v>
      </c>
      <c r="B4307" t="s">
        <v>19</v>
      </c>
      <c r="C4307">
        <v>400398.51</v>
      </c>
      <c r="D4307" t="s">
        <v>14</v>
      </c>
      <c r="E4307" t="s">
        <v>20</v>
      </c>
      <c r="F4307" t="s">
        <v>16</v>
      </c>
      <c r="G4307" t="s">
        <v>17</v>
      </c>
      <c r="H4307" t="s">
        <v>17</v>
      </c>
      <c r="I4307">
        <v>26</v>
      </c>
      <c r="J4307" t="str">
        <f>IFERROR(IF(ABS((C4307-resumen!$D$3)/resumen!$D$5) &gt; 1.96, "SI", "NO"), _xleta.NOT)</f>
        <v>NO</v>
      </c>
      <c r="K4307" t="str">
        <f>IFERROR(IF(ABS((I4307-resumen!$E$3)/resumen!$E$5) &gt; 1.96, "SI", "NO"), _xleta.NOT)</f>
        <v>NO</v>
      </c>
      <c r="L4307">
        <f>IF(ISBLANK(C4307), resumen!$D$4, C4307)</f>
        <v>400398.51</v>
      </c>
      <c r="M4307">
        <f>IF(ISBLANK(I4307), resumen!$E$4, I4307)</f>
        <v>26</v>
      </c>
    </row>
    <row r="4308" spans="1:13">
      <c r="A4308">
        <v>4307</v>
      </c>
      <c r="B4308" t="s">
        <v>13</v>
      </c>
      <c r="C4308">
        <v>891182.29</v>
      </c>
      <c r="D4308" t="s">
        <v>14</v>
      </c>
      <c r="E4308" t="s">
        <v>15</v>
      </c>
      <c r="F4308" t="s">
        <v>16</v>
      </c>
      <c r="G4308" t="s">
        <v>17</v>
      </c>
      <c r="H4308" t="s">
        <v>17</v>
      </c>
      <c r="I4308">
        <v>40</v>
      </c>
      <c r="J4308" t="str">
        <f>IFERROR(IF(ABS((C4308-resumen!$D$3)/resumen!$D$5) &gt; 1.96, "SI", "NO"), _xleta.NOT)</f>
        <v>NO</v>
      </c>
      <c r="K4308" t="str">
        <f>IFERROR(IF(ABS((I4308-resumen!$E$3)/resumen!$E$5) &gt; 1.96, "SI", "NO"), _xleta.NOT)</f>
        <v>NO</v>
      </c>
      <c r="L4308">
        <f>IF(ISBLANK(C4308), resumen!$D$4, C4308)</f>
        <v>891182.29</v>
      </c>
      <c r="M4308">
        <f>IF(ISBLANK(I4308), resumen!$E$4, I4308)</f>
        <v>40</v>
      </c>
    </row>
    <row r="4309" spans="1:13">
      <c r="A4309">
        <v>4308</v>
      </c>
      <c r="B4309" t="s">
        <v>19</v>
      </c>
      <c r="C4309">
        <v>375988</v>
      </c>
      <c r="D4309" t="s">
        <v>23</v>
      </c>
      <c r="E4309" t="s">
        <v>20</v>
      </c>
      <c r="F4309" t="s">
        <v>16</v>
      </c>
      <c r="G4309" t="s">
        <v>17</v>
      </c>
      <c r="H4309" t="s">
        <v>17</v>
      </c>
      <c r="I4309">
        <v>58</v>
      </c>
      <c r="J4309" t="str">
        <f>IFERROR(IF(ABS((C4309-resumen!$D$3)/resumen!$D$5) &gt; 1.96, "SI", "NO"), _xleta.NOT)</f>
        <v>NO</v>
      </c>
      <c r="K4309" t="str">
        <f>IFERROR(IF(ABS((I4309-resumen!$E$3)/resumen!$E$5) &gt; 1.96, "SI", "NO"), _xleta.NOT)</f>
        <v>NO</v>
      </c>
      <c r="L4309">
        <f>IF(ISBLANK(C4309), resumen!$D$4, C4309)</f>
        <v>375988</v>
      </c>
      <c r="M4309">
        <f>IF(ISBLANK(I4309), resumen!$E$4, I4309)</f>
        <v>58</v>
      </c>
    </row>
    <row r="4310" spans="1:13">
      <c r="A4310">
        <v>4309</v>
      </c>
      <c r="B4310" t="s">
        <v>19</v>
      </c>
      <c r="C4310">
        <v>1108329</v>
      </c>
      <c r="D4310" t="s">
        <v>14</v>
      </c>
      <c r="E4310" t="s">
        <v>15</v>
      </c>
      <c r="F4310" t="s">
        <v>16</v>
      </c>
      <c r="G4310" t="s">
        <v>17</v>
      </c>
      <c r="H4310" t="s">
        <v>16</v>
      </c>
      <c r="I4310">
        <v>34</v>
      </c>
      <c r="J4310" t="str">
        <f>IFERROR(IF(ABS((C4310-resumen!$D$3)/resumen!$D$5) &gt; 1.96, "SI", "NO"), _xleta.NOT)</f>
        <v>NO</v>
      </c>
      <c r="K4310" t="str">
        <f>IFERROR(IF(ABS((I4310-resumen!$E$3)/resumen!$E$5) &gt; 1.96, "SI", "NO"), _xleta.NOT)</f>
        <v>NO</v>
      </c>
      <c r="L4310">
        <f>IF(ISBLANK(C4310), resumen!$D$4, C4310)</f>
        <v>1108329</v>
      </c>
      <c r="M4310">
        <f>IF(ISBLANK(I4310), resumen!$E$4, I4310)</f>
        <v>34</v>
      </c>
    </row>
    <row r="4311" spans="1:13">
      <c r="A4311">
        <v>4310</v>
      </c>
      <c r="B4311" t="s">
        <v>19</v>
      </c>
      <c r="C4311">
        <v>1474575.5</v>
      </c>
      <c r="D4311" t="s">
        <v>14</v>
      </c>
      <c r="E4311" t="s">
        <v>15</v>
      </c>
      <c r="F4311" t="s">
        <v>16</v>
      </c>
      <c r="G4311" t="s">
        <v>17</v>
      </c>
      <c r="H4311" t="s">
        <v>17</v>
      </c>
      <c r="I4311">
        <v>46</v>
      </c>
      <c r="J4311" t="str">
        <f>IFERROR(IF(ABS((C4311-resumen!$D$3)/resumen!$D$5) &gt; 1.96, "SI", "NO"), _xleta.NOT)</f>
        <v>NO</v>
      </c>
      <c r="K4311" t="str">
        <f>IFERROR(IF(ABS((I4311-resumen!$E$3)/resumen!$E$5) &gt; 1.96, "SI", "NO"), _xleta.NOT)</f>
        <v>NO</v>
      </c>
      <c r="L4311">
        <f>IF(ISBLANK(C4311), resumen!$D$4, C4311)</f>
        <v>1474575.5</v>
      </c>
      <c r="M4311">
        <f>IF(ISBLANK(I4311), resumen!$E$4, I4311)</f>
        <v>46</v>
      </c>
    </row>
    <row r="4312" spans="1:13">
      <c r="A4312">
        <v>4311</v>
      </c>
      <c r="B4312" t="s">
        <v>19</v>
      </c>
      <c r="C4312">
        <v>363711.95</v>
      </c>
      <c r="D4312" t="s">
        <v>14</v>
      </c>
      <c r="E4312" t="s">
        <v>20</v>
      </c>
      <c r="F4312" t="s">
        <v>16</v>
      </c>
      <c r="G4312" t="s">
        <v>17</v>
      </c>
      <c r="H4312" t="s">
        <v>17</v>
      </c>
      <c r="I4312">
        <v>30</v>
      </c>
      <c r="J4312" t="str">
        <f>IFERROR(IF(ABS((C4312-resumen!$D$3)/resumen!$D$5) &gt; 1.96, "SI", "NO"), _xleta.NOT)</f>
        <v>NO</v>
      </c>
      <c r="K4312" t="str">
        <f>IFERROR(IF(ABS((I4312-resumen!$E$3)/resumen!$E$5) &gt; 1.96, "SI", "NO"), _xleta.NOT)</f>
        <v>NO</v>
      </c>
      <c r="L4312">
        <f>IF(ISBLANK(C4312), resumen!$D$4, C4312)</f>
        <v>363711.95</v>
      </c>
      <c r="M4312">
        <f>IF(ISBLANK(I4312), resumen!$E$4, I4312)</f>
        <v>30</v>
      </c>
    </row>
    <row r="4313" spans="1:13">
      <c r="A4313">
        <v>4312</v>
      </c>
      <c r="B4313" t="s">
        <v>19</v>
      </c>
      <c r="C4313">
        <v>490637</v>
      </c>
      <c r="D4313" t="s">
        <v>18</v>
      </c>
      <c r="E4313" t="s">
        <v>15</v>
      </c>
      <c r="F4313" t="s">
        <v>16</v>
      </c>
      <c r="G4313" t="s">
        <v>17</v>
      </c>
      <c r="H4313" t="s">
        <v>17</v>
      </c>
      <c r="I4313">
        <v>71</v>
      </c>
      <c r="J4313" t="str">
        <f>IFERROR(IF(ABS((C4313-resumen!$D$3)/resumen!$D$5) &gt; 1.96, "SI", "NO"), _xleta.NOT)</f>
        <v>NO</v>
      </c>
      <c r="K4313" t="str">
        <f>IFERROR(IF(ABS((I4313-resumen!$E$3)/resumen!$E$5) &gt; 1.96, "SI", "NO"), _xleta.NOT)</f>
        <v>SI</v>
      </c>
      <c r="L4313">
        <f>IF(ISBLANK(C4313), resumen!$D$4, C4313)</f>
        <v>490637</v>
      </c>
      <c r="M4313">
        <f>IF(ISBLANK(I4313), resumen!$E$4, I4313)</f>
        <v>71</v>
      </c>
    </row>
    <row r="4314" spans="1:13">
      <c r="A4314">
        <v>4313</v>
      </c>
      <c r="B4314" t="s">
        <v>19</v>
      </c>
      <c r="C4314">
        <v>279111</v>
      </c>
      <c r="D4314" t="s">
        <v>22</v>
      </c>
      <c r="E4314" t="s">
        <v>20</v>
      </c>
      <c r="F4314" t="s">
        <v>16</v>
      </c>
      <c r="G4314" t="s">
        <v>17</v>
      </c>
      <c r="H4314" t="s">
        <v>17</v>
      </c>
      <c r="I4314">
        <v>26</v>
      </c>
      <c r="J4314" t="str">
        <f>IFERROR(IF(ABS((C4314-resumen!$D$3)/resumen!$D$5) &gt; 1.96, "SI", "NO"), _xleta.NOT)</f>
        <v>NO</v>
      </c>
      <c r="K4314" t="str">
        <f>IFERROR(IF(ABS((I4314-resumen!$E$3)/resumen!$E$5) &gt; 1.96, "SI", "NO"), _xleta.NOT)</f>
        <v>NO</v>
      </c>
      <c r="L4314">
        <f>IF(ISBLANK(C4314), resumen!$D$4, C4314)</f>
        <v>279111</v>
      </c>
      <c r="M4314">
        <f>IF(ISBLANK(I4314), resumen!$E$4, I4314)</f>
        <v>26</v>
      </c>
    </row>
    <row r="4315" spans="1:13">
      <c r="A4315">
        <v>4314</v>
      </c>
      <c r="B4315" t="s">
        <v>19</v>
      </c>
      <c r="C4315">
        <v>297050</v>
      </c>
      <c r="D4315" t="s">
        <v>21</v>
      </c>
      <c r="E4315" t="s">
        <v>20</v>
      </c>
      <c r="F4315" t="s">
        <v>16</v>
      </c>
      <c r="G4315" t="s">
        <v>17</v>
      </c>
      <c r="H4315" t="s">
        <v>17</v>
      </c>
      <c r="I4315">
        <v>43</v>
      </c>
      <c r="J4315" t="str">
        <f>IFERROR(IF(ABS((C4315-resumen!$D$3)/resumen!$D$5) &gt; 1.96, "SI", "NO"), _xleta.NOT)</f>
        <v>NO</v>
      </c>
      <c r="K4315" t="str">
        <f>IFERROR(IF(ABS((I4315-resumen!$E$3)/resumen!$E$5) &gt; 1.96, "SI", "NO"), _xleta.NOT)</f>
        <v>NO</v>
      </c>
      <c r="L4315">
        <f>IF(ISBLANK(C4315), resumen!$D$4, C4315)</f>
        <v>297050</v>
      </c>
      <c r="M4315">
        <f>IF(ISBLANK(I4315), resumen!$E$4, I4315)</f>
        <v>43</v>
      </c>
    </row>
    <row r="4316" spans="1:13">
      <c r="A4316">
        <v>4315</v>
      </c>
      <c r="B4316" t="s">
        <v>13</v>
      </c>
      <c r="C4316">
        <v>300018</v>
      </c>
      <c r="D4316" t="s">
        <v>22</v>
      </c>
      <c r="E4316" t="s">
        <v>20</v>
      </c>
      <c r="F4316" t="s">
        <v>16</v>
      </c>
      <c r="G4316" t="s">
        <v>16</v>
      </c>
      <c r="H4316" t="s">
        <v>16</v>
      </c>
      <c r="I4316">
        <v>32</v>
      </c>
      <c r="J4316" t="str">
        <f>IFERROR(IF(ABS((C4316-resumen!$D$3)/resumen!$D$5) &gt; 1.96, "SI", "NO"), _xleta.NOT)</f>
        <v>NO</v>
      </c>
      <c r="K4316" t="str">
        <f>IFERROR(IF(ABS((I4316-resumen!$E$3)/resumen!$E$5) &gt; 1.96, "SI", "NO"), _xleta.NOT)</f>
        <v>NO</v>
      </c>
      <c r="L4316">
        <f>IF(ISBLANK(C4316), resumen!$D$4, C4316)</f>
        <v>300018</v>
      </c>
      <c r="M4316">
        <f>IF(ISBLANK(I4316), resumen!$E$4, I4316)</f>
        <v>32</v>
      </c>
    </row>
    <row r="4317" spans="1:13">
      <c r="A4317">
        <v>4316</v>
      </c>
      <c r="B4317" t="s">
        <v>19</v>
      </c>
      <c r="C4317">
        <v>297046</v>
      </c>
      <c r="D4317" t="s">
        <v>22</v>
      </c>
      <c r="E4317" t="s">
        <v>20</v>
      </c>
      <c r="F4317" t="s">
        <v>16</v>
      </c>
      <c r="G4317" t="s">
        <v>16</v>
      </c>
      <c r="H4317" t="s">
        <v>16</v>
      </c>
      <c r="I4317">
        <v>45</v>
      </c>
      <c r="J4317" t="str">
        <f>IFERROR(IF(ABS((C4317-resumen!$D$3)/resumen!$D$5) &gt; 1.96, "SI", "NO"), _xleta.NOT)</f>
        <v>NO</v>
      </c>
      <c r="K4317" t="str">
        <f>IFERROR(IF(ABS((I4317-resumen!$E$3)/resumen!$E$5) &gt; 1.96, "SI", "NO"), _xleta.NOT)</f>
        <v>NO</v>
      </c>
      <c r="L4317">
        <f>IF(ISBLANK(C4317), resumen!$D$4, C4317)</f>
        <v>297046</v>
      </c>
      <c r="M4317">
        <f>IF(ISBLANK(I4317), resumen!$E$4, I4317)</f>
        <v>45</v>
      </c>
    </row>
    <row r="4318" spans="1:13">
      <c r="A4318">
        <v>4317</v>
      </c>
      <c r="B4318" t="s">
        <v>19</v>
      </c>
      <c r="C4318">
        <v>672276</v>
      </c>
      <c r="D4318" t="s">
        <v>14</v>
      </c>
      <c r="E4318" t="s">
        <v>20</v>
      </c>
      <c r="F4318" t="s">
        <v>16</v>
      </c>
      <c r="G4318" t="s">
        <v>17</v>
      </c>
      <c r="H4318" t="s">
        <v>17</v>
      </c>
      <c r="I4318">
        <v>25</v>
      </c>
      <c r="J4318" t="str">
        <f>IFERROR(IF(ABS((C4318-resumen!$D$3)/resumen!$D$5) &gt; 1.96, "SI", "NO"), _xleta.NOT)</f>
        <v>NO</v>
      </c>
      <c r="K4318" t="str">
        <f>IFERROR(IF(ABS((I4318-resumen!$E$3)/resumen!$E$5) &gt; 1.96, "SI", "NO"), _xleta.NOT)</f>
        <v>NO</v>
      </c>
      <c r="L4318">
        <f>IF(ISBLANK(C4318), resumen!$D$4, C4318)</f>
        <v>672276</v>
      </c>
      <c r="M4318">
        <f>IF(ISBLANK(I4318), resumen!$E$4, I4318)</f>
        <v>25</v>
      </c>
    </row>
    <row r="4319" spans="1:13">
      <c r="A4319">
        <v>4318</v>
      </c>
      <c r="B4319" t="s">
        <v>13</v>
      </c>
      <c r="C4319">
        <v>349737.17</v>
      </c>
      <c r="D4319" t="s">
        <v>14</v>
      </c>
      <c r="E4319" t="s">
        <v>20</v>
      </c>
      <c r="F4319" t="s">
        <v>16</v>
      </c>
      <c r="G4319" t="s">
        <v>17</v>
      </c>
      <c r="H4319" t="s">
        <v>16</v>
      </c>
      <c r="I4319">
        <v>26</v>
      </c>
      <c r="J4319" t="str">
        <f>IFERROR(IF(ABS((C4319-resumen!$D$3)/resumen!$D$5) &gt; 1.96, "SI", "NO"), _xleta.NOT)</f>
        <v>NO</v>
      </c>
      <c r="K4319" t="str">
        <f>IFERROR(IF(ABS((I4319-resumen!$E$3)/resumen!$E$5) &gt; 1.96, "SI", "NO"), _xleta.NOT)</f>
        <v>NO</v>
      </c>
      <c r="L4319">
        <f>IF(ISBLANK(C4319), resumen!$D$4, C4319)</f>
        <v>349737.17</v>
      </c>
      <c r="M4319">
        <f>IF(ISBLANK(I4319), resumen!$E$4, I4319)</f>
        <v>26</v>
      </c>
    </row>
    <row r="4320" spans="1:13">
      <c r="A4320">
        <v>4319</v>
      </c>
      <c r="B4320" t="s">
        <v>19</v>
      </c>
      <c r="C4320">
        <v>1584055</v>
      </c>
      <c r="D4320" t="s">
        <v>14</v>
      </c>
      <c r="E4320" t="s">
        <v>15</v>
      </c>
      <c r="F4320" t="s">
        <v>16</v>
      </c>
      <c r="G4320" t="s">
        <v>17</v>
      </c>
      <c r="H4320" t="s">
        <v>17</v>
      </c>
      <c r="I4320">
        <v>39</v>
      </c>
      <c r="J4320" t="str">
        <f>IFERROR(IF(ABS((C4320-resumen!$D$3)/resumen!$D$5) &gt; 1.96, "SI", "NO"), _xleta.NOT)</f>
        <v>NO</v>
      </c>
      <c r="K4320" t="str">
        <f>IFERROR(IF(ABS((I4320-resumen!$E$3)/resumen!$E$5) &gt; 1.96, "SI", "NO"), _xleta.NOT)</f>
        <v>NO</v>
      </c>
      <c r="L4320">
        <f>IF(ISBLANK(C4320), resumen!$D$4, C4320)</f>
        <v>1584055</v>
      </c>
      <c r="M4320">
        <f>IF(ISBLANK(I4320), resumen!$E$4, I4320)</f>
        <v>39</v>
      </c>
    </row>
    <row r="4321" spans="1:13">
      <c r="A4321">
        <v>4320</v>
      </c>
      <c r="B4321" t="s">
        <v>19</v>
      </c>
      <c r="C4321">
        <v>323296</v>
      </c>
      <c r="D4321" t="s">
        <v>21</v>
      </c>
      <c r="E4321" t="s">
        <v>20</v>
      </c>
      <c r="F4321" t="s">
        <v>16</v>
      </c>
      <c r="G4321" t="s">
        <v>17</v>
      </c>
      <c r="H4321" t="s">
        <v>17</v>
      </c>
      <c r="I4321">
        <v>62</v>
      </c>
      <c r="J4321" t="str">
        <f>IFERROR(IF(ABS((C4321-resumen!$D$3)/resumen!$D$5) &gt; 1.96, "SI", "NO"), _xleta.NOT)</f>
        <v>NO</v>
      </c>
      <c r="K4321" t="str">
        <f>IFERROR(IF(ABS((I4321-resumen!$E$3)/resumen!$E$5) &gt; 1.96, "SI", "NO"), _xleta.NOT)</f>
        <v>NO</v>
      </c>
      <c r="L4321">
        <f>IF(ISBLANK(C4321), resumen!$D$4, C4321)</f>
        <v>323296</v>
      </c>
      <c r="M4321">
        <f>IF(ISBLANK(I4321), resumen!$E$4, I4321)</f>
        <v>62</v>
      </c>
    </row>
    <row r="4322" spans="1:13">
      <c r="A4322">
        <v>4321</v>
      </c>
      <c r="B4322" t="s">
        <v>19</v>
      </c>
      <c r="C4322">
        <v>150000</v>
      </c>
      <c r="D4322" t="s">
        <v>14</v>
      </c>
      <c r="E4322" t="s">
        <v>20</v>
      </c>
      <c r="F4322" t="s">
        <v>16</v>
      </c>
      <c r="G4322" t="s">
        <v>16</v>
      </c>
      <c r="H4322" t="s">
        <v>17</v>
      </c>
      <c r="I4322">
        <v>62</v>
      </c>
      <c r="J4322" t="str">
        <f>IFERROR(IF(ABS((C4322-resumen!$D$3)/resumen!$D$5) &gt; 1.96, "SI", "NO"), _xleta.NOT)</f>
        <v>NO</v>
      </c>
      <c r="K4322" t="str">
        <f>IFERROR(IF(ABS((I4322-resumen!$E$3)/resumen!$E$5) &gt; 1.96, "SI", "NO"), _xleta.NOT)</f>
        <v>NO</v>
      </c>
      <c r="L4322">
        <f>IF(ISBLANK(C4322), resumen!$D$4, C4322)</f>
        <v>150000</v>
      </c>
      <c r="M4322">
        <f>IF(ISBLANK(I4322), resumen!$E$4, I4322)</f>
        <v>62</v>
      </c>
    </row>
    <row r="4323" spans="1:13">
      <c r="A4323">
        <v>4322</v>
      </c>
      <c r="B4323" t="s">
        <v>19</v>
      </c>
      <c r="C4323">
        <v>1155329</v>
      </c>
      <c r="D4323" t="s">
        <v>18</v>
      </c>
      <c r="E4323" t="s">
        <v>15</v>
      </c>
      <c r="F4323" t="s">
        <v>16</v>
      </c>
      <c r="G4323" t="s">
        <v>17</v>
      </c>
      <c r="H4323" t="s">
        <v>17</v>
      </c>
      <c r="I4323">
        <v>68</v>
      </c>
      <c r="J4323" t="str">
        <f>IFERROR(IF(ABS((C4323-resumen!$D$3)/resumen!$D$5) &gt; 1.96, "SI", "NO"), _xleta.NOT)</f>
        <v>NO</v>
      </c>
      <c r="K4323" t="str">
        <f>IFERROR(IF(ABS((I4323-resumen!$E$3)/resumen!$E$5) &gt; 1.96, "SI", "NO"), _xleta.NOT)</f>
        <v>NO</v>
      </c>
      <c r="L4323">
        <f>IF(ISBLANK(C4323), resumen!$D$4, C4323)</f>
        <v>1155329</v>
      </c>
      <c r="M4323">
        <f>IF(ISBLANK(I4323), resumen!$E$4, I4323)</f>
        <v>68</v>
      </c>
    </row>
    <row r="4324" spans="1:13">
      <c r="A4324">
        <v>4323</v>
      </c>
      <c r="B4324" t="s">
        <v>13</v>
      </c>
      <c r="C4324">
        <v>339164.9</v>
      </c>
      <c r="D4324" t="s">
        <v>14</v>
      </c>
      <c r="E4324" t="s">
        <v>20</v>
      </c>
      <c r="F4324" t="s">
        <v>16</v>
      </c>
      <c r="G4324" t="s">
        <v>17</v>
      </c>
      <c r="H4324" t="s">
        <v>17</v>
      </c>
      <c r="I4324">
        <v>49</v>
      </c>
      <c r="J4324" t="str">
        <f>IFERROR(IF(ABS((C4324-resumen!$D$3)/resumen!$D$5) &gt; 1.96, "SI", "NO"), _xleta.NOT)</f>
        <v>NO</v>
      </c>
      <c r="K4324" t="str">
        <f>IFERROR(IF(ABS((I4324-resumen!$E$3)/resumen!$E$5) &gt; 1.96, "SI", "NO"), _xleta.NOT)</f>
        <v>NO</v>
      </c>
      <c r="L4324">
        <f>IF(ISBLANK(C4324), resumen!$D$4, C4324)</f>
        <v>339164.9</v>
      </c>
      <c r="M4324">
        <f>IF(ISBLANK(I4324), resumen!$E$4, I4324)</f>
        <v>49</v>
      </c>
    </row>
    <row r="4325" spans="1:13">
      <c r="A4325">
        <v>4324</v>
      </c>
      <c r="B4325" t="s">
        <v>13</v>
      </c>
      <c r="C4325">
        <v>690000</v>
      </c>
      <c r="D4325" t="s">
        <v>14</v>
      </c>
      <c r="E4325" t="s">
        <v>20</v>
      </c>
      <c r="F4325" t="s">
        <v>16</v>
      </c>
      <c r="G4325" t="s">
        <v>17</v>
      </c>
      <c r="H4325" t="s">
        <v>17</v>
      </c>
      <c r="I4325">
        <v>24</v>
      </c>
      <c r="J4325" t="str">
        <f>IFERROR(IF(ABS((C4325-resumen!$D$3)/resumen!$D$5) &gt; 1.96, "SI", "NO"), _xleta.NOT)</f>
        <v>NO</v>
      </c>
      <c r="K4325" t="str">
        <f>IFERROR(IF(ABS((I4325-resumen!$E$3)/resumen!$E$5) &gt; 1.96, "SI", "NO"), _xleta.NOT)</f>
        <v>NO</v>
      </c>
      <c r="L4325">
        <f>IF(ISBLANK(C4325), resumen!$D$4, C4325)</f>
        <v>690000</v>
      </c>
      <c r="M4325">
        <f>IF(ISBLANK(I4325), resumen!$E$4, I4325)</f>
        <v>24</v>
      </c>
    </row>
    <row r="4326" spans="1:13">
      <c r="A4326">
        <v>4325</v>
      </c>
      <c r="B4326" t="s">
        <v>19</v>
      </c>
      <c r="C4326">
        <v>506617.9</v>
      </c>
      <c r="D4326" t="s">
        <v>14</v>
      </c>
      <c r="E4326" t="s">
        <v>15</v>
      </c>
      <c r="F4326" t="s">
        <v>16</v>
      </c>
      <c r="G4326" t="s">
        <v>17</v>
      </c>
      <c r="H4326" t="s">
        <v>17</v>
      </c>
      <c r="I4326">
        <v>41</v>
      </c>
      <c r="J4326" t="str">
        <f>IFERROR(IF(ABS((C4326-resumen!$D$3)/resumen!$D$5) &gt; 1.96, "SI", "NO"), _xleta.NOT)</f>
        <v>NO</v>
      </c>
      <c r="K4326" t="str">
        <f>IFERROR(IF(ABS((I4326-resumen!$E$3)/resumen!$E$5) &gt; 1.96, "SI", "NO"), _xleta.NOT)</f>
        <v>NO</v>
      </c>
      <c r="L4326">
        <f>IF(ISBLANK(C4326), resumen!$D$4, C4326)</f>
        <v>506617.9</v>
      </c>
      <c r="M4326">
        <f>IF(ISBLANK(I4326), resumen!$E$4, I4326)</f>
        <v>41</v>
      </c>
    </row>
    <row r="4327" spans="1:13">
      <c r="A4327">
        <v>4326</v>
      </c>
      <c r="B4327" t="s">
        <v>19</v>
      </c>
      <c r="C4327">
        <v>443270</v>
      </c>
      <c r="D4327" t="s">
        <v>14</v>
      </c>
      <c r="E4327" t="s">
        <v>20</v>
      </c>
      <c r="F4327" t="s">
        <v>16</v>
      </c>
      <c r="G4327" t="s">
        <v>17</v>
      </c>
      <c r="H4327" t="s">
        <v>17</v>
      </c>
      <c r="I4327">
        <v>43</v>
      </c>
      <c r="J4327" t="str">
        <f>IFERROR(IF(ABS((C4327-resumen!$D$3)/resumen!$D$5) &gt; 1.96, "SI", "NO"), _xleta.NOT)</f>
        <v>NO</v>
      </c>
      <c r="K4327" t="str">
        <f>IFERROR(IF(ABS((I4327-resumen!$E$3)/resumen!$E$5) &gt; 1.96, "SI", "NO"), _xleta.NOT)</f>
        <v>NO</v>
      </c>
      <c r="L4327">
        <f>IF(ISBLANK(C4327), resumen!$D$4, C4327)</f>
        <v>443270</v>
      </c>
      <c r="M4327">
        <f>IF(ISBLANK(I4327), resumen!$E$4, I4327)</f>
        <v>43</v>
      </c>
    </row>
    <row r="4328" spans="1:13">
      <c r="A4328">
        <v>4327</v>
      </c>
      <c r="B4328" t="s">
        <v>13</v>
      </c>
      <c r="C4328">
        <v>963090</v>
      </c>
      <c r="D4328" t="s">
        <v>14</v>
      </c>
      <c r="E4328" t="s">
        <v>15</v>
      </c>
      <c r="F4328" t="s">
        <v>16</v>
      </c>
      <c r="G4328" t="s">
        <v>17</v>
      </c>
      <c r="H4328" t="s">
        <v>17</v>
      </c>
      <c r="I4328">
        <v>50</v>
      </c>
      <c r="J4328" t="str">
        <f>IFERROR(IF(ABS((C4328-resumen!$D$3)/resumen!$D$5) &gt; 1.96, "SI", "NO"), _xleta.NOT)</f>
        <v>NO</v>
      </c>
      <c r="K4328" t="str">
        <f>IFERROR(IF(ABS((I4328-resumen!$E$3)/resumen!$E$5) &gt; 1.96, "SI", "NO"), _xleta.NOT)</f>
        <v>NO</v>
      </c>
      <c r="L4328">
        <f>IF(ISBLANK(C4328), resumen!$D$4, C4328)</f>
        <v>963090</v>
      </c>
      <c r="M4328">
        <f>IF(ISBLANK(I4328), resumen!$E$4, I4328)</f>
        <v>50</v>
      </c>
    </row>
    <row r="4329" spans="1:13">
      <c r="A4329">
        <v>4328</v>
      </c>
      <c r="B4329" t="s">
        <v>19</v>
      </c>
      <c r="C4329">
        <v>512500</v>
      </c>
      <c r="D4329" t="s">
        <v>14</v>
      </c>
      <c r="E4329" t="s">
        <v>20</v>
      </c>
      <c r="F4329" t="s">
        <v>16</v>
      </c>
      <c r="G4329" t="s">
        <v>17</v>
      </c>
      <c r="H4329" t="s">
        <v>17</v>
      </c>
      <c r="I4329">
        <v>25</v>
      </c>
      <c r="J4329" t="str">
        <f>IFERROR(IF(ABS((C4329-resumen!$D$3)/resumen!$D$5) &gt; 1.96, "SI", "NO"), _xleta.NOT)</f>
        <v>NO</v>
      </c>
      <c r="K4329" t="str">
        <f>IFERROR(IF(ABS((I4329-resumen!$E$3)/resumen!$E$5) &gt; 1.96, "SI", "NO"), _xleta.NOT)</f>
        <v>NO</v>
      </c>
      <c r="L4329">
        <f>IF(ISBLANK(C4329), resumen!$D$4, C4329)</f>
        <v>512500</v>
      </c>
      <c r="M4329">
        <f>IF(ISBLANK(I4329), resumen!$E$4, I4329)</f>
        <v>25</v>
      </c>
    </row>
    <row r="4330" spans="1:13">
      <c r="A4330">
        <v>4329</v>
      </c>
      <c r="B4330" t="s">
        <v>13</v>
      </c>
      <c r="C4330">
        <v>2100000</v>
      </c>
      <c r="D4330" t="s">
        <v>14</v>
      </c>
      <c r="E4330" t="s">
        <v>20</v>
      </c>
      <c r="F4330" t="s">
        <v>16</v>
      </c>
      <c r="G4330" t="s">
        <v>17</v>
      </c>
      <c r="H4330" t="s">
        <v>17</v>
      </c>
      <c r="I4330">
        <v>32</v>
      </c>
      <c r="J4330" t="str">
        <f>IFERROR(IF(ABS((C4330-resumen!$D$3)/resumen!$D$5) &gt; 1.96, "SI", "NO"), _xleta.NOT)</f>
        <v>NO</v>
      </c>
      <c r="K4330" t="str">
        <f>IFERROR(IF(ABS((I4330-resumen!$E$3)/resumen!$E$5) &gt; 1.96, "SI", "NO"), _xleta.NOT)</f>
        <v>NO</v>
      </c>
      <c r="L4330">
        <f>IF(ISBLANK(C4330), resumen!$D$4, C4330)</f>
        <v>2100000</v>
      </c>
      <c r="M4330">
        <f>IF(ISBLANK(I4330), resumen!$E$4, I4330)</f>
        <v>32</v>
      </c>
    </row>
    <row r="4331" spans="1:13">
      <c r="A4331">
        <v>4330</v>
      </c>
      <c r="B4331" t="s">
        <v>13</v>
      </c>
      <c r="C4331">
        <v>452438</v>
      </c>
      <c r="D4331" t="s">
        <v>22</v>
      </c>
      <c r="E4331" t="s">
        <v>20</v>
      </c>
      <c r="F4331" t="s">
        <v>16</v>
      </c>
      <c r="G4331" t="s">
        <v>17</v>
      </c>
      <c r="H4331" t="s">
        <v>17</v>
      </c>
      <c r="I4331">
        <v>63</v>
      </c>
      <c r="J4331" t="str">
        <f>IFERROR(IF(ABS((C4331-resumen!$D$3)/resumen!$D$5) &gt; 1.96, "SI", "NO"), _xleta.NOT)</f>
        <v>NO</v>
      </c>
      <c r="K4331" t="str">
        <f>IFERROR(IF(ABS((I4331-resumen!$E$3)/resumen!$E$5) &gt; 1.96, "SI", "NO"), _xleta.NOT)</f>
        <v>NO</v>
      </c>
      <c r="L4331">
        <f>IF(ISBLANK(C4331), resumen!$D$4, C4331)</f>
        <v>452438</v>
      </c>
      <c r="M4331">
        <f>IF(ISBLANK(I4331), resumen!$E$4, I4331)</f>
        <v>63</v>
      </c>
    </row>
    <row r="4332" spans="1:13">
      <c r="A4332">
        <v>4331</v>
      </c>
      <c r="B4332" t="s">
        <v>13</v>
      </c>
      <c r="C4332">
        <v>2190092.7000000002</v>
      </c>
      <c r="D4332" t="s">
        <v>14</v>
      </c>
      <c r="E4332" t="s">
        <v>15</v>
      </c>
      <c r="F4332" t="s">
        <v>16</v>
      </c>
      <c r="G4332" t="s">
        <v>17</v>
      </c>
      <c r="H4332" t="s">
        <v>17</v>
      </c>
      <c r="I4332">
        <v>42</v>
      </c>
      <c r="J4332" t="str">
        <f>IFERROR(IF(ABS((C4332-resumen!$D$3)/resumen!$D$5) &gt; 1.96, "SI", "NO"), _xleta.NOT)</f>
        <v>NO</v>
      </c>
      <c r="K4332" t="str">
        <f>IFERROR(IF(ABS((I4332-resumen!$E$3)/resumen!$E$5) &gt; 1.96, "SI", "NO"), _xleta.NOT)</f>
        <v>NO</v>
      </c>
      <c r="L4332">
        <f>IF(ISBLANK(C4332), resumen!$D$4, C4332)</f>
        <v>2190092.7000000002</v>
      </c>
      <c r="M4332">
        <f>IF(ISBLANK(I4332), resumen!$E$4, I4332)</f>
        <v>42</v>
      </c>
    </row>
    <row r="4333" spans="1:13">
      <c r="A4333">
        <v>4332</v>
      </c>
      <c r="B4333" t="s">
        <v>13</v>
      </c>
      <c r="C4333">
        <v>772533.23</v>
      </c>
      <c r="D4333" t="s">
        <v>14</v>
      </c>
      <c r="E4333" t="s">
        <v>20</v>
      </c>
      <c r="F4333" t="s">
        <v>16</v>
      </c>
      <c r="G4333" t="s">
        <v>17</v>
      </c>
      <c r="H4333" t="s">
        <v>17</v>
      </c>
      <c r="I4333">
        <v>48</v>
      </c>
      <c r="J4333" t="str">
        <f>IFERROR(IF(ABS((C4333-resumen!$D$3)/resumen!$D$5) &gt; 1.96, "SI", "NO"), _xleta.NOT)</f>
        <v>NO</v>
      </c>
      <c r="K4333" t="str">
        <f>IFERROR(IF(ABS((I4333-resumen!$E$3)/resumen!$E$5) &gt; 1.96, "SI", "NO"), _xleta.NOT)</f>
        <v>NO</v>
      </c>
      <c r="L4333">
        <f>IF(ISBLANK(C4333), resumen!$D$4, C4333)</f>
        <v>772533.23</v>
      </c>
      <c r="M4333">
        <f>IF(ISBLANK(I4333), resumen!$E$4, I4333)</f>
        <v>48</v>
      </c>
    </row>
    <row r="4334" spans="1:13">
      <c r="A4334">
        <v>4333</v>
      </c>
      <c r="B4334" t="s">
        <v>13</v>
      </c>
      <c r="C4334">
        <v>378261</v>
      </c>
      <c r="D4334" t="s">
        <v>18</v>
      </c>
      <c r="E4334" t="s">
        <v>15</v>
      </c>
      <c r="F4334" t="s">
        <v>16</v>
      </c>
      <c r="G4334" t="s">
        <v>17</v>
      </c>
      <c r="H4334" t="s">
        <v>17</v>
      </c>
      <c r="I4334">
        <v>21</v>
      </c>
      <c r="J4334" t="str">
        <f>IFERROR(IF(ABS((C4334-resumen!$D$3)/resumen!$D$5) &gt; 1.96, "SI", "NO"), _xleta.NOT)</f>
        <v>NO</v>
      </c>
      <c r="K4334" t="str">
        <f>IFERROR(IF(ABS((I4334-resumen!$E$3)/resumen!$E$5) &gt; 1.96, "SI", "NO"), _xleta.NOT)</f>
        <v>NO</v>
      </c>
      <c r="L4334">
        <f>IF(ISBLANK(C4334), resumen!$D$4, C4334)</f>
        <v>378261</v>
      </c>
      <c r="M4334">
        <f>IF(ISBLANK(I4334), resumen!$E$4, I4334)</f>
        <v>21</v>
      </c>
    </row>
    <row r="4335" spans="1:13">
      <c r="A4335">
        <v>4334</v>
      </c>
      <c r="B4335" t="s">
        <v>19</v>
      </c>
      <c r="C4335">
        <v>9437618.4600000009</v>
      </c>
      <c r="D4335" t="s">
        <v>14</v>
      </c>
      <c r="E4335" t="s">
        <v>20</v>
      </c>
      <c r="F4335" t="s">
        <v>16</v>
      </c>
      <c r="G4335" t="s">
        <v>17</v>
      </c>
      <c r="H4335" t="s">
        <v>17</v>
      </c>
      <c r="I4335">
        <v>37</v>
      </c>
      <c r="J4335" t="str">
        <f>IFERROR(IF(ABS((C4335-resumen!$D$3)/resumen!$D$5) &gt; 1.96, "SI", "NO"), _xleta.NOT)</f>
        <v>SI</v>
      </c>
      <c r="K4335" t="str">
        <f>IFERROR(IF(ABS((I4335-resumen!$E$3)/resumen!$E$5) &gt; 1.96, "SI", "NO"), _xleta.NOT)</f>
        <v>NO</v>
      </c>
      <c r="L4335">
        <f>IF(ISBLANK(C4335), resumen!$D$4, C4335)</f>
        <v>9437618.4600000009</v>
      </c>
      <c r="M4335">
        <f>IF(ISBLANK(I4335), resumen!$E$4, I4335)</f>
        <v>37</v>
      </c>
    </row>
    <row r="4336" spans="1:13">
      <c r="A4336">
        <v>4335</v>
      </c>
      <c r="B4336" t="s">
        <v>13</v>
      </c>
      <c r="C4336">
        <v>208220.83</v>
      </c>
      <c r="D4336" t="s">
        <v>14</v>
      </c>
      <c r="E4336" t="s">
        <v>20</v>
      </c>
      <c r="F4336" t="s">
        <v>16</v>
      </c>
      <c r="G4336" t="s">
        <v>16</v>
      </c>
      <c r="H4336" t="s">
        <v>17</v>
      </c>
      <c r="I4336">
        <v>54</v>
      </c>
      <c r="J4336" t="str">
        <f>IFERROR(IF(ABS((C4336-resumen!$D$3)/resumen!$D$5) &gt; 1.96, "SI", "NO"), _xleta.NOT)</f>
        <v>NO</v>
      </c>
      <c r="K4336" t="str">
        <f>IFERROR(IF(ABS((I4336-resumen!$E$3)/resumen!$E$5) &gt; 1.96, "SI", "NO"), _xleta.NOT)</f>
        <v>NO</v>
      </c>
      <c r="L4336">
        <f>IF(ISBLANK(C4336), resumen!$D$4, C4336)</f>
        <v>208220.83</v>
      </c>
      <c r="M4336">
        <f>IF(ISBLANK(I4336), resumen!$E$4, I4336)</f>
        <v>54</v>
      </c>
    </row>
    <row r="4337" spans="1:13">
      <c r="A4337">
        <v>4336</v>
      </c>
      <c r="B4337" t="s">
        <v>19</v>
      </c>
      <c r="C4337">
        <v>423276.21</v>
      </c>
      <c r="D4337" t="s">
        <v>14</v>
      </c>
      <c r="E4337" t="s">
        <v>20</v>
      </c>
      <c r="F4337" t="s">
        <v>16</v>
      </c>
      <c r="G4337" t="s">
        <v>17</v>
      </c>
      <c r="H4337" t="s">
        <v>17</v>
      </c>
      <c r="I4337">
        <v>18</v>
      </c>
      <c r="J4337" t="str">
        <f>IFERROR(IF(ABS((C4337-resumen!$D$3)/resumen!$D$5) &gt; 1.96, "SI", "NO"), _xleta.NOT)</f>
        <v>NO</v>
      </c>
      <c r="K4337" t="str">
        <f>IFERROR(IF(ABS((I4337-resumen!$E$3)/resumen!$E$5) &gt; 1.96, "SI", "NO"), _xleta.NOT)</f>
        <v>NO</v>
      </c>
      <c r="L4337">
        <f>IF(ISBLANK(C4337), resumen!$D$4, C4337)</f>
        <v>423276.21</v>
      </c>
      <c r="M4337">
        <f>IF(ISBLANK(I4337), resumen!$E$4, I4337)</f>
        <v>18</v>
      </c>
    </row>
    <row r="4338" spans="1:13">
      <c r="A4338">
        <v>4337</v>
      </c>
      <c r="B4338" t="s">
        <v>19</v>
      </c>
      <c r="C4338">
        <v>179230</v>
      </c>
      <c r="D4338" t="s">
        <v>14</v>
      </c>
      <c r="E4338" t="s">
        <v>20</v>
      </c>
      <c r="F4338" t="s">
        <v>16</v>
      </c>
      <c r="G4338" t="s">
        <v>17</v>
      </c>
      <c r="H4338" t="s">
        <v>17</v>
      </c>
      <c r="I4338">
        <v>43</v>
      </c>
      <c r="J4338" t="str">
        <f>IFERROR(IF(ABS((C4338-resumen!$D$3)/resumen!$D$5) &gt; 1.96, "SI", "NO"), _xleta.NOT)</f>
        <v>NO</v>
      </c>
      <c r="K4338" t="str">
        <f>IFERROR(IF(ABS((I4338-resumen!$E$3)/resumen!$E$5) &gt; 1.96, "SI", "NO"), _xleta.NOT)</f>
        <v>NO</v>
      </c>
      <c r="L4338">
        <f>IF(ISBLANK(C4338), resumen!$D$4, C4338)</f>
        <v>179230</v>
      </c>
      <c r="M4338">
        <f>IF(ISBLANK(I4338), resumen!$E$4, I4338)</f>
        <v>43</v>
      </c>
    </row>
    <row r="4339" spans="1:13">
      <c r="A4339">
        <v>4338</v>
      </c>
      <c r="B4339" t="s">
        <v>19</v>
      </c>
      <c r="C4339">
        <v>356455</v>
      </c>
      <c r="D4339" t="s">
        <v>22</v>
      </c>
      <c r="E4339" t="s">
        <v>20</v>
      </c>
      <c r="F4339" t="s">
        <v>16</v>
      </c>
      <c r="G4339" t="s">
        <v>17</v>
      </c>
      <c r="H4339" t="s">
        <v>16</v>
      </c>
      <c r="I4339">
        <v>47</v>
      </c>
      <c r="J4339" t="str">
        <f>IFERROR(IF(ABS((C4339-resumen!$D$3)/resumen!$D$5) &gt; 1.96, "SI", "NO"), _xleta.NOT)</f>
        <v>NO</v>
      </c>
      <c r="K4339" t="str">
        <f>IFERROR(IF(ABS((I4339-resumen!$E$3)/resumen!$E$5) &gt; 1.96, "SI", "NO"), _xleta.NOT)</f>
        <v>NO</v>
      </c>
      <c r="L4339">
        <f>IF(ISBLANK(C4339), resumen!$D$4, C4339)</f>
        <v>356455</v>
      </c>
      <c r="M4339">
        <f>IF(ISBLANK(I4339), resumen!$E$4, I4339)</f>
        <v>47</v>
      </c>
    </row>
    <row r="4340" spans="1:13">
      <c r="A4340">
        <v>4339</v>
      </c>
      <c r="B4340" t="s">
        <v>19</v>
      </c>
      <c r="C4340">
        <v>729260.25</v>
      </c>
      <c r="D4340" t="s">
        <v>14</v>
      </c>
      <c r="E4340" t="s">
        <v>20</v>
      </c>
      <c r="F4340" t="s">
        <v>16</v>
      </c>
      <c r="G4340" t="s">
        <v>17</v>
      </c>
      <c r="H4340" t="s">
        <v>17</v>
      </c>
      <c r="I4340">
        <v>28</v>
      </c>
      <c r="J4340" t="str">
        <f>IFERROR(IF(ABS((C4340-resumen!$D$3)/resumen!$D$5) &gt; 1.96, "SI", "NO"), _xleta.NOT)</f>
        <v>NO</v>
      </c>
      <c r="K4340" t="str">
        <f>IFERROR(IF(ABS((I4340-resumen!$E$3)/resumen!$E$5) &gt; 1.96, "SI", "NO"), _xleta.NOT)</f>
        <v>NO</v>
      </c>
      <c r="L4340">
        <f>IF(ISBLANK(C4340), resumen!$D$4, C4340)</f>
        <v>729260.25</v>
      </c>
      <c r="M4340">
        <f>IF(ISBLANK(I4340), resumen!$E$4, I4340)</f>
        <v>28</v>
      </c>
    </row>
    <row r="4341" spans="1:13">
      <c r="A4341">
        <v>4340</v>
      </c>
      <c r="B4341" t="s">
        <v>13</v>
      </c>
      <c r="C4341">
        <v>514804</v>
      </c>
      <c r="D4341" t="s">
        <v>22</v>
      </c>
      <c r="E4341" t="s">
        <v>20</v>
      </c>
      <c r="F4341" t="s">
        <v>16</v>
      </c>
      <c r="G4341" t="s">
        <v>16</v>
      </c>
      <c r="H4341" t="s">
        <v>16</v>
      </c>
      <c r="I4341">
        <v>34</v>
      </c>
      <c r="J4341" t="str">
        <f>IFERROR(IF(ABS((C4341-resumen!$D$3)/resumen!$D$5) &gt; 1.96, "SI", "NO"), _xleta.NOT)</f>
        <v>NO</v>
      </c>
      <c r="K4341" t="str">
        <f>IFERROR(IF(ABS((I4341-resumen!$E$3)/resumen!$E$5) &gt; 1.96, "SI", "NO"), _xleta.NOT)</f>
        <v>NO</v>
      </c>
      <c r="L4341">
        <f>IF(ISBLANK(C4341), resumen!$D$4, C4341)</f>
        <v>514804</v>
      </c>
      <c r="M4341">
        <f>IF(ISBLANK(I4341), resumen!$E$4, I4341)</f>
        <v>34</v>
      </c>
    </row>
    <row r="4342" spans="1:13">
      <c r="A4342">
        <v>4341</v>
      </c>
      <c r="B4342" t="s">
        <v>13</v>
      </c>
      <c r="C4342">
        <v>460000</v>
      </c>
      <c r="D4342" t="s">
        <v>14</v>
      </c>
      <c r="E4342" t="s">
        <v>20</v>
      </c>
      <c r="F4342" t="s">
        <v>16</v>
      </c>
      <c r="G4342" t="s">
        <v>17</v>
      </c>
      <c r="H4342" t="s">
        <v>16</v>
      </c>
      <c r="I4342">
        <v>25</v>
      </c>
      <c r="J4342" t="str">
        <f>IFERROR(IF(ABS((C4342-resumen!$D$3)/resumen!$D$5) &gt; 1.96, "SI", "NO"), _xleta.NOT)</f>
        <v>NO</v>
      </c>
      <c r="K4342" t="str">
        <f>IFERROR(IF(ABS((I4342-resumen!$E$3)/resumen!$E$5) &gt; 1.96, "SI", "NO"), _xleta.NOT)</f>
        <v>NO</v>
      </c>
      <c r="L4342">
        <f>IF(ISBLANK(C4342), resumen!$D$4, C4342)</f>
        <v>460000</v>
      </c>
      <c r="M4342">
        <f>IF(ISBLANK(I4342), resumen!$E$4, I4342)</f>
        <v>25</v>
      </c>
    </row>
    <row r="4343" spans="1:13">
      <c r="A4343">
        <v>4342</v>
      </c>
      <c r="B4343" t="s">
        <v>13</v>
      </c>
      <c r="C4343">
        <v>2012772</v>
      </c>
      <c r="D4343" t="s">
        <v>14</v>
      </c>
      <c r="E4343" t="s">
        <v>15</v>
      </c>
      <c r="F4343" t="s">
        <v>16</v>
      </c>
      <c r="G4343" t="s">
        <v>17</v>
      </c>
      <c r="H4343" t="s">
        <v>17</v>
      </c>
      <c r="I4343">
        <v>43</v>
      </c>
      <c r="J4343" t="str">
        <f>IFERROR(IF(ABS((C4343-resumen!$D$3)/resumen!$D$5) &gt; 1.96, "SI", "NO"), _xleta.NOT)</f>
        <v>NO</v>
      </c>
      <c r="K4343" t="str">
        <f>IFERROR(IF(ABS((I4343-resumen!$E$3)/resumen!$E$5) &gt; 1.96, "SI", "NO"), _xleta.NOT)</f>
        <v>NO</v>
      </c>
      <c r="L4343">
        <f>IF(ISBLANK(C4343), resumen!$D$4, C4343)</f>
        <v>2012772</v>
      </c>
      <c r="M4343">
        <f>IF(ISBLANK(I4343), resumen!$E$4, I4343)</f>
        <v>43</v>
      </c>
    </row>
    <row r="4344" spans="1:13">
      <c r="A4344">
        <v>4343</v>
      </c>
      <c r="B4344" t="s">
        <v>19</v>
      </c>
      <c r="C4344">
        <v>504535</v>
      </c>
      <c r="D4344" t="s">
        <v>14</v>
      </c>
      <c r="E4344" t="s">
        <v>20</v>
      </c>
      <c r="F4344" t="s">
        <v>16</v>
      </c>
      <c r="G4344" t="s">
        <v>17</v>
      </c>
      <c r="H4344" t="s">
        <v>17</v>
      </c>
      <c r="I4344">
        <v>59</v>
      </c>
      <c r="J4344" t="str">
        <f>IFERROR(IF(ABS((C4344-resumen!$D$3)/resumen!$D$5) &gt; 1.96, "SI", "NO"), _xleta.NOT)</f>
        <v>NO</v>
      </c>
      <c r="K4344" t="str">
        <f>IFERROR(IF(ABS((I4344-resumen!$E$3)/resumen!$E$5) &gt; 1.96, "SI", "NO"), _xleta.NOT)</f>
        <v>NO</v>
      </c>
      <c r="L4344">
        <f>IF(ISBLANK(C4344), resumen!$D$4, C4344)</f>
        <v>504535</v>
      </c>
      <c r="M4344">
        <f>IF(ISBLANK(I4344), resumen!$E$4, I4344)</f>
        <v>59</v>
      </c>
    </row>
    <row r="4345" spans="1:13">
      <c r="A4345">
        <v>4344</v>
      </c>
      <c r="B4345" t="s">
        <v>19</v>
      </c>
      <c r="C4345">
        <v>900088.68</v>
      </c>
      <c r="D4345" t="s">
        <v>14</v>
      </c>
      <c r="E4345" t="s">
        <v>15</v>
      </c>
      <c r="F4345" t="s">
        <v>16</v>
      </c>
      <c r="G4345" t="s">
        <v>17</v>
      </c>
      <c r="H4345" t="s">
        <v>17</v>
      </c>
      <c r="I4345">
        <v>62</v>
      </c>
      <c r="J4345" t="str">
        <f>IFERROR(IF(ABS((C4345-resumen!$D$3)/resumen!$D$5) &gt; 1.96, "SI", "NO"), _xleta.NOT)</f>
        <v>NO</v>
      </c>
      <c r="K4345" t="str">
        <f>IFERROR(IF(ABS((I4345-resumen!$E$3)/resumen!$E$5) &gt; 1.96, "SI", "NO"), _xleta.NOT)</f>
        <v>NO</v>
      </c>
      <c r="L4345">
        <f>IF(ISBLANK(C4345), resumen!$D$4, C4345)</f>
        <v>900088.68</v>
      </c>
      <c r="M4345">
        <f>IF(ISBLANK(I4345), resumen!$E$4, I4345)</f>
        <v>62</v>
      </c>
    </row>
    <row r="4346" spans="1:13">
      <c r="A4346">
        <v>4345</v>
      </c>
      <c r="B4346" t="s">
        <v>13</v>
      </c>
      <c r="C4346">
        <v>430000</v>
      </c>
      <c r="D4346" t="s">
        <v>14</v>
      </c>
      <c r="E4346" t="s">
        <v>20</v>
      </c>
      <c r="F4346" t="s">
        <v>16</v>
      </c>
      <c r="G4346" t="s">
        <v>17</v>
      </c>
      <c r="H4346" t="s">
        <v>17</v>
      </c>
      <c r="I4346">
        <v>21</v>
      </c>
      <c r="J4346" t="str">
        <f>IFERROR(IF(ABS((C4346-resumen!$D$3)/resumen!$D$5) &gt; 1.96, "SI", "NO"), _xleta.NOT)</f>
        <v>NO</v>
      </c>
      <c r="K4346" t="str">
        <f>IFERROR(IF(ABS((I4346-resumen!$E$3)/resumen!$E$5) &gt; 1.96, "SI", "NO"), _xleta.NOT)</f>
        <v>NO</v>
      </c>
      <c r="L4346">
        <f>IF(ISBLANK(C4346), resumen!$D$4, C4346)</f>
        <v>430000</v>
      </c>
      <c r="M4346">
        <f>IF(ISBLANK(I4346), resumen!$E$4, I4346)</f>
        <v>21</v>
      </c>
    </row>
    <row r="4347" spans="1:13">
      <c r="A4347">
        <v>4346</v>
      </c>
      <c r="B4347" t="s">
        <v>19</v>
      </c>
      <c r="C4347">
        <v>314416.67</v>
      </c>
      <c r="D4347" t="s">
        <v>14</v>
      </c>
      <c r="E4347" t="s">
        <v>20</v>
      </c>
      <c r="F4347" t="s">
        <v>16</v>
      </c>
      <c r="G4347" t="s">
        <v>17</v>
      </c>
      <c r="H4347" t="s">
        <v>17</v>
      </c>
      <c r="I4347">
        <v>21</v>
      </c>
      <c r="J4347" t="str">
        <f>IFERROR(IF(ABS((C4347-resumen!$D$3)/resumen!$D$5) &gt; 1.96, "SI", "NO"), _xleta.NOT)</f>
        <v>NO</v>
      </c>
      <c r="K4347" t="str">
        <f>IFERROR(IF(ABS((I4347-resumen!$E$3)/resumen!$E$5) &gt; 1.96, "SI", "NO"), _xleta.NOT)</f>
        <v>NO</v>
      </c>
      <c r="L4347">
        <f>IF(ISBLANK(C4347), resumen!$D$4, C4347)</f>
        <v>314416.67</v>
      </c>
      <c r="M4347">
        <f>IF(ISBLANK(I4347), resumen!$E$4, I4347)</f>
        <v>21</v>
      </c>
    </row>
    <row r="4348" spans="1:13">
      <c r="A4348">
        <v>4347</v>
      </c>
      <c r="B4348" t="s">
        <v>13</v>
      </c>
      <c r="C4348">
        <v>3057059.8</v>
      </c>
      <c r="D4348" t="s">
        <v>14</v>
      </c>
      <c r="E4348" t="s">
        <v>15</v>
      </c>
      <c r="F4348" t="s">
        <v>16</v>
      </c>
      <c r="G4348" t="s">
        <v>17</v>
      </c>
      <c r="H4348" t="s">
        <v>17</v>
      </c>
      <c r="I4348">
        <v>46</v>
      </c>
      <c r="J4348" t="str">
        <f>IFERROR(IF(ABS((C4348-resumen!$D$3)/resumen!$D$5) &gt; 1.96, "SI", "NO"), _xleta.NOT)</f>
        <v>SI</v>
      </c>
      <c r="K4348" t="str">
        <f>IFERROR(IF(ABS((I4348-resumen!$E$3)/resumen!$E$5) &gt; 1.96, "SI", "NO"), _xleta.NOT)</f>
        <v>NO</v>
      </c>
      <c r="L4348">
        <f>IF(ISBLANK(C4348), resumen!$D$4, C4348)</f>
        <v>3057059.8</v>
      </c>
      <c r="M4348">
        <f>IF(ISBLANK(I4348), resumen!$E$4, I4348)</f>
        <v>46</v>
      </c>
    </row>
    <row r="4349" spans="1:13">
      <c r="A4349">
        <v>4348</v>
      </c>
      <c r="B4349" t="s">
        <v>13</v>
      </c>
      <c r="C4349">
        <v>364892</v>
      </c>
      <c r="D4349" t="s">
        <v>14</v>
      </c>
      <c r="E4349" t="s">
        <v>15</v>
      </c>
      <c r="F4349" t="s">
        <v>16</v>
      </c>
      <c r="G4349" t="s">
        <v>17</v>
      </c>
      <c r="H4349" t="s">
        <v>17</v>
      </c>
      <c r="I4349">
        <v>55</v>
      </c>
      <c r="J4349" t="str">
        <f>IFERROR(IF(ABS((C4349-resumen!$D$3)/resumen!$D$5) &gt; 1.96, "SI", "NO"), _xleta.NOT)</f>
        <v>NO</v>
      </c>
      <c r="K4349" t="str">
        <f>IFERROR(IF(ABS((I4349-resumen!$E$3)/resumen!$E$5) &gt; 1.96, "SI", "NO"), _xleta.NOT)</f>
        <v>NO</v>
      </c>
      <c r="L4349">
        <f>IF(ISBLANK(C4349), resumen!$D$4, C4349)</f>
        <v>364892</v>
      </c>
      <c r="M4349">
        <f>IF(ISBLANK(I4349), resumen!$E$4, I4349)</f>
        <v>55</v>
      </c>
    </row>
    <row r="4350" spans="1:13">
      <c r="A4350">
        <v>4349</v>
      </c>
      <c r="B4350" t="s">
        <v>13</v>
      </c>
      <c r="C4350">
        <v>138475</v>
      </c>
      <c r="D4350" t="s">
        <v>14</v>
      </c>
      <c r="E4350" t="s">
        <v>20</v>
      </c>
      <c r="F4350" t="s">
        <v>16</v>
      </c>
      <c r="G4350" t="s">
        <v>16</v>
      </c>
      <c r="H4350" t="s">
        <v>17</v>
      </c>
      <c r="I4350">
        <v>21</v>
      </c>
      <c r="J4350" t="str">
        <f>IFERROR(IF(ABS((C4350-resumen!$D$3)/resumen!$D$5) &gt; 1.96, "SI", "NO"), _xleta.NOT)</f>
        <v>NO</v>
      </c>
      <c r="K4350" t="str">
        <f>IFERROR(IF(ABS((I4350-resumen!$E$3)/resumen!$E$5) &gt; 1.96, "SI", "NO"), _xleta.NOT)</f>
        <v>NO</v>
      </c>
      <c r="L4350">
        <f>IF(ISBLANK(C4350), resumen!$D$4, C4350)</f>
        <v>138475</v>
      </c>
      <c r="M4350">
        <f>IF(ISBLANK(I4350), resumen!$E$4, I4350)</f>
        <v>21</v>
      </c>
    </row>
    <row r="4351" spans="1:13">
      <c r="A4351">
        <v>4350</v>
      </c>
      <c r="B4351" t="s">
        <v>13</v>
      </c>
      <c r="C4351">
        <v>687800</v>
      </c>
      <c r="D4351" t="s">
        <v>14</v>
      </c>
      <c r="E4351" t="s">
        <v>20</v>
      </c>
      <c r="F4351" t="s">
        <v>16</v>
      </c>
      <c r="G4351" t="s">
        <v>17</v>
      </c>
      <c r="H4351" t="s">
        <v>17</v>
      </c>
      <c r="I4351">
        <v>57</v>
      </c>
      <c r="J4351" t="str">
        <f>IFERROR(IF(ABS((C4351-resumen!$D$3)/resumen!$D$5) &gt; 1.96, "SI", "NO"), _xleta.NOT)</f>
        <v>NO</v>
      </c>
      <c r="K4351" t="str">
        <f>IFERROR(IF(ABS((I4351-resumen!$E$3)/resumen!$E$5) &gt; 1.96, "SI", "NO"), _xleta.NOT)</f>
        <v>NO</v>
      </c>
      <c r="L4351">
        <f>IF(ISBLANK(C4351), resumen!$D$4, C4351)</f>
        <v>687800</v>
      </c>
      <c r="M4351">
        <f>IF(ISBLANK(I4351), resumen!$E$4, I4351)</f>
        <v>57</v>
      </c>
    </row>
    <row r="4352" spans="1:13">
      <c r="A4352">
        <v>4351</v>
      </c>
      <c r="B4352" t="s">
        <v>13</v>
      </c>
      <c r="C4352">
        <v>728392</v>
      </c>
      <c r="D4352" t="s">
        <v>14</v>
      </c>
      <c r="E4352" t="s">
        <v>20</v>
      </c>
      <c r="F4352" t="s">
        <v>16</v>
      </c>
      <c r="G4352" t="s">
        <v>17</v>
      </c>
      <c r="H4352" t="s">
        <v>17</v>
      </c>
      <c r="I4352">
        <v>53</v>
      </c>
      <c r="J4352" t="str">
        <f>IFERROR(IF(ABS((C4352-resumen!$D$3)/resumen!$D$5) &gt; 1.96, "SI", "NO"), _xleta.NOT)</f>
        <v>NO</v>
      </c>
      <c r="K4352" t="str">
        <f>IFERROR(IF(ABS((I4352-resumen!$E$3)/resumen!$E$5) &gt; 1.96, "SI", "NO"), _xleta.NOT)</f>
        <v>NO</v>
      </c>
      <c r="L4352">
        <f>IF(ISBLANK(C4352), resumen!$D$4, C4352)</f>
        <v>728392</v>
      </c>
      <c r="M4352">
        <f>IF(ISBLANK(I4352), resumen!$E$4, I4352)</f>
        <v>53</v>
      </c>
    </row>
    <row r="4353" spans="1:13">
      <c r="A4353">
        <v>4352</v>
      </c>
      <c r="B4353" t="s">
        <v>19</v>
      </c>
      <c r="C4353">
        <v>2922222.6</v>
      </c>
      <c r="D4353" t="s">
        <v>14</v>
      </c>
      <c r="E4353" t="s">
        <v>15</v>
      </c>
      <c r="F4353" t="s">
        <v>16</v>
      </c>
      <c r="G4353" t="s">
        <v>17</v>
      </c>
      <c r="H4353" t="s">
        <v>17</v>
      </c>
      <c r="I4353">
        <v>57</v>
      </c>
      <c r="J4353" t="str">
        <f>IFERROR(IF(ABS((C4353-resumen!$D$3)/resumen!$D$5) &gt; 1.96, "SI", "NO"), _xleta.NOT)</f>
        <v>SI</v>
      </c>
      <c r="K4353" t="str">
        <f>IFERROR(IF(ABS((I4353-resumen!$E$3)/resumen!$E$5) &gt; 1.96, "SI", "NO"), _xleta.NOT)</f>
        <v>NO</v>
      </c>
      <c r="L4353">
        <f>IF(ISBLANK(C4353), resumen!$D$4, C4353)</f>
        <v>2922222.6</v>
      </c>
      <c r="M4353">
        <f>IF(ISBLANK(I4353), resumen!$E$4, I4353)</f>
        <v>57</v>
      </c>
    </row>
    <row r="4354" spans="1:13">
      <c r="A4354">
        <v>4353</v>
      </c>
      <c r="B4354" t="s">
        <v>13</v>
      </c>
      <c r="C4354">
        <v>451422</v>
      </c>
      <c r="D4354" t="s">
        <v>14</v>
      </c>
      <c r="E4354" t="s">
        <v>20</v>
      </c>
      <c r="F4354" t="s">
        <v>16</v>
      </c>
      <c r="G4354" t="s">
        <v>17</v>
      </c>
      <c r="H4354" t="s">
        <v>17</v>
      </c>
      <c r="I4354">
        <v>48</v>
      </c>
      <c r="J4354" t="str">
        <f>IFERROR(IF(ABS((C4354-resumen!$D$3)/resumen!$D$5) &gt; 1.96, "SI", "NO"), _xleta.NOT)</f>
        <v>NO</v>
      </c>
      <c r="K4354" t="str">
        <f>IFERROR(IF(ABS((I4354-resumen!$E$3)/resumen!$E$5) &gt; 1.96, "SI", "NO"), _xleta.NOT)</f>
        <v>NO</v>
      </c>
      <c r="L4354">
        <f>IF(ISBLANK(C4354), resumen!$D$4, C4354)</f>
        <v>451422</v>
      </c>
      <c r="M4354">
        <f>IF(ISBLANK(I4354), resumen!$E$4, I4354)</f>
        <v>48</v>
      </c>
    </row>
    <row r="4355" spans="1:13">
      <c r="A4355">
        <v>4354</v>
      </c>
      <c r="B4355" t="s">
        <v>19</v>
      </c>
      <c r="C4355">
        <v>381331</v>
      </c>
      <c r="D4355" t="s">
        <v>14</v>
      </c>
      <c r="E4355" t="s">
        <v>20</v>
      </c>
      <c r="F4355" t="s">
        <v>16</v>
      </c>
      <c r="G4355" t="s">
        <v>16</v>
      </c>
      <c r="H4355" t="s">
        <v>17</v>
      </c>
      <c r="I4355">
        <v>33</v>
      </c>
      <c r="J4355" t="str">
        <f>IFERROR(IF(ABS((C4355-resumen!$D$3)/resumen!$D$5) &gt; 1.96, "SI", "NO"), _xleta.NOT)</f>
        <v>NO</v>
      </c>
      <c r="K4355" t="str">
        <f>IFERROR(IF(ABS((I4355-resumen!$E$3)/resumen!$E$5) &gt; 1.96, "SI", "NO"), _xleta.NOT)</f>
        <v>NO</v>
      </c>
      <c r="L4355">
        <f>IF(ISBLANK(C4355), resumen!$D$4, C4355)</f>
        <v>381331</v>
      </c>
      <c r="M4355">
        <f>IF(ISBLANK(I4355), resumen!$E$4, I4355)</f>
        <v>33</v>
      </c>
    </row>
    <row r="4356" spans="1:13">
      <c r="A4356">
        <v>4355</v>
      </c>
      <c r="B4356" t="s">
        <v>19</v>
      </c>
      <c r="C4356">
        <v>369600</v>
      </c>
      <c r="D4356" t="s">
        <v>14</v>
      </c>
      <c r="E4356" t="s">
        <v>20</v>
      </c>
      <c r="F4356" t="s">
        <v>16</v>
      </c>
      <c r="G4356" t="s">
        <v>17</v>
      </c>
      <c r="H4356" t="s">
        <v>17</v>
      </c>
      <c r="I4356">
        <v>32</v>
      </c>
      <c r="J4356" t="str">
        <f>IFERROR(IF(ABS((C4356-resumen!$D$3)/resumen!$D$5) &gt; 1.96, "SI", "NO"), _xleta.NOT)</f>
        <v>NO</v>
      </c>
      <c r="K4356" t="str">
        <f>IFERROR(IF(ABS((I4356-resumen!$E$3)/resumen!$E$5) &gt; 1.96, "SI", "NO"), _xleta.NOT)</f>
        <v>NO</v>
      </c>
      <c r="L4356">
        <f>IF(ISBLANK(C4356), resumen!$D$4, C4356)</f>
        <v>369600</v>
      </c>
      <c r="M4356">
        <f>IF(ISBLANK(I4356), resumen!$E$4, I4356)</f>
        <v>32</v>
      </c>
    </row>
    <row r="4357" spans="1:13">
      <c r="A4357">
        <v>4356</v>
      </c>
      <c r="B4357" t="s">
        <v>19</v>
      </c>
      <c r="C4357">
        <v>587278</v>
      </c>
      <c r="D4357" t="s">
        <v>18</v>
      </c>
      <c r="E4357" t="s">
        <v>15</v>
      </c>
      <c r="F4357" t="s">
        <v>16</v>
      </c>
      <c r="G4357" t="s">
        <v>17</v>
      </c>
      <c r="H4357" t="s">
        <v>17</v>
      </c>
      <c r="I4357">
        <v>68</v>
      </c>
      <c r="J4357" t="str">
        <f>IFERROR(IF(ABS((C4357-resumen!$D$3)/resumen!$D$5) &gt; 1.96, "SI", "NO"), _xleta.NOT)</f>
        <v>NO</v>
      </c>
      <c r="K4357" t="str">
        <f>IFERROR(IF(ABS((I4357-resumen!$E$3)/resumen!$E$5) &gt; 1.96, "SI", "NO"), _xleta.NOT)</f>
        <v>NO</v>
      </c>
      <c r="L4357">
        <f>IF(ISBLANK(C4357), resumen!$D$4, C4357)</f>
        <v>587278</v>
      </c>
      <c r="M4357">
        <f>IF(ISBLANK(I4357), resumen!$E$4, I4357)</f>
        <v>68</v>
      </c>
    </row>
    <row r="4358" spans="1:13">
      <c r="A4358">
        <v>4357</v>
      </c>
      <c r="B4358" t="s">
        <v>13</v>
      </c>
      <c r="C4358">
        <v>585255</v>
      </c>
      <c r="D4358" t="s">
        <v>14</v>
      </c>
      <c r="E4358" t="s">
        <v>20</v>
      </c>
      <c r="F4358" t="s">
        <v>16</v>
      </c>
      <c r="G4358" t="s">
        <v>17</v>
      </c>
      <c r="H4358" t="s">
        <v>17</v>
      </c>
      <c r="I4358">
        <v>27</v>
      </c>
      <c r="J4358" t="str">
        <f>IFERROR(IF(ABS((C4358-resumen!$D$3)/resumen!$D$5) &gt; 1.96, "SI", "NO"), _xleta.NOT)</f>
        <v>NO</v>
      </c>
      <c r="K4358" t="str">
        <f>IFERROR(IF(ABS((I4358-resumen!$E$3)/resumen!$E$5) &gt; 1.96, "SI", "NO"), _xleta.NOT)</f>
        <v>NO</v>
      </c>
      <c r="L4358">
        <f>IF(ISBLANK(C4358), resumen!$D$4, C4358)</f>
        <v>585255</v>
      </c>
      <c r="M4358">
        <f>IF(ISBLANK(I4358), resumen!$E$4, I4358)</f>
        <v>27</v>
      </c>
    </row>
    <row r="4359" spans="1:13">
      <c r="A4359">
        <v>4358</v>
      </c>
      <c r="B4359" t="s">
        <v>13</v>
      </c>
      <c r="C4359">
        <v>301948</v>
      </c>
      <c r="D4359" t="s">
        <v>23</v>
      </c>
      <c r="E4359" t="s">
        <v>20</v>
      </c>
      <c r="F4359" t="s">
        <v>16</v>
      </c>
      <c r="G4359" t="s">
        <v>17</v>
      </c>
      <c r="H4359" t="s">
        <v>17</v>
      </c>
      <c r="I4359">
        <v>63</v>
      </c>
      <c r="J4359" t="str">
        <f>IFERROR(IF(ABS((C4359-resumen!$D$3)/resumen!$D$5) &gt; 1.96, "SI", "NO"), _xleta.NOT)</f>
        <v>NO</v>
      </c>
      <c r="K4359" t="str">
        <f>IFERROR(IF(ABS((I4359-resumen!$E$3)/resumen!$E$5) &gt; 1.96, "SI", "NO"), _xleta.NOT)</f>
        <v>NO</v>
      </c>
      <c r="L4359">
        <f>IF(ISBLANK(C4359), resumen!$D$4, C4359)</f>
        <v>301948</v>
      </c>
      <c r="M4359">
        <f>IF(ISBLANK(I4359), resumen!$E$4, I4359)</f>
        <v>63</v>
      </c>
    </row>
    <row r="4360" spans="1:13">
      <c r="A4360">
        <v>4359</v>
      </c>
      <c r="B4360" t="s">
        <v>13</v>
      </c>
      <c r="C4360">
        <v>1100000</v>
      </c>
      <c r="D4360" t="s">
        <v>14</v>
      </c>
      <c r="E4360" t="s">
        <v>20</v>
      </c>
      <c r="F4360" t="s">
        <v>16</v>
      </c>
      <c r="G4360" t="s">
        <v>17</v>
      </c>
      <c r="H4360" t="s">
        <v>17</v>
      </c>
      <c r="I4360">
        <v>34</v>
      </c>
      <c r="J4360" t="str">
        <f>IFERROR(IF(ABS((C4360-resumen!$D$3)/resumen!$D$5) &gt; 1.96, "SI", "NO"), _xleta.NOT)</f>
        <v>NO</v>
      </c>
      <c r="K4360" t="str">
        <f>IFERROR(IF(ABS((I4360-resumen!$E$3)/resumen!$E$5) &gt; 1.96, "SI", "NO"), _xleta.NOT)</f>
        <v>NO</v>
      </c>
      <c r="L4360">
        <f>IF(ISBLANK(C4360), resumen!$D$4, C4360)</f>
        <v>1100000</v>
      </c>
      <c r="M4360">
        <f>IF(ISBLANK(I4360), resumen!$E$4, I4360)</f>
        <v>34</v>
      </c>
    </row>
    <row r="4361" spans="1:13">
      <c r="A4361">
        <v>4360</v>
      </c>
      <c r="B4361" t="s">
        <v>19</v>
      </c>
      <c r="C4361">
        <v>297046</v>
      </c>
      <c r="D4361" t="s">
        <v>21</v>
      </c>
      <c r="E4361" t="s">
        <v>20</v>
      </c>
      <c r="F4361" t="s">
        <v>16</v>
      </c>
      <c r="G4361" t="s">
        <v>17</v>
      </c>
      <c r="H4361" t="s">
        <v>16</v>
      </c>
      <c r="I4361">
        <v>24</v>
      </c>
      <c r="J4361" t="str">
        <f>IFERROR(IF(ABS((C4361-resumen!$D$3)/resumen!$D$5) &gt; 1.96, "SI", "NO"), _xleta.NOT)</f>
        <v>NO</v>
      </c>
      <c r="K4361" t="str">
        <f>IFERROR(IF(ABS((I4361-resumen!$E$3)/resumen!$E$5) &gt; 1.96, "SI", "NO"), _xleta.NOT)</f>
        <v>NO</v>
      </c>
      <c r="L4361">
        <f>IF(ISBLANK(C4361), resumen!$D$4, C4361)</f>
        <v>297046</v>
      </c>
      <c r="M4361">
        <f>IF(ISBLANK(I4361), resumen!$E$4, I4361)</f>
        <v>24</v>
      </c>
    </row>
    <row r="4362" spans="1:13">
      <c r="A4362">
        <v>4361</v>
      </c>
      <c r="B4362" t="s">
        <v>19</v>
      </c>
      <c r="C4362">
        <v>380000</v>
      </c>
      <c r="D4362" t="s">
        <v>14</v>
      </c>
      <c r="E4362" t="s">
        <v>20</v>
      </c>
      <c r="F4362" t="s">
        <v>16</v>
      </c>
      <c r="G4362" t="s">
        <v>17</v>
      </c>
      <c r="H4362" t="s">
        <v>16</v>
      </c>
      <c r="I4362">
        <v>44</v>
      </c>
      <c r="J4362" t="str">
        <f>IFERROR(IF(ABS((C4362-resumen!$D$3)/resumen!$D$5) &gt; 1.96, "SI", "NO"), _xleta.NOT)</f>
        <v>NO</v>
      </c>
      <c r="K4362" t="str">
        <f>IFERROR(IF(ABS((I4362-resumen!$E$3)/resumen!$E$5) &gt; 1.96, "SI", "NO"), _xleta.NOT)</f>
        <v>NO</v>
      </c>
      <c r="L4362">
        <f>IF(ISBLANK(C4362), resumen!$D$4, C4362)</f>
        <v>380000</v>
      </c>
      <c r="M4362">
        <f>IF(ISBLANK(I4362), resumen!$E$4, I4362)</f>
        <v>44</v>
      </c>
    </row>
    <row r="4363" spans="1:13">
      <c r="A4363">
        <v>4362</v>
      </c>
      <c r="B4363" t="s">
        <v>13</v>
      </c>
      <c r="C4363">
        <v>297046</v>
      </c>
      <c r="D4363" t="s">
        <v>22</v>
      </c>
      <c r="E4363" t="s">
        <v>20</v>
      </c>
      <c r="F4363" t="s">
        <v>16</v>
      </c>
      <c r="G4363" t="s">
        <v>17</v>
      </c>
      <c r="H4363" t="s">
        <v>16</v>
      </c>
      <c r="I4363">
        <v>25</v>
      </c>
      <c r="J4363" t="str">
        <f>IFERROR(IF(ABS((C4363-resumen!$D$3)/resumen!$D$5) &gt; 1.96, "SI", "NO"), _xleta.NOT)</f>
        <v>NO</v>
      </c>
      <c r="K4363" t="str">
        <f>IFERROR(IF(ABS((I4363-resumen!$E$3)/resumen!$E$5) &gt; 1.96, "SI", "NO"), _xleta.NOT)</f>
        <v>NO</v>
      </c>
      <c r="L4363">
        <f>IF(ISBLANK(C4363), resumen!$D$4, C4363)</f>
        <v>297046</v>
      </c>
      <c r="M4363">
        <f>IF(ISBLANK(I4363), resumen!$E$4, I4363)</f>
        <v>25</v>
      </c>
    </row>
    <row r="4364" spans="1:13">
      <c r="A4364">
        <v>4363</v>
      </c>
      <c r="B4364" t="s">
        <v>19</v>
      </c>
      <c r="C4364">
        <v>1277622</v>
      </c>
      <c r="D4364" t="s">
        <v>14</v>
      </c>
      <c r="E4364" t="s">
        <v>15</v>
      </c>
      <c r="F4364" t="s">
        <v>16</v>
      </c>
      <c r="G4364" t="s">
        <v>17</v>
      </c>
      <c r="H4364" t="s">
        <v>16</v>
      </c>
      <c r="I4364">
        <v>48</v>
      </c>
      <c r="J4364" t="str">
        <f>IFERROR(IF(ABS((C4364-resumen!$D$3)/resumen!$D$5) &gt; 1.96, "SI", "NO"), _xleta.NOT)</f>
        <v>NO</v>
      </c>
      <c r="K4364" t="str">
        <f>IFERROR(IF(ABS((I4364-resumen!$E$3)/resumen!$E$5) &gt; 1.96, "SI", "NO"), _xleta.NOT)</f>
        <v>NO</v>
      </c>
      <c r="L4364">
        <f>IF(ISBLANK(C4364), resumen!$D$4, C4364)</f>
        <v>1277622</v>
      </c>
      <c r="M4364">
        <f>IF(ISBLANK(I4364), resumen!$E$4, I4364)</f>
        <v>48</v>
      </c>
    </row>
    <row r="4365" spans="1:13">
      <c r="A4365">
        <v>4364</v>
      </c>
      <c r="B4365" t="s">
        <v>13</v>
      </c>
      <c r="C4365">
        <v>450000</v>
      </c>
      <c r="D4365" t="s">
        <v>14</v>
      </c>
      <c r="E4365" t="s">
        <v>20</v>
      </c>
      <c r="F4365" t="s">
        <v>16</v>
      </c>
      <c r="G4365" t="s">
        <v>17</v>
      </c>
      <c r="H4365" t="s">
        <v>16</v>
      </c>
      <c r="I4365">
        <v>28</v>
      </c>
      <c r="J4365" t="str">
        <f>IFERROR(IF(ABS((C4365-resumen!$D$3)/resumen!$D$5) &gt; 1.96, "SI", "NO"), _xleta.NOT)</f>
        <v>NO</v>
      </c>
      <c r="K4365" t="str">
        <f>IFERROR(IF(ABS((I4365-resumen!$E$3)/resumen!$E$5) &gt; 1.96, "SI", "NO"), _xleta.NOT)</f>
        <v>NO</v>
      </c>
      <c r="L4365">
        <f>IF(ISBLANK(C4365), resumen!$D$4, C4365)</f>
        <v>450000</v>
      </c>
      <c r="M4365">
        <f>IF(ISBLANK(I4365), resumen!$E$4, I4365)</f>
        <v>28</v>
      </c>
    </row>
    <row r="4366" spans="1:13">
      <c r="A4366">
        <v>4365</v>
      </c>
      <c r="B4366" t="s">
        <v>13</v>
      </c>
      <c r="C4366">
        <v>300018</v>
      </c>
      <c r="D4366" t="s">
        <v>21</v>
      </c>
      <c r="E4366" t="s">
        <v>20</v>
      </c>
      <c r="F4366" t="s">
        <v>16</v>
      </c>
      <c r="G4366" t="s">
        <v>17</v>
      </c>
      <c r="H4366" t="s">
        <v>16</v>
      </c>
      <c r="I4366">
        <v>90</v>
      </c>
      <c r="J4366" t="str">
        <f>IFERROR(IF(ABS((C4366-resumen!$D$3)/resumen!$D$5) &gt; 1.96, "SI", "NO"), _xleta.NOT)</f>
        <v>NO</v>
      </c>
      <c r="K4366" t="str">
        <f>IFERROR(IF(ABS((I4366-resumen!$E$3)/resumen!$E$5) &gt; 1.96, "SI", "NO"), _xleta.NOT)</f>
        <v>SI</v>
      </c>
      <c r="L4366">
        <f>IF(ISBLANK(C4366), resumen!$D$4, C4366)</f>
        <v>300018</v>
      </c>
      <c r="M4366">
        <f>IF(ISBLANK(I4366), resumen!$E$4, I4366)</f>
        <v>90</v>
      </c>
    </row>
    <row r="4367" spans="1:13">
      <c r="A4367">
        <v>4366</v>
      </c>
      <c r="B4367" t="s">
        <v>13</v>
      </c>
      <c r="C4367">
        <v>969375</v>
      </c>
      <c r="D4367" t="s">
        <v>14</v>
      </c>
      <c r="E4367" t="s">
        <v>20</v>
      </c>
      <c r="F4367" t="s">
        <v>16</v>
      </c>
      <c r="G4367" t="s">
        <v>16</v>
      </c>
      <c r="H4367" t="s">
        <v>17</v>
      </c>
      <c r="I4367">
        <v>53</v>
      </c>
      <c r="J4367" t="str">
        <f>IFERROR(IF(ABS((C4367-resumen!$D$3)/resumen!$D$5) &gt; 1.96, "SI", "NO"), _xleta.NOT)</f>
        <v>NO</v>
      </c>
      <c r="K4367" t="str">
        <f>IFERROR(IF(ABS((I4367-resumen!$E$3)/resumen!$E$5) &gt; 1.96, "SI", "NO"), _xleta.NOT)</f>
        <v>NO</v>
      </c>
      <c r="L4367">
        <f>IF(ISBLANK(C4367), resumen!$D$4, C4367)</f>
        <v>969375</v>
      </c>
      <c r="M4367">
        <f>IF(ISBLANK(I4367), resumen!$E$4, I4367)</f>
        <v>53</v>
      </c>
    </row>
    <row r="4368" spans="1:13">
      <c r="A4368">
        <v>4367</v>
      </c>
      <c r="B4368" t="s">
        <v>19</v>
      </c>
      <c r="C4368">
        <v>1464318</v>
      </c>
      <c r="D4368" t="s">
        <v>14</v>
      </c>
      <c r="E4368" t="s">
        <v>15</v>
      </c>
      <c r="F4368" t="s">
        <v>16</v>
      </c>
      <c r="G4368" t="s">
        <v>17</v>
      </c>
      <c r="H4368" t="s">
        <v>17</v>
      </c>
      <c r="I4368">
        <v>55</v>
      </c>
      <c r="J4368" t="str">
        <f>IFERROR(IF(ABS((C4368-resumen!$D$3)/resumen!$D$5) &gt; 1.96, "SI", "NO"), _xleta.NOT)</f>
        <v>NO</v>
      </c>
      <c r="K4368" t="str">
        <f>IFERROR(IF(ABS((I4368-resumen!$E$3)/resumen!$E$5) &gt; 1.96, "SI", "NO"), _xleta.NOT)</f>
        <v>NO</v>
      </c>
      <c r="L4368">
        <f>IF(ISBLANK(C4368), resumen!$D$4, C4368)</f>
        <v>1464318</v>
      </c>
      <c r="M4368">
        <f>IF(ISBLANK(I4368), resumen!$E$4, I4368)</f>
        <v>55</v>
      </c>
    </row>
    <row r="4369" spans="1:13">
      <c r="A4369">
        <v>4368</v>
      </c>
      <c r="B4369" t="s">
        <v>13</v>
      </c>
      <c r="C4369">
        <v>127335.61</v>
      </c>
      <c r="D4369" t="s">
        <v>18</v>
      </c>
      <c r="E4369" t="s">
        <v>15</v>
      </c>
      <c r="F4369" t="s">
        <v>16</v>
      </c>
      <c r="G4369" t="s">
        <v>17</v>
      </c>
      <c r="H4369" t="s">
        <v>17</v>
      </c>
      <c r="I4369">
        <v>70</v>
      </c>
      <c r="J4369" t="str">
        <f>IFERROR(IF(ABS((C4369-resumen!$D$3)/resumen!$D$5) &gt; 1.96, "SI", "NO"), _xleta.NOT)</f>
        <v>NO</v>
      </c>
      <c r="K4369" t="str">
        <f>IFERROR(IF(ABS((I4369-resumen!$E$3)/resumen!$E$5) &gt; 1.96, "SI", "NO"), _xleta.NOT)</f>
        <v>SI</v>
      </c>
      <c r="L4369">
        <f>IF(ISBLANK(C4369), resumen!$D$4, C4369)</f>
        <v>127335.61</v>
      </c>
      <c r="M4369">
        <f>IF(ISBLANK(I4369), resumen!$E$4, I4369)</f>
        <v>70</v>
      </c>
    </row>
    <row r="4370" spans="1:13">
      <c r="A4370">
        <v>4369</v>
      </c>
      <c r="B4370" t="s">
        <v>19</v>
      </c>
      <c r="C4370">
        <v>355899.18</v>
      </c>
      <c r="D4370" t="s">
        <v>18</v>
      </c>
      <c r="E4370" t="s">
        <v>15</v>
      </c>
      <c r="F4370" t="s">
        <v>16</v>
      </c>
      <c r="G4370" t="s">
        <v>17</v>
      </c>
      <c r="H4370" t="s">
        <v>17</v>
      </c>
      <c r="I4370">
        <v>17</v>
      </c>
      <c r="J4370" t="str">
        <f>IFERROR(IF(ABS((C4370-resumen!$D$3)/resumen!$D$5) &gt; 1.96, "SI", "NO"), _xleta.NOT)</f>
        <v>NO</v>
      </c>
      <c r="K4370" t="str">
        <f>IFERROR(IF(ABS((I4370-resumen!$E$3)/resumen!$E$5) &gt; 1.96, "SI", "NO"), _xleta.NOT)</f>
        <v>NO</v>
      </c>
      <c r="L4370">
        <f>IF(ISBLANK(C4370), resumen!$D$4, C4370)</f>
        <v>355899.18</v>
      </c>
      <c r="M4370">
        <f>IF(ISBLANK(I4370), resumen!$E$4, I4370)</f>
        <v>17</v>
      </c>
    </row>
    <row r="4371" spans="1:13">
      <c r="A4371">
        <v>4370</v>
      </c>
      <c r="B4371" t="s">
        <v>13</v>
      </c>
      <c r="C4371">
        <v>760293.64</v>
      </c>
      <c r="D4371" t="s">
        <v>14</v>
      </c>
      <c r="E4371" t="s">
        <v>20</v>
      </c>
      <c r="F4371" t="s">
        <v>16</v>
      </c>
      <c r="G4371" t="s">
        <v>16</v>
      </c>
      <c r="H4371" t="s">
        <v>17</v>
      </c>
      <c r="I4371">
        <v>57</v>
      </c>
      <c r="J4371" t="str">
        <f>IFERROR(IF(ABS((C4371-resumen!$D$3)/resumen!$D$5) &gt; 1.96, "SI", "NO"), _xleta.NOT)</f>
        <v>NO</v>
      </c>
      <c r="K4371" t="str">
        <f>IFERROR(IF(ABS((I4371-resumen!$E$3)/resumen!$E$5) &gt; 1.96, "SI", "NO"), _xleta.NOT)</f>
        <v>NO</v>
      </c>
      <c r="L4371">
        <f>IF(ISBLANK(C4371), resumen!$D$4, C4371)</f>
        <v>760293.64</v>
      </c>
      <c r="M4371">
        <f>IF(ISBLANK(I4371), resumen!$E$4, I4371)</f>
        <v>57</v>
      </c>
    </row>
    <row r="4372" spans="1:13">
      <c r="A4372">
        <v>4371</v>
      </c>
      <c r="B4372" t="s">
        <v>19</v>
      </c>
      <c r="C4372">
        <v>902500</v>
      </c>
      <c r="D4372" t="s">
        <v>14</v>
      </c>
      <c r="E4372" t="s">
        <v>20</v>
      </c>
      <c r="F4372" t="s">
        <v>16</v>
      </c>
      <c r="G4372" t="s">
        <v>17</v>
      </c>
      <c r="H4372" t="s">
        <v>17</v>
      </c>
      <c r="I4372">
        <v>27</v>
      </c>
      <c r="J4372" t="str">
        <f>IFERROR(IF(ABS((C4372-resumen!$D$3)/resumen!$D$5) &gt; 1.96, "SI", "NO"), _xleta.NOT)</f>
        <v>NO</v>
      </c>
      <c r="K4372" t="str">
        <f>IFERROR(IF(ABS((I4372-resumen!$E$3)/resumen!$E$5) &gt; 1.96, "SI", "NO"), _xleta.NOT)</f>
        <v>NO</v>
      </c>
      <c r="L4372">
        <f>IF(ISBLANK(C4372), resumen!$D$4, C4372)</f>
        <v>902500</v>
      </c>
      <c r="M4372">
        <f>IF(ISBLANK(I4372), resumen!$E$4, I4372)</f>
        <v>27</v>
      </c>
    </row>
    <row r="4373" spans="1:13">
      <c r="A4373">
        <v>4372</v>
      </c>
      <c r="B4373" t="s">
        <v>19</v>
      </c>
      <c r="C4373">
        <v>346500</v>
      </c>
      <c r="D4373" t="s">
        <v>14</v>
      </c>
      <c r="E4373" t="s">
        <v>20</v>
      </c>
      <c r="F4373" t="s">
        <v>16</v>
      </c>
      <c r="G4373" t="s">
        <v>17</v>
      </c>
      <c r="H4373" t="s">
        <v>17</v>
      </c>
      <c r="I4373">
        <v>45</v>
      </c>
      <c r="J4373" t="str">
        <f>IFERROR(IF(ABS((C4373-resumen!$D$3)/resumen!$D$5) &gt; 1.96, "SI", "NO"), _xleta.NOT)</f>
        <v>NO</v>
      </c>
      <c r="K4373" t="str">
        <f>IFERROR(IF(ABS((I4373-resumen!$E$3)/resumen!$E$5) &gt; 1.96, "SI", "NO"), _xleta.NOT)</f>
        <v>NO</v>
      </c>
      <c r="L4373">
        <f>IF(ISBLANK(C4373), resumen!$D$4, C4373)</f>
        <v>346500</v>
      </c>
      <c r="M4373">
        <f>IF(ISBLANK(I4373), resumen!$E$4, I4373)</f>
        <v>45</v>
      </c>
    </row>
    <row r="4374" spans="1:13">
      <c r="A4374">
        <v>4373</v>
      </c>
      <c r="B4374" t="s">
        <v>13</v>
      </c>
      <c r="C4374">
        <v>343000</v>
      </c>
      <c r="D4374" t="s">
        <v>14</v>
      </c>
      <c r="E4374" t="s">
        <v>20</v>
      </c>
      <c r="F4374" t="s">
        <v>16</v>
      </c>
      <c r="G4374" t="s">
        <v>17</v>
      </c>
      <c r="H4374" t="s">
        <v>17</v>
      </c>
      <c r="I4374">
        <v>51</v>
      </c>
      <c r="J4374" t="str">
        <f>IFERROR(IF(ABS((C4374-resumen!$D$3)/resumen!$D$5) &gt; 1.96, "SI", "NO"), _xleta.NOT)</f>
        <v>NO</v>
      </c>
      <c r="K4374" t="str">
        <f>IFERROR(IF(ABS((I4374-resumen!$E$3)/resumen!$E$5) &gt; 1.96, "SI", "NO"), _xleta.NOT)</f>
        <v>NO</v>
      </c>
      <c r="L4374">
        <f>IF(ISBLANK(C4374), resumen!$D$4, C4374)</f>
        <v>343000</v>
      </c>
      <c r="M4374">
        <f>IF(ISBLANK(I4374), resumen!$E$4, I4374)</f>
        <v>51</v>
      </c>
    </row>
    <row r="4375" spans="1:13">
      <c r="A4375">
        <v>4374</v>
      </c>
      <c r="B4375" t="s">
        <v>13</v>
      </c>
      <c r="C4375">
        <v>297502</v>
      </c>
      <c r="D4375" t="s">
        <v>22</v>
      </c>
      <c r="E4375" t="s">
        <v>20</v>
      </c>
      <c r="F4375" t="s">
        <v>16</v>
      </c>
      <c r="G4375" t="s">
        <v>17</v>
      </c>
      <c r="H4375" t="s">
        <v>17</v>
      </c>
      <c r="I4375">
        <v>63</v>
      </c>
      <c r="J4375" t="str">
        <f>IFERROR(IF(ABS((C4375-resumen!$D$3)/resumen!$D$5) &gt; 1.96, "SI", "NO"), _xleta.NOT)</f>
        <v>NO</v>
      </c>
      <c r="K4375" t="str">
        <f>IFERROR(IF(ABS((I4375-resumen!$E$3)/resumen!$E$5) &gt; 1.96, "SI", "NO"), _xleta.NOT)</f>
        <v>NO</v>
      </c>
      <c r="L4375">
        <f>IF(ISBLANK(C4375), resumen!$D$4, C4375)</f>
        <v>297502</v>
      </c>
      <c r="M4375">
        <f>IF(ISBLANK(I4375), resumen!$E$4, I4375)</f>
        <v>63</v>
      </c>
    </row>
    <row r="4376" spans="1:13">
      <c r="A4376">
        <v>4375</v>
      </c>
      <c r="B4376" t="s">
        <v>19</v>
      </c>
      <c r="C4376">
        <v>315617</v>
      </c>
      <c r="D4376" t="s">
        <v>21</v>
      </c>
      <c r="E4376" t="s">
        <v>20</v>
      </c>
      <c r="F4376" t="s">
        <v>16</v>
      </c>
      <c r="G4376" t="s">
        <v>16</v>
      </c>
      <c r="H4376" t="s">
        <v>17</v>
      </c>
      <c r="I4376">
        <v>60</v>
      </c>
      <c r="J4376" t="str">
        <f>IFERROR(IF(ABS((C4376-resumen!$D$3)/resumen!$D$5) &gt; 1.96, "SI", "NO"), _xleta.NOT)</f>
        <v>NO</v>
      </c>
      <c r="K4376" t="str">
        <f>IFERROR(IF(ABS((I4376-resumen!$E$3)/resumen!$E$5) &gt; 1.96, "SI", "NO"), _xleta.NOT)</f>
        <v>NO</v>
      </c>
      <c r="L4376">
        <f>IF(ISBLANK(C4376), resumen!$D$4, C4376)</f>
        <v>315617</v>
      </c>
      <c r="M4376">
        <f>IF(ISBLANK(I4376), resumen!$E$4, I4376)</f>
        <v>60</v>
      </c>
    </row>
    <row r="4377" spans="1:13">
      <c r="A4377">
        <v>4376</v>
      </c>
      <c r="B4377" t="s">
        <v>13</v>
      </c>
      <c r="C4377">
        <v>100000</v>
      </c>
      <c r="D4377" t="s">
        <v>14</v>
      </c>
      <c r="E4377" t="s">
        <v>20</v>
      </c>
      <c r="F4377" t="s">
        <v>16</v>
      </c>
      <c r="G4377" t="s">
        <v>17</v>
      </c>
      <c r="H4377" t="s">
        <v>16</v>
      </c>
      <c r="I4377">
        <v>37</v>
      </c>
      <c r="J4377" t="str">
        <f>IFERROR(IF(ABS((C4377-resumen!$D$3)/resumen!$D$5) &gt; 1.96, "SI", "NO"), _xleta.NOT)</f>
        <v>NO</v>
      </c>
      <c r="K4377" t="str">
        <f>IFERROR(IF(ABS((I4377-resumen!$E$3)/resumen!$E$5) &gt; 1.96, "SI", "NO"), _xleta.NOT)</f>
        <v>NO</v>
      </c>
      <c r="L4377">
        <f>IF(ISBLANK(C4377), resumen!$D$4, C4377)</f>
        <v>100000</v>
      </c>
      <c r="M4377">
        <f>IF(ISBLANK(I4377), resumen!$E$4, I4377)</f>
        <v>37</v>
      </c>
    </row>
    <row r="4378" spans="1:13">
      <c r="A4378">
        <v>4377</v>
      </c>
      <c r="B4378" t="s">
        <v>13</v>
      </c>
      <c r="C4378">
        <v>100000</v>
      </c>
      <c r="D4378" t="s">
        <v>14</v>
      </c>
      <c r="E4378" t="s">
        <v>20</v>
      </c>
      <c r="F4378" t="s">
        <v>16</v>
      </c>
      <c r="G4378" t="s">
        <v>16</v>
      </c>
      <c r="H4378" t="s">
        <v>16</v>
      </c>
      <c r="I4378">
        <v>36</v>
      </c>
      <c r="J4378" t="str">
        <f>IFERROR(IF(ABS((C4378-resumen!$D$3)/resumen!$D$5) &gt; 1.96, "SI", "NO"), _xleta.NOT)</f>
        <v>NO</v>
      </c>
      <c r="K4378" t="str">
        <f>IFERROR(IF(ABS((I4378-resumen!$E$3)/resumen!$E$5) &gt; 1.96, "SI", "NO"), _xleta.NOT)</f>
        <v>NO</v>
      </c>
      <c r="L4378">
        <f>IF(ISBLANK(C4378), resumen!$D$4, C4378)</f>
        <v>100000</v>
      </c>
      <c r="M4378">
        <f>IF(ISBLANK(I4378), resumen!$E$4, I4378)</f>
        <v>36</v>
      </c>
    </row>
    <row r="4379" spans="1:13">
      <c r="A4379">
        <v>4378</v>
      </c>
      <c r="B4379" t="s">
        <v>19</v>
      </c>
      <c r="C4379">
        <v>292533.03999999998</v>
      </c>
      <c r="D4379" t="s">
        <v>14</v>
      </c>
      <c r="E4379" t="s">
        <v>15</v>
      </c>
      <c r="F4379" t="s">
        <v>16</v>
      </c>
      <c r="G4379" t="s">
        <v>17</v>
      </c>
      <c r="H4379" t="s">
        <v>17</v>
      </c>
      <c r="I4379">
        <v>25</v>
      </c>
      <c r="J4379" t="str">
        <f>IFERROR(IF(ABS((C4379-resumen!$D$3)/resumen!$D$5) &gt; 1.96, "SI", "NO"), _xleta.NOT)</f>
        <v>NO</v>
      </c>
      <c r="K4379" t="str">
        <f>IFERROR(IF(ABS((I4379-resumen!$E$3)/resumen!$E$5) &gt; 1.96, "SI", "NO"), _xleta.NOT)</f>
        <v>NO</v>
      </c>
      <c r="L4379">
        <f>IF(ISBLANK(C4379), resumen!$D$4, C4379)</f>
        <v>292533.03999999998</v>
      </c>
      <c r="M4379">
        <f>IF(ISBLANK(I4379), resumen!$E$4, I4379)</f>
        <v>25</v>
      </c>
    </row>
    <row r="4380" spans="1:13">
      <c r="A4380">
        <v>4379</v>
      </c>
      <c r="B4380" t="s">
        <v>19</v>
      </c>
      <c r="C4380">
        <v>297046</v>
      </c>
      <c r="D4380" t="s">
        <v>21</v>
      </c>
      <c r="E4380" t="s">
        <v>20</v>
      </c>
      <c r="F4380" t="s">
        <v>16</v>
      </c>
      <c r="G4380" t="s">
        <v>17</v>
      </c>
      <c r="H4380" t="s">
        <v>17</v>
      </c>
      <c r="I4380">
        <v>55</v>
      </c>
      <c r="J4380" t="str">
        <f>IFERROR(IF(ABS((C4380-resumen!$D$3)/resumen!$D$5) &gt; 1.96, "SI", "NO"), _xleta.NOT)</f>
        <v>NO</v>
      </c>
      <c r="K4380" t="str">
        <f>IFERROR(IF(ABS((I4380-resumen!$E$3)/resumen!$E$5) &gt; 1.96, "SI", "NO"), _xleta.NOT)</f>
        <v>NO</v>
      </c>
      <c r="L4380">
        <f>IF(ISBLANK(C4380), resumen!$D$4, C4380)</f>
        <v>297046</v>
      </c>
      <c r="M4380">
        <f>IF(ISBLANK(I4380), resumen!$E$4, I4380)</f>
        <v>55</v>
      </c>
    </row>
    <row r="4381" spans="1:13">
      <c r="A4381">
        <v>4380</v>
      </c>
      <c r="B4381" t="s">
        <v>13</v>
      </c>
      <c r="C4381">
        <v>382136</v>
      </c>
      <c r="D4381" t="s">
        <v>22</v>
      </c>
      <c r="E4381" t="s">
        <v>20</v>
      </c>
      <c r="F4381" t="s">
        <v>16</v>
      </c>
      <c r="G4381" t="s">
        <v>17</v>
      </c>
      <c r="H4381" t="s">
        <v>16</v>
      </c>
      <c r="I4381">
        <v>63</v>
      </c>
      <c r="J4381" t="str">
        <f>IFERROR(IF(ABS((C4381-resumen!$D$3)/resumen!$D$5) &gt; 1.96, "SI", "NO"), _xleta.NOT)</f>
        <v>NO</v>
      </c>
      <c r="K4381" t="str">
        <f>IFERROR(IF(ABS((I4381-resumen!$E$3)/resumen!$E$5) &gt; 1.96, "SI", "NO"), _xleta.NOT)</f>
        <v>NO</v>
      </c>
      <c r="L4381">
        <f>IF(ISBLANK(C4381), resumen!$D$4, C4381)</f>
        <v>382136</v>
      </c>
      <c r="M4381">
        <f>IF(ISBLANK(I4381), resumen!$E$4, I4381)</f>
        <v>63</v>
      </c>
    </row>
    <row r="4382" spans="1:13">
      <c r="A4382">
        <v>4381</v>
      </c>
      <c r="B4382" t="s">
        <v>13</v>
      </c>
      <c r="C4382">
        <v>48857.39</v>
      </c>
      <c r="D4382" t="s">
        <v>14</v>
      </c>
      <c r="E4382" t="s">
        <v>20</v>
      </c>
      <c r="F4382" t="s">
        <v>16</v>
      </c>
      <c r="G4382" t="s">
        <v>17</v>
      </c>
      <c r="H4382" t="s">
        <v>17</v>
      </c>
      <c r="I4382">
        <v>41</v>
      </c>
      <c r="J4382" t="str">
        <f>IFERROR(IF(ABS((C4382-resumen!$D$3)/resumen!$D$5) &gt; 1.96, "SI", "NO"), _xleta.NOT)</f>
        <v>NO</v>
      </c>
      <c r="K4382" t="str">
        <f>IFERROR(IF(ABS((I4382-resumen!$E$3)/resumen!$E$5) &gt; 1.96, "SI", "NO"), _xleta.NOT)</f>
        <v>NO</v>
      </c>
      <c r="L4382">
        <f>IF(ISBLANK(C4382), resumen!$D$4, C4382)</f>
        <v>48857.39</v>
      </c>
      <c r="M4382">
        <f>IF(ISBLANK(I4382), resumen!$E$4, I4382)</f>
        <v>41</v>
      </c>
    </row>
    <row r="4383" spans="1:13">
      <c r="A4383">
        <v>4382</v>
      </c>
      <c r="B4383" t="s">
        <v>19</v>
      </c>
      <c r="C4383">
        <v>550000</v>
      </c>
      <c r="D4383" t="s">
        <v>14</v>
      </c>
      <c r="E4383" t="s">
        <v>20</v>
      </c>
      <c r="F4383" t="s">
        <v>16</v>
      </c>
      <c r="G4383" t="s">
        <v>17</v>
      </c>
      <c r="H4383" t="s">
        <v>17</v>
      </c>
      <c r="I4383">
        <v>27</v>
      </c>
      <c r="J4383" t="str">
        <f>IFERROR(IF(ABS((C4383-resumen!$D$3)/resumen!$D$5) &gt; 1.96, "SI", "NO"), _xleta.NOT)</f>
        <v>NO</v>
      </c>
      <c r="K4383" t="str">
        <f>IFERROR(IF(ABS((I4383-resumen!$E$3)/resumen!$E$5) &gt; 1.96, "SI", "NO"), _xleta.NOT)</f>
        <v>NO</v>
      </c>
      <c r="L4383">
        <f>IF(ISBLANK(C4383), resumen!$D$4, C4383)</f>
        <v>550000</v>
      </c>
      <c r="M4383">
        <f>IF(ISBLANK(I4383), resumen!$E$4, I4383)</f>
        <v>27</v>
      </c>
    </row>
    <row r="4384" spans="1:13">
      <c r="A4384">
        <v>4383</v>
      </c>
      <c r="B4384" t="s">
        <v>19</v>
      </c>
      <c r="C4384">
        <v>1843614</v>
      </c>
      <c r="D4384" t="s">
        <v>14</v>
      </c>
      <c r="E4384" t="s">
        <v>15</v>
      </c>
      <c r="F4384" t="s">
        <v>16</v>
      </c>
      <c r="G4384" t="s">
        <v>17</v>
      </c>
      <c r="H4384" t="s">
        <v>17</v>
      </c>
      <c r="I4384">
        <v>59</v>
      </c>
      <c r="J4384" t="str">
        <f>IFERROR(IF(ABS((C4384-resumen!$D$3)/resumen!$D$5) &gt; 1.96, "SI", "NO"), _xleta.NOT)</f>
        <v>NO</v>
      </c>
      <c r="K4384" t="str">
        <f>IFERROR(IF(ABS((I4384-resumen!$E$3)/resumen!$E$5) &gt; 1.96, "SI", "NO"), _xleta.NOT)</f>
        <v>NO</v>
      </c>
      <c r="L4384">
        <f>IF(ISBLANK(C4384), resumen!$D$4, C4384)</f>
        <v>1843614</v>
      </c>
      <c r="M4384">
        <f>IF(ISBLANK(I4384), resumen!$E$4, I4384)</f>
        <v>59</v>
      </c>
    </row>
    <row r="4385" spans="1:13">
      <c r="A4385">
        <v>4384</v>
      </c>
      <c r="B4385" t="s">
        <v>13</v>
      </c>
      <c r="C4385">
        <v>547158</v>
      </c>
      <c r="D4385" t="s">
        <v>14</v>
      </c>
      <c r="E4385" t="s">
        <v>15</v>
      </c>
      <c r="F4385" t="s">
        <v>16</v>
      </c>
      <c r="G4385" t="s">
        <v>17</v>
      </c>
      <c r="H4385" t="s">
        <v>16</v>
      </c>
      <c r="I4385">
        <v>22</v>
      </c>
      <c r="J4385" t="str">
        <f>IFERROR(IF(ABS((C4385-resumen!$D$3)/resumen!$D$5) &gt; 1.96, "SI", "NO"), _xleta.NOT)</f>
        <v>NO</v>
      </c>
      <c r="K4385" t="str">
        <f>IFERROR(IF(ABS((I4385-resumen!$E$3)/resumen!$E$5) &gt; 1.96, "SI", "NO"), _xleta.NOT)</f>
        <v>NO</v>
      </c>
      <c r="L4385">
        <f>IF(ISBLANK(C4385), resumen!$D$4, C4385)</f>
        <v>547158</v>
      </c>
      <c r="M4385">
        <f>IF(ISBLANK(I4385), resumen!$E$4, I4385)</f>
        <v>22</v>
      </c>
    </row>
    <row r="4386" spans="1:13">
      <c r="A4386">
        <v>4385</v>
      </c>
      <c r="B4386" t="s">
        <v>19</v>
      </c>
      <c r="C4386">
        <v>1482847</v>
      </c>
      <c r="D4386" t="s">
        <v>14</v>
      </c>
      <c r="E4386" t="s">
        <v>15</v>
      </c>
      <c r="F4386" t="s">
        <v>16</v>
      </c>
      <c r="G4386" t="s">
        <v>17</v>
      </c>
      <c r="H4386" t="s">
        <v>16</v>
      </c>
      <c r="I4386">
        <v>29</v>
      </c>
      <c r="J4386" t="str">
        <f>IFERROR(IF(ABS((C4386-resumen!$D$3)/resumen!$D$5) &gt; 1.96, "SI", "NO"), _xleta.NOT)</f>
        <v>NO</v>
      </c>
      <c r="K4386" t="str">
        <f>IFERROR(IF(ABS((I4386-resumen!$E$3)/resumen!$E$5) &gt; 1.96, "SI", "NO"), _xleta.NOT)</f>
        <v>NO</v>
      </c>
      <c r="L4386">
        <f>IF(ISBLANK(C4386), resumen!$D$4, C4386)</f>
        <v>1482847</v>
      </c>
      <c r="M4386">
        <f>IF(ISBLANK(I4386), resumen!$E$4, I4386)</f>
        <v>29</v>
      </c>
    </row>
    <row r="4387" spans="1:13">
      <c r="A4387">
        <v>4386</v>
      </c>
      <c r="B4387" t="s">
        <v>19</v>
      </c>
      <c r="C4387">
        <v>927503.14</v>
      </c>
      <c r="D4387" t="s">
        <v>14</v>
      </c>
      <c r="E4387" t="s">
        <v>20</v>
      </c>
      <c r="F4387" t="s">
        <v>16</v>
      </c>
      <c r="G4387" t="s">
        <v>17</v>
      </c>
      <c r="H4387" t="s">
        <v>17</v>
      </c>
      <c r="I4387">
        <v>50</v>
      </c>
      <c r="J4387" t="str">
        <f>IFERROR(IF(ABS((C4387-resumen!$D$3)/resumen!$D$5) &gt; 1.96, "SI", "NO"), _xleta.NOT)</f>
        <v>NO</v>
      </c>
      <c r="K4387" t="str">
        <f>IFERROR(IF(ABS((I4387-resumen!$E$3)/resumen!$E$5) &gt; 1.96, "SI", "NO"), _xleta.NOT)</f>
        <v>NO</v>
      </c>
      <c r="L4387">
        <f>IF(ISBLANK(C4387), resumen!$D$4, C4387)</f>
        <v>927503.14</v>
      </c>
      <c r="M4387">
        <f>IF(ISBLANK(I4387), resumen!$E$4, I4387)</f>
        <v>50</v>
      </c>
    </row>
    <row r="4388" spans="1:13">
      <c r="A4388">
        <v>4387</v>
      </c>
      <c r="B4388" t="s">
        <v>13</v>
      </c>
      <c r="C4388">
        <v>299647</v>
      </c>
      <c r="D4388" t="s">
        <v>22</v>
      </c>
      <c r="E4388" t="s">
        <v>20</v>
      </c>
      <c r="F4388" t="s">
        <v>16</v>
      </c>
      <c r="G4388" t="s">
        <v>17</v>
      </c>
      <c r="H4388" t="s">
        <v>16</v>
      </c>
      <c r="I4388">
        <v>36</v>
      </c>
      <c r="J4388" t="str">
        <f>IFERROR(IF(ABS((C4388-resumen!$D$3)/resumen!$D$5) &gt; 1.96, "SI", "NO"), _xleta.NOT)</f>
        <v>NO</v>
      </c>
      <c r="K4388" t="str">
        <f>IFERROR(IF(ABS((I4388-resumen!$E$3)/resumen!$E$5) &gt; 1.96, "SI", "NO"), _xleta.NOT)</f>
        <v>NO</v>
      </c>
      <c r="L4388">
        <f>IF(ISBLANK(C4388), resumen!$D$4, C4388)</f>
        <v>299647</v>
      </c>
      <c r="M4388">
        <f>IF(ISBLANK(I4388), resumen!$E$4, I4388)</f>
        <v>36</v>
      </c>
    </row>
    <row r="4389" spans="1:13">
      <c r="A4389">
        <v>4388</v>
      </c>
      <c r="B4389" t="s">
        <v>13</v>
      </c>
      <c r="C4389">
        <v>967077</v>
      </c>
      <c r="D4389" t="s">
        <v>14</v>
      </c>
      <c r="E4389" t="s">
        <v>15</v>
      </c>
      <c r="F4389" t="s">
        <v>16</v>
      </c>
      <c r="G4389" t="s">
        <v>17</v>
      </c>
      <c r="H4389" t="s">
        <v>17</v>
      </c>
      <c r="I4389">
        <v>53</v>
      </c>
      <c r="J4389" t="str">
        <f>IFERROR(IF(ABS((C4389-resumen!$D$3)/resumen!$D$5) &gt; 1.96, "SI", "NO"), _xleta.NOT)</f>
        <v>NO</v>
      </c>
      <c r="K4389" t="str">
        <f>IFERROR(IF(ABS((I4389-resumen!$E$3)/resumen!$E$5) &gt; 1.96, "SI", "NO"), _xleta.NOT)</f>
        <v>NO</v>
      </c>
      <c r="L4389">
        <f>IF(ISBLANK(C4389), resumen!$D$4, C4389)</f>
        <v>967077</v>
      </c>
      <c r="M4389">
        <f>IF(ISBLANK(I4389), resumen!$E$4, I4389)</f>
        <v>53</v>
      </c>
    </row>
    <row r="4390" spans="1:13">
      <c r="A4390">
        <v>4389</v>
      </c>
      <c r="B4390" t="s">
        <v>13</v>
      </c>
      <c r="C4390">
        <v>326749</v>
      </c>
      <c r="D4390" t="s">
        <v>22</v>
      </c>
      <c r="E4390" t="s">
        <v>20</v>
      </c>
      <c r="F4390" t="s">
        <v>16</v>
      </c>
      <c r="G4390" t="s">
        <v>17</v>
      </c>
      <c r="H4390" t="s">
        <v>16</v>
      </c>
      <c r="I4390">
        <v>54</v>
      </c>
      <c r="J4390" t="str">
        <f>IFERROR(IF(ABS((C4390-resumen!$D$3)/resumen!$D$5) &gt; 1.96, "SI", "NO"), _xleta.NOT)</f>
        <v>NO</v>
      </c>
      <c r="K4390" t="str">
        <f>IFERROR(IF(ABS((I4390-resumen!$E$3)/resumen!$E$5) &gt; 1.96, "SI", "NO"), _xleta.NOT)</f>
        <v>NO</v>
      </c>
      <c r="L4390">
        <f>IF(ISBLANK(C4390), resumen!$D$4, C4390)</f>
        <v>326749</v>
      </c>
      <c r="M4390">
        <f>IF(ISBLANK(I4390), resumen!$E$4, I4390)</f>
        <v>54</v>
      </c>
    </row>
    <row r="4391" spans="1:13">
      <c r="A4391">
        <v>4390</v>
      </c>
      <c r="B4391" t="s">
        <v>13</v>
      </c>
      <c r="C4391">
        <v>5122871.99</v>
      </c>
      <c r="D4391" t="s">
        <v>14</v>
      </c>
      <c r="E4391" t="s">
        <v>15</v>
      </c>
      <c r="F4391" t="s">
        <v>16</v>
      </c>
      <c r="G4391" t="s">
        <v>17</v>
      </c>
      <c r="H4391" t="s">
        <v>17</v>
      </c>
      <c r="I4391">
        <v>47</v>
      </c>
      <c r="J4391" t="str">
        <f>IFERROR(IF(ABS((C4391-resumen!$D$3)/resumen!$D$5) &gt; 1.96, "SI", "NO"), _xleta.NOT)</f>
        <v>SI</v>
      </c>
      <c r="K4391" t="str">
        <f>IFERROR(IF(ABS((I4391-resumen!$E$3)/resumen!$E$5) &gt; 1.96, "SI", "NO"), _xleta.NOT)</f>
        <v>NO</v>
      </c>
      <c r="L4391">
        <f>IF(ISBLANK(C4391), resumen!$D$4, C4391)</f>
        <v>5122871.99</v>
      </c>
      <c r="M4391">
        <f>IF(ISBLANK(I4391), resumen!$E$4, I4391)</f>
        <v>47</v>
      </c>
    </row>
    <row r="4392" spans="1:13">
      <c r="A4392">
        <v>4391</v>
      </c>
      <c r="B4392" t="s">
        <v>19</v>
      </c>
      <c r="C4392">
        <v>530434.05000000005</v>
      </c>
      <c r="D4392" t="s">
        <v>14</v>
      </c>
      <c r="E4392" t="s">
        <v>20</v>
      </c>
      <c r="F4392" t="s">
        <v>16</v>
      </c>
      <c r="G4392" t="s">
        <v>17</v>
      </c>
      <c r="H4392" t="s">
        <v>17</v>
      </c>
      <c r="I4392">
        <v>25</v>
      </c>
      <c r="J4392" t="str">
        <f>IFERROR(IF(ABS((C4392-resumen!$D$3)/resumen!$D$5) &gt; 1.96, "SI", "NO"), _xleta.NOT)</f>
        <v>NO</v>
      </c>
      <c r="K4392" t="str">
        <f>IFERROR(IF(ABS((I4392-resumen!$E$3)/resumen!$E$5) &gt; 1.96, "SI", "NO"), _xleta.NOT)</f>
        <v>NO</v>
      </c>
      <c r="L4392">
        <f>IF(ISBLANK(C4392), resumen!$D$4, C4392)</f>
        <v>530434.05000000005</v>
      </c>
      <c r="M4392">
        <f>IF(ISBLANK(I4392), resumen!$E$4, I4392)</f>
        <v>25</v>
      </c>
    </row>
    <row r="4393" spans="1:13">
      <c r="A4393">
        <v>4392</v>
      </c>
      <c r="B4393" t="s">
        <v>13</v>
      </c>
      <c r="C4393">
        <v>182182</v>
      </c>
      <c r="D4393" t="s">
        <v>14</v>
      </c>
      <c r="E4393" t="s">
        <v>20</v>
      </c>
      <c r="F4393" t="s">
        <v>16</v>
      </c>
      <c r="G4393" t="s">
        <v>17</v>
      </c>
      <c r="H4393" t="s">
        <v>17</v>
      </c>
      <c r="I4393">
        <v>26</v>
      </c>
      <c r="J4393" t="str">
        <f>IFERROR(IF(ABS((C4393-resumen!$D$3)/resumen!$D$5) &gt; 1.96, "SI", "NO"), _xleta.NOT)</f>
        <v>NO</v>
      </c>
      <c r="K4393" t="str">
        <f>IFERROR(IF(ABS((I4393-resumen!$E$3)/resumen!$E$5) &gt; 1.96, "SI", "NO"), _xleta.NOT)</f>
        <v>NO</v>
      </c>
      <c r="L4393">
        <f>IF(ISBLANK(C4393), resumen!$D$4, C4393)</f>
        <v>182182</v>
      </c>
      <c r="M4393">
        <f>IF(ISBLANK(I4393), resumen!$E$4, I4393)</f>
        <v>26</v>
      </c>
    </row>
    <row r="4394" spans="1:13">
      <c r="A4394">
        <v>4393</v>
      </c>
      <c r="B4394" t="s">
        <v>13</v>
      </c>
      <c r="C4394">
        <v>278030.99</v>
      </c>
      <c r="D4394" t="s">
        <v>23</v>
      </c>
      <c r="E4394" t="s">
        <v>20</v>
      </c>
      <c r="F4394" t="s">
        <v>16</v>
      </c>
      <c r="G4394" t="s">
        <v>17</v>
      </c>
      <c r="H4394" t="s">
        <v>17</v>
      </c>
      <c r="I4394">
        <v>27</v>
      </c>
      <c r="J4394" t="str">
        <f>IFERROR(IF(ABS((C4394-resumen!$D$3)/resumen!$D$5) &gt; 1.96, "SI", "NO"), _xleta.NOT)</f>
        <v>NO</v>
      </c>
      <c r="K4394" t="str">
        <f>IFERROR(IF(ABS((I4394-resumen!$E$3)/resumen!$E$5) &gt; 1.96, "SI", "NO"), _xleta.NOT)</f>
        <v>NO</v>
      </c>
      <c r="L4394">
        <f>IF(ISBLANK(C4394), resumen!$D$4, C4394)</f>
        <v>278030.99</v>
      </c>
      <c r="M4394">
        <f>IF(ISBLANK(I4394), resumen!$E$4, I4394)</f>
        <v>27</v>
      </c>
    </row>
    <row r="4395" spans="1:13">
      <c r="A4395">
        <v>4394</v>
      </c>
      <c r="B4395" t="s">
        <v>19</v>
      </c>
      <c r="C4395">
        <v>302470</v>
      </c>
      <c r="D4395" t="s">
        <v>21</v>
      </c>
      <c r="E4395" t="s">
        <v>20</v>
      </c>
      <c r="F4395" t="s">
        <v>16</v>
      </c>
      <c r="G4395" t="s">
        <v>17</v>
      </c>
      <c r="H4395" t="s">
        <v>17</v>
      </c>
      <c r="I4395">
        <v>54</v>
      </c>
      <c r="J4395" t="str">
        <f>IFERROR(IF(ABS((C4395-resumen!$D$3)/resumen!$D$5) &gt; 1.96, "SI", "NO"), _xleta.NOT)</f>
        <v>NO</v>
      </c>
      <c r="K4395" t="str">
        <f>IFERROR(IF(ABS((I4395-resumen!$E$3)/resumen!$E$5) &gt; 1.96, "SI", "NO"), _xleta.NOT)</f>
        <v>NO</v>
      </c>
      <c r="L4395">
        <f>IF(ISBLANK(C4395), resumen!$D$4, C4395)</f>
        <v>302470</v>
      </c>
      <c r="M4395">
        <f>IF(ISBLANK(I4395), resumen!$E$4, I4395)</f>
        <v>54</v>
      </c>
    </row>
    <row r="4396" spans="1:13">
      <c r="A4396">
        <v>4395</v>
      </c>
      <c r="B4396" t="s">
        <v>13</v>
      </c>
      <c r="C4396">
        <v>347719.55</v>
      </c>
      <c r="D4396" t="s">
        <v>14</v>
      </c>
      <c r="E4396" t="s">
        <v>20</v>
      </c>
      <c r="F4396" t="s">
        <v>16</v>
      </c>
      <c r="G4396" t="s">
        <v>17</v>
      </c>
      <c r="H4396" t="s">
        <v>17</v>
      </c>
      <c r="I4396">
        <v>19</v>
      </c>
      <c r="J4396" t="str">
        <f>IFERROR(IF(ABS((C4396-resumen!$D$3)/resumen!$D$5) &gt; 1.96, "SI", "NO"), _xleta.NOT)</f>
        <v>NO</v>
      </c>
      <c r="K4396" t="str">
        <f>IFERROR(IF(ABS((I4396-resumen!$E$3)/resumen!$E$5) &gt; 1.96, "SI", "NO"), _xleta.NOT)</f>
        <v>NO</v>
      </c>
      <c r="L4396">
        <f>IF(ISBLANK(C4396), resumen!$D$4, C4396)</f>
        <v>347719.55</v>
      </c>
      <c r="M4396">
        <f>IF(ISBLANK(I4396), resumen!$E$4, I4396)</f>
        <v>19</v>
      </c>
    </row>
    <row r="4397" spans="1:13">
      <c r="A4397">
        <v>4396</v>
      </c>
      <c r="B4397" t="s">
        <v>13</v>
      </c>
      <c r="C4397">
        <v>312000</v>
      </c>
      <c r="D4397" t="s">
        <v>14</v>
      </c>
      <c r="E4397" t="s">
        <v>20</v>
      </c>
      <c r="F4397" t="s">
        <v>16</v>
      </c>
      <c r="G4397" t="s">
        <v>17</v>
      </c>
      <c r="H4397" t="s">
        <v>16</v>
      </c>
      <c r="I4397">
        <v>64</v>
      </c>
      <c r="J4397" t="str">
        <f>IFERROR(IF(ABS((C4397-resumen!$D$3)/resumen!$D$5) &gt; 1.96, "SI", "NO"), _xleta.NOT)</f>
        <v>NO</v>
      </c>
      <c r="K4397" t="str">
        <f>IFERROR(IF(ABS((I4397-resumen!$E$3)/resumen!$E$5) &gt; 1.96, "SI", "NO"), _xleta.NOT)</f>
        <v>NO</v>
      </c>
      <c r="L4397">
        <f>IF(ISBLANK(C4397), resumen!$D$4, C4397)</f>
        <v>312000</v>
      </c>
      <c r="M4397">
        <f>IF(ISBLANK(I4397), resumen!$E$4, I4397)</f>
        <v>64</v>
      </c>
    </row>
    <row r="4398" spans="1:13">
      <c r="A4398">
        <v>4397</v>
      </c>
      <c r="B4398" t="s">
        <v>13</v>
      </c>
      <c r="C4398">
        <v>310124</v>
      </c>
      <c r="D4398" t="s">
        <v>22</v>
      </c>
      <c r="E4398" t="s">
        <v>20</v>
      </c>
      <c r="F4398" t="s">
        <v>16</v>
      </c>
      <c r="G4398" t="s">
        <v>17</v>
      </c>
      <c r="H4398" t="s">
        <v>17</v>
      </c>
      <c r="I4398">
        <v>43</v>
      </c>
      <c r="J4398" t="str">
        <f>IFERROR(IF(ABS((C4398-resumen!$D$3)/resumen!$D$5) &gt; 1.96, "SI", "NO"), _xleta.NOT)</f>
        <v>NO</v>
      </c>
      <c r="K4398" t="str">
        <f>IFERROR(IF(ABS((I4398-resumen!$E$3)/resumen!$E$5) &gt; 1.96, "SI", "NO"), _xleta.NOT)</f>
        <v>NO</v>
      </c>
      <c r="L4398">
        <f>IF(ISBLANK(C4398), resumen!$D$4, C4398)</f>
        <v>310124</v>
      </c>
      <c r="M4398">
        <f>IF(ISBLANK(I4398), resumen!$E$4, I4398)</f>
        <v>43</v>
      </c>
    </row>
    <row r="4399" spans="1:13">
      <c r="A4399">
        <v>4398</v>
      </c>
      <c r="B4399" t="s">
        <v>19</v>
      </c>
      <c r="C4399">
        <v>297046</v>
      </c>
      <c r="D4399" t="s">
        <v>22</v>
      </c>
      <c r="E4399" t="s">
        <v>20</v>
      </c>
      <c r="F4399" t="s">
        <v>16</v>
      </c>
      <c r="G4399" t="s">
        <v>17</v>
      </c>
      <c r="H4399" t="s">
        <v>17</v>
      </c>
      <c r="I4399">
        <v>27</v>
      </c>
      <c r="J4399" t="str">
        <f>IFERROR(IF(ABS((C4399-resumen!$D$3)/resumen!$D$5) &gt; 1.96, "SI", "NO"), _xleta.NOT)</f>
        <v>NO</v>
      </c>
      <c r="K4399" t="str">
        <f>IFERROR(IF(ABS((I4399-resumen!$E$3)/resumen!$E$5) &gt; 1.96, "SI", "NO"), _xleta.NOT)</f>
        <v>NO</v>
      </c>
      <c r="L4399">
        <f>IF(ISBLANK(C4399), resumen!$D$4, C4399)</f>
        <v>297046</v>
      </c>
      <c r="M4399">
        <f>IF(ISBLANK(I4399), resumen!$E$4, I4399)</f>
        <v>27</v>
      </c>
    </row>
    <row r="4400" spans="1:13">
      <c r="A4400">
        <v>4399</v>
      </c>
      <c r="B4400" t="s">
        <v>13</v>
      </c>
      <c r="C4400">
        <v>403776</v>
      </c>
      <c r="D4400" t="s">
        <v>14</v>
      </c>
      <c r="E4400" t="s">
        <v>20</v>
      </c>
      <c r="F4400" t="s">
        <v>16</v>
      </c>
      <c r="G4400" t="s">
        <v>17</v>
      </c>
      <c r="H4400" t="s">
        <v>17</v>
      </c>
      <c r="I4400">
        <v>23</v>
      </c>
      <c r="J4400" t="str">
        <f>IFERROR(IF(ABS((C4400-resumen!$D$3)/resumen!$D$5) &gt; 1.96, "SI", "NO"), _xleta.NOT)</f>
        <v>NO</v>
      </c>
      <c r="K4400" t="str">
        <f>IFERROR(IF(ABS((I4400-resumen!$E$3)/resumen!$E$5) &gt; 1.96, "SI", "NO"), _xleta.NOT)</f>
        <v>NO</v>
      </c>
      <c r="L4400">
        <f>IF(ISBLANK(C4400), resumen!$D$4, C4400)</f>
        <v>403776</v>
      </c>
      <c r="M4400">
        <f>IF(ISBLANK(I4400), resumen!$E$4, I4400)</f>
        <v>23</v>
      </c>
    </row>
    <row r="4401" spans="1:13">
      <c r="A4401">
        <v>4400</v>
      </c>
      <c r="B4401" t="s">
        <v>19</v>
      </c>
      <c r="C4401">
        <v>1101203</v>
      </c>
      <c r="D4401" t="s">
        <v>14</v>
      </c>
      <c r="E4401" t="s">
        <v>15</v>
      </c>
      <c r="F4401" t="s">
        <v>16</v>
      </c>
      <c r="G4401" t="s">
        <v>17</v>
      </c>
      <c r="H4401" t="s">
        <v>17</v>
      </c>
      <c r="I4401">
        <v>28</v>
      </c>
      <c r="J4401" t="str">
        <f>IFERROR(IF(ABS((C4401-resumen!$D$3)/resumen!$D$5) &gt; 1.96, "SI", "NO"), _xleta.NOT)</f>
        <v>NO</v>
      </c>
      <c r="K4401" t="str">
        <f>IFERROR(IF(ABS((I4401-resumen!$E$3)/resumen!$E$5) &gt; 1.96, "SI", "NO"), _xleta.NOT)</f>
        <v>NO</v>
      </c>
      <c r="L4401">
        <f>IF(ISBLANK(C4401), resumen!$D$4, C4401)</f>
        <v>1101203</v>
      </c>
      <c r="M4401">
        <f>IF(ISBLANK(I4401), resumen!$E$4, I4401)</f>
        <v>28</v>
      </c>
    </row>
    <row r="4402" spans="1:13">
      <c r="A4402">
        <v>4401</v>
      </c>
      <c r="B4402" t="s">
        <v>13</v>
      </c>
      <c r="C4402">
        <v>615017.5</v>
      </c>
      <c r="D4402" t="s">
        <v>14</v>
      </c>
      <c r="E4402" t="s">
        <v>15</v>
      </c>
      <c r="F4402" t="s">
        <v>16</v>
      </c>
      <c r="G4402" t="s">
        <v>17</v>
      </c>
      <c r="H4402" t="s">
        <v>17</v>
      </c>
      <c r="I4402">
        <v>44</v>
      </c>
      <c r="J4402" t="str">
        <f>IFERROR(IF(ABS((C4402-resumen!$D$3)/resumen!$D$5) &gt; 1.96, "SI", "NO"), _xleta.NOT)</f>
        <v>NO</v>
      </c>
      <c r="K4402" t="str">
        <f>IFERROR(IF(ABS((I4402-resumen!$E$3)/resumen!$E$5) &gt; 1.96, "SI", "NO"), _xleta.NOT)</f>
        <v>NO</v>
      </c>
      <c r="L4402">
        <f>IF(ISBLANK(C4402), resumen!$D$4, C4402)</f>
        <v>615017.5</v>
      </c>
      <c r="M4402">
        <f>IF(ISBLANK(I4402), resumen!$E$4, I4402)</f>
        <v>44</v>
      </c>
    </row>
    <row r="4403" spans="1:13">
      <c r="A4403">
        <v>4402</v>
      </c>
      <c r="B4403" t="s">
        <v>19</v>
      </c>
      <c r="C4403">
        <v>639148</v>
      </c>
      <c r="D4403" t="s">
        <v>21</v>
      </c>
      <c r="E4403" t="s">
        <v>20</v>
      </c>
      <c r="F4403" t="s">
        <v>16</v>
      </c>
      <c r="G4403" t="s">
        <v>16</v>
      </c>
      <c r="H4403" t="s">
        <v>17</v>
      </c>
      <c r="I4403">
        <v>66</v>
      </c>
      <c r="J4403" t="str">
        <f>IFERROR(IF(ABS((C4403-resumen!$D$3)/resumen!$D$5) &gt; 1.96, "SI", "NO"), _xleta.NOT)</f>
        <v>NO</v>
      </c>
      <c r="K4403" t="str">
        <f>IFERROR(IF(ABS((I4403-resumen!$E$3)/resumen!$E$5) &gt; 1.96, "SI", "NO"), _xleta.NOT)</f>
        <v>NO</v>
      </c>
      <c r="L4403">
        <f>IF(ISBLANK(C4403), resumen!$D$4, C4403)</f>
        <v>639148</v>
      </c>
      <c r="M4403">
        <f>IF(ISBLANK(I4403), resumen!$E$4, I4403)</f>
        <v>66</v>
      </c>
    </row>
    <row r="4404" spans="1:13">
      <c r="A4404">
        <v>4403</v>
      </c>
      <c r="B4404" t="s">
        <v>13</v>
      </c>
      <c r="C4404">
        <v>297046</v>
      </c>
      <c r="D4404" t="s">
        <v>21</v>
      </c>
      <c r="E4404" t="s">
        <v>20</v>
      </c>
      <c r="F4404" t="s">
        <v>16</v>
      </c>
      <c r="G4404" t="s">
        <v>16</v>
      </c>
      <c r="H4404" t="s">
        <v>17</v>
      </c>
      <c r="I4404">
        <v>50</v>
      </c>
      <c r="J4404" t="str">
        <f>IFERROR(IF(ABS((C4404-resumen!$D$3)/resumen!$D$5) &gt; 1.96, "SI", "NO"), _xleta.NOT)</f>
        <v>NO</v>
      </c>
      <c r="K4404" t="str">
        <f>IFERROR(IF(ABS((I4404-resumen!$E$3)/resumen!$E$5) &gt; 1.96, "SI", "NO"), _xleta.NOT)</f>
        <v>NO</v>
      </c>
      <c r="L4404">
        <f>IF(ISBLANK(C4404), resumen!$D$4, C4404)</f>
        <v>297046</v>
      </c>
      <c r="M4404">
        <f>IF(ISBLANK(I4404), resumen!$E$4, I4404)</f>
        <v>50</v>
      </c>
    </row>
    <row r="4405" spans="1:13">
      <c r="A4405">
        <v>4404</v>
      </c>
      <c r="B4405" t="s">
        <v>19</v>
      </c>
      <c r="C4405">
        <v>150000</v>
      </c>
      <c r="D4405" t="s">
        <v>14</v>
      </c>
      <c r="E4405" t="s">
        <v>20</v>
      </c>
      <c r="F4405" t="s">
        <v>16</v>
      </c>
      <c r="G4405" t="s">
        <v>17</v>
      </c>
      <c r="H4405" t="s">
        <v>17</v>
      </c>
      <c r="I4405">
        <v>32</v>
      </c>
      <c r="J4405" t="str">
        <f>IFERROR(IF(ABS((C4405-resumen!$D$3)/resumen!$D$5) &gt; 1.96, "SI", "NO"), _xleta.NOT)</f>
        <v>NO</v>
      </c>
      <c r="K4405" t="str">
        <f>IFERROR(IF(ABS((I4405-resumen!$E$3)/resumen!$E$5) &gt; 1.96, "SI", "NO"), _xleta.NOT)</f>
        <v>NO</v>
      </c>
      <c r="L4405">
        <f>IF(ISBLANK(C4405), resumen!$D$4, C4405)</f>
        <v>150000</v>
      </c>
      <c r="M4405">
        <f>IF(ISBLANK(I4405), resumen!$E$4, I4405)</f>
        <v>32</v>
      </c>
    </row>
    <row r="4406" spans="1:13">
      <c r="A4406">
        <v>4405</v>
      </c>
      <c r="B4406" t="s">
        <v>13</v>
      </c>
      <c r="C4406">
        <v>360960</v>
      </c>
      <c r="D4406" t="s">
        <v>14</v>
      </c>
      <c r="E4406" t="s">
        <v>20</v>
      </c>
      <c r="F4406" t="s">
        <v>16</v>
      </c>
      <c r="G4406" t="s">
        <v>17</v>
      </c>
      <c r="H4406" t="s">
        <v>17</v>
      </c>
      <c r="I4406">
        <v>38</v>
      </c>
      <c r="J4406" t="str">
        <f>IFERROR(IF(ABS((C4406-resumen!$D$3)/resumen!$D$5) &gt; 1.96, "SI", "NO"), _xleta.NOT)</f>
        <v>NO</v>
      </c>
      <c r="K4406" t="str">
        <f>IFERROR(IF(ABS((I4406-resumen!$E$3)/resumen!$E$5) &gt; 1.96, "SI", "NO"), _xleta.NOT)</f>
        <v>NO</v>
      </c>
      <c r="L4406">
        <f>IF(ISBLANK(C4406), resumen!$D$4, C4406)</f>
        <v>360960</v>
      </c>
      <c r="M4406">
        <f>IF(ISBLANK(I4406), resumen!$E$4, I4406)</f>
        <v>38</v>
      </c>
    </row>
    <row r="4407" spans="1:13">
      <c r="A4407">
        <v>4406</v>
      </c>
      <c r="B4407" t="s">
        <v>19</v>
      </c>
      <c r="C4407">
        <v>338629</v>
      </c>
      <c r="D4407" t="s">
        <v>22</v>
      </c>
      <c r="E4407" t="s">
        <v>20</v>
      </c>
      <c r="F4407" t="s">
        <v>16</v>
      </c>
      <c r="G4407" t="s">
        <v>17</v>
      </c>
      <c r="H4407" t="s">
        <v>16</v>
      </c>
      <c r="I4407">
        <v>66</v>
      </c>
      <c r="J4407" t="str">
        <f>IFERROR(IF(ABS((C4407-resumen!$D$3)/resumen!$D$5) &gt; 1.96, "SI", "NO"), _xleta.NOT)</f>
        <v>NO</v>
      </c>
      <c r="K4407" t="str">
        <f>IFERROR(IF(ABS((I4407-resumen!$E$3)/resumen!$E$5) &gt; 1.96, "SI", "NO"), _xleta.NOT)</f>
        <v>NO</v>
      </c>
      <c r="L4407">
        <f>IF(ISBLANK(C4407), resumen!$D$4, C4407)</f>
        <v>338629</v>
      </c>
      <c r="M4407">
        <f>IF(ISBLANK(I4407), resumen!$E$4, I4407)</f>
        <v>66</v>
      </c>
    </row>
    <row r="4408" spans="1:13">
      <c r="A4408">
        <v>4407</v>
      </c>
      <c r="B4408" t="s">
        <v>13</v>
      </c>
      <c r="C4408">
        <v>360000</v>
      </c>
      <c r="D4408" t="s">
        <v>14</v>
      </c>
      <c r="E4408" t="s">
        <v>20</v>
      </c>
      <c r="F4408" t="s">
        <v>16</v>
      </c>
      <c r="G4408" t="s">
        <v>16</v>
      </c>
      <c r="H4408" t="s">
        <v>17</v>
      </c>
      <c r="I4408">
        <v>32</v>
      </c>
      <c r="J4408" t="str">
        <f>IFERROR(IF(ABS((C4408-resumen!$D$3)/resumen!$D$5) &gt; 1.96, "SI", "NO"), _xleta.NOT)</f>
        <v>NO</v>
      </c>
      <c r="K4408" t="str">
        <f>IFERROR(IF(ABS((I4408-resumen!$E$3)/resumen!$E$5) &gt; 1.96, "SI", "NO"), _xleta.NOT)</f>
        <v>NO</v>
      </c>
      <c r="L4408">
        <f>IF(ISBLANK(C4408), resumen!$D$4, C4408)</f>
        <v>360000</v>
      </c>
      <c r="M4408">
        <f>IF(ISBLANK(I4408), resumen!$E$4, I4408)</f>
        <v>32</v>
      </c>
    </row>
    <row r="4409" spans="1:13">
      <c r="A4409">
        <v>4408</v>
      </c>
      <c r="B4409" t="s">
        <v>13</v>
      </c>
      <c r="C4409">
        <v>470000</v>
      </c>
      <c r="D4409" t="s">
        <v>14</v>
      </c>
      <c r="E4409" t="s">
        <v>20</v>
      </c>
      <c r="F4409" t="s">
        <v>16</v>
      </c>
      <c r="G4409" t="s">
        <v>17</v>
      </c>
      <c r="H4409" t="s">
        <v>17</v>
      </c>
      <c r="I4409">
        <v>52</v>
      </c>
      <c r="J4409" t="str">
        <f>IFERROR(IF(ABS((C4409-resumen!$D$3)/resumen!$D$5) &gt; 1.96, "SI", "NO"), _xleta.NOT)</f>
        <v>NO</v>
      </c>
      <c r="K4409" t="str">
        <f>IFERROR(IF(ABS((I4409-resumen!$E$3)/resumen!$E$5) &gt; 1.96, "SI", "NO"), _xleta.NOT)</f>
        <v>NO</v>
      </c>
      <c r="L4409">
        <f>IF(ISBLANK(C4409), resumen!$D$4, C4409)</f>
        <v>470000</v>
      </c>
      <c r="M4409">
        <f>IF(ISBLANK(I4409), resumen!$E$4, I4409)</f>
        <v>52</v>
      </c>
    </row>
    <row r="4410" spans="1:13">
      <c r="A4410">
        <v>4409</v>
      </c>
      <c r="B4410" t="s">
        <v>19</v>
      </c>
      <c r="C4410">
        <v>418415</v>
      </c>
      <c r="D4410" t="s">
        <v>14</v>
      </c>
      <c r="E4410" t="s">
        <v>20</v>
      </c>
      <c r="F4410" t="s">
        <v>16</v>
      </c>
      <c r="G4410" t="s">
        <v>17</v>
      </c>
      <c r="H4410" t="s">
        <v>17</v>
      </c>
      <c r="I4410">
        <v>30</v>
      </c>
      <c r="J4410" t="str">
        <f>IFERROR(IF(ABS((C4410-resumen!$D$3)/resumen!$D$5) &gt; 1.96, "SI", "NO"), _xleta.NOT)</f>
        <v>NO</v>
      </c>
      <c r="K4410" t="str">
        <f>IFERROR(IF(ABS((I4410-resumen!$E$3)/resumen!$E$5) &gt; 1.96, "SI", "NO"), _xleta.NOT)</f>
        <v>NO</v>
      </c>
      <c r="L4410">
        <f>IF(ISBLANK(C4410), resumen!$D$4, C4410)</f>
        <v>418415</v>
      </c>
      <c r="M4410">
        <f>IF(ISBLANK(I4410), resumen!$E$4, I4410)</f>
        <v>30</v>
      </c>
    </row>
    <row r="4411" spans="1:13">
      <c r="A4411">
        <v>4410</v>
      </c>
      <c r="B4411" t="s">
        <v>19</v>
      </c>
      <c r="C4411">
        <v>430627.35</v>
      </c>
      <c r="D4411" t="s">
        <v>14</v>
      </c>
      <c r="E4411" t="s">
        <v>20</v>
      </c>
      <c r="F4411" t="s">
        <v>16</v>
      </c>
      <c r="G4411" t="s">
        <v>17</v>
      </c>
      <c r="H4411" t="s">
        <v>17</v>
      </c>
      <c r="I4411">
        <v>31</v>
      </c>
      <c r="J4411" t="str">
        <f>IFERROR(IF(ABS((C4411-resumen!$D$3)/resumen!$D$5) &gt; 1.96, "SI", "NO"), _xleta.NOT)</f>
        <v>NO</v>
      </c>
      <c r="K4411" t="str">
        <f>IFERROR(IF(ABS((I4411-resumen!$E$3)/resumen!$E$5) &gt; 1.96, "SI", "NO"), _xleta.NOT)</f>
        <v>NO</v>
      </c>
      <c r="L4411">
        <f>IF(ISBLANK(C4411), resumen!$D$4, C4411)</f>
        <v>430627.35</v>
      </c>
      <c r="M4411">
        <f>IF(ISBLANK(I4411), resumen!$E$4, I4411)</f>
        <v>31</v>
      </c>
    </row>
    <row r="4412" spans="1:13">
      <c r="A4412">
        <v>4411</v>
      </c>
      <c r="B4412" t="s">
        <v>13</v>
      </c>
      <c r="C4412">
        <v>325394.86</v>
      </c>
      <c r="D4412" t="s">
        <v>14</v>
      </c>
      <c r="E4412" t="s">
        <v>15</v>
      </c>
      <c r="F4412" t="s">
        <v>16</v>
      </c>
      <c r="G4412" t="s">
        <v>17</v>
      </c>
      <c r="H4412" t="s">
        <v>17</v>
      </c>
      <c r="I4412">
        <v>25</v>
      </c>
      <c r="J4412" t="str">
        <f>IFERROR(IF(ABS((C4412-resumen!$D$3)/resumen!$D$5) &gt; 1.96, "SI", "NO"), _xleta.NOT)</f>
        <v>NO</v>
      </c>
      <c r="K4412" t="str">
        <f>IFERROR(IF(ABS((I4412-resumen!$E$3)/resumen!$E$5) &gt; 1.96, "SI", "NO"), _xleta.NOT)</f>
        <v>NO</v>
      </c>
      <c r="L4412">
        <f>IF(ISBLANK(C4412), resumen!$D$4, C4412)</f>
        <v>325394.86</v>
      </c>
      <c r="M4412">
        <f>IF(ISBLANK(I4412), resumen!$E$4, I4412)</f>
        <v>25</v>
      </c>
    </row>
    <row r="4413" spans="1:13">
      <c r="A4413">
        <v>4412</v>
      </c>
      <c r="B4413" t="s">
        <v>13</v>
      </c>
      <c r="C4413">
        <v>332233.40000000002</v>
      </c>
      <c r="D4413" t="s">
        <v>14</v>
      </c>
      <c r="E4413" t="s">
        <v>20</v>
      </c>
      <c r="F4413" t="s">
        <v>16</v>
      </c>
      <c r="G4413" t="s">
        <v>17</v>
      </c>
      <c r="H4413" t="s">
        <v>17</v>
      </c>
      <c r="I4413">
        <v>30</v>
      </c>
      <c r="J4413" t="str">
        <f>IFERROR(IF(ABS((C4413-resumen!$D$3)/resumen!$D$5) &gt; 1.96, "SI", "NO"), _xleta.NOT)</f>
        <v>NO</v>
      </c>
      <c r="K4413" t="str">
        <f>IFERROR(IF(ABS((I4413-resumen!$E$3)/resumen!$E$5) &gt; 1.96, "SI", "NO"), _xleta.NOT)</f>
        <v>NO</v>
      </c>
      <c r="L4413">
        <f>IF(ISBLANK(C4413), resumen!$D$4, C4413)</f>
        <v>332233.40000000002</v>
      </c>
      <c r="M4413">
        <f>IF(ISBLANK(I4413), resumen!$E$4, I4413)</f>
        <v>30</v>
      </c>
    </row>
    <row r="4414" spans="1:13">
      <c r="A4414">
        <v>4413</v>
      </c>
      <c r="B4414" t="s">
        <v>19</v>
      </c>
      <c r="C4414">
        <v>377248.7</v>
      </c>
      <c r="D4414" t="s">
        <v>18</v>
      </c>
      <c r="E4414" t="s">
        <v>15</v>
      </c>
      <c r="F4414" t="s">
        <v>16</v>
      </c>
      <c r="G4414" t="s">
        <v>17</v>
      </c>
      <c r="H4414" t="s">
        <v>17</v>
      </c>
      <c r="I4414">
        <v>83</v>
      </c>
      <c r="J4414" t="str">
        <f>IFERROR(IF(ABS((C4414-resumen!$D$3)/resumen!$D$5) &gt; 1.96, "SI", "NO"), _xleta.NOT)</f>
        <v>NO</v>
      </c>
      <c r="K4414" t="str">
        <f>IFERROR(IF(ABS((I4414-resumen!$E$3)/resumen!$E$5) &gt; 1.96, "SI", "NO"), _xleta.NOT)</f>
        <v>SI</v>
      </c>
      <c r="L4414">
        <f>IF(ISBLANK(C4414), resumen!$D$4, C4414)</f>
        <v>377248.7</v>
      </c>
      <c r="M4414">
        <f>IF(ISBLANK(I4414), resumen!$E$4, I4414)</f>
        <v>83</v>
      </c>
    </row>
    <row r="4415" spans="1:13">
      <c r="A4415">
        <v>4414</v>
      </c>
      <c r="B4415" t="s">
        <v>19</v>
      </c>
      <c r="C4415">
        <v>150000</v>
      </c>
      <c r="D4415" t="s">
        <v>14</v>
      </c>
      <c r="E4415" t="s">
        <v>20</v>
      </c>
      <c r="F4415" t="s">
        <v>16</v>
      </c>
      <c r="G4415" t="s">
        <v>16</v>
      </c>
      <c r="H4415" t="s">
        <v>17</v>
      </c>
      <c r="I4415">
        <v>40</v>
      </c>
      <c r="J4415" t="str">
        <f>IFERROR(IF(ABS((C4415-resumen!$D$3)/resumen!$D$5) &gt; 1.96, "SI", "NO"), _xleta.NOT)</f>
        <v>NO</v>
      </c>
      <c r="K4415" t="str">
        <f>IFERROR(IF(ABS((I4415-resumen!$E$3)/resumen!$E$5) &gt; 1.96, "SI", "NO"), _xleta.NOT)</f>
        <v>NO</v>
      </c>
      <c r="L4415">
        <f>IF(ISBLANK(C4415), resumen!$D$4, C4415)</f>
        <v>150000</v>
      </c>
      <c r="M4415">
        <f>IF(ISBLANK(I4415), resumen!$E$4, I4415)</f>
        <v>40</v>
      </c>
    </row>
    <row r="4416" spans="1:13">
      <c r="A4416">
        <v>4415</v>
      </c>
      <c r="B4416" t="s">
        <v>13</v>
      </c>
      <c r="C4416">
        <v>310544</v>
      </c>
      <c r="D4416" t="s">
        <v>22</v>
      </c>
      <c r="E4416" t="s">
        <v>20</v>
      </c>
      <c r="F4416" t="s">
        <v>16</v>
      </c>
      <c r="G4416" t="s">
        <v>16</v>
      </c>
      <c r="H4416" t="s">
        <v>16</v>
      </c>
      <c r="I4416">
        <v>66</v>
      </c>
      <c r="J4416" t="str">
        <f>IFERROR(IF(ABS((C4416-resumen!$D$3)/resumen!$D$5) &gt; 1.96, "SI", "NO"), _xleta.NOT)</f>
        <v>NO</v>
      </c>
      <c r="K4416" t="str">
        <f>IFERROR(IF(ABS((I4416-resumen!$E$3)/resumen!$E$5) &gt; 1.96, "SI", "NO"), _xleta.NOT)</f>
        <v>NO</v>
      </c>
      <c r="L4416">
        <f>IF(ISBLANK(C4416), resumen!$D$4, C4416)</f>
        <v>310544</v>
      </c>
      <c r="M4416">
        <f>IF(ISBLANK(I4416), resumen!$E$4, I4416)</f>
        <v>66</v>
      </c>
    </row>
    <row r="4417" spans="1:13">
      <c r="A4417">
        <v>4416</v>
      </c>
      <c r="B4417" t="s">
        <v>13</v>
      </c>
      <c r="C4417">
        <v>391000</v>
      </c>
      <c r="D4417" t="s">
        <v>14</v>
      </c>
      <c r="E4417" t="s">
        <v>20</v>
      </c>
      <c r="F4417" t="s">
        <v>16</v>
      </c>
      <c r="G4417" t="s">
        <v>17</v>
      </c>
      <c r="H4417" t="s">
        <v>17</v>
      </c>
      <c r="I4417">
        <v>36</v>
      </c>
      <c r="J4417" t="str">
        <f>IFERROR(IF(ABS((C4417-resumen!$D$3)/resumen!$D$5) &gt; 1.96, "SI", "NO"), _xleta.NOT)</f>
        <v>NO</v>
      </c>
      <c r="K4417" t="str">
        <f>IFERROR(IF(ABS((I4417-resumen!$E$3)/resumen!$E$5) &gt; 1.96, "SI", "NO"), _xleta.NOT)</f>
        <v>NO</v>
      </c>
      <c r="L4417">
        <f>IF(ISBLANK(C4417), resumen!$D$4, C4417)</f>
        <v>391000</v>
      </c>
      <c r="M4417">
        <f>IF(ISBLANK(I4417), resumen!$E$4, I4417)</f>
        <v>36</v>
      </c>
    </row>
    <row r="4418" spans="1:13">
      <c r="A4418">
        <v>4417</v>
      </c>
      <c r="B4418" t="s">
        <v>13</v>
      </c>
      <c r="C4418">
        <v>356455</v>
      </c>
      <c r="D4418" t="s">
        <v>22</v>
      </c>
      <c r="E4418" t="s">
        <v>20</v>
      </c>
      <c r="F4418" t="s">
        <v>16</v>
      </c>
      <c r="G4418" t="s">
        <v>17</v>
      </c>
      <c r="H4418" t="s">
        <v>17</v>
      </c>
      <c r="I4418">
        <v>35</v>
      </c>
      <c r="J4418" t="str">
        <f>IFERROR(IF(ABS((C4418-resumen!$D$3)/resumen!$D$5) &gt; 1.96, "SI", "NO"), _xleta.NOT)</f>
        <v>NO</v>
      </c>
      <c r="K4418" t="str">
        <f>IFERROR(IF(ABS((I4418-resumen!$E$3)/resumen!$E$5) &gt; 1.96, "SI", "NO"), _xleta.NOT)</f>
        <v>NO</v>
      </c>
      <c r="L4418">
        <f>IF(ISBLANK(C4418), resumen!$D$4, C4418)</f>
        <v>356455</v>
      </c>
      <c r="M4418">
        <f>IF(ISBLANK(I4418), resumen!$E$4, I4418)</f>
        <v>35</v>
      </c>
    </row>
    <row r="4419" spans="1:13">
      <c r="A4419">
        <v>4418</v>
      </c>
      <c r="B4419" t="s">
        <v>13</v>
      </c>
      <c r="C4419">
        <v>639148</v>
      </c>
      <c r="D4419" t="s">
        <v>22</v>
      </c>
      <c r="E4419" t="s">
        <v>20</v>
      </c>
      <c r="F4419" t="s">
        <v>16</v>
      </c>
      <c r="G4419" t="s">
        <v>17</v>
      </c>
      <c r="H4419" t="s">
        <v>16</v>
      </c>
      <c r="I4419">
        <v>65</v>
      </c>
      <c r="J4419" t="str">
        <f>IFERROR(IF(ABS((C4419-resumen!$D$3)/resumen!$D$5) &gt; 1.96, "SI", "NO"), _xleta.NOT)</f>
        <v>NO</v>
      </c>
      <c r="K4419" t="str">
        <f>IFERROR(IF(ABS((I4419-resumen!$E$3)/resumen!$E$5) &gt; 1.96, "SI", "NO"), _xleta.NOT)</f>
        <v>NO</v>
      </c>
      <c r="L4419">
        <f>IF(ISBLANK(C4419), resumen!$D$4, C4419)</f>
        <v>639148</v>
      </c>
      <c r="M4419">
        <f>IF(ISBLANK(I4419), resumen!$E$4, I4419)</f>
        <v>65</v>
      </c>
    </row>
    <row r="4420" spans="1:13">
      <c r="A4420">
        <v>4419</v>
      </c>
      <c r="B4420" t="s">
        <v>19</v>
      </c>
      <c r="C4420">
        <v>53466</v>
      </c>
      <c r="D4420" t="s">
        <v>14</v>
      </c>
      <c r="E4420" t="s">
        <v>15</v>
      </c>
      <c r="F4420" t="s">
        <v>16</v>
      </c>
      <c r="G4420" t="s">
        <v>17</v>
      </c>
      <c r="H4420" t="s">
        <v>17</v>
      </c>
      <c r="I4420">
        <v>59</v>
      </c>
      <c r="J4420" t="str">
        <f>IFERROR(IF(ABS((C4420-resumen!$D$3)/resumen!$D$5) &gt; 1.96, "SI", "NO"), _xleta.NOT)</f>
        <v>NO</v>
      </c>
      <c r="K4420" t="str">
        <f>IFERROR(IF(ABS((I4420-resumen!$E$3)/resumen!$E$5) &gt; 1.96, "SI", "NO"), _xleta.NOT)</f>
        <v>NO</v>
      </c>
      <c r="L4420">
        <f>IF(ISBLANK(C4420), resumen!$D$4, C4420)</f>
        <v>53466</v>
      </c>
      <c r="M4420">
        <f>IF(ISBLANK(I4420), resumen!$E$4, I4420)</f>
        <v>59</v>
      </c>
    </row>
    <row r="4421" spans="1:13">
      <c r="A4421">
        <v>4420</v>
      </c>
      <c r="B4421" t="s">
        <v>13</v>
      </c>
      <c r="C4421">
        <v>423038.54</v>
      </c>
      <c r="D4421" t="s">
        <v>14</v>
      </c>
      <c r="E4421" t="s">
        <v>20</v>
      </c>
      <c r="F4421" t="s">
        <v>16</v>
      </c>
      <c r="G4421" t="s">
        <v>17</v>
      </c>
      <c r="H4421" t="s">
        <v>17</v>
      </c>
      <c r="I4421">
        <v>32</v>
      </c>
      <c r="J4421" t="str">
        <f>IFERROR(IF(ABS((C4421-resumen!$D$3)/resumen!$D$5) &gt; 1.96, "SI", "NO"), _xleta.NOT)</f>
        <v>NO</v>
      </c>
      <c r="K4421" t="str">
        <f>IFERROR(IF(ABS((I4421-resumen!$E$3)/resumen!$E$5) &gt; 1.96, "SI", "NO"), _xleta.NOT)</f>
        <v>NO</v>
      </c>
      <c r="L4421">
        <f>IF(ISBLANK(C4421), resumen!$D$4, C4421)</f>
        <v>423038.54</v>
      </c>
      <c r="M4421">
        <f>IF(ISBLANK(I4421), resumen!$E$4, I4421)</f>
        <v>32</v>
      </c>
    </row>
    <row r="4422" spans="1:13">
      <c r="A4422">
        <v>4421</v>
      </c>
      <c r="B4422" t="s">
        <v>13</v>
      </c>
      <c r="C4422">
        <v>332063.19</v>
      </c>
      <c r="D4422" t="s">
        <v>14</v>
      </c>
      <c r="E4422" t="s">
        <v>20</v>
      </c>
      <c r="F4422" t="s">
        <v>16</v>
      </c>
      <c r="G4422" t="s">
        <v>17</v>
      </c>
      <c r="H4422" t="s">
        <v>17</v>
      </c>
      <c r="I4422">
        <v>22</v>
      </c>
      <c r="J4422" t="str">
        <f>IFERROR(IF(ABS((C4422-resumen!$D$3)/resumen!$D$5) &gt; 1.96, "SI", "NO"), _xleta.NOT)</f>
        <v>NO</v>
      </c>
      <c r="K4422" t="str">
        <f>IFERROR(IF(ABS((I4422-resumen!$E$3)/resumen!$E$5) &gt; 1.96, "SI", "NO"), _xleta.NOT)</f>
        <v>NO</v>
      </c>
      <c r="L4422">
        <f>IF(ISBLANK(C4422), resumen!$D$4, C4422)</f>
        <v>332063.19</v>
      </c>
      <c r="M4422">
        <f>IF(ISBLANK(I4422), resumen!$E$4, I4422)</f>
        <v>22</v>
      </c>
    </row>
    <row r="4423" spans="1:13">
      <c r="A4423">
        <v>4422</v>
      </c>
      <c r="B4423" t="s">
        <v>13</v>
      </c>
      <c r="C4423">
        <v>491465.63</v>
      </c>
      <c r="D4423" t="s">
        <v>14</v>
      </c>
      <c r="E4423" t="s">
        <v>20</v>
      </c>
      <c r="F4423" t="s">
        <v>16</v>
      </c>
      <c r="G4423" t="s">
        <v>16</v>
      </c>
      <c r="H4423" t="s">
        <v>17</v>
      </c>
      <c r="I4423">
        <v>26</v>
      </c>
      <c r="J4423" t="str">
        <f>IFERROR(IF(ABS((C4423-resumen!$D$3)/resumen!$D$5) &gt; 1.96, "SI", "NO"), _xleta.NOT)</f>
        <v>NO</v>
      </c>
      <c r="K4423" t="str">
        <f>IFERROR(IF(ABS((I4423-resumen!$E$3)/resumen!$E$5) &gt; 1.96, "SI", "NO"), _xleta.NOT)</f>
        <v>NO</v>
      </c>
      <c r="L4423">
        <f>IF(ISBLANK(C4423), resumen!$D$4, C4423)</f>
        <v>491465.63</v>
      </c>
      <c r="M4423">
        <f>IF(ISBLANK(I4423), resumen!$E$4, I4423)</f>
        <v>26</v>
      </c>
    </row>
    <row r="4424" spans="1:13">
      <c r="A4424">
        <v>4423</v>
      </c>
      <c r="B4424" t="s">
        <v>13</v>
      </c>
      <c r="C4424">
        <v>633433</v>
      </c>
      <c r="D4424" t="s">
        <v>22</v>
      </c>
      <c r="E4424" t="s">
        <v>20</v>
      </c>
      <c r="F4424" t="s">
        <v>16</v>
      </c>
      <c r="G4424" t="s">
        <v>17</v>
      </c>
      <c r="H4424" t="s">
        <v>17</v>
      </c>
      <c r="I4424">
        <v>27</v>
      </c>
      <c r="J4424" t="str">
        <f>IFERROR(IF(ABS((C4424-resumen!$D$3)/resumen!$D$5) &gt; 1.96, "SI", "NO"), _xleta.NOT)</f>
        <v>NO</v>
      </c>
      <c r="K4424" t="str">
        <f>IFERROR(IF(ABS((I4424-resumen!$E$3)/resumen!$E$5) &gt; 1.96, "SI", "NO"), _xleta.NOT)</f>
        <v>NO</v>
      </c>
      <c r="L4424">
        <f>IF(ISBLANK(C4424), resumen!$D$4, C4424)</f>
        <v>633433</v>
      </c>
      <c r="M4424">
        <f>IF(ISBLANK(I4424), resumen!$E$4, I4424)</f>
        <v>27</v>
      </c>
    </row>
    <row r="4425" spans="1:13">
      <c r="A4425">
        <v>4424</v>
      </c>
      <c r="B4425" t="s">
        <v>19</v>
      </c>
      <c r="C4425">
        <v>1021562</v>
      </c>
      <c r="D4425" t="s">
        <v>14</v>
      </c>
      <c r="E4425" t="s">
        <v>15</v>
      </c>
      <c r="F4425" t="s">
        <v>16</v>
      </c>
      <c r="G4425" t="s">
        <v>17</v>
      </c>
      <c r="H4425" t="s">
        <v>17</v>
      </c>
      <c r="I4425">
        <v>36</v>
      </c>
      <c r="J4425" t="str">
        <f>IFERROR(IF(ABS((C4425-resumen!$D$3)/resumen!$D$5) &gt; 1.96, "SI", "NO"), _xleta.NOT)</f>
        <v>NO</v>
      </c>
      <c r="K4425" t="str">
        <f>IFERROR(IF(ABS((I4425-resumen!$E$3)/resumen!$E$5) &gt; 1.96, "SI", "NO"), _xleta.NOT)</f>
        <v>NO</v>
      </c>
      <c r="L4425">
        <f>IF(ISBLANK(C4425), resumen!$D$4, C4425)</f>
        <v>1021562</v>
      </c>
      <c r="M4425">
        <f>IF(ISBLANK(I4425), resumen!$E$4, I4425)</f>
        <v>36</v>
      </c>
    </row>
    <row r="4426" spans="1:13">
      <c r="A4426">
        <v>4425</v>
      </c>
      <c r="B4426" t="s">
        <v>13</v>
      </c>
      <c r="C4426">
        <v>307850</v>
      </c>
      <c r="D4426" t="s">
        <v>14</v>
      </c>
      <c r="E4426" t="s">
        <v>20</v>
      </c>
      <c r="F4426" t="s">
        <v>16</v>
      </c>
      <c r="G4426" t="s">
        <v>17</v>
      </c>
      <c r="H4426" t="s">
        <v>17</v>
      </c>
      <c r="I4426">
        <v>41</v>
      </c>
      <c r="J4426" t="str">
        <f>IFERROR(IF(ABS((C4426-resumen!$D$3)/resumen!$D$5) &gt; 1.96, "SI", "NO"), _xleta.NOT)</f>
        <v>NO</v>
      </c>
      <c r="K4426" t="str">
        <f>IFERROR(IF(ABS((I4426-resumen!$E$3)/resumen!$E$5) &gt; 1.96, "SI", "NO"), _xleta.NOT)</f>
        <v>NO</v>
      </c>
      <c r="L4426">
        <f>IF(ISBLANK(C4426), resumen!$D$4, C4426)</f>
        <v>307850</v>
      </c>
      <c r="M4426">
        <f>IF(ISBLANK(I4426), resumen!$E$4, I4426)</f>
        <v>41</v>
      </c>
    </row>
    <row r="4427" spans="1:13">
      <c r="A4427">
        <v>4426</v>
      </c>
      <c r="B4427" t="s">
        <v>13</v>
      </c>
      <c r="C4427">
        <v>337925.96</v>
      </c>
      <c r="D4427" t="s">
        <v>14</v>
      </c>
      <c r="E4427" t="s">
        <v>20</v>
      </c>
      <c r="F4427" t="s">
        <v>16</v>
      </c>
      <c r="G4427" t="s">
        <v>17</v>
      </c>
      <c r="H4427" t="s">
        <v>17</v>
      </c>
      <c r="I4427">
        <v>23</v>
      </c>
      <c r="J4427" t="str">
        <f>IFERROR(IF(ABS((C4427-resumen!$D$3)/resumen!$D$5) &gt; 1.96, "SI", "NO"), _xleta.NOT)</f>
        <v>NO</v>
      </c>
      <c r="K4427" t="str">
        <f>IFERROR(IF(ABS((I4427-resumen!$E$3)/resumen!$E$5) &gt; 1.96, "SI", "NO"), _xleta.NOT)</f>
        <v>NO</v>
      </c>
      <c r="L4427">
        <f>IF(ISBLANK(C4427), resumen!$D$4, C4427)</f>
        <v>337925.96</v>
      </c>
      <c r="M4427">
        <f>IF(ISBLANK(I4427), resumen!$E$4, I4427)</f>
        <v>23</v>
      </c>
    </row>
    <row r="4428" spans="1:13">
      <c r="A4428">
        <v>4427</v>
      </c>
      <c r="B4428" t="s">
        <v>13</v>
      </c>
      <c r="C4428">
        <v>884003.5</v>
      </c>
      <c r="D4428" t="s">
        <v>14</v>
      </c>
      <c r="E4428" t="s">
        <v>20</v>
      </c>
      <c r="F4428" t="s">
        <v>16</v>
      </c>
      <c r="G4428" t="s">
        <v>17</v>
      </c>
      <c r="H4428" t="s">
        <v>17</v>
      </c>
      <c r="I4428">
        <v>25</v>
      </c>
      <c r="J4428" t="str">
        <f>IFERROR(IF(ABS((C4428-resumen!$D$3)/resumen!$D$5) &gt; 1.96, "SI", "NO"), _xleta.NOT)</f>
        <v>NO</v>
      </c>
      <c r="K4428" t="str">
        <f>IFERROR(IF(ABS((I4428-resumen!$E$3)/resumen!$E$5) &gt; 1.96, "SI", "NO"), _xleta.NOT)</f>
        <v>NO</v>
      </c>
      <c r="L4428">
        <f>IF(ISBLANK(C4428), resumen!$D$4, C4428)</f>
        <v>884003.5</v>
      </c>
      <c r="M4428">
        <f>IF(ISBLANK(I4428), resumen!$E$4, I4428)</f>
        <v>25</v>
      </c>
    </row>
    <row r="4429" spans="1:13">
      <c r="A4429">
        <v>4428</v>
      </c>
      <c r="B4429" t="s">
        <v>13</v>
      </c>
      <c r="C4429">
        <v>514062</v>
      </c>
      <c r="D4429" t="s">
        <v>22</v>
      </c>
      <c r="E4429" t="s">
        <v>20</v>
      </c>
      <c r="F4429" t="s">
        <v>16</v>
      </c>
      <c r="G4429" t="s">
        <v>17</v>
      </c>
      <c r="H4429" t="s">
        <v>17</v>
      </c>
      <c r="I4429">
        <v>60</v>
      </c>
      <c r="J4429" t="str">
        <f>IFERROR(IF(ABS((C4429-resumen!$D$3)/resumen!$D$5) &gt; 1.96, "SI", "NO"), _xleta.NOT)</f>
        <v>NO</v>
      </c>
      <c r="K4429" t="str">
        <f>IFERROR(IF(ABS((I4429-resumen!$E$3)/resumen!$E$5) &gt; 1.96, "SI", "NO"), _xleta.NOT)</f>
        <v>NO</v>
      </c>
      <c r="L4429">
        <f>IF(ISBLANK(C4429), resumen!$D$4, C4429)</f>
        <v>514062</v>
      </c>
      <c r="M4429">
        <f>IF(ISBLANK(I4429), resumen!$E$4, I4429)</f>
        <v>60</v>
      </c>
    </row>
    <row r="4430" spans="1:13">
      <c r="A4430">
        <v>4429</v>
      </c>
      <c r="B4430" t="s">
        <v>13</v>
      </c>
      <c r="C4430">
        <v>724000</v>
      </c>
      <c r="D4430" t="s">
        <v>14</v>
      </c>
      <c r="E4430" t="s">
        <v>20</v>
      </c>
      <c r="F4430" t="s">
        <v>16</v>
      </c>
      <c r="G4430" t="s">
        <v>17</v>
      </c>
      <c r="H4430" t="s">
        <v>17</v>
      </c>
      <c r="I4430">
        <v>29</v>
      </c>
      <c r="J4430" t="str">
        <f>IFERROR(IF(ABS((C4430-resumen!$D$3)/resumen!$D$5) &gt; 1.96, "SI", "NO"), _xleta.NOT)</f>
        <v>NO</v>
      </c>
      <c r="K4430" t="str">
        <f>IFERROR(IF(ABS((I4430-resumen!$E$3)/resumen!$E$5) &gt; 1.96, "SI", "NO"), _xleta.NOT)</f>
        <v>NO</v>
      </c>
      <c r="L4430">
        <f>IF(ISBLANK(C4430), resumen!$D$4, C4430)</f>
        <v>724000</v>
      </c>
      <c r="M4430">
        <f>IF(ISBLANK(I4430), resumen!$E$4, I4430)</f>
        <v>29</v>
      </c>
    </row>
    <row r="4431" spans="1:13">
      <c r="A4431">
        <v>4430</v>
      </c>
      <c r="B4431" t="s">
        <v>13</v>
      </c>
      <c r="C4431">
        <v>297045</v>
      </c>
      <c r="D4431" t="s">
        <v>22</v>
      </c>
      <c r="E4431" t="s">
        <v>20</v>
      </c>
      <c r="F4431" t="s">
        <v>16</v>
      </c>
      <c r="G4431" t="s">
        <v>17</v>
      </c>
      <c r="H4431" t="s">
        <v>16</v>
      </c>
      <c r="I4431">
        <v>56</v>
      </c>
      <c r="J4431" t="str">
        <f>IFERROR(IF(ABS((C4431-resumen!$D$3)/resumen!$D$5) &gt; 1.96, "SI", "NO"), _xleta.NOT)</f>
        <v>NO</v>
      </c>
      <c r="K4431" t="str">
        <f>IFERROR(IF(ABS((I4431-resumen!$E$3)/resumen!$E$5) &gt; 1.96, "SI", "NO"), _xleta.NOT)</f>
        <v>NO</v>
      </c>
      <c r="L4431">
        <f>IF(ISBLANK(C4431), resumen!$D$4, C4431)</f>
        <v>297045</v>
      </c>
      <c r="M4431">
        <f>IF(ISBLANK(I4431), resumen!$E$4, I4431)</f>
        <v>56</v>
      </c>
    </row>
    <row r="4432" spans="1:13">
      <c r="A4432">
        <v>4431</v>
      </c>
      <c r="B4432" t="s">
        <v>13</v>
      </c>
      <c r="C4432">
        <v>487739</v>
      </c>
      <c r="D4432" t="s">
        <v>22</v>
      </c>
      <c r="E4432" t="s">
        <v>20</v>
      </c>
      <c r="F4432" t="s">
        <v>16</v>
      </c>
      <c r="G4432" t="s">
        <v>17</v>
      </c>
      <c r="H4432" t="s">
        <v>16</v>
      </c>
      <c r="I4432">
        <v>45</v>
      </c>
      <c r="J4432" t="str">
        <f>IFERROR(IF(ABS((C4432-resumen!$D$3)/resumen!$D$5) &gt; 1.96, "SI", "NO"), _xleta.NOT)</f>
        <v>NO</v>
      </c>
      <c r="K4432" t="str">
        <f>IFERROR(IF(ABS((I4432-resumen!$E$3)/resumen!$E$5) &gt; 1.96, "SI", "NO"), _xleta.NOT)</f>
        <v>NO</v>
      </c>
      <c r="L4432">
        <f>IF(ISBLANK(C4432), resumen!$D$4, C4432)</f>
        <v>487739</v>
      </c>
      <c r="M4432">
        <f>IF(ISBLANK(I4432), resumen!$E$4, I4432)</f>
        <v>45</v>
      </c>
    </row>
    <row r="4433" spans="1:13">
      <c r="A4433">
        <v>4432</v>
      </c>
      <c r="B4433" t="s">
        <v>13</v>
      </c>
      <c r="C4433">
        <v>370609.6</v>
      </c>
      <c r="D4433" t="s">
        <v>14</v>
      </c>
      <c r="E4433" t="s">
        <v>20</v>
      </c>
      <c r="F4433" t="s">
        <v>16</v>
      </c>
      <c r="G4433" t="s">
        <v>16</v>
      </c>
      <c r="H4433" t="s">
        <v>17</v>
      </c>
      <c r="I4433">
        <v>59</v>
      </c>
      <c r="J4433" t="str">
        <f>IFERROR(IF(ABS((C4433-resumen!$D$3)/resumen!$D$5) &gt; 1.96, "SI", "NO"), _xleta.NOT)</f>
        <v>NO</v>
      </c>
      <c r="K4433" t="str">
        <f>IFERROR(IF(ABS((I4433-resumen!$E$3)/resumen!$E$5) &gt; 1.96, "SI", "NO"), _xleta.NOT)</f>
        <v>NO</v>
      </c>
      <c r="L4433">
        <f>IF(ISBLANK(C4433), resumen!$D$4, C4433)</f>
        <v>370609.6</v>
      </c>
      <c r="M4433">
        <f>IF(ISBLANK(I4433), resumen!$E$4, I4433)</f>
        <v>59</v>
      </c>
    </row>
    <row r="4434" spans="1:13">
      <c r="A4434">
        <v>4433</v>
      </c>
      <c r="B4434" t="s">
        <v>13</v>
      </c>
      <c r="C4434">
        <v>287000</v>
      </c>
      <c r="D4434" t="s">
        <v>14</v>
      </c>
      <c r="E4434" t="s">
        <v>20</v>
      </c>
      <c r="F4434" t="s">
        <v>16</v>
      </c>
      <c r="G4434" t="s">
        <v>17</v>
      </c>
      <c r="H4434" t="s">
        <v>17</v>
      </c>
      <c r="I4434">
        <v>19</v>
      </c>
      <c r="J4434" t="str">
        <f>IFERROR(IF(ABS((C4434-resumen!$D$3)/resumen!$D$5) &gt; 1.96, "SI", "NO"), _xleta.NOT)</f>
        <v>NO</v>
      </c>
      <c r="K4434" t="str">
        <f>IFERROR(IF(ABS((I4434-resumen!$E$3)/resumen!$E$5) &gt; 1.96, "SI", "NO"), _xleta.NOT)</f>
        <v>NO</v>
      </c>
      <c r="L4434">
        <f>IF(ISBLANK(C4434), resumen!$D$4, C4434)</f>
        <v>287000</v>
      </c>
      <c r="M4434">
        <f>IF(ISBLANK(I4434), resumen!$E$4, I4434)</f>
        <v>19</v>
      </c>
    </row>
    <row r="4435" spans="1:13">
      <c r="A4435">
        <v>4434</v>
      </c>
      <c r="B4435" t="s">
        <v>19</v>
      </c>
      <c r="C4435">
        <v>501367.89</v>
      </c>
      <c r="D4435" t="s">
        <v>14</v>
      </c>
      <c r="E4435" t="s">
        <v>20</v>
      </c>
      <c r="F4435" t="s">
        <v>16</v>
      </c>
      <c r="G4435" t="s">
        <v>17</v>
      </c>
      <c r="H4435" t="s">
        <v>17</v>
      </c>
      <c r="I4435">
        <v>27</v>
      </c>
      <c r="J4435" t="str">
        <f>IFERROR(IF(ABS((C4435-resumen!$D$3)/resumen!$D$5) &gt; 1.96, "SI", "NO"), _xleta.NOT)</f>
        <v>NO</v>
      </c>
      <c r="K4435" t="str">
        <f>IFERROR(IF(ABS((I4435-resumen!$E$3)/resumen!$E$5) &gt; 1.96, "SI", "NO"), _xleta.NOT)</f>
        <v>NO</v>
      </c>
      <c r="L4435">
        <f>IF(ISBLANK(C4435), resumen!$D$4, C4435)</f>
        <v>501367.89</v>
      </c>
      <c r="M4435">
        <f>IF(ISBLANK(I4435), resumen!$E$4, I4435)</f>
        <v>27</v>
      </c>
    </row>
    <row r="4436" spans="1:13">
      <c r="A4436">
        <v>4435</v>
      </c>
      <c r="B4436" t="s">
        <v>13</v>
      </c>
      <c r="C4436">
        <v>644894.4</v>
      </c>
      <c r="D4436" t="s">
        <v>14</v>
      </c>
      <c r="E4436" t="s">
        <v>20</v>
      </c>
      <c r="F4436" t="s">
        <v>16</v>
      </c>
      <c r="G4436" t="s">
        <v>17</v>
      </c>
      <c r="H4436" t="s">
        <v>17</v>
      </c>
      <c r="I4436">
        <v>37</v>
      </c>
      <c r="J4436" t="str">
        <f>IFERROR(IF(ABS((C4436-resumen!$D$3)/resumen!$D$5) &gt; 1.96, "SI", "NO"), _xleta.NOT)</f>
        <v>NO</v>
      </c>
      <c r="K4436" t="str">
        <f>IFERROR(IF(ABS((I4436-resumen!$E$3)/resumen!$E$5) &gt; 1.96, "SI", "NO"), _xleta.NOT)</f>
        <v>NO</v>
      </c>
      <c r="L4436">
        <f>IF(ISBLANK(C4436), resumen!$D$4, C4436)</f>
        <v>644894.4</v>
      </c>
      <c r="M4436">
        <f>IF(ISBLANK(I4436), resumen!$E$4, I4436)</f>
        <v>37</v>
      </c>
    </row>
    <row r="4437" spans="1:13">
      <c r="A4437">
        <v>4436</v>
      </c>
      <c r="B4437" t="s">
        <v>19</v>
      </c>
      <c r="C4437">
        <v>278030.99</v>
      </c>
      <c r="D4437" t="s">
        <v>23</v>
      </c>
      <c r="E4437" t="s">
        <v>20</v>
      </c>
      <c r="F4437" t="s">
        <v>16</v>
      </c>
      <c r="G4437" t="s">
        <v>17</v>
      </c>
      <c r="H4437" t="s">
        <v>17</v>
      </c>
      <c r="I4437">
        <v>20</v>
      </c>
      <c r="J4437" t="str">
        <f>IFERROR(IF(ABS((C4437-resumen!$D$3)/resumen!$D$5) &gt; 1.96, "SI", "NO"), _xleta.NOT)</f>
        <v>NO</v>
      </c>
      <c r="K4437" t="str">
        <f>IFERROR(IF(ABS((I4437-resumen!$E$3)/resumen!$E$5) &gt; 1.96, "SI", "NO"), _xleta.NOT)</f>
        <v>NO</v>
      </c>
      <c r="L4437">
        <f>IF(ISBLANK(C4437), resumen!$D$4, C4437)</f>
        <v>278030.99</v>
      </c>
      <c r="M4437">
        <f>IF(ISBLANK(I4437), resumen!$E$4, I4437)</f>
        <v>20</v>
      </c>
    </row>
    <row r="4438" spans="1:13">
      <c r="A4438">
        <v>4437</v>
      </c>
      <c r="B4438" t="s">
        <v>19</v>
      </c>
      <c r="C4438">
        <v>327716</v>
      </c>
      <c r="D4438" t="s">
        <v>21</v>
      </c>
      <c r="E4438" t="s">
        <v>20</v>
      </c>
      <c r="F4438" t="s">
        <v>16</v>
      </c>
      <c r="G4438" t="s">
        <v>17</v>
      </c>
      <c r="H4438" t="s">
        <v>17</v>
      </c>
      <c r="I4438">
        <v>61</v>
      </c>
      <c r="J4438" t="str">
        <f>IFERROR(IF(ABS((C4438-resumen!$D$3)/resumen!$D$5) &gt; 1.96, "SI", "NO"), _xleta.NOT)</f>
        <v>NO</v>
      </c>
      <c r="K4438" t="str">
        <f>IFERROR(IF(ABS((I4438-resumen!$E$3)/resumen!$E$5) &gt; 1.96, "SI", "NO"), _xleta.NOT)</f>
        <v>NO</v>
      </c>
      <c r="L4438">
        <f>IF(ISBLANK(C4438), resumen!$D$4, C4438)</f>
        <v>327716</v>
      </c>
      <c r="M4438">
        <f>IF(ISBLANK(I4438), resumen!$E$4, I4438)</f>
        <v>61</v>
      </c>
    </row>
    <row r="4439" spans="1:13">
      <c r="A4439">
        <v>4438</v>
      </c>
      <c r="B4439" t="s">
        <v>19</v>
      </c>
      <c r="C4439">
        <v>1064074.55</v>
      </c>
      <c r="D4439" t="s">
        <v>14</v>
      </c>
      <c r="E4439" t="s">
        <v>20</v>
      </c>
      <c r="F4439" t="s">
        <v>16</v>
      </c>
      <c r="G4439" t="s">
        <v>17</v>
      </c>
      <c r="H4439" t="s">
        <v>17</v>
      </c>
      <c r="I4439">
        <v>21</v>
      </c>
      <c r="J4439" t="str">
        <f>IFERROR(IF(ABS((C4439-resumen!$D$3)/resumen!$D$5) &gt; 1.96, "SI", "NO"), _xleta.NOT)</f>
        <v>NO</v>
      </c>
      <c r="K4439" t="str">
        <f>IFERROR(IF(ABS((I4439-resumen!$E$3)/resumen!$E$5) &gt; 1.96, "SI", "NO"), _xleta.NOT)</f>
        <v>NO</v>
      </c>
      <c r="L4439">
        <f>IF(ISBLANK(C4439), resumen!$D$4, C4439)</f>
        <v>1064074.55</v>
      </c>
      <c r="M4439">
        <f>IF(ISBLANK(I4439), resumen!$E$4, I4439)</f>
        <v>21</v>
      </c>
    </row>
    <row r="4440" spans="1:13">
      <c r="A4440">
        <v>4439</v>
      </c>
      <c r="B4440" t="s">
        <v>13</v>
      </c>
      <c r="C4440">
        <v>419207.05</v>
      </c>
      <c r="D4440" t="s">
        <v>14</v>
      </c>
      <c r="E4440" t="s">
        <v>20</v>
      </c>
      <c r="F4440" t="s">
        <v>16</v>
      </c>
      <c r="G4440" t="s">
        <v>17</v>
      </c>
      <c r="H4440" t="s">
        <v>17</v>
      </c>
      <c r="I4440">
        <v>48</v>
      </c>
      <c r="J4440" t="str">
        <f>IFERROR(IF(ABS((C4440-resumen!$D$3)/resumen!$D$5) &gt; 1.96, "SI", "NO"), _xleta.NOT)</f>
        <v>NO</v>
      </c>
      <c r="K4440" t="str">
        <f>IFERROR(IF(ABS((I4440-resumen!$E$3)/resumen!$E$5) &gt; 1.96, "SI", "NO"), _xleta.NOT)</f>
        <v>NO</v>
      </c>
      <c r="L4440">
        <f>IF(ISBLANK(C4440), resumen!$D$4, C4440)</f>
        <v>419207.05</v>
      </c>
      <c r="M4440">
        <f>IF(ISBLANK(I4440), resumen!$E$4, I4440)</f>
        <v>48</v>
      </c>
    </row>
    <row r="4441" spans="1:13">
      <c r="A4441">
        <v>4440</v>
      </c>
      <c r="B4441" t="s">
        <v>13</v>
      </c>
      <c r="C4441">
        <v>1277200</v>
      </c>
      <c r="D4441" t="s">
        <v>14</v>
      </c>
      <c r="E4441" t="s">
        <v>20</v>
      </c>
      <c r="F4441" t="s">
        <v>16</v>
      </c>
      <c r="G4441" t="s">
        <v>17</v>
      </c>
      <c r="H4441" t="s">
        <v>17</v>
      </c>
      <c r="I4441">
        <v>24</v>
      </c>
      <c r="J4441" t="str">
        <f>IFERROR(IF(ABS((C4441-resumen!$D$3)/resumen!$D$5) &gt; 1.96, "SI", "NO"), _xleta.NOT)</f>
        <v>NO</v>
      </c>
      <c r="K4441" t="str">
        <f>IFERROR(IF(ABS((I4441-resumen!$E$3)/resumen!$E$5) &gt; 1.96, "SI", "NO"), _xleta.NOT)</f>
        <v>NO</v>
      </c>
      <c r="L4441">
        <f>IF(ISBLANK(C4441), resumen!$D$4, C4441)</f>
        <v>1277200</v>
      </c>
      <c r="M4441">
        <f>IF(ISBLANK(I4441), resumen!$E$4, I4441)</f>
        <v>24</v>
      </c>
    </row>
    <row r="4442" spans="1:13">
      <c r="A4442">
        <v>4441</v>
      </c>
      <c r="B4442" t="s">
        <v>13</v>
      </c>
      <c r="C4442">
        <v>1228919.8500000001</v>
      </c>
      <c r="D4442" t="s">
        <v>23</v>
      </c>
      <c r="E4442" t="s">
        <v>20</v>
      </c>
      <c r="F4442" t="s">
        <v>16</v>
      </c>
      <c r="G4442" t="s">
        <v>17</v>
      </c>
      <c r="H4442" t="s">
        <v>17</v>
      </c>
      <c r="I4442">
        <v>53</v>
      </c>
      <c r="J4442" t="str">
        <f>IFERROR(IF(ABS((C4442-resumen!$D$3)/resumen!$D$5) &gt; 1.96, "SI", "NO"), _xleta.NOT)</f>
        <v>NO</v>
      </c>
      <c r="K4442" t="str">
        <f>IFERROR(IF(ABS((I4442-resumen!$E$3)/resumen!$E$5) &gt; 1.96, "SI", "NO"), _xleta.NOT)</f>
        <v>NO</v>
      </c>
      <c r="L4442">
        <f>IF(ISBLANK(C4442), resumen!$D$4, C4442)</f>
        <v>1228919.8500000001</v>
      </c>
      <c r="M4442">
        <f>IF(ISBLANK(I4442), resumen!$E$4, I4442)</f>
        <v>53</v>
      </c>
    </row>
    <row r="4443" spans="1:13">
      <c r="A4443">
        <v>4442</v>
      </c>
      <c r="B4443" t="s">
        <v>13</v>
      </c>
      <c r="C4443">
        <v>1446221.81</v>
      </c>
      <c r="D4443" t="s">
        <v>14</v>
      </c>
      <c r="E4443" t="s">
        <v>15</v>
      </c>
      <c r="F4443" t="s">
        <v>16</v>
      </c>
      <c r="G4443" t="s">
        <v>17</v>
      </c>
      <c r="H4443" t="s">
        <v>17</v>
      </c>
      <c r="I4443">
        <v>60</v>
      </c>
      <c r="J4443" t="str">
        <f>IFERROR(IF(ABS((C4443-resumen!$D$3)/resumen!$D$5) &gt; 1.96, "SI", "NO"), _xleta.NOT)</f>
        <v>NO</v>
      </c>
      <c r="K4443" t="str">
        <f>IFERROR(IF(ABS((I4443-resumen!$E$3)/resumen!$E$5) &gt; 1.96, "SI", "NO"), _xleta.NOT)</f>
        <v>NO</v>
      </c>
      <c r="L4443">
        <f>IF(ISBLANK(C4443), resumen!$D$4, C4443)</f>
        <v>1446221.81</v>
      </c>
      <c r="M4443">
        <f>IF(ISBLANK(I4443), resumen!$E$4, I4443)</f>
        <v>60</v>
      </c>
    </row>
    <row r="4444" spans="1:13">
      <c r="A4444">
        <v>4443</v>
      </c>
      <c r="B4444" t="s">
        <v>13</v>
      </c>
      <c r="C4444">
        <v>270900</v>
      </c>
      <c r="D4444" t="s">
        <v>14</v>
      </c>
      <c r="E4444" t="s">
        <v>20</v>
      </c>
      <c r="F4444" t="s">
        <v>16</v>
      </c>
      <c r="G4444" t="s">
        <v>16</v>
      </c>
      <c r="H4444" t="s">
        <v>17</v>
      </c>
      <c r="I4444">
        <v>43</v>
      </c>
      <c r="J4444" t="str">
        <f>IFERROR(IF(ABS((C4444-resumen!$D$3)/resumen!$D$5) &gt; 1.96, "SI", "NO"), _xleta.NOT)</f>
        <v>NO</v>
      </c>
      <c r="K4444" t="str">
        <f>IFERROR(IF(ABS((I4444-resumen!$E$3)/resumen!$E$5) &gt; 1.96, "SI", "NO"), _xleta.NOT)</f>
        <v>NO</v>
      </c>
      <c r="L4444">
        <f>IF(ISBLANK(C4444), resumen!$D$4, C4444)</f>
        <v>270900</v>
      </c>
      <c r="M4444">
        <f>IF(ISBLANK(I4444), resumen!$E$4, I4444)</f>
        <v>43</v>
      </c>
    </row>
    <row r="4445" spans="1:13">
      <c r="A4445">
        <v>4444</v>
      </c>
      <c r="B4445" t="s">
        <v>13</v>
      </c>
      <c r="C4445">
        <v>561517</v>
      </c>
      <c r="D4445" t="s">
        <v>14</v>
      </c>
      <c r="E4445" t="s">
        <v>15</v>
      </c>
      <c r="F4445" t="s">
        <v>16</v>
      </c>
      <c r="G4445" t="s">
        <v>17</v>
      </c>
      <c r="H4445" t="s">
        <v>17</v>
      </c>
      <c r="I4445">
        <v>42</v>
      </c>
      <c r="J4445" t="str">
        <f>IFERROR(IF(ABS((C4445-resumen!$D$3)/resumen!$D$5) &gt; 1.96, "SI", "NO"), _xleta.NOT)</f>
        <v>NO</v>
      </c>
      <c r="K4445" t="str">
        <f>IFERROR(IF(ABS((I4445-resumen!$E$3)/resumen!$E$5) &gt; 1.96, "SI", "NO"), _xleta.NOT)</f>
        <v>NO</v>
      </c>
      <c r="L4445">
        <f>IF(ISBLANK(C4445), resumen!$D$4, C4445)</f>
        <v>561517</v>
      </c>
      <c r="M4445">
        <f>IF(ISBLANK(I4445), resumen!$E$4, I4445)</f>
        <v>42</v>
      </c>
    </row>
    <row r="4446" spans="1:13">
      <c r="A4446">
        <v>4445</v>
      </c>
      <c r="B4446" t="s">
        <v>13</v>
      </c>
      <c r="C4446">
        <v>297046</v>
      </c>
      <c r="D4446" t="s">
        <v>22</v>
      </c>
      <c r="E4446" t="s">
        <v>20</v>
      </c>
      <c r="F4446" t="s">
        <v>16</v>
      </c>
      <c r="G4446" t="s">
        <v>17</v>
      </c>
      <c r="H4446" t="s">
        <v>16</v>
      </c>
      <c r="I4446">
        <v>26</v>
      </c>
      <c r="J4446" t="str">
        <f>IFERROR(IF(ABS((C4446-resumen!$D$3)/resumen!$D$5) &gt; 1.96, "SI", "NO"), _xleta.NOT)</f>
        <v>NO</v>
      </c>
      <c r="K4446" t="str">
        <f>IFERROR(IF(ABS((I4446-resumen!$E$3)/resumen!$E$5) &gt; 1.96, "SI", "NO"), _xleta.NOT)</f>
        <v>NO</v>
      </c>
      <c r="L4446">
        <f>IF(ISBLANK(C4446), resumen!$D$4, C4446)</f>
        <v>297046</v>
      </c>
      <c r="M4446">
        <f>IF(ISBLANK(I4446), resumen!$E$4, I4446)</f>
        <v>26</v>
      </c>
    </row>
    <row r="4447" spans="1:13">
      <c r="A4447">
        <v>4446</v>
      </c>
      <c r="B4447" t="s">
        <v>13</v>
      </c>
      <c r="C4447">
        <v>278030</v>
      </c>
      <c r="D4447" t="s">
        <v>22</v>
      </c>
      <c r="E4447" t="s">
        <v>20</v>
      </c>
      <c r="F4447" t="s">
        <v>16</v>
      </c>
      <c r="G4447" t="s">
        <v>17</v>
      </c>
      <c r="H4447" t="s">
        <v>17</v>
      </c>
      <c r="I4447">
        <v>29</v>
      </c>
      <c r="J4447" t="str">
        <f>IFERROR(IF(ABS((C4447-resumen!$D$3)/resumen!$D$5) &gt; 1.96, "SI", "NO"), _xleta.NOT)</f>
        <v>NO</v>
      </c>
      <c r="K4447" t="str">
        <f>IFERROR(IF(ABS((I4447-resumen!$E$3)/resumen!$E$5) &gt; 1.96, "SI", "NO"), _xleta.NOT)</f>
        <v>NO</v>
      </c>
      <c r="L4447">
        <f>IF(ISBLANK(C4447), resumen!$D$4, C4447)</f>
        <v>278030</v>
      </c>
      <c r="M4447">
        <f>IF(ISBLANK(I4447), resumen!$E$4, I4447)</f>
        <v>29</v>
      </c>
    </row>
    <row r="4448" spans="1:13">
      <c r="A4448">
        <v>4447</v>
      </c>
      <c r="B4448" t="s">
        <v>13</v>
      </c>
      <c r="C4448">
        <v>885877.44</v>
      </c>
      <c r="D4448" t="s">
        <v>14</v>
      </c>
      <c r="E4448" t="s">
        <v>20</v>
      </c>
      <c r="F4448" t="s">
        <v>16</v>
      </c>
      <c r="G4448" t="s">
        <v>17</v>
      </c>
      <c r="H4448" t="s">
        <v>17</v>
      </c>
      <c r="I4448">
        <v>31</v>
      </c>
      <c r="J4448" t="str">
        <f>IFERROR(IF(ABS((C4448-resumen!$D$3)/resumen!$D$5) &gt; 1.96, "SI", "NO"), _xleta.NOT)</f>
        <v>NO</v>
      </c>
      <c r="K4448" t="str">
        <f>IFERROR(IF(ABS((I4448-resumen!$E$3)/resumen!$E$5) &gt; 1.96, "SI", "NO"), _xleta.NOT)</f>
        <v>NO</v>
      </c>
      <c r="L4448">
        <f>IF(ISBLANK(C4448), resumen!$D$4, C4448)</f>
        <v>885877.44</v>
      </c>
      <c r="M4448">
        <f>IF(ISBLANK(I4448), resumen!$E$4, I4448)</f>
        <v>31</v>
      </c>
    </row>
    <row r="4449" spans="1:13">
      <c r="A4449">
        <v>4448</v>
      </c>
      <c r="B4449" t="s">
        <v>13</v>
      </c>
      <c r="C4449">
        <v>597978</v>
      </c>
      <c r="D4449" t="s">
        <v>14</v>
      </c>
      <c r="E4449" t="s">
        <v>20</v>
      </c>
      <c r="F4449" t="s">
        <v>16</v>
      </c>
      <c r="G4449" t="s">
        <v>17</v>
      </c>
      <c r="H4449" t="s">
        <v>17</v>
      </c>
      <c r="I4449">
        <v>41</v>
      </c>
      <c r="J4449" t="str">
        <f>IFERROR(IF(ABS((C4449-resumen!$D$3)/resumen!$D$5) &gt; 1.96, "SI", "NO"), _xleta.NOT)</f>
        <v>NO</v>
      </c>
      <c r="K4449" t="str">
        <f>IFERROR(IF(ABS((I4449-resumen!$E$3)/resumen!$E$5) &gt; 1.96, "SI", "NO"), _xleta.NOT)</f>
        <v>NO</v>
      </c>
      <c r="L4449">
        <f>IF(ISBLANK(C4449), resumen!$D$4, C4449)</f>
        <v>597978</v>
      </c>
      <c r="M4449">
        <f>IF(ISBLANK(I4449), resumen!$E$4, I4449)</f>
        <v>41</v>
      </c>
    </row>
    <row r="4450" spans="1:13">
      <c r="A4450">
        <v>4449</v>
      </c>
      <c r="B4450" t="s">
        <v>19</v>
      </c>
      <c r="C4450">
        <v>322634</v>
      </c>
      <c r="D4450" t="s">
        <v>21</v>
      </c>
      <c r="E4450" t="s">
        <v>20</v>
      </c>
      <c r="F4450" t="s">
        <v>16</v>
      </c>
      <c r="G4450" t="s">
        <v>17</v>
      </c>
      <c r="H4450" t="s">
        <v>17</v>
      </c>
      <c r="I4450">
        <v>79</v>
      </c>
      <c r="J4450" t="str">
        <f>IFERROR(IF(ABS((C4450-resumen!$D$3)/resumen!$D$5) &gt; 1.96, "SI", "NO"), _xleta.NOT)</f>
        <v>NO</v>
      </c>
      <c r="K4450" t="str">
        <f>IFERROR(IF(ABS((I4450-resumen!$E$3)/resumen!$E$5) &gt; 1.96, "SI", "NO"), _xleta.NOT)</f>
        <v>SI</v>
      </c>
      <c r="L4450">
        <f>IF(ISBLANK(C4450), resumen!$D$4, C4450)</f>
        <v>322634</v>
      </c>
      <c r="M4450">
        <f>IF(ISBLANK(I4450), resumen!$E$4, I4450)</f>
        <v>79</v>
      </c>
    </row>
    <row r="4451" spans="1:13">
      <c r="A4451">
        <v>4450</v>
      </c>
      <c r="B4451" t="s">
        <v>13</v>
      </c>
      <c r="C4451">
        <v>680463.53</v>
      </c>
      <c r="D4451" t="s">
        <v>14</v>
      </c>
      <c r="E4451" t="s">
        <v>20</v>
      </c>
      <c r="F4451" t="s">
        <v>16</v>
      </c>
      <c r="G4451" t="s">
        <v>17</v>
      </c>
      <c r="H4451" t="s">
        <v>17</v>
      </c>
      <c r="I4451">
        <v>21</v>
      </c>
      <c r="J4451" t="str">
        <f>IFERROR(IF(ABS((C4451-resumen!$D$3)/resumen!$D$5) &gt; 1.96, "SI", "NO"), _xleta.NOT)</f>
        <v>NO</v>
      </c>
      <c r="K4451" t="str">
        <f>IFERROR(IF(ABS((I4451-resumen!$E$3)/resumen!$E$5) &gt; 1.96, "SI", "NO"), _xleta.NOT)</f>
        <v>NO</v>
      </c>
      <c r="L4451">
        <f>IF(ISBLANK(C4451), resumen!$D$4, C4451)</f>
        <v>680463.53</v>
      </c>
      <c r="M4451">
        <f>IF(ISBLANK(I4451), resumen!$E$4, I4451)</f>
        <v>21</v>
      </c>
    </row>
    <row r="4452" spans="1:13">
      <c r="A4452">
        <v>4451</v>
      </c>
      <c r="B4452" t="s">
        <v>13</v>
      </c>
      <c r="C4452">
        <v>358595.15</v>
      </c>
      <c r="D4452" t="s">
        <v>14</v>
      </c>
      <c r="E4452" t="s">
        <v>20</v>
      </c>
      <c r="F4452" t="s">
        <v>16</v>
      </c>
      <c r="G4452" t="s">
        <v>17</v>
      </c>
      <c r="H4452" t="s">
        <v>17</v>
      </c>
      <c r="I4452">
        <v>21</v>
      </c>
      <c r="J4452" t="str">
        <f>IFERROR(IF(ABS((C4452-resumen!$D$3)/resumen!$D$5) &gt; 1.96, "SI", "NO"), _xleta.NOT)</f>
        <v>NO</v>
      </c>
      <c r="K4452" t="str">
        <f>IFERROR(IF(ABS((I4452-resumen!$E$3)/resumen!$E$5) &gt; 1.96, "SI", "NO"), _xleta.NOT)</f>
        <v>NO</v>
      </c>
      <c r="L4452">
        <f>IF(ISBLANK(C4452), resumen!$D$4, C4452)</f>
        <v>358595.15</v>
      </c>
      <c r="M4452">
        <f>IF(ISBLANK(I4452), resumen!$E$4, I4452)</f>
        <v>21</v>
      </c>
    </row>
    <row r="4453" spans="1:13">
      <c r="A4453">
        <v>4452</v>
      </c>
      <c r="B4453" t="s">
        <v>13</v>
      </c>
      <c r="C4453">
        <v>358784.06</v>
      </c>
      <c r="D4453" t="s">
        <v>14</v>
      </c>
      <c r="E4453" t="s">
        <v>20</v>
      </c>
      <c r="F4453" t="s">
        <v>16</v>
      </c>
      <c r="G4453" t="s">
        <v>16</v>
      </c>
      <c r="H4453" t="s">
        <v>17</v>
      </c>
      <c r="I4453">
        <v>40</v>
      </c>
      <c r="J4453" t="str">
        <f>IFERROR(IF(ABS((C4453-resumen!$D$3)/resumen!$D$5) &gt; 1.96, "SI", "NO"), _xleta.NOT)</f>
        <v>NO</v>
      </c>
      <c r="K4453" t="str">
        <f>IFERROR(IF(ABS((I4453-resumen!$E$3)/resumen!$E$5) &gt; 1.96, "SI", "NO"), _xleta.NOT)</f>
        <v>NO</v>
      </c>
      <c r="L4453">
        <f>IF(ISBLANK(C4453), resumen!$D$4, C4453)</f>
        <v>358784.06</v>
      </c>
      <c r="M4453">
        <f>IF(ISBLANK(I4453), resumen!$E$4, I4453)</f>
        <v>40</v>
      </c>
    </row>
    <row r="4454" spans="1:13">
      <c r="A4454">
        <v>4453</v>
      </c>
      <c r="B4454" t="s">
        <v>13</v>
      </c>
      <c r="C4454">
        <v>639148</v>
      </c>
      <c r="D4454" t="s">
        <v>22</v>
      </c>
      <c r="E4454" t="s">
        <v>20</v>
      </c>
      <c r="F4454" t="s">
        <v>16</v>
      </c>
      <c r="G4454" t="s">
        <v>17</v>
      </c>
      <c r="H4454" t="s">
        <v>16</v>
      </c>
      <c r="I4454">
        <v>40</v>
      </c>
      <c r="J4454" t="str">
        <f>IFERROR(IF(ABS((C4454-resumen!$D$3)/resumen!$D$5) &gt; 1.96, "SI", "NO"), _xleta.NOT)</f>
        <v>NO</v>
      </c>
      <c r="K4454" t="str">
        <f>IFERROR(IF(ABS((I4454-resumen!$E$3)/resumen!$E$5) &gt; 1.96, "SI", "NO"), _xleta.NOT)</f>
        <v>NO</v>
      </c>
      <c r="L4454">
        <f>IF(ISBLANK(C4454), resumen!$D$4, C4454)</f>
        <v>639148</v>
      </c>
      <c r="M4454">
        <f>IF(ISBLANK(I4454), resumen!$E$4, I4454)</f>
        <v>40</v>
      </c>
    </row>
    <row r="4455" spans="1:13">
      <c r="A4455">
        <v>4454</v>
      </c>
      <c r="B4455" t="s">
        <v>19</v>
      </c>
      <c r="C4455">
        <v>1428002.29</v>
      </c>
      <c r="D4455" t="s">
        <v>18</v>
      </c>
      <c r="E4455" t="s">
        <v>15</v>
      </c>
      <c r="F4455" t="s">
        <v>16</v>
      </c>
      <c r="G4455" t="s">
        <v>17</v>
      </c>
      <c r="H4455" t="s">
        <v>17</v>
      </c>
      <c r="I4455">
        <v>69</v>
      </c>
      <c r="J4455" t="str">
        <f>IFERROR(IF(ABS((C4455-resumen!$D$3)/resumen!$D$5) &gt; 1.96, "SI", "NO"), _xleta.NOT)</f>
        <v>NO</v>
      </c>
      <c r="K4455" t="str">
        <f>IFERROR(IF(ABS((I4455-resumen!$E$3)/resumen!$E$5) &gt; 1.96, "SI", "NO"), _xleta.NOT)</f>
        <v>NO</v>
      </c>
      <c r="L4455">
        <f>IF(ISBLANK(C4455), resumen!$D$4, C4455)</f>
        <v>1428002.29</v>
      </c>
      <c r="M4455">
        <f>IF(ISBLANK(I4455), resumen!$E$4, I4455)</f>
        <v>69</v>
      </c>
    </row>
    <row r="4456" spans="1:13">
      <c r="A4456">
        <v>4455</v>
      </c>
      <c r="B4456" t="s">
        <v>13</v>
      </c>
      <c r="C4456">
        <v>297719</v>
      </c>
      <c r="D4456" t="s">
        <v>21</v>
      </c>
      <c r="E4456" t="s">
        <v>20</v>
      </c>
      <c r="F4456" t="s">
        <v>16</v>
      </c>
      <c r="G4456" t="s">
        <v>17</v>
      </c>
      <c r="H4456" t="s">
        <v>17</v>
      </c>
      <c r="I4456">
        <v>37</v>
      </c>
      <c r="J4456" t="str">
        <f>IFERROR(IF(ABS((C4456-resumen!$D$3)/resumen!$D$5) &gt; 1.96, "SI", "NO"), _xleta.NOT)</f>
        <v>NO</v>
      </c>
      <c r="K4456" t="str">
        <f>IFERROR(IF(ABS((I4456-resumen!$E$3)/resumen!$E$5) &gt; 1.96, "SI", "NO"), _xleta.NOT)</f>
        <v>NO</v>
      </c>
      <c r="L4456">
        <f>IF(ISBLANK(C4456), resumen!$D$4, C4456)</f>
        <v>297719</v>
      </c>
      <c r="M4456">
        <f>IF(ISBLANK(I4456), resumen!$E$4, I4456)</f>
        <v>37</v>
      </c>
    </row>
    <row r="4457" spans="1:13">
      <c r="A4457">
        <v>4456</v>
      </c>
      <c r="B4457" t="s">
        <v>19</v>
      </c>
      <c r="C4457">
        <v>1228568</v>
      </c>
      <c r="D4457" t="s">
        <v>14</v>
      </c>
      <c r="E4457" t="s">
        <v>15</v>
      </c>
      <c r="F4457" t="s">
        <v>16</v>
      </c>
      <c r="G4457" t="s">
        <v>17</v>
      </c>
      <c r="H4457" t="s">
        <v>17</v>
      </c>
      <c r="I4457">
        <v>44</v>
      </c>
      <c r="J4457" t="str">
        <f>IFERROR(IF(ABS((C4457-resumen!$D$3)/resumen!$D$5) &gt; 1.96, "SI", "NO"), _xleta.NOT)</f>
        <v>NO</v>
      </c>
      <c r="K4457" t="str">
        <f>IFERROR(IF(ABS((I4457-resumen!$E$3)/resumen!$E$5) &gt; 1.96, "SI", "NO"), _xleta.NOT)</f>
        <v>NO</v>
      </c>
      <c r="L4457">
        <f>IF(ISBLANK(C4457), resumen!$D$4, C4457)</f>
        <v>1228568</v>
      </c>
      <c r="M4457">
        <f>IF(ISBLANK(I4457), resumen!$E$4, I4457)</f>
        <v>44</v>
      </c>
    </row>
    <row r="4458" spans="1:13">
      <c r="A4458">
        <v>4457</v>
      </c>
      <c r="B4458" t="s">
        <v>19</v>
      </c>
      <c r="C4458">
        <v>764837.91</v>
      </c>
      <c r="D4458" t="s">
        <v>18</v>
      </c>
      <c r="E4458" t="s">
        <v>15</v>
      </c>
      <c r="F4458" t="s">
        <v>16</v>
      </c>
      <c r="G4458" t="s">
        <v>17</v>
      </c>
      <c r="H4458" t="s">
        <v>17</v>
      </c>
      <c r="I4458">
        <v>82</v>
      </c>
      <c r="J4458" t="str">
        <f>IFERROR(IF(ABS((C4458-resumen!$D$3)/resumen!$D$5) &gt; 1.96, "SI", "NO"), _xleta.NOT)</f>
        <v>NO</v>
      </c>
      <c r="K4458" t="str">
        <f>IFERROR(IF(ABS((I4458-resumen!$E$3)/resumen!$E$5) &gt; 1.96, "SI", "NO"), _xleta.NOT)</f>
        <v>SI</v>
      </c>
      <c r="L4458">
        <f>IF(ISBLANK(C4458), resumen!$D$4, C4458)</f>
        <v>764837.91</v>
      </c>
      <c r="M4458">
        <f>IF(ISBLANK(I4458), resumen!$E$4, I4458)</f>
        <v>82</v>
      </c>
    </row>
    <row r="4459" spans="1:13">
      <c r="A4459">
        <v>4458</v>
      </c>
      <c r="B4459" t="s">
        <v>13</v>
      </c>
      <c r="C4459">
        <v>647500</v>
      </c>
      <c r="D4459" t="s">
        <v>14</v>
      </c>
      <c r="E4459" t="s">
        <v>20</v>
      </c>
      <c r="F4459" t="s">
        <v>16</v>
      </c>
      <c r="G4459" t="s">
        <v>17</v>
      </c>
      <c r="H4459" t="s">
        <v>17</v>
      </c>
      <c r="I4459">
        <v>25</v>
      </c>
      <c r="J4459" t="str">
        <f>IFERROR(IF(ABS((C4459-resumen!$D$3)/resumen!$D$5) &gt; 1.96, "SI", "NO"), _xleta.NOT)</f>
        <v>NO</v>
      </c>
      <c r="K4459" t="str">
        <f>IFERROR(IF(ABS((I4459-resumen!$E$3)/resumen!$E$5) &gt; 1.96, "SI", "NO"), _xleta.NOT)</f>
        <v>NO</v>
      </c>
      <c r="L4459">
        <f>IF(ISBLANK(C4459), resumen!$D$4, C4459)</f>
        <v>647500</v>
      </c>
      <c r="M4459">
        <f>IF(ISBLANK(I4459), resumen!$E$4, I4459)</f>
        <v>25</v>
      </c>
    </row>
    <row r="4460" spans="1:13">
      <c r="A4460">
        <v>4459</v>
      </c>
      <c r="B4460" t="s">
        <v>13</v>
      </c>
      <c r="C4460">
        <v>230000</v>
      </c>
      <c r="D4460" t="s">
        <v>14</v>
      </c>
      <c r="E4460" t="s">
        <v>20</v>
      </c>
      <c r="F4460" t="s">
        <v>16</v>
      </c>
      <c r="G4460" t="s">
        <v>17</v>
      </c>
      <c r="H4460" t="s">
        <v>16</v>
      </c>
      <c r="I4460">
        <v>53</v>
      </c>
      <c r="J4460" t="str">
        <f>IFERROR(IF(ABS((C4460-resumen!$D$3)/resumen!$D$5) &gt; 1.96, "SI", "NO"), _xleta.NOT)</f>
        <v>NO</v>
      </c>
      <c r="K4460" t="str">
        <f>IFERROR(IF(ABS((I4460-resumen!$E$3)/resumen!$E$5) &gt; 1.96, "SI", "NO"), _xleta.NOT)</f>
        <v>NO</v>
      </c>
      <c r="L4460">
        <f>IF(ISBLANK(C4460), resumen!$D$4, C4460)</f>
        <v>230000</v>
      </c>
      <c r="M4460">
        <f>IF(ISBLANK(I4460), resumen!$E$4, I4460)</f>
        <v>53</v>
      </c>
    </row>
    <row r="4461" spans="1:13">
      <c r="A4461">
        <v>4460</v>
      </c>
      <c r="B4461" t="s">
        <v>13</v>
      </c>
      <c r="C4461">
        <v>407769.25</v>
      </c>
      <c r="D4461" t="s">
        <v>14</v>
      </c>
      <c r="E4461" t="s">
        <v>20</v>
      </c>
      <c r="F4461" t="s">
        <v>16</v>
      </c>
      <c r="G4461" t="s">
        <v>17</v>
      </c>
      <c r="H4461" t="s">
        <v>17</v>
      </c>
      <c r="I4461">
        <v>29</v>
      </c>
      <c r="J4461" t="str">
        <f>IFERROR(IF(ABS((C4461-resumen!$D$3)/resumen!$D$5) &gt; 1.96, "SI", "NO"), _xleta.NOT)</f>
        <v>NO</v>
      </c>
      <c r="K4461" t="str">
        <f>IFERROR(IF(ABS((I4461-resumen!$E$3)/resumen!$E$5) &gt; 1.96, "SI", "NO"), _xleta.NOT)</f>
        <v>NO</v>
      </c>
      <c r="L4461">
        <f>IF(ISBLANK(C4461), resumen!$D$4, C4461)</f>
        <v>407769.25</v>
      </c>
      <c r="M4461">
        <f>IF(ISBLANK(I4461), resumen!$E$4, I4461)</f>
        <v>29</v>
      </c>
    </row>
    <row r="4462" spans="1:13">
      <c r="A4462">
        <v>4461</v>
      </c>
      <c r="B4462" t="s">
        <v>13</v>
      </c>
      <c r="C4462">
        <v>372000</v>
      </c>
      <c r="D4462" t="s">
        <v>14</v>
      </c>
      <c r="E4462" t="s">
        <v>20</v>
      </c>
      <c r="F4462" t="s">
        <v>16</v>
      </c>
      <c r="G4462" t="s">
        <v>17</v>
      </c>
      <c r="H4462" t="s">
        <v>17</v>
      </c>
      <c r="I4462">
        <v>27</v>
      </c>
      <c r="J4462" t="str">
        <f>IFERROR(IF(ABS((C4462-resumen!$D$3)/resumen!$D$5) &gt; 1.96, "SI", "NO"), _xleta.NOT)</f>
        <v>NO</v>
      </c>
      <c r="K4462" t="str">
        <f>IFERROR(IF(ABS((I4462-resumen!$E$3)/resumen!$E$5) &gt; 1.96, "SI", "NO"), _xleta.NOT)</f>
        <v>NO</v>
      </c>
      <c r="L4462">
        <f>IF(ISBLANK(C4462), resumen!$D$4, C4462)</f>
        <v>372000</v>
      </c>
      <c r="M4462">
        <f>IF(ISBLANK(I4462), resumen!$E$4, I4462)</f>
        <v>27</v>
      </c>
    </row>
    <row r="4463" spans="1:13">
      <c r="A4463">
        <v>4462</v>
      </c>
      <c r="B4463" t="s">
        <v>13</v>
      </c>
      <c r="C4463">
        <v>361806.78</v>
      </c>
      <c r="D4463" t="s">
        <v>14</v>
      </c>
      <c r="E4463" t="s">
        <v>20</v>
      </c>
      <c r="F4463" t="s">
        <v>16</v>
      </c>
      <c r="G4463" t="s">
        <v>17</v>
      </c>
      <c r="H4463" t="s">
        <v>17</v>
      </c>
      <c r="I4463">
        <v>22</v>
      </c>
      <c r="J4463" t="str">
        <f>IFERROR(IF(ABS((C4463-resumen!$D$3)/resumen!$D$5) &gt; 1.96, "SI", "NO"), _xleta.NOT)</f>
        <v>NO</v>
      </c>
      <c r="K4463" t="str">
        <f>IFERROR(IF(ABS((I4463-resumen!$E$3)/resumen!$E$5) &gt; 1.96, "SI", "NO"), _xleta.NOT)</f>
        <v>NO</v>
      </c>
      <c r="L4463">
        <f>IF(ISBLANK(C4463), resumen!$D$4, C4463)</f>
        <v>361806.78</v>
      </c>
      <c r="M4463">
        <f>IF(ISBLANK(I4463), resumen!$E$4, I4463)</f>
        <v>22</v>
      </c>
    </row>
    <row r="4464" spans="1:13">
      <c r="A4464">
        <v>4463</v>
      </c>
      <c r="B4464" t="s">
        <v>19</v>
      </c>
      <c r="C4464">
        <v>514285.71</v>
      </c>
      <c r="D4464" t="s">
        <v>14</v>
      </c>
      <c r="E4464" t="s">
        <v>20</v>
      </c>
      <c r="F4464" t="s">
        <v>16</v>
      </c>
      <c r="G4464" t="s">
        <v>17</v>
      </c>
      <c r="H4464" t="s">
        <v>17</v>
      </c>
      <c r="I4464">
        <v>39</v>
      </c>
      <c r="J4464" t="str">
        <f>IFERROR(IF(ABS((C4464-resumen!$D$3)/resumen!$D$5) &gt; 1.96, "SI", "NO"), _xleta.NOT)</f>
        <v>NO</v>
      </c>
      <c r="K4464" t="str">
        <f>IFERROR(IF(ABS((I4464-resumen!$E$3)/resumen!$E$5) &gt; 1.96, "SI", "NO"), _xleta.NOT)</f>
        <v>NO</v>
      </c>
      <c r="L4464">
        <f>IF(ISBLANK(C4464), resumen!$D$4, C4464)</f>
        <v>514285.71</v>
      </c>
      <c r="M4464">
        <f>IF(ISBLANK(I4464), resumen!$E$4, I4464)</f>
        <v>39</v>
      </c>
    </row>
    <row r="4465" spans="1:13">
      <c r="A4465">
        <v>4464</v>
      </c>
      <c r="B4465" t="s">
        <v>13</v>
      </c>
      <c r="C4465">
        <v>356455</v>
      </c>
      <c r="D4465" t="s">
        <v>22</v>
      </c>
      <c r="E4465" t="s">
        <v>20</v>
      </c>
      <c r="F4465" t="s">
        <v>16</v>
      </c>
      <c r="G4465" t="s">
        <v>16</v>
      </c>
      <c r="H4465" t="s">
        <v>16</v>
      </c>
      <c r="I4465">
        <v>46</v>
      </c>
      <c r="J4465" t="str">
        <f>IFERROR(IF(ABS((C4465-resumen!$D$3)/resumen!$D$5) &gt; 1.96, "SI", "NO"), _xleta.NOT)</f>
        <v>NO</v>
      </c>
      <c r="K4465" t="str">
        <f>IFERROR(IF(ABS((I4465-resumen!$E$3)/resumen!$E$5) &gt; 1.96, "SI", "NO"), _xleta.NOT)</f>
        <v>NO</v>
      </c>
      <c r="L4465">
        <f>IF(ISBLANK(C4465), resumen!$D$4, C4465)</f>
        <v>356455</v>
      </c>
      <c r="M4465">
        <f>IF(ISBLANK(I4465), resumen!$E$4, I4465)</f>
        <v>46</v>
      </c>
    </row>
    <row r="4466" spans="1:13">
      <c r="A4466">
        <v>4465</v>
      </c>
      <c r="B4466" t="s">
        <v>19</v>
      </c>
      <c r="C4466">
        <v>278030</v>
      </c>
      <c r="D4466" t="s">
        <v>21</v>
      </c>
      <c r="E4466" t="s">
        <v>20</v>
      </c>
      <c r="F4466" t="s">
        <v>16</v>
      </c>
      <c r="G4466" t="s">
        <v>16</v>
      </c>
      <c r="H4466" t="s">
        <v>16</v>
      </c>
      <c r="I4466">
        <v>35</v>
      </c>
      <c r="J4466" t="str">
        <f>IFERROR(IF(ABS((C4466-resumen!$D$3)/resumen!$D$5) &gt; 1.96, "SI", "NO"), _xleta.NOT)</f>
        <v>NO</v>
      </c>
      <c r="K4466" t="str">
        <f>IFERROR(IF(ABS((I4466-resumen!$E$3)/resumen!$E$5) &gt; 1.96, "SI", "NO"), _xleta.NOT)</f>
        <v>NO</v>
      </c>
      <c r="L4466">
        <f>IF(ISBLANK(C4466), resumen!$D$4, C4466)</f>
        <v>278030</v>
      </c>
      <c r="M4466">
        <f>IF(ISBLANK(I4466), resumen!$E$4, I4466)</f>
        <v>35</v>
      </c>
    </row>
    <row r="4467" spans="1:13">
      <c r="A4467">
        <v>4466</v>
      </c>
      <c r="B4467" t="s">
        <v>13</v>
      </c>
      <c r="C4467">
        <v>949839.65</v>
      </c>
      <c r="D4467" t="s">
        <v>14</v>
      </c>
      <c r="E4467" t="s">
        <v>20</v>
      </c>
      <c r="F4467" t="s">
        <v>16</v>
      </c>
      <c r="G4467" t="s">
        <v>17</v>
      </c>
      <c r="H4467" t="s">
        <v>17</v>
      </c>
      <c r="I4467">
        <v>25</v>
      </c>
      <c r="J4467" t="str">
        <f>IFERROR(IF(ABS((C4467-resumen!$D$3)/resumen!$D$5) &gt; 1.96, "SI", "NO"), _xleta.NOT)</f>
        <v>NO</v>
      </c>
      <c r="K4467" t="str">
        <f>IFERROR(IF(ABS((I4467-resumen!$E$3)/resumen!$E$5) &gt; 1.96, "SI", "NO"), _xleta.NOT)</f>
        <v>NO</v>
      </c>
      <c r="L4467">
        <f>IF(ISBLANK(C4467), resumen!$D$4, C4467)</f>
        <v>949839.65</v>
      </c>
      <c r="M4467">
        <f>IF(ISBLANK(I4467), resumen!$E$4, I4467)</f>
        <v>25</v>
      </c>
    </row>
    <row r="4468" spans="1:13">
      <c r="A4468">
        <v>4467</v>
      </c>
      <c r="B4468" t="s">
        <v>13</v>
      </c>
      <c r="C4468">
        <v>410480.22</v>
      </c>
      <c r="D4468" t="s">
        <v>14</v>
      </c>
      <c r="E4468" t="s">
        <v>20</v>
      </c>
      <c r="F4468" t="s">
        <v>16</v>
      </c>
      <c r="G4468" t="s">
        <v>17</v>
      </c>
      <c r="H4468" t="s">
        <v>17</v>
      </c>
      <c r="I4468">
        <v>38</v>
      </c>
      <c r="J4468" t="str">
        <f>IFERROR(IF(ABS((C4468-resumen!$D$3)/resumen!$D$5) &gt; 1.96, "SI", "NO"), _xleta.NOT)</f>
        <v>NO</v>
      </c>
      <c r="K4468" t="str">
        <f>IFERROR(IF(ABS((I4468-resumen!$E$3)/resumen!$E$5) &gt; 1.96, "SI", "NO"), _xleta.NOT)</f>
        <v>NO</v>
      </c>
      <c r="L4468">
        <f>IF(ISBLANK(C4468), resumen!$D$4, C4468)</f>
        <v>410480.22</v>
      </c>
      <c r="M4468">
        <f>IF(ISBLANK(I4468), resumen!$E$4, I4468)</f>
        <v>38</v>
      </c>
    </row>
    <row r="4469" spans="1:13">
      <c r="A4469">
        <v>4468</v>
      </c>
      <c r="B4469" t="s">
        <v>13</v>
      </c>
      <c r="C4469">
        <v>4677217.59</v>
      </c>
      <c r="D4469" t="s">
        <v>14</v>
      </c>
      <c r="E4469" t="s">
        <v>15</v>
      </c>
      <c r="F4469" t="s">
        <v>16</v>
      </c>
      <c r="G4469" t="s">
        <v>17</v>
      </c>
      <c r="H4469" t="s">
        <v>17</v>
      </c>
      <c r="I4469">
        <v>52</v>
      </c>
      <c r="J4469" t="str">
        <f>IFERROR(IF(ABS((C4469-resumen!$D$3)/resumen!$D$5) &gt; 1.96, "SI", "NO"), _xleta.NOT)</f>
        <v>SI</v>
      </c>
      <c r="K4469" t="str">
        <f>IFERROR(IF(ABS((I4469-resumen!$E$3)/resumen!$E$5) &gt; 1.96, "SI", "NO"), _xleta.NOT)</f>
        <v>NO</v>
      </c>
      <c r="L4469">
        <f>IF(ISBLANK(C4469), resumen!$D$4, C4469)</f>
        <v>4677217.59</v>
      </c>
      <c r="M4469">
        <f>IF(ISBLANK(I4469), resumen!$E$4, I4469)</f>
        <v>52</v>
      </c>
    </row>
    <row r="4470" spans="1:13">
      <c r="A4470">
        <v>4469</v>
      </c>
      <c r="B4470" t="s">
        <v>13</v>
      </c>
      <c r="C4470">
        <v>466652.81</v>
      </c>
      <c r="D4470" t="s">
        <v>14</v>
      </c>
      <c r="E4470" t="s">
        <v>20</v>
      </c>
      <c r="F4470" t="s">
        <v>16</v>
      </c>
      <c r="G4470" t="s">
        <v>17</v>
      </c>
      <c r="H4470" t="s">
        <v>17</v>
      </c>
      <c r="I4470">
        <v>49</v>
      </c>
      <c r="J4470" t="str">
        <f>IFERROR(IF(ABS((C4470-resumen!$D$3)/resumen!$D$5) &gt; 1.96, "SI", "NO"), _xleta.NOT)</f>
        <v>NO</v>
      </c>
      <c r="K4470" t="str">
        <f>IFERROR(IF(ABS((I4470-resumen!$E$3)/resumen!$E$5) &gt; 1.96, "SI", "NO"), _xleta.NOT)</f>
        <v>NO</v>
      </c>
      <c r="L4470">
        <f>IF(ISBLANK(C4470), resumen!$D$4, C4470)</f>
        <v>466652.81</v>
      </c>
      <c r="M4470">
        <f>IF(ISBLANK(I4470), resumen!$E$4, I4470)</f>
        <v>49</v>
      </c>
    </row>
    <row r="4471" spans="1:13">
      <c r="A4471">
        <v>4470</v>
      </c>
      <c r="B4471" t="s">
        <v>13</v>
      </c>
      <c r="C4471">
        <v>400000</v>
      </c>
      <c r="D4471" t="s">
        <v>14</v>
      </c>
      <c r="E4471" t="s">
        <v>20</v>
      </c>
      <c r="F4471" t="s">
        <v>16</v>
      </c>
      <c r="G4471" t="s">
        <v>17</v>
      </c>
      <c r="H4471" t="s">
        <v>17</v>
      </c>
      <c r="I4471">
        <v>21</v>
      </c>
      <c r="J4471" t="str">
        <f>IFERROR(IF(ABS((C4471-resumen!$D$3)/resumen!$D$5) &gt; 1.96, "SI", "NO"), _xleta.NOT)</f>
        <v>NO</v>
      </c>
      <c r="K4471" t="str">
        <f>IFERROR(IF(ABS((I4471-resumen!$E$3)/resumen!$E$5) &gt; 1.96, "SI", "NO"), _xleta.NOT)</f>
        <v>NO</v>
      </c>
      <c r="L4471">
        <f>IF(ISBLANK(C4471), resumen!$D$4, C4471)</f>
        <v>400000</v>
      </c>
      <c r="M4471">
        <f>IF(ISBLANK(I4471), resumen!$E$4, I4471)</f>
        <v>21</v>
      </c>
    </row>
    <row r="4472" spans="1:13">
      <c r="A4472">
        <v>4471</v>
      </c>
      <c r="B4472" t="s">
        <v>19</v>
      </c>
      <c r="C4472">
        <v>365825</v>
      </c>
      <c r="D4472" t="s">
        <v>14</v>
      </c>
      <c r="E4472" t="s">
        <v>20</v>
      </c>
      <c r="F4472" t="s">
        <v>16</v>
      </c>
      <c r="G4472" t="s">
        <v>17</v>
      </c>
      <c r="H4472" t="s">
        <v>17</v>
      </c>
      <c r="I4472">
        <v>42</v>
      </c>
      <c r="J4472" t="str">
        <f>IFERROR(IF(ABS((C4472-resumen!$D$3)/resumen!$D$5) &gt; 1.96, "SI", "NO"), _xleta.NOT)</f>
        <v>NO</v>
      </c>
      <c r="K4472" t="str">
        <f>IFERROR(IF(ABS((I4472-resumen!$E$3)/resumen!$E$5) &gt; 1.96, "SI", "NO"), _xleta.NOT)</f>
        <v>NO</v>
      </c>
      <c r="L4472">
        <f>IF(ISBLANK(C4472), resumen!$D$4, C4472)</f>
        <v>365825</v>
      </c>
      <c r="M4472">
        <f>IF(ISBLANK(I4472), resumen!$E$4, I4472)</f>
        <v>42</v>
      </c>
    </row>
    <row r="4473" spans="1:13">
      <c r="A4473">
        <v>4472</v>
      </c>
      <c r="B4473" t="s">
        <v>13</v>
      </c>
      <c r="C4473">
        <v>615550</v>
      </c>
      <c r="D4473" t="s">
        <v>22</v>
      </c>
      <c r="E4473" t="s">
        <v>20</v>
      </c>
      <c r="F4473" t="s">
        <v>16</v>
      </c>
      <c r="G4473" t="s">
        <v>17</v>
      </c>
      <c r="H4473" t="s">
        <v>16</v>
      </c>
      <c r="I4473">
        <v>42</v>
      </c>
      <c r="J4473" t="str">
        <f>IFERROR(IF(ABS((C4473-resumen!$D$3)/resumen!$D$5) &gt; 1.96, "SI", "NO"), _xleta.NOT)</f>
        <v>NO</v>
      </c>
      <c r="K4473" t="str">
        <f>IFERROR(IF(ABS((I4473-resumen!$E$3)/resumen!$E$5) &gt; 1.96, "SI", "NO"), _xleta.NOT)</f>
        <v>NO</v>
      </c>
      <c r="L4473">
        <f>IF(ISBLANK(C4473), resumen!$D$4, C4473)</f>
        <v>615550</v>
      </c>
      <c r="M4473">
        <f>IF(ISBLANK(I4473), resumen!$E$4, I4473)</f>
        <v>42</v>
      </c>
    </row>
    <row r="4474" spans="1:13">
      <c r="A4474">
        <v>4473</v>
      </c>
      <c r="B4474" t="s">
        <v>19</v>
      </c>
      <c r="C4474">
        <v>1124365</v>
      </c>
      <c r="D4474" t="s">
        <v>14</v>
      </c>
      <c r="E4474" t="s">
        <v>15</v>
      </c>
      <c r="F4474" t="s">
        <v>16</v>
      </c>
      <c r="G4474" t="s">
        <v>17</v>
      </c>
      <c r="H4474" t="s">
        <v>17</v>
      </c>
      <c r="I4474">
        <v>41</v>
      </c>
      <c r="J4474" t="str">
        <f>IFERROR(IF(ABS((C4474-resumen!$D$3)/resumen!$D$5) &gt; 1.96, "SI", "NO"), _xleta.NOT)</f>
        <v>NO</v>
      </c>
      <c r="K4474" t="str">
        <f>IFERROR(IF(ABS((I4474-resumen!$E$3)/resumen!$E$5) &gt; 1.96, "SI", "NO"), _xleta.NOT)</f>
        <v>NO</v>
      </c>
      <c r="L4474">
        <f>IF(ISBLANK(C4474), resumen!$D$4, C4474)</f>
        <v>1124365</v>
      </c>
      <c r="M4474">
        <f>IF(ISBLANK(I4474), resumen!$E$4, I4474)</f>
        <v>41</v>
      </c>
    </row>
    <row r="4475" spans="1:13">
      <c r="A4475">
        <v>4474</v>
      </c>
      <c r="B4475" t="s">
        <v>13</v>
      </c>
      <c r="C4475">
        <v>456300.02</v>
      </c>
      <c r="D4475" t="s">
        <v>14</v>
      </c>
      <c r="E4475" t="s">
        <v>20</v>
      </c>
      <c r="F4475" t="s">
        <v>16</v>
      </c>
      <c r="G4475" t="s">
        <v>16</v>
      </c>
      <c r="H4475" t="s">
        <v>17</v>
      </c>
      <c r="I4475">
        <v>49</v>
      </c>
      <c r="J4475" t="str">
        <f>IFERROR(IF(ABS((C4475-resumen!$D$3)/resumen!$D$5) &gt; 1.96, "SI", "NO"), _xleta.NOT)</f>
        <v>NO</v>
      </c>
      <c r="K4475" t="str">
        <f>IFERROR(IF(ABS((I4475-resumen!$E$3)/resumen!$E$5) &gt; 1.96, "SI", "NO"), _xleta.NOT)</f>
        <v>NO</v>
      </c>
      <c r="L4475">
        <f>IF(ISBLANK(C4475), resumen!$D$4, C4475)</f>
        <v>456300.02</v>
      </c>
      <c r="M4475">
        <f>IF(ISBLANK(I4475), resumen!$E$4, I4475)</f>
        <v>49</v>
      </c>
    </row>
    <row r="4476" spans="1:13">
      <c r="A4476">
        <v>4475</v>
      </c>
      <c r="B4476" t="s">
        <v>19</v>
      </c>
      <c r="C4476">
        <v>214584.3</v>
      </c>
      <c r="D4476" t="s">
        <v>14</v>
      </c>
      <c r="E4476" t="s">
        <v>15</v>
      </c>
      <c r="F4476" t="s">
        <v>16</v>
      </c>
      <c r="G4476" t="s">
        <v>17</v>
      </c>
      <c r="H4476" t="s">
        <v>17</v>
      </c>
      <c r="I4476">
        <v>51</v>
      </c>
      <c r="J4476" t="str">
        <f>IFERROR(IF(ABS((C4476-resumen!$D$3)/resumen!$D$5) &gt; 1.96, "SI", "NO"), _xleta.NOT)</f>
        <v>NO</v>
      </c>
      <c r="K4476" t="str">
        <f>IFERROR(IF(ABS((I4476-resumen!$E$3)/resumen!$E$5) &gt; 1.96, "SI", "NO"), _xleta.NOT)</f>
        <v>NO</v>
      </c>
      <c r="L4476">
        <f>IF(ISBLANK(C4476), resumen!$D$4, C4476)</f>
        <v>214584.3</v>
      </c>
      <c r="M4476">
        <f>IF(ISBLANK(I4476), resumen!$E$4, I4476)</f>
        <v>51</v>
      </c>
    </row>
    <row r="4477" spans="1:13">
      <c r="A4477">
        <v>4476</v>
      </c>
      <c r="B4477" t="s">
        <v>13</v>
      </c>
      <c r="C4477">
        <v>361811</v>
      </c>
      <c r="D4477" t="s">
        <v>22</v>
      </c>
      <c r="E4477" t="s">
        <v>20</v>
      </c>
      <c r="F4477" t="s">
        <v>16</v>
      </c>
      <c r="G4477" t="s">
        <v>17</v>
      </c>
      <c r="H4477" t="s">
        <v>17</v>
      </c>
      <c r="I4477">
        <v>31</v>
      </c>
      <c r="J4477" t="str">
        <f>IFERROR(IF(ABS((C4477-resumen!$D$3)/resumen!$D$5) &gt; 1.96, "SI", "NO"), _xleta.NOT)</f>
        <v>NO</v>
      </c>
      <c r="K4477" t="str">
        <f>IFERROR(IF(ABS((I4477-resumen!$E$3)/resumen!$E$5) &gt; 1.96, "SI", "NO"), _xleta.NOT)</f>
        <v>NO</v>
      </c>
      <c r="L4477">
        <f>IF(ISBLANK(C4477), resumen!$D$4, C4477)</f>
        <v>361811</v>
      </c>
      <c r="M4477">
        <f>IF(ISBLANK(I4477), resumen!$E$4, I4477)</f>
        <v>31</v>
      </c>
    </row>
    <row r="4478" spans="1:13">
      <c r="A4478">
        <v>4477</v>
      </c>
      <c r="B4478" t="s">
        <v>13</v>
      </c>
      <c r="C4478">
        <v>382136</v>
      </c>
      <c r="D4478" t="s">
        <v>22</v>
      </c>
      <c r="E4478" t="s">
        <v>20</v>
      </c>
      <c r="F4478" t="s">
        <v>16</v>
      </c>
      <c r="G4478" t="s">
        <v>16</v>
      </c>
      <c r="H4478" t="s">
        <v>16</v>
      </c>
      <c r="I4478">
        <v>40</v>
      </c>
      <c r="J4478" t="str">
        <f>IFERROR(IF(ABS((C4478-resumen!$D$3)/resumen!$D$5) &gt; 1.96, "SI", "NO"), _xleta.NOT)</f>
        <v>NO</v>
      </c>
      <c r="K4478" t="str">
        <f>IFERROR(IF(ABS((I4478-resumen!$E$3)/resumen!$E$5) &gt; 1.96, "SI", "NO"), _xleta.NOT)</f>
        <v>NO</v>
      </c>
      <c r="L4478">
        <f>IF(ISBLANK(C4478), resumen!$D$4, C4478)</f>
        <v>382136</v>
      </c>
      <c r="M4478">
        <f>IF(ISBLANK(I4478), resumen!$E$4, I4478)</f>
        <v>40</v>
      </c>
    </row>
    <row r="4479" spans="1:13">
      <c r="A4479">
        <v>4478</v>
      </c>
      <c r="B4479" t="s">
        <v>13</v>
      </c>
      <c r="C4479">
        <v>1491283.5</v>
      </c>
      <c r="D4479" t="s">
        <v>14</v>
      </c>
      <c r="E4479" t="s">
        <v>15</v>
      </c>
      <c r="F4479" t="s">
        <v>16</v>
      </c>
      <c r="G4479" t="s">
        <v>17</v>
      </c>
      <c r="H4479" t="s">
        <v>17</v>
      </c>
      <c r="I4479">
        <v>43</v>
      </c>
      <c r="J4479" t="str">
        <f>IFERROR(IF(ABS((C4479-resumen!$D$3)/resumen!$D$5) &gt; 1.96, "SI", "NO"), _xleta.NOT)</f>
        <v>NO</v>
      </c>
      <c r="K4479" t="str">
        <f>IFERROR(IF(ABS((I4479-resumen!$E$3)/resumen!$E$5) &gt; 1.96, "SI", "NO"), _xleta.NOT)</f>
        <v>NO</v>
      </c>
      <c r="L4479">
        <f>IF(ISBLANK(C4479), resumen!$D$4, C4479)</f>
        <v>1491283.5</v>
      </c>
      <c r="M4479">
        <f>IF(ISBLANK(I4479), resumen!$E$4, I4479)</f>
        <v>43</v>
      </c>
    </row>
    <row r="4480" spans="1:13">
      <c r="A4480">
        <v>4479</v>
      </c>
      <c r="B4480" t="s">
        <v>13</v>
      </c>
      <c r="C4480">
        <v>618762.76</v>
      </c>
      <c r="D4480" t="s">
        <v>14</v>
      </c>
      <c r="E4480" t="s">
        <v>20</v>
      </c>
      <c r="F4480" t="s">
        <v>16</v>
      </c>
      <c r="G4480" t="s">
        <v>16</v>
      </c>
      <c r="H4480" t="s">
        <v>17</v>
      </c>
      <c r="I4480">
        <v>47</v>
      </c>
      <c r="J4480" t="str">
        <f>IFERROR(IF(ABS((C4480-resumen!$D$3)/resumen!$D$5) &gt; 1.96, "SI", "NO"), _xleta.NOT)</f>
        <v>NO</v>
      </c>
      <c r="K4480" t="str">
        <f>IFERROR(IF(ABS((I4480-resumen!$E$3)/resumen!$E$5) &gt; 1.96, "SI", "NO"), _xleta.NOT)</f>
        <v>NO</v>
      </c>
      <c r="L4480">
        <f>IF(ISBLANK(C4480), resumen!$D$4, C4480)</f>
        <v>618762.76</v>
      </c>
      <c r="M4480">
        <f>IF(ISBLANK(I4480), resumen!$E$4, I4480)</f>
        <v>47</v>
      </c>
    </row>
    <row r="4481" spans="1:13">
      <c r="A4481">
        <v>4480</v>
      </c>
      <c r="B4481" t="s">
        <v>19</v>
      </c>
      <c r="C4481">
        <v>60000</v>
      </c>
      <c r="D4481" t="s">
        <v>14</v>
      </c>
      <c r="E4481" t="s">
        <v>20</v>
      </c>
      <c r="F4481" t="s">
        <v>16</v>
      </c>
      <c r="G4481" t="s">
        <v>17</v>
      </c>
      <c r="H4481" t="s">
        <v>16</v>
      </c>
      <c r="I4481">
        <v>46</v>
      </c>
      <c r="J4481" t="str">
        <f>IFERROR(IF(ABS((C4481-resumen!$D$3)/resumen!$D$5) &gt; 1.96, "SI", "NO"), _xleta.NOT)</f>
        <v>NO</v>
      </c>
      <c r="K4481" t="str">
        <f>IFERROR(IF(ABS((I4481-resumen!$E$3)/resumen!$E$5) &gt; 1.96, "SI", "NO"), _xleta.NOT)</f>
        <v>NO</v>
      </c>
      <c r="L4481">
        <f>IF(ISBLANK(C4481), resumen!$D$4, C4481)</f>
        <v>60000</v>
      </c>
      <c r="M4481">
        <f>IF(ISBLANK(I4481), resumen!$E$4, I4481)</f>
        <v>46</v>
      </c>
    </row>
    <row r="4482" spans="1:13">
      <c r="A4482">
        <v>4481</v>
      </c>
      <c r="B4482" t="s">
        <v>13</v>
      </c>
      <c r="C4482">
        <v>297046</v>
      </c>
      <c r="D4482" t="s">
        <v>21</v>
      </c>
      <c r="E4482" t="s">
        <v>20</v>
      </c>
      <c r="F4482" t="s">
        <v>16</v>
      </c>
      <c r="G4482" t="s">
        <v>17</v>
      </c>
      <c r="H4482" t="s">
        <v>17</v>
      </c>
      <c r="I4482">
        <v>32</v>
      </c>
      <c r="J4482" t="str">
        <f>IFERROR(IF(ABS((C4482-resumen!$D$3)/resumen!$D$5) &gt; 1.96, "SI", "NO"), _xleta.NOT)</f>
        <v>NO</v>
      </c>
      <c r="K4482" t="str">
        <f>IFERROR(IF(ABS((I4482-resumen!$E$3)/resumen!$E$5) &gt; 1.96, "SI", "NO"), _xleta.NOT)</f>
        <v>NO</v>
      </c>
      <c r="L4482">
        <f>IF(ISBLANK(C4482), resumen!$D$4, C4482)</f>
        <v>297046</v>
      </c>
      <c r="M4482">
        <f>IF(ISBLANK(I4482), resumen!$E$4, I4482)</f>
        <v>32</v>
      </c>
    </row>
    <row r="4483" spans="1:13">
      <c r="A4483">
        <v>4482</v>
      </c>
      <c r="B4483" t="s">
        <v>19</v>
      </c>
      <c r="C4483">
        <v>320000</v>
      </c>
      <c r="D4483" t="s">
        <v>14</v>
      </c>
      <c r="E4483" t="s">
        <v>20</v>
      </c>
      <c r="F4483" t="s">
        <v>16</v>
      </c>
      <c r="G4483" t="s">
        <v>16</v>
      </c>
      <c r="H4483" t="s">
        <v>16</v>
      </c>
      <c r="I4483">
        <v>38</v>
      </c>
      <c r="J4483" t="str">
        <f>IFERROR(IF(ABS((C4483-resumen!$D$3)/resumen!$D$5) &gt; 1.96, "SI", "NO"), _xleta.NOT)</f>
        <v>NO</v>
      </c>
      <c r="K4483" t="str">
        <f>IFERROR(IF(ABS((I4483-resumen!$E$3)/resumen!$E$5) &gt; 1.96, "SI", "NO"), _xleta.NOT)</f>
        <v>NO</v>
      </c>
      <c r="L4483">
        <f>IF(ISBLANK(C4483), resumen!$D$4, C4483)</f>
        <v>320000</v>
      </c>
      <c r="M4483">
        <f>IF(ISBLANK(I4483), resumen!$E$4, I4483)</f>
        <v>38</v>
      </c>
    </row>
    <row r="4484" spans="1:13">
      <c r="A4484">
        <v>4483</v>
      </c>
      <c r="B4484" t="s">
        <v>13</v>
      </c>
      <c r="C4484">
        <v>1160779</v>
      </c>
      <c r="D4484" t="s">
        <v>14</v>
      </c>
      <c r="E4484" t="s">
        <v>15</v>
      </c>
      <c r="F4484" t="s">
        <v>16</v>
      </c>
      <c r="G4484" t="s">
        <v>17</v>
      </c>
      <c r="H4484" t="s">
        <v>17</v>
      </c>
      <c r="I4484">
        <v>28</v>
      </c>
      <c r="J4484" t="str">
        <f>IFERROR(IF(ABS((C4484-resumen!$D$3)/resumen!$D$5) &gt; 1.96, "SI", "NO"), _xleta.NOT)</f>
        <v>NO</v>
      </c>
      <c r="K4484" t="str">
        <f>IFERROR(IF(ABS((I4484-resumen!$E$3)/resumen!$E$5) &gt; 1.96, "SI", "NO"), _xleta.NOT)</f>
        <v>NO</v>
      </c>
      <c r="L4484">
        <f>IF(ISBLANK(C4484), resumen!$D$4, C4484)</f>
        <v>1160779</v>
      </c>
      <c r="M4484">
        <f>IF(ISBLANK(I4484), resumen!$E$4, I4484)</f>
        <v>28</v>
      </c>
    </row>
    <row r="4485" spans="1:13">
      <c r="A4485">
        <v>4484</v>
      </c>
      <c r="B4485" t="s">
        <v>19</v>
      </c>
      <c r="C4485">
        <v>1034000</v>
      </c>
      <c r="D4485" t="s">
        <v>14</v>
      </c>
      <c r="E4485" t="s">
        <v>20</v>
      </c>
      <c r="F4485" t="s">
        <v>16</v>
      </c>
      <c r="G4485" t="s">
        <v>17</v>
      </c>
      <c r="H4485" t="s">
        <v>17</v>
      </c>
      <c r="I4485">
        <v>35</v>
      </c>
      <c r="J4485" t="str">
        <f>IFERROR(IF(ABS((C4485-resumen!$D$3)/resumen!$D$5) &gt; 1.96, "SI", "NO"), _xleta.NOT)</f>
        <v>NO</v>
      </c>
      <c r="K4485" t="str">
        <f>IFERROR(IF(ABS((I4485-resumen!$E$3)/resumen!$E$5) &gt; 1.96, "SI", "NO"), _xleta.NOT)</f>
        <v>NO</v>
      </c>
      <c r="L4485">
        <f>IF(ISBLANK(C4485), resumen!$D$4, C4485)</f>
        <v>1034000</v>
      </c>
      <c r="M4485">
        <f>IF(ISBLANK(I4485), resumen!$E$4, I4485)</f>
        <v>35</v>
      </c>
    </row>
    <row r="4486" spans="1:13">
      <c r="A4486">
        <v>4485</v>
      </c>
      <c r="B4486" t="s">
        <v>13</v>
      </c>
      <c r="C4486">
        <v>526558</v>
      </c>
      <c r="D4486" t="s">
        <v>14</v>
      </c>
      <c r="E4486" t="s">
        <v>20</v>
      </c>
      <c r="F4486" t="s">
        <v>16</v>
      </c>
      <c r="G4486" t="s">
        <v>16</v>
      </c>
      <c r="H4486" t="s">
        <v>17</v>
      </c>
      <c r="I4486">
        <v>47</v>
      </c>
      <c r="J4486" t="str">
        <f>IFERROR(IF(ABS((C4486-resumen!$D$3)/resumen!$D$5) &gt; 1.96, "SI", "NO"), _xleta.NOT)</f>
        <v>NO</v>
      </c>
      <c r="K4486" t="str">
        <f>IFERROR(IF(ABS((I4486-resumen!$E$3)/resumen!$E$5) &gt; 1.96, "SI", "NO"), _xleta.NOT)</f>
        <v>NO</v>
      </c>
      <c r="L4486">
        <f>IF(ISBLANK(C4486), resumen!$D$4, C4486)</f>
        <v>526558</v>
      </c>
      <c r="M4486">
        <f>IF(ISBLANK(I4486), resumen!$E$4, I4486)</f>
        <v>47</v>
      </c>
    </row>
    <row r="4487" spans="1:13">
      <c r="A4487">
        <v>4486</v>
      </c>
      <c r="B4487" t="s">
        <v>13</v>
      </c>
      <c r="C4487">
        <v>957698</v>
      </c>
      <c r="D4487" t="s">
        <v>14</v>
      </c>
      <c r="E4487" t="s">
        <v>20</v>
      </c>
      <c r="F4487" t="s">
        <v>16</v>
      </c>
      <c r="G4487" t="s">
        <v>17</v>
      </c>
      <c r="H4487" t="s">
        <v>17</v>
      </c>
      <c r="I4487">
        <v>26</v>
      </c>
      <c r="J4487" t="str">
        <f>IFERROR(IF(ABS((C4487-resumen!$D$3)/resumen!$D$5) &gt; 1.96, "SI", "NO"), _xleta.NOT)</f>
        <v>NO</v>
      </c>
      <c r="K4487" t="str">
        <f>IFERROR(IF(ABS((I4487-resumen!$E$3)/resumen!$E$5) &gt; 1.96, "SI", "NO"), _xleta.NOT)</f>
        <v>NO</v>
      </c>
      <c r="L4487">
        <f>IF(ISBLANK(C4487), resumen!$D$4, C4487)</f>
        <v>957698</v>
      </c>
      <c r="M4487">
        <f>IF(ISBLANK(I4487), resumen!$E$4, I4487)</f>
        <v>26</v>
      </c>
    </row>
    <row r="4488" spans="1:13">
      <c r="A4488">
        <v>4487</v>
      </c>
      <c r="B4488" t="s">
        <v>13</v>
      </c>
      <c r="C4488">
        <v>243270.86</v>
      </c>
      <c r="D4488" t="s">
        <v>14</v>
      </c>
      <c r="E4488" t="s">
        <v>20</v>
      </c>
      <c r="F4488" t="s">
        <v>16</v>
      </c>
      <c r="G4488" t="s">
        <v>17</v>
      </c>
      <c r="H4488" t="s">
        <v>17</v>
      </c>
      <c r="I4488">
        <v>49</v>
      </c>
      <c r="J4488" t="str">
        <f>IFERROR(IF(ABS((C4488-resumen!$D$3)/resumen!$D$5) &gt; 1.96, "SI", "NO"), _xleta.NOT)</f>
        <v>NO</v>
      </c>
      <c r="K4488" t="str">
        <f>IFERROR(IF(ABS((I4488-resumen!$E$3)/resumen!$E$5) &gt; 1.96, "SI", "NO"), _xleta.NOT)</f>
        <v>NO</v>
      </c>
      <c r="L4488">
        <f>IF(ISBLANK(C4488), resumen!$D$4, C4488)</f>
        <v>243270.86</v>
      </c>
      <c r="M4488">
        <f>IF(ISBLANK(I4488), resumen!$E$4, I4488)</f>
        <v>49</v>
      </c>
    </row>
    <row r="4489" spans="1:13">
      <c r="A4489">
        <v>4488</v>
      </c>
      <c r="B4489" t="s">
        <v>13</v>
      </c>
      <c r="C4489">
        <v>709423.79</v>
      </c>
      <c r="D4489" t="s">
        <v>14</v>
      </c>
      <c r="E4489" t="s">
        <v>20</v>
      </c>
      <c r="F4489" t="s">
        <v>16</v>
      </c>
      <c r="G4489" t="s">
        <v>17</v>
      </c>
      <c r="H4489" t="s">
        <v>17</v>
      </c>
      <c r="I4489">
        <v>34</v>
      </c>
      <c r="J4489" t="str">
        <f>IFERROR(IF(ABS((C4489-resumen!$D$3)/resumen!$D$5) &gt; 1.96, "SI", "NO"), _xleta.NOT)</f>
        <v>NO</v>
      </c>
      <c r="K4489" t="str">
        <f>IFERROR(IF(ABS((I4489-resumen!$E$3)/resumen!$E$5) &gt; 1.96, "SI", "NO"), _xleta.NOT)</f>
        <v>NO</v>
      </c>
      <c r="L4489">
        <f>IF(ISBLANK(C4489), resumen!$D$4, C4489)</f>
        <v>709423.79</v>
      </c>
      <c r="M4489">
        <f>IF(ISBLANK(I4489), resumen!$E$4, I4489)</f>
        <v>34</v>
      </c>
    </row>
    <row r="4490" spans="1:13">
      <c r="A4490">
        <v>4489</v>
      </c>
      <c r="B4490" t="s">
        <v>13</v>
      </c>
      <c r="C4490">
        <v>297046</v>
      </c>
      <c r="D4490" t="s">
        <v>22</v>
      </c>
      <c r="E4490" t="s">
        <v>20</v>
      </c>
      <c r="F4490" t="s">
        <v>16</v>
      </c>
      <c r="G4490" t="s">
        <v>17</v>
      </c>
      <c r="H4490" t="s">
        <v>17</v>
      </c>
      <c r="I4490">
        <v>54</v>
      </c>
      <c r="J4490" t="str">
        <f>IFERROR(IF(ABS((C4490-resumen!$D$3)/resumen!$D$5) &gt; 1.96, "SI", "NO"), _xleta.NOT)</f>
        <v>NO</v>
      </c>
      <c r="K4490" t="str">
        <f>IFERROR(IF(ABS((I4490-resumen!$E$3)/resumen!$E$5) &gt; 1.96, "SI", "NO"), _xleta.NOT)</f>
        <v>NO</v>
      </c>
      <c r="L4490">
        <f>IF(ISBLANK(C4490), resumen!$D$4, C4490)</f>
        <v>297046</v>
      </c>
      <c r="M4490">
        <f>IF(ISBLANK(I4490), resumen!$E$4, I4490)</f>
        <v>54</v>
      </c>
    </row>
    <row r="4491" spans="1:13">
      <c r="A4491">
        <v>4490</v>
      </c>
      <c r="B4491" t="s">
        <v>19</v>
      </c>
      <c r="C4491">
        <v>297050</v>
      </c>
      <c r="D4491" t="s">
        <v>21</v>
      </c>
      <c r="E4491" t="s">
        <v>20</v>
      </c>
      <c r="F4491" t="s">
        <v>16</v>
      </c>
      <c r="G4491" t="s">
        <v>17</v>
      </c>
      <c r="H4491" t="s">
        <v>17</v>
      </c>
      <c r="I4491">
        <v>52</v>
      </c>
      <c r="J4491" t="str">
        <f>IFERROR(IF(ABS((C4491-resumen!$D$3)/resumen!$D$5) &gt; 1.96, "SI", "NO"), _xleta.NOT)</f>
        <v>NO</v>
      </c>
      <c r="K4491" t="str">
        <f>IFERROR(IF(ABS((I4491-resumen!$E$3)/resumen!$E$5) &gt; 1.96, "SI", "NO"), _xleta.NOT)</f>
        <v>NO</v>
      </c>
      <c r="L4491">
        <f>IF(ISBLANK(C4491), resumen!$D$4, C4491)</f>
        <v>297050</v>
      </c>
      <c r="M4491">
        <f>IF(ISBLANK(I4491), resumen!$E$4, I4491)</f>
        <v>52</v>
      </c>
    </row>
    <row r="4492" spans="1:13">
      <c r="A4492">
        <v>4491</v>
      </c>
      <c r="B4492" t="s">
        <v>13</v>
      </c>
      <c r="C4492">
        <v>299647</v>
      </c>
      <c r="D4492" t="s">
        <v>21</v>
      </c>
      <c r="E4492" t="s">
        <v>20</v>
      </c>
      <c r="F4492" t="s">
        <v>16</v>
      </c>
      <c r="G4492" t="s">
        <v>17</v>
      </c>
      <c r="H4492" t="s">
        <v>17</v>
      </c>
      <c r="I4492">
        <v>73</v>
      </c>
      <c r="J4492" t="str">
        <f>IFERROR(IF(ABS((C4492-resumen!$D$3)/resumen!$D$5) &gt; 1.96, "SI", "NO"), _xleta.NOT)</f>
        <v>NO</v>
      </c>
      <c r="K4492" t="str">
        <f>IFERROR(IF(ABS((I4492-resumen!$E$3)/resumen!$E$5) &gt; 1.96, "SI", "NO"), _xleta.NOT)</f>
        <v>SI</v>
      </c>
      <c r="L4492">
        <f>IF(ISBLANK(C4492), resumen!$D$4, C4492)</f>
        <v>299647</v>
      </c>
      <c r="M4492">
        <f>IF(ISBLANK(I4492), resumen!$E$4, I4492)</f>
        <v>73</v>
      </c>
    </row>
    <row r="4493" spans="1:13">
      <c r="A4493">
        <v>4492</v>
      </c>
      <c r="B4493" t="s">
        <v>13</v>
      </c>
      <c r="C4493">
        <v>372659.25</v>
      </c>
      <c r="D4493" t="s">
        <v>14</v>
      </c>
      <c r="E4493" t="s">
        <v>20</v>
      </c>
      <c r="F4493" t="s">
        <v>16</v>
      </c>
      <c r="G4493" t="s">
        <v>16</v>
      </c>
      <c r="H4493" t="s">
        <v>17</v>
      </c>
      <c r="I4493">
        <v>48</v>
      </c>
      <c r="J4493" t="str">
        <f>IFERROR(IF(ABS((C4493-resumen!$D$3)/resumen!$D$5) &gt; 1.96, "SI", "NO"), _xleta.NOT)</f>
        <v>NO</v>
      </c>
      <c r="K4493" t="str">
        <f>IFERROR(IF(ABS((I4493-resumen!$E$3)/resumen!$E$5) &gt; 1.96, "SI", "NO"), _xleta.NOT)</f>
        <v>NO</v>
      </c>
      <c r="L4493">
        <f>IF(ISBLANK(C4493), resumen!$D$4, C4493)</f>
        <v>372659.25</v>
      </c>
      <c r="M4493">
        <f>IF(ISBLANK(I4493), resumen!$E$4, I4493)</f>
        <v>48</v>
      </c>
    </row>
    <row r="4494" spans="1:13">
      <c r="A4494">
        <v>4493</v>
      </c>
      <c r="B4494" t="s">
        <v>13</v>
      </c>
      <c r="C4494">
        <v>297050</v>
      </c>
      <c r="D4494" t="s">
        <v>21</v>
      </c>
      <c r="E4494" t="s">
        <v>20</v>
      </c>
      <c r="F4494" t="s">
        <v>16</v>
      </c>
      <c r="G4494" t="s">
        <v>17</v>
      </c>
      <c r="H4494" t="s">
        <v>17</v>
      </c>
      <c r="I4494">
        <v>27</v>
      </c>
      <c r="J4494" t="str">
        <f>IFERROR(IF(ABS((C4494-resumen!$D$3)/resumen!$D$5) &gt; 1.96, "SI", "NO"), _xleta.NOT)</f>
        <v>NO</v>
      </c>
      <c r="K4494" t="str">
        <f>IFERROR(IF(ABS((I4494-resumen!$E$3)/resumen!$E$5) &gt; 1.96, "SI", "NO"), _xleta.NOT)</f>
        <v>NO</v>
      </c>
      <c r="L4494">
        <f>IF(ISBLANK(C4494), resumen!$D$4, C4494)</f>
        <v>297050</v>
      </c>
      <c r="M4494">
        <f>IF(ISBLANK(I4494), resumen!$E$4, I4494)</f>
        <v>27</v>
      </c>
    </row>
    <row r="4495" spans="1:13">
      <c r="A4495">
        <v>4494</v>
      </c>
      <c r="B4495" t="s">
        <v>13</v>
      </c>
      <c r="C4495">
        <v>337933.18</v>
      </c>
      <c r="D4495" t="s">
        <v>14</v>
      </c>
      <c r="E4495" t="s">
        <v>15</v>
      </c>
      <c r="F4495" t="s">
        <v>16</v>
      </c>
      <c r="G4495" t="s">
        <v>17</v>
      </c>
      <c r="H4495" t="s">
        <v>17</v>
      </c>
      <c r="I4495">
        <v>24</v>
      </c>
      <c r="J4495" t="str">
        <f>IFERROR(IF(ABS((C4495-resumen!$D$3)/resumen!$D$5) &gt; 1.96, "SI", "NO"), _xleta.NOT)</f>
        <v>NO</v>
      </c>
      <c r="K4495" t="str">
        <f>IFERROR(IF(ABS((I4495-resumen!$E$3)/resumen!$E$5) &gt; 1.96, "SI", "NO"), _xleta.NOT)</f>
        <v>NO</v>
      </c>
      <c r="L4495">
        <f>IF(ISBLANK(C4495), resumen!$D$4, C4495)</f>
        <v>337933.18</v>
      </c>
      <c r="M4495">
        <f>IF(ISBLANK(I4495), resumen!$E$4, I4495)</f>
        <v>24</v>
      </c>
    </row>
    <row r="4496" spans="1:13">
      <c r="A4496">
        <v>4495</v>
      </c>
      <c r="B4496" t="s">
        <v>13</v>
      </c>
      <c r="C4496">
        <v>557416</v>
      </c>
      <c r="D4496" t="s">
        <v>22</v>
      </c>
      <c r="E4496" t="s">
        <v>20</v>
      </c>
      <c r="F4496" t="s">
        <v>16</v>
      </c>
      <c r="G4496" t="s">
        <v>17</v>
      </c>
      <c r="H4496" t="s">
        <v>17</v>
      </c>
      <c r="I4496">
        <v>33</v>
      </c>
      <c r="J4496" t="str">
        <f>IFERROR(IF(ABS((C4496-resumen!$D$3)/resumen!$D$5) &gt; 1.96, "SI", "NO"), _xleta.NOT)</f>
        <v>NO</v>
      </c>
      <c r="K4496" t="str">
        <f>IFERROR(IF(ABS((I4496-resumen!$E$3)/resumen!$E$5) &gt; 1.96, "SI", "NO"), _xleta.NOT)</f>
        <v>NO</v>
      </c>
      <c r="L4496">
        <f>IF(ISBLANK(C4496), resumen!$D$4, C4496)</f>
        <v>557416</v>
      </c>
      <c r="M4496">
        <f>IF(ISBLANK(I4496), resumen!$E$4, I4496)</f>
        <v>33</v>
      </c>
    </row>
    <row r="4497" spans="1:13">
      <c r="A4497">
        <v>4496</v>
      </c>
      <c r="B4497" t="s">
        <v>19</v>
      </c>
      <c r="C4497">
        <v>316663</v>
      </c>
      <c r="D4497" t="s">
        <v>22</v>
      </c>
      <c r="E4497" t="s">
        <v>20</v>
      </c>
      <c r="F4497" t="s">
        <v>16</v>
      </c>
      <c r="G4497" t="s">
        <v>17</v>
      </c>
      <c r="H4497" t="s">
        <v>16</v>
      </c>
      <c r="I4497">
        <v>32</v>
      </c>
      <c r="J4497" t="str">
        <f>IFERROR(IF(ABS((C4497-resumen!$D$3)/resumen!$D$5) &gt; 1.96, "SI", "NO"), _xleta.NOT)</f>
        <v>NO</v>
      </c>
      <c r="K4497" t="str">
        <f>IFERROR(IF(ABS((I4497-resumen!$E$3)/resumen!$E$5) &gt; 1.96, "SI", "NO"), _xleta.NOT)</f>
        <v>NO</v>
      </c>
      <c r="L4497">
        <f>IF(ISBLANK(C4497), resumen!$D$4, C4497)</f>
        <v>316663</v>
      </c>
      <c r="M4497">
        <f>IF(ISBLANK(I4497), resumen!$E$4, I4497)</f>
        <v>32</v>
      </c>
    </row>
    <row r="4498" spans="1:13">
      <c r="A4498">
        <v>4497</v>
      </c>
      <c r="B4498" t="s">
        <v>19</v>
      </c>
      <c r="C4498">
        <v>779424.25</v>
      </c>
      <c r="D4498" t="s">
        <v>14</v>
      </c>
      <c r="E4498" t="s">
        <v>15</v>
      </c>
      <c r="F4498" t="s">
        <v>16</v>
      </c>
      <c r="G4498" t="s">
        <v>17</v>
      </c>
      <c r="H4498" t="s">
        <v>17</v>
      </c>
      <c r="I4498">
        <v>28</v>
      </c>
      <c r="J4498" t="str">
        <f>IFERROR(IF(ABS((C4498-resumen!$D$3)/resumen!$D$5) &gt; 1.96, "SI", "NO"), _xleta.NOT)</f>
        <v>NO</v>
      </c>
      <c r="K4498" t="str">
        <f>IFERROR(IF(ABS((I4498-resumen!$E$3)/resumen!$E$5) &gt; 1.96, "SI", "NO"), _xleta.NOT)</f>
        <v>NO</v>
      </c>
      <c r="L4498">
        <f>IF(ISBLANK(C4498), resumen!$D$4, C4498)</f>
        <v>779424.25</v>
      </c>
      <c r="M4498">
        <f>IF(ISBLANK(I4498), resumen!$E$4, I4498)</f>
        <v>28</v>
      </c>
    </row>
    <row r="4499" spans="1:13">
      <c r="A4499">
        <v>4498</v>
      </c>
      <c r="B4499" t="s">
        <v>13</v>
      </c>
      <c r="C4499">
        <v>535842.93000000005</v>
      </c>
      <c r="D4499" t="s">
        <v>14</v>
      </c>
      <c r="E4499" t="s">
        <v>20</v>
      </c>
      <c r="F4499" t="s">
        <v>16</v>
      </c>
      <c r="G4499" t="s">
        <v>17</v>
      </c>
      <c r="H4499" t="s">
        <v>17</v>
      </c>
      <c r="I4499">
        <v>36</v>
      </c>
      <c r="J4499" t="str">
        <f>IFERROR(IF(ABS((C4499-resumen!$D$3)/resumen!$D$5) &gt; 1.96, "SI", "NO"), _xleta.NOT)</f>
        <v>NO</v>
      </c>
      <c r="K4499" t="str">
        <f>IFERROR(IF(ABS((I4499-resumen!$E$3)/resumen!$E$5) &gt; 1.96, "SI", "NO"), _xleta.NOT)</f>
        <v>NO</v>
      </c>
      <c r="L4499">
        <f>IF(ISBLANK(C4499), resumen!$D$4, C4499)</f>
        <v>535842.93000000005</v>
      </c>
      <c r="M4499">
        <f>IF(ISBLANK(I4499), resumen!$E$4, I4499)</f>
        <v>36</v>
      </c>
    </row>
    <row r="4500" spans="1:13">
      <c r="A4500">
        <v>4499</v>
      </c>
      <c r="B4500" t="s">
        <v>19</v>
      </c>
      <c r="C4500">
        <v>400000</v>
      </c>
      <c r="D4500" t="s">
        <v>14</v>
      </c>
      <c r="E4500" t="s">
        <v>20</v>
      </c>
      <c r="F4500" t="s">
        <v>16</v>
      </c>
      <c r="G4500" t="s">
        <v>17</v>
      </c>
      <c r="H4500" t="s">
        <v>17</v>
      </c>
      <c r="I4500">
        <v>42</v>
      </c>
      <c r="J4500" t="str">
        <f>IFERROR(IF(ABS((C4500-resumen!$D$3)/resumen!$D$5) &gt; 1.96, "SI", "NO"), _xleta.NOT)</f>
        <v>NO</v>
      </c>
      <c r="K4500" t="str">
        <f>IFERROR(IF(ABS((I4500-resumen!$E$3)/resumen!$E$5) &gt; 1.96, "SI", "NO"), _xleta.NOT)</f>
        <v>NO</v>
      </c>
      <c r="L4500">
        <f>IF(ISBLANK(C4500), resumen!$D$4, C4500)</f>
        <v>400000</v>
      </c>
      <c r="M4500">
        <f>IF(ISBLANK(I4500), resumen!$E$4, I4500)</f>
        <v>42</v>
      </c>
    </row>
    <row r="4501" spans="1:13">
      <c r="A4501">
        <v>4500</v>
      </c>
      <c r="B4501" t="s">
        <v>19</v>
      </c>
      <c r="C4501">
        <v>639148</v>
      </c>
      <c r="D4501" t="s">
        <v>22</v>
      </c>
      <c r="E4501" t="s">
        <v>20</v>
      </c>
      <c r="F4501" t="s">
        <v>16</v>
      </c>
      <c r="G4501" t="s">
        <v>17</v>
      </c>
      <c r="H4501" t="s">
        <v>17</v>
      </c>
      <c r="I4501">
        <v>56</v>
      </c>
      <c r="J4501" t="str">
        <f>IFERROR(IF(ABS((C4501-resumen!$D$3)/resumen!$D$5) &gt; 1.96, "SI", "NO"), _xleta.NOT)</f>
        <v>NO</v>
      </c>
      <c r="K4501" t="str">
        <f>IFERROR(IF(ABS((I4501-resumen!$E$3)/resumen!$E$5) &gt; 1.96, "SI", "NO"), _xleta.NOT)</f>
        <v>NO</v>
      </c>
      <c r="L4501">
        <f>IF(ISBLANK(C4501), resumen!$D$4, C4501)</f>
        <v>639148</v>
      </c>
      <c r="M4501">
        <f>IF(ISBLANK(I4501), resumen!$E$4, I4501)</f>
        <v>56</v>
      </c>
    </row>
    <row r="4502" spans="1:13">
      <c r="A4502">
        <v>4501</v>
      </c>
      <c r="B4502" t="s">
        <v>19</v>
      </c>
      <c r="C4502">
        <v>404459</v>
      </c>
      <c r="D4502" t="s">
        <v>22</v>
      </c>
      <c r="E4502" t="s">
        <v>20</v>
      </c>
      <c r="F4502" t="s">
        <v>16</v>
      </c>
      <c r="G4502" t="s">
        <v>17</v>
      </c>
      <c r="H4502" t="s">
        <v>16</v>
      </c>
      <c r="I4502">
        <v>29</v>
      </c>
      <c r="J4502" t="str">
        <f>IFERROR(IF(ABS((C4502-resumen!$D$3)/resumen!$D$5) &gt; 1.96, "SI", "NO"), _xleta.NOT)</f>
        <v>NO</v>
      </c>
      <c r="K4502" t="str">
        <f>IFERROR(IF(ABS((I4502-resumen!$E$3)/resumen!$E$5) &gt; 1.96, "SI", "NO"), _xleta.NOT)</f>
        <v>NO</v>
      </c>
      <c r="L4502">
        <f>IF(ISBLANK(C4502), resumen!$D$4, C4502)</f>
        <v>404459</v>
      </c>
      <c r="M4502">
        <f>IF(ISBLANK(I4502), resumen!$E$4, I4502)</f>
        <v>29</v>
      </c>
    </row>
    <row r="4503" spans="1:13">
      <c r="A4503">
        <v>4502</v>
      </c>
      <c r="B4503" t="s">
        <v>19</v>
      </c>
      <c r="C4503">
        <v>333320</v>
      </c>
      <c r="D4503" t="s">
        <v>14</v>
      </c>
      <c r="E4503" t="s">
        <v>20</v>
      </c>
      <c r="F4503" t="s">
        <v>16</v>
      </c>
      <c r="G4503" t="s">
        <v>17</v>
      </c>
      <c r="H4503" t="s">
        <v>17</v>
      </c>
      <c r="I4503">
        <v>20</v>
      </c>
      <c r="J4503" t="str">
        <f>IFERROR(IF(ABS((C4503-resumen!$D$3)/resumen!$D$5) &gt; 1.96, "SI", "NO"), _xleta.NOT)</f>
        <v>NO</v>
      </c>
      <c r="K4503" t="str">
        <f>IFERROR(IF(ABS((I4503-resumen!$E$3)/resumen!$E$5) &gt; 1.96, "SI", "NO"), _xleta.NOT)</f>
        <v>NO</v>
      </c>
      <c r="L4503">
        <f>IF(ISBLANK(C4503), resumen!$D$4, C4503)</f>
        <v>333320</v>
      </c>
      <c r="M4503">
        <f>IF(ISBLANK(I4503), resumen!$E$4, I4503)</f>
        <v>20</v>
      </c>
    </row>
    <row r="4504" spans="1:13">
      <c r="A4504">
        <v>4503</v>
      </c>
      <c r="B4504" t="s">
        <v>13</v>
      </c>
      <c r="C4504">
        <v>452198.21</v>
      </c>
      <c r="D4504" t="s">
        <v>14</v>
      </c>
      <c r="E4504" t="s">
        <v>20</v>
      </c>
      <c r="F4504" t="s">
        <v>16</v>
      </c>
      <c r="G4504" t="s">
        <v>17</v>
      </c>
      <c r="H4504" t="s">
        <v>17</v>
      </c>
      <c r="I4504">
        <v>31</v>
      </c>
      <c r="J4504" t="str">
        <f>IFERROR(IF(ABS((C4504-resumen!$D$3)/resumen!$D$5) &gt; 1.96, "SI", "NO"), _xleta.NOT)</f>
        <v>NO</v>
      </c>
      <c r="K4504" t="str">
        <f>IFERROR(IF(ABS((I4504-resumen!$E$3)/resumen!$E$5) &gt; 1.96, "SI", "NO"), _xleta.NOT)</f>
        <v>NO</v>
      </c>
      <c r="L4504">
        <f>IF(ISBLANK(C4504), resumen!$D$4, C4504)</f>
        <v>452198.21</v>
      </c>
      <c r="M4504">
        <f>IF(ISBLANK(I4504), resumen!$E$4, I4504)</f>
        <v>31</v>
      </c>
    </row>
    <row r="4505" spans="1:13">
      <c r="A4505">
        <v>4504</v>
      </c>
      <c r="B4505" t="s">
        <v>13</v>
      </c>
      <c r="C4505">
        <v>1260076.52</v>
      </c>
      <c r="D4505" t="s">
        <v>14</v>
      </c>
      <c r="E4505" t="s">
        <v>20</v>
      </c>
      <c r="F4505" t="s">
        <v>16</v>
      </c>
      <c r="G4505" t="s">
        <v>17</v>
      </c>
      <c r="H4505" t="s">
        <v>17</v>
      </c>
      <c r="I4505">
        <v>30</v>
      </c>
      <c r="J4505" t="str">
        <f>IFERROR(IF(ABS((C4505-resumen!$D$3)/resumen!$D$5) &gt; 1.96, "SI", "NO"), _xleta.NOT)</f>
        <v>NO</v>
      </c>
      <c r="K4505" t="str">
        <f>IFERROR(IF(ABS((I4505-resumen!$E$3)/resumen!$E$5) &gt; 1.96, "SI", "NO"), _xleta.NOT)</f>
        <v>NO</v>
      </c>
      <c r="L4505">
        <f>IF(ISBLANK(C4505), resumen!$D$4, C4505)</f>
        <v>1260076.52</v>
      </c>
      <c r="M4505">
        <f>IF(ISBLANK(I4505), resumen!$E$4, I4505)</f>
        <v>30</v>
      </c>
    </row>
    <row r="4506" spans="1:13">
      <c r="A4506">
        <v>4505</v>
      </c>
      <c r="B4506" t="s">
        <v>13</v>
      </c>
      <c r="C4506">
        <v>1045500</v>
      </c>
      <c r="D4506" t="s">
        <v>14</v>
      </c>
      <c r="E4506" t="s">
        <v>20</v>
      </c>
      <c r="F4506" t="s">
        <v>16</v>
      </c>
      <c r="G4506" t="s">
        <v>17</v>
      </c>
      <c r="H4506" t="s">
        <v>17</v>
      </c>
      <c r="I4506">
        <v>39</v>
      </c>
      <c r="J4506" t="str">
        <f>IFERROR(IF(ABS((C4506-resumen!$D$3)/resumen!$D$5) &gt; 1.96, "SI", "NO"), _xleta.NOT)</f>
        <v>NO</v>
      </c>
      <c r="K4506" t="str">
        <f>IFERROR(IF(ABS((I4506-resumen!$E$3)/resumen!$E$5) &gt; 1.96, "SI", "NO"), _xleta.NOT)</f>
        <v>NO</v>
      </c>
      <c r="L4506">
        <f>IF(ISBLANK(C4506), resumen!$D$4, C4506)</f>
        <v>1045500</v>
      </c>
      <c r="M4506">
        <f>IF(ISBLANK(I4506), resumen!$E$4, I4506)</f>
        <v>39</v>
      </c>
    </row>
    <row r="4507" spans="1:13">
      <c r="A4507">
        <v>4506</v>
      </c>
      <c r="B4507" t="s">
        <v>19</v>
      </c>
      <c r="C4507">
        <v>1084830.8400000001</v>
      </c>
      <c r="D4507" t="s">
        <v>14</v>
      </c>
      <c r="E4507" t="s">
        <v>15</v>
      </c>
      <c r="F4507" t="s">
        <v>16</v>
      </c>
      <c r="G4507" t="s">
        <v>17</v>
      </c>
      <c r="H4507" t="s">
        <v>17</v>
      </c>
      <c r="I4507">
        <v>36</v>
      </c>
      <c r="J4507" t="str">
        <f>IFERROR(IF(ABS((C4507-resumen!$D$3)/resumen!$D$5) &gt; 1.96, "SI", "NO"), _xleta.NOT)</f>
        <v>NO</v>
      </c>
      <c r="K4507" t="str">
        <f>IFERROR(IF(ABS((I4507-resumen!$E$3)/resumen!$E$5) &gt; 1.96, "SI", "NO"), _xleta.NOT)</f>
        <v>NO</v>
      </c>
      <c r="L4507">
        <f>IF(ISBLANK(C4507), resumen!$D$4, C4507)</f>
        <v>1084830.8400000001</v>
      </c>
      <c r="M4507">
        <f>IF(ISBLANK(I4507), resumen!$E$4, I4507)</f>
        <v>36</v>
      </c>
    </row>
    <row r="4508" spans="1:13">
      <c r="A4508">
        <v>4507</v>
      </c>
      <c r="B4508" t="s">
        <v>13</v>
      </c>
      <c r="C4508">
        <v>322474</v>
      </c>
      <c r="D4508" t="s">
        <v>21</v>
      </c>
      <c r="E4508" t="s">
        <v>20</v>
      </c>
      <c r="F4508" t="s">
        <v>16</v>
      </c>
      <c r="G4508" t="s">
        <v>17</v>
      </c>
      <c r="H4508" t="s">
        <v>17</v>
      </c>
      <c r="I4508">
        <v>64</v>
      </c>
      <c r="J4508" t="str">
        <f>IFERROR(IF(ABS((C4508-resumen!$D$3)/resumen!$D$5) &gt; 1.96, "SI", "NO"), _xleta.NOT)</f>
        <v>NO</v>
      </c>
      <c r="K4508" t="str">
        <f>IFERROR(IF(ABS((I4508-resumen!$E$3)/resumen!$E$5) &gt; 1.96, "SI", "NO"), _xleta.NOT)</f>
        <v>NO</v>
      </c>
      <c r="L4508">
        <f>IF(ISBLANK(C4508), resumen!$D$4, C4508)</f>
        <v>322474</v>
      </c>
      <c r="M4508">
        <f>IF(ISBLANK(I4508), resumen!$E$4, I4508)</f>
        <v>64</v>
      </c>
    </row>
    <row r="4509" spans="1:13">
      <c r="A4509">
        <v>4508</v>
      </c>
      <c r="B4509" t="s">
        <v>13</v>
      </c>
      <c r="C4509">
        <v>400000</v>
      </c>
      <c r="D4509" t="s">
        <v>14</v>
      </c>
      <c r="E4509" t="s">
        <v>20</v>
      </c>
      <c r="F4509" t="s">
        <v>16</v>
      </c>
      <c r="G4509" t="s">
        <v>17</v>
      </c>
      <c r="H4509" t="s">
        <v>16</v>
      </c>
      <c r="I4509">
        <v>46</v>
      </c>
      <c r="J4509" t="str">
        <f>IFERROR(IF(ABS((C4509-resumen!$D$3)/resumen!$D$5) &gt; 1.96, "SI", "NO"), _xleta.NOT)</f>
        <v>NO</v>
      </c>
      <c r="K4509" t="str">
        <f>IFERROR(IF(ABS((I4509-resumen!$E$3)/resumen!$E$5) &gt; 1.96, "SI", "NO"), _xleta.NOT)</f>
        <v>NO</v>
      </c>
      <c r="L4509">
        <f>IF(ISBLANK(C4509), resumen!$D$4, C4509)</f>
        <v>400000</v>
      </c>
      <c r="M4509">
        <f>IF(ISBLANK(I4509), resumen!$E$4, I4509)</f>
        <v>46</v>
      </c>
    </row>
    <row r="4510" spans="1:13">
      <c r="A4510">
        <v>4509</v>
      </c>
      <c r="B4510" t="s">
        <v>13</v>
      </c>
      <c r="C4510">
        <v>549600</v>
      </c>
      <c r="D4510" t="s">
        <v>22</v>
      </c>
      <c r="E4510" t="s">
        <v>20</v>
      </c>
      <c r="F4510" t="s">
        <v>16</v>
      </c>
      <c r="G4510" t="s">
        <v>17</v>
      </c>
      <c r="H4510" t="s">
        <v>17</v>
      </c>
      <c r="I4510">
        <v>57</v>
      </c>
      <c r="J4510" t="str">
        <f>IFERROR(IF(ABS((C4510-resumen!$D$3)/resumen!$D$5) &gt; 1.96, "SI", "NO"), _xleta.NOT)</f>
        <v>NO</v>
      </c>
      <c r="K4510" t="str">
        <f>IFERROR(IF(ABS((I4510-resumen!$E$3)/resumen!$E$5) &gt; 1.96, "SI", "NO"), _xleta.NOT)</f>
        <v>NO</v>
      </c>
      <c r="L4510">
        <f>IF(ISBLANK(C4510), resumen!$D$4, C4510)</f>
        <v>549600</v>
      </c>
      <c r="M4510">
        <f>IF(ISBLANK(I4510), resumen!$E$4, I4510)</f>
        <v>57</v>
      </c>
    </row>
    <row r="4511" spans="1:13">
      <c r="A4511">
        <v>4510</v>
      </c>
      <c r="B4511" t="s">
        <v>19</v>
      </c>
      <c r="C4511">
        <v>280000</v>
      </c>
      <c r="D4511" t="s">
        <v>14</v>
      </c>
      <c r="E4511" t="s">
        <v>20</v>
      </c>
      <c r="F4511" t="s">
        <v>16</v>
      </c>
      <c r="G4511" t="s">
        <v>17</v>
      </c>
      <c r="H4511" t="s">
        <v>16</v>
      </c>
      <c r="I4511">
        <v>48</v>
      </c>
      <c r="J4511" t="str">
        <f>IFERROR(IF(ABS((C4511-resumen!$D$3)/resumen!$D$5) &gt; 1.96, "SI", "NO"), _xleta.NOT)</f>
        <v>NO</v>
      </c>
      <c r="K4511" t="str">
        <f>IFERROR(IF(ABS((I4511-resumen!$E$3)/resumen!$E$5) &gt; 1.96, "SI", "NO"), _xleta.NOT)</f>
        <v>NO</v>
      </c>
      <c r="L4511">
        <f>IF(ISBLANK(C4511), resumen!$D$4, C4511)</f>
        <v>280000</v>
      </c>
      <c r="M4511">
        <f>IF(ISBLANK(I4511), resumen!$E$4, I4511)</f>
        <v>48</v>
      </c>
    </row>
    <row r="4512" spans="1:13">
      <c r="A4512">
        <v>4511</v>
      </c>
      <c r="B4512" t="s">
        <v>19</v>
      </c>
      <c r="C4512">
        <v>114474</v>
      </c>
      <c r="D4512" t="s">
        <v>14</v>
      </c>
      <c r="E4512" t="s">
        <v>20</v>
      </c>
      <c r="F4512" t="s">
        <v>16</v>
      </c>
      <c r="G4512" t="s">
        <v>17</v>
      </c>
      <c r="H4512" t="s">
        <v>17</v>
      </c>
      <c r="I4512">
        <v>55</v>
      </c>
      <c r="J4512" t="str">
        <f>IFERROR(IF(ABS((C4512-resumen!$D$3)/resumen!$D$5) &gt; 1.96, "SI", "NO"), _xleta.NOT)</f>
        <v>NO</v>
      </c>
      <c r="K4512" t="str">
        <f>IFERROR(IF(ABS((I4512-resumen!$E$3)/resumen!$E$5) &gt; 1.96, "SI", "NO"), _xleta.NOT)</f>
        <v>NO</v>
      </c>
      <c r="L4512">
        <f>IF(ISBLANK(C4512), resumen!$D$4, C4512)</f>
        <v>114474</v>
      </c>
      <c r="M4512">
        <f>IF(ISBLANK(I4512), resumen!$E$4, I4512)</f>
        <v>55</v>
      </c>
    </row>
    <row r="4513" spans="1:13">
      <c r="A4513">
        <v>4512</v>
      </c>
      <c r="B4513" t="s">
        <v>19</v>
      </c>
      <c r="C4513">
        <v>321509.09000000003</v>
      </c>
      <c r="D4513" t="s">
        <v>14</v>
      </c>
      <c r="E4513" t="s">
        <v>20</v>
      </c>
      <c r="F4513" t="s">
        <v>16</v>
      </c>
      <c r="G4513" t="s">
        <v>17</v>
      </c>
      <c r="H4513" t="s">
        <v>17</v>
      </c>
      <c r="I4513">
        <v>37</v>
      </c>
      <c r="J4513" t="str">
        <f>IFERROR(IF(ABS((C4513-resumen!$D$3)/resumen!$D$5) &gt; 1.96, "SI", "NO"), _xleta.NOT)</f>
        <v>NO</v>
      </c>
      <c r="K4513" t="str">
        <f>IFERROR(IF(ABS((I4513-resumen!$E$3)/resumen!$E$5) &gt; 1.96, "SI", "NO"), _xleta.NOT)</f>
        <v>NO</v>
      </c>
      <c r="L4513">
        <f>IF(ISBLANK(C4513), resumen!$D$4, C4513)</f>
        <v>321509.09000000003</v>
      </c>
      <c r="M4513">
        <f>IF(ISBLANK(I4513), resumen!$E$4, I4513)</f>
        <v>37</v>
      </c>
    </row>
    <row r="4514" spans="1:13">
      <c r="A4514">
        <v>4513</v>
      </c>
      <c r="B4514" t="s">
        <v>13</v>
      </c>
      <c r="C4514">
        <v>438418.45</v>
      </c>
      <c r="D4514" t="s">
        <v>14</v>
      </c>
      <c r="E4514" t="s">
        <v>20</v>
      </c>
      <c r="F4514" t="s">
        <v>16</v>
      </c>
      <c r="G4514" t="s">
        <v>17</v>
      </c>
      <c r="H4514" t="s">
        <v>17</v>
      </c>
      <c r="I4514">
        <v>43</v>
      </c>
      <c r="J4514" t="str">
        <f>IFERROR(IF(ABS((C4514-resumen!$D$3)/resumen!$D$5) &gt; 1.96, "SI", "NO"), _xleta.NOT)</f>
        <v>NO</v>
      </c>
      <c r="K4514" t="str">
        <f>IFERROR(IF(ABS((I4514-resumen!$E$3)/resumen!$E$5) &gt; 1.96, "SI", "NO"), _xleta.NOT)</f>
        <v>NO</v>
      </c>
      <c r="L4514">
        <f>IF(ISBLANK(C4514), resumen!$D$4, C4514)</f>
        <v>438418.45</v>
      </c>
      <c r="M4514">
        <f>IF(ISBLANK(I4514), resumen!$E$4, I4514)</f>
        <v>43</v>
      </c>
    </row>
    <row r="4515" spans="1:13">
      <c r="A4515">
        <v>4514</v>
      </c>
      <c r="B4515" t="s">
        <v>13</v>
      </c>
      <c r="C4515">
        <v>617575</v>
      </c>
      <c r="D4515" t="s">
        <v>22</v>
      </c>
      <c r="E4515" t="s">
        <v>20</v>
      </c>
      <c r="F4515" t="s">
        <v>16</v>
      </c>
      <c r="G4515" t="s">
        <v>17</v>
      </c>
      <c r="H4515" t="s">
        <v>16</v>
      </c>
      <c r="I4515">
        <v>45</v>
      </c>
      <c r="J4515" t="str">
        <f>IFERROR(IF(ABS((C4515-resumen!$D$3)/resumen!$D$5) &gt; 1.96, "SI", "NO"), _xleta.NOT)</f>
        <v>NO</v>
      </c>
      <c r="K4515" t="str">
        <f>IFERROR(IF(ABS((I4515-resumen!$E$3)/resumen!$E$5) &gt; 1.96, "SI", "NO"), _xleta.NOT)</f>
        <v>NO</v>
      </c>
      <c r="L4515">
        <f>IF(ISBLANK(C4515), resumen!$D$4, C4515)</f>
        <v>617575</v>
      </c>
      <c r="M4515">
        <f>IF(ISBLANK(I4515), resumen!$E$4, I4515)</f>
        <v>45</v>
      </c>
    </row>
    <row r="4516" spans="1:13">
      <c r="A4516">
        <v>4515</v>
      </c>
      <c r="B4516" t="s">
        <v>19</v>
      </c>
      <c r="C4516">
        <v>542628</v>
      </c>
      <c r="D4516" t="s">
        <v>22</v>
      </c>
      <c r="E4516" t="s">
        <v>20</v>
      </c>
      <c r="F4516" t="s">
        <v>16</v>
      </c>
      <c r="G4516" t="s">
        <v>17</v>
      </c>
      <c r="H4516" t="s">
        <v>17</v>
      </c>
      <c r="I4516">
        <v>55</v>
      </c>
      <c r="J4516" t="str">
        <f>IFERROR(IF(ABS((C4516-resumen!$D$3)/resumen!$D$5) &gt; 1.96, "SI", "NO"), _xleta.NOT)</f>
        <v>NO</v>
      </c>
      <c r="K4516" t="str">
        <f>IFERROR(IF(ABS((I4516-resumen!$E$3)/resumen!$E$5) &gt; 1.96, "SI", "NO"), _xleta.NOT)</f>
        <v>NO</v>
      </c>
      <c r="L4516">
        <f>IF(ISBLANK(C4516), resumen!$D$4, C4516)</f>
        <v>542628</v>
      </c>
      <c r="M4516">
        <f>IF(ISBLANK(I4516), resumen!$E$4, I4516)</f>
        <v>55</v>
      </c>
    </row>
    <row r="4517" spans="1:13">
      <c r="A4517">
        <v>4516</v>
      </c>
      <c r="B4517" t="s">
        <v>13</v>
      </c>
      <c r="C4517">
        <v>319070.05</v>
      </c>
      <c r="D4517" t="s">
        <v>14</v>
      </c>
      <c r="E4517" t="s">
        <v>20</v>
      </c>
      <c r="F4517" t="s">
        <v>16</v>
      </c>
      <c r="G4517" t="s">
        <v>17</v>
      </c>
      <c r="H4517" t="s">
        <v>17</v>
      </c>
      <c r="I4517">
        <v>40</v>
      </c>
      <c r="J4517" t="str">
        <f>IFERROR(IF(ABS((C4517-resumen!$D$3)/resumen!$D$5) &gt; 1.96, "SI", "NO"), _xleta.NOT)</f>
        <v>NO</v>
      </c>
      <c r="K4517" t="str">
        <f>IFERROR(IF(ABS((I4517-resumen!$E$3)/resumen!$E$5) &gt; 1.96, "SI", "NO"), _xleta.NOT)</f>
        <v>NO</v>
      </c>
      <c r="L4517">
        <f>IF(ISBLANK(C4517), resumen!$D$4, C4517)</f>
        <v>319070.05</v>
      </c>
      <c r="M4517">
        <f>IF(ISBLANK(I4517), resumen!$E$4, I4517)</f>
        <v>40</v>
      </c>
    </row>
    <row r="4518" spans="1:13">
      <c r="A4518">
        <v>4517</v>
      </c>
      <c r="B4518" t="s">
        <v>13</v>
      </c>
      <c r="C4518">
        <v>440000</v>
      </c>
      <c r="D4518" t="s">
        <v>14</v>
      </c>
      <c r="E4518" t="s">
        <v>20</v>
      </c>
      <c r="F4518" t="s">
        <v>16</v>
      </c>
      <c r="G4518" t="s">
        <v>17</v>
      </c>
      <c r="H4518" t="s">
        <v>16</v>
      </c>
      <c r="I4518">
        <v>58</v>
      </c>
      <c r="J4518" t="str">
        <f>IFERROR(IF(ABS((C4518-resumen!$D$3)/resumen!$D$5) &gt; 1.96, "SI", "NO"), _xleta.NOT)</f>
        <v>NO</v>
      </c>
      <c r="K4518" t="str">
        <f>IFERROR(IF(ABS((I4518-resumen!$E$3)/resumen!$E$5) &gt; 1.96, "SI", "NO"), _xleta.NOT)</f>
        <v>NO</v>
      </c>
      <c r="L4518">
        <f>IF(ISBLANK(C4518), resumen!$D$4, C4518)</f>
        <v>440000</v>
      </c>
      <c r="M4518">
        <f>IF(ISBLANK(I4518), resumen!$E$4, I4518)</f>
        <v>58</v>
      </c>
    </row>
    <row r="4519" spans="1:13">
      <c r="A4519">
        <v>4518</v>
      </c>
      <c r="B4519" t="s">
        <v>19</v>
      </c>
      <c r="C4519">
        <v>585136.5</v>
      </c>
      <c r="D4519" t="s">
        <v>14</v>
      </c>
      <c r="E4519" t="s">
        <v>15</v>
      </c>
      <c r="F4519" t="s">
        <v>16</v>
      </c>
      <c r="G4519" t="s">
        <v>17</v>
      </c>
      <c r="H4519" t="s">
        <v>17</v>
      </c>
      <c r="I4519">
        <v>43</v>
      </c>
      <c r="J4519" t="str">
        <f>IFERROR(IF(ABS((C4519-resumen!$D$3)/resumen!$D$5) &gt; 1.96, "SI", "NO"), _xleta.NOT)</f>
        <v>NO</v>
      </c>
      <c r="K4519" t="str">
        <f>IFERROR(IF(ABS((I4519-resumen!$E$3)/resumen!$E$5) &gt; 1.96, "SI", "NO"), _xleta.NOT)</f>
        <v>NO</v>
      </c>
      <c r="L4519">
        <f>IF(ISBLANK(C4519), resumen!$D$4, C4519)</f>
        <v>585136.5</v>
      </c>
      <c r="M4519">
        <f>IF(ISBLANK(I4519), resumen!$E$4, I4519)</f>
        <v>43</v>
      </c>
    </row>
    <row r="4520" spans="1:13">
      <c r="A4520">
        <v>4519</v>
      </c>
      <c r="B4520" t="s">
        <v>19</v>
      </c>
      <c r="C4520">
        <v>350000</v>
      </c>
      <c r="D4520" t="s">
        <v>14</v>
      </c>
      <c r="E4520" t="s">
        <v>20</v>
      </c>
      <c r="F4520" t="s">
        <v>16</v>
      </c>
      <c r="G4520" t="s">
        <v>17</v>
      </c>
      <c r="H4520" t="s">
        <v>16</v>
      </c>
      <c r="I4520">
        <v>36</v>
      </c>
      <c r="J4520" t="str">
        <f>IFERROR(IF(ABS((C4520-resumen!$D$3)/resumen!$D$5) &gt; 1.96, "SI", "NO"), _xleta.NOT)</f>
        <v>NO</v>
      </c>
      <c r="K4520" t="str">
        <f>IFERROR(IF(ABS((I4520-resumen!$E$3)/resumen!$E$5) &gt; 1.96, "SI", "NO"), _xleta.NOT)</f>
        <v>NO</v>
      </c>
      <c r="L4520">
        <f>IF(ISBLANK(C4520), resumen!$D$4, C4520)</f>
        <v>350000</v>
      </c>
      <c r="M4520">
        <f>IF(ISBLANK(I4520), resumen!$E$4, I4520)</f>
        <v>36</v>
      </c>
    </row>
    <row r="4521" spans="1:13">
      <c r="A4521">
        <v>4520</v>
      </c>
      <c r="B4521" t="s">
        <v>13</v>
      </c>
      <c r="C4521">
        <v>403293</v>
      </c>
      <c r="D4521" t="s">
        <v>22</v>
      </c>
      <c r="E4521" t="s">
        <v>20</v>
      </c>
      <c r="F4521" t="s">
        <v>16</v>
      </c>
      <c r="G4521" t="s">
        <v>17</v>
      </c>
      <c r="H4521" t="s">
        <v>16</v>
      </c>
      <c r="I4521">
        <v>62</v>
      </c>
      <c r="J4521" t="str">
        <f>IFERROR(IF(ABS((C4521-resumen!$D$3)/resumen!$D$5) &gt; 1.96, "SI", "NO"), _xleta.NOT)</f>
        <v>NO</v>
      </c>
      <c r="K4521" t="str">
        <f>IFERROR(IF(ABS((I4521-resumen!$E$3)/resumen!$E$5) &gt; 1.96, "SI", "NO"), _xleta.NOT)</f>
        <v>NO</v>
      </c>
      <c r="L4521">
        <f>IF(ISBLANK(C4521), resumen!$D$4, C4521)</f>
        <v>403293</v>
      </c>
      <c r="M4521">
        <f>IF(ISBLANK(I4521), resumen!$E$4, I4521)</f>
        <v>62</v>
      </c>
    </row>
    <row r="4522" spans="1:13">
      <c r="A4522">
        <v>4521</v>
      </c>
      <c r="B4522" t="s">
        <v>13</v>
      </c>
      <c r="C4522">
        <v>323500</v>
      </c>
      <c r="D4522" t="s">
        <v>14</v>
      </c>
      <c r="E4522" t="s">
        <v>20</v>
      </c>
      <c r="F4522" t="s">
        <v>16</v>
      </c>
      <c r="G4522" t="s">
        <v>17</v>
      </c>
      <c r="H4522" t="s">
        <v>17</v>
      </c>
      <c r="I4522">
        <v>37</v>
      </c>
      <c r="J4522" t="str">
        <f>IFERROR(IF(ABS((C4522-resumen!$D$3)/resumen!$D$5) &gt; 1.96, "SI", "NO"), _xleta.NOT)</f>
        <v>NO</v>
      </c>
      <c r="K4522" t="str">
        <f>IFERROR(IF(ABS((I4522-resumen!$E$3)/resumen!$E$5) &gt; 1.96, "SI", "NO"), _xleta.NOT)</f>
        <v>NO</v>
      </c>
      <c r="L4522">
        <f>IF(ISBLANK(C4522), resumen!$D$4, C4522)</f>
        <v>323500</v>
      </c>
      <c r="M4522">
        <f>IF(ISBLANK(I4522), resumen!$E$4, I4522)</f>
        <v>37</v>
      </c>
    </row>
    <row r="4523" spans="1:13">
      <c r="A4523">
        <v>4522</v>
      </c>
      <c r="B4523" t="s">
        <v>13</v>
      </c>
      <c r="C4523">
        <v>78000</v>
      </c>
      <c r="D4523" t="s">
        <v>14</v>
      </c>
      <c r="E4523" t="s">
        <v>20</v>
      </c>
      <c r="F4523" t="s">
        <v>16</v>
      </c>
      <c r="G4523" t="s">
        <v>17</v>
      </c>
      <c r="H4523" t="s">
        <v>16</v>
      </c>
      <c r="I4523">
        <v>71</v>
      </c>
      <c r="J4523" t="str">
        <f>IFERROR(IF(ABS((C4523-resumen!$D$3)/resumen!$D$5) &gt; 1.96, "SI", "NO"), _xleta.NOT)</f>
        <v>NO</v>
      </c>
      <c r="K4523" t="str">
        <f>IFERROR(IF(ABS((I4523-resumen!$E$3)/resumen!$E$5) &gt; 1.96, "SI", "NO"), _xleta.NOT)</f>
        <v>SI</v>
      </c>
      <c r="L4523">
        <f>IF(ISBLANK(C4523), resumen!$D$4, C4523)</f>
        <v>78000</v>
      </c>
      <c r="M4523">
        <f>IF(ISBLANK(I4523), resumen!$E$4, I4523)</f>
        <v>71</v>
      </c>
    </row>
    <row r="4524" spans="1:13">
      <c r="A4524">
        <v>4523</v>
      </c>
      <c r="B4524" t="s">
        <v>19</v>
      </c>
      <c r="C4524">
        <v>857753.11</v>
      </c>
      <c r="D4524" t="s">
        <v>14</v>
      </c>
      <c r="E4524" t="s">
        <v>20</v>
      </c>
      <c r="F4524" t="s">
        <v>16</v>
      </c>
      <c r="G4524" t="s">
        <v>17</v>
      </c>
      <c r="H4524" t="s">
        <v>17</v>
      </c>
      <c r="I4524">
        <v>32</v>
      </c>
      <c r="J4524" t="str">
        <f>IFERROR(IF(ABS((C4524-resumen!$D$3)/resumen!$D$5) &gt; 1.96, "SI", "NO"), _xleta.NOT)</f>
        <v>NO</v>
      </c>
      <c r="K4524" t="str">
        <f>IFERROR(IF(ABS((I4524-resumen!$E$3)/resumen!$E$5) &gt; 1.96, "SI", "NO"), _xleta.NOT)</f>
        <v>NO</v>
      </c>
      <c r="L4524">
        <f>IF(ISBLANK(C4524), resumen!$D$4, C4524)</f>
        <v>857753.11</v>
      </c>
      <c r="M4524">
        <f>IF(ISBLANK(I4524), resumen!$E$4, I4524)</f>
        <v>32</v>
      </c>
    </row>
    <row r="4525" spans="1:13">
      <c r="A4525">
        <v>4524</v>
      </c>
      <c r="B4525" t="s">
        <v>13</v>
      </c>
      <c r="C4525">
        <v>509509</v>
      </c>
      <c r="D4525" t="s">
        <v>22</v>
      </c>
      <c r="E4525" t="s">
        <v>20</v>
      </c>
      <c r="F4525" t="s">
        <v>16</v>
      </c>
      <c r="G4525" t="s">
        <v>17</v>
      </c>
      <c r="H4525" t="s">
        <v>16</v>
      </c>
      <c r="I4525">
        <v>40</v>
      </c>
      <c r="J4525" t="str">
        <f>IFERROR(IF(ABS((C4525-resumen!$D$3)/resumen!$D$5) &gt; 1.96, "SI", "NO"), _xleta.NOT)</f>
        <v>NO</v>
      </c>
      <c r="K4525" t="str">
        <f>IFERROR(IF(ABS((I4525-resumen!$E$3)/resumen!$E$5) &gt; 1.96, "SI", "NO"), _xleta.NOT)</f>
        <v>NO</v>
      </c>
      <c r="L4525">
        <f>IF(ISBLANK(C4525), resumen!$D$4, C4525)</f>
        <v>509509</v>
      </c>
      <c r="M4525">
        <f>IF(ISBLANK(I4525), resumen!$E$4, I4525)</f>
        <v>40</v>
      </c>
    </row>
    <row r="4526" spans="1:13">
      <c r="A4526">
        <v>4525</v>
      </c>
      <c r="B4526" t="s">
        <v>13</v>
      </c>
      <c r="C4526">
        <v>1523214</v>
      </c>
      <c r="D4526" t="s">
        <v>14</v>
      </c>
      <c r="E4526" t="s">
        <v>15</v>
      </c>
      <c r="F4526" t="s">
        <v>16</v>
      </c>
      <c r="G4526" t="s">
        <v>17</v>
      </c>
      <c r="H4526" t="s">
        <v>17</v>
      </c>
      <c r="I4526">
        <v>38</v>
      </c>
      <c r="J4526" t="str">
        <f>IFERROR(IF(ABS((C4526-resumen!$D$3)/resumen!$D$5) &gt; 1.96, "SI", "NO"), _xleta.NOT)</f>
        <v>NO</v>
      </c>
      <c r="K4526" t="str">
        <f>IFERROR(IF(ABS((I4526-resumen!$E$3)/resumen!$E$5) &gt; 1.96, "SI", "NO"), _xleta.NOT)</f>
        <v>NO</v>
      </c>
      <c r="L4526">
        <f>IF(ISBLANK(C4526), resumen!$D$4, C4526)</f>
        <v>1523214</v>
      </c>
      <c r="M4526">
        <f>IF(ISBLANK(I4526), resumen!$E$4, I4526)</f>
        <v>38</v>
      </c>
    </row>
    <row r="4527" spans="1:13">
      <c r="A4527">
        <v>4526</v>
      </c>
      <c r="B4527" t="s">
        <v>13</v>
      </c>
      <c r="C4527">
        <v>810799.74</v>
      </c>
      <c r="D4527" t="s">
        <v>14</v>
      </c>
      <c r="E4527" t="s">
        <v>20</v>
      </c>
      <c r="F4527" t="s">
        <v>16</v>
      </c>
      <c r="G4527" t="s">
        <v>17</v>
      </c>
      <c r="H4527" t="s">
        <v>17</v>
      </c>
      <c r="I4527">
        <v>47</v>
      </c>
      <c r="J4527" t="str">
        <f>IFERROR(IF(ABS((C4527-resumen!$D$3)/resumen!$D$5) &gt; 1.96, "SI", "NO"), _xleta.NOT)</f>
        <v>NO</v>
      </c>
      <c r="K4527" t="str">
        <f>IFERROR(IF(ABS((I4527-resumen!$E$3)/resumen!$E$5) &gt; 1.96, "SI", "NO"), _xleta.NOT)</f>
        <v>NO</v>
      </c>
      <c r="L4527">
        <f>IF(ISBLANK(C4527), resumen!$D$4, C4527)</f>
        <v>810799.74</v>
      </c>
      <c r="M4527">
        <f>IF(ISBLANK(I4527), resumen!$E$4, I4527)</f>
        <v>47</v>
      </c>
    </row>
    <row r="4528" spans="1:13">
      <c r="A4528">
        <v>4527</v>
      </c>
      <c r="B4528" t="s">
        <v>19</v>
      </c>
      <c r="C4528">
        <v>1143318.2</v>
      </c>
      <c r="D4528" t="s">
        <v>14</v>
      </c>
      <c r="E4528" t="s">
        <v>15</v>
      </c>
      <c r="F4528" t="s">
        <v>16</v>
      </c>
      <c r="G4528" t="s">
        <v>17</v>
      </c>
      <c r="H4528" t="s">
        <v>17</v>
      </c>
      <c r="I4528">
        <v>59</v>
      </c>
      <c r="J4528" t="str">
        <f>IFERROR(IF(ABS((C4528-resumen!$D$3)/resumen!$D$5) &gt; 1.96, "SI", "NO"), _xleta.NOT)</f>
        <v>NO</v>
      </c>
      <c r="K4528" t="str">
        <f>IFERROR(IF(ABS((I4528-resumen!$E$3)/resumen!$E$5) &gt; 1.96, "SI", "NO"), _xleta.NOT)</f>
        <v>NO</v>
      </c>
      <c r="L4528">
        <f>IF(ISBLANK(C4528), resumen!$D$4, C4528)</f>
        <v>1143318.2</v>
      </c>
      <c r="M4528">
        <f>IF(ISBLANK(I4528), resumen!$E$4, I4528)</f>
        <v>59</v>
      </c>
    </row>
    <row r="4529" spans="1:13">
      <c r="A4529">
        <v>4528</v>
      </c>
      <c r="B4529" t="s">
        <v>13</v>
      </c>
      <c r="C4529">
        <v>297045</v>
      </c>
      <c r="D4529" t="s">
        <v>21</v>
      </c>
      <c r="E4529" t="s">
        <v>20</v>
      </c>
      <c r="F4529" t="s">
        <v>16</v>
      </c>
      <c r="G4529" t="s">
        <v>16</v>
      </c>
      <c r="H4529" t="s">
        <v>17</v>
      </c>
      <c r="I4529">
        <v>76</v>
      </c>
      <c r="J4529" t="str">
        <f>IFERROR(IF(ABS((C4529-resumen!$D$3)/resumen!$D$5) &gt; 1.96, "SI", "NO"), _xleta.NOT)</f>
        <v>NO</v>
      </c>
      <c r="K4529" t="str">
        <f>IFERROR(IF(ABS((I4529-resumen!$E$3)/resumen!$E$5) &gt; 1.96, "SI", "NO"), _xleta.NOT)</f>
        <v>SI</v>
      </c>
      <c r="L4529">
        <f>IF(ISBLANK(C4529), resumen!$D$4, C4529)</f>
        <v>297045</v>
      </c>
      <c r="M4529">
        <f>IF(ISBLANK(I4529), resumen!$E$4, I4529)</f>
        <v>76</v>
      </c>
    </row>
    <row r="4530" spans="1:13">
      <c r="A4530">
        <v>4529</v>
      </c>
      <c r="B4530" t="s">
        <v>13</v>
      </c>
      <c r="C4530">
        <v>365464</v>
      </c>
      <c r="D4530" t="s">
        <v>14</v>
      </c>
      <c r="E4530" t="s">
        <v>15</v>
      </c>
      <c r="F4530" t="s">
        <v>16</v>
      </c>
      <c r="G4530" t="s">
        <v>17</v>
      </c>
      <c r="H4530" t="s">
        <v>17</v>
      </c>
      <c r="I4530">
        <v>31</v>
      </c>
      <c r="J4530" t="str">
        <f>IFERROR(IF(ABS((C4530-resumen!$D$3)/resumen!$D$5) &gt; 1.96, "SI", "NO"), _xleta.NOT)</f>
        <v>NO</v>
      </c>
      <c r="K4530" t="str">
        <f>IFERROR(IF(ABS((I4530-resumen!$E$3)/resumen!$E$5) &gt; 1.96, "SI", "NO"), _xleta.NOT)</f>
        <v>NO</v>
      </c>
      <c r="L4530">
        <f>IF(ISBLANK(C4530), resumen!$D$4, C4530)</f>
        <v>365464</v>
      </c>
      <c r="M4530">
        <f>IF(ISBLANK(I4530), resumen!$E$4, I4530)</f>
        <v>31</v>
      </c>
    </row>
    <row r="4531" spans="1:13">
      <c r="A4531">
        <v>4530</v>
      </c>
      <c r="B4531" t="s">
        <v>19</v>
      </c>
      <c r="C4531">
        <v>1957708.6</v>
      </c>
      <c r="D4531" t="s">
        <v>14</v>
      </c>
      <c r="E4531" t="s">
        <v>15</v>
      </c>
      <c r="F4531" t="s">
        <v>16</v>
      </c>
      <c r="G4531" t="s">
        <v>17</v>
      </c>
      <c r="H4531" t="s">
        <v>17</v>
      </c>
      <c r="I4531">
        <v>52</v>
      </c>
      <c r="J4531" t="str">
        <f>IFERROR(IF(ABS((C4531-resumen!$D$3)/resumen!$D$5) &gt; 1.96, "SI", "NO"), _xleta.NOT)</f>
        <v>NO</v>
      </c>
      <c r="K4531" t="str">
        <f>IFERROR(IF(ABS((I4531-resumen!$E$3)/resumen!$E$5) &gt; 1.96, "SI", "NO"), _xleta.NOT)</f>
        <v>NO</v>
      </c>
      <c r="L4531">
        <f>IF(ISBLANK(C4531), resumen!$D$4, C4531)</f>
        <v>1957708.6</v>
      </c>
      <c r="M4531">
        <f>IF(ISBLANK(I4531), resumen!$E$4, I4531)</f>
        <v>52</v>
      </c>
    </row>
    <row r="4532" spans="1:13">
      <c r="A4532">
        <v>4531</v>
      </c>
      <c r="B4532" t="s">
        <v>13</v>
      </c>
      <c r="C4532">
        <v>600000</v>
      </c>
      <c r="D4532" t="s">
        <v>14</v>
      </c>
      <c r="E4532" t="s">
        <v>20</v>
      </c>
      <c r="F4532" t="s">
        <v>16</v>
      </c>
      <c r="G4532" t="s">
        <v>17</v>
      </c>
      <c r="H4532" t="s">
        <v>17</v>
      </c>
      <c r="I4532">
        <v>32</v>
      </c>
      <c r="J4532" t="str">
        <f>IFERROR(IF(ABS((C4532-resumen!$D$3)/resumen!$D$5) &gt; 1.96, "SI", "NO"), _xleta.NOT)</f>
        <v>NO</v>
      </c>
      <c r="K4532" t="str">
        <f>IFERROR(IF(ABS((I4532-resumen!$E$3)/resumen!$E$5) &gt; 1.96, "SI", "NO"), _xleta.NOT)</f>
        <v>NO</v>
      </c>
      <c r="L4532">
        <f>IF(ISBLANK(C4532), resumen!$D$4, C4532)</f>
        <v>600000</v>
      </c>
      <c r="M4532">
        <f>IF(ISBLANK(I4532), resumen!$E$4, I4532)</f>
        <v>32</v>
      </c>
    </row>
    <row r="4533" spans="1:13">
      <c r="A4533">
        <v>4532</v>
      </c>
      <c r="B4533" t="s">
        <v>13</v>
      </c>
      <c r="C4533">
        <v>161084.29999999999</v>
      </c>
      <c r="D4533" t="s">
        <v>14</v>
      </c>
      <c r="E4533" t="s">
        <v>15</v>
      </c>
      <c r="F4533" t="s">
        <v>16</v>
      </c>
      <c r="G4533" t="s">
        <v>17</v>
      </c>
      <c r="H4533" t="s">
        <v>17</v>
      </c>
      <c r="I4533">
        <v>42</v>
      </c>
      <c r="J4533" t="str">
        <f>IFERROR(IF(ABS((C4533-resumen!$D$3)/resumen!$D$5) &gt; 1.96, "SI", "NO"), _xleta.NOT)</f>
        <v>NO</v>
      </c>
      <c r="K4533" t="str">
        <f>IFERROR(IF(ABS((I4533-resumen!$E$3)/resumen!$E$5) &gt; 1.96, "SI", "NO"), _xleta.NOT)</f>
        <v>NO</v>
      </c>
      <c r="L4533">
        <f>IF(ISBLANK(C4533), resumen!$D$4, C4533)</f>
        <v>161084.29999999999</v>
      </c>
      <c r="M4533">
        <f>IF(ISBLANK(I4533), resumen!$E$4, I4533)</f>
        <v>42</v>
      </c>
    </row>
    <row r="4534" spans="1:13">
      <c r="A4534">
        <v>4533</v>
      </c>
      <c r="B4534" t="s">
        <v>13</v>
      </c>
      <c r="C4534">
        <v>31927.439999999999</v>
      </c>
      <c r="D4534" t="s">
        <v>14</v>
      </c>
      <c r="E4534" t="s">
        <v>20</v>
      </c>
      <c r="F4534" t="s">
        <v>16</v>
      </c>
      <c r="G4534" t="s">
        <v>16</v>
      </c>
      <c r="H4534" t="s">
        <v>17</v>
      </c>
      <c r="I4534">
        <v>36</v>
      </c>
      <c r="J4534" t="str">
        <f>IFERROR(IF(ABS((C4534-resumen!$D$3)/resumen!$D$5) &gt; 1.96, "SI", "NO"), _xleta.NOT)</f>
        <v>NO</v>
      </c>
      <c r="K4534" t="str">
        <f>IFERROR(IF(ABS((I4534-resumen!$E$3)/resumen!$E$5) &gt; 1.96, "SI", "NO"), _xleta.NOT)</f>
        <v>NO</v>
      </c>
      <c r="L4534">
        <f>IF(ISBLANK(C4534), resumen!$D$4, C4534)</f>
        <v>31927.439999999999</v>
      </c>
      <c r="M4534">
        <f>IF(ISBLANK(I4534), resumen!$E$4, I4534)</f>
        <v>36</v>
      </c>
    </row>
    <row r="4535" spans="1:13">
      <c r="A4535">
        <v>4534</v>
      </c>
      <c r="B4535" t="s">
        <v>13</v>
      </c>
      <c r="C4535">
        <v>427590.98</v>
      </c>
      <c r="D4535" t="s">
        <v>14</v>
      </c>
      <c r="E4535" t="s">
        <v>20</v>
      </c>
      <c r="F4535" t="s">
        <v>16</v>
      </c>
      <c r="G4535" t="s">
        <v>17</v>
      </c>
      <c r="H4535" t="s">
        <v>16</v>
      </c>
      <c r="I4535">
        <v>61</v>
      </c>
      <c r="J4535" t="str">
        <f>IFERROR(IF(ABS((C4535-resumen!$D$3)/resumen!$D$5) &gt; 1.96, "SI", "NO"), _xleta.NOT)</f>
        <v>NO</v>
      </c>
      <c r="K4535" t="str">
        <f>IFERROR(IF(ABS((I4535-resumen!$E$3)/resumen!$E$5) &gt; 1.96, "SI", "NO"), _xleta.NOT)</f>
        <v>NO</v>
      </c>
      <c r="L4535">
        <f>IF(ISBLANK(C4535), resumen!$D$4, C4535)</f>
        <v>427590.98</v>
      </c>
      <c r="M4535">
        <f>IF(ISBLANK(I4535), resumen!$E$4, I4535)</f>
        <v>61</v>
      </c>
    </row>
    <row r="4536" spans="1:13">
      <c r="A4536">
        <v>4535</v>
      </c>
      <c r="B4536" t="s">
        <v>13</v>
      </c>
      <c r="C4536">
        <v>543427.36</v>
      </c>
      <c r="D4536" t="s">
        <v>14</v>
      </c>
      <c r="E4536" t="s">
        <v>20</v>
      </c>
      <c r="F4536" t="s">
        <v>16</v>
      </c>
      <c r="G4536" t="s">
        <v>17</v>
      </c>
      <c r="H4536" t="s">
        <v>17</v>
      </c>
      <c r="I4536">
        <v>27</v>
      </c>
      <c r="J4536" t="str">
        <f>IFERROR(IF(ABS((C4536-resumen!$D$3)/resumen!$D$5) &gt; 1.96, "SI", "NO"), _xleta.NOT)</f>
        <v>NO</v>
      </c>
      <c r="K4536" t="str">
        <f>IFERROR(IF(ABS((I4536-resumen!$E$3)/resumen!$E$5) &gt; 1.96, "SI", "NO"), _xleta.NOT)</f>
        <v>NO</v>
      </c>
      <c r="L4536">
        <f>IF(ISBLANK(C4536), resumen!$D$4, C4536)</f>
        <v>543427.36</v>
      </c>
      <c r="M4536">
        <f>IF(ISBLANK(I4536), resumen!$E$4, I4536)</f>
        <v>27</v>
      </c>
    </row>
    <row r="4537" spans="1:13">
      <c r="A4537">
        <v>4536</v>
      </c>
      <c r="B4537" t="s">
        <v>13</v>
      </c>
      <c r="C4537">
        <v>342059.63</v>
      </c>
      <c r="D4537" t="s">
        <v>14</v>
      </c>
      <c r="E4537" t="s">
        <v>20</v>
      </c>
      <c r="F4537" t="s">
        <v>16</v>
      </c>
      <c r="G4537" t="s">
        <v>17</v>
      </c>
      <c r="H4537" t="s">
        <v>17</v>
      </c>
      <c r="I4537">
        <v>49</v>
      </c>
      <c r="J4537" t="str">
        <f>IFERROR(IF(ABS((C4537-resumen!$D$3)/resumen!$D$5) &gt; 1.96, "SI", "NO"), _xleta.NOT)</f>
        <v>NO</v>
      </c>
      <c r="K4537" t="str">
        <f>IFERROR(IF(ABS((I4537-resumen!$E$3)/resumen!$E$5) &gt; 1.96, "SI", "NO"), _xleta.NOT)</f>
        <v>NO</v>
      </c>
      <c r="L4537">
        <f>IF(ISBLANK(C4537), resumen!$D$4, C4537)</f>
        <v>342059.63</v>
      </c>
      <c r="M4537">
        <f>IF(ISBLANK(I4537), resumen!$E$4, I4537)</f>
        <v>49</v>
      </c>
    </row>
    <row r="4538" spans="1:13">
      <c r="A4538">
        <v>4537</v>
      </c>
      <c r="B4538" t="s">
        <v>19</v>
      </c>
      <c r="C4538">
        <v>1870704.54</v>
      </c>
      <c r="D4538" t="s">
        <v>14</v>
      </c>
      <c r="E4538" t="s">
        <v>20</v>
      </c>
      <c r="F4538" t="s">
        <v>16</v>
      </c>
      <c r="G4538" t="s">
        <v>17</v>
      </c>
      <c r="H4538" t="s">
        <v>17</v>
      </c>
      <c r="I4538">
        <v>28</v>
      </c>
      <c r="J4538" t="str">
        <f>IFERROR(IF(ABS((C4538-resumen!$D$3)/resumen!$D$5) &gt; 1.96, "SI", "NO"), _xleta.NOT)</f>
        <v>NO</v>
      </c>
      <c r="K4538" t="str">
        <f>IFERROR(IF(ABS((I4538-resumen!$E$3)/resumen!$E$5) &gt; 1.96, "SI", "NO"), _xleta.NOT)</f>
        <v>NO</v>
      </c>
      <c r="L4538">
        <f>IF(ISBLANK(C4538), resumen!$D$4, C4538)</f>
        <v>1870704.54</v>
      </c>
      <c r="M4538">
        <f>IF(ISBLANK(I4538), resumen!$E$4, I4538)</f>
        <v>28</v>
      </c>
    </row>
    <row r="4539" spans="1:13">
      <c r="A4539">
        <v>4538</v>
      </c>
      <c r="B4539" t="s">
        <v>13</v>
      </c>
      <c r="C4539">
        <v>317000</v>
      </c>
      <c r="D4539" t="s">
        <v>14</v>
      </c>
      <c r="E4539" t="s">
        <v>20</v>
      </c>
      <c r="F4539" t="s">
        <v>16</v>
      </c>
      <c r="G4539" t="s">
        <v>16</v>
      </c>
      <c r="H4539" t="s">
        <v>17</v>
      </c>
      <c r="I4539">
        <v>53</v>
      </c>
      <c r="J4539" t="str">
        <f>IFERROR(IF(ABS((C4539-resumen!$D$3)/resumen!$D$5) &gt; 1.96, "SI", "NO"), _xleta.NOT)</f>
        <v>NO</v>
      </c>
      <c r="K4539" t="str">
        <f>IFERROR(IF(ABS((I4539-resumen!$E$3)/resumen!$E$5) &gt; 1.96, "SI", "NO"), _xleta.NOT)</f>
        <v>NO</v>
      </c>
      <c r="L4539">
        <f>IF(ISBLANK(C4539), resumen!$D$4, C4539)</f>
        <v>317000</v>
      </c>
      <c r="M4539">
        <f>IF(ISBLANK(I4539), resumen!$E$4, I4539)</f>
        <v>53</v>
      </c>
    </row>
    <row r="4540" spans="1:13">
      <c r="A4540">
        <v>4539</v>
      </c>
      <c r="B4540" t="s">
        <v>19</v>
      </c>
      <c r="C4540">
        <v>403806.82</v>
      </c>
      <c r="D4540" t="s">
        <v>14</v>
      </c>
      <c r="E4540" t="s">
        <v>20</v>
      </c>
      <c r="F4540" t="s">
        <v>16</v>
      </c>
      <c r="G4540" t="s">
        <v>17</v>
      </c>
      <c r="H4540" t="s">
        <v>17</v>
      </c>
      <c r="I4540">
        <v>45</v>
      </c>
      <c r="J4540" t="str">
        <f>IFERROR(IF(ABS((C4540-resumen!$D$3)/resumen!$D$5) &gt; 1.96, "SI", "NO"), _xleta.NOT)</f>
        <v>NO</v>
      </c>
      <c r="K4540" t="str">
        <f>IFERROR(IF(ABS((I4540-resumen!$E$3)/resumen!$E$5) &gt; 1.96, "SI", "NO"), _xleta.NOT)</f>
        <v>NO</v>
      </c>
      <c r="L4540">
        <f>IF(ISBLANK(C4540), resumen!$D$4, C4540)</f>
        <v>403806.82</v>
      </c>
      <c r="M4540">
        <f>IF(ISBLANK(I4540), resumen!$E$4, I4540)</f>
        <v>45</v>
      </c>
    </row>
    <row r="4541" spans="1:13">
      <c r="A4541">
        <v>4540</v>
      </c>
      <c r="B4541" t="s">
        <v>19</v>
      </c>
      <c r="C4541">
        <v>1709089.1</v>
      </c>
      <c r="D4541" t="s">
        <v>14</v>
      </c>
      <c r="E4541" t="s">
        <v>15</v>
      </c>
      <c r="F4541" t="s">
        <v>16</v>
      </c>
      <c r="G4541" t="s">
        <v>17</v>
      </c>
      <c r="H4541" t="s">
        <v>17</v>
      </c>
      <c r="I4541">
        <v>49</v>
      </c>
      <c r="J4541" t="str">
        <f>IFERROR(IF(ABS((C4541-resumen!$D$3)/resumen!$D$5) &gt; 1.96, "SI", "NO"), _xleta.NOT)</f>
        <v>NO</v>
      </c>
      <c r="K4541" t="str">
        <f>IFERROR(IF(ABS((I4541-resumen!$E$3)/resumen!$E$5) &gt; 1.96, "SI", "NO"), _xleta.NOT)</f>
        <v>NO</v>
      </c>
      <c r="L4541">
        <f>IF(ISBLANK(C4541), resumen!$D$4, C4541)</f>
        <v>1709089.1</v>
      </c>
      <c r="M4541">
        <f>IF(ISBLANK(I4541), resumen!$E$4, I4541)</f>
        <v>49</v>
      </c>
    </row>
    <row r="4542" spans="1:13">
      <c r="A4542">
        <v>4541</v>
      </c>
      <c r="B4542" t="s">
        <v>13</v>
      </c>
      <c r="C4542">
        <v>278030</v>
      </c>
      <c r="D4542" t="s">
        <v>23</v>
      </c>
      <c r="E4542" t="s">
        <v>20</v>
      </c>
      <c r="F4542" t="s">
        <v>16</v>
      </c>
      <c r="G4542" t="s">
        <v>17</v>
      </c>
      <c r="H4542" t="s">
        <v>17</v>
      </c>
      <c r="I4542">
        <v>43</v>
      </c>
      <c r="J4542" t="str">
        <f>IFERROR(IF(ABS((C4542-resumen!$D$3)/resumen!$D$5) &gt; 1.96, "SI", "NO"), _xleta.NOT)</f>
        <v>NO</v>
      </c>
      <c r="K4542" t="str">
        <f>IFERROR(IF(ABS((I4542-resumen!$E$3)/resumen!$E$5) &gt; 1.96, "SI", "NO"), _xleta.NOT)</f>
        <v>NO</v>
      </c>
      <c r="L4542">
        <f>IF(ISBLANK(C4542), resumen!$D$4, C4542)</f>
        <v>278030</v>
      </c>
      <c r="M4542">
        <f>IF(ISBLANK(I4542), resumen!$E$4, I4542)</f>
        <v>43</v>
      </c>
    </row>
    <row r="4543" spans="1:13">
      <c r="A4543">
        <v>4542</v>
      </c>
      <c r="B4543" t="s">
        <v>19</v>
      </c>
      <c r="C4543">
        <v>351531.84</v>
      </c>
      <c r="D4543" t="s">
        <v>14</v>
      </c>
      <c r="E4543" t="s">
        <v>20</v>
      </c>
      <c r="F4543" t="s">
        <v>16</v>
      </c>
      <c r="G4543" t="s">
        <v>17</v>
      </c>
      <c r="H4543" t="s">
        <v>17</v>
      </c>
      <c r="I4543">
        <v>35</v>
      </c>
      <c r="J4543" t="str">
        <f>IFERROR(IF(ABS((C4543-resumen!$D$3)/resumen!$D$5) &gt; 1.96, "SI", "NO"), _xleta.NOT)</f>
        <v>NO</v>
      </c>
      <c r="K4543" t="str">
        <f>IFERROR(IF(ABS((I4543-resumen!$E$3)/resumen!$E$5) &gt; 1.96, "SI", "NO"), _xleta.NOT)</f>
        <v>NO</v>
      </c>
      <c r="L4543">
        <f>IF(ISBLANK(C4543), resumen!$D$4, C4543)</f>
        <v>351531.84</v>
      </c>
      <c r="M4543">
        <f>IF(ISBLANK(I4543), resumen!$E$4, I4543)</f>
        <v>35</v>
      </c>
    </row>
    <row r="4544" spans="1:13">
      <c r="A4544">
        <v>4543</v>
      </c>
      <c r="B4544" t="s">
        <v>19</v>
      </c>
      <c r="C4544">
        <v>568492</v>
      </c>
      <c r="D4544" t="s">
        <v>14</v>
      </c>
      <c r="E4544" t="s">
        <v>15</v>
      </c>
      <c r="F4544" t="s">
        <v>16</v>
      </c>
      <c r="G4544" t="s">
        <v>17</v>
      </c>
      <c r="H4544" t="s">
        <v>17</v>
      </c>
      <c r="I4544">
        <v>28</v>
      </c>
      <c r="J4544" t="str">
        <f>IFERROR(IF(ABS((C4544-resumen!$D$3)/resumen!$D$5) &gt; 1.96, "SI", "NO"), _xleta.NOT)</f>
        <v>NO</v>
      </c>
      <c r="K4544" t="str">
        <f>IFERROR(IF(ABS((I4544-resumen!$E$3)/resumen!$E$5) &gt; 1.96, "SI", "NO"), _xleta.NOT)</f>
        <v>NO</v>
      </c>
      <c r="L4544">
        <f>IF(ISBLANK(C4544), resumen!$D$4, C4544)</f>
        <v>568492</v>
      </c>
      <c r="M4544">
        <f>IF(ISBLANK(I4544), resumen!$E$4, I4544)</f>
        <v>28</v>
      </c>
    </row>
    <row r="4545" spans="1:13">
      <c r="A4545">
        <v>4544</v>
      </c>
      <c r="B4545" t="s">
        <v>13</v>
      </c>
      <c r="C4545">
        <v>353607</v>
      </c>
      <c r="D4545" t="s">
        <v>14</v>
      </c>
      <c r="E4545" t="s">
        <v>20</v>
      </c>
      <c r="F4545" t="s">
        <v>16</v>
      </c>
      <c r="G4545" t="s">
        <v>17</v>
      </c>
      <c r="H4545" t="s">
        <v>17</v>
      </c>
      <c r="I4545">
        <v>51</v>
      </c>
      <c r="J4545" t="str">
        <f>IFERROR(IF(ABS((C4545-resumen!$D$3)/resumen!$D$5) &gt; 1.96, "SI", "NO"), _xleta.NOT)</f>
        <v>NO</v>
      </c>
      <c r="K4545" t="str">
        <f>IFERROR(IF(ABS((I4545-resumen!$E$3)/resumen!$E$5) &gt; 1.96, "SI", "NO"), _xleta.NOT)</f>
        <v>NO</v>
      </c>
      <c r="L4545">
        <f>IF(ISBLANK(C4545), resumen!$D$4, C4545)</f>
        <v>353607</v>
      </c>
      <c r="M4545">
        <f>IF(ISBLANK(I4545), resumen!$E$4, I4545)</f>
        <v>51</v>
      </c>
    </row>
    <row r="4546" spans="1:13">
      <c r="A4546">
        <v>4545</v>
      </c>
      <c r="B4546" t="s">
        <v>19</v>
      </c>
      <c r="C4546">
        <v>1932000</v>
      </c>
      <c r="D4546" t="s">
        <v>14</v>
      </c>
      <c r="E4546" t="s">
        <v>20</v>
      </c>
      <c r="F4546" t="s">
        <v>16</v>
      </c>
      <c r="G4546" t="s">
        <v>17</v>
      </c>
      <c r="H4546" t="s">
        <v>17</v>
      </c>
      <c r="I4546">
        <v>51</v>
      </c>
      <c r="J4546" t="str">
        <f>IFERROR(IF(ABS((C4546-resumen!$D$3)/resumen!$D$5) &gt; 1.96, "SI", "NO"), _xleta.NOT)</f>
        <v>NO</v>
      </c>
      <c r="K4546" t="str">
        <f>IFERROR(IF(ABS((I4546-resumen!$E$3)/resumen!$E$5) &gt; 1.96, "SI", "NO"), _xleta.NOT)</f>
        <v>NO</v>
      </c>
      <c r="L4546">
        <f>IF(ISBLANK(C4546), resumen!$D$4, C4546)</f>
        <v>1932000</v>
      </c>
      <c r="M4546">
        <f>IF(ISBLANK(I4546), resumen!$E$4, I4546)</f>
        <v>51</v>
      </c>
    </row>
    <row r="4547" spans="1:13">
      <c r="A4547">
        <v>4546</v>
      </c>
      <c r="B4547" t="s">
        <v>19</v>
      </c>
      <c r="C4547">
        <v>560498</v>
      </c>
      <c r="D4547" t="s">
        <v>22</v>
      </c>
      <c r="E4547" t="s">
        <v>20</v>
      </c>
      <c r="F4547" t="s">
        <v>16</v>
      </c>
      <c r="G4547" t="s">
        <v>17</v>
      </c>
      <c r="H4547" t="s">
        <v>16</v>
      </c>
      <c r="I4547">
        <v>51</v>
      </c>
      <c r="J4547" t="str">
        <f>IFERROR(IF(ABS((C4547-resumen!$D$3)/resumen!$D$5) &gt; 1.96, "SI", "NO"), _xleta.NOT)</f>
        <v>NO</v>
      </c>
      <c r="K4547" t="str">
        <f>IFERROR(IF(ABS((I4547-resumen!$E$3)/resumen!$E$5) &gt; 1.96, "SI", "NO"), _xleta.NOT)</f>
        <v>NO</v>
      </c>
      <c r="L4547">
        <f>IF(ISBLANK(C4547), resumen!$D$4, C4547)</f>
        <v>560498</v>
      </c>
      <c r="M4547">
        <f>IF(ISBLANK(I4547), resumen!$E$4, I4547)</f>
        <v>51</v>
      </c>
    </row>
    <row r="4548" spans="1:13">
      <c r="A4548">
        <v>4547</v>
      </c>
      <c r="B4548" t="s">
        <v>13</v>
      </c>
      <c r="C4548">
        <v>566297</v>
      </c>
      <c r="D4548" t="s">
        <v>21</v>
      </c>
      <c r="E4548" t="s">
        <v>20</v>
      </c>
      <c r="F4548" t="s">
        <v>16</v>
      </c>
      <c r="G4548" t="s">
        <v>17</v>
      </c>
      <c r="H4548" t="s">
        <v>17</v>
      </c>
      <c r="I4548">
        <v>55</v>
      </c>
      <c r="J4548" t="str">
        <f>IFERROR(IF(ABS((C4548-resumen!$D$3)/resumen!$D$5) &gt; 1.96, "SI", "NO"), _xleta.NOT)</f>
        <v>NO</v>
      </c>
      <c r="K4548" t="str">
        <f>IFERROR(IF(ABS((I4548-resumen!$E$3)/resumen!$E$5) &gt; 1.96, "SI", "NO"), _xleta.NOT)</f>
        <v>NO</v>
      </c>
      <c r="L4548">
        <f>IF(ISBLANK(C4548), resumen!$D$4, C4548)</f>
        <v>566297</v>
      </c>
      <c r="M4548">
        <f>IF(ISBLANK(I4548), resumen!$E$4, I4548)</f>
        <v>55</v>
      </c>
    </row>
    <row r="4549" spans="1:13">
      <c r="A4549">
        <v>4548</v>
      </c>
      <c r="B4549" t="s">
        <v>19</v>
      </c>
      <c r="C4549">
        <v>133037.29999999999</v>
      </c>
      <c r="D4549" t="s">
        <v>14</v>
      </c>
      <c r="E4549" t="s">
        <v>15</v>
      </c>
      <c r="F4549" t="s">
        <v>16</v>
      </c>
      <c r="G4549" t="s">
        <v>17</v>
      </c>
      <c r="H4549" t="s">
        <v>17</v>
      </c>
      <c r="I4549">
        <v>25</v>
      </c>
      <c r="J4549" t="str">
        <f>IFERROR(IF(ABS((C4549-resumen!$D$3)/resumen!$D$5) &gt; 1.96, "SI", "NO"), _xleta.NOT)</f>
        <v>NO</v>
      </c>
      <c r="K4549" t="str">
        <f>IFERROR(IF(ABS((I4549-resumen!$E$3)/resumen!$E$5) &gt; 1.96, "SI", "NO"), _xleta.NOT)</f>
        <v>NO</v>
      </c>
      <c r="L4549">
        <f>IF(ISBLANK(C4549), resumen!$D$4, C4549)</f>
        <v>133037.29999999999</v>
      </c>
      <c r="M4549">
        <f>IF(ISBLANK(I4549), resumen!$E$4, I4549)</f>
        <v>25</v>
      </c>
    </row>
    <row r="4550" spans="1:13">
      <c r="A4550">
        <v>4549</v>
      </c>
      <c r="B4550" t="s">
        <v>13</v>
      </c>
      <c r="C4550">
        <v>1848072</v>
      </c>
      <c r="D4550" t="s">
        <v>14</v>
      </c>
      <c r="E4550" t="s">
        <v>15</v>
      </c>
      <c r="F4550" t="s">
        <v>16</v>
      </c>
      <c r="G4550" t="s">
        <v>17</v>
      </c>
      <c r="H4550" t="s">
        <v>16</v>
      </c>
      <c r="I4550">
        <v>63</v>
      </c>
      <c r="J4550" t="str">
        <f>IFERROR(IF(ABS((C4550-resumen!$D$3)/resumen!$D$5) &gt; 1.96, "SI", "NO"), _xleta.NOT)</f>
        <v>NO</v>
      </c>
      <c r="K4550" t="str">
        <f>IFERROR(IF(ABS((I4550-resumen!$E$3)/resumen!$E$5) &gt; 1.96, "SI", "NO"), _xleta.NOT)</f>
        <v>NO</v>
      </c>
      <c r="L4550">
        <f>IF(ISBLANK(C4550), resumen!$D$4, C4550)</f>
        <v>1848072</v>
      </c>
      <c r="M4550">
        <f>IF(ISBLANK(I4550), resumen!$E$4, I4550)</f>
        <v>63</v>
      </c>
    </row>
    <row r="4551" spans="1:13">
      <c r="A4551">
        <v>4550</v>
      </c>
      <c r="B4551" t="s">
        <v>13</v>
      </c>
      <c r="C4551">
        <v>1624745.95</v>
      </c>
      <c r="D4551" t="s">
        <v>14</v>
      </c>
      <c r="E4551" t="s">
        <v>20</v>
      </c>
      <c r="F4551" t="s">
        <v>16</v>
      </c>
      <c r="G4551" t="s">
        <v>17</v>
      </c>
      <c r="H4551" t="s">
        <v>17</v>
      </c>
      <c r="I4551">
        <v>38</v>
      </c>
      <c r="J4551" t="str">
        <f>IFERROR(IF(ABS((C4551-resumen!$D$3)/resumen!$D$5) &gt; 1.96, "SI", "NO"), _xleta.NOT)</f>
        <v>NO</v>
      </c>
      <c r="K4551" t="str">
        <f>IFERROR(IF(ABS((I4551-resumen!$E$3)/resumen!$E$5) &gt; 1.96, "SI", "NO"), _xleta.NOT)</f>
        <v>NO</v>
      </c>
      <c r="L4551">
        <f>IF(ISBLANK(C4551), resumen!$D$4, C4551)</f>
        <v>1624745.95</v>
      </c>
      <c r="M4551">
        <f>IF(ISBLANK(I4551), resumen!$E$4, I4551)</f>
        <v>38</v>
      </c>
    </row>
    <row r="4552" spans="1:13">
      <c r="A4552">
        <v>4551</v>
      </c>
      <c r="B4552" t="s">
        <v>13</v>
      </c>
      <c r="C4552">
        <v>693063.36</v>
      </c>
      <c r="D4552" t="s">
        <v>14</v>
      </c>
      <c r="E4552" t="s">
        <v>20</v>
      </c>
      <c r="F4552" t="s">
        <v>16</v>
      </c>
      <c r="G4552" t="s">
        <v>17</v>
      </c>
      <c r="H4552" t="s">
        <v>17</v>
      </c>
      <c r="I4552">
        <v>45</v>
      </c>
      <c r="J4552" t="str">
        <f>IFERROR(IF(ABS((C4552-resumen!$D$3)/resumen!$D$5) &gt; 1.96, "SI", "NO"), _xleta.NOT)</f>
        <v>NO</v>
      </c>
      <c r="K4552" t="str">
        <f>IFERROR(IF(ABS((I4552-resumen!$E$3)/resumen!$E$5) &gt; 1.96, "SI", "NO"), _xleta.NOT)</f>
        <v>NO</v>
      </c>
      <c r="L4552">
        <f>IF(ISBLANK(C4552), resumen!$D$4, C4552)</f>
        <v>693063.36</v>
      </c>
      <c r="M4552">
        <f>IF(ISBLANK(I4552), resumen!$E$4, I4552)</f>
        <v>45</v>
      </c>
    </row>
    <row r="4553" spans="1:13">
      <c r="A4553">
        <v>4552</v>
      </c>
      <c r="B4553" t="s">
        <v>13</v>
      </c>
      <c r="C4553">
        <v>476566.67</v>
      </c>
      <c r="D4553" t="s">
        <v>14</v>
      </c>
      <c r="E4553" t="s">
        <v>20</v>
      </c>
      <c r="F4553" t="s">
        <v>16</v>
      </c>
      <c r="G4553" t="s">
        <v>17</v>
      </c>
      <c r="H4553" t="s">
        <v>17</v>
      </c>
      <c r="I4553">
        <v>33</v>
      </c>
      <c r="J4553" t="str">
        <f>IFERROR(IF(ABS((C4553-resumen!$D$3)/resumen!$D$5) &gt; 1.96, "SI", "NO"), _xleta.NOT)</f>
        <v>NO</v>
      </c>
      <c r="K4553" t="str">
        <f>IFERROR(IF(ABS((I4553-resumen!$E$3)/resumen!$E$5) &gt; 1.96, "SI", "NO"), _xleta.NOT)</f>
        <v>NO</v>
      </c>
      <c r="L4553">
        <f>IF(ISBLANK(C4553), resumen!$D$4, C4553)</f>
        <v>476566.67</v>
      </c>
      <c r="M4553">
        <f>IF(ISBLANK(I4553), resumen!$E$4, I4553)</f>
        <v>33</v>
      </c>
    </row>
    <row r="4554" spans="1:13">
      <c r="A4554">
        <v>4553</v>
      </c>
      <c r="B4554" t="s">
        <v>19</v>
      </c>
      <c r="C4554">
        <v>297429</v>
      </c>
      <c r="D4554" t="s">
        <v>22</v>
      </c>
      <c r="E4554" t="s">
        <v>20</v>
      </c>
      <c r="F4554" t="s">
        <v>16</v>
      </c>
      <c r="G4554" t="s">
        <v>17</v>
      </c>
      <c r="H4554" t="s">
        <v>16</v>
      </c>
      <c r="I4554">
        <v>65</v>
      </c>
      <c r="J4554" t="str">
        <f>IFERROR(IF(ABS((C4554-resumen!$D$3)/resumen!$D$5) &gt; 1.96, "SI", "NO"), _xleta.NOT)</f>
        <v>NO</v>
      </c>
      <c r="K4554" t="str">
        <f>IFERROR(IF(ABS((I4554-resumen!$E$3)/resumen!$E$5) &gt; 1.96, "SI", "NO"), _xleta.NOT)</f>
        <v>NO</v>
      </c>
      <c r="L4554">
        <f>IF(ISBLANK(C4554), resumen!$D$4, C4554)</f>
        <v>297429</v>
      </c>
      <c r="M4554">
        <f>IF(ISBLANK(I4554), resumen!$E$4, I4554)</f>
        <v>65</v>
      </c>
    </row>
    <row r="4555" spans="1:13">
      <c r="A4555">
        <v>4554</v>
      </c>
      <c r="B4555" t="s">
        <v>13</v>
      </c>
      <c r="C4555">
        <v>35530</v>
      </c>
      <c r="D4555" t="s">
        <v>14</v>
      </c>
      <c r="E4555" t="s">
        <v>20</v>
      </c>
      <c r="F4555" t="s">
        <v>16</v>
      </c>
      <c r="G4555" t="s">
        <v>16</v>
      </c>
      <c r="H4555" t="s">
        <v>17</v>
      </c>
      <c r="I4555">
        <v>37</v>
      </c>
      <c r="J4555" t="str">
        <f>IFERROR(IF(ABS((C4555-resumen!$D$3)/resumen!$D$5) &gt; 1.96, "SI", "NO"), _xleta.NOT)</f>
        <v>NO</v>
      </c>
      <c r="K4555" t="str">
        <f>IFERROR(IF(ABS((I4555-resumen!$E$3)/resumen!$E$5) &gt; 1.96, "SI", "NO"), _xleta.NOT)</f>
        <v>NO</v>
      </c>
      <c r="L4555">
        <f>IF(ISBLANK(C4555), resumen!$D$4, C4555)</f>
        <v>35530</v>
      </c>
      <c r="M4555">
        <f>IF(ISBLANK(I4555), resumen!$E$4, I4555)</f>
        <v>37</v>
      </c>
    </row>
    <row r="4556" spans="1:13">
      <c r="A4556">
        <v>4555</v>
      </c>
      <c r="B4556" t="s">
        <v>13</v>
      </c>
      <c r="C4556">
        <v>476562.94</v>
      </c>
      <c r="D4556" t="s">
        <v>14</v>
      </c>
      <c r="E4556" t="s">
        <v>20</v>
      </c>
      <c r="F4556" t="s">
        <v>16</v>
      </c>
      <c r="G4556" t="s">
        <v>16</v>
      </c>
      <c r="H4556" t="s">
        <v>17</v>
      </c>
      <c r="I4556">
        <v>32</v>
      </c>
      <c r="J4556" t="str">
        <f>IFERROR(IF(ABS((C4556-resumen!$D$3)/resumen!$D$5) &gt; 1.96, "SI", "NO"), _xleta.NOT)</f>
        <v>NO</v>
      </c>
      <c r="K4556" t="str">
        <f>IFERROR(IF(ABS((I4556-resumen!$E$3)/resumen!$E$5) &gt; 1.96, "SI", "NO"), _xleta.NOT)</f>
        <v>NO</v>
      </c>
      <c r="L4556">
        <f>IF(ISBLANK(C4556), resumen!$D$4, C4556)</f>
        <v>476562.94</v>
      </c>
      <c r="M4556">
        <f>IF(ISBLANK(I4556), resumen!$E$4, I4556)</f>
        <v>32</v>
      </c>
    </row>
    <row r="4557" spans="1:13">
      <c r="A4557">
        <v>4556</v>
      </c>
      <c r="B4557" t="s">
        <v>19</v>
      </c>
      <c r="C4557">
        <v>297046</v>
      </c>
      <c r="D4557" t="s">
        <v>21</v>
      </c>
      <c r="E4557" t="s">
        <v>20</v>
      </c>
      <c r="F4557" t="s">
        <v>16</v>
      </c>
      <c r="G4557" t="s">
        <v>16</v>
      </c>
      <c r="H4557" t="s">
        <v>17</v>
      </c>
      <c r="I4557">
        <v>38</v>
      </c>
      <c r="J4557" t="str">
        <f>IFERROR(IF(ABS((C4557-resumen!$D$3)/resumen!$D$5) &gt; 1.96, "SI", "NO"), _xleta.NOT)</f>
        <v>NO</v>
      </c>
      <c r="K4557" t="str">
        <f>IFERROR(IF(ABS((I4557-resumen!$E$3)/resumen!$E$5) &gt; 1.96, "SI", "NO"), _xleta.NOT)</f>
        <v>NO</v>
      </c>
      <c r="L4557">
        <f>IF(ISBLANK(C4557), resumen!$D$4, C4557)</f>
        <v>297046</v>
      </c>
      <c r="M4557">
        <f>IF(ISBLANK(I4557), resumen!$E$4, I4557)</f>
        <v>38</v>
      </c>
    </row>
    <row r="4558" spans="1:13">
      <c r="A4558">
        <v>4557</v>
      </c>
      <c r="B4558" t="s">
        <v>13</v>
      </c>
      <c r="C4558">
        <v>381640</v>
      </c>
      <c r="D4558" t="s">
        <v>14</v>
      </c>
      <c r="E4558" t="s">
        <v>20</v>
      </c>
      <c r="F4558" t="s">
        <v>16</v>
      </c>
      <c r="G4558" t="s">
        <v>17</v>
      </c>
      <c r="H4558" t="s">
        <v>17</v>
      </c>
      <c r="I4558">
        <v>53</v>
      </c>
      <c r="J4558" t="str">
        <f>IFERROR(IF(ABS((C4558-resumen!$D$3)/resumen!$D$5) &gt; 1.96, "SI", "NO"), _xleta.NOT)</f>
        <v>NO</v>
      </c>
      <c r="K4558" t="str">
        <f>IFERROR(IF(ABS((I4558-resumen!$E$3)/resumen!$E$5) &gt; 1.96, "SI", "NO"), _xleta.NOT)</f>
        <v>NO</v>
      </c>
      <c r="L4558">
        <f>IF(ISBLANK(C4558), resumen!$D$4, C4558)</f>
        <v>381640</v>
      </c>
      <c r="M4558">
        <f>IF(ISBLANK(I4558), resumen!$E$4, I4558)</f>
        <v>53</v>
      </c>
    </row>
    <row r="4559" spans="1:13">
      <c r="A4559">
        <v>4558</v>
      </c>
      <c r="B4559" t="s">
        <v>13</v>
      </c>
      <c r="C4559">
        <v>323296</v>
      </c>
      <c r="D4559" t="s">
        <v>21</v>
      </c>
      <c r="E4559" t="s">
        <v>20</v>
      </c>
      <c r="F4559" t="s">
        <v>16</v>
      </c>
      <c r="G4559" t="s">
        <v>17</v>
      </c>
      <c r="H4559" t="s">
        <v>17</v>
      </c>
      <c r="I4559">
        <v>31</v>
      </c>
      <c r="J4559" t="str">
        <f>IFERROR(IF(ABS((C4559-resumen!$D$3)/resumen!$D$5) &gt; 1.96, "SI", "NO"), _xleta.NOT)</f>
        <v>NO</v>
      </c>
      <c r="K4559" t="str">
        <f>IFERROR(IF(ABS((I4559-resumen!$E$3)/resumen!$E$5) &gt; 1.96, "SI", "NO"), _xleta.NOT)</f>
        <v>NO</v>
      </c>
      <c r="L4559">
        <f>IF(ISBLANK(C4559), resumen!$D$4, C4559)</f>
        <v>323296</v>
      </c>
      <c r="M4559">
        <f>IF(ISBLANK(I4559), resumen!$E$4, I4559)</f>
        <v>31</v>
      </c>
    </row>
    <row r="4560" spans="1:13">
      <c r="A4560">
        <v>4559</v>
      </c>
      <c r="B4560" t="s">
        <v>13</v>
      </c>
      <c r="C4560">
        <v>1730544</v>
      </c>
      <c r="D4560" t="s">
        <v>14</v>
      </c>
      <c r="E4560" t="s">
        <v>20</v>
      </c>
      <c r="F4560" t="s">
        <v>16</v>
      </c>
      <c r="G4560" t="s">
        <v>17</v>
      </c>
      <c r="H4560" t="s">
        <v>17</v>
      </c>
      <c r="I4560">
        <v>31</v>
      </c>
      <c r="J4560" t="str">
        <f>IFERROR(IF(ABS((C4560-resumen!$D$3)/resumen!$D$5) &gt; 1.96, "SI", "NO"), _xleta.NOT)</f>
        <v>NO</v>
      </c>
      <c r="K4560" t="str">
        <f>IFERROR(IF(ABS((I4560-resumen!$E$3)/resumen!$E$5) &gt; 1.96, "SI", "NO"), _xleta.NOT)</f>
        <v>NO</v>
      </c>
      <c r="L4560">
        <f>IF(ISBLANK(C4560), resumen!$D$4, C4560)</f>
        <v>1730544</v>
      </c>
      <c r="M4560">
        <f>IF(ISBLANK(I4560), resumen!$E$4, I4560)</f>
        <v>31</v>
      </c>
    </row>
    <row r="4561" spans="1:13">
      <c r="A4561">
        <v>4560</v>
      </c>
      <c r="B4561" t="s">
        <v>13</v>
      </c>
      <c r="C4561">
        <v>670740</v>
      </c>
      <c r="D4561" t="s">
        <v>14</v>
      </c>
      <c r="E4561" t="s">
        <v>20</v>
      </c>
      <c r="F4561" t="s">
        <v>16</v>
      </c>
      <c r="G4561" t="s">
        <v>17</v>
      </c>
      <c r="H4561" t="s">
        <v>17</v>
      </c>
      <c r="I4561">
        <v>27</v>
      </c>
      <c r="J4561" t="str">
        <f>IFERROR(IF(ABS((C4561-resumen!$D$3)/resumen!$D$5) &gt; 1.96, "SI", "NO"), _xleta.NOT)</f>
        <v>NO</v>
      </c>
      <c r="K4561" t="str">
        <f>IFERROR(IF(ABS((I4561-resumen!$E$3)/resumen!$E$5) &gt; 1.96, "SI", "NO"), _xleta.NOT)</f>
        <v>NO</v>
      </c>
      <c r="L4561">
        <f>IF(ISBLANK(C4561), resumen!$D$4, C4561)</f>
        <v>670740</v>
      </c>
      <c r="M4561">
        <f>IF(ISBLANK(I4561), resumen!$E$4, I4561)</f>
        <v>27</v>
      </c>
    </row>
    <row r="4562" spans="1:13">
      <c r="A4562">
        <v>4561</v>
      </c>
      <c r="B4562" t="s">
        <v>13</v>
      </c>
      <c r="C4562">
        <v>290000</v>
      </c>
      <c r="D4562" t="s">
        <v>14</v>
      </c>
      <c r="E4562" t="s">
        <v>20</v>
      </c>
      <c r="F4562" t="s">
        <v>16</v>
      </c>
      <c r="G4562" t="s">
        <v>16</v>
      </c>
      <c r="H4562" t="s">
        <v>17</v>
      </c>
      <c r="I4562">
        <v>42</v>
      </c>
      <c r="J4562" t="str">
        <f>IFERROR(IF(ABS((C4562-resumen!$D$3)/resumen!$D$5) &gt; 1.96, "SI", "NO"), _xleta.NOT)</f>
        <v>NO</v>
      </c>
      <c r="K4562" t="str">
        <f>IFERROR(IF(ABS((I4562-resumen!$E$3)/resumen!$E$5) &gt; 1.96, "SI", "NO"), _xleta.NOT)</f>
        <v>NO</v>
      </c>
      <c r="L4562">
        <f>IF(ISBLANK(C4562), resumen!$D$4, C4562)</f>
        <v>290000</v>
      </c>
      <c r="M4562">
        <f>IF(ISBLANK(I4562), resumen!$E$4, I4562)</f>
        <v>42</v>
      </c>
    </row>
    <row r="4563" spans="1:13">
      <c r="A4563">
        <v>4562</v>
      </c>
      <c r="B4563" t="s">
        <v>13</v>
      </c>
      <c r="C4563">
        <v>542095.31999999995</v>
      </c>
      <c r="D4563" t="s">
        <v>18</v>
      </c>
      <c r="E4563" t="s">
        <v>15</v>
      </c>
      <c r="F4563" t="s">
        <v>16</v>
      </c>
      <c r="G4563" t="s">
        <v>17</v>
      </c>
      <c r="H4563" t="s">
        <v>17</v>
      </c>
      <c r="I4563">
        <v>64</v>
      </c>
      <c r="J4563" t="str">
        <f>IFERROR(IF(ABS((C4563-resumen!$D$3)/resumen!$D$5) &gt; 1.96, "SI", "NO"), _xleta.NOT)</f>
        <v>NO</v>
      </c>
      <c r="K4563" t="str">
        <f>IFERROR(IF(ABS((I4563-resumen!$E$3)/resumen!$E$5) &gt; 1.96, "SI", "NO"), _xleta.NOT)</f>
        <v>NO</v>
      </c>
      <c r="L4563">
        <f>IF(ISBLANK(C4563), resumen!$D$4, C4563)</f>
        <v>542095.31999999995</v>
      </c>
      <c r="M4563">
        <f>IF(ISBLANK(I4563), resumen!$E$4, I4563)</f>
        <v>64</v>
      </c>
    </row>
    <row r="4564" spans="1:13">
      <c r="A4564">
        <v>4563</v>
      </c>
      <c r="B4564" t="s">
        <v>13</v>
      </c>
      <c r="C4564">
        <v>695574.7</v>
      </c>
      <c r="D4564" t="s">
        <v>14</v>
      </c>
      <c r="E4564" t="s">
        <v>20</v>
      </c>
      <c r="F4564" t="s">
        <v>16</v>
      </c>
      <c r="G4564" t="s">
        <v>17</v>
      </c>
      <c r="H4564" t="s">
        <v>17</v>
      </c>
      <c r="I4564">
        <v>55</v>
      </c>
      <c r="J4564" t="str">
        <f>IFERROR(IF(ABS((C4564-resumen!$D$3)/resumen!$D$5) &gt; 1.96, "SI", "NO"), _xleta.NOT)</f>
        <v>NO</v>
      </c>
      <c r="K4564" t="str">
        <f>IFERROR(IF(ABS((I4564-resumen!$E$3)/resumen!$E$5) &gt; 1.96, "SI", "NO"), _xleta.NOT)</f>
        <v>NO</v>
      </c>
      <c r="L4564">
        <f>IF(ISBLANK(C4564), resumen!$D$4, C4564)</f>
        <v>695574.7</v>
      </c>
      <c r="M4564">
        <f>IF(ISBLANK(I4564), resumen!$E$4, I4564)</f>
        <v>55</v>
      </c>
    </row>
    <row r="4565" spans="1:13">
      <c r="A4565">
        <v>4564</v>
      </c>
      <c r="B4565" t="s">
        <v>13</v>
      </c>
      <c r="C4565">
        <v>299784</v>
      </c>
      <c r="D4565" t="s">
        <v>22</v>
      </c>
      <c r="E4565" t="s">
        <v>20</v>
      </c>
      <c r="F4565" t="s">
        <v>16</v>
      </c>
      <c r="G4565" t="s">
        <v>17</v>
      </c>
      <c r="H4565" t="s">
        <v>17</v>
      </c>
      <c r="I4565">
        <v>39</v>
      </c>
      <c r="J4565" t="str">
        <f>IFERROR(IF(ABS((C4565-resumen!$D$3)/resumen!$D$5) &gt; 1.96, "SI", "NO"), _xleta.NOT)</f>
        <v>NO</v>
      </c>
      <c r="K4565" t="str">
        <f>IFERROR(IF(ABS((I4565-resumen!$E$3)/resumen!$E$5) &gt; 1.96, "SI", "NO"), _xleta.NOT)</f>
        <v>NO</v>
      </c>
      <c r="L4565">
        <f>IF(ISBLANK(C4565), resumen!$D$4, C4565)</f>
        <v>299784</v>
      </c>
      <c r="M4565">
        <f>IF(ISBLANK(I4565), resumen!$E$4, I4565)</f>
        <v>39</v>
      </c>
    </row>
    <row r="4566" spans="1:13">
      <c r="A4566">
        <v>4565</v>
      </c>
      <c r="B4566" t="s">
        <v>13</v>
      </c>
      <c r="C4566">
        <v>1166115</v>
      </c>
      <c r="D4566" t="s">
        <v>14</v>
      </c>
      <c r="E4566" t="s">
        <v>15</v>
      </c>
      <c r="F4566" t="s">
        <v>16</v>
      </c>
      <c r="G4566" t="s">
        <v>17</v>
      </c>
      <c r="H4566" t="s">
        <v>16</v>
      </c>
      <c r="I4566">
        <v>64</v>
      </c>
      <c r="J4566" t="str">
        <f>IFERROR(IF(ABS((C4566-resumen!$D$3)/resumen!$D$5) &gt; 1.96, "SI", "NO"), _xleta.NOT)</f>
        <v>NO</v>
      </c>
      <c r="K4566" t="str">
        <f>IFERROR(IF(ABS((I4566-resumen!$E$3)/resumen!$E$5) &gt; 1.96, "SI", "NO"), _xleta.NOT)</f>
        <v>NO</v>
      </c>
      <c r="L4566">
        <f>IF(ISBLANK(C4566), resumen!$D$4, C4566)</f>
        <v>1166115</v>
      </c>
      <c r="M4566">
        <f>IF(ISBLANK(I4566), resumen!$E$4, I4566)</f>
        <v>64</v>
      </c>
    </row>
    <row r="4567" spans="1:13">
      <c r="A4567">
        <v>4566</v>
      </c>
      <c r="B4567" t="s">
        <v>13</v>
      </c>
      <c r="C4567">
        <v>300018</v>
      </c>
      <c r="D4567" t="s">
        <v>22</v>
      </c>
      <c r="E4567" t="s">
        <v>20</v>
      </c>
      <c r="F4567" t="s">
        <v>16</v>
      </c>
      <c r="G4567" t="s">
        <v>17</v>
      </c>
      <c r="H4567" t="s">
        <v>16</v>
      </c>
      <c r="I4567">
        <v>51</v>
      </c>
      <c r="J4567" t="str">
        <f>IFERROR(IF(ABS((C4567-resumen!$D$3)/resumen!$D$5) &gt; 1.96, "SI", "NO"), _xleta.NOT)</f>
        <v>NO</v>
      </c>
      <c r="K4567" t="str">
        <f>IFERROR(IF(ABS((I4567-resumen!$E$3)/resumen!$E$5) &gt; 1.96, "SI", "NO"), _xleta.NOT)</f>
        <v>NO</v>
      </c>
      <c r="L4567">
        <f>IF(ISBLANK(C4567), resumen!$D$4, C4567)</f>
        <v>300018</v>
      </c>
      <c r="M4567">
        <f>IF(ISBLANK(I4567), resumen!$E$4, I4567)</f>
        <v>51</v>
      </c>
    </row>
    <row r="4568" spans="1:13">
      <c r="A4568">
        <v>4567</v>
      </c>
      <c r="B4568" t="s">
        <v>13</v>
      </c>
      <c r="C4568">
        <v>524236.19</v>
      </c>
      <c r="D4568" t="s">
        <v>14</v>
      </c>
      <c r="E4568" t="s">
        <v>20</v>
      </c>
      <c r="F4568" t="s">
        <v>16</v>
      </c>
      <c r="G4568" t="s">
        <v>17</v>
      </c>
      <c r="H4568" t="s">
        <v>17</v>
      </c>
      <c r="I4568">
        <v>54</v>
      </c>
      <c r="J4568" t="str">
        <f>IFERROR(IF(ABS((C4568-resumen!$D$3)/resumen!$D$5) &gt; 1.96, "SI", "NO"), _xleta.NOT)</f>
        <v>NO</v>
      </c>
      <c r="K4568" t="str">
        <f>IFERROR(IF(ABS((I4568-resumen!$E$3)/resumen!$E$5) &gt; 1.96, "SI", "NO"), _xleta.NOT)</f>
        <v>NO</v>
      </c>
      <c r="L4568">
        <f>IF(ISBLANK(C4568), resumen!$D$4, C4568)</f>
        <v>524236.19</v>
      </c>
      <c r="M4568">
        <f>IF(ISBLANK(I4568), resumen!$E$4, I4568)</f>
        <v>54</v>
      </c>
    </row>
    <row r="4569" spans="1:13">
      <c r="A4569">
        <v>4568</v>
      </c>
      <c r="B4569" t="s">
        <v>19</v>
      </c>
      <c r="C4569">
        <v>298155</v>
      </c>
      <c r="D4569" t="s">
        <v>21</v>
      </c>
      <c r="E4569" t="s">
        <v>20</v>
      </c>
      <c r="F4569" t="s">
        <v>16</v>
      </c>
      <c r="G4569" t="s">
        <v>17</v>
      </c>
      <c r="H4569" t="s">
        <v>17</v>
      </c>
      <c r="I4569">
        <v>75</v>
      </c>
      <c r="J4569" t="str">
        <f>IFERROR(IF(ABS((C4569-resumen!$D$3)/resumen!$D$5) &gt; 1.96, "SI", "NO"), _xleta.NOT)</f>
        <v>NO</v>
      </c>
      <c r="K4569" t="str">
        <f>IFERROR(IF(ABS((I4569-resumen!$E$3)/resumen!$E$5) &gt; 1.96, "SI", "NO"), _xleta.NOT)</f>
        <v>SI</v>
      </c>
      <c r="L4569">
        <f>IF(ISBLANK(C4569), resumen!$D$4, C4569)</f>
        <v>298155</v>
      </c>
      <c r="M4569">
        <f>IF(ISBLANK(I4569), resumen!$E$4, I4569)</f>
        <v>75</v>
      </c>
    </row>
    <row r="4570" spans="1:13">
      <c r="A4570">
        <v>4569</v>
      </c>
      <c r="B4570" t="s">
        <v>13</v>
      </c>
      <c r="C4570">
        <v>347501.19</v>
      </c>
      <c r="D4570" t="s">
        <v>14</v>
      </c>
      <c r="E4570" t="s">
        <v>20</v>
      </c>
      <c r="F4570" t="s">
        <v>16</v>
      </c>
      <c r="G4570" t="s">
        <v>17</v>
      </c>
      <c r="H4570" t="s">
        <v>17</v>
      </c>
      <c r="I4570">
        <v>68</v>
      </c>
      <c r="J4570" t="str">
        <f>IFERROR(IF(ABS((C4570-resumen!$D$3)/resumen!$D$5) &gt; 1.96, "SI", "NO"), _xleta.NOT)</f>
        <v>NO</v>
      </c>
      <c r="K4570" t="str">
        <f>IFERROR(IF(ABS((I4570-resumen!$E$3)/resumen!$E$5) &gt; 1.96, "SI", "NO"), _xleta.NOT)</f>
        <v>NO</v>
      </c>
      <c r="L4570">
        <f>IF(ISBLANK(C4570), resumen!$D$4, C4570)</f>
        <v>347501.19</v>
      </c>
      <c r="M4570">
        <f>IF(ISBLANK(I4570), resumen!$E$4, I4570)</f>
        <v>68</v>
      </c>
    </row>
    <row r="4571" spans="1:13">
      <c r="A4571">
        <v>4570</v>
      </c>
      <c r="B4571" t="s">
        <v>13</v>
      </c>
      <c r="C4571">
        <v>280000</v>
      </c>
      <c r="D4571" t="s">
        <v>14</v>
      </c>
      <c r="E4571" t="s">
        <v>20</v>
      </c>
      <c r="F4571" t="s">
        <v>16</v>
      </c>
      <c r="G4571" t="s">
        <v>17</v>
      </c>
      <c r="H4571" t="s">
        <v>17</v>
      </c>
      <c r="I4571">
        <v>24</v>
      </c>
      <c r="J4571" t="str">
        <f>IFERROR(IF(ABS((C4571-resumen!$D$3)/resumen!$D$5) &gt; 1.96, "SI", "NO"), _xleta.NOT)</f>
        <v>NO</v>
      </c>
      <c r="K4571" t="str">
        <f>IFERROR(IF(ABS((I4571-resumen!$E$3)/resumen!$E$5) &gt; 1.96, "SI", "NO"), _xleta.NOT)</f>
        <v>NO</v>
      </c>
      <c r="L4571">
        <f>IF(ISBLANK(C4571), resumen!$D$4, C4571)</f>
        <v>280000</v>
      </c>
      <c r="M4571">
        <f>IF(ISBLANK(I4571), resumen!$E$4, I4571)</f>
        <v>24</v>
      </c>
    </row>
    <row r="4572" spans="1:13">
      <c r="A4572">
        <v>4571</v>
      </c>
      <c r="B4572" t="s">
        <v>13</v>
      </c>
      <c r="C4572">
        <v>350112.18</v>
      </c>
      <c r="D4572" t="s">
        <v>14</v>
      </c>
      <c r="E4572" t="s">
        <v>20</v>
      </c>
      <c r="F4572" t="s">
        <v>16</v>
      </c>
      <c r="G4572" t="s">
        <v>17</v>
      </c>
      <c r="H4572" t="s">
        <v>17</v>
      </c>
      <c r="I4572">
        <v>29</v>
      </c>
      <c r="J4572" t="str">
        <f>IFERROR(IF(ABS((C4572-resumen!$D$3)/resumen!$D$5) &gt; 1.96, "SI", "NO"), _xleta.NOT)</f>
        <v>NO</v>
      </c>
      <c r="K4572" t="str">
        <f>IFERROR(IF(ABS((I4572-resumen!$E$3)/resumen!$E$5) &gt; 1.96, "SI", "NO"), _xleta.NOT)</f>
        <v>NO</v>
      </c>
      <c r="L4572">
        <f>IF(ISBLANK(C4572), resumen!$D$4, C4572)</f>
        <v>350112.18</v>
      </c>
      <c r="M4572">
        <f>IF(ISBLANK(I4572), resumen!$E$4, I4572)</f>
        <v>29</v>
      </c>
    </row>
    <row r="4573" spans="1:13">
      <c r="A4573">
        <v>4572</v>
      </c>
      <c r="B4573" t="s">
        <v>19</v>
      </c>
      <c r="C4573">
        <v>815000</v>
      </c>
      <c r="D4573" t="s">
        <v>14</v>
      </c>
      <c r="E4573" t="s">
        <v>20</v>
      </c>
      <c r="F4573" t="s">
        <v>16</v>
      </c>
      <c r="G4573" t="s">
        <v>17</v>
      </c>
      <c r="H4573" t="s">
        <v>17</v>
      </c>
      <c r="I4573">
        <v>28</v>
      </c>
      <c r="J4573" t="str">
        <f>IFERROR(IF(ABS((C4573-resumen!$D$3)/resumen!$D$5) &gt; 1.96, "SI", "NO"), _xleta.NOT)</f>
        <v>NO</v>
      </c>
      <c r="K4573" t="str">
        <f>IFERROR(IF(ABS((I4573-resumen!$E$3)/resumen!$E$5) &gt; 1.96, "SI", "NO"), _xleta.NOT)</f>
        <v>NO</v>
      </c>
      <c r="L4573">
        <f>IF(ISBLANK(C4573), resumen!$D$4, C4573)</f>
        <v>815000</v>
      </c>
      <c r="M4573">
        <f>IF(ISBLANK(I4573), resumen!$E$4, I4573)</f>
        <v>28</v>
      </c>
    </row>
    <row r="4574" spans="1:13">
      <c r="A4574">
        <v>4573</v>
      </c>
      <c r="B4574" t="s">
        <v>13</v>
      </c>
      <c r="C4574">
        <v>1207124</v>
      </c>
      <c r="D4574" t="s">
        <v>21</v>
      </c>
      <c r="E4574" t="s">
        <v>20</v>
      </c>
      <c r="F4574" t="s">
        <v>16</v>
      </c>
      <c r="G4574" t="s">
        <v>17</v>
      </c>
      <c r="H4574" t="s">
        <v>17</v>
      </c>
      <c r="I4574">
        <v>52</v>
      </c>
      <c r="J4574" t="str">
        <f>IFERROR(IF(ABS((C4574-resumen!$D$3)/resumen!$D$5) &gt; 1.96, "SI", "NO"), _xleta.NOT)</f>
        <v>NO</v>
      </c>
      <c r="K4574" t="str">
        <f>IFERROR(IF(ABS((I4574-resumen!$E$3)/resumen!$E$5) &gt; 1.96, "SI", "NO"), _xleta.NOT)</f>
        <v>NO</v>
      </c>
      <c r="L4574">
        <f>IF(ISBLANK(C4574), resumen!$D$4, C4574)</f>
        <v>1207124</v>
      </c>
      <c r="M4574">
        <f>IF(ISBLANK(I4574), resumen!$E$4, I4574)</f>
        <v>52</v>
      </c>
    </row>
    <row r="4575" spans="1:13">
      <c r="A4575">
        <v>4574</v>
      </c>
      <c r="B4575" t="s">
        <v>13</v>
      </c>
      <c r="C4575">
        <v>860750.63</v>
      </c>
      <c r="D4575" t="s">
        <v>14</v>
      </c>
      <c r="E4575" t="s">
        <v>20</v>
      </c>
      <c r="F4575" t="s">
        <v>16</v>
      </c>
      <c r="G4575" t="s">
        <v>17</v>
      </c>
      <c r="H4575" t="s">
        <v>17</v>
      </c>
      <c r="I4575">
        <v>25</v>
      </c>
      <c r="J4575" t="str">
        <f>IFERROR(IF(ABS((C4575-resumen!$D$3)/resumen!$D$5) &gt; 1.96, "SI", "NO"), _xleta.NOT)</f>
        <v>NO</v>
      </c>
      <c r="K4575" t="str">
        <f>IFERROR(IF(ABS((I4575-resumen!$E$3)/resumen!$E$5) &gt; 1.96, "SI", "NO"), _xleta.NOT)</f>
        <v>NO</v>
      </c>
      <c r="L4575">
        <f>IF(ISBLANK(C4575), resumen!$D$4, C4575)</f>
        <v>860750.63</v>
      </c>
      <c r="M4575">
        <f>IF(ISBLANK(I4575), resumen!$E$4, I4575)</f>
        <v>25</v>
      </c>
    </row>
    <row r="4576" spans="1:13">
      <c r="A4576">
        <v>4575</v>
      </c>
      <c r="B4576" t="s">
        <v>13</v>
      </c>
      <c r="C4576">
        <v>278030</v>
      </c>
      <c r="D4576" t="s">
        <v>22</v>
      </c>
      <c r="E4576" t="s">
        <v>20</v>
      </c>
      <c r="F4576" t="s">
        <v>16</v>
      </c>
      <c r="G4576" t="s">
        <v>17</v>
      </c>
      <c r="H4576" t="s">
        <v>17</v>
      </c>
      <c r="I4576">
        <v>35</v>
      </c>
      <c r="J4576" t="str">
        <f>IFERROR(IF(ABS((C4576-resumen!$D$3)/resumen!$D$5) &gt; 1.96, "SI", "NO"), _xleta.NOT)</f>
        <v>NO</v>
      </c>
      <c r="K4576" t="str">
        <f>IFERROR(IF(ABS((I4576-resumen!$E$3)/resumen!$E$5) &gt; 1.96, "SI", "NO"), _xleta.NOT)</f>
        <v>NO</v>
      </c>
      <c r="L4576">
        <f>IF(ISBLANK(C4576), resumen!$D$4, C4576)</f>
        <v>278030</v>
      </c>
      <c r="M4576">
        <f>IF(ISBLANK(I4576), resumen!$E$4, I4576)</f>
        <v>35</v>
      </c>
    </row>
    <row r="4577" spans="1:13">
      <c r="A4577">
        <v>4576</v>
      </c>
      <c r="B4577" t="s">
        <v>13</v>
      </c>
      <c r="C4577">
        <v>297046</v>
      </c>
      <c r="D4577" t="s">
        <v>21</v>
      </c>
      <c r="E4577" t="s">
        <v>20</v>
      </c>
      <c r="F4577" t="s">
        <v>16</v>
      </c>
      <c r="G4577" t="s">
        <v>17</v>
      </c>
      <c r="H4577" t="s">
        <v>17</v>
      </c>
      <c r="I4577">
        <v>56</v>
      </c>
      <c r="J4577" t="str">
        <f>IFERROR(IF(ABS((C4577-resumen!$D$3)/resumen!$D$5) &gt; 1.96, "SI", "NO"), _xleta.NOT)</f>
        <v>NO</v>
      </c>
      <c r="K4577" t="str">
        <f>IFERROR(IF(ABS((I4577-resumen!$E$3)/resumen!$E$5) &gt; 1.96, "SI", "NO"), _xleta.NOT)</f>
        <v>NO</v>
      </c>
      <c r="L4577">
        <f>IF(ISBLANK(C4577), resumen!$D$4, C4577)</f>
        <v>297046</v>
      </c>
      <c r="M4577">
        <f>IF(ISBLANK(I4577), resumen!$E$4, I4577)</f>
        <v>56</v>
      </c>
    </row>
    <row r="4578" spans="1:13">
      <c r="A4578">
        <v>4577</v>
      </c>
      <c r="B4578" t="s">
        <v>19</v>
      </c>
      <c r="C4578">
        <v>391916.75</v>
      </c>
      <c r="D4578" t="s">
        <v>14</v>
      </c>
      <c r="E4578" t="s">
        <v>20</v>
      </c>
      <c r="F4578" t="s">
        <v>16</v>
      </c>
      <c r="G4578" t="s">
        <v>16</v>
      </c>
      <c r="H4578" t="s">
        <v>17</v>
      </c>
      <c r="I4578">
        <v>33</v>
      </c>
      <c r="J4578" t="str">
        <f>IFERROR(IF(ABS((C4578-resumen!$D$3)/resumen!$D$5) &gt; 1.96, "SI", "NO"), _xleta.NOT)</f>
        <v>NO</v>
      </c>
      <c r="K4578" t="str">
        <f>IFERROR(IF(ABS((I4578-resumen!$E$3)/resumen!$E$5) &gt; 1.96, "SI", "NO"), _xleta.NOT)</f>
        <v>NO</v>
      </c>
      <c r="L4578">
        <f>IF(ISBLANK(C4578), resumen!$D$4, C4578)</f>
        <v>391916.75</v>
      </c>
      <c r="M4578">
        <f>IF(ISBLANK(I4578), resumen!$E$4, I4578)</f>
        <v>33</v>
      </c>
    </row>
    <row r="4579" spans="1:13">
      <c r="A4579">
        <v>4578</v>
      </c>
      <c r="B4579" t="s">
        <v>13</v>
      </c>
      <c r="C4579">
        <v>442458</v>
      </c>
      <c r="D4579" t="s">
        <v>14</v>
      </c>
      <c r="E4579" t="s">
        <v>20</v>
      </c>
      <c r="F4579" t="s">
        <v>16</v>
      </c>
      <c r="G4579" t="s">
        <v>16</v>
      </c>
      <c r="H4579" t="s">
        <v>17</v>
      </c>
      <c r="I4579">
        <v>27</v>
      </c>
      <c r="J4579" t="str">
        <f>IFERROR(IF(ABS((C4579-resumen!$D$3)/resumen!$D$5) &gt; 1.96, "SI", "NO"), _xleta.NOT)</f>
        <v>NO</v>
      </c>
      <c r="K4579" t="str">
        <f>IFERROR(IF(ABS((I4579-resumen!$E$3)/resumen!$E$5) &gt; 1.96, "SI", "NO"), _xleta.NOT)</f>
        <v>NO</v>
      </c>
      <c r="L4579">
        <f>IF(ISBLANK(C4579), resumen!$D$4, C4579)</f>
        <v>442458</v>
      </c>
      <c r="M4579">
        <f>IF(ISBLANK(I4579), resumen!$E$4, I4579)</f>
        <v>27</v>
      </c>
    </row>
    <row r="4580" spans="1:13">
      <c r="A4580">
        <v>4579</v>
      </c>
      <c r="B4580" t="s">
        <v>13</v>
      </c>
      <c r="C4580">
        <v>639148</v>
      </c>
      <c r="D4580" t="s">
        <v>22</v>
      </c>
      <c r="E4580" t="s">
        <v>20</v>
      </c>
      <c r="F4580" t="s">
        <v>16</v>
      </c>
      <c r="G4580" t="s">
        <v>17</v>
      </c>
      <c r="H4580" t="s">
        <v>16</v>
      </c>
      <c r="I4580">
        <v>42</v>
      </c>
      <c r="J4580" t="str">
        <f>IFERROR(IF(ABS((C4580-resumen!$D$3)/resumen!$D$5) &gt; 1.96, "SI", "NO"), _xleta.NOT)</f>
        <v>NO</v>
      </c>
      <c r="K4580" t="str">
        <f>IFERROR(IF(ABS((I4580-resumen!$E$3)/resumen!$E$5) &gt; 1.96, "SI", "NO"), _xleta.NOT)</f>
        <v>NO</v>
      </c>
      <c r="L4580">
        <f>IF(ISBLANK(C4580), resumen!$D$4, C4580)</f>
        <v>639148</v>
      </c>
      <c r="M4580">
        <f>IF(ISBLANK(I4580), resumen!$E$4, I4580)</f>
        <v>42</v>
      </c>
    </row>
    <row r="4581" spans="1:13">
      <c r="A4581">
        <v>4580</v>
      </c>
      <c r="B4581" t="s">
        <v>13</v>
      </c>
      <c r="C4581">
        <v>46091.09</v>
      </c>
      <c r="D4581" t="s">
        <v>14</v>
      </c>
      <c r="E4581" t="s">
        <v>20</v>
      </c>
      <c r="F4581" t="s">
        <v>16</v>
      </c>
      <c r="G4581" t="s">
        <v>17</v>
      </c>
      <c r="H4581" t="s">
        <v>17</v>
      </c>
      <c r="I4581">
        <v>43</v>
      </c>
      <c r="J4581" t="str">
        <f>IFERROR(IF(ABS((C4581-resumen!$D$3)/resumen!$D$5) &gt; 1.96, "SI", "NO"), _xleta.NOT)</f>
        <v>NO</v>
      </c>
      <c r="K4581" t="str">
        <f>IFERROR(IF(ABS((I4581-resumen!$E$3)/resumen!$E$5) &gt; 1.96, "SI", "NO"), _xleta.NOT)</f>
        <v>NO</v>
      </c>
      <c r="L4581">
        <f>IF(ISBLANK(C4581), resumen!$D$4, C4581)</f>
        <v>46091.09</v>
      </c>
      <c r="M4581">
        <f>IF(ISBLANK(I4581), resumen!$E$4, I4581)</f>
        <v>43</v>
      </c>
    </row>
    <row r="4582" spans="1:13">
      <c r="A4582">
        <v>4581</v>
      </c>
      <c r="B4582" t="s">
        <v>19</v>
      </c>
      <c r="C4582">
        <v>361420</v>
      </c>
      <c r="D4582" t="s">
        <v>22</v>
      </c>
      <c r="E4582" t="s">
        <v>20</v>
      </c>
      <c r="F4582" t="s">
        <v>16</v>
      </c>
      <c r="G4582" t="s">
        <v>17</v>
      </c>
      <c r="H4582" t="s">
        <v>16</v>
      </c>
      <c r="I4582">
        <v>52</v>
      </c>
      <c r="J4582" t="str">
        <f>IFERROR(IF(ABS((C4582-resumen!$D$3)/resumen!$D$5) &gt; 1.96, "SI", "NO"), _xleta.NOT)</f>
        <v>NO</v>
      </c>
      <c r="K4582" t="str">
        <f>IFERROR(IF(ABS((I4582-resumen!$E$3)/resumen!$E$5) &gt; 1.96, "SI", "NO"), _xleta.NOT)</f>
        <v>NO</v>
      </c>
      <c r="L4582">
        <f>IF(ISBLANK(C4582), resumen!$D$4, C4582)</f>
        <v>361420</v>
      </c>
      <c r="M4582">
        <f>IF(ISBLANK(I4582), resumen!$E$4, I4582)</f>
        <v>52</v>
      </c>
    </row>
    <row r="4583" spans="1:13">
      <c r="A4583">
        <v>4582</v>
      </c>
      <c r="B4583" t="s">
        <v>13</v>
      </c>
      <c r="C4583">
        <v>301853</v>
      </c>
      <c r="D4583" t="s">
        <v>22</v>
      </c>
      <c r="E4583" t="s">
        <v>20</v>
      </c>
      <c r="F4583" t="s">
        <v>16</v>
      </c>
      <c r="G4583" t="s">
        <v>17</v>
      </c>
      <c r="H4583" t="s">
        <v>17</v>
      </c>
      <c r="I4583">
        <v>25</v>
      </c>
      <c r="J4583" t="str">
        <f>IFERROR(IF(ABS((C4583-resumen!$D$3)/resumen!$D$5) &gt; 1.96, "SI", "NO"), _xleta.NOT)</f>
        <v>NO</v>
      </c>
      <c r="K4583" t="str">
        <f>IFERROR(IF(ABS((I4583-resumen!$E$3)/resumen!$E$5) &gt; 1.96, "SI", "NO"), _xleta.NOT)</f>
        <v>NO</v>
      </c>
      <c r="L4583">
        <f>IF(ISBLANK(C4583), resumen!$D$4, C4583)</f>
        <v>301853</v>
      </c>
      <c r="M4583">
        <f>IF(ISBLANK(I4583), resumen!$E$4, I4583)</f>
        <v>25</v>
      </c>
    </row>
    <row r="4584" spans="1:13">
      <c r="A4584">
        <v>4583</v>
      </c>
      <c r="B4584" t="s">
        <v>13</v>
      </c>
      <c r="C4584">
        <v>263622.26</v>
      </c>
      <c r="D4584" t="s">
        <v>14</v>
      </c>
      <c r="E4584" t="s">
        <v>20</v>
      </c>
      <c r="F4584" t="s">
        <v>16</v>
      </c>
      <c r="G4584" t="s">
        <v>17</v>
      </c>
      <c r="H4584" t="s">
        <v>17</v>
      </c>
      <c r="I4584">
        <v>20</v>
      </c>
      <c r="J4584" t="str">
        <f>IFERROR(IF(ABS((C4584-resumen!$D$3)/resumen!$D$5) &gt; 1.96, "SI", "NO"), _xleta.NOT)</f>
        <v>NO</v>
      </c>
      <c r="K4584" t="str">
        <f>IFERROR(IF(ABS((I4584-resumen!$E$3)/resumen!$E$5) &gt; 1.96, "SI", "NO"), _xleta.NOT)</f>
        <v>NO</v>
      </c>
      <c r="L4584">
        <f>IF(ISBLANK(C4584), resumen!$D$4, C4584)</f>
        <v>263622.26</v>
      </c>
      <c r="M4584">
        <f>IF(ISBLANK(I4584), resumen!$E$4, I4584)</f>
        <v>20</v>
      </c>
    </row>
    <row r="4585" spans="1:13">
      <c r="A4585">
        <v>4584</v>
      </c>
      <c r="B4585" t="s">
        <v>13</v>
      </c>
      <c r="C4585">
        <v>511600</v>
      </c>
      <c r="D4585" t="s">
        <v>14</v>
      </c>
      <c r="E4585" t="s">
        <v>20</v>
      </c>
      <c r="F4585" t="s">
        <v>16</v>
      </c>
      <c r="G4585" t="s">
        <v>17</v>
      </c>
      <c r="H4585" t="s">
        <v>17</v>
      </c>
      <c r="I4585">
        <v>22</v>
      </c>
      <c r="J4585" t="str">
        <f>IFERROR(IF(ABS((C4585-resumen!$D$3)/resumen!$D$5) &gt; 1.96, "SI", "NO"), _xleta.NOT)</f>
        <v>NO</v>
      </c>
      <c r="K4585" t="str">
        <f>IFERROR(IF(ABS((I4585-resumen!$E$3)/resumen!$E$5) &gt; 1.96, "SI", "NO"), _xleta.NOT)</f>
        <v>NO</v>
      </c>
      <c r="L4585">
        <f>IF(ISBLANK(C4585), resumen!$D$4, C4585)</f>
        <v>511600</v>
      </c>
      <c r="M4585">
        <f>IF(ISBLANK(I4585), resumen!$E$4, I4585)</f>
        <v>22</v>
      </c>
    </row>
    <row r="4586" spans="1:13">
      <c r="A4586">
        <v>4585</v>
      </c>
      <c r="B4586" t="s">
        <v>19</v>
      </c>
      <c r="C4586">
        <v>831771.12</v>
      </c>
      <c r="D4586" t="s">
        <v>14</v>
      </c>
      <c r="E4586" t="s">
        <v>20</v>
      </c>
      <c r="F4586" t="s">
        <v>16</v>
      </c>
      <c r="G4586" t="s">
        <v>17</v>
      </c>
      <c r="H4586" t="s">
        <v>17</v>
      </c>
      <c r="I4586">
        <v>29</v>
      </c>
      <c r="J4586" t="str">
        <f>IFERROR(IF(ABS((C4586-resumen!$D$3)/resumen!$D$5) &gt; 1.96, "SI", "NO"), _xleta.NOT)</f>
        <v>NO</v>
      </c>
      <c r="K4586" t="str">
        <f>IFERROR(IF(ABS((I4586-resumen!$E$3)/resumen!$E$5) &gt; 1.96, "SI", "NO"), _xleta.NOT)</f>
        <v>NO</v>
      </c>
      <c r="L4586">
        <f>IF(ISBLANK(C4586), resumen!$D$4, C4586)</f>
        <v>831771.12</v>
      </c>
      <c r="M4586">
        <f>IF(ISBLANK(I4586), resumen!$E$4, I4586)</f>
        <v>29</v>
      </c>
    </row>
    <row r="4587" spans="1:13">
      <c r="A4587">
        <v>4586</v>
      </c>
      <c r="B4587" t="s">
        <v>19</v>
      </c>
      <c r="C4587">
        <v>297045</v>
      </c>
      <c r="D4587" t="s">
        <v>21</v>
      </c>
      <c r="E4587" t="s">
        <v>20</v>
      </c>
      <c r="F4587" t="s">
        <v>16</v>
      </c>
      <c r="G4587" t="s">
        <v>17</v>
      </c>
      <c r="H4587" t="s">
        <v>17</v>
      </c>
      <c r="I4587">
        <v>20</v>
      </c>
      <c r="J4587" t="str">
        <f>IFERROR(IF(ABS((C4587-resumen!$D$3)/resumen!$D$5) &gt; 1.96, "SI", "NO"), _xleta.NOT)</f>
        <v>NO</v>
      </c>
      <c r="K4587" t="str">
        <f>IFERROR(IF(ABS((I4587-resumen!$E$3)/resumen!$E$5) &gt; 1.96, "SI", "NO"), _xleta.NOT)</f>
        <v>NO</v>
      </c>
      <c r="L4587">
        <f>IF(ISBLANK(C4587), resumen!$D$4, C4587)</f>
        <v>297045</v>
      </c>
      <c r="M4587">
        <f>IF(ISBLANK(I4587), resumen!$E$4, I4587)</f>
        <v>20</v>
      </c>
    </row>
    <row r="4588" spans="1:13">
      <c r="A4588">
        <v>4587</v>
      </c>
      <c r="B4588" t="s">
        <v>13</v>
      </c>
      <c r="C4588">
        <v>518519</v>
      </c>
      <c r="D4588" t="s">
        <v>22</v>
      </c>
      <c r="E4588" t="s">
        <v>20</v>
      </c>
      <c r="F4588" t="s">
        <v>16</v>
      </c>
      <c r="G4588" t="s">
        <v>17</v>
      </c>
      <c r="H4588" t="s">
        <v>16</v>
      </c>
      <c r="I4588">
        <v>43</v>
      </c>
      <c r="J4588" t="str">
        <f>IFERROR(IF(ABS((C4588-resumen!$D$3)/resumen!$D$5) &gt; 1.96, "SI", "NO"), _xleta.NOT)</f>
        <v>NO</v>
      </c>
      <c r="K4588" t="str">
        <f>IFERROR(IF(ABS((I4588-resumen!$E$3)/resumen!$E$5) &gt; 1.96, "SI", "NO"), _xleta.NOT)</f>
        <v>NO</v>
      </c>
      <c r="L4588">
        <f>IF(ISBLANK(C4588), resumen!$D$4, C4588)</f>
        <v>518519</v>
      </c>
      <c r="M4588">
        <f>IF(ISBLANK(I4588), resumen!$E$4, I4588)</f>
        <v>43</v>
      </c>
    </row>
    <row r="4589" spans="1:13">
      <c r="A4589">
        <v>4588</v>
      </c>
      <c r="B4589" t="s">
        <v>13</v>
      </c>
      <c r="C4589">
        <v>239200</v>
      </c>
      <c r="D4589" t="s">
        <v>14</v>
      </c>
      <c r="E4589" t="s">
        <v>20</v>
      </c>
      <c r="F4589" t="s">
        <v>16</v>
      </c>
      <c r="G4589" t="s">
        <v>17</v>
      </c>
      <c r="H4589" t="s">
        <v>17</v>
      </c>
      <c r="I4589">
        <v>27</v>
      </c>
      <c r="J4589" t="str">
        <f>IFERROR(IF(ABS((C4589-resumen!$D$3)/resumen!$D$5) &gt; 1.96, "SI", "NO"), _xleta.NOT)</f>
        <v>NO</v>
      </c>
      <c r="K4589" t="str">
        <f>IFERROR(IF(ABS((I4589-resumen!$E$3)/resumen!$E$5) &gt; 1.96, "SI", "NO"), _xleta.NOT)</f>
        <v>NO</v>
      </c>
      <c r="L4589">
        <f>IF(ISBLANK(C4589), resumen!$D$4, C4589)</f>
        <v>239200</v>
      </c>
      <c r="M4589">
        <f>IF(ISBLANK(I4589), resumen!$E$4, I4589)</f>
        <v>27</v>
      </c>
    </row>
    <row r="4590" spans="1:13">
      <c r="A4590">
        <v>4589</v>
      </c>
      <c r="B4590" t="s">
        <v>13</v>
      </c>
      <c r="C4590">
        <v>445567</v>
      </c>
      <c r="D4590" t="s">
        <v>22</v>
      </c>
      <c r="E4590" t="s">
        <v>20</v>
      </c>
      <c r="F4590" t="s">
        <v>16</v>
      </c>
      <c r="G4590" t="s">
        <v>17</v>
      </c>
      <c r="H4590" t="s">
        <v>17</v>
      </c>
      <c r="I4590">
        <v>46</v>
      </c>
      <c r="J4590" t="str">
        <f>IFERROR(IF(ABS((C4590-resumen!$D$3)/resumen!$D$5) &gt; 1.96, "SI", "NO"), _xleta.NOT)</f>
        <v>NO</v>
      </c>
      <c r="K4590" t="str">
        <f>IFERROR(IF(ABS((I4590-resumen!$E$3)/resumen!$E$5) &gt; 1.96, "SI", "NO"), _xleta.NOT)</f>
        <v>NO</v>
      </c>
      <c r="L4590">
        <f>IF(ISBLANK(C4590), resumen!$D$4, C4590)</f>
        <v>445567</v>
      </c>
      <c r="M4590">
        <f>IF(ISBLANK(I4590), resumen!$E$4, I4590)</f>
        <v>46</v>
      </c>
    </row>
    <row r="4591" spans="1:13">
      <c r="A4591">
        <v>4590</v>
      </c>
      <c r="B4591" t="s">
        <v>19</v>
      </c>
      <c r="C4591">
        <v>211216</v>
      </c>
      <c r="D4591" t="s">
        <v>14</v>
      </c>
      <c r="E4591" t="s">
        <v>15</v>
      </c>
      <c r="F4591" t="s">
        <v>16</v>
      </c>
      <c r="G4591" t="s">
        <v>17</v>
      </c>
      <c r="H4591" t="s">
        <v>17</v>
      </c>
      <c r="I4591">
        <v>34</v>
      </c>
      <c r="J4591" t="str">
        <f>IFERROR(IF(ABS((C4591-resumen!$D$3)/resumen!$D$5) &gt; 1.96, "SI", "NO"), _xleta.NOT)</f>
        <v>NO</v>
      </c>
      <c r="K4591" t="str">
        <f>IFERROR(IF(ABS((I4591-resumen!$E$3)/resumen!$E$5) &gt; 1.96, "SI", "NO"), _xleta.NOT)</f>
        <v>NO</v>
      </c>
      <c r="L4591">
        <f>IF(ISBLANK(C4591), resumen!$D$4, C4591)</f>
        <v>211216</v>
      </c>
      <c r="M4591">
        <f>IF(ISBLANK(I4591), resumen!$E$4, I4591)</f>
        <v>34</v>
      </c>
    </row>
    <row r="4592" spans="1:13">
      <c r="A4592">
        <v>4591</v>
      </c>
      <c r="B4592" t="s">
        <v>13</v>
      </c>
      <c r="C4592">
        <v>410000.02</v>
      </c>
      <c r="D4592" t="s">
        <v>14</v>
      </c>
      <c r="E4592" t="s">
        <v>20</v>
      </c>
      <c r="F4592" t="s">
        <v>16</v>
      </c>
      <c r="G4592" t="s">
        <v>17</v>
      </c>
      <c r="H4592" t="s">
        <v>17</v>
      </c>
      <c r="I4592">
        <v>25</v>
      </c>
      <c r="J4592" t="str">
        <f>IFERROR(IF(ABS((C4592-resumen!$D$3)/resumen!$D$5) &gt; 1.96, "SI", "NO"), _xleta.NOT)</f>
        <v>NO</v>
      </c>
      <c r="K4592" t="str">
        <f>IFERROR(IF(ABS((I4592-resumen!$E$3)/resumen!$E$5) &gt; 1.96, "SI", "NO"), _xleta.NOT)</f>
        <v>NO</v>
      </c>
      <c r="L4592">
        <f>IF(ISBLANK(C4592), resumen!$D$4, C4592)</f>
        <v>410000.02</v>
      </c>
      <c r="M4592">
        <f>IF(ISBLANK(I4592), resumen!$E$4, I4592)</f>
        <v>25</v>
      </c>
    </row>
    <row r="4593" spans="1:13">
      <c r="A4593">
        <v>4592</v>
      </c>
      <c r="B4593" t="s">
        <v>13</v>
      </c>
      <c r="C4593">
        <v>3325777.9</v>
      </c>
      <c r="D4593" t="s">
        <v>14</v>
      </c>
      <c r="E4593" t="s">
        <v>15</v>
      </c>
      <c r="F4593" t="s">
        <v>16</v>
      </c>
      <c r="G4593" t="s">
        <v>17</v>
      </c>
      <c r="H4593" t="s">
        <v>17</v>
      </c>
      <c r="I4593">
        <v>62</v>
      </c>
      <c r="J4593" t="str">
        <f>IFERROR(IF(ABS((C4593-resumen!$D$3)/resumen!$D$5) &gt; 1.96, "SI", "NO"), _xleta.NOT)</f>
        <v>SI</v>
      </c>
      <c r="K4593" t="str">
        <f>IFERROR(IF(ABS((I4593-resumen!$E$3)/resumen!$E$5) &gt; 1.96, "SI", "NO"), _xleta.NOT)</f>
        <v>NO</v>
      </c>
      <c r="L4593">
        <f>IF(ISBLANK(C4593), resumen!$D$4, C4593)</f>
        <v>3325777.9</v>
      </c>
      <c r="M4593">
        <f>IF(ISBLANK(I4593), resumen!$E$4, I4593)</f>
        <v>62</v>
      </c>
    </row>
    <row r="4594" spans="1:13">
      <c r="A4594">
        <v>4593</v>
      </c>
      <c r="B4594" t="s">
        <v>19</v>
      </c>
      <c r="C4594">
        <v>306669.62</v>
      </c>
      <c r="D4594" t="s">
        <v>14</v>
      </c>
      <c r="E4594" t="s">
        <v>15</v>
      </c>
      <c r="F4594" t="s">
        <v>16</v>
      </c>
      <c r="G4594" t="s">
        <v>16</v>
      </c>
      <c r="H4594" t="s">
        <v>17</v>
      </c>
      <c r="I4594">
        <v>49</v>
      </c>
      <c r="J4594" t="str">
        <f>IFERROR(IF(ABS((C4594-resumen!$D$3)/resumen!$D$5) &gt; 1.96, "SI", "NO"), _xleta.NOT)</f>
        <v>NO</v>
      </c>
      <c r="K4594" t="str">
        <f>IFERROR(IF(ABS((I4594-resumen!$E$3)/resumen!$E$5) &gt; 1.96, "SI", "NO"), _xleta.NOT)</f>
        <v>NO</v>
      </c>
      <c r="L4594">
        <f>IF(ISBLANK(C4594), resumen!$D$4, C4594)</f>
        <v>306669.62</v>
      </c>
      <c r="M4594">
        <f>IF(ISBLANK(I4594), resumen!$E$4, I4594)</f>
        <v>49</v>
      </c>
    </row>
    <row r="4595" spans="1:13">
      <c r="A4595">
        <v>4594</v>
      </c>
      <c r="B4595" t="s">
        <v>19</v>
      </c>
      <c r="C4595">
        <v>405464.55</v>
      </c>
      <c r="D4595" t="s">
        <v>14</v>
      </c>
      <c r="E4595" t="s">
        <v>20</v>
      </c>
      <c r="F4595" t="s">
        <v>16</v>
      </c>
      <c r="G4595" t="s">
        <v>17</v>
      </c>
      <c r="H4595" t="s">
        <v>17</v>
      </c>
      <c r="I4595">
        <v>35</v>
      </c>
      <c r="J4595" t="str">
        <f>IFERROR(IF(ABS((C4595-resumen!$D$3)/resumen!$D$5) &gt; 1.96, "SI", "NO"), _xleta.NOT)</f>
        <v>NO</v>
      </c>
      <c r="K4595" t="str">
        <f>IFERROR(IF(ABS((I4595-resumen!$E$3)/resumen!$E$5) &gt; 1.96, "SI", "NO"), _xleta.NOT)</f>
        <v>NO</v>
      </c>
      <c r="L4595">
        <f>IF(ISBLANK(C4595), resumen!$D$4, C4595)</f>
        <v>405464.55</v>
      </c>
      <c r="M4595">
        <f>IF(ISBLANK(I4595), resumen!$E$4, I4595)</f>
        <v>35</v>
      </c>
    </row>
    <row r="4596" spans="1:13">
      <c r="A4596">
        <v>4595</v>
      </c>
      <c r="B4596" t="s">
        <v>19</v>
      </c>
      <c r="C4596">
        <v>560987.56000000006</v>
      </c>
      <c r="D4596" t="s">
        <v>18</v>
      </c>
      <c r="E4596" t="s">
        <v>15</v>
      </c>
      <c r="F4596" t="s">
        <v>16</v>
      </c>
      <c r="G4596" t="s">
        <v>17</v>
      </c>
      <c r="H4596" t="s">
        <v>17</v>
      </c>
      <c r="I4596">
        <v>69</v>
      </c>
      <c r="J4596" t="str">
        <f>IFERROR(IF(ABS((C4596-resumen!$D$3)/resumen!$D$5) &gt; 1.96, "SI", "NO"), _xleta.NOT)</f>
        <v>NO</v>
      </c>
      <c r="K4596" t="str">
        <f>IFERROR(IF(ABS((I4596-resumen!$E$3)/resumen!$E$5) &gt; 1.96, "SI", "NO"), _xleta.NOT)</f>
        <v>NO</v>
      </c>
      <c r="L4596">
        <f>IF(ISBLANK(C4596), resumen!$D$4, C4596)</f>
        <v>560987.56000000006</v>
      </c>
      <c r="M4596">
        <f>IF(ISBLANK(I4596), resumen!$E$4, I4596)</f>
        <v>69</v>
      </c>
    </row>
    <row r="4597" spans="1:13">
      <c r="A4597">
        <v>4596</v>
      </c>
      <c r="B4597" t="s">
        <v>13</v>
      </c>
      <c r="C4597">
        <v>374731.55</v>
      </c>
      <c r="D4597" t="s">
        <v>14</v>
      </c>
      <c r="E4597" t="s">
        <v>20</v>
      </c>
      <c r="F4597" t="s">
        <v>16</v>
      </c>
      <c r="G4597" t="s">
        <v>16</v>
      </c>
      <c r="H4597" t="s">
        <v>17</v>
      </c>
      <c r="I4597">
        <v>36</v>
      </c>
      <c r="J4597" t="str">
        <f>IFERROR(IF(ABS((C4597-resumen!$D$3)/resumen!$D$5) &gt; 1.96, "SI", "NO"), _xleta.NOT)</f>
        <v>NO</v>
      </c>
      <c r="K4597" t="str">
        <f>IFERROR(IF(ABS((I4597-resumen!$E$3)/resumen!$E$5) &gt; 1.96, "SI", "NO"), _xleta.NOT)</f>
        <v>NO</v>
      </c>
      <c r="L4597">
        <f>IF(ISBLANK(C4597), resumen!$D$4, C4597)</f>
        <v>374731.55</v>
      </c>
      <c r="M4597">
        <f>IF(ISBLANK(I4597), resumen!$E$4, I4597)</f>
        <v>36</v>
      </c>
    </row>
    <row r="4598" spans="1:13">
      <c r="A4598">
        <v>4597</v>
      </c>
      <c r="B4598" t="s">
        <v>13</v>
      </c>
      <c r="C4598">
        <v>650000</v>
      </c>
      <c r="D4598" t="s">
        <v>14</v>
      </c>
      <c r="E4598" t="s">
        <v>20</v>
      </c>
      <c r="F4598" t="s">
        <v>16</v>
      </c>
      <c r="G4598" t="s">
        <v>17</v>
      </c>
      <c r="H4598" t="s">
        <v>17</v>
      </c>
      <c r="I4598">
        <v>45</v>
      </c>
      <c r="J4598" t="str">
        <f>IFERROR(IF(ABS((C4598-resumen!$D$3)/resumen!$D$5) &gt; 1.96, "SI", "NO"), _xleta.NOT)</f>
        <v>NO</v>
      </c>
      <c r="K4598" t="str">
        <f>IFERROR(IF(ABS((I4598-resumen!$E$3)/resumen!$E$5) &gt; 1.96, "SI", "NO"), _xleta.NOT)</f>
        <v>NO</v>
      </c>
      <c r="L4598">
        <f>IF(ISBLANK(C4598), resumen!$D$4, C4598)</f>
        <v>650000</v>
      </c>
      <c r="M4598">
        <f>IF(ISBLANK(I4598), resumen!$E$4, I4598)</f>
        <v>45</v>
      </c>
    </row>
    <row r="4599" spans="1:13">
      <c r="A4599">
        <v>4598</v>
      </c>
      <c r="B4599" t="s">
        <v>13</v>
      </c>
      <c r="C4599">
        <v>358640</v>
      </c>
      <c r="D4599" t="s">
        <v>21</v>
      </c>
      <c r="E4599" t="s">
        <v>20</v>
      </c>
      <c r="F4599" t="s">
        <v>16</v>
      </c>
      <c r="G4599" t="s">
        <v>16</v>
      </c>
      <c r="H4599" t="s">
        <v>17</v>
      </c>
      <c r="I4599">
        <v>29</v>
      </c>
      <c r="J4599" t="str">
        <f>IFERROR(IF(ABS((C4599-resumen!$D$3)/resumen!$D$5) &gt; 1.96, "SI", "NO"), _xleta.NOT)</f>
        <v>NO</v>
      </c>
      <c r="K4599" t="str">
        <f>IFERROR(IF(ABS((I4599-resumen!$E$3)/resumen!$E$5) &gt; 1.96, "SI", "NO"), _xleta.NOT)</f>
        <v>NO</v>
      </c>
      <c r="L4599">
        <f>IF(ISBLANK(C4599), resumen!$D$4, C4599)</f>
        <v>358640</v>
      </c>
      <c r="M4599">
        <f>IF(ISBLANK(I4599), resumen!$E$4, I4599)</f>
        <v>29</v>
      </c>
    </row>
    <row r="4600" spans="1:13">
      <c r="A4600">
        <v>4599</v>
      </c>
      <c r="B4600" t="s">
        <v>13</v>
      </c>
      <c r="C4600">
        <v>838786.3</v>
      </c>
      <c r="D4600" t="s">
        <v>14</v>
      </c>
      <c r="E4600" t="s">
        <v>20</v>
      </c>
      <c r="F4600" t="s">
        <v>16</v>
      </c>
      <c r="G4600" t="s">
        <v>17</v>
      </c>
      <c r="H4600" t="s">
        <v>17</v>
      </c>
      <c r="I4600">
        <v>79</v>
      </c>
      <c r="J4600" t="str">
        <f>IFERROR(IF(ABS((C4600-resumen!$D$3)/resumen!$D$5) &gt; 1.96, "SI", "NO"), _xleta.NOT)</f>
        <v>NO</v>
      </c>
      <c r="K4600" t="str">
        <f>IFERROR(IF(ABS((I4600-resumen!$E$3)/resumen!$E$5) &gt; 1.96, "SI", "NO"), _xleta.NOT)</f>
        <v>SI</v>
      </c>
      <c r="L4600">
        <f>IF(ISBLANK(C4600), resumen!$D$4, C4600)</f>
        <v>838786.3</v>
      </c>
      <c r="M4600">
        <f>IF(ISBLANK(I4600), resumen!$E$4, I4600)</f>
        <v>79</v>
      </c>
    </row>
    <row r="4601" spans="1:13">
      <c r="A4601">
        <v>4600</v>
      </c>
      <c r="B4601" t="s">
        <v>13</v>
      </c>
      <c r="C4601">
        <v>34458</v>
      </c>
      <c r="D4601" t="s">
        <v>14</v>
      </c>
      <c r="E4601" t="s">
        <v>20</v>
      </c>
      <c r="F4601" t="s">
        <v>16</v>
      </c>
      <c r="G4601" t="s">
        <v>17</v>
      </c>
      <c r="H4601" t="s">
        <v>17</v>
      </c>
      <c r="I4601">
        <v>43</v>
      </c>
      <c r="J4601" t="str">
        <f>IFERROR(IF(ABS((C4601-resumen!$D$3)/resumen!$D$5) &gt; 1.96, "SI", "NO"), _xleta.NOT)</f>
        <v>NO</v>
      </c>
      <c r="K4601" t="str">
        <f>IFERROR(IF(ABS((I4601-resumen!$E$3)/resumen!$E$5) &gt; 1.96, "SI", "NO"), _xleta.NOT)</f>
        <v>NO</v>
      </c>
      <c r="L4601">
        <f>IF(ISBLANK(C4601), resumen!$D$4, C4601)</f>
        <v>34458</v>
      </c>
      <c r="M4601">
        <f>IF(ISBLANK(I4601), resumen!$E$4, I4601)</f>
        <v>43</v>
      </c>
    </row>
    <row r="4602" spans="1:13">
      <c r="A4602">
        <v>4601</v>
      </c>
      <c r="B4602" t="s">
        <v>13</v>
      </c>
      <c r="C4602">
        <v>640000</v>
      </c>
      <c r="D4602" t="s">
        <v>14</v>
      </c>
      <c r="E4602" t="s">
        <v>20</v>
      </c>
      <c r="F4602" t="s">
        <v>16</v>
      </c>
      <c r="G4602" t="s">
        <v>16</v>
      </c>
      <c r="H4602" t="s">
        <v>17</v>
      </c>
      <c r="I4602">
        <v>44</v>
      </c>
      <c r="J4602" t="str">
        <f>IFERROR(IF(ABS((C4602-resumen!$D$3)/resumen!$D$5) &gt; 1.96, "SI", "NO"), _xleta.NOT)</f>
        <v>NO</v>
      </c>
      <c r="K4602" t="str">
        <f>IFERROR(IF(ABS((I4602-resumen!$E$3)/resumen!$E$5) &gt; 1.96, "SI", "NO"), _xleta.NOT)</f>
        <v>NO</v>
      </c>
      <c r="L4602">
        <f>IF(ISBLANK(C4602), resumen!$D$4, C4602)</f>
        <v>640000</v>
      </c>
      <c r="M4602">
        <f>IF(ISBLANK(I4602), resumen!$E$4, I4602)</f>
        <v>44</v>
      </c>
    </row>
    <row r="4603" spans="1:13">
      <c r="A4603">
        <v>4602</v>
      </c>
      <c r="B4603" t="s">
        <v>19</v>
      </c>
      <c r="C4603">
        <v>736259</v>
      </c>
      <c r="D4603" t="s">
        <v>18</v>
      </c>
      <c r="E4603" t="s">
        <v>15</v>
      </c>
      <c r="F4603" t="s">
        <v>16</v>
      </c>
      <c r="G4603" t="s">
        <v>17</v>
      </c>
      <c r="H4603" t="s">
        <v>17</v>
      </c>
      <c r="I4603">
        <v>82</v>
      </c>
      <c r="J4603" t="str">
        <f>IFERROR(IF(ABS((C4603-resumen!$D$3)/resumen!$D$5) &gt; 1.96, "SI", "NO"), _xleta.NOT)</f>
        <v>NO</v>
      </c>
      <c r="K4603" t="str">
        <f>IFERROR(IF(ABS((I4603-resumen!$E$3)/resumen!$E$5) &gt; 1.96, "SI", "NO"), _xleta.NOT)</f>
        <v>SI</v>
      </c>
      <c r="L4603">
        <f>IF(ISBLANK(C4603), resumen!$D$4, C4603)</f>
        <v>736259</v>
      </c>
      <c r="M4603">
        <f>IF(ISBLANK(I4603), resumen!$E$4, I4603)</f>
        <v>82</v>
      </c>
    </row>
    <row r="4604" spans="1:13">
      <c r="A4604">
        <v>4603</v>
      </c>
      <c r="B4604" t="s">
        <v>13</v>
      </c>
      <c r="C4604">
        <v>366300</v>
      </c>
      <c r="D4604" t="s">
        <v>14</v>
      </c>
      <c r="E4604" t="s">
        <v>20</v>
      </c>
      <c r="F4604" t="s">
        <v>16</v>
      </c>
      <c r="G4604" t="s">
        <v>16</v>
      </c>
      <c r="H4604" t="s">
        <v>17</v>
      </c>
      <c r="I4604">
        <v>27</v>
      </c>
      <c r="J4604" t="str">
        <f>IFERROR(IF(ABS((C4604-resumen!$D$3)/resumen!$D$5) &gt; 1.96, "SI", "NO"), _xleta.NOT)</f>
        <v>NO</v>
      </c>
      <c r="K4604" t="str">
        <f>IFERROR(IF(ABS((I4604-resumen!$E$3)/resumen!$E$5) &gt; 1.96, "SI", "NO"), _xleta.NOT)</f>
        <v>NO</v>
      </c>
      <c r="L4604">
        <f>IF(ISBLANK(C4604), resumen!$D$4, C4604)</f>
        <v>366300</v>
      </c>
      <c r="M4604">
        <f>IF(ISBLANK(I4604), resumen!$E$4, I4604)</f>
        <v>27</v>
      </c>
    </row>
    <row r="4605" spans="1:13">
      <c r="A4605">
        <v>4604</v>
      </c>
      <c r="B4605" t="s">
        <v>19</v>
      </c>
      <c r="C4605">
        <v>989476.56</v>
      </c>
      <c r="D4605" t="s">
        <v>14</v>
      </c>
      <c r="E4605" t="s">
        <v>15</v>
      </c>
      <c r="F4605" t="s">
        <v>16</v>
      </c>
      <c r="G4605" t="s">
        <v>17</v>
      </c>
      <c r="H4605" t="s">
        <v>17</v>
      </c>
      <c r="I4605">
        <v>31</v>
      </c>
      <c r="J4605" t="str">
        <f>IFERROR(IF(ABS((C4605-resumen!$D$3)/resumen!$D$5) &gt; 1.96, "SI", "NO"), _xleta.NOT)</f>
        <v>NO</v>
      </c>
      <c r="K4605" t="str">
        <f>IFERROR(IF(ABS((I4605-resumen!$E$3)/resumen!$E$5) &gt; 1.96, "SI", "NO"), _xleta.NOT)</f>
        <v>NO</v>
      </c>
      <c r="L4605">
        <f>IF(ISBLANK(C4605), resumen!$D$4, C4605)</f>
        <v>989476.56</v>
      </c>
      <c r="M4605">
        <f>IF(ISBLANK(I4605), resumen!$E$4, I4605)</f>
        <v>31</v>
      </c>
    </row>
    <row r="4606" spans="1:13">
      <c r="A4606">
        <v>4605</v>
      </c>
      <c r="B4606" t="s">
        <v>13</v>
      </c>
      <c r="C4606">
        <v>664852.56000000006</v>
      </c>
      <c r="D4606" t="s">
        <v>14</v>
      </c>
      <c r="E4606" t="s">
        <v>15</v>
      </c>
      <c r="F4606" t="s">
        <v>16</v>
      </c>
      <c r="G4606" t="s">
        <v>17</v>
      </c>
      <c r="H4606" t="s">
        <v>17</v>
      </c>
      <c r="I4606">
        <v>57</v>
      </c>
      <c r="J4606" t="str">
        <f>IFERROR(IF(ABS((C4606-resumen!$D$3)/resumen!$D$5) &gt; 1.96, "SI", "NO"), _xleta.NOT)</f>
        <v>NO</v>
      </c>
      <c r="K4606" t="str">
        <f>IFERROR(IF(ABS((I4606-resumen!$E$3)/resumen!$E$5) &gt; 1.96, "SI", "NO"), _xleta.NOT)</f>
        <v>NO</v>
      </c>
      <c r="L4606">
        <f>IF(ISBLANK(C4606), resumen!$D$4, C4606)</f>
        <v>664852.56000000006</v>
      </c>
      <c r="M4606">
        <f>IF(ISBLANK(I4606), resumen!$E$4, I4606)</f>
        <v>57</v>
      </c>
    </row>
    <row r="4607" spans="1:13">
      <c r="A4607">
        <v>4606</v>
      </c>
      <c r="B4607" t="s">
        <v>19</v>
      </c>
      <c r="C4607">
        <v>355573.78</v>
      </c>
      <c r="D4607" t="s">
        <v>14</v>
      </c>
      <c r="E4607" t="s">
        <v>20</v>
      </c>
      <c r="F4607" t="s">
        <v>16</v>
      </c>
      <c r="G4607" t="s">
        <v>17</v>
      </c>
      <c r="H4607" t="s">
        <v>17</v>
      </c>
      <c r="I4607">
        <v>33</v>
      </c>
      <c r="J4607" t="str">
        <f>IFERROR(IF(ABS((C4607-resumen!$D$3)/resumen!$D$5) &gt; 1.96, "SI", "NO"), _xleta.NOT)</f>
        <v>NO</v>
      </c>
      <c r="K4607" t="str">
        <f>IFERROR(IF(ABS((I4607-resumen!$E$3)/resumen!$E$5) &gt; 1.96, "SI", "NO"), _xleta.NOT)</f>
        <v>NO</v>
      </c>
      <c r="L4607">
        <f>IF(ISBLANK(C4607), resumen!$D$4, C4607)</f>
        <v>355573.78</v>
      </c>
      <c r="M4607">
        <f>IF(ISBLANK(I4607), resumen!$E$4, I4607)</f>
        <v>33</v>
      </c>
    </row>
    <row r="4608" spans="1:13">
      <c r="A4608">
        <v>4607</v>
      </c>
      <c r="B4608" t="s">
        <v>19</v>
      </c>
      <c r="C4608">
        <v>353478.67</v>
      </c>
      <c r="D4608" t="s">
        <v>14</v>
      </c>
      <c r="E4608" t="s">
        <v>20</v>
      </c>
      <c r="F4608" t="s">
        <v>16</v>
      </c>
      <c r="G4608" t="s">
        <v>17</v>
      </c>
      <c r="H4608" t="s">
        <v>17</v>
      </c>
      <c r="I4608">
        <v>26</v>
      </c>
      <c r="J4608" t="str">
        <f>IFERROR(IF(ABS((C4608-resumen!$D$3)/resumen!$D$5) &gt; 1.96, "SI", "NO"), _xleta.NOT)</f>
        <v>NO</v>
      </c>
      <c r="K4608" t="str">
        <f>IFERROR(IF(ABS((I4608-resumen!$E$3)/resumen!$E$5) &gt; 1.96, "SI", "NO"), _xleta.NOT)</f>
        <v>NO</v>
      </c>
      <c r="L4608">
        <f>IF(ISBLANK(C4608), resumen!$D$4, C4608)</f>
        <v>353478.67</v>
      </c>
      <c r="M4608">
        <f>IF(ISBLANK(I4608), resumen!$E$4, I4608)</f>
        <v>26</v>
      </c>
    </row>
    <row r="4609" spans="1:13">
      <c r="A4609">
        <v>4608</v>
      </c>
      <c r="B4609" t="s">
        <v>13</v>
      </c>
      <c r="C4609">
        <v>308439</v>
      </c>
      <c r="D4609" t="s">
        <v>21</v>
      </c>
      <c r="E4609" t="s">
        <v>20</v>
      </c>
      <c r="F4609" t="s">
        <v>16</v>
      </c>
      <c r="G4609" t="s">
        <v>16</v>
      </c>
      <c r="H4609" t="s">
        <v>17</v>
      </c>
      <c r="I4609">
        <v>88</v>
      </c>
      <c r="J4609" t="str">
        <f>IFERROR(IF(ABS((C4609-resumen!$D$3)/resumen!$D$5) &gt; 1.96, "SI", "NO"), _xleta.NOT)</f>
        <v>NO</v>
      </c>
      <c r="K4609" t="str">
        <f>IFERROR(IF(ABS((I4609-resumen!$E$3)/resumen!$E$5) &gt; 1.96, "SI", "NO"), _xleta.NOT)</f>
        <v>SI</v>
      </c>
      <c r="L4609">
        <f>IF(ISBLANK(C4609), resumen!$D$4, C4609)</f>
        <v>308439</v>
      </c>
      <c r="M4609">
        <f>IF(ISBLANK(I4609), resumen!$E$4, I4609)</f>
        <v>88</v>
      </c>
    </row>
    <row r="4610" spans="1:13">
      <c r="A4610">
        <v>4609</v>
      </c>
      <c r="B4610" t="s">
        <v>13</v>
      </c>
      <c r="C4610">
        <v>278030</v>
      </c>
      <c r="D4610" t="s">
        <v>23</v>
      </c>
      <c r="E4610" t="s">
        <v>20</v>
      </c>
      <c r="F4610" t="s">
        <v>16</v>
      </c>
      <c r="G4610" t="s">
        <v>17</v>
      </c>
      <c r="H4610" t="s">
        <v>17</v>
      </c>
      <c r="I4610">
        <v>52</v>
      </c>
      <c r="J4610" t="str">
        <f>IFERROR(IF(ABS((C4610-resumen!$D$3)/resumen!$D$5) &gt; 1.96, "SI", "NO"), _xleta.NOT)</f>
        <v>NO</v>
      </c>
      <c r="K4610" t="str">
        <f>IFERROR(IF(ABS((I4610-resumen!$E$3)/resumen!$E$5) &gt; 1.96, "SI", "NO"), _xleta.NOT)</f>
        <v>NO</v>
      </c>
      <c r="L4610">
        <f>IF(ISBLANK(C4610), resumen!$D$4, C4610)</f>
        <v>278030</v>
      </c>
      <c r="M4610">
        <f>IF(ISBLANK(I4610), resumen!$E$4, I4610)</f>
        <v>52</v>
      </c>
    </row>
    <row r="4611" spans="1:13">
      <c r="A4611">
        <v>4610</v>
      </c>
      <c r="B4611" t="s">
        <v>19</v>
      </c>
      <c r="C4611">
        <v>445567</v>
      </c>
      <c r="D4611" t="s">
        <v>21</v>
      </c>
      <c r="E4611" t="s">
        <v>20</v>
      </c>
      <c r="F4611" t="s">
        <v>17</v>
      </c>
      <c r="G4611" t="s">
        <v>17</v>
      </c>
      <c r="H4611" t="s">
        <v>17</v>
      </c>
      <c r="I4611">
        <v>78</v>
      </c>
      <c r="J4611" t="str">
        <f>IFERROR(IF(ABS((C4611-resumen!$D$3)/resumen!$D$5) &gt; 1.96, "SI", "NO"), _xleta.NOT)</f>
        <v>NO</v>
      </c>
      <c r="K4611" t="str">
        <f>IFERROR(IF(ABS((I4611-resumen!$E$3)/resumen!$E$5) &gt; 1.96, "SI", "NO"), _xleta.NOT)</f>
        <v>SI</v>
      </c>
      <c r="L4611">
        <f>IF(ISBLANK(C4611), resumen!$D$4, C4611)</f>
        <v>445567</v>
      </c>
      <c r="M4611">
        <f>IF(ISBLANK(I4611), resumen!$E$4, I4611)</f>
        <v>78</v>
      </c>
    </row>
    <row r="4612" spans="1:13">
      <c r="A4612">
        <v>4611</v>
      </c>
      <c r="B4612" t="s">
        <v>13</v>
      </c>
      <c r="C4612">
        <v>390662.05</v>
      </c>
      <c r="D4612" t="s">
        <v>14</v>
      </c>
      <c r="E4612" t="s">
        <v>20</v>
      </c>
      <c r="F4612" t="s">
        <v>16</v>
      </c>
      <c r="G4612" t="s">
        <v>17</v>
      </c>
      <c r="H4612" t="s">
        <v>16</v>
      </c>
      <c r="I4612">
        <v>35</v>
      </c>
      <c r="J4612" t="str">
        <f>IFERROR(IF(ABS((C4612-resumen!$D$3)/resumen!$D$5) &gt; 1.96, "SI", "NO"), _xleta.NOT)</f>
        <v>NO</v>
      </c>
      <c r="K4612" t="str">
        <f>IFERROR(IF(ABS((I4612-resumen!$E$3)/resumen!$E$5) &gt; 1.96, "SI", "NO"), _xleta.NOT)</f>
        <v>NO</v>
      </c>
      <c r="L4612">
        <f>IF(ISBLANK(C4612), resumen!$D$4, C4612)</f>
        <v>390662.05</v>
      </c>
      <c r="M4612">
        <f>IF(ISBLANK(I4612), resumen!$E$4, I4612)</f>
        <v>35</v>
      </c>
    </row>
    <row r="4613" spans="1:13">
      <c r="A4613">
        <v>4612</v>
      </c>
      <c r="B4613" t="s">
        <v>13</v>
      </c>
      <c r="C4613">
        <v>212000</v>
      </c>
      <c r="D4613" t="s">
        <v>14</v>
      </c>
      <c r="E4613" t="s">
        <v>20</v>
      </c>
      <c r="F4613" t="s">
        <v>16</v>
      </c>
      <c r="G4613" t="s">
        <v>17</v>
      </c>
      <c r="H4613" t="s">
        <v>17</v>
      </c>
      <c r="I4613">
        <v>24</v>
      </c>
      <c r="J4613" t="str">
        <f>IFERROR(IF(ABS((C4613-resumen!$D$3)/resumen!$D$5) &gt; 1.96, "SI", "NO"), _xleta.NOT)</f>
        <v>NO</v>
      </c>
      <c r="K4613" t="str">
        <f>IFERROR(IF(ABS((I4613-resumen!$E$3)/resumen!$E$5) &gt; 1.96, "SI", "NO"), _xleta.NOT)</f>
        <v>NO</v>
      </c>
      <c r="L4613">
        <f>IF(ISBLANK(C4613), resumen!$D$4, C4613)</f>
        <v>212000</v>
      </c>
      <c r="M4613">
        <f>IF(ISBLANK(I4613), resumen!$E$4, I4613)</f>
        <v>24</v>
      </c>
    </row>
    <row r="4614" spans="1:13">
      <c r="A4614">
        <v>4613</v>
      </c>
      <c r="B4614" t="s">
        <v>19</v>
      </c>
      <c r="C4614">
        <v>308568</v>
      </c>
      <c r="D4614" t="s">
        <v>22</v>
      </c>
      <c r="E4614" t="s">
        <v>20</v>
      </c>
      <c r="F4614" t="s">
        <v>16</v>
      </c>
      <c r="G4614" t="s">
        <v>17</v>
      </c>
      <c r="H4614" t="s">
        <v>16</v>
      </c>
      <c r="I4614">
        <v>50</v>
      </c>
      <c r="J4614" t="str">
        <f>IFERROR(IF(ABS((C4614-resumen!$D$3)/resumen!$D$5) &gt; 1.96, "SI", "NO"), _xleta.NOT)</f>
        <v>NO</v>
      </c>
      <c r="K4614" t="str">
        <f>IFERROR(IF(ABS((I4614-resumen!$E$3)/resumen!$E$5) &gt; 1.96, "SI", "NO"), _xleta.NOT)</f>
        <v>NO</v>
      </c>
      <c r="L4614">
        <f>IF(ISBLANK(C4614), resumen!$D$4, C4614)</f>
        <v>308568</v>
      </c>
      <c r="M4614">
        <f>IF(ISBLANK(I4614), resumen!$E$4, I4614)</f>
        <v>50</v>
      </c>
    </row>
    <row r="4615" spans="1:13">
      <c r="A4615">
        <v>4614</v>
      </c>
      <c r="B4615" t="s">
        <v>13</v>
      </c>
      <c r="C4615">
        <v>560465</v>
      </c>
      <c r="D4615" t="s">
        <v>22</v>
      </c>
      <c r="E4615" t="s">
        <v>20</v>
      </c>
      <c r="F4615" t="s">
        <v>16</v>
      </c>
      <c r="G4615" t="s">
        <v>17</v>
      </c>
      <c r="H4615" t="s">
        <v>16</v>
      </c>
      <c r="I4615">
        <v>34</v>
      </c>
      <c r="J4615" t="str">
        <f>IFERROR(IF(ABS((C4615-resumen!$D$3)/resumen!$D$5) &gt; 1.96, "SI", "NO"), _xleta.NOT)</f>
        <v>NO</v>
      </c>
      <c r="K4615" t="str">
        <f>IFERROR(IF(ABS((I4615-resumen!$E$3)/resumen!$E$5) &gt; 1.96, "SI", "NO"), _xleta.NOT)</f>
        <v>NO</v>
      </c>
      <c r="L4615">
        <f>IF(ISBLANK(C4615), resumen!$D$4, C4615)</f>
        <v>560465</v>
      </c>
      <c r="M4615">
        <f>IF(ISBLANK(I4615), resumen!$E$4, I4615)</f>
        <v>34</v>
      </c>
    </row>
    <row r="4616" spans="1:13">
      <c r="A4616">
        <v>4615</v>
      </c>
      <c r="B4616" t="s">
        <v>19</v>
      </c>
      <c r="C4616">
        <v>323296</v>
      </c>
      <c r="D4616" t="s">
        <v>22</v>
      </c>
      <c r="E4616" t="s">
        <v>20</v>
      </c>
      <c r="F4616" t="s">
        <v>16</v>
      </c>
      <c r="G4616" t="s">
        <v>17</v>
      </c>
      <c r="H4616" t="s">
        <v>16</v>
      </c>
      <c r="I4616">
        <v>48</v>
      </c>
      <c r="J4616" t="str">
        <f>IFERROR(IF(ABS((C4616-resumen!$D$3)/resumen!$D$5) &gt; 1.96, "SI", "NO"), _xleta.NOT)</f>
        <v>NO</v>
      </c>
      <c r="K4616" t="str">
        <f>IFERROR(IF(ABS((I4616-resumen!$E$3)/resumen!$E$5) &gt; 1.96, "SI", "NO"), _xleta.NOT)</f>
        <v>NO</v>
      </c>
      <c r="L4616">
        <f>IF(ISBLANK(C4616), resumen!$D$4, C4616)</f>
        <v>323296</v>
      </c>
      <c r="M4616">
        <f>IF(ISBLANK(I4616), resumen!$E$4, I4616)</f>
        <v>48</v>
      </c>
    </row>
    <row r="4617" spans="1:13">
      <c r="A4617">
        <v>4616</v>
      </c>
      <c r="B4617" t="s">
        <v>13</v>
      </c>
      <c r="C4617">
        <v>392034</v>
      </c>
      <c r="D4617" t="s">
        <v>14</v>
      </c>
      <c r="E4617" t="s">
        <v>20</v>
      </c>
      <c r="F4617" t="s">
        <v>16</v>
      </c>
      <c r="G4617" t="s">
        <v>17</v>
      </c>
      <c r="H4617" t="s">
        <v>17</v>
      </c>
      <c r="I4617">
        <v>42</v>
      </c>
      <c r="J4617" t="str">
        <f>IFERROR(IF(ABS((C4617-resumen!$D$3)/resumen!$D$5) &gt; 1.96, "SI", "NO"), _xleta.NOT)</f>
        <v>NO</v>
      </c>
      <c r="K4617" t="str">
        <f>IFERROR(IF(ABS((I4617-resumen!$E$3)/resumen!$E$5) &gt; 1.96, "SI", "NO"), _xleta.NOT)</f>
        <v>NO</v>
      </c>
      <c r="L4617">
        <f>IF(ISBLANK(C4617), resumen!$D$4, C4617)</f>
        <v>392034</v>
      </c>
      <c r="M4617">
        <f>IF(ISBLANK(I4617), resumen!$E$4, I4617)</f>
        <v>42</v>
      </c>
    </row>
    <row r="4618" spans="1:13">
      <c r="A4618">
        <v>4617</v>
      </c>
      <c r="B4618" t="s">
        <v>19</v>
      </c>
      <c r="C4618">
        <v>1700000</v>
      </c>
      <c r="D4618" t="s">
        <v>14</v>
      </c>
      <c r="E4618" t="s">
        <v>20</v>
      </c>
      <c r="F4618" t="s">
        <v>16</v>
      </c>
      <c r="G4618" t="s">
        <v>17</v>
      </c>
      <c r="H4618" t="s">
        <v>17</v>
      </c>
      <c r="I4618">
        <v>22</v>
      </c>
      <c r="J4618" t="str">
        <f>IFERROR(IF(ABS((C4618-resumen!$D$3)/resumen!$D$5) &gt; 1.96, "SI", "NO"), _xleta.NOT)</f>
        <v>NO</v>
      </c>
      <c r="K4618" t="str">
        <f>IFERROR(IF(ABS((I4618-resumen!$E$3)/resumen!$E$5) &gt; 1.96, "SI", "NO"), _xleta.NOT)</f>
        <v>NO</v>
      </c>
      <c r="L4618">
        <f>IF(ISBLANK(C4618), resumen!$D$4, C4618)</f>
        <v>1700000</v>
      </c>
      <c r="M4618">
        <f>IF(ISBLANK(I4618), resumen!$E$4, I4618)</f>
        <v>22</v>
      </c>
    </row>
    <row r="4619" spans="1:13">
      <c r="A4619">
        <v>4618</v>
      </c>
      <c r="B4619" t="s">
        <v>19</v>
      </c>
      <c r="C4619">
        <v>674375</v>
      </c>
      <c r="D4619" t="s">
        <v>14</v>
      </c>
      <c r="E4619" t="s">
        <v>20</v>
      </c>
      <c r="F4619" t="s">
        <v>16</v>
      </c>
      <c r="G4619" t="s">
        <v>17</v>
      </c>
      <c r="H4619" t="s">
        <v>17</v>
      </c>
      <c r="I4619">
        <v>37</v>
      </c>
      <c r="J4619" t="str">
        <f>IFERROR(IF(ABS((C4619-resumen!$D$3)/resumen!$D$5) &gt; 1.96, "SI", "NO"), _xleta.NOT)</f>
        <v>NO</v>
      </c>
      <c r="K4619" t="str">
        <f>IFERROR(IF(ABS((I4619-resumen!$E$3)/resumen!$E$5) &gt; 1.96, "SI", "NO"), _xleta.NOT)</f>
        <v>NO</v>
      </c>
      <c r="L4619">
        <f>IF(ISBLANK(C4619), resumen!$D$4, C4619)</f>
        <v>674375</v>
      </c>
      <c r="M4619">
        <f>IF(ISBLANK(I4619), resumen!$E$4, I4619)</f>
        <v>37</v>
      </c>
    </row>
    <row r="4620" spans="1:13">
      <c r="A4620">
        <v>4619</v>
      </c>
      <c r="B4620" t="s">
        <v>13</v>
      </c>
      <c r="C4620">
        <v>402257.7</v>
      </c>
      <c r="D4620" t="s">
        <v>14</v>
      </c>
      <c r="E4620" t="s">
        <v>20</v>
      </c>
      <c r="F4620" t="s">
        <v>16</v>
      </c>
      <c r="G4620" t="s">
        <v>17</v>
      </c>
      <c r="H4620" t="s">
        <v>17</v>
      </c>
      <c r="I4620">
        <v>50</v>
      </c>
      <c r="J4620" t="str">
        <f>IFERROR(IF(ABS((C4620-resumen!$D$3)/resumen!$D$5) &gt; 1.96, "SI", "NO"), _xleta.NOT)</f>
        <v>NO</v>
      </c>
      <c r="K4620" t="str">
        <f>IFERROR(IF(ABS((I4620-resumen!$E$3)/resumen!$E$5) &gt; 1.96, "SI", "NO"), _xleta.NOT)</f>
        <v>NO</v>
      </c>
      <c r="L4620">
        <f>IF(ISBLANK(C4620), resumen!$D$4, C4620)</f>
        <v>402257.7</v>
      </c>
      <c r="M4620">
        <f>IF(ISBLANK(I4620), resumen!$E$4, I4620)</f>
        <v>50</v>
      </c>
    </row>
    <row r="4621" spans="1:13">
      <c r="A4621">
        <v>4620</v>
      </c>
      <c r="B4621" t="s">
        <v>13</v>
      </c>
      <c r="C4621">
        <v>445433</v>
      </c>
      <c r="D4621" t="s">
        <v>14</v>
      </c>
      <c r="E4621" t="s">
        <v>20</v>
      </c>
      <c r="F4621" t="s">
        <v>16</v>
      </c>
      <c r="G4621" t="s">
        <v>17</v>
      </c>
      <c r="H4621" t="s">
        <v>17</v>
      </c>
      <c r="I4621">
        <v>31</v>
      </c>
      <c r="J4621" t="str">
        <f>IFERROR(IF(ABS((C4621-resumen!$D$3)/resumen!$D$5) &gt; 1.96, "SI", "NO"), _xleta.NOT)</f>
        <v>NO</v>
      </c>
      <c r="K4621" t="str">
        <f>IFERROR(IF(ABS((I4621-resumen!$E$3)/resumen!$E$5) &gt; 1.96, "SI", "NO"), _xleta.NOT)</f>
        <v>NO</v>
      </c>
      <c r="L4621">
        <f>IF(ISBLANK(C4621), resumen!$D$4, C4621)</f>
        <v>445433</v>
      </c>
      <c r="M4621">
        <f>IF(ISBLANK(I4621), resumen!$E$4, I4621)</f>
        <v>31</v>
      </c>
    </row>
    <row r="4622" spans="1:13">
      <c r="A4622">
        <v>4621</v>
      </c>
      <c r="B4622" t="s">
        <v>19</v>
      </c>
      <c r="C4622">
        <v>605498</v>
      </c>
      <c r="D4622" t="s">
        <v>14</v>
      </c>
      <c r="E4622" t="s">
        <v>20</v>
      </c>
      <c r="F4622" t="s">
        <v>16</v>
      </c>
      <c r="G4622" t="s">
        <v>17</v>
      </c>
      <c r="H4622" t="s">
        <v>17</v>
      </c>
      <c r="I4622">
        <v>26</v>
      </c>
      <c r="J4622" t="str">
        <f>IFERROR(IF(ABS((C4622-resumen!$D$3)/resumen!$D$5) &gt; 1.96, "SI", "NO"), _xleta.NOT)</f>
        <v>NO</v>
      </c>
      <c r="K4622" t="str">
        <f>IFERROR(IF(ABS((I4622-resumen!$E$3)/resumen!$E$5) &gt; 1.96, "SI", "NO"), _xleta.NOT)</f>
        <v>NO</v>
      </c>
      <c r="L4622">
        <f>IF(ISBLANK(C4622), resumen!$D$4, C4622)</f>
        <v>605498</v>
      </c>
      <c r="M4622">
        <f>IF(ISBLANK(I4622), resumen!$E$4, I4622)</f>
        <v>26</v>
      </c>
    </row>
    <row r="4623" spans="1:13">
      <c r="A4623">
        <v>4622</v>
      </c>
      <c r="B4623" t="s">
        <v>19</v>
      </c>
      <c r="C4623">
        <v>897388</v>
      </c>
      <c r="D4623" t="s">
        <v>14</v>
      </c>
      <c r="E4623" t="s">
        <v>15</v>
      </c>
      <c r="F4623" t="s">
        <v>16</v>
      </c>
      <c r="G4623" t="s">
        <v>17</v>
      </c>
      <c r="H4623" t="s">
        <v>16</v>
      </c>
      <c r="I4623">
        <v>48</v>
      </c>
      <c r="J4623" t="str">
        <f>IFERROR(IF(ABS((C4623-resumen!$D$3)/resumen!$D$5) &gt; 1.96, "SI", "NO"), _xleta.NOT)</f>
        <v>NO</v>
      </c>
      <c r="K4623" t="str">
        <f>IFERROR(IF(ABS((I4623-resumen!$E$3)/resumen!$E$5) &gt; 1.96, "SI", "NO"), _xleta.NOT)</f>
        <v>NO</v>
      </c>
      <c r="L4623">
        <f>IF(ISBLANK(C4623), resumen!$D$4, C4623)</f>
        <v>897388</v>
      </c>
      <c r="M4623">
        <f>IF(ISBLANK(I4623), resumen!$E$4, I4623)</f>
        <v>48</v>
      </c>
    </row>
    <row r="4624" spans="1:13">
      <c r="A4624">
        <v>4623</v>
      </c>
      <c r="B4624" t="s">
        <v>19</v>
      </c>
      <c r="C4624">
        <v>1167986</v>
      </c>
      <c r="D4624" t="s">
        <v>14</v>
      </c>
      <c r="E4624" t="s">
        <v>15</v>
      </c>
      <c r="F4624" t="s">
        <v>16</v>
      </c>
      <c r="G4624" t="s">
        <v>17</v>
      </c>
      <c r="H4624" t="s">
        <v>16</v>
      </c>
      <c r="I4624">
        <v>61</v>
      </c>
      <c r="J4624" t="str">
        <f>IFERROR(IF(ABS((C4624-resumen!$D$3)/resumen!$D$5) &gt; 1.96, "SI", "NO"), _xleta.NOT)</f>
        <v>NO</v>
      </c>
      <c r="K4624" t="str">
        <f>IFERROR(IF(ABS((I4624-resumen!$E$3)/resumen!$E$5) &gt; 1.96, "SI", "NO"), _xleta.NOT)</f>
        <v>NO</v>
      </c>
      <c r="L4624">
        <f>IF(ISBLANK(C4624), resumen!$D$4, C4624)</f>
        <v>1167986</v>
      </c>
      <c r="M4624">
        <f>IF(ISBLANK(I4624), resumen!$E$4, I4624)</f>
        <v>61</v>
      </c>
    </row>
    <row r="4625" spans="1:13">
      <c r="A4625">
        <v>4624</v>
      </c>
      <c r="B4625" t="s">
        <v>13</v>
      </c>
      <c r="C4625">
        <v>509509</v>
      </c>
      <c r="D4625" t="s">
        <v>22</v>
      </c>
      <c r="E4625" t="s">
        <v>20</v>
      </c>
      <c r="F4625" t="s">
        <v>16</v>
      </c>
      <c r="G4625" t="s">
        <v>16</v>
      </c>
      <c r="H4625" t="s">
        <v>17</v>
      </c>
      <c r="I4625">
        <v>30</v>
      </c>
      <c r="J4625" t="str">
        <f>IFERROR(IF(ABS((C4625-resumen!$D$3)/resumen!$D$5) &gt; 1.96, "SI", "NO"), _xleta.NOT)</f>
        <v>NO</v>
      </c>
      <c r="K4625" t="str">
        <f>IFERROR(IF(ABS((I4625-resumen!$E$3)/resumen!$E$5) &gt; 1.96, "SI", "NO"), _xleta.NOT)</f>
        <v>NO</v>
      </c>
      <c r="L4625">
        <f>IF(ISBLANK(C4625), resumen!$D$4, C4625)</f>
        <v>509509</v>
      </c>
      <c r="M4625">
        <f>IF(ISBLANK(I4625), resumen!$E$4, I4625)</f>
        <v>30</v>
      </c>
    </row>
    <row r="4626" spans="1:13">
      <c r="A4626">
        <v>4625</v>
      </c>
      <c r="B4626" t="s">
        <v>13</v>
      </c>
      <c r="C4626">
        <v>609986</v>
      </c>
      <c r="D4626" t="s">
        <v>14</v>
      </c>
      <c r="E4626" t="s">
        <v>20</v>
      </c>
      <c r="F4626" t="s">
        <v>16</v>
      </c>
      <c r="G4626" t="s">
        <v>17</v>
      </c>
      <c r="H4626" t="s">
        <v>17</v>
      </c>
      <c r="I4626">
        <v>26</v>
      </c>
      <c r="J4626" t="str">
        <f>IFERROR(IF(ABS((C4626-resumen!$D$3)/resumen!$D$5) &gt; 1.96, "SI", "NO"), _xleta.NOT)</f>
        <v>NO</v>
      </c>
      <c r="K4626" t="str">
        <f>IFERROR(IF(ABS((I4626-resumen!$E$3)/resumen!$E$5) &gt; 1.96, "SI", "NO"), _xleta.NOT)</f>
        <v>NO</v>
      </c>
      <c r="L4626">
        <f>IF(ISBLANK(C4626), resumen!$D$4, C4626)</f>
        <v>609986</v>
      </c>
      <c r="M4626">
        <f>IF(ISBLANK(I4626), resumen!$E$4, I4626)</f>
        <v>26</v>
      </c>
    </row>
    <row r="4627" spans="1:13">
      <c r="A4627">
        <v>4626</v>
      </c>
      <c r="B4627" t="s">
        <v>19</v>
      </c>
      <c r="C4627">
        <v>775258.33</v>
      </c>
      <c r="D4627" t="s">
        <v>14</v>
      </c>
      <c r="E4627" t="s">
        <v>20</v>
      </c>
      <c r="F4627" t="s">
        <v>16</v>
      </c>
      <c r="G4627" t="s">
        <v>17</v>
      </c>
      <c r="H4627" t="s">
        <v>17</v>
      </c>
      <c r="I4627">
        <v>23</v>
      </c>
      <c r="J4627" t="str">
        <f>IFERROR(IF(ABS((C4627-resumen!$D$3)/resumen!$D$5) &gt; 1.96, "SI", "NO"), _xleta.NOT)</f>
        <v>NO</v>
      </c>
      <c r="K4627" t="str">
        <f>IFERROR(IF(ABS((I4627-resumen!$E$3)/resumen!$E$5) &gt; 1.96, "SI", "NO"), _xleta.NOT)</f>
        <v>NO</v>
      </c>
      <c r="L4627">
        <f>IF(ISBLANK(C4627), resumen!$D$4, C4627)</f>
        <v>775258.33</v>
      </c>
      <c r="M4627">
        <f>IF(ISBLANK(I4627), resumen!$E$4, I4627)</f>
        <v>23</v>
      </c>
    </row>
    <row r="4628" spans="1:13">
      <c r="A4628">
        <v>4627</v>
      </c>
      <c r="B4628" t="s">
        <v>13</v>
      </c>
      <c r="C4628">
        <v>541379.75</v>
      </c>
      <c r="D4628" t="s">
        <v>14</v>
      </c>
      <c r="E4628" t="s">
        <v>20</v>
      </c>
      <c r="F4628" t="s">
        <v>16</v>
      </c>
      <c r="G4628" t="s">
        <v>16</v>
      </c>
      <c r="H4628" t="s">
        <v>17</v>
      </c>
      <c r="I4628">
        <v>77</v>
      </c>
      <c r="J4628" t="str">
        <f>IFERROR(IF(ABS((C4628-resumen!$D$3)/resumen!$D$5) &gt; 1.96, "SI", "NO"), _xleta.NOT)</f>
        <v>NO</v>
      </c>
      <c r="K4628" t="str">
        <f>IFERROR(IF(ABS((I4628-resumen!$E$3)/resumen!$E$5) &gt; 1.96, "SI", "NO"), _xleta.NOT)</f>
        <v>SI</v>
      </c>
      <c r="L4628">
        <f>IF(ISBLANK(C4628), resumen!$D$4, C4628)</f>
        <v>541379.75</v>
      </c>
      <c r="M4628">
        <f>IF(ISBLANK(I4628), resumen!$E$4, I4628)</f>
        <v>77</v>
      </c>
    </row>
    <row r="4629" spans="1:13">
      <c r="A4629">
        <v>4628</v>
      </c>
      <c r="B4629" t="s">
        <v>19</v>
      </c>
      <c r="C4629">
        <v>426935.93</v>
      </c>
      <c r="D4629" t="s">
        <v>14</v>
      </c>
      <c r="E4629" t="s">
        <v>20</v>
      </c>
      <c r="F4629" t="s">
        <v>16</v>
      </c>
      <c r="G4629" t="s">
        <v>17</v>
      </c>
      <c r="H4629" t="s">
        <v>17</v>
      </c>
      <c r="I4629">
        <v>28</v>
      </c>
      <c r="J4629" t="str">
        <f>IFERROR(IF(ABS((C4629-resumen!$D$3)/resumen!$D$5) &gt; 1.96, "SI", "NO"), _xleta.NOT)</f>
        <v>NO</v>
      </c>
      <c r="K4629" t="str">
        <f>IFERROR(IF(ABS((I4629-resumen!$E$3)/resumen!$E$5) &gt; 1.96, "SI", "NO"), _xleta.NOT)</f>
        <v>NO</v>
      </c>
      <c r="L4629">
        <f>IF(ISBLANK(C4629), resumen!$D$4, C4629)</f>
        <v>426935.93</v>
      </c>
      <c r="M4629">
        <f>IF(ISBLANK(I4629), resumen!$E$4, I4629)</f>
        <v>28</v>
      </c>
    </row>
    <row r="4630" spans="1:13">
      <c r="A4630">
        <v>4629</v>
      </c>
      <c r="B4630" t="s">
        <v>13</v>
      </c>
      <c r="C4630">
        <v>13780</v>
      </c>
      <c r="D4630" t="s">
        <v>14</v>
      </c>
      <c r="E4630" t="s">
        <v>20</v>
      </c>
      <c r="F4630" t="s">
        <v>16</v>
      </c>
      <c r="G4630" t="s">
        <v>17</v>
      </c>
      <c r="H4630" t="s">
        <v>17</v>
      </c>
      <c r="I4630">
        <v>38</v>
      </c>
      <c r="J4630" t="str">
        <f>IFERROR(IF(ABS((C4630-resumen!$D$3)/resumen!$D$5) &gt; 1.96, "SI", "NO"), _xleta.NOT)</f>
        <v>NO</v>
      </c>
      <c r="K4630" t="str">
        <f>IFERROR(IF(ABS((I4630-resumen!$E$3)/resumen!$E$5) &gt; 1.96, "SI", "NO"), _xleta.NOT)</f>
        <v>NO</v>
      </c>
      <c r="L4630">
        <f>IF(ISBLANK(C4630), resumen!$D$4, C4630)</f>
        <v>13780</v>
      </c>
      <c r="M4630">
        <f>IF(ISBLANK(I4630), resumen!$E$4, I4630)</f>
        <v>38</v>
      </c>
    </row>
    <row r="4631" spans="1:13">
      <c r="A4631">
        <v>4630</v>
      </c>
      <c r="B4631" t="s">
        <v>13</v>
      </c>
      <c r="C4631">
        <v>300018</v>
      </c>
      <c r="D4631" t="s">
        <v>22</v>
      </c>
      <c r="E4631" t="s">
        <v>20</v>
      </c>
      <c r="F4631" t="s">
        <v>16</v>
      </c>
      <c r="G4631" t="s">
        <v>17</v>
      </c>
      <c r="H4631" t="s">
        <v>16</v>
      </c>
      <c r="I4631">
        <v>53</v>
      </c>
      <c r="J4631" t="str">
        <f>IFERROR(IF(ABS((C4631-resumen!$D$3)/resumen!$D$5) &gt; 1.96, "SI", "NO"), _xleta.NOT)</f>
        <v>NO</v>
      </c>
      <c r="K4631" t="str">
        <f>IFERROR(IF(ABS((I4631-resumen!$E$3)/resumen!$E$5) &gt; 1.96, "SI", "NO"), _xleta.NOT)</f>
        <v>NO</v>
      </c>
      <c r="L4631">
        <f>IF(ISBLANK(C4631), resumen!$D$4, C4631)</f>
        <v>300018</v>
      </c>
      <c r="M4631">
        <f>IF(ISBLANK(I4631), resumen!$E$4, I4631)</f>
        <v>53</v>
      </c>
    </row>
    <row r="4632" spans="1:13">
      <c r="A4632">
        <v>4631</v>
      </c>
      <c r="B4632" t="s">
        <v>13</v>
      </c>
      <c r="C4632">
        <v>1162023.5</v>
      </c>
      <c r="D4632" t="s">
        <v>14</v>
      </c>
      <c r="E4632" t="s">
        <v>15</v>
      </c>
      <c r="F4632" t="s">
        <v>16</v>
      </c>
      <c r="G4632" t="s">
        <v>17</v>
      </c>
      <c r="H4632" t="s">
        <v>17</v>
      </c>
      <c r="I4632">
        <v>38</v>
      </c>
      <c r="J4632" t="str">
        <f>IFERROR(IF(ABS((C4632-resumen!$D$3)/resumen!$D$5) &gt; 1.96, "SI", "NO"), _xleta.NOT)</f>
        <v>NO</v>
      </c>
      <c r="K4632" t="str">
        <f>IFERROR(IF(ABS((I4632-resumen!$E$3)/resumen!$E$5) &gt; 1.96, "SI", "NO"), _xleta.NOT)</f>
        <v>NO</v>
      </c>
      <c r="L4632">
        <f>IF(ISBLANK(C4632), resumen!$D$4, C4632)</f>
        <v>1162023.5</v>
      </c>
      <c r="M4632">
        <f>IF(ISBLANK(I4632), resumen!$E$4, I4632)</f>
        <v>38</v>
      </c>
    </row>
    <row r="4633" spans="1:13">
      <c r="A4633">
        <v>4632</v>
      </c>
      <c r="B4633" t="s">
        <v>19</v>
      </c>
      <c r="C4633">
        <v>297973.5</v>
      </c>
      <c r="D4633" t="s">
        <v>14</v>
      </c>
      <c r="E4633" t="s">
        <v>15</v>
      </c>
      <c r="F4633" t="s">
        <v>16</v>
      </c>
      <c r="G4633" t="s">
        <v>17</v>
      </c>
      <c r="H4633" t="s">
        <v>17</v>
      </c>
      <c r="I4633">
        <v>25</v>
      </c>
      <c r="J4633" t="str">
        <f>IFERROR(IF(ABS((C4633-resumen!$D$3)/resumen!$D$5) &gt; 1.96, "SI", "NO"), _xleta.NOT)</f>
        <v>NO</v>
      </c>
      <c r="K4633" t="str">
        <f>IFERROR(IF(ABS((I4633-resumen!$E$3)/resumen!$E$5) &gt; 1.96, "SI", "NO"), _xleta.NOT)</f>
        <v>NO</v>
      </c>
      <c r="L4633">
        <f>IF(ISBLANK(C4633), resumen!$D$4, C4633)</f>
        <v>297973.5</v>
      </c>
      <c r="M4633">
        <f>IF(ISBLANK(I4633), resumen!$E$4, I4633)</f>
        <v>25</v>
      </c>
    </row>
    <row r="4634" spans="1:13">
      <c r="A4634">
        <v>4633</v>
      </c>
      <c r="B4634" t="s">
        <v>13</v>
      </c>
      <c r="C4634">
        <v>311901.48</v>
      </c>
      <c r="D4634" t="s">
        <v>14</v>
      </c>
      <c r="E4634" t="s">
        <v>20</v>
      </c>
      <c r="F4634" t="s">
        <v>16</v>
      </c>
      <c r="G4634" t="s">
        <v>17</v>
      </c>
      <c r="H4634" t="s">
        <v>17</v>
      </c>
      <c r="I4634">
        <v>22</v>
      </c>
      <c r="J4634" t="str">
        <f>IFERROR(IF(ABS((C4634-resumen!$D$3)/resumen!$D$5) &gt; 1.96, "SI", "NO"), _xleta.NOT)</f>
        <v>NO</v>
      </c>
      <c r="K4634" t="str">
        <f>IFERROR(IF(ABS((I4634-resumen!$E$3)/resumen!$E$5) &gt; 1.96, "SI", "NO"), _xleta.NOT)</f>
        <v>NO</v>
      </c>
      <c r="L4634">
        <f>IF(ISBLANK(C4634), resumen!$D$4, C4634)</f>
        <v>311901.48</v>
      </c>
      <c r="M4634">
        <f>IF(ISBLANK(I4634), resumen!$E$4, I4634)</f>
        <v>22</v>
      </c>
    </row>
    <row r="4635" spans="1:13">
      <c r="A4635">
        <v>4634</v>
      </c>
      <c r="B4635" t="s">
        <v>13</v>
      </c>
      <c r="C4635">
        <v>493312.35</v>
      </c>
      <c r="D4635" t="s">
        <v>14</v>
      </c>
      <c r="E4635" t="s">
        <v>20</v>
      </c>
      <c r="F4635" t="s">
        <v>16</v>
      </c>
      <c r="G4635" t="s">
        <v>17</v>
      </c>
      <c r="H4635" t="s">
        <v>17</v>
      </c>
      <c r="I4635">
        <v>51</v>
      </c>
      <c r="J4635" t="str">
        <f>IFERROR(IF(ABS((C4635-resumen!$D$3)/resumen!$D$5) &gt; 1.96, "SI", "NO"), _xleta.NOT)</f>
        <v>NO</v>
      </c>
      <c r="K4635" t="str">
        <f>IFERROR(IF(ABS((I4635-resumen!$E$3)/resumen!$E$5) &gt; 1.96, "SI", "NO"), _xleta.NOT)</f>
        <v>NO</v>
      </c>
      <c r="L4635">
        <f>IF(ISBLANK(C4635), resumen!$D$4, C4635)</f>
        <v>493312.35</v>
      </c>
      <c r="M4635">
        <f>IF(ISBLANK(I4635), resumen!$E$4, I4635)</f>
        <v>51</v>
      </c>
    </row>
    <row r="4636" spans="1:13">
      <c r="A4636">
        <v>4635</v>
      </c>
      <c r="B4636" t="s">
        <v>19</v>
      </c>
      <c r="C4636">
        <v>1717983</v>
      </c>
      <c r="D4636" t="s">
        <v>18</v>
      </c>
      <c r="E4636" t="s">
        <v>15</v>
      </c>
      <c r="F4636" t="s">
        <v>16</v>
      </c>
      <c r="G4636" t="s">
        <v>17</v>
      </c>
      <c r="H4636" t="s">
        <v>17</v>
      </c>
      <c r="I4636">
        <v>68</v>
      </c>
      <c r="J4636" t="str">
        <f>IFERROR(IF(ABS((C4636-resumen!$D$3)/resumen!$D$5) &gt; 1.96, "SI", "NO"), _xleta.NOT)</f>
        <v>NO</v>
      </c>
      <c r="K4636" t="str">
        <f>IFERROR(IF(ABS((I4636-resumen!$E$3)/resumen!$E$5) &gt; 1.96, "SI", "NO"), _xleta.NOT)</f>
        <v>NO</v>
      </c>
      <c r="L4636">
        <f>IF(ISBLANK(C4636), resumen!$D$4, C4636)</f>
        <v>1717983</v>
      </c>
      <c r="M4636">
        <f>IF(ISBLANK(I4636), resumen!$E$4, I4636)</f>
        <v>68</v>
      </c>
    </row>
    <row r="4637" spans="1:13">
      <c r="A4637">
        <v>4636</v>
      </c>
      <c r="B4637" t="s">
        <v>19</v>
      </c>
      <c r="C4637">
        <v>343953</v>
      </c>
      <c r="D4637" t="s">
        <v>14</v>
      </c>
      <c r="E4637" t="s">
        <v>20</v>
      </c>
      <c r="F4637" t="s">
        <v>16</v>
      </c>
      <c r="G4637" t="s">
        <v>17</v>
      </c>
      <c r="H4637" t="s">
        <v>17</v>
      </c>
      <c r="I4637">
        <v>42</v>
      </c>
      <c r="J4637" t="str">
        <f>IFERROR(IF(ABS((C4637-resumen!$D$3)/resumen!$D$5) &gt; 1.96, "SI", "NO"), _xleta.NOT)</f>
        <v>NO</v>
      </c>
      <c r="K4637" t="str">
        <f>IFERROR(IF(ABS((I4637-resumen!$E$3)/resumen!$E$5) &gt; 1.96, "SI", "NO"), _xleta.NOT)</f>
        <v>NO</v>
      </c>
      <c r="L4637">
        <f>IF(ISBLANK(C4637), resumen!$D$4, C4637)</f>
        <v>343953</v>
      </c>
      <c r="M4637">
        <f>IF(ISBLANK(I4637), resumen!$E$4, I4637)</f>
        <v>42</v>
      </c>
    </row>
    <row r="4638" spans="1:13">
      <c r="A4638">
        <v>4637</v>
      </c>
      <c r="B4638" t="s">
        <v>13</v>
      </c>
      <c r="C4638">
        <v>2766444.9</v>
      </c>
      <c r="D4638" t="s">
        <v>14</v>
      </c>
      <c r="E4638" t="s">
        <v>20</v>
      </c>
      <c r="F4638" t="s">
        <v>16</v>
      </c>
      <c r="G4638" t="s">
        <v>17</v>
      </c>
      <c r="H4638" t="s">
        <v>17</v>
      </c>
      <c r="I4638">
        <v>37</v>
      </c>
      <c r="J4638" t="str">
        <f>IFERROR(IF(ABS((C4638-resumen!$D$3)/resumen!$D$5) &gt; 1.96, "SI", "NO"), _xleta.NOT)</f>
        <v>SI</v>
      </c>
      <c r="K4638" t="str">
        <f>IFERROR(IF(ABS((I4638-resumen!$E$3)/resumen!$E$5) &gt; 1.96, "SI", "NO"), _xleta.NOT)</f>
        <v>NO</v>
      </c>
      <c r="L4638">
        <f>IF(ISBLANK(C4638), resumen!$D$4, C4638)</f>
        <v>2766444.9</v>
      </c>
      <c r="M4638">
        <f>IF(ISBLANK(I4638), resumen!$E$4, I4638)</f>
        <v>37</v>
      </c>
    </row>
    <row r="4639" spans="1:13">
      <c r="A4639">
        <v>4638</v>
      </c>
      <c r="B4639" t="s">
        <v>19</v>
      </c>
      <c r="C4639">
        <v>634886.40000000002</v>
      </c>
      <c r="D4639" t="s">
        <v>14</v>
      </c>
      <c r="E4639" t="s">
        <v>15</v>
      </c>
      <c r="F4639" t="s">
        <v>16</v>
      </c>
      <c r="G4639" t="s">
        <v>17</v>
      </c>
      <c r="H4639" t="s">
        <v>17</v>
      </c>
      <c r="I4639">
        <v>39</v>
      </c>
      <c r="J4639" t="str">
        <f>IFERROR(IF(ABS((C4639-resumen!$D$3)/resumen!$D$5) &gt; 1.96, "SI", "NO"), _xleta.NOT)</f>
        <v>NO</v>
      </c>
      <c r="K4639" t="str">
        <f>IFERROR(IF(ABS((I4639-resumen!$E$3)/resumen!$E$5) &gt; 1.96, "SI", "NO"), _xleta.NOT)</f>
        <v>NO</v>
      </c>
      <c r="L4639">
        <f>IF(ISBLANK(C4639), resumen!$D$4, C4639)</f>
        <v>634886.40000000002</v>
      </c>
      <c r="M4639">
        <f>IF(ISBLANK(I4639), resumen!$E$4, I4639)</f>
        <v>39</v>
      </c>
    </row>
    <row r="4640" spans="1:13">
      <c r="A4640">
        <v>4639</v>
      </c>
      <c r="B4640" t="s">
        <v>13</v>
      </c>
      <c r="C4640">
        <v>297046</v>
      </c>
      <c r="D4640" t="s">
        <v>21</v>
      </c>
      <c r="E4640" t="s">
        <v>20</v>
      </c>
      <c r="F4640" t="s">
        <v>16</v>
      </c>
      <c r="G4640" t="s">
        <v>17</v>
      </c>
      <c r="H4640" t="s">
        <v>16</v>
      </c>
      <c r="I4640">
        <v>64</v>
      </c>
      <c r="J4640" t="str">
        <f>IFERROR(IF(ABS((C4640-resumen!$D$3)/resumen!$D$5) &gt; 1.96, "SI", "NO"), _xleta.NOT)</f>
        <v>NO</v>
      </c>
      <c r="K4640" t="str">
        <f>IFERROR(IF(ABS((I4640-resumen!$E$3)/resumen!$E$5) &gt; 1.96, "SI", "NO"), _xleta.NOT)</f>
        <v>NO</v>
      </c>
      <c r="L4640">
        <f>IF(ISBLANK(C4640), resumen!$D$4, C4640)</f>
        <v>297046</v>
      </c>
      <c r="M4640">
        <f>IF(ISBLANK(I4640), resumen!$E$4, I4640)</f>
        <v>64</v>
      </c>
    </row>
    <row r="4641" spans="1:13">
      <c r="A4641">
        <v>4640</v>
      </c>
      <c r="B4641" t="s">
        <v>19</v>
      </c>
      <c r="C4641">
        <v>1337734.1000000001</v>
      </c>
      <c r="D4641" t="s">
        <v>14</v>
      </c>
      <c r="E4641" t="s">
        <v>20</v>
      </c>
      <c r="F4641" t="s">
        <v>16</v>
      </c>
      <c r="G4641" t="s">
        <v>17</v>
      </c>
      <c r="H4641" t="s">
        <v>17</v>
      </c>
      <c r="I4641">
        <v>26</v>
      </c>
      <c r="J4641" t="str">
        <f>IFERROR(IF(ABS((C4641-resumen!$D$3)/resumen!$D$5) &gt; 1.96, "SI", "NO"), _xleta.NOT)</f>
        <v>NO</v>
      </c>
      <c r="K4641" t="str">
        <f>IFERROR(IF(ABS((I4641-resumen!$E$3)/resumen!$E$5) &gt; 1.96, "SI", "NO"), _xleta.NOT)</f>
        <v>NO</v>
      </c>
      <c r="L4641">
        <f>IF(ISBLANK(C4641), resumen!$D$4, C4641)</f>
        <v>1337734.1000000001</v>
      </c>
      <c r="M4641">
        <f>IF(ISBLANK(I4641), resumen!$E$4, I4641)</f>
        <v>26</v>
      </c>
    </row>
    <row r="4642" spans="1:13">
      <c r="A4642">
        <v>4641</v>
      </c>
      <c r="B4642" t="s">
        <v>13</v>
      </c>
      <c r="C4642">
        <v>193905.3</v>
      </c>
      <c r="D4642" t="s">
        <v>14</v>
      </c>
      <c r="E4642" t="s">
        <v>15</v>
      </c>
      <c r="F4642" t="s">
        <v>16</v>
      </c>
      <c r="G4642" t="s">
        <v>17</v>
      </c>
      <c r="H4642" t="s">
        <v>17</v>
      </c>
      <c r="I4642">
        <v>51</v>
      </c>
      <c r="J4642" t="str">
        <f>IFERROR(IF(ABS((C4642-resumen!$D$3)/resumen!$D$5) &gt; 1.96, "SI", "NO"), _xleta.NOT)</f>
        <v>NO</v>
      </c>
      <c r="K4642" t="str">
        <f>IFERROR(IF(ABS((I4642-resumen!$E$3)/resumen!$E$5) &gt; 1.96, "SI", "NO"), _xleta.NOT)</f>
        <v>NO</v>
      </c>
      <c r="L4642">
        <f>IF(ISBLANK(C4642), resumen!$D$4, C4642)</f>
        <v>193905.3</v>
      </c>
      <c r="M4642">
        <f>IF(ISBLANK(I4642), resumen!$E$4, I4642)</f>
        <v>51</v>
      </c>
    </row>
    <row r="4643" spans="1:13">
      <c r="A4643">
        <v>4642</v>
      </c>
      <c r="B4643" t="s">
        <v>19</v>
      </c>
      <c r="C4643">
        <v>696716</v>
      </c>
      <c r="D4643" t="s">
        <v>14</v>
      </c>
      <c r="E4643" t="s">
        <v>15</v>
      </c>
      <c r="F4643" t="s">
        <v>16</v>
      </c>
      <c r="G4643" t="s">
        <v>17</v>
      </c>
      <c r="H4643" t="s">
        <v>16</v>
      </c>
      <c r="I4643">
        <v>35</v>
      </c>
      <c r="J4643" t="str">
        <f>IFERROR(IF(ABS((C4643-resumen!$D$3)/resumen!$D$5) &gt; 1.96, "SI", "NO"), _xleta.NOT)</f>
        <v>NO</v>
      </c>
      <c r="K4643" t="str">
        <f>IFERROR(IF(ABS((I4643-resumen!$E$3)/resumen!$E$5) &gt; 1.96, "SI", "NO"), _xleta.NOT)</f>
        <v>NO</v>
      </c>
      <c r="L4643">
        <f>IF(ISBLANK(C4643), resumen!$D$4, C4643)</f>
        <v>696716</v>
      </c>
      <c r="M4643">
        <f>IF(ISBLANK(I4643), resumen!$E$4, I4643)</f>
        <v>35</v>
      </c>
    </row>
    <row r="4644" spans="1:13">
      <c r="A4644">
        <v>4643</v>
      </c>
      <c r="B4644" t="s">
        <v>13</v>
      </c>
      <c r="C4644">
        <v>312000</v>
      </c>
      <c r="D4644" t="s">
        <v>14</v>
      </c>
      <c r="E4644" t="s">
        <v>20</v>
      </c>
      <c r="F4644" t="s">
        <v>16</v>
      </c>
      <c r="G4644" t="s">
        <v>16</v>
      </c>
      <c r="H4644" t="s">
        <v>17</v>
      </c>
      <c r="I4644">
        <v>35</v>
      </c>
      <c r="J4644" t="str">
        <f>IFERROR(IF(ABS((C4644-resumen!$D$3)/resumen!$D$5) &gt; 1.96, "SI", "NO"), _xleta.NOT)</f>
        <v>NO</v>
      </c>
      <c r="K4644" t="str">
        <f>IFERROR(IF(ABS((I4644-resumen!$E$3)/resumen!$E$5) &gt; 1.96, "SI", "NO"), _xleta.NOT)</f>
        <v>NO</v>
      </c>
      <c r="L4644">
        <f>IF(ISBLANK(C4644), resumen!$D$4, C4644)</f>
        <v>312000</v>
      </c>
      <c r="M4644">
        <f>IF(ISBLANK(I4644), resumen!$E$4, I4644)</f>
        <v>35</v>
      </c>
    </row>
    <row r="4645" spans="1:13">
      <c r="A4645">
        <v>4644</v>
      </c>
      <c r="B4645" t="s">
        <v>13</v>
      </c>
      <c r="C4645">
        <v>297045</v>
      </c>
      <c r="D4645" t="s">
        <v>22</v>
      </c>
      <c r="E4645" t="s">
        <v>20</v>
      </c>
      <c r="F4645" t="s">
        <v>16</v>
      </c>
      <c r="G4645" t="s">
        <v>17</v>
      </c>
      <c r="H4645" t="s">
        <v>17</v>
      </c>
      <c r="I4645">
        <v>30</v>
      </c>
      <c r="J4645" t="str">
        <f>IFERROR(IF(ABS((C4645-resumen!$D$3)/resumen!$D$5) &gt; 1.96, "SI", "NO"), _xleta.NOT)</f>
        <v>NO</v>
      </c>
      <c r="K4645" t="str">
        <f>IFERROR(IF(ABS((I4645-resumen!$E$3)/resumen!$E$5) &gt; 1.96, "SI", "NO"), _xleta.NOT)</f>
        <v>NO</v>
      </c>
      <c r="L4645">
        <f>IF(ISBLANK(C4645), resumen!$D$4, C4645)</f>
        <v>297045</v>
      </c>
      <c r="M4645">
        <f>IF(ISBLANK(I4645), resumen!$E$4, I4645)</f>
        <v>30</v>
      </c>
    </row>
    <row r="4646" spans="1:13">
      <c r="A4646">
        <v>4645</v>
      </c>
      <c r="B4646" t="s">
        <v>19</v>
      </c>
      <c r="C4646">
        <v>295203</v>
      </c>
      <c r="D4646" t="s">
        <v>22</v>
      </c>
      <c r="E4646" t="s">
        <v>20</v>
      </c>
      <c r="F4646" t="s">
        <v>16</v>
      </c>
      <c r="G4646" t="s">
        <v>16</v>
      </c>
      <c r="H4646" t="s">
        <v>16</v>
      </c>
      <c r="I4646">
        <v>35</v>
      </c>
      <c r="J4646" t="str">
        <f>IFERROR(IF(ABS((C4646-resumen!$D$3)/resumen!$D$5) &gt; 1.96, "SI", "NO"), _xleta.NOT)</f>
        <v>NO</v>
      </c>
      <c r="K4646" t="str">
        <f>IFERROR(IF(ABS((I4646-resumen!$E$3)/resumen!$E$5) &gt; 1.96, "SI", "NO"), _xleta.NOT)</f>
        <v>NO</v>
      </c>
      <c r="L4646">
        <f>IF(ISBLANK(C4646), resumen!$D$4, C4646)</f>
        <v>295203</v>
      </c>
      <c r="M4646">
        <f>IF(ISBLANK(I4646), resumen!$E$4, I4646)</f>
        <v>35</v>
      </c>
    </row>
    <row r="4647" spans="1:13">
      <c r="A4647">
        <v>4646</v>
      </c>
      <c r="B4647" t="s">
        <v>19</v>
      </c>
      <c r="C4647">
        <v>392686</v>
      </c>
      <c r="D4647" t="s">
        <v>14</v>
      </c>
      <c r="E4647" t="s">
        <v>15</v>
      </c>
      <c r="F4647" t="s">
        <v>16</v>
      </c>
      <c r="G4647" t="s">
        <v>17</v>
      </c>
      <c r="H4647" t="s">
        <v>17</v>
      </c>
      <c r="I4647">
        <v>56</v>
      </c>
      <c r="J4647" t="str">
        <f>IFERROR(IF(ABS((C4647-resumen!$D$3)/resumen!$D$5) &gt; 1.96, "SI", "NO"), _xleta.NOT)</f>
        <v>NO</v>
      </c>
      <c r="K4647" t="str">
        <f>IFERROR(IF(ABS((I4647-resumen!$E$3)/resumen!$E$5) &gt; 1.96, "SI", "NO"), _xleta.NOT)</f>
        <v>NO</v>
      </c>
      <c r="L4647">
        <f>IF(ISBLANK(C4647), resumen!$D$4, C4647)</f>
        <v>392686</v>
      </c>
      <c r="M4647">
        <f>IF(ISBLANK(I4647), resumen!$E$4, I4647)</f>
        <v>56</v>
      </c>
    </row>
    <row r="4648" spans="1:13">
      <c r="A4648">
        <v>4647</v>
      </c>
      <c r="B4648" t="s">
        <v>13</v>
      </c>
      <c r="C4648">
        <v>1544128</v>
      </c>
      <c r="D4648" t="s">
        <v>14</v>
      </c>
      <c r="E4648" t="s">
        <v>15</v>
      </c>
      <c r="F4648" t="s">
        <v>16</v>
      </c>
      <c r="G4648" t="s">
        <v>17</v>
      </c>
      <c r="H4648" t="s">
        <v>17</v>
      </c>
      <c r="I4648">
        <v>49</v>
      </c>
      <c r="J4648" t="str">
        <f>IFERROR(IF(ABS((C4648-resumen!$D$3)/resumen!$D$5) &gt; 1.96, "SI", "NO"), _xleta.NOT)</f>
        <v>NO</v>
      </c>
      <c r="K4648" t="str">
        <f>IFERROR(IF(ABS((I4648-resumen!$E$3)/resumen!$E$5) &gt; 1.96, "SI", "NO"), _xleta.NOT)</f>
        <v>NO</v>
      </c>
      <c r="L4648">
        <f>IF(ISBLANK(C4648), resumen!$D$4, C4648)</f>
        <v>1544128</v>
      </c>
      <c r="M4648">
        <f>IF(ISBLANK(I4648), resumen!$E$4, I4648)</f>
        <v>49</v>
      </c>
    </row>
    <row r="4649" spans="1:13">
      <c r="A4649">
        <v>4648</v>
      </c>
      <c r="B4649" t="s">
        <v>13</v>
      </c>
      <c r="C4649">
        <v>25000</v>
      </c>
      <c r="D4649" t="s">
        <v>14</v>
      </c>
      <c r="E4649" t="s">
        <v>20</v>
      </c>
      <c r="F4649" t="s">
        <v>16</v>
      </c>
      <c r="G4649" t="s">
        <v>17</v>
      </c>
      <c r="H4649" t="s">
        <v>17</v>
      </c>
      <c r="I4649">
        <v>24</v>
      </c>
      <c r="J4649" t="str">
        <f>IFERROR(IF(ABS((C4649-resumen!$D$3)/resumen!$D$5) &gt; 1.96, "SI", "NO"), _xleta.NOT)</f>
        <v>NO</v>
      </c>
      <c r="K4649" t="str">
        <f>IFERROR(IF(ABS((I4649-resumen!$E$3)/resumen!$E$5) &gt; 1.96, "SI", "NO"), _xleta.NOT)</f>
        <v>NO</v>
      </c>
      <c r="L4649">
        <f>IF(ISBLANK(C4649), resumen!$D$4, C4649)</f>
        <v>25000</v>
      </c>
      <c r="M4649">
        <f>IF(ISBLANK(I4649), resumen!$E$4, I4649)</f>
        <v>24</v>
      </c>
    </row>
    <row r="4650" spans="1:13">
      <c r="A4650">
        <v>4649</v>
      </c>
      <c r="B4650" t="s">
        <v>13</v>
      </c>
      <c r="C4650">
        <v>589772.12</v>
      </c>
      <c r="D4650" t="s">
        <v>14</v>
      </c>
      <c r="E4650" t="s">
        <v>20</v>
      </c>
      <c r="F4650" t="s">
        <v>16</v>
      </c>
      <c r="G4650" t="s">
        <v>17</v>
      </c>
      <c r="H4650" t="s">
        <v>17</v>
      </c>
      <c r="I4650">
        <v>23</v>
      </c>
      <c r="J4650" t="str">
        <f>IFERROR(IF(ABS((C4650-resumen!$D$3)/resumen!$D$5) &gt; 1.96, "SI", "NO"), _xleta.NOT)</f>
        <v>NO</v>
      </c>
      <c r="K4650" t="str">
        <f>IFERROR(IF(ABS((I4650-resumen!$E$3)/resumen!$E$5) &gt; 1.96, "SI", "NO"), _xleta.NOT)</f>
        <v>NO</v>
      </c>
      <c r="L4650">
        <f>IF(ISBLANK(C4650), resumen!$D$4, C4650)</f>
        <v>589772.12</v>
      </c>
      <c r="M4650">
        <f>IF(ISBLANK(I4650), resumen!$E$4, I4650)</f>
        <v>23</v>
      </c>
    </row>
    <row r="4651" spans="1:13">
      <c r="A4651">
        <v>4650</v>
      </c>
      <c r="B4651" t="s">
        <v>13</v>
      </c>
      <c r="C4651">
        <v>297045</v>
      </c>
      <c r="D4651" t="s">
        <v>21</v>
      </c>
      <c r="E4651" t="s">
        <v>20</v>
      </c>
      <c r="F4651" t="s">
        <v>16</v>
      </c>
      <c r="G4651" t="s">
        <v>16</v>
      </c>
      <c r="H4651" t="s">
        <v>17</v>
      </c>
      <c r="I4651">
        <v>62</v>
      </c>
      <c r="J4651" t="str">
        <f>IFERROR(IF(ABS((C4651-resumen!$D$3)/resumen!$D$5) &gt; 1.96, "SI", "NO"), _xleta.NOT)</f>
        <v>NO</v>
      </c>
      <c r="K4651" t="str">
        <f>IFERROR(IF(ABS((I4651-resumen!$E$3)/resumen!$E$5) &gt; 1.96, "SI", "NO"), _xleta.NOT)</f>
        <v>NO</v>
      </c>
      <c r="L4651">
        <f>IF(ISBLANK(C4651), resumen!$D$4, C4651)</f>
        <v>297045</v>
      </c>
      <c r="M4651">
        <f>IF(ISBLANK(I4651), resumen!$E$4, I4651)</f>
        <v>62</v>
      </c>
    </row>
    <row r="4652" spans="1:13">
      <c r="A4652">
        <v>4651</v>
      </c>
      <c r="B4652" t="s">
        <v>13</v>
      </c>
      <c r="C4652">
        <v>640424.22</v>
      </c>
      <c r="D4652" t="s">
        <v>14</v>
      </c>
      <c r="E4652" t="s">
        <v>20</v>
      </c>
      <c r="F4652" t="s">
        <v>16</v>
      </c>
      <c r="G4652" t="s">
        <v>17</v>
      </c>
      <c r="H4652" t="s">
        <v>17</v>
      </c>
      <c r="I4652">
        <v>37</v>
      </c>
      <c r="J4652" t="str">
        <f>IFERROR(IF(ABS((C4652-resumen!$D$3)/resumen!$D$5) &gt; 1.96, "SI", "NO"), _xleta.NOT)</f>
        <v>NO</v>
      </c>
      <c r="K4652" t="str">
        <f>IFERROR(IF(ABS((I4652-resumen!$E$3)/resumen!$E$5) &gt; 1.96, "SI", "NO"), _xleta.NOT)</f>
        <v>NO</v>
      </c>
      <c r="L4652">
        <f>IF(ISBLANK(C4652), resumen!$D$4, C4652)</f>
        <v>640424.22</v>
      </c>
      <c r="M4652">
        <f>IF(ISBLANK(I4652), resumen!$E$4, I4652)</f>
        <v>37</v>
      </c>
    </row>
    <row r="4653" spans="1:13">
      <c r="A4653">
        <v>4652</v>
      </c>
      <c r="B4653" t="s">
        <v>13</v>
      </c>
      <c r="C4653">
        <v>332791</v>
      </c>
      <c r="D4653" t="s">
        <v>14</v>
      </c>
      <c r="E4653" t="s">
        <v>20</v>
      </c>
      <c r="F4653" t="s">
        <v>16</v>
      </c>
      <c r="G4653" t="s">
        <v>17</v>
      </c>
      <c r="H4653" t="s">
        <v>16</v>
      </c>
      <c r="I4653">
        <v>37</v>
      </c>
      <c r="J4653" t="str">
        <f>IFERROR(IF(ABS((C4653-resumen!$D$3)/resumen!$D$5) &gt; 1.96, "SI", "NO"), _xleta.NOT)</f>
        <v>NO</v>
      </c>
      <c r="K4653" t="str">
        <f>IFERROR(IF(ABS((I4653-resumen!$E$3)/resumen!$E$5) &gt; 1.96, "SI", "NO"), _xleta.NOT)</f>
        <v>NO</v>
      </c>
      <c r="L4653">
        <f>IF(ISBLANK(C4653), resumen!$D$4, C4653)</f>
        <v>332791</v>
      </c>
      <c r="M4653">
        <f>IF(ISBLANK(I4653), resumen!$E$4, I4653)</f>
        <v>37</v>
      </c>
    </row>
    <row r="4654" spans="1:13">
      <c r="A4654">
        <v>4653</v>
      </c>
      <c r="B4654" t="s">
        <v>13</v>
      </c>
      <c r="C4654">
        <v>297046</v>
      </c>
      <c r="D4654" t="s">
        <v>22</v>
      </c>
      <c r="E4654" t="s">
        <v>20</v>
      </c>
      <c r="F4654" t="s">
        <v>16</v>
      </c>
      <c r="G4654" t="s">
        <v>17</v>
      </c>
      <c r="H4654" t="s">
        <v>16</v>
      </c>
      <c r="I4654">
        <v>55</v>
      </c>
      <c r="J4654" t="str">
        <f>IFERROR(IF(ABS((C4654-resumen!$D$3)/resumen!$D$5) &gt; 1.96, "SI", "NO"), _xleta.NOT)</f>
        <v>NO</v>
      </c>
      <c r="K4654" t="str">
        <f>IFERROR(IF(ABS((I4654-resumen!$E$3)/resumen!$E$5) &gt; 1.96, "SI", "NO"), _xleta.NOT)</f>
        <v>NO</v>
      </c>
      <c r="L4654">
        <f>IF(ISBLANK(C4654), resumen!$D$4, C4654)</f>
        <v>297046</v>
      </c>
      <c r="M4654">
        <f>IF(ISBLANK(I4654), resumen!$E$4, I4654)</f>
        <v>55</v>
      </c>
    </row>
    <row r="4655" spans="1:13">
      <c r="A4655">
        <v>4654</v>
      </c>
      <c r="B4655" t="s">
        <v>13</v>
      </c>
      <c r="C4655">
        <v>424277</v>
      </c>
      <c r="D4655" t="s">
        <v>22</v>
      </c>
      <c r="E4655" t="s">
        <v>20</v>
      </c>
      <c r="F4655" t="s">
        <v>16</v>
      </c>
      <c r="G4655" t="s">
        <v>17</v>
      </c>
      <c r="H4655" t="s">
        <v>16</v>
      </c>
      <c r="I4655">
        <v>49</v>
      </c>
      <c r="J4655" t="str">
        <f>IFERROR(IF(ABS((C4655-resumen!$D$3)/resumen!$D$5) &gt; 1.96, "SI", "NO"), _xleta.NOT)</f>
        <v>NO</v>
      </c>
      <c r="K4655" t="str">
        <f>IFERROR(IF(ABS((I4655-resumen!$E$3)/resumen!$E$5) &gt; 1.96, "SI", "NO"), _xleta.NOT)</f>
        <v>NO</v>
      </c>
      <c r="L4655">
        <f>IF(ISBLANK(C4655), resumen!$D$4, C4655)</f>
        <v>424277</v>
      </c>
      <c r="M4655">
        <f>IF(ISBLANK(I4655), resumen!$E$4, I4655)</f>
        <v>49</v>
      </c>
    </row>
    <row r="4656" spans="1:13">
      <c r="A4656">
        <v>4655</v>
      </c>
      <c r="B4656" t="s">
        <v>19</v>
      </c>
      <c r="C4656">
        <v>462065</v>
      </c>
      <c r="D4656" t="s">
        <v>14</v>
      </c>
      <c r="E4656" t="s">
        <v>20</v>
      </c>
      <c r="F4656" t="s">
        <v>16</v>
      </c>
      <c r="G4656" t="s">
        <v>17</v>
      </c>
      <c r="H4656" t="s">
        <v>17</v>
      </c>
      <c r="I4656">
        <v>31</v>
      </c>
      <c r="J4656" t="str">
        <f>IFERROR(IF(ABS((C4656-resumen!$D$3)/resumen!$D$5) &gt; 1.96, "SI", "NO"), _xleta.NOT)</f>
        <v>NO</v>
      </c>
      <c r="K4656" t="str">
        <f>IFERROR(IF(ABS((I4656-resumen!$E$3)/resumen!$E$5) &gt; 1.96, "SI", "NO"), _xleta.NOT)</f>
        <v>NO</v>
      </c>
      <c r="L4656">
        <f>IF(ISBLANK(C4656), resumen!$D$4, C4656)</f>
        <v>462065</v>
      </c>
      <c r="M4656">
        <f>IF(ISBLANK(I4656), resumen!$E$4, I4656)</f>
        <v>31</v>
      </c>
    </row>
    <row r="4657" spans="1:13">
      <c r="A4657">
        <v>4656</v>
      </c>
      <c r="B4657" t="s">
        <v>13</v>
      </c>
      <c r="C4657">
        <v>914169.91</v>
      </c>
      <c r="D4657" t="s">
        <v>14</v>
      </c>
      <c r="E4657" t="s">
        <v>20</v>
      </c>
      <c r="F4657" t="s">
        <v>16</v>
      </c>
      <c r="G4657" t="s">
        <v>17</v>
      </c>
      <c r="H4657" t="s">
        <v>17</v>
      </c>
      <c r="I4657">
        <v>40</v>
      </c>
      <c r="J4657" t="str">
        <f>IFERROR(IF(ABS((C4657-resumen!$D$3)/resumen!$D$5) &gt; 1.96, "SI", "NO"), _xleta.NOT)</f>
        <v>NO</v>
      </c>
      <c r="K4657" t="str">
        <f>IFERROR(IF(ABS((I4657-resumen!$E$3)/resumen!$E$5) &gt; 1.96, "SI", "NO"), _xleta.NOT)</f>
        <v>NO</v>
      </c>
      <c r="L4657">
        <f>IF(ISBLANK(C4657), resumen!$D$4, C4657)</f>
        <v>914169.91</v>
      </c>
      <c r="M4657">
        <f>IF(ISBLANK(I4657), resumen!$E$4, I4657)</f>
        <v>40</v>
      </c>
    </row>
    <row r="4658" spans="1:13">
      <c r="A4658">
        <v>4657</v>
      </c>
      <c r="B4658" t="s">
        <v>13</v>
      </c>
      <c r="C4658">
        <v>550000</v>
      </c>
      <c r="D4658" t="s">
        <v>14</v>
      </c>
      <c r="E4658" t="s">
        <v>20</v>
      </c>
      <c r="F4658" t="s">
        <v>16</v>
      </c>
      <c r="G4658" t="s">
        <v>17</v>
      </c>
      <c r="H4658" t="s">
        <v>16</v>
      </c>
      <c r="I4658">
        <v>34</v>
      </c>
      <c r="J4658" t="str">
        <f>IFERROR(IF(ABS((C4658-resumen!$D$3)/resumen!$D$5) &gt; 1.96, "SI", "NO"), _xleta.NOT)</f>
        <v>NO</v>
      </c>
      <c r="K4658" t="str">
        <f>IFERROR(IF(ABS((I4658-resumen!$E$3)/resumen!$E$5) &gt; 1.96, "SI", "NO"), _xleta.NOT)</f>
        <v>NO</v>
      </c>
      <c r="L4658">
        <f>IF(ISBLANK(C4658), resumen!$D$4, C4658)</f>
        <v>550000</v>
      </c>
      <c r="M4658">
        <f>IF(ISBLANK(I4658), resumen!$E$4, I4658)</f>
        <v>34</v>
      </c>
    </row>
    <row r="4659" spans="1:13">
      <c r="A4659">
        <v>4658</v>
      </c>
      <c r="B4659" t="s">
        <v>19</v>
      </c>
      <c r="C4659">
        <v>763375.1</v>
      </c>
      <c r="D4659" t="s">
        <v>14</v>
      </c>
      <c r="E4659" t="s">
        <v>15</v>
      </c>
      <c r="F4659" t="s">
        <v>16</v>
      </c>
      <c r="G4659" t="s">
        <v>17</v>
      </c>
      <c r="H4659" t="s">
        <v>17</v>
      </c>
      <c r="I4659">
        <v>35</v>
      </c>
      <c r="J4659" t="str">
        <f>IFERROR(IF(ABS((C4659-resumen!$D$3)/resumen!$D$5) &gt; 1.96, "SI", "NO"), _xleta.NOT)</f>
        <v>NO</v>
      </c>
      <c r="K4659" t="str">
        <f>IFERROR(IF(ABS((I4659-resumen!$E$3)/resumen!$E$5) &gt; 1.96, "SI", "NO"), _xleta.NOT)</f>
        <v>NO</v>
      </c>
      <c r="L4659">
        <f>IF(ISBLANK(C4659), resumen!$D$4, C4659)</f>
        <v>763375.1</v>
      </c>
      <c r="M4659">
        <f>IF(ISBLANK(I4659), resumen!$E$4, I4659)</f>
        <v>35</v>
      </c>
    </row>
    <row r="4660" spans="1:13">
      <c r="A4660">
        <v>4659</v>
      </c>
      <c r="B4660" t="s">
        <v>19</v>
      </c>
      <c r="C4660">
        <v>450000</v>
      </c>
      <c r="D4660" t="s">
        <v>14</v>
      </c>
      <c r="E4660" t="s">
        <v>20</v>
      </c>
      <c r="F4660" t="s">
        <v>16</v>
      </c>
      <c r="G4660" t="s">
        <v>17</v>
      </c>
      <c r="H4660" t="s">
        <v>17</v>
      </c>
      <c r="I4660">
        <v>22</v>
      </c>
      <c r="J4660" t="str">
        <f>IFERROR(IF(ABS((C4660-resumen!$D$3)/resumen!$D$5) &gt; 1.96, "SI", "NO"), _xleta.NOT)</f>
        <v>NO</v>
      </c>
      <c r="K4660" t="str">
        <f>IFERROR(IF(ABS((I4660-resumen!$E$3)/resumen!$E$5) &gt; 1.96, "SI", "NO"), _xleta.NOT)</f>
        <v>NO</v>
      </c>
      <c r="L4660">
        <f>IF(ISBLANK(C4660), resumen!$D$4, C4660)</f>
        <v>450000</v>
      </c>
      <c r="M4660">
        <f>IF(ISBLANK(I4660), resumen!$E$4, I4660)</f>
        <v>22</v>
      </c>
    </row>
    <row r="4661" spans="1:13">
      <c r="A4661">
        <v>4660</v>
      </c>
      <c r="B4661" t="s">
        <v>13</v>
      </c>
      <c r="C4661">
        <v>123924</v>
      </c>
      <c r="D4661" t="s">
        <v>14</v>
      </c>
      <c r="E4661" t="s">
        <v>20</v>
      </c>
      <c r="F4661" t="s">
        <v>16</v>
      </c>
      <c r="G4661" t="s">
        <v>17</v>
      </c>
      <c r="H4661" t="s">
        <v>17</v>
      </c>
      <c r="I4661">
        <v>19</v>
      </c>
      <c r="J4661" t="str">
        <f>IFERROR(IF(ABS((C4661-resumen!$D$3)/resumen!$D$5) &gt; 1.96, "SI", "NO"), _xleta.NOT)</f>
        <v>NO</v>
      </c>
      <c r="K4661" t="str">
        <f>IFERROR(IF(ABS((I4661-resumen!$E$3)/resumen!$E$5) &gt; 1.96, "SI", "NO"), _xleta.NOT)</f>
        <v>NO</v>
      </c>
      <c r="L4661">
        <f>IF(ISBLANK(C4661), resumen!$D$4, C4661)</f>
        <v>123924</v>
      </c>
      <c r="M4661">
        <f>IF(ISBLANK(I4661), resumen!$E$4, I4661)</f>
        <v>19</v>
      </c>
    </row>
    <row r="4662" spans="1:13">
      <c r="A4662">
        <v>4661</v>
      </c>
      <c r="B4662" t="s">
        <v>13</v>
      </c>
      <c r="C4662">
        <v>391012.95</v>
      </c>
      <c r="D4662" t="s">
        <v>14</v>
      </c>
      <c r="E4662" t="s">
        <v>20</v>
      </c>
      <c r="F4662" t="s">
        <v>16</v>
      </c>
      <c r="G4662" t="s">
        <v>17</v>
      </c>
      <c r="H4662" t="s">
        <v>17</v>
      </c>
      <c r="I4662">
        <v>21</v>
      </c>
      <c r="J4662" t="str">
        <f>IFERROR(IF(ABS((C4662-resumen!$D$3)/resumen!$D$5) &gt; 1.96, "SI", "NO"), _xleta.NOT)</f>
        <v>NO</v>
      </c>
      <c r="K4662" t="str">
        <f>IFERROR(IF(ABS((I4662-resumen!$E$3)/resumen!$E$5) &gt; 1.96, "SI", "NO"), _xleta.NOT)</f>
        <v>NO</v>
      </c>
      <c r="L4662">
        <f>IF(ISBLANK(C4662), resumen!$D$4, C4662)</f>
        <v>391012.95</v>
      </c>
      <c r="M4662">
        <f>IF(ISBLANK(I4662), resumen!$E$4, I4662)</f>
        <v>21</v>
      </c>
    </row>
    <row r="4663" spans="1:13">
      <c r="A4663">
        <v>4662</v>
      </c>
      <c r="B4663" t="s">
        <v>13</v>
      </c>
      <c r="C4663">
        <v>364900</v>
      </c>
      <c r="D4663" t="s">
        <v>14</v>
      </c>
      <c r="E4663" t="s">
        <v>20</v>
      </c>
      <c r="F4663" t="s">
        <v>16</v>
      </c>
      <c r="G4663" t="s">
        <v>16</v>
      </c>
      <c r="H4663" t="s">
        <v>17</v>
      </c>
      <c r="I4663">
        <v>62</v>
      </c>
      <c r="J4663" t="str">
        <f>IFERROR(IF(ABS((C4663-resumen!$D$3)/resumen!$D$5) &gt; 1.96, "SI", "NO"), _xleta.NOT)</f>
        <v>NO</v>
      </c>
      <c r="K4663" t="str">
        <f>IFERROR(IF(ABS((I4663-resumen!$E$3)/resumen!$E$5) &gt; 1.96, "SI", "NO"), _xleta.NOT)</f>
        <v>NO</v>
      </c>
      <c r="L4663">
        <f>IF(ISBLANK(C4663), resumen!$D$4, C4663)</f>
        <v>364900</v>
      </c>
      <c r="M4663">
        <f>IF(ISBLANK(I4663), resumen!$E$4, I4663)</f>
        <v>62</v>
      </c>
    </row>
    <row r="4664" spans="1:13">
      <c r="A4664">
        <v>4663</v>
      </c>
      <c r="B4664" t="s">
        <v>13</v>
      </c>
      <c r="C4664">
        <v>796069</v>
      </c>
      <c r="D4664" t="s">
        <v>14</v>
      </c>
      <c r="E4664" t="s">
        <v>15</v>
      </c>
      <c r="F4664" t="s">
        <v>16</v>
      </c>
      <c r="G4664" t="s">
        <v>17</v>
      </c>
      <c r="H4664" t="s">
        <v>17</v>
      </c>
      <c r="I4664">
        <v>38</v>
      </c>
      <c r="J4664" t="str">
        <f>IFERROR(IF(ABS((C4664-resumen!$D$3)/resumen!$D$5) &gt; 1.96, "SI", "NO"), _xleta.NOT)</f>
        <v>NO</v>
      </c>
      <c r="K4664" t="str">
        <f>IFERROR(IF(ABS((I4664-resumen!$E$3)/resumen!$E$5) &gt; 1.96, "SI", "NO"), _xleta.NOT)</f>
        <v>NO</v>
      </c>
      <c r="L4664">
        <f>IF(ISBLANK(C4664), resumen!$D$4, C4664)</f>
        <v>796069</v>
      </c>
      <c r="M4664">
        <f>IF(ISBLANK(I4664), resumen!$E$4, I4664)</f>
        <v>38</v>
      </c>
    </row>
    <row r="4665" spans="1:13">
      <c r="A4665">
        <v>4664</v>
      </c>
      <c r="B4665" t="s">
        <v>13</v>
      </c>
      <c r="C4665">
        <v>962757.1</v>
      </c>
      <c r="D4665" t="s">
        <v>18</v>
      </c>
      <c r="E4665" t="s">
        <v>15</v>
      </c>
      <c r="F4665" t="s">
        <v>16</v>
      </c>
      <c r="G4665" t="s">
        <v>17</v>
      </c>
      <c r="H4665" t="s">
        <v>17</v>
      </c>
      <c r="I4665">
        <v>63</v>
      </c>
      <c r="J4665" t="str">
        <f>IFERROR(IF(ABS((C4665-resumen!$D$3)/resumen!$D$5) &gt; 1.96, "SI", "NO"), _xleta.NOT)</f>
        <v>NO</v>
      </c>
      <c r="K4665" t="str">
        <f>IFERROR(IF(ABS((I4665-resumen!$E$3)/resumen!$E$5) &gt; 1.96, "SI", "NO"), _xleta.NOT)</f>
        <v>NO</v>
      </c>
      <c r="L4665">
        <f>IF(ISBLANK(C4665), resumen!$D$4, C4665)</f>
        <v>962757.1</v>
      </c>
      <c r="M4665">
        <f>IF(ISBLANK(I4665), resumen!$E$4, I4665)</f>
        <v>63</v>
      </c>
    </row>
    <row r="4666" spans="1:13">
      <c r="A4666">
        <v>4665</v>
      </c>
      <c r="B4666" t="s">
        <v>13</v>
      </c>
      <c r="C4666">
        <v>1453308</v>
      </c>
      <c r="D4666" t="s">
        <v>18</v>
      </c>
      <c r="E4666" t="s">
        <v>15</v>
      </c>
      <c r="F4666" t="s">
        <v>16</v>
      </c>
      <c r="G4666" t="s">
        <v>17</v>
      </c>
      <c r="H4666" t="s">
        <v>17</v>
      </c>
      <c r="I4666">
        <v>70</v>
      </c>
      <c r="J4666" t="str">
        <f>IFERROR(IF(ABS((C4666-resumen!$D$3)/resumen!$D$5) &gt; 1.96, "SI", "NO"), _xleta.NOT)</f>
        <v>NO</v>
      </c>
      <c r="K4666" t="str">
        <f>IFERROR(IF(ABS((I4666-resumen!$E$3)/resumen!$E$5) &gt; 1.96, "SI", "NO"), _xleta.NOT)</f>
        <v>SI</v>
      </c>
      <c r="L4666">
        <f>IF(ISBLANK(C4666), resumen!$D$4, C4666)</f>
        <v>1453308</v>
      </c>
      <c r="M4666">
        <f>IF(ISBLANK(I4666), resumen!$E$4, I4666)</f>
        <v>70</v>
      </c>
    </row>
    <row r="4667" spans="1:13">
      <c r="A4667">
        <v>4666</v>
      </c>
      <c r="B4667" t="s">
        <v>13</v>
      </c>
      <c r="C4667">
        <v>746556.41</v>
      </c>
      <c r="D4667" t="s">
        <v>14</v>
      </c>
      <c r="E4667" t="s">
        <v>15</v>
      </c>
      <c r="F4667" t="s">
        <v>16</v>
      </c>
      <c r="G4667" t="s">
        <v>17</v>
      </c>
      <c r="H4667" t="s">
        <v>17</v>
      </c>
      <c r="I4667">
        <v>30</v>
      </c>
      <c r="J4667" t="str">
        <f>IFERROR(IF(ABS((C4667-resumen!$D$3)/resumen!$D$5) &gt; 1.96, "SI", "NO"), _xleta.NOT)</f>
        <v>NO</v>
      </c>
      <c r="K4667" t="str">
        <f>IFERROR(IF(ABS((I4667-resumen!$E$3)/resumen!$E$5) &gt; 1.96, "SI", "NO"), _xleta.NOT)</f>
        <v>NO</v>
      </c>
      <c r="L4667">
        <f>IF(ISBLANK(C4667), resumen!$D$4, C4667)</f>
        <v>746556.41</v>
      </c>
      <c r="M4667">
        <f>IF(ISBLANK(I4667), resumen!$E$4, I4667)</f>
        <v>30</v>
      </c>
    </row>
    <row r="4668" spans="1:13">
      <c r="A4668">
        <v>4667</v>
      </c>
      <c r="B4668" t="s">
        <v>13</v>
      </c>
      <c r="C4668">
        <v>1422542.7</v>
      </c>
      <c r="D4668" t="s">
        <v>14</v>
      </c>
      <c r="E4668" t="s">
        <v>15</v>
      </c>
      <c r="F4668" t="s">
        <v>16</v>
      </c>
      <c r="G4668" t="s">
        <v>17</v>
      </c>
      <c r="H4668" t="s">
        <v>17</v>
      </c>
      <c r="I4668">
        <v>60</v>
      </c>
      <c r="J4668" t="str">
        <f>IFERROR(IF(ABS((C4668-resumen!$D$3)/resumen!$D$5) &gt; 1.96, "SI", "NO"), _xleta.NOT)</f>
        <v>NO</v>
      </c>
      <c r="K4668" t="str">
        <f>IFERROR(IF(ABS((I4668-resumen!$E$3)/resumen!$E$5) &gt; 1.96, "SI", "NO"), _xleta.NOT)</f>
        <v>NO</v>
      </c>
      <c r="L4668">
        <f>IF(ISBLANK(C4668), resumen!$D$4, C4668)</f>
        <v>1422542.7</v>
      </c>
      <c r="M4668">
        <f>IF(ISBLANK(I4668), resumen!$E$4, I4668)</f>
        <v>60</v>
      </c>
    </row>
    <row r="4669" spans="1:13">
      <c r="A4669">
        <v>4668</v>
      </c>
      <c r="B4669" t="s">
        <v>13</v>
      </c>
      <c r="C4669">
        <v>1417996.5</v>
      </c>
      <c r="D4669" t="s">
        <v>14</v>
      </c>
      <c r="E4669" t="s">
        <v>15</v>
      </c>
      <c r="F4669" t="s">
        <v>16</v>
      </c>
      <c r="G4669" t="s">
        <v>17</v>
      </c>
      <c r="H4669" t="s">
        <v>17</v>
      </c>
      <c r="I4669">
        <v>32</v>
      </c>
      <c r="J4669" t="str">
        <f>IFERROR(IF(ABS((C4669-resumen!$D$3)/resumen!$D$5) &gt; 1.96, "SI", "NO"), _xleta.NOT)</f>
        <v>NO</v>
      </c>
      <c r="K4669" t="str">
        <f>IFERROR(IF(ABS((I4669-resumen!$E$3)/resumen!$E$5) &gt; 1.96, "SI", "NO"), _xleta.NOT)</f>
        <v>NO</v>
      </c>
      <c r="L4669">
        <f>IF(ISBLANK(C4669), resumen!$D$4, C4669)</f>
        <v>1417996.5</v>
      </c>
      <c r="M4669">
        <f>IF(ISBLANK(I4669), resumen!$E$4, I4669)</f>
        <v>32</v>
      </c>
    </row>
    <row r="4670" spans="1:13">
      <c r="A4670">
        <v>4669</v>
      </c>
      <c r="B4670" t="s">
        <v>19</v>
      </c>
      <c r="C4670">
        <v>375882.38</v>
      </c>
      <c r="D4670" t="s">
        <v>14</v>
      </c>
      <c r="E4670" t="s">
        <v>20</v>
      </c>
      <c r="F4670" t="s">
        <v>16</v>
      </c>
      <c r="G4670" t="s">
        <v>16</v>
      </c>
      <c r="H4670" t="s">
        <v>17</v>
      </c>
      <c r="I4670">
        <v>56</v>
      </c>
      <c r="J4670" t="str">
        <f>IFERROR(IF(ABS((C4670-resumen!$D$3)/resumen!$D$5) &gt; 1.96, "SI", "NO"), _xleta.NOT)</f>
        <v>NO</v>
      </c>
      <c r="K4670" t="str">
        <f>IFERROR(IF(ABS((I4670-resumen!$E$3)/resumen!$E$5) &gt; 1.96, "SI", "NO"), _xleta.NOT)</f>
        <v>NO</v>
      </c>
      <c r="L4670">
        <f>IF(ISBLANK(C4670), resumen!$D$4, C4670)</f>
        <v>375882.38</v>
      </c>
      <c r="M4670">
        <f>IF(ISBLANK(I4670), resumen!$E$4, I4670)</f>
        <v>56</v>
      </c>
    </row>
    <row r="4671" spans="1:13">
      <c r="A4671">
        <v>4670</v>
      </c>
      <c r="B4671" t="s">
        <v>19</v>
      </c>
      <c r="C4671">
        <v>348148</v>
      </c>
      <c r="D4671" t="s">
        <v>18</v>
      </c>
      <c r="E4671" t="s">
        <v>15</v>
      </c>
      <c r="F4671" t="s">
        <v>16</v>
      </c>
      <c r="G4671" t="s">
        <v>17</v>
      </c>
      <c r="H4671" t="s">
        <v>17</v>
      </c>
      <c r="I4671">
        <v>83</v>
      </c>
      <c r="J4671" t="str">
        <f>IFERROR(IF(ABS((C4671-resumen!$D$3)/resumen!$D$5) &gt; 1.96, "SI", "NO"), _xleta.NOT)</f>
        <v>NO</v>
      </c>
      <c r="K4671" t="str">
        <f>IFERROR(IF(ABS((I4671-resumen!$E$3)/resumen!$E$5) &gt; 1.96, "SI", "NO"), _xleta.NOT)</f>
        <v>SI</v>
      </c>
      <c r="L4671">
        <f>IF(ISBLANK(C4671), resumen!$D$4, C4671)</f>
        <v>348148</v>
      </c>
      <c r="M4671">
        <f>IF(ISBLANK(I4671), resumen!$E$4, I4671)</f>
        <v>83</v>
      </c>
    </row>
    <row r="4672" spans="1:13">
      <c r="A4672">
        <v>4671</v>
      </c>
      <c r="B4672" t="s">
        <v>19</v>
      </c>
      <c r="C4672">
        <v>1564419</v>
      </c>
      <c r="D4672" t="s">
        <v>14</v>
      </c>
      <c r="E4672" t="s">
        <v>20</v>
      </c>
      <c r="F4672" t="s">
        <v>16</v>
      </c>
      <c r="G4672" t="s">
        <v>17</v>
      </c>
      <c r="H4672" t="s">
        <v>17</v>
      </c>
      <c r="I4672">
        <v>43</v>
      </c>
      <c r="J4672" t="str">
        <f>IFERROR(IF(ABS((C4672-resumen!$D$3)/resumen!$D$5) &gt; 1.96, "SI", "NO"), _xleta.NOT)</f>
        <v>NO</v>
      </c>
      <c r="K4672" t="str">
        <f>IFERROR(IF(ABS((I4672-resumen!$E$3)/resumen!$E$5) &gt; 1.96, "SI", "NO"), _xleta.NOT)</f>
        <v>NO</v>
      </c>
      <c r="L4672">
        <f>IF(ISBLANK(C4672), resumen!$D$4, C4672)</f>
        <v>1564419</v>
      </c>
      <c r="M4672">
        <f>IF(ISBLANK(I4672), resumen!$E$4, I4672)</f>
        <v>43</v>
      </c>
    </row>
    <row r="4673" spans="1:13">
      <c r="A4673">
        <v>4672</v>
      </c>
      <c r="B4673" t="s">
        <v>13</v>
      </c>
      <c r="C4673">
        <v>298054</v>
      </c>
      <c r="D4673" t="s">
        <v>21</v>
      </c>
      <c r="E4673" t="s">
        <v>20</v>
      </c>
      <c r="F4673" t="s">
        <v>17</v>
      </c>
      <c r="G4673" t="s">
        <v>17</v>
      </c>
      <c r="H4673" t="s">
        <v>16</v>
      </c>
      <c r="I4673">
        <v>28</v>
      </c>
      <c r="J4673" t="str">
        <f>IFERROR(IF(ABS((C4673-resumen!$D$3)/resumen!$D$5) &gt; 1.96, "SI", "NO"), _xleta.NOT)</f>
        <v>NO</v>
      </c>
      <c r="K4673" t="str">
        <f>IFERROR(IF(ABS((I4673-resumen!$E$3)/resumen!$E$5) &gt; 1.96, "SI", "NO"), _xleta.NOT)</f>
        <v>NO</v>
      </c>
      <c r="L4673">
        <f>IF(ISBLANK(C4673), resumen!$D$4, C4673)</f>
        <v>298054</v>
      </c>
      <c r="M4673">
        <f>IF(ISBLANK(I4673), resumen!$E$4, I4673)</f>
        <v>28</v>
      </c>
    </row>
    <row r="4674" spans="1:13">
      <c r="A4674">
        <v>4673</v>
      </c>
      <c r="B4674" t="s">
        <v>13</v>
      </c>
      <c r="C4674">
        <v>535643.15</v>
      </c>
      <c r="D4674" t="s">
        <v>14</v>
      </c>
      <c r="E4674" t="s">
        <v>20</v>
      </c>
      <c r="F4674" t="s">
        <v>16</v>
      </c>
      <c r="G4674" t="s">
        <v>17</v>
      </c>
      <c r="H4674" t="s">
        <v>17</v>
      </c>
      <c r="I4674">
        <v>31</v>
      </c>
      <c r="J4674" t="str">
        <f>IFERROR(IF(ABS((C4674-resumen!$D$3)/resumen!$D$5) &gt; 1.96, "SI", "NO"), _xleta.NOT)</f>
        <v>NO</v>
      </c>
      <c r="K4674" t="str">
        <f>IFERROR(IF(ABS((I4674-resumen!$E$3)/resumen!$E$5) &gt; 1.96, "SI", "NO"), _xleta.NOT)</f>
        <v>NO</v>
      </c>
      <c r="L4674">
        <f>IF(ISBLANK(C4674), resumen!$D$4, C4674)</f>
        <v>535643.15</v>
      </c>
      <c r="M4674">
        <f>IF(ISBLANK(I4674), resumen!$E$4, I4674)</f>
        <v>31</v>
      </c>
    </row>
    <row r="4675" spans="1:13">
      <c r="A4675">
        <v>4674</v>
      </c>
      <c r="B4675" t="s">
        <v>13</v>
      </c>
      <c r="C4675">
        <v>835000</v>
      </c>
      <c r="D4675" t="s">
        <v>14</v>
      </c>
      <c r="E4675" t="s">
        <v>20</v>
      </c>
      <c r="F4675" t="s">
        <v>16</v>
      </c>
      <c r="G4675" t="s">
        <v>17</v>
      </c>
      <c r="H4675" t="s">
        <v>17</v>
      </c>
      <c r="I4675">
        <v>32</v>
      </c>
      <c r="J4675" t="str">
        <f>IFERROR(IF(ABS((C4675-resumen!$D$3)/resumen!$D$5) &gt; 1.96, "SI", "NO"), _xleta.NOT)</f>
        <v>NO</v>
      </c>
      <c r="K4675" t="str">
        <f>IFERROR(IF(ABS((I4675-resumen!$E$3)/resumen!$E$5) &gt; 1.96, "SI", "NO"), _xleta.NOT)</f>
        <v>NO</v>
      </c>
      <c r="L4675">
        <f>IF(ISBLANK(C4675), resumen!$D$4, C4675)</f>
        <v>835000</v>
      </c>
      <c r="M4675">
        <f>IF(ISBLANK(I4675), resumen!$E$4, I4675)</f>
        <v>32</v>
      </c>
    </row>
    <row r="4676" spans="1:13">
      <c r="A4676">
        <v>4675</v>
      </c>
      <c r="B4676" t="s">
        <v>19</v>
      </c>
      <c r="C4676">
        <v>297046</v>
      </c>
      <c r="D4676" t="s">
        <v>21</v>
      </c>
      <c r="E4676" t="s">
        <v>20</v>
      </c>
      <c r="F4676" t="s">
        <v>16</v>
      </c>
      <c r="G4676" t="s">
        <v>17</v>
      </c>
      <c r="H4676" t="s">
        <v>17</v>
      </c>
      <c r="I4676">
        <v>25</v>
      </c>
      <c r="J4676" t="str">
        <f>IFERROR(IF(ABS((C4676-resumen!$D$3)/resumen!$D$5) &gt; 1.96, "SI", "NO"), _xleta.NOT)</f>
        <v>NO</v>
      </c>
      <c r="K4676" t="str">
        <f>IFERROR(IF(ABS((I4676-resumen!$E$3)/resumen!$E$5) &gt; 1.96, "SI", "NO"), _xleta.NOT)</f>
        <v>NO</v>
      </c>
      <c r="L4676">
        <f>IF(ISBLANK(C4676), resumen!$D$4, C4676)</f>
        <v>297046</v>
      </c>
      <c r="M4676">
        <f>IF(ISBLANK(I4676), resumen!$E$4, I4676)</f>
        <v>25</v>
      </c>
    </row>
    <row r="4677" spans="1:13">
      <c r="A4677">
        <v>4676</v>
      </c>
      <c r="B4677" t="s">
        <v>13</v>
      </c>
      <c r="C4677">
        <v>185000</v>
      </c>
      <c r="D4677" t="s">
        <v>14</v>
      </c>
      <c r="E4677" t="s">
        <v>20</v>
      </c>
      <c r="F4677" t="s">
        <v>16</v>
      </c>
      <c r="G4677" t="s">
        <v>17</v>
      </c>
      <c r="H4677" t="s">
        <v>17</v>
      </c>
      <c r="I4677">
        <v>58</v>
      </c>
      <c r="J4677" t="str">
        <f>IFERROR(IF(ABS((C4677-resumen!$D$3)/resumen!$D$5) &gt; 1.96, "SI", "NO"), _xleta.NOT)</f>
        <v>NO</v>
      </c>
      <c r="K4677" t="str">
        <f>IFERROR(IF(ABS((I4677-resumen!$E$3)/resumen!$E$5) &gt; 1.96, "SI", "NO"), _xleta.NOT)</f>
        <v>NO</v>
      </c>
      <c r="L4677">
        <f>IF(ISBLANK(C4677), resumen!$D$4, C4677)</f>
        <v>185000</v>
      </c>
      <c r="M4677">
        <f>IF(ISBLANK(I4677), resumen!$E$4, I4677)</f>
        <v>58</v>
      </c>
    </row>
    <row r="4678" spans="1:13">
      <c r="A4678">
        <v>4677</v>
      </c>
      <c r="B4678" t="s">
        <v>13</v>
      </c>
      <c r="C4678">
        <v>117100.8</v>
      </c>
      <c r="D4678" t="s">
        <v>14</v>
      </c>
      <c r="E4678" t="s">
        <v>20</v>
      </c>
      <c r="F4678" t="s">
        <v>16</v>
      </c>
      <c r="G4678" t="s">
        <v>17</v>
      </c>
      <c r="H4678" t="s">
        <v>17</v>
      </c>
      <c r="I4678">
        <v>30</v>
      </c>
      <c r="J4678" t="str">
        <f>IFERROR(IF(ABS((C4678-resumen!$D$3)/resumen!$D$5) &gt; 1.96, "SI", "NO"), _xleta.NOT)</f>
        <v>NO</v>
      </c>
      <c r="K4678" t="str">
        <f>IFERROR(IF(ABS((I4678-resumen!$E$3)/resumen!$E$5) &gt; 1.96, "SI", "NO"), _xleta.NOT)</f>
        <v>NO</v>
      </c>
      <c r="L4678">
        <f>IF(ISBLANK(C4678), resumen!$D$4, C4678)</f>
        <v>117100.8</v>
      </c>
      <c r="M4678">
        <f>IF(ISBLANK(I4678), resumen!$E$4, I4678)</f>
        <v>30</v>
      </c>
    </row>
    <row r="4679" spans="1:13">
      <c r="A4679">
        <v>4678</v>
      </c>
      <c r="B4679" t="s">
        <v>19</v>
      </c>
      <c r="C4679">
        <v>515840</v>
      </c>
      <c r="D4679" t="s">
        <v>14</v>
      </c>
      <c r="E4679" t="s">
        <v>20</v>
      </c>
      <c r="F4679" t="s">
        <v>16</v>
      </c>
      <c r="G4679" t="s">
        <v>17</v>
      </c>
      <c r="H4679" t="s">
        <v>17</v>
      </c>
      <c r="I4679">
        <v>35</v>
      </c>
      <c r="J4679" t="str">
        <f>IFERROR(IF(ABS((C4679-resumen!$D$3)/resumen!$D$5) &gt; 1.96, "SI", "NO"), _xleta.NOT)</f>
        <v>NO</v>
      </c>
      <c r="K4679" t="str">
        <f>IFERROR(IF(ABS((I4679-resumen!$E$3)/resumen!$E$5) &gt; 1.96, "SI", "NO"), _xleta.NOT)</f>
        <v>NO</v>
      </c>
      <c r="L4679">
        <f>IF(ISBLANK(C4679), resumen!$D$4, C4679)</f>
        <v>515840</v>
      </c>
      <c r="M4679">
        <f>IF(ISBLANK(I4679), resumen!$E$4, I4679)</f>
        <v>35</v>
      </c>
    </row>
    <row r="4680" spans="1:13">
      <c r="A4680">
        <v>4679</v>
      </c>
      <c r="B4680" t="s">
        <v>19</v>
      </c>
      <c r="C4680">
        <v>817600</v>
      </c>
      <c r="D4680" t="s">
        <v>14</v>
      </c>
      <c r="E4680" t="s">
        <v>20</v>
      </c>
      <c r="F4680" t="s">
        <v>16</v>
      </c>
      <c r="G4680" t="s">
        <v>17</v>
      </c>
      <c r="H4680" t="s">
        <v>17</v>
      </c>
      <c r="I4680">
        <v>23</v>
      </c>
      <c r="J4680" t="str">
        <f>IFERROR(IF(ABS((C4680-resumen!$D$3)/resumen!$D$5) &gt; 1.96, "SI", "NO"), _xleta.NOT)</f>
        <v>NO</v>
      </c>
      <c r="K4680" t="str">
        <f>IFERROR(IF(ABS((I4680-resumen!$E$3)/resumen!$E$5) &gt; 1.96, "SI", "NO"), _xleta.NOT)</f>
        <v>NO</v>
      </c>
      <c r="L4680">
        <f>IF(ISBLANK(C4680), resumen!$D$4, C4680)</f>
        <v>817600</v>
      </c>
      <c r="M4680">
        <f>IF(ISBLANK(I4680), resumen!$E$4, I4680)</f>
        <v>23</v>
      </c>
    </row>
    <row r="4681" spans="1:13">
      <c r="A4681">
        <v>4680</v>
      </c>
      <c r="B4681" t="s">
        <v>13</v>
      </c>
      <c r="C4681">
        <v>424222</v>
      </c>
      <c r="D4681" t="s">
        <v>14</v>
      </c>
      <c r="E4681" t="s">
        <v>20</v>
      </c>
      <c r="F4681" t="s">
        <v>16</v>
      </c>
      <c r="G4681" t="s">
        <v>17</v>
      </c>
      <c r="H4681" t="s">
        <v>17</v>
      </c>
      <c r="I4681">
        <v>59</v>
      </c>
      <c r="J4681" t="str">
        <f>IFERROR(IF(ABS((C4681-resumen!$D$3)/resumen!$D$5) &gt; 1.96, "SI", "NO"), _xleta.NOT)</f>
        <v>NO</v>
      </c>
      <c r="K4681" t="str">
        <f>IFERROR(IF(ABS((I4681-resumen!$E$3)/resumen!$E$5) &gt; 1.96, "SI", "NO"), _xleta.NOT)</f>
        <v>NO</v>
      </c>
      <c r="L4681">
        <f>IF(ISBLANK(C4681), resumen!$D$4, C4681)</f>
        <v>424222</v>
      </c>
      <c r="M4681">
        <f>IF(ISBLANK(I4681), resumen!$E$4, I4681)</f>
        <v>59</v>
      </c>
    </row>
    <row r="4682" spans="1:13">
      <c r="A4682">
        <v>4681</v>
      </c>
      <c r="B4682" t="s">
        <v>13</v>
      </c>
      <c r="C4682">
        <v>298548</v>
      </c>
      <c r="D4682" t="s">
        <v>23</v>
      </c>
      <c r="E4682" t="s">
        <v>20</v>
      </c>
      <c r="F4682" t="s">
        <v>16</v>
      </c>
      <c r="G4682" t="s">
        <v>17</v>
      </c>
      <c r="H4682" t="s">
        <v>17</v>
      </c>
      <c r="I4682">
        <v>60</v>
      </c>
      <c r="J4682" t="str">
        <f>IFERROR(IF(ABS((C4682-resumen!$D$3)/resumen!$D$5) &gt; 1.96, "SI", "NO"), _xleta.NOT)</f>
        <v>NO</v>
      </c>
      <c r="K4682" t="str">
        <f>IFERROR(IF(ABS((I4682-resumen!$E$3)/resumen!$E$5) &gt; 1.96, "SI", "NO"), _xleta.NOT)</f>
        <v>NO</v>
      </c>
      <c r="L4682">
        <f>IF(ISBLANK(C4682), resumen!$D$4, C4682)</f>
        <v>298548</v>
      </c>
      <c r="M4682">
        <f>IF(ISBLANK(I4682), resumen!$E$4, I4682)</f>
        <v>60</v>
      </c>
    </row>
    <row r="4683" spans="1:13">
      <c r="A4683">
        <v>4682</v>
      </c>
      <c r="B4683" t="s">
        <v>13</v>
      </c>
      <c r="C4683">
        <v>408978.27</v>
      </c>
      <c r="D4683" t="s">
        <v>14</v>
      </c>
      <c r="E4683" t="s">
        <v>20</v>
      </c>
      <c r="F4683" t="s">
        <v>16</v>
      </c>
      <c r="G4683" t="s">
        <v>16</v>
      </c>
      <c r="H4683" t="s">
        <v>17</v>
      </c>
      <c r="I4683">
        <v>27</v>
      </c>
      <c r="J4683" t="str">
        <f>IFERROR(IF(ABS((C4683-resumen!$D$3)/resumen!$D$5) &gt; 1.96, "SI", "NO"), _xleta.NOT)</f>
        <v>NO</v>
      </c>
      <c r="K4683" t="str">
        <f>IFERROR(IF(ABS((I4683-resumen!$E$3)/resumen!$E$5) &gt; 1.96, "SI", "NO"), _xleta.NOT)</f>
        <v>NO</v>
      </c>
      <c r="L4683">
        <f>IF(ISBLANK(C4683), resumen!$D$4, C4683)</f>
        <v>408978.27</v>
      </c>
      <c r="M4683">
        <f>IF(ISBLANK(I4683), resumen!$E$4, I4683)</f>
        <v>27</v>
      </c>
    </row>
    <row r="4684" spans="1:13">
      <c r="A4684">
        <v>4683</v>
      </c>
      <c r="B4684" t="s">
        <v>13</v>
      </c>
      <c r="C4684">
        <v>445000</v>
      </c>
      <c r="D4684" t="s">
        <v>14</v>
      </c>
      <c r="E4684" t="s">
        <v>20</v>
      </c>
      <c r="F4684" t="s">
        <v>16</v>
      </c>
      <c r="G4684" t="s">
        <v>16</v>
      </c>
      <c r="H4684" t="s">
        <v>17</v>
      </c>
      <c r="I4684">
        <v>34</v>
      </c>
      <c r="J4684" t="str">
        <f>IFERROR(IF(ABS((C4684-resumen!$D$3)/resumen!$D$5) &gt; 1.96, "SI", "NO"), _xleta.NOT)</f>
        <v>NO</v>
      </c>
      <c r="K4684" t="str">
        <f>IFERROR(IF(ABS((I4684-resumen!$E$3)/resumen!$E$5) &gt; 1.96, "SI", "NO"), _xleta.NOT)</f>
        <v>NO</v>
      </c>
      <c r="L4684">
        <f>IF(ISBLANK(C4684), resumen!$D$4, C4684)</f>
        <v>445000</v>
      </c>
      <c r="M4684">
        <f>IF(ISBLANK(I4684), resumen!$E$4, I4684)</f>
        <v>34</v>
      </c>
    </row>
    <row r="4685" spans="1:13">
      <c r="A4685">
        <v>4684</v>
      </c>
      <c r="B4685" t="s">
        <v>13</v>
      </c>
      <c r="C4685">
        <v>534683</v>
      </c>
      <c r="D4685" t="s">
        <v>22</v>
      </c>
      <c r="E4685" t="s">
        <v>20</v>
      </c>
      <c r="F4685" t="s">
        <v>16</v>
      </c>
      <c r="G4685" t="s">
        <v>17</v>
      </c>
      <c r="H4685" t="s">
        <v>16</v>
      </c>
      <c r="I4685">
        <v>62</v>
      </c>
      <c r="J4685" t="str">
        <f>IFERROR(IF(ABS((C4685-resumen!$D$3)/resumen!$D$5) &gt; 1.96, "SI", "NO"), _xleta.NOT)</f>
        <v>NO</v>
      </c>
      <c r="K4685" t="str">
        <f>IFERROR(IF(ABS((I4685-resumen!$E$3)/resumen!$E$5) &gt; 1.96, "SI", "NO"), _xleta.NOT)</f>
        <v>NO</v>
      </c>
      <c r="L4685">
        <f>IF(ISBLANK(C4685), resumen!$D$4, C4685)</f>
        <v>534683</v>
      </c>
      <c r="M4685">
        <f>IF(ISBLANK(I4685), resumen!$E$4, I4685)</f>
        <v>62</v>
      </c>
    </row>
    <row r="4686" spans="1:13">
      <c r="A4686">
        <v>4685</v>
      </c>
      <c r="B4686" t="s">
        <v>19</v>
      </c>
      <c r="C4686">
        <v>544761.14</v>
      </c>
      <c r="D4686" t="s">
        <v>14</v>
      </c>
      <c r="E4686" t="s">
        <v>20</v>
      </c>
      <c r="F4686" t="s">
        <v>16</v>
      </c>
      <c r="G4686" t="s">
        <v>17</v>
      </c>
      <c r="H4686" t="s">
        <v>17</v>
      </c>
      <c r="I4686">
        <v>35</v>
      </c>
      <c r="J4686" t="str">
        <f>IFERROR(IF(ABS((C4686-resumen!$D$3)/resumen!$D$5) &gt; 1.96, "SI", "NO"), _xleta.NOT)</f>
        <v>NO</v>
      </c>
      <c r="K4686" t="str">
        <f>IFERROR(IF(ABS((I4686-resumen!$E$3)/resumen!$E$5) &gt; 1.96, "SI", "NO"), _xleta.NOT)</f>
        <v>NO</v>
      </c>
      <c r="L4686">
        <f>IF(ISBLANK(C4686), resumen!$D$4, C4686)</f>
        <v>544761.14</v>
      </c>
      <c r="M4686">
        <f>IF(ISBLANK(I4686), resumen!$E$4, I4686)</f>
        <v>35</v>
      </c>
    </row>
    <row r="4687" spans="1:13">
      <c r="A4687">
        <v>4686</v>
      </c>
      <c r="B4687" t="s">
        <v>19</v>
      </c>
      <c r="C4687">
        <v>360000</v>
      </c>
      <c r="D4687" t="s">
        <v>14</v>
      </c>
      <c r="E4687" t="s">
        <v>20</v>
      </c>
      <c r="F4687" t="s">
        <v>16</v>
      </c>
      <c r="G4687" t="s">
        <v>17</v>
      </c>
      <c r="H4687" t="s">
        <v>17</v>
      </c>
      <c r="I4687">
        <v>27</v>
      </c>
      <c r="J4687" t="str">
        <f>IFERROR(IF(ABS((C4687-resumen!$D$3)/resumen!$D$5) &gt; 1.96, "SI", "NO"), _xleta.NOT)</f>
        <v>NO</v>
      </c>
      <c r="K4687" t="str">
        <f>IFERROR(IF(ABS((I4687-resumen!$E$3)/resumen!$E$5) &gt; 1.96, "SI", "NO"), _xleta.NOT)</f>
        <v>NO</v>
      </c>
      <c r="L4687">
        <f>IF(ISBLANK(C4687), resumen!$D$4, C4687)</f>
        <v>360000</v>
      </c>
      <c r="M4687">
        <f>IF(ISBLANK(I4687), resumen!$E$4, I4687)</f>
        <v>27</v>
      </c>
    </row>
    <row r="4688" spans="1:13">
      <c r="A4688">
        <v>4687</v>
      </c>
      <c r="B4688" t="s">
        <v>13</v>
      </c>
      <c r="C4688">
        <v>339594</v>
      </c>
      <c r="D4688" t="s">
        <v>14</v>
      </c>
      <c r="E4688" t="s">
        <v>20</v>
      </c>
      <c r="F4688" t="s">
        <v>16</v>
      </c>
      <c r="G4688" t="s">
        <v>17</v>
      </c>
      <c r="H4688" t="s">
        <v>17</v>
      </c>
      <c r="I4688">
        <v>24</v>
      </c>
      <c r="J4688" t="str">
        <f>IFERROR(IF(ABS((C4688-resumen!$D$3)/resumen!$D$5) &gt; 1.96, "SI", "NO"), _xleta.NOT)</f>
        <v>NO</v>
      </c>
      <c r="K4688" t="str">
        <f>IFERROR(IF(ABS((I4688-resumen!$E$3)/resumen!$E$5) &gt; 1.96, "SI", "NO"), _xleta.NOT)</f>
        <v>NO</v>
      </c>
      <c r="L4688">
        <f>IF(ISBLANK(C4688), resumen!$D$4, C4688)</f>
        <v>339594</v>
      </c>
      <c r="M4688">
        <f>IF(ISBLANK(I4688), resumen!$E$4, I4688)</f>
        <v>24</v>
      </c>
    </row>
    <row r="4689" spans="1:13">
      <c r="A4689">
        <v>4688</v>
      </c>
      <c r="B4689" t="s">
        <v>19</v>
      </c>
      <c r="C4689">
        <v>608956</v>
      </c>
      <c r="D4689" t="s">
        <v>14</v>
      </c>
      <c r="E4689" t="s">
        <v>20</v>
      </c>
      <c r="F4689" t="s">
        <v>16</v>
      </c>
      <c r="G4689" t="s">
        <v>17</v>
      </c>
      <c r="H4689" t="s">
        <v>17</v>
      </c>
      <c r="I4689">
        <v>35</v>
      </c>
      <c r="J4689" t="str">
        <f>IFERROR(IF(ABS((C4689-resumen!$D$3)/resumen!$D$5) &gt; 1.96, "SI", "NO"), _xleta.NOT)</f>
        <v>NO</v>
      </c>
      <c r="K4689" t="str">
        <f>IFERROR(IF(ABS((I4689-resumen!$E$3)/resumen!$E$5) &gt; 1.96, "SI", "NO"), _xleta.NOT)</f>
        <v>NO</v>
      </c>
      <c r="L4689">
        <f>IF(ISBLANK(C4689), resumen!$D$4, C4689)</f>
        <v>608956</v>
      </c>
      <c r="M4689">
        <f>IF(ISBLANK(I4689), resumen!$E$4, I4689)</f>
        <v>35</v>
      </c>
    </row>
    <row r="4690" spans="1:13">
      <c r="A4690">
        <v>4689</v>
      </c>
      <c r="B4690" t="s">
        <v>19</v>
      </c>
      <c r="C4690">
        <v>149134.75</v>
      </c>
      <c r="D4690" t="s">
        <v>14</v>
      </c>
      <c r="E4690" t="s">
        <v>20</v>
      </c>
      <c r="F4690" t="s">
        <v>16</v>
      </c>
      <c r="G4690" t="s">
        <v>17</v>
      </c>
      <c r="H4690" t="s">
        <v>17</v>
      </c>
      <c r="I4690">
        <v>44</v>
      </c>
      <c r="J4690" t="str">
        <f>IFERROR(IF(ABS((C4690-resumen!$D$3)/resumen!$D$5) &gt; 1.96, "SI", "NO"), _xleta.NOT)</f>
        <v>NO</v>
      </c>
      <c r="K4690" t="str">
        <f>IFERROR(IF(ABS((I4690-resumen!$E$3)/resumen!$E$5) &gt; 1.96, "SI", "NO"), _xleta.NOT)</f>
        <v>NO</v>
      </c>
      <c r="L4690">
        <f>IF(ISBLANK(C4690), resumen!$D$4, C4690)</f>
        <v>149134.75</v>
      </c>
      <c r="M4690">
        <f>IF(ISBLANK(I4690), resumen!$E$4, I4690)</f>
        <v>44</v>
      </c>
    </row>
    <row r="4691" spans="1:13">
      <c r="A4691">
        <v>4690</v>
      </c>
      <c r="B4691" t="s">
        <v>13</v>
      </c>
      <c r="C4691">
        <v>603283.5</v>
      </c>
      <c r="D4691" t="s">
        <v>14</v>
      </c>
      <c r="E4691" t="s">
        <v>15</v>
      </c>
      <c r="F4691" t="s">
        <v>16</v>
      </c>
      <c r="G4691" t="s">
        <v>17</v>
      </c>
      <c r="H4691" t="s">
        <v>17</v>
      </c>
      <c r="I4691">
        <v>30</v>
      </c>
      <c r="J4691" t="str">
        <f>IFERROR(IF(ABS((C4691-resumen!$D$3)/resumen!$D$5) &gt; 1.96, "SI", "NO"), _xleta.NOT)</f>
        <v>NO</v>
      </c>
      <c r="K4691" t="str">
        <f>IFERROR(IF(ABS((I4691-resumen!$E$3)/resumen!$E$5) &gt; 1.96, "SI", "NO"), _xleta.NOT)</f>
        <v>NO</v>
      </c>
      <c r="L4691">
        <f>IF(ISBLANK(C4691), resumen!$D$4, C4691)</f>
        <v>603283.5</v>
      </c>
      <c r="M4691">
        <f>IF(ISBLANK(I4691), resumen!$E$4, I4691)</f>
        <v>30</v>
      </c>
    </row>
    <row r="4692" spans="1:13">
      <c r="A4692">
        <v>4691</v>
      </c>
      <c r="B4692" t="s">
        <v>13</v>
      </c>
      <c r="C4692">
        <v>897359.35999999999</v>
      </c>
      <c r="D4692" t="s">
        <v>14</v>
      </c>
      <c r="E4692" t="s">
        <v>20</v>
      </c>
      <c r="F4692" t="s">
        <v>16</v>
      </c>
      <c r="G4692" t="s">
        <v>17</v>
      </c>
      <c r="H4692" t="s">
        <v>17</v>
      </c>
      <c r="I4692">
        <v>23</v>
      </c>
      <c r="J4692" t="str">
        <f>IFERROR(IF(ABS((C4692-resumen!$D$3)/resumen!$D$5) &gt; 1.96, "SI", "NO"), _xleta.NOT)</f>
        <v>NO</v>
      </c>
      <c r="K4692" t="str">
        <f>IFERROR(IF(ABS((I4692-resumen!$E$3)/resumen!$E$5) &gt; 1.96, "SI", "NO"), _xleta.NOT)</f>
        <v>NO</v>
      </c>
      <c r="L4692">
        <f>IF(ISBLANK(C4692), resumen!$D$4, C4692)</f>
        <v>897359.35999999999</v>
      </c>
      <c r="M4692">
        <f>IF(ISBLANK(I4692), resumen!$E$4, I4692)</f>
        <v>23</v>
      </c>
    </row>
    <row r="4693" spans="1:13">
      <c r="A4693">
        <v>4692</v>
      </c>
      <c r="B4693" t="s">
        <v>19</v>
      </c>
      <c r="C4693">
        <v>297046</v>
      </c>
      <c r="D4693" t="s">
        <v>21</v>
      </c>
      <c r="E4693" t="s">
        <v>20</v>
      </c>
      <c r="F4693" t="s">
        <v>16</v>
      </c>
      <c r="G4693" t="s">
        <v>17</v>
      </c>
      <c r="H4693" t="s">
        <v>17</v>
      </c>
      <c r="I4693">
        <v>48</v>
      </c>
      <c r="J4693" t="str">
        <f>IFERROR(IF(ABS((C4693-resumen!$D$3)/resumen!$D$5) &gt; 1.96, "SI", "NO"), _xleta.NOT)</f>
        <v>NO</v>
      </c>
      <c r="K4693" t="str">
        <f>IFERROR(IF(ABS((I4693-resumen!$E$3)/resumen!$E$5) &gt; 1.96, "SI", "NO"), _xleta.NOT)</f>
        <v>NO</v>
      </c>
      <c r="L4693">
        <f>IF(ISBLANK(C4693), resumen!$D$4, C4693)</f>
        <v>297046</v>
      </c>
      <c r="M4693">
        <f>IF(ISBLANK(I4693), resumen!$E$4, I4693)</f>
        <v>48</v>
      </c>
    </row>
    <row r="4694" spans="1:13">
      <c r="A4694">
        <v>4693</v>
      </c>
      <c r="B4694" t="s">
        <v>19</v>
      </c>
      <c r="C4694">
        <v>883830.32</v>
      </c>
      <c r="D4694" t="s">
        <v>14</v>
      </c>
      <c r="E4694" t="s">
        <v>15</v>
      </c>
      <c r="F4694" t="s">
        <v>16</v>
      </c>
      <c r="G4694" t="s">
        <v>17</v>
      </c>
      <c r="H4694" t="s">
        <v>17</v>
      </c>
      <c r="I4694">
        <v>40</v>
      </c>
      <c r="J4694" t="str">
        <f>IFERROR(IF(ABS((C4694-resumen!$D$3)/resumen!$D$5) &gt; 1.96, "SI", "NO"), _xleta.NOT)</f>
        <v>NO</v>
      </c>
      <c r="K4694" t="str">
        <f>IFERROR(IF(ABS((I4694-resumen!$E$3)/resumen!$E$5) &gt; 1.96, "SI", "NO"), _xleta.NOT)</f>
        <v>NO</v>
      </c>
      <c r="L4694">
        <f>IF(ISBLANK(C4694), resumen!$D$4, C4694)</f>
        <v>883830.32</v>
      </c>
      <c r="M4694">
        <f>IF(ISBLANK(I4694), resumen!$E$4, I4694)</f>
        <v>40</v>
      </c>
    </row>
    <row r="4695" spans="1:13">
      <c r="A4695">
        <v>4694</v>
      </c>
      <c r="B4695" t="s">
        <v>13</v>
      </c>
      <c r="C4695">
        <v>8962309</v>
      </c>
      <c r="D4695" t="s">
        <v>18</v>
      </c>
      <c r="E4695" t="s">
        <v>15</v>
      </c>
      <c r="F4695" t="s">
        <v>16</v>
      </c>
      <c r="G4695" t="s">
        <v>17</v>
      </c>
      <c r="H4695" t="s">
        <v>17</v>
      </c>
      <c r="I4695">
        <v>68</v>
      </c>
      <c r="J4695" t="str">
        <f>IFERROR(IF(ABS((C4695-resumen!$D$3)/resumen!$D$5) &gt; 1.96, "SI", "NO"), _xleta.NOT)</f>
        <v>SI</v>
      </c>
      <c r="K4695" t="str">
        <f>IFERROR(IF(ABS((I4695-resumen!$E$3)/resumen!$E$5) &gt; 1.96, "SI", "NO"), _xleta.NOT)</f>
        <v>NO</v>
      </c>
      <c r="L4695">
        <f>IF(ISBLANK(C4695), resumen!$D$4, C4695)</f>
        <v>8962309</v>
      </c>
      <c r="M4695">
        <f>IF(ISBLANK(I4695), resumen!$E$4, I4695)</f>
        <v>68</v>
      </c>
    </row>
    <row r="4696" spans="1:13">
      <c r="A4696">
        <v>4695</v>
      </c>
      <c r="B4696" t="s">
        <v>13</v>
      </c>
      <c r="C4696">
        <v>297046</v>
      </c>
      <c r="D4696" t="s">
        <v>21</v>
      </c>
      <c r="E4696" t="s">
        <v>20</v>
      </c>
      <c r="F4696" t="s">
        <v>16</v>
      </c>
      <c r="G4696" t="s">
        <v>17</v>
      </c>
      <c r="H4696" t="s">
        <v>16</v>
      </c>
      <c r="I4696">
        <v>54</v>
      </c>
      <c r="J4696" t="str">
        <f>IFERROR(IF(ABS((C4696-resumen!$D$3)/resumen!$D$5) &gt; 1.96, "SI", "NO"), _xleta.NOT)</f>
        <v>NO</v>
      </c>
      <c r="K4696" t="str">
        <f>IFERROR(IF(ABS((I4696-resumen!$E$3)/resumen!$E$5) &gt; 1.96, "SI", "NO"), _xleta.NOT)</f>
        <v>NO</v>
      </c>
      <c r="L4696">
        <f>IF(ISBLANK(C4696), resumen!$D$4, C4696)</f>
        <v>297046</v>
      </c>
      <c r="M4696">
        <f>IF(ISBLANK(I4696), resumen!$E$4, I4696)</f>
        <v>54</v>
      </c>
    </row>
    <row r="4697" spans="1:13">
      <c r="A4697">
        <v>4696</v>
      </c>
      <c r="B4697" t="s">
        <v>13</v>
      </c>
      <c r="C4697">
        <v>432301.35</v>
      </c>
      <c r="D4697" t="s">
        <v>14</v>
      </c>
      <c r="E4697" t="s">
        <v>20</v>
      </c>
      <c r="F4697" t="s">
        <v>16</v>
      </c>
      <c r="G4697" t="s">
        <v>17</v>
      </c>
      <c r="H4697" t="s">
        <v>17</v>
      </c>
      <c r="I4697">
        <v>30</v>
      </c>
      <c r="J4697" t="str">
        <f>IFERROR(IF(ABS((C4697-resumen!$D$3)/resumen!$D$5) &gt; 1.96, "SI", "NO"), _xleta.NOT)</f>
        <v>NO</v>
      </c>
      <c r="K4697" t="str">
        <f>IFERROR(IF(ABS((I4697-resumen!$E$3)/resumen!$E$5) &gt; 1.96, "SI", "NO"), _xleta.NOT)</f>
        <v>NO</v>
      </c>
      <c r="L4697">
        <f>IF(ISBLANK(C4697), resumen!$D$4, C4697)</f>
        <v>432301.35</v>
      </c>
      <c r="M4697">
        <f>IF(ISBLANK(I4697), resumen!$E$4, I4697)</f>
        <v>30</v>
      </c>
    </row>
    <row r="4698" spans="1:13">
      <c r="A4698">
        <v>4697</v>
      </c>
      <c r="B4698" t="s">
        <v>13</v>
      </c>
      <c r="C4698">
        <v>578941.44999999995</v>
      </c>
      <c r="D4698" t="s">
        <v>14</v>
      </c>
      <c r="E4698" t="s">
        <v>20</v>
      </c>
      <c r="F4698" t="s">
        <v>16</v>
      </c>
      <c r="G4698" t="s">
        <v>17</v>
      </c>
      <c r="H4698" t="s">
        <v>17</v>
      </c>
      <c r="I4698">
        <v>23</v>
      </c>
      <c r="J4698" t="str">
        <f>IFERROR(IF(ABS((C4698-resumen!$D$3)/resumen!$D$5) &gt; 1.96, "SI", "NO"), _xleta.NOT)</f>
        <v>NO</v>
      </c>
      <c r="K4698" t="str">
        <f>IFERROR(IF(ABS((I4698-resumen!$E$3)/resumen!$E$5) &gt; 1.96, "SI", "NO"), _xleta.NOT)</f>
        <v>NO</v>
      </c>
      <c r="L4698">
        <f>IF(ISBLANK(C4698), resumen!$D$4, C4698)</f>
        <v>578941.44999999995</v>
      </c>
      <c r="M4698">
        <f>IF(ISBLANK(I4698), resumen!$E$4, I4698)</f>
        <v>23</v>
      </c>
    </row>
    <row r="4699" spans="1:13">
      <c r="A4699">
        <v>4698</v>
      </c>
      <c r="B4699" t="s">
        <v>19</v>
      </c>
      <c r="C4699">
        <v>2923075.5</v>
      </c>
      <c r="D4699" t="s">
        <v>14</v>
      </c>
      <c r="E4699" t="s">
        <v>15</v>
      </c>
      <c r="F4699" t="s">
        <v>16</v>
      </c>
      <c r="G4699" t="s">
        <v>17</v>
      </c>
      <c r="H4699" t="s">
        <v>17</v>
      </c>
      <c r="I4699">
        <v>53</v>
      </c>
      <c r="J4699" t="str">
        <f>IFERROR(IF(ABS((C4699-resumen!$D$3)/resumen!$D$5) &gt; 1.96, "SI", "NO"), _xleta.NOT)</f>
        <v>SI</v>
      </c>
      <c r="K4699" t="str">
        <f>IFERROR(IF(ABS((I4699-resumen!$E$3)/resumen!$E$5) &gt; 1.96, "SI", "NO"), _xleta.NOT)</f>
        <v>NO</v>
      </c>
      <c r="L4699">
        <f>IF(ISBLANK(C4699), resumen!$D$4, C4699)</f>
        <v>2923075.5</v>
      </c>
      <c r="M4699">
        <f>IF(ISBLANK(I4699), resumen!$E$4, I4699)</f>
        <v>53</v>
      </c>
    </row>
    <row r="4700" spans="1:13">
      <c r="A4700">
        <v>4699</v>
      </c>
      <c r="B4700" t="s">
        <v>19</v>
      </c>
      <c r="C4700">
        <v>540376</v>
      </c>
      <c r="D4700" t="s">
        <v>14</v>
      </c>
      <c r="E4700" t="s">
        <v>20</v>
      </c>
      <c r="F4700" t="s">
        <v>16</v>
      </c>
      <c r="G4700" t="s">
        <v>17</v>
      </c>
      <c r="H4700" t="s">
        <v>17</v>
      </c>
      <c r="I4700">
        <v>35</v>
      </c>
      <c r="J4700" t="str">
        <f>IFERROR(IF(ABS((C4700-resumen!$D$3)/resumen!$D$5) &gt; 1.96, "SI", "NO"), _xleta.NOT)</f>
        <v>NO</v>
      </c>
      <c r="K4700" t="str">
        <f>IFERROR(IF(ABS((I4700-resumen!$E$3)/resumen!$E$5) &gt; 1.96, "SI", "NO"), _xleta.NOT)</f>
        <v>NO</v>
      </c>
      <c r="L4700">
        <f>IF(ISBLANK(C4700), resumen!$D$4, C4700)</f>
        <v>540376</v>
      </c>
      <c r="M4700">
        <f>IF(ISBLANK(I4700), resumen!$E$4, I4700)</f>
        <v>35</v>
      </c>
    </row>
    <row r="4701" spans="1:13">
      <c r="A4701">
        <v>4700</v>
      </c>
      <c r="B4701" t="s">
        <v>19</v>
      </c>
      <c r="C4701">
        <v>1040470</v>
      </c>
      <c r="D4701" t="s">
        <v>14</v>
      </c>
      <c r="E4701" t="s">
        <v>15</v>
      </c>
      <c r="F4701" t="s">
        <v>16</v>
      </c>
      <c r="G4701" t="s">
        <v>17</v>
      </c>
      <c r="H4701" t="s">
        <v>16</v>
      </c>
      <c r="I4701">
        <v>53</v>
      </c>
      <c r="J4701" t="str">
        <f>IFERROR(IF(ABS((C4701-resumen!$D$3)/resumen!$D$5) &gt; 1.96, "SI", "NO"), _xleta.NOT)</f>
        <v>NO</v>
      </c>
      <c r="K4701" t="str">
        <f>IFERROR(IF(ABS((I4701-resumen!$E$3)/resumen!$E$5) &gt; 1.96, "SI", "NO"), _xleta.NOT)</f>
        <v>NO</v>
      </c>
      <c r="L4701">
        <f>IF(ISBLANK(C4701), resumen!$D$4, C4701)</f>
        <v>1040470</v>
      </c>
      <c r="M4701">
        <f>IF(ISBLANK(I4701), resumen!$E$4, I4701)</f>
        <v>53</v>
      </c>
    </row>
    <row r="4702" spans="1:13">
      <c r="A4702">
        <v>4701</v>
      </c>
      <c r="B4702" t="s">
        <v>13</v>
      </c>
      <c r="C4702">
        <v>297046</v>
      </c>
      <c r="D4702" t="s">
        <v>22</v>
      </c>
      <c r="E4702" t="s">
        <v>20</v>
      </c>
      <c r="F4702" t="s">
        <v>16</v>
      </c>
      <c r="G4702" t="s">
        <v>17</v>
      </c>
      <c r="H4702" t="s">
        <v>17</v>
      </c>
      <c r="I4702">
        <v>21</v>
      </c>
      <c r="J4702" t="str">
        <f>IFERROR(IF(ABS((C4702-resumen!$D$3)/resumen!$D$5) &gt; 1.96, "SI", "NO"), _xleta.NOT)</f>
        <v>NO</v>
      </c>
      <c r="K4702" t="str">
        <f>IFERROR(IF(ABS((I4702-resumen!$E$3)/resumen!$E$5) &gt; 1.96, "SI", "NO"), _xleta.NOT)</f>
        <v>NO</v>
      </c>
      <c r="L4702">
        <f>IF(ISBLANK(C4702), resumen!$D$4, C4702)</f>
        <v>297046</v>
      </c>
      <c r="M4702">
        <f>IF(ISBLANK(I4702), resumen!$E$4, I4702)</f>
        <v>21</v>
      </c>
    </row>
    <row r="4703" spans="1:13">
      <c r="A4703">
        <v>4702</v>
      </c>
      <c r="B4703" t="s">
        <v>13</v>
      </c>
      <c r="C4703">
        <v>500136.83</v>
      </c>
      <c r="D4703" t="s">
        <v>14</v>
      </c>
      <c r="E4703" t="s">
        <v>20</v>
      </c>
      <c r="F4703" t="s">
        <v>16</v>
      </c>
      <c r="G4703" t="s">
        <v>17</v>
      </c>
      <c r="H4703" t="s">
        <v>17</v>
      </c>
      <c r="I4703">
        <v>35</v>
      </c>
      <c r="J4703" t="str">
        <f>IFERROR(IF(ABS((C4703-resumen!$D$3)/resumen!$D$5) &gt; 1.96, "SI", "NO"), _xleta.NOT)</f>
        <v>NO</v>
      </c>
      <c r="K4703" t="str">
        <f>IFERROR(IF(ABS((I4703-resumen!$E$3)/resumen!$E$5) &gt; 1.96, "SI", "NO"), _xleta.NOT)</f>
        <v>NO</v>
      </c>
      <c r="L4703">
        <f>IF(ISBLANK(C4703), resumen!$D$4, C4703)</f>
        <v>500136.83</v>
      </c>
      <c r="M4703">
        <f>IF(ISBLANK(I4703), resumen!$E$4, I4703)</f>
        <v>35</v>
      </c>
    </row>
    <row r="4704" spans="1:13">
      <c r="A4704">
        <v>4703</v>
      </c>
      <c r="B4704" t="s">
        <v>13</v>
      </c>
      <c r="C4704">
        <v>353539</v>
      </c>
      <c r="D4704" t="s">
        <v>22</v>
      </c>
      <c r="E4704" t="s">
        <v>20</v>
      </c>
      <c r="F4704" t="s">
        <v>16</v>
      </c>
      <c r="G4704" t="s">
        <v>17</v>
      </c>
      <c r="H4704" t="s">
        <v>17</v>
      </c>
      <c r="I4704">
        <v>56</v>
      </c>
      <c r="J4704" t="str">
        <f>IFERROR(IF(ABS((C4704-resumen!$D$3)/resumen!$D$5) &gt; 1.96, "SI", "NO"), _xleta.NOT)</f>
        <v>NO</v>
      </c>
      <c r="K4704" t="str">
        <f>IFERROR(IF(ABS((I4704-resumen!$E$3)/resumen!$E$5) &gt; 1.96, "SI", "NO"), _xleta.NOT)</f>
        <v>NO</v>
      </c>
      <c r="L4704">
        <f>IF(ISBLANK(C4704), resumen!$D$4, C4704)</f>
        <v>353539</v>
      </c>
      <c r="M4704">
        <f>IF(ISBLANK(I4704), resumen!$E$4, I4704)</f>
        <v>56</v>
      </c>
    </row>
    <row r="4705" spans="1:13">
      <c r="A4705">
        <v>4704</v>
      </c>
      <c r="B4705" t="s">
        <v>13</v>
      </c>
      <c r="C4705">
        <v>450677.08</v>
      </c>
      <c r="D4705" t="s">
        <v>14</v>
      </c>
      <c r="E4705" t="s">
        <v>20</v>
      </c>
      <c r="F4705" t="s">
        <v>16</v>
      </c>
      <c r="G4705" t="s">
        <v>17</v>
      </c>
      <c r="H4705" t="s">
        <v>17</v>
      </c>
      <c r="I4705">
        <v>28</v>
      </c>
      <c r="J4705" t="str">
        <f>IFERROR(IF(ABS((C4705-resumen!$D$3)/resumen!$D$5) &gt; 1.96, "SI", "NO"), _xleta.NOT)</f>
        <v>NO</v>
      </c>
      <c r="K4705" t="str">
        <f>IFERROR(IF(ABS((I4705-resumen!$E$3)/resumen!$E$5) &gt; 1.96, "SI", "NO"), _xleta.NOT)</f>
        <v>NO</v>
      </c>
      <c r="L4705">
        <f>IF(ISBLANK(C4705), resumen!$D$4, C4705)</f>
        <v>450677.08</v>
      </c>
      <c r="M4705">
        <f>IF(ISBLANK(I4705), resumen!$E$4, I4705)</f>
        <v>28</v>
      </c>
    </row>
    <row r="4706" spans="1:13">
      <c r="A4706">
        <v>4705</v>
      </c>
      <c r="B4706" t="s">
        <v>13</v>
      </c>
      <c r="C4706">
        <v>65449</v>
      </c>
      <c r="D4706" t="s">
        <v>14</v>
      </c>
      <c r="E4706" t="s">
        <v>20</v>
      </c>
      <c r="F4706" t="s">
        <v>16</v>
      </c>
      <c r="G4706" t="s">
        <v>16</v>
      </c>
      <c r="H4706" t="s">
        <v>17</v>
      </c>
      <c r="I4706">
        <v>59</v>
      </c>
      <c r="J4706" t="str">
        <f>IFERROR(IF(ABS((C4706-resumen!$D$3)/resumen!$D$5) &gt; 1.96, "SI", "NO"), _xleta.NOT)</f>
        <v>NO</v>
      </c>
      <c r="K4706" t="str">
        <f>IFERROR(IF(ABS((I4706-resumen!$E$3)/resumen!$E$5) &gt; 1.96, "SI", "NO"), _xleta.NOT)</f>
        <v>NO</v>
      </c>
      <c r="L4706">
        <f>IF(ISBLANK(C4706), resumen!$D$4, C4706)</f>
        <v>65449</v>
      </c>
      <c r="M4706">
        <f>IF(ISBLANK(I4706), resumen!$E$4, I4706)</f>
        <v>59</v>
      </c>
    </row>
    <row r="4707" spans="1:13">
      <c r="A4707">
        <v>4706</v>
      </c>
      <c r="B4707" t="s">
        <v>13</v>
      </c>
      <c r="C4707">
        <v>505464</v>
      </c>
      <c r="D4707" t="s">
        <v>22</v>
      </c>
      <c r="E4707" t="s">
        <v>20</v>
      </c>
      <c r="F4707" t="s">
        <v>16</v>
      </c>
      <c r="G4707" t="s">
        <v>17</v>
      </c>
      <c r="H4707" t="s">
        <v>17</v>
      </c>
      <c r="I4707">
        <v>61</v>
      </c>
      <c r="J4707" t="str">
        <f>IFERROR(IF(ABS((C4707-resumen!$D$3)/resumen!$D$5) &gt; 1.96, "SI", "NO"), _xleta.NOT)</f>
        <v>NO</v>
      </c>
      <c r="K4707" t="str">
        <f>IFERROR(IF(ABS((I4707-resumen!$E$3)/resumen!$E$5) &gt; 1.96, "SI", "NO"), _xleta.NOT)</f>
        <v>NO</v>
      </c>
      <c r="L4707">
        <f>IF(ISBLANK(C4707), resumen!$D$4, C4707)</f>
        <v>505464</v>
      </c>
      <c r="M4707">
        <f>IF(ISBLANK(I4707), resumen!$E$4, I4707)</f>
        <v>61</v>
      </c>
    </row>
    <row r="4708" spans="1:13">
      <c r="A4708">
        <v>4707</v>
      </c>
      <c r="B4708" t="s">
        <v>13</v>
      </c>
      <c r="C4708">
        <v>1594555.67</v>
      </c>
      <c r="D4708" t="s">
        <v>14</v>
      </c>
      <c r="E4708" t="s">
        <v>15</v>
      </c>
      <c r="F4708" t="s">
        <v>16</v>
      </c>
      <c r="G4708" t="s">
        <v>17</v>
      </c>
      <c r="H4708" t="s">
        <v>17</v>
      </c>
      <c r="I4708">
        <v>49</v>
      </c>
      <c r="J4708" t="str">
        <f>IFERROR(IF(ABS((C4708-resumen!$D$3)/resumen!$D$5) &gt; 1.96, "SI", "NO"), _xleta.NOT)</f>
        <v>NO</v>
      </c>
      <c r="K4708" t="str">
        <f>IFERROR(IF(ABS((I4708-resumen!$E$3)/resumen!$E$5) &gt; 1.96, "SI", "NO"), _xleta.NOT)</f>
        <v>NO</v>
      </c>
      <c r="L4708">
        <f>IF(ISBLANK(C4708), resumen!$D$4, C4708)</f>
        <v>1594555.67</v>
      </c>
      <c r="M4708">
        <f>IF(ISBLANK(I4708), resumen!$E$4, I4708)</f>
        <v>49</v>
      </c>
    </row>
    <row r="4709" spans="1:13">
      <c r="A4709">
        <v>4708</v>
      </c>
      <c r="B4709" t="s">
        <v>19</v>
      </c>
      <c r="C4709">
        <v>359544.27</v>
      </c>
      <c r="D4709" t="s">
        <v>25</v>
      </c>
      <c r="E4709" t="s">
        <v>20</v>
      </c>
      <c r="F4709" t="s">
        <v>16</v>
      </c>
      <c r="G4709" t="s">
        <v>16</v>
      </c>
      <c r="H4709" t="s">
        <v>17</v>
      </c>
      <c r="I4709">
        <v>44</v>
      </c>
      <c r="J4709" t="str">
        <f>IFERROR(IF(ABS((C4709-resumen!$D$3)/resumen!$D$5) &gt; 1.96, "SI", "NO"), _xleta.NOT)</f>
        <v>NO</v>
      </c>
      <c r="K4709" t="str">
        <f>IFERROR(IF(ABS((I4709-resumen!$E$3)/resumen!$E$5) &gt; 1.96, "SI", "NO"), _xleta.NOT)</f>
        <v>NO</v>
      </c>
      <c r="L4709">
        <f>IF(ISBLANK(C4709), resumen!$D$4, C4709)</f>
        <v>359544.27</v>
      </c>
      <c r="M4709">
        <f>IF(ISBLANK(I4709), resumen!$E$4, I4709)</f>
        <v>44</v>
      </c>
    </row>
    <row r="4710" spans="1:13">
      <c r="A4710">
        <v>4709</v>
      </c>
      <c r="B4710" t="s">
        <v>13</v>
      </c>
      <c r="C4710">
        <v>550000</v>
      </c>
      <c r="D4710" t="s">
        <v>14</v>
      </c>
      <c r="E4710" t="s">
        <v>20</v>
      </c>
      <c r="F4710" t="s">
        <v>16</v>
      </c>
      <c r="G4710" t="s">
        <v>17</v>
      </c>
      <c r="H4710" t="s">
        <v>17</v>
      </c>
      <c r="I4710">
        <v>39</v>
      </c>
      <c r="J4710" t="str">
        <f>IFERROR(IF(ABS((C4710-resumen!$D$3)/resumen!$D$5) &gt; 1.96, "SI", "NO"), _xleta.NOT)</f>
        <v>NO</v>
      </c>
      <c r="K4710" t="str">
        <f>IFERROR(IF(ABS((I4710-resumen!$E$3)/resumen!$E$5) &gt; 1.96, "SI", "NO"), _xleta.NOT)</f>
        <v>NO</v>
      </c>
      <c r="L4710">
        <f>IF(ISBLANK(C4710), resumen!$D$4, C4710)</f>
        <v>550000</v>
      </c>
      <c r="M4710">
        <f>IF(ISBLANK(I4710), resumen!$E$4, I4710)</f>
        <v>39</v>
      </c>
    </row>
    <row r="4711" spans="1:13">
      <c r="A4711">
        <v>4710</v>
      </c>
      <c r="B4711" t="s">
        <v>13</v>
      </c>
      <c r="C4711">
        <v>1482404.13</v>
      </c>
      <c r="D4711" t="s">
        <v>14</v>
      </c>
      <c r="E4711" t="s">
        <v>20</v>
      </c>
      <c r="F4711" t="s">
        <v>16</v>
      </c>
      <c r="G4711" t="s">
        <v>17</v>
      </c>
      <c r="H4711" t="s">
        <v>17</v>
      </c>
      <c r="I4711">
        <v>56</v>
      </c>
      <c r="J4711" t="str">
        <f>IFERROR(IF(ABS((C4711-resumen!$D$3)/resumen!$D$5) &gt; 1.96, "SI", "NO"), _xleta.NOT)</f>
        <v>NO</v>
      </c>
      <c r="K4711" t="str">
        <f>IFERROR(IF(ABS((I4711-resumen!$E$3)/resumen!$E$5) &gt; 1.96, "SI", "NO"), _xleta.NOT)</f>
        <v>NO</v>
      </c>
      <c r="L4711">
        <f>IF(ISBLANK(C4711), resumen!$D$4, C4711)</f>
        <v>1482404.13</v>
      </c>
      <c r="M4711">
        <f>IF(ISBLANK(I4711), resumen!$E$4, I4711)</f>
        <v>56</v>
      </c>
    </row>
    <row r="4712" spans="1:13">
      <c r="A4712">
        <v>4711</v>
      </c>
      <c r="B4712" t="s">
        <v>13</v>
      </c>
      <c r="C4712">
        <v>562232.44999999995</v>
      </c>
      <c r="D4712" t="s">
        <v>14</v>
      </c>
      <c r="E4712" t="s">
        <v>15</v>
      </c>
      <c r="F4712" t="s">
        <v>16</v>
      </c>
      <c r="G4712" t="s">
        <v>17</v>
      </c>
      <c r="H4712" t="s">
        <v>17</v>
      </c>
      <c r="I4712">
        <v>47</v>
      </c>
      <c r="J4712" t="str">
        <f>IFERROR(IF(ABS((C4712-resumen!$D$3)/resumen!$D$5) &gt; 1.96, "SI", "NO"), _xleta.NOT)</f>
        <v>NO</v>
      </c>
      <c r="K4712" t="str">
        <f>IFERROR(IF(ABS((I4712-resumen!$E$3)/resumen!$E$5) &gt; 1.96, "SI", "NO"), _xleta.NOT)</f>
        <v>NO</v>
      </c>
      <c r="L4712">
        <f>IF(ISBLANK(C4712), resumen!$D$4, C4712)</f>
        <v>562232.44999999995</v>
      </c>
      <c r="M4712">
        <f>IF(ISBLANK(I4712), resumen!$E$4, I4712)</f>
        <v>47</v>
      </c>
    </row>
    <row r="4713" spans="1:13">
      <c r="A4713">
        <v>4712</v>
      </c>
      <c r="B4713" t="s">
        <v>19</v>
      </c>
      <c r="C4713">
        <v>160481</v>
      </c>
      <c r="D4713" t="s">
        <v>14</v>
      </c>
      <c r="E4713" t="s">
        <v>15</v>
      </c>
      <c r="F4713" t="s">
        <v>16</v>
      </c>
      <c r="G4713" t="s">
        <v>17</v>
      </c>
      <c r="H4713" t="s">
        <v>17</v>
      </c>
      <c r="I4713">
        <v>26</v>
      </c>
      <c r="J4713" t="str">
        <f>IFERROR(IF(ABS((C4713-resumen!$D$3)/resumen!$D$5) &gt; 1.96, "SI", "NO"), _xleta.NOT)</f>
        <v>NO</v>
      </c>
      <c r="K4713" t="str">
        <f>IFERROR(IF(ABS((I4713-resumen!$E$3)/resumen!$E$5) &gt; 1.96, "SI", "NO"), _xleta.NOT)</f>
        <v>NO</v>
      </c>
      <c r="L4713">
        <f>IF(ISBLANK(C4713), resumen!$D$4, C4713)</f>
        <v>160481</v>
      </c>
      <c r="M4713">
        <f>IF(ISBLANK(I4713), resumen!$E$4, I4713)</f>
        <v>26</v>
      </c>
    </row>
    <row r="4714" spans="1:13">
      <c r="A4714">
        <v>4713</v>
      </c>
      <c r="B4714" t="s">
        <v>19</v>
      </c>
      <c r="C4714">
        <v>239681</v>
      </c>
      <c r="D4714" t="s">
        <v>14</v>
      </c>
      <c r="E4714" t="s">
        <v>20</v>
      </c>
      <c r="F4714" t="s">
        <v>16</v>
      </c>
      <c r="G4714" t="s">
        <v>17</v>
      </c>
      <c r="H4714" t="s">
        <v>17</v>
      </c>
      <c r="I4714">
        <v>34</v>
      </c>
      <c r="J4714" t="str">
        <f>IFERROR(IF(ABS((C4714-resumen!$D$3)/resumen!$D$5) &gt; 1.96, "SI", "NO"), _xleta.NOT)</f>
        <v>NO</v>
      </c>
      <c r="K4714" t="str">
        <f>IFERROR(IF(ABS((I4714-resumen!$E$3)/resumen!$E$5) &gt; 1.96, "SI", "NO"), _xleta.NOT)</f>
        <v>NO</v>
      </c>
      <c r="L4714">
        <f>IF(ISBLANK(C4714), resumen!$D$4, C4714)</f>
        <v>239681</v>
      </c>
      <c r="M4714">
        <f>IF(ISBLANK(I4714), resumen!$E$4, I4714)</f>
        <v>34</v>
      </c>
    </row>
    <row r="4715" spans="1:13">
      <c r="A4715">
        <v>4714</v>
      </c>
      <c r="B4715" t="s">
        <v>13</v>
      </c>
      <c r="C4715">
        <v>331398</v>
      </c>
      <c r="D4715" t="s">
        <v>14</v>
      </c>
      <c r="E4715" t="s">
        <v>20</v>
      </c>
      <c r="F4715" t="s">
        <v>16</v>
      </c>
      <c r="G4715" t="s">
        <v>17</v>
      </c>
      <c r="H4715" t="s">
        <v>17</v>
      </c>
      <c r="I4715">
        <v>30</v>
      </c>
      <c r="J4715" t="str">
        <f>IFERROR(IF(ABS((C4715-resumen!$D$3)/resumen!$D$5) &gt; 1.96, "SI", "NO"), _xleta.NOT)</f>
        <v>NO</v>
      </c>
      <c r="K4715" t="str">
        <f>IFERROR(IF(ABS((I4715-resumen!$E$3)/resumen!$E$5) &gt; 1.96, "SI", "NO"), _xleta.NOT)</f>
        <v>NO</v>
      </c>
      <c r="L4715">
        <f>IF(ISBLANK(C4715), resumen!$D$4, C4715)</f>
        <v>331398</v>
      </c>
      <c r="M4715">
        <f>IF(ISBLANK(I4715), resumen!$E$4, I4715)</f>
        <v>30</v>
      </c>
    </row>
    <row r="4716" spans="1:13">
      <c r="A4716">
        <v>4715</v>
      </c>
      <c r="B4716" t="s">
        <v>19</v>
      </c>
      <c r="C4716">
        <v>426396.51</v>
      </c>
      <c r="D4716" t="s">
        <v>14</v>
      </c>
      <c r="E4716" t="s">
        <v>20</v>
      </c>
      <c r="F4716" t="s">
        <v>16</v>
      </c>
      <c r="G4716" t="s">
        <v>17</v>
      </c>
      <c r="H4716" t="s">
        <v>17</v>
      </c>
      <c r="I4716">
        <v>22</v>
      </c>
      <c r="J4716" t="str">
        <f>IFERROR(IF(ABS((C4716-resumen!$D$3)/resumen!$D$5) &gt; 1.96, "SI", "NO"), _xleta.NOT)</f>
        <v>NO</v>
      </c>
      <c r="K4716" t="str">
        <f>IFERROR(IF(ABS((I4716-resumen!$E$3)/resumen!$E$5) &gt; 1.96, "SI", "NO"), _xleta.NOT)</f>
        <v>NO</v>
      </c>
      <c r="L4716">
        <f>IF(ISBLANK(C4716), resumen!$D$4, C4716)</f>
        <v>426396.51</v>
      </c>
      <c r="M4716">
        <f>IF(ISBLANK(I4716), resumen!$E$4, I4716)</f>
        <v>22</v>
      </c>
    </row>
    <row r="4717" spans="1:13">
      <c r="A4717">
        <v>4716</v>
      </c>
      <c r="B4717" t="s">
        <v>19</v>
      </c>
      <c r="C4717">
        <v>297046</v>
      </c>
      <c r="D4717" t="s">
        <v>21</v>
      </c>
      <c r="E4717" t="s">
        <v>20</v>
      </c>
      <c r="F4717" t="s">
        <v>16</v>
      </c>
      <c r="G4717" t="s">
        <v>16</v>
      </c>
      <c r="H4717" t="s">
        <v>17</v>
      </c>
      <c r="I4717">
        <v>27</v>
      </c>
      <c r="J4717" t="str">
        <f>IFERROR(IF(ABS((C4717-resumen!$D$3)/resumen!$D$5) &gt; 1.96, "SI", "NO"), _xleta.NOT)</f>
        <v>NO</v>
      </c>
      <c r="K4717" t="str">
        <f>IFERROR(IF(ABS((I4717-resumen!$E$3)/resumen!$E$5) &gt; 1.96, "SI", "NO"), _xleta.NOT)</f>
        <v>NO</v>
      </c>
      <c r="L4717">
        <f>IF(ISBLANK(C4717), resumen!$D$4, C4717)</f>
        <v>297046</v>
      </c>
      <c r="M4717">
        <f>IF(ISBLANK(I4717), resumen!$E$4, I4717)</f>
        <v>27</v>
      </c>
    </row>
    <row r="4718" spans="1:13">
      <c r="A4718">
        <v>4717</v>
      </c>
      <c r="B4718" t="s">
        <v>13</v>
      </c>
      <c r="C4718">
        <v>807660.97</v>
      </c>
      <c r="D4718" t="s">
        <v>14</v>
      </c>
      <c r="E4718" t="s">
        <v>20</v>
      </c>
      <c r="F4718" t="s">
        <v>16</v>
      </c>
      <c r="G4718" t="s">
        <v>17</v>
      </c>
      <c r="H4718" t="s">
        <v>17</v>
      </c>
      <c r="I4718">
        <v>28</v>
      </c>
      <c r="J4718" t="str">
        <f>IFERROR(IF(ABS((C4718-resumen!$D$3)/resumen!$D$5) &gt; 1.96, "SI", "NO"), _xleta.NOT)</f>
        <v>NO</v>
      </c>
      <c r="K4718" t="str">
        <f>IFERROR(IF(ABS((I4718-resumen!$E$3)/resumen!$E$5) &gt; 1.96, "SI", "NO"), _xleta.NOT)</f>
        <v>NO</v>
      </c>
      <c r="L4718">
        <f>IF(ISBLANK(C4718), resumen!$D$4, C4718)</f>
        <v>807660.97</v>
      </c>
      <c r="M4718">
        <f>IF(ISBLANK(I4718), resumen!$E$4, I4718)</f>
        <v>28</v>
      </c>
    </row>
    <row r="4719" spans="1:13">
      <c r="A4719">
        <v>4718</v>
      </c>
      <c r="B4719" t="s">
        <v>19</v>
      </c>
      <c r="C4719">
        <v>346508.45</v>
      </c>
      <c r="D4719" t="s">
        <v>14</v>
      </c>
      <c r="E4719" t="s">
        <v>20</v>
      </c>
      <c r="F4719" t="s">
        <v>16</v>
      </c>
      <c r="G4719" t="s">
        <v>17</v>
      </c>
      <c r="H4719" t="s">
        <v>17</v>
      </c>
      <c r="I4719">
        <v>46</v>
      </c>
      <c r="J4719" t="str">
        <f>IFERROR(IF(ABS((C4719-resumen!$D$3)/resumen!$D$5) &gt; 1.96, "SI", "NO"), _xleta.NOT)</f>
        <v>NO</v>
      </c>
      <c r="K4719" t="str">
        <f>IFERROR(IF(ABS((I4719-resumen!$E$3)/resumen!$E$5) &gt; 1.96, "SI", "NO"), _xleta.NOT)</f>
        <v>NO</v>
      </c>
      <c r="L4719">
        <f>IF(ISBLANK(C4719), resumen!$D$4, C4719)</f>
        <v>346508.45</v>
      </c>
      <c r="M4719">
        <f>IF(ISBLANK(I4719), resumen!$E$4, I4719)</f>
        <v>46</v>
      </c>
    </row>
    <row r="4720" spans="1:13">
      <c r="A4720">
        <v>4719</v>
      </c>
      <c r="B4720" t="s">
        <v>13</v>
      </c>
      <c r="C4720">
        <v>578500</v>
      </c>
      <c r="D4720" t="s">
        <v>14</v>
      </c>
      <c r="E4720" t="s">
        <v>20</v>
      </c>
      <c r="F4720" t="s">
        <v>16</v>
      </c>
      <c r="G4720" t="s">
        <v>16</v>
      </c>
      <c r="H4720" t="s">
        <v>17</v>
      </c>
      <c r="I4720">
        <v>56</v>
      </c>
      <c r="J4720" t="str">
        <f>IFERROR(IF(ABS((C4720-resumen!$D$3)/resumen!$D$5) &gt; 1.96, "SI", "NO"), _xleta.NOT)</f>
        <v>NO</v>
      </c>
      <c r="K4720" t="str">
        <f>IFERROR(IF(ABS((I4720-resumen!$E$3)/resumen!$E$5) &gt; 1.96, "SI", "NO"), _xleta.NOT)</f>
        <v>NO</v>
      </c>
      <c r="L4720">
        <f>IF(ISBLANK(C4720), resumen!$D$4, C4720)</f>
        <v>578500</v>
      </c>
      <c r="M4720">
        <f>IF(ISBLANK(I4720), resumen!$E$4, I4720)</f>
        <v>56</v>
      </c>
    </row>
    <row r="4721" spans="1:13">
      <c r="A4721">
        <v>4720</v>
      </c>
      <c r="B4721" t="s">
        <v>13</v>
      </c>
      <c r="C4721">
        <v>278030</v>
      </c>
      <c r="D4721" t="s">
        <v>23</v>
      </c>
      <c r="E4721" t="s">
        <v>20</v>
      </c>
      <c r="F4721" t="s">
        <v>16</v>
      </c>
      <c r="G4721" t="s">
        <v>17</v>
      </c>
      <c r="H4721" t="s">
        <v>17</v>
      </c>
      <c r="I4721">
        <v>36</v>
      </c>
      <c r="J4721" t="str">
        <f>IFERROR(IF(ABS((C4721-resumen!$D$3)/resumen!$D$5) &gt; 1.96, "SI", "NO"), _xleta.NOT)</f>
        <v>NO</v>
      </c>
      <c r="K4721" t="str">
        <f>IFERROR(IF(ABS((I4721-resumen!$E$3)/resumen!$E$5) &gt; 1.96, "SI", "NO"), _xleta.NOT)</f>
        <v>NO</v>
      </c>
      <c r="L4721">
        <f>IF(ISBLANK(C4721), resumen!$D$4, C4721)</f>
        <v>278030</v>
      </c>
      <c r="M4721">
        <f>IF(ISBLANK(I4721), resumen!$E$4, I4721)</f>
        <v>36</v>
      </c>
    </row>
    <row r="4722" spans="1:13">
      <c r="A4722">
        <v>4721</v>
      </c>
      <c r="B4722" t="s">
        <v>13</v>
      </c>
      <c r="C4722">
        <v>439367.6</v>
      </c>
      <c r="D4722" t="s">
        <v>14</v>
      </c>
      <c r="E4722" t="s">
        <v>20</v>
      </c>
      <c r="F4722" t="s">
        <v>16</v>
      </c>
      <c r="G4722" t="s">
        <v>16</v>
      </c>
      <c r="H4722" t="s">
        <v>17</v>
      </c>
      <c r="I4722">
        <v>57</v>
      </c>
      <c r="J4722" t="str">
        <f>IFERROR(IF(ABS((C4722-resumen!$D$3)/resumen!$D$5) &gt; 1.96, "SI", "NO"), _xleta.NOT)</f>
        <v>NO</v>
      </c>
      <c r="K4722" t="str">
        <f>IFERROR(IF(ABS((I4722-resumen!$E$3)/resumen!$E$5) &gt; 1.96, "SI", "NO"), _xleta.NOT)</f>
        <v>NO</v>
      </c>
      <c r="L4722">
        <f>IF(ISBLANK(C4722), resumen!$D$4, C4722)</f>
        <v>439367.6</v>
      </c>
      <c r="M4722">
        <f>IF(ISBLANK(I4722), resumen!$E$4, I4722)</f>
        <v>57</v>
      </c>
    </row>
    <row r="4723" spans="1:13">
      <c r="A4723">
        <v>4722</v>
      </c>
      <c r="B4723" t="s">
        <v>19</v>
      </c>
      <c r="C4723">
        <v>297046</v>
      </c>
      <c r="D4723" t="s">
        <v>21</v>
      </c>
      <c r="E4723" t="s">
        <v>20</v>
      </c>
      <c r="F4723" t="s">
        <v>16</v>
      </c>
      <c r="G4723" t="s">
        <v>17</v>
      </c>
      <c r="H4723" t="s">
        <v>17</v>
      </c>
      <c r="I4723">
        <v>41</v>
      </c>
      <c r="J4723" t="str">
        <f>IFERROR(IF(ABS((C4723-resumen!$D$3)/resumen!$D$5) &gt; 1.96, "SI", "NO"), _xleta.NOT)</f>
        <v>NO</v>
      </c>
      <c r="K4723" t="str">
        <f>IFERROR(IF(ABS((I4723-resumen!$E$3)/resumen!$E$5) &gt; 1.96, "SI", "NO"), _xleta.NOT)</f>
        <v>NO</v>
      </c>
      <c r="L4723">
        <f>IF(ISBLANK(C4723), resumen!$D$4, C4723)</f>
        <v>297046</v>
      </c>
      <c r="M4723">
        <f>IF(ISBLANK(I4723), resumen!$E$4, I4723)</f>
        <v>41</v>
      </c>
    </row>
    <row r="4724" spans="1:13">
      <c r="A4724">
        <v>4723</v>
      </c>
      <c r="B4724" t="s">
        <v>13</v>
      </c>
      <c r="C4724">
        <v>744485.75</v>
      </c>
      <c r="D4724" t="s">
        <v>14</v>
      </c>
      <c r="E4724" t="s">
        <v>15</v>
      </c>
      <c r="F4724" t="s">
        <v>16</v>
      </c>
      <c r="G4724" t="s">
        <v>17</v>
      </c>
      <c r="H4724" t="s">
        <v>17</v>
      </c>
      <c r="I4724">
        <v>54</v>
      </c>
      <c r="J4724" t="str">
        <f>IFERROR(IF(ABS((C4724-resumen!$D$3)/resumen!$D$5) &gt; 1.96, "SI", "NO"), _xleta.NOT)</f>
        <v>NO</v>
      </c>
      <c r="K4724" t="str">
        <f>IFERROR(IF(ABS((I4724-resumen!$E$3)/resumen!$E$5) &gt; 1.96, "SI", "NO"), _xleta.NOT)</f>
        <v>NO</v>
      </c>
      <c r="L4724">
        <f>IF(ISBLANK(C4724), resumen!$D$4, C4724)</f>
        <v>744485.75</v>
      </c>
      <c r="M4724">
        <f>IF(ISBLANK(I4724), resumen!$E$4, I4724)</f>
        <v>54</v>
      </c>
    </row>
    <row r="4725" spans="1:13">
      <c r="A4725">
        <v>4724</v>
      </c>
      <c r="B4725" t="s">
        <v>19</v>
      </c>
      <c r="C4725">
        <v>587429</v>
      </c>
      <c r="D4725" t="s">
        <v>14</v>
      </c>
      <c r="E4725" t="s">
        <v>20</v>
      </c>
      <c r="F4725" t="s">
        <v>16</v>
      </c>
      <c r="G4725" t="s">
        <v>17</v>
      </c>
      <c r="H4725" t="s">
        <v>17</v>
      </c>
      <c r="I4725">
        <v>43</v>
      </c>
      <c r="J4725" t="str">
        <f>IFERROR(IF(ABS((C4725-resumen!$D$3)/resumen!$D$5) &gt; 1.96, "SI", "NO"), _xleta.NOT)</f>
        <v>NO</v>
      </c>
      <c r="K4725" t="str">
        <f>IFERROR(IF(ABS((I4725-resumen!$E$3)/resumen!$E$5) &gt; 1.96, "SI", "NO"), _xleta.NOT)</f>
        <v>NO</v>
      </c>
      <c r="L4725">
        <f>IF(ISBLANK(C4725), resumen!$D$4, C4725)</f>
        <v>587429</v>
      </c>
      <c r="M4725">
        <f>IF(ISBLANK(I4725), resumen!$E$4, I4725)</f>
        <v>43</v>
      </c>
    </row>
    <row r="4726" spans="1:13">
      <c r="A4726">
        <v>4725</v>
      </c>
      <c r="B4726" t="s">
        <v>13</v>
      </c>
      <c r="C4726">
        <v>297045</v>
      </c>
      <c r="D4726" t="s">
        <v>22</v>
      </c>
      <c r="E4726" t="s">
        <v>20</v>
      </c>
      <c r="F4726" t="s">
        <v>16</v>
      </c>
      <c r="G4726" t="s">
        <v>17</v>
      </c>
      <c r="H4726" t="s">
        <v>17</v>
      </c>
      <c r="I4726">
        <v>45</v>
      </c>
      <c r="J4726" t="str">
        <f>IFERROR(IF(ABS((C4726-resumen!$D$3)/resumen!$D$5) &gt; 1.96, "SI", "NO"), _xleta.NOT)</f>
        <v>NO</v>
      </c>
      <c r="K4726" t="str">
        <f>IFERROR(IF(ABS((I4726-resumen!$E$3)/resumen!$E$5) &gt; 1.96, "SI", "NO"), _xleta.NOT)</f>
        <v>NO</v>
      </c>
      <c r="L4726">
        <f>IF(ISBLANK(C4726), resumen!$D$4, C4726)</f>
        <v>297045</v>
      </c>
      <c r="M4726">
        <f>IF(ISBLANK(I4726), resumen!$E$4, I4726)</f>
        <v>45</v>
      </c>
    </row>
    <row r="4727" spans="1:13">
      <c r="A4727">
        <v>4726</v>
      </c>
      <c r="B4727" t="s">
        <v>13</v>
      </c>
      <c r="C4727">
        <v>600000</v>
      </c>
      <c r="D4727" t="s">
        <v>14</v>
      </c>
      <c r="E4727" t="s">
        <v>20</v>
      </c>
      <c r="F4727" t="s">
        <v>16</v>
      </c>
      <c r="G4727" t="s">
        <v>16</v>
      </c>
      <c r="H4727" t="s">
        <v>17</v>
      </c>
      <c r="I4727">
        <v>46</v>
      </c>
      <c r="J4727" t="str">
        <f>IFERROR(IF(ABS((C4727-resumen!$D$3)/resumen!$D$5) &gt; 1.96, "SI", "NO"), _xleta.NOT)</f>
        <v>NO</v>
      </c>
      <c r="K4727" t="str">
        <f>IFERROR(IF(ABS((I4727-resumen!$E$3)/resumen!$E$5) &gt; 1.96, "SI", "NO"), _xleta.NOT)</f>
        <v>NO</v>
      </c>
      <c r="L4727">
        <f>IF(ISBLANK(C4727), resumen!$D$4, C4727)</f>
        <v>600000</v>
      </c>
      <c r="M4727">
        <f>IF(ISBLANK(I4727), resumen!$E$4, I4727)</f>
        <v>46</v>
      </c>
    </row>
    <row r="4728" spans="1:13">
      <c r="A4728">
        <v>4727</v>
      </c>
      <c r="B4728" t="s">
        <v>13</v>
      </c>
      <c r="C4728">
        <v>471303</v>
      </c>
      <c r="D4728" t="s">
        <v>14</v>
      </c>
      <c r="E4728" t="s">
        <v>15</v>
      </c>
      <c r="F4728" t="s">
        <v>16</v>
      </c>
      <c r="G4728" t="s">
        <v>17</v>
      </c>
      <c r="H4728" t="s">
        <v>16</v>
      </c>
      <c r="I4728">
        <v>56</v>
      </c>
      <c r="J4728" t="str">
        <f>IFERROR(IF(ABS((C4728-resumen!$D$3)/resumen!$D$5) &gt; 1.96, "SI", "NO"), _xleta.NOT)</f>
        <v>NO</v>
      </c>
      <c r="K4728" t="str">
        <f>IFERROR(IF(ABS((I4728-resumen!$E$3)/resumen!$E$5) &gt; 1.96, "SI", "NO"), _xleta.NOT)</f>
        <v>NO</v>
      </c>
      <c r="L4728">
        <f>IF(ISBLANK(C4728), resumen!$D$4, C4728)</f>
        <v>471303</v>
      </c>
      <c r="M4728">
        <f>IF(ISBLANK(I4728), resumen!$E$4, I4728)</f>
        <v>56</v>
      </c>
    </row>
    <row r="4729" spans="1:13">
      <c r="A4729">
        <v>4728</v>
      </c>
      <c r="B4729" t="s">
        <v>13</v>
      </c>
      <c r="C4729">
        <v>584267</v>
      </c>
      <c r="D4729" t="s">
        <v>14</v>
      </c>
      <c r="E4729" t="s">
        <v>20</v>
      </c>
      <c r="F4729" t="s">
        <v>16</v>
      </c>
      <c r="G4729" t="s">
        <v>17</v>
      </c>
      <c r="H4729" t="s">
        <v>17</v>
      </c>
      <c r="I4729">
        <v>34</v>
      </c>
      <c r="J4729" t="str">
        <f>IFERROR(IF(ABS((C4729-resumen!$D$3)/resumen!$D$5) &gt; 1.96, "SI", "NO"), _xleta.NOT)</f>
        <v>NO</v>
      </c>
      <c r="K4729" t="str">
        <f>IFERROR(IF(ABS((I4729-resumen!$E$3)/resumen!$E$5) &gt; 1.96, "SI", "NO"), _xleta.NOT)</f>
        <v>NO</v>
      </c>
      <c r="L4729">
        <f>IF(ISBLANK(C4729), resumen!$D$4, C4729)</f>
        <v>584267</v>
      </c>
      <c r="M4729">
        <f>IF(ISBLANK(I4729), resumen!$E$4, I4729)</f>
        <v>34</v>
      </c>
    </row>
    <row r="4730" spans="1:13">
      <c r="A4730">
        <v>4729</v>
      </c>
      <c r="B4730" t="s">
        <v>19</v>
      </c>
      <c r="C4730">
        <v>455696</v>
      </c>
      <c r="D4730" t="s">
        <v>14</v>
      </c>
      <c r="E4730" t="s">
        <v>15</v>
      </c>
      <c r="F4730" t="s">
        <v>16</v>
      </c>
      <c r="G4730" t="s">
        <v>17</v>
      </c>
      <c r="H4730" t="s">
        <v>17</v>
      </c>
      <c r="I4730">
        <v>35</v>
      </c>
      <c r="J4730" t="str">
        <f>IFERROR(IF(ABS((C4730-resumen!$D$3)/resumen!$D$5) &gt; 1.96, "SI", "NO"), _xleta.NOT)</f>
        <v>NO</v>
      </c>
      <c r="K4730" t="str">
        <f>IFERROR(IF(ABS((I4730-resumen!$E$3)/resumen!$E$5) &gt; 1.96, "SI", "NO"), _xleta.NOT)</f>
        <v>NO</v>
      </c>
      <c r="L4730">
        <f>IF(ISBLANK(C4730), resumen!$D$4, C4730)</f>
        <v>455696</v>
      </c>
      <c r="M4730">
        <f>IF(ISBLANK(I4730), resumen!$E$4, I4730)</f>
        <v>35</v>
      </c>
    </row>
    <row r="4731" spans="1:13">
      <c r="A4731">
        <v>4730</v>
      </c>
      <c r="B4731" t="s">
        <v>13</v>
      </c>
      <c r="C4731">
        <v>508567.57</v>
      </c>
      <c r="D4731" t="s">
        <v>14</v>
      </c>
      <c r="E4731" t="s">
        <v>20</v>
      </c>
      <c r="F4731" t="s">
        <v>16</v>
      </c>
      <c r="G4731" t="s">
        <v>17</v>
      </c>
      <c r="H4731" t="s">
        <v>17</v>
      </c>
      <c r="I4731">
        <v>28</v>
      </c>
      <c r="J4731" t="str">
        <f>IFERROR(IF(ABS((C4731-resumen!$D$3)/resumen!$D$5) &gt; 1.96, "SI", "NO"), _xleta.NOT)</f>
        <v>NO</v>
      </c>
      <c r="K4731" t="str">
        <f>IFERROR(IF(ABS((I4731-resumen!$E$3)/resumen!$E$5) &gt; 1.96, "SI", "NO"), _xleta.NOT)</f>
        <v>NO</v>
      </c>
      <c r="L4731">
        <f>IF(ISBLANK(C4731), resumen!$D$4, C4731)</f>
        <v>508567.57</v>
      </c>
      <c r="M4731">
        <f>IF(ISBLANK(I4731), resumen!$E$4, I4731)</f>
        <v>28</v>
      </c>
    </row>
    <row r="4732" spans="1:13">
      <c r="A4732">
        <v>4731</v>
      </c>
      <c r="B4732" t="s">
        <v>13</v>
      </c>
      <c r="C4732">
        <v>780062.6</v>
      </c>
      <c r="D4732" t="s">
        <v>14</v>
      </c>
      <c r="E4732" t="s">
        <v>20</v>
      </c>
      <c r="F4732" t="s">
        <v>16</v>
      </c>
      <c r="G4732" t="s">
        <v>17</v>
      </c>
      <c r="H4732" t="s">
        <v>17</v>
      </c>
      <c r="I4732">
        <v>41</v>
      </c>
      <c r="J4732" t="str">
        <f>IFERROR(IF(ABS((C4732-resumen!$D$3)/resumen!$D$5) &gt; 1.96, "SI", "NO"), _xleta.NOT)</f>
        <v>NO</v>
      </c>
      <c r="K4732" t="str">
        <f>IFERROR(IF(ABS((I4732-resumen!$E$3)/resumen!$E$5) &gt; 1.96, "SI", "NO"), _xleta.NOT)</f>
        <v>NO</v>
      </c>
      <c r="L4732">
        <f>IF(ISBLANK(C4732), resumen!$D$4, C4732)</f>
        <v>780062.6</v>
      </c>
      <c r="M4732">
        <f>IF(ISBLANK(I4732), resumen!$E$4, I4732)</f>
        <v>41</v>
      </c>
    </row>
    <row r="4733" spans="1:13">
      <c r="A4733">
        <v>4732</v>
      </c>
      <c r="B4733" t="s">
        <v>19</v>
      </c>
      <c r="C4733">
        <v>299152</v>
      </c>
      <c r="D4733" t="s">
        <v>14</v>
      </c>
      <c r="E4733" t="s">
        <v>15</v>
      </c>
      <c r="F4733" t="s">
        <v>16</v>
      </c>
      <c r="G4733" t="s">
        <v>17</v>
      </c>
      <c r="H4733" t="s">
        <v>17</v>
      </c>
      <c r="I4733">
        <v>48</v>
      </c>
      <c r="J4733" t="str">
        <f>IFERROR(IF(ABS((C4733-resumen!$D$3)/resumen!$D$5) &gt; 1.96, "SI", "NO"), _xleta.NOT)</f>
        <v>NO</v>
      </c>
      <c r="K4733" t="str">
        <f>IFERROR(IF(ABS((I4733-resumen!$E$3)/resumen!$E$5) &gt; 1.96, "SI", "NO"), _xleta.NOT)</f>
        <v>NO</v>
      </c>
      <c r="L4733">
        <f>IF(ISBLANK(C4733), resumen!$D$4, C4733)</f>
        <v>299152</v>
      </c>
      <c r="M4733">
        <f>IF(ISBLANK(I4733), resumen!$E$4, I4733)</f>
        <v>48</v>
      </c>
    </row>
    <row r="4734" spans="1:13">
      <c r="A4734">
        <v>4733</v>
      </c>
      <c r="B4734" t="s">
        <v>13</v>
      </c>
      <c r="C4734">
        <v>83752.679999999993</v>
      </c>
      <c r="D4734" t="s">
        <v>14</v>
      </c>
      <c r="E4734" t="s">
        <v>20</v>
      </c>
      <c r="F4734" t="s">
        <v>16</v>
      </c>
      <c r="G4734" t="s">
        <v>16</v>
      </c>
      <c r="H4734" t="s">
        <v>17</v>
      </c>
      <c r="I4734">
        <v>33</v>
      </c>
      <c r="J4734" t="str">
        <f>IFERROR(IF(ABS((C4734-resumen!$D$3)/resumen!$D$5) &gt; 1.96, "SI", "NO"), _xleta.NOT)</f>
        <v>NO</v>
      </c>
      <c r="K4734" t="str">
        <f>IFERROR(IF(ABS((I4734-resumen!$E$3)/resumen!$E$5) &gt; 1.96, "SI", "NO"), _xleta.NOT)</f>
        <v>NO</v>
      </c>
      <c r="L4734">
        <f>IF(ISBLANK(C4734), resumen!$D$4, C4734)</f>
        <v>83752.679999999993</v>
      </c>
      <c r="M4734">
        <f>IF(ISBLANK(I4734), resumen!$E$4, I4734)</f>
        <v>33</v>
      </c>
    </row>
    <row r="4735" spans="1:13">
      <c r="A4735">
        <v>4734</v>
      </c>
      <c r="B4735" t="s">
        <v>19</v>
      </c>
      <c r="C4735">
        <v>566297</v>
      </c>
      <c r="D4735" t="s">
        <v>22</v>
      </c>
      <c r="E4735" t="s">
        <v>20</v>
      </c>
      <c r="F4735" t="s">
        <v>16</v>
      </c>
      <c r="G4735" t="s">
        <v>16</v>
      </c>
      <c r="H4735" t="s">
        <v>17</v>
      </c>
      <c r="I4735">
        <v>59</v>
      </c>
      <c r="J4735" t="str">
        <f>IFERROR(IF(ABS((C4735-resumen!$D$3)/resumen!$D$5) &gt; 1.96, "SI", "NO"), _xleta.NOT)</f>
        <v>NO</v>
      </c>
      <c r="K4735" t="str">
        <f>IFERROR(IF(ABS((I4735-resumen!$E$3)/resumen!$E$5) &gt; 1.96, "SI", "NO"), _xleta.NOT)</f>
        <v>NO</v>
      </c>
      <c r="L4735">
        <f>IF(ISBLANK(C4735), resumen!$D$4, C4735)</f>
        <v>566297</v>
      </c>
      <c r="M4735">
        <f>IF(ISBLANK(I4735), resumen!$E$4, I4735)</f>
        <v>59</v>
      </c>
    </row>
    <row r="4736" spans="1:13">
      <c r="A4736">
        <v>4735</v>
      </c>
      <c r="B4736" t="s">
        <v>13</v>
      </c>
      <c r="C4736">
        <v>515703.75</v>
      </c>
      <c r="D4736" t="s">
        <v>14</v>
      </c>
      <c r="E4736" t="s">
        <v>15</v>
      </c>
      <c r="F4736" t="s">
        <v>16</v>
      </c>
      <c r="G4736" t="s">
        <v>17</v>
      </c>
      <c r="H4736" t="s">
        <v>17</v>
      </c>
      <c r="I4736">
        <v>49</v>
      </c>
      <c r="J4736" t="str">
        <f>IFERROR(IF(ABS((C4736-resumen!$D$3)/resumen!$D$5) &gt; 1.96, "SI", "NO"), _xleta.NOT)</f>
        <v>NO</v>
      </c>
      <c r="K4736" t="str">
        <f>IFERROR(IF(ABS((I4736-resumen!$E$3)/resumen!$E$5) &gt; 1.96, "SI", "NO"), _xleta.NOT)</f>
        <v>NO</v>
      </c>
      <c r="L4736">
        <f>IF(ISBLANK(C4736), resumen!$D$4, C4736)</f>
        <v>515703.75</v>
      </c>
      <c r="M4736">
        <f>IF(ISBLANK(I4736), resumen!$E$4, I4736)</f>
        <v>49</v>
      </c>
    </row>
    <row r="4737" spans="1:13">
      <c r="A4737">
        <v>4736</v>
      </c>
      <c r="B4737" t="s">
        <v>13</v>
      </c>
      <c r="C4737">
        <v>666888.57999999996</v>
      </c>
      <c r="D4737" t="s">
        <v>14</v>
      </c>
      <c r="E4737" t="s">
        <v>20</v>
      </c>
      <c r="F4737" t="s">
        <v>16</v>
      </c>
      <c r="G4737" t="s">
        <v>17</v>
      </c>
      <c r="H4737" t="s">
        <v>17</v>
      </c>
      <c r="I4737">
        <v>57</v>
      </c>
      <c r="J4737" t="str">
        <f>IFERROR(IF(ABS((C4737-resumen!$D$3)/resumen!$D$5) &gt; 1.96, "SI", "NO"), _xleta.NOT)</f>
        <v>NO</v>
      </c>
      <c r="K4737" t="str">
        <f>IFERROR(IF(ABS((I4737-resumen!$E$3)/resumen!$E$5) &gt; 1.96, "SI", "NO"), _xleta.NOT)</f>
        <v>NO</v>
      </c>
      <c r="L4737">
        <f>IF(ISBLANK(C4737), resumen!$D$4, C4737)</f>
        <v>666888.57999999996</v>
      </c>
      <c r="M4737">
        <f>IF(ISBLANK(I4737), resumen!$E$4, I4737)</f>
        <v>57</v>
      </c>
    </row>
    <row r="4738" spans="1:13">
      <c r="A4738">
        <v>4737</v>
      </c>
      <c r="B4738" t="s">
        <v>19</v>
      </c>
      <c r="C4738">
        <v>597692</v>
      </c>
      <c r="D4738" t="s">
        <v>14</v>
      </c>
      <c r="E4738" t="s">
        <v>20</v>
      </c>
      <c r="F4738" t="s">
        <v>16</v>
      </c>
      <c r="G4738" t="s">
        <v>17</v>
      </c>
      <c r="H4738" t="s">
        <v>17</v>
      </c>
      <c r="I4738">
        <v>40</v>
      </c>
      <c r="J4738" t="str">
        <f>IFERROR(IF(ABS((C4738-resumen!$D$3)/resumen!$D$5) &gt; 1.96, "SI", "NO"), _xleta.NOT)</f>
        <v>NO</v>
      </c>
      <c r="K4738" t="str">
        <f>IFERROR(IF(ABS((I4738-resumen!$E$3)/resumen!$E$5) &gt; 1.96, "SI", "NO"), _xleta.NOT)</f>
        <v>NO</v>
      </c>
      <c r="L4738">
        <f>IF(ISBLANK(C4738), resumen!$D$4, C4738)</f>
        <v>597692</v>
      </c>
      <c r="M4738">
        <f>IF(ISBLANK(I4738), resumen!$E$4, I4738)</f>
        <v>40</v>
      </c>
    </row>
    <row r="4739" spans="1:13">
      <c r="A4739">
        <v>4738</v>
      </c>
      <c r="B4739" t="s">
        <v>13</v>
      </c>
      <c r="C4739">
        <v>377274.53</v>
      </c>
      <c r="D4739" t="s">
        <v>14</v>
      </c>
      <c r="E4739" t="s">
        <v>20</v>
      </c>
      <c r="F4739" t="s">
        <v>16</v>
      </c>
      <c r="G4739" t="s">
        <v>16</v>
      </c>
      <c r="H4739" t="s">
        <v>17</v>
      </c>
      <c r="I4739">
        <v>21</v>
      </c>
      <c r="J4739" t="str">
        <f>IFERROR(IF(ABS((C4739-resumen!$D$3)/resumen!$D$5) &gt; 1.96, "SI", "NO"), _xleta.NOT)</f>
        <v>NO</v>
      </c>
      <c r="K4739" t="str">
        <f>IFERROR(IF(ABS((I4739-resumen!$E$3)/resumen!$E$5) &gt; 1.96, "SI", "NO"), _xleta.NOT)</f>
        <v>NO</v>
      </c>
      <c r="L4739">
        <f>IF(ISBLANK(C4739), resumen!$D$4, C4739)</f>
        <v>377274.53</v>
      </c>
      <c r="M4739">
        <f>IF(ISBLANK(I4739), resumen!$E$4, I4739)</f>
        <v>21</v>
      </c>
    </row>
    <row r="4740" spans="1:13">
      <c r="A4740">
        <v>4739</v>
      </c>
      <c r="B4740" t="s">
        <v>13</v>
      </c>
      <c r="C4740">
        <v>426954</v>
      </c>
      <c r="D4740" t="s">
        <v>14</v>
      </c>
      <c r="E4740" t="s">
        <v>15</v>
      </c>
      <c r="F4740" t="s">
        <v>16</v>
      </c>
      <c r="G4740" t="s">
        <v>17</v>
      </c>
      <c r="H4740" t="s">
        <v>17</v>
      </c>
      <c r="I4740">
        <v>27</v>
      </c>
      <c r="J4740" t="str">
        <f>IFERROR(IF(ABS((C4740-resumen!$D$3)/resumen!$D$5) &gt; 1.96, "SI", "NO"), _xleta.NOT)</f>
        <v>NO</v>
      </c>
      <c r="K4740" t="str">
        <f>IFERROR(IF(ABS((I4740-resumen!$E$3)/resumen!$E$5) &gt; 1.96, "SI", "NO"), _xleta.NOT)</f>
        <v>NO</v>
      </c>
      <c r="L4740">
        <f>IF(ISBLANK(C4740), resumen!$D$4, C4740)</f>
        <v>426954</v>
      </c>
      <c r="M4740">
        <f>IF(ISBLANK(I4740), resumen!$E$4, I4740)</f>
        <v>27</v>
      </c>
    </row>
    <row r="4741" spans="1:13">
      <c r="A4741">
        <v>4740</v>
      </c>
      <c r="B4741" t="s">
        <v>13</v>
      </c>
      <c r="C4741">
        <v>406273.76</v>
      </c>
      <c r="D4741" t="s">
        <v>14</v>
      </c>
      <c r="E4741" t="s">
        <v>20</v>
      </c>
      <c r="F4741" t="s">
        <v>16</v>
      </c>
      <c r="G4741" t="s">
        <v>17</v>
      </c>
      <c r="H4741" t="s">
        <v>17</v>
      </c>
      <c r="I4741">
        <v>30</v>
      </c>
      <c r="J4741" t="str">
        <f>IFERROR(IF(ABS((C4741-resumen!$D$3)/resumen!$D$5) &gt; 1.96, "SI", "NO"), _xleta.NOT)</f>
        <v>NO</v>
      </c>
      <c r="K4741" t="str">
        <f>IFERROR(IF(ABS((I4741-resumen!$E$3)/resumen!$E$5) &gt; 1.96, "SI", "NO"), _xleta.NOT)</f>
        <v>NO</v>
      </c>
      <c r="L4741">
        <f>IF(ISBLANK(C4741), resumen!$D$4, C4741)</f>
        <v>406273.76</v>
      </c>
      <c r="M4741">
        <f>IF(ISBLANK(I4741), resumen!$E$4, I4741)</f>
        <v>30</v>
      </c>
    </row>
    <row r="4742" spans="1:13">
      <c r="A4742">
        <v>4741</v>
      </c>
      <c r="B4742" t="s">
        <v>19</v>
      </c>
      <c r="C4742">
        <v>278030</v>
      </c>
      <c r="D4742" t="s">
        <v>21</v>
      </c>
      <c r="E4742" t="s">
        <v>20</v>
      </c>
      <c r="F4742" t="s">
        <v>16</v>
      </c>
      <c r="G4742" t="s">
        <v>17</v>
      </c>
      <c r="H4742" t="s">
        <v>17</v>
      </c>
      <c r="I4742">
        <v>34</v>
      </c>
      <c r="J4742" t="str">
        <f>IFERROR(IF(ABS((C4742-resumen!$D$3)/resumen!$D$5) &gt; 1.96, "SI", "NO"), _xleta.NOT)</f>
        <v>NO</v>
      </c>
      <c r="K4742" t="str">
        <f>IFERROR(IF(ABS((I4742-resumen!$E$3)/resumen!$E$5) &gt; 1.96, "SI", "NO"), _xleta.NOT)</f>
        <v>NO</v>
      </c>
      <c r="L4742">
        <f>IF(ISBLANK(C4742), resumen!$D$4, C4742)</f>
        <v>278030</v>
      </c>
      <c r="M4742">
        <f>IF(ISBLANK(I4742), resumen!$E$4, I4742)</f>
        <v>34</v>
      </c>
    </row>
    <row r="4743" spans="1:13">
      <c r="A4743">
        <v>4742</v>
      </c>
      <c r="B4743" t="s">
        <v>13</v>
      </c>
      <c r="C4743">
        <v>478916.7</v>
      </c>
      <c r="D4743" t="s">
        <v>14</v>
      </c>
      <c r="E4743" t="s">
        <v>20</v>
      </c>
      <c r="F4743" t="s">
        <v>16</v>
      </c>
      <c r="G4743" t="s">
        <v>16</v>
      </c>
      <c r="H4743" t="s">
        <v>17</v>
      </c>
      <c r="I4743">
        <v>48</v>
      </c>
      <c r="J4743" t="str">
        <f>IFERROR(IF(ABS((C4743-resumen!$D$3)/resumen!$D$5) &gt; 1.96, "SI", "NO"), _xleta.NOT)</f>
        <v>NO</v>
      </c>
      <c r="K4743" t="str">
        <f>IFERROR(IF(ABS((I4743-resumen!$E$3)/resumen!$E$5) &gt; 1.96, "SI", "NO"), _xleta.NOT)</f>
        <v>NO</v>
      </c>
      <c r="L4743">
        <f>IF(ISBLANK(C4743), resumen!$D$4, C4743)</f>
        <v>478916.7</v>
      </c>
      <c r="M4743">
        <f>IF(ISBLANK(I4743), resumen!$E$4, I4743)</f>
        <v>48</v>
      </c>
    </row>
    <row r="4744" spans="1:13">
      <c r="A4744">
        <v>4743</v>
      </c>
      <c r="B4744" t="s">
        <v>13</v>
      </c>
      <c r="C4744">
        <v>713217</v>
      </c>
      <c r="D4744" t="s">
        <v>14</v>
      </c>
      <c r="E4744" t="s">
        <v>15</v>
      </c>
      <c r="F4744" t="s">
        <v>16</v>
      </c>
      <c r="G4744" t="s">
        <v>17</v>
      </c>
      <c r="H4744" t="s">
        <v>17</v>
      </c>
      <c r="I4744">
        <v>32</v>
      </c>
      <c r="J4744" t="str">
        <f>IFERROR(IF(ABS((C4744-resumen!$D$3)/resumen!$D$5) &gt; 1.96, "SI", "NO"), _xleta.NOT)</f>
        <v>NO</v>
      </c>
      <c r="K4744" t="str">
        <f>IFERROR(IF(ABS((I4744-resumen!$E$3)/resumen!$E$5) &gt; 1.96, "SI", "NO"), _xleta.NOT)</f>
        <v>NO</v>
      </c>
      <c r="L4744">
        <f>IF(ISBLANK(C4744), resumen!$D$4, C4744)</f>
        <v>713217</v>
      </c>
      <c r="M4744">
        <f>IF(ISBLANK(I4744), resumen!$E$4, I4744)</f>
        <v>32</v>
      </c>
    </row>
    <row r="4745" spans="1:13">
      <c r="A4745">
        <v>4744</v>
      </c>
      <c r="B4745" t="s">
        <v>13</v>
      </c>
      <c r="C4745">
        <v>380000</v>
      </c>
      <c r="D4745" t="s">
        <v>14</v>
      </c>
      <c r="E4745" t="s">
        <v>20</v>
      </c>
      <c r="F4745" t="s">
        <v>16</v>
      </c>
      <c r="G4745" t="s">
        <v>17</v>
      </c>
      <c r="H4745" t="s">
        <v>16</v>
      </c>
      <c r="I4745">
        <v>22</v>
      </c>
      <c r="J4745" t="str">
        <f>IFERROR(IF(ABS((C4745-resumen!$D$3)/resumen!$D$5) &gt; 1.96, "SI", "NO"), _xleta.NOT)</f>
        <v>NO</v>
      </c>
      <c r="K4745" t="str">
        <f>IFERROR(IF(ABS((I4745-resumen!$E$3)/resumen!$E$5) &gt; 1.96, "SI", "NO"), _xleta.NOT)</f>
        <v>NO</v>
      </c>
      <c r="L4745">
        <f>IF(ISBLANK(C4745), resumen!$D$4, C4745)</f>
        <v>380000</v>
      </c>
      <c r="M4745">
        <f>IF(ISBLANK(I4745), resumen!$E$4, I4745)</f>
        <v>22</v>
      </c>
    </row>
    <row r="4746" spans="1:13">
      <c r="A4746">
        <v>4745</v>
      </c>
      <c r="B4746" t="s">
        <v>13</v>
      </c>
      <c r="C4746">
        <v>371789</v>
      </c>
      <c r="D4746" t="s">
        <v>22</v>
      </c>
      <c r="E4746" t="s">
        <v>20</v>
      </c>
      <c r="F4746" t="s">
        <v>16</v>
      </c>
      <c r="G4746" t="s">
        <v>17</v>
      </c>
      <c r="H4746" t="s">
        <v>17</v>
      </c>
      <c r="I4746">
        <v>55</v>
      </c>
      <c r="J4746" t="str">
        <f>IFERROR(IF(ABS((C4746-resumen!$D$3)/resumen!$D$5) &gt; 1.96, "SI", "NO"), _xleta.NOT)</f>
        <v>NO</v>
      </c>
      <c r="K4746" t="str">
        <f>IFERROR(IF(ABS((I4746-resumen!$E$3)/resumen!$E$5) &gt; 1.96, "SI", "NO"), _xleta.NOT)</f>
        <v>NO</v>
      </c>
      <c r="L4746">
        <f>IF(ISBLANK(C4746), resumen!$D$4, C4746)</f>
        <v>371789</v>
      </c>
      <c r="M4746">
        <f>IF(ISBLANK(I4746), resumen!$E$4, I4746)</f>
        <v>55</v>
      </c>
    </row>
    <row r="4747" spans="1:13">
      <c r="A4747">
        <v>4746</v>
      </c>
      <c r="B4747" t="s">
        <v>13</v>
      </c>
      <c r="C4747">
        <v>409656.48</v>
      </c>
      <c r="D4747" t="s">
        <v>14</v>
      </c>
      <c r="E4747" t="s">
        <v>20</v>
      </c>
      <c r="F4747" t="s">
        <v>16</v>
      </c>
      <c r="G4747" t="s">
        <v>16</v>
      </c>
      <c r="H4747" t="s">
        <v>17</v>
      </c>
      <c r="I4747">
        <v>59</v>
      </c>
      <c r="J4747" t="str">
        <f>IFERROR(IF(ABS((C4747-resumen!$D$3)/resumen!$D$5) &gt; 1.96, "SI", "NO"), _xleta.NOT)</f>
        <v>NO</v>
      </c>
      <c r="K4747" t="str">
        <f>IFERROR(IF(ABS((I4747-resumen!$E$3)/resumen!$E$5) &gt; 1.96, "SI", "NO"), _xleta.NOT)</f>
        <v>NO</v>
      </c>
      <c r="L4747">
        <f>IF(ISBLANK(C4747), resumen!$D$4, C4747)</f>
        <v>409656.48</v>
      </c>
      <c r="M4747">
        <f>IF(ISBLANK(I4747), resumen!$E$4, I4747)</f>
        <v>59</v>
      </c>
    </row>
    <row r="4748" spans="1:13">
      <c r="A4748">
        <v>4747</v>
      </c>
      <c r="B4748" t="s">
        <v>13</v>
      </c>
      <c r="C4748">
        <v>297045</v>
      </c>
      <c r="D4748" t="s">
        <v>21</v>
      </c>
      <c r="E4748" t="s">
        <v>20</v>
      </c>
      <c r="F4748" t="s">
        <v>16</v>
      </c>
      <c r="G4748" t="s">
        <v>16</v>
      </c>
      <c r="H4748" t="s">
        <v>17</v>
      </c>
      <c r="I4748">
        <v>27</v>
      </c>
      <c r="J4748" t="str">
        <f>IFERROR(IF(ABS((C4748-resumen!$D$3)/resumen!$D$5) &gt; 1.96, "SI", "NO"), _xleta.NOT)</f>
        <v>NO</v>
      </c>
      <c r="K4748" t="str">
        <f>IFERROR(IF(ABS((I4748-resumen!$E$3)/resumen!$E$5) &gt; 1.96, "SI", "NO"), _xleta.NOT)</f>
        <v>NO</v>
      </c>
      <c r="L4748">
        <f>IF(ISBLANK(C4748), resumen!$D$4, C4748)</f>
        <v>297045</v>
      </c>
      <c r="M4748">
        <f>IF(ISBLANK(I4748), resumen!$E$4, I4748)</f>
        <v>27</v>
      </c>
    </row>
    <row r="4749" spans="1:13">
      <c r="A4749">
        <v>4748</v>
      </c>
      <c r="B4749" t="s">
        <v>13</v>
      </c>
      <c r="C4749">
        <v>554879.49</v>
      </c>
      <c r="D4749" t="s">
        <v>14</v>
      </c>
      <c r="E4749" t="s">
        <v>20</v>
      </c>
      <c r="F4749" t="s">
        <v>16</v>
      </c>
      <c r="G4749" t="s">
        <v>17</v>
      </c>
      <c r="H4749" t="s">
        <v>17</v>
      </c>
      <c r="I4749">
        <v>30</v>
      </c>
      <c r="J4749" t="str">
        <f>IFERROR(IF(ABS((C4749-resumen!$D$3)/resumen!$D$5) &gt; 1.96, "SI", "NO"), _xleta.NOT)</f>
        <v>NO</v>
      </c>
      <c r="K4749" t="str">
        <f>IFERROR(IF(ABS((I4749-resumen!$E$3)/resumen!$E$5) &gt; 1.96, "SI", "NO"), _xleta.NOT)</f>
        <v>NO</v>
      </c>
      <c r="L4749">
        <f>IF(ISBLANK(C4749), resumen!$D$4, C4749)</f>
        <v>554879.49</v>
      </c>
      <c r="M4749">
        <f>IF(ISBLANK(I4749), resumen!$E$4, I4749)</f>
        <v>30</v>
      </c>
    </row>
    <row r="4750" spans="1:13">
      <c r="A4750">
        <v>4749</v>
      </c>
      <c r="B4750" t="s">
        <v>19</v>
      </c>
      <c r="C4750">
        <v>686166</v>
      </c>
      <c r="D4750" t="s">
        <v>22</v>
      </c>
      <c r="E4750" t="s">
        <v>20</v>
      </c>
      <c r="F4750" t="s">
        <v>16</v>
      </c>
      <c r="G4750" t="s">
        <v>17</v>
      </c>
      <c r="H4750" t="s">
        <v>17</v>
      </c>
      <c r="I4750">
        <v>37</v>
      </c>
      <c r="J4750" t="str">
        <f>IFERROR(IF(ABS((C4750-resumen!$D$3)/resumen!$D$5) &gt; 1.96, "SI", "NO"), _xleta.NOT)</f>
        <v>NO</v>
      </c>
      <c r="K4750" t="str">
        <f>IFERROR(IF(ABS((I4750-resumen!$E$3)/resumen!$E$5) &gt; 1.96, "SI", "NO"), _xleta.NOT)</f>
        <v>NO</v>
      </c>
      <c r="L4750">
        <f>IF(ISBLANK(C4750), resumen!$D$4, C4750)</f>
        <v>686166</v>
      </c>
      <c r="M4750">
        <f>IF(ISBLANK(I4750), resumen!$E$4, I4750)</f>
        <v>37</v>
      </c>
    </row>
    <row r="4751" spans="1:13">
      <c r="A4751">
        <v>4750</v>
      </c>
      <c r="B4751" t="s">
        <v>19</v>
      </c>
      <c r="C4751">
        <v>919460.32</v>
      </c>
      <c r="D4751" t="s">
        <v>14</v>
      </c>
      <c r="E4751" t="s">
        <v>15</v>
      </c>
      <c r="F4751" t="s">
        <v>16</v>
      </c>
      <c r="G4751" t="s">
        <v>17</v>
      </c>
      <c r="H4751" t="s">
        <v>17</v>
      </c>
      <c r="I4751">
        <v>57</v>
      </c>
      <c r="J4751" t="str">
        <f>IFERROR(IF(ABS((C4751-resumen!$D$3)/resumen!$D$5) &gt; 1.96, "SI", "NO"), _xleta.NOT)</f>
        <v>NO</v>
      </c>
      <c r="K4751" t="str">
        <f>IFERROR(IF(ABS((I4751-resumen!$E$3)/resumen!$E$5) &gt; 1.96, "SI", "NO"), _xleta.NOT)</f>
        <v>NO</v>
      </c>
      <c r="L4751">
        <f>IF(ISBLANK(C4751), resumen!$D$4, C4751)</f>
        <v>919460.32</v>
      </c>
      <c r="M4751">
        <f>IF(ISBLANK(I4751), resumen!$E$4, I4751)</f>
        <v>57</v>
      </c>
    </row>
    <row r="4752" spans="1:13">
      <c r="A4752">
        <v>4751</v>
      </c>
      <c r="B4752" t="s">
        <v>13</v>
      </c>
      <c r="C4752">
        <v>426614.9</v>
      </c>
      <c r="D4752" t="s">
        <v>14</v>
      </c>
      <c r="E4752" t="s">
        <v>20</v>
      </c>
      <c r="F4752" t="s">
        <v>16</v>
      </c>
      <c r="G4752" t="s">
        <v>17</v>
      </c>
      <c r="H4752" t="s">
        <v>17</v>
      </c>
      <c r="I4752">
        <v>33</v>
      </c>
      <c r="J4752" t="str">
        <f>IFERROR(IF(ABS((C4752-resumen!$D$3)/resumen!$D$5) &gt; 1.96, "SI", "NO"), _xleta.NOT)</f>
        <v>NO</v>
      </c>
      <c r="K4752" t="str">
        <f>IFERROR(IF(ABS((I4752-resumen!$E$3)/resumen!$E$5) &gt; 1.96, "SI", "NO"), _xleta.NOT)</f>
        <v>NO</v>
      </c>
      <c r="L4752">
        <f>IF(ISBLANK(C4752), resumen!$D$4, C4752)</f>
        <v>426614.9</v>
      </c>
      <c r="M4752">
        <f>IF(ISBLANK(I4752), resumen!$E$4, I4752)</f>
        <v>33</v>
      </c>
    </row>
    <row r="4753" spans="1:13">
      <c r="A4753">
        <v>4752</v>
      </c>
      <c r="B4753" t="s">
        <v>19</v>
      </c>
      <c r="C4753">
        <v>297046</v>
      </c>
      <c r="D4753" t="s">
        <v>21</v>
      </c>
      <c r="E4753" t="s">
        <v>20</v>
      </c>
      <c r="F4753" t="s">
        <v>16</v>
      </c>
      <c r="G4753" t="s">
        <v>17</v>
      </c>
      <c r="H4753" t="s">
        <v>17</v>
      </c>
      <c r="I4753">
        <v>47</v>
      </c>
      <c r="J4753" t="str">
        <f>IFERROR(IF(ABS((C4753-resumen!$D$3)/resumen!$D$5) &gt; 1.96, "SI", "NO"), _xleta.NOT)</f>
        <v>NO</v>
      </c>
      <c r="K4753" t="str">
        <f>IFERROR(IF(ABS((I4753-resumen!$E$3)/resumen!$E$5) &gt; 1.96, "SI", "NO"), _xleta.NOT)</f>
        <v>NO</v>
      </c>
      <c r="L4753">
        <f>IF(ISBLANK(C4753), resumen!$D$4, C4753)</f>
        <v>297046</v>
      </c>
      <c r="M4753">
        <f>IF(ISBLANK(I4753), resumen!$E$4, I4753)</f>
        <v>47</v>
      </c>
    </row>
    <row r="4754" spans="1:13">
      <c r="A4754">
        <v>4753</v>
      </c>
      <c r="B4754" t="s">
        <v>13</v>
      </c>
      <c r="C4754">
        <v>54143</v>
      </c>
      <c r="D4754" t="s">
        <v>14</v>
      </c>
      <c r="E4754" t="s">
        <v>20</v>
      </c>
      <c r="F4754" t="s">
        <v>16</v>
      </c>
      <c r="G4754" t="s">
        <v>17</v>
      </c>
      <c r="H4754" t="s">
        <v>17</v>
      </c>
      <c r="I4754">
        <v>28</v>
      </c>
      <c r="J4754" t="str">
        <f>IFERROR(IF(ABS((C4754-resumen!$D$3)/resumen!$D$5) &gt; 1.96, "SI", "NO"), _xleta.NOT)</f>
        <v>NO</v>
      </c>
      <c r="K4754" t="str">
        <f>IFERROR(IF(ABS((I4754-resumen!$E$3)/resumen!$E$5) &gt; 1.96, "SI", "NO"), _xleta.NOT)</f>
        <v>NO</v>
      </c>
      <c r="L4754">
        <f>IF(ISBLANK(C4754), resumen!$D$4, C4754)</f>
        <v>54143</v>
      </c>
      <c r="M4754">
        <f>IF(ISBLANK(I4754), resumen!$E$4, I4754)</f>
        <v>28</v>
      </c>
    </row>
    <row r="4755" spans="1:13">
      <c r="A4755">
        <v>4754</v>
      </c>
      <c r="B4755" t="s">
        <v>13</v>
      </c>
      <c r="C4755">
        <v>289033.15000000002</v>
      </c>
      <c r="D4755" t="s">
        <v>14</v>
      </c>
      <c r="E4755" t="s">
        <v>20</v>
      </c>
      <c r="F4755" t="s">
        <v>16</v>
      </c>
      <c r="G4755" t="s">
        <v>16</v>
      </c>
      <c r="H4755" t="s">
        <v>17</v>
      </c>
      <c r="I4755">
        <v>21</v>
      </c>
      <c r="J4755" t="str">
        <f>IFERROR(IF(ABS((C4755-resumen!$D$3)/resumen!$D$5) &gt; 1.96, "SI", "NO"), _xleta.NOT)</f>
        <v>NO</v>
      </c>
      <c r="K4755" t="str">
        <f>IFERROR(IF(ABS((I4755-resumen!$E$3)/resumen!$E$5) &gt; 1.96, "SI", "NO"), _xleta.NOT)</f>
        <v>NO</v>
      </c>
      <c r="L4755">
        <f>IF(ISBLANK(C4755), resumen!$D$4, C4755)</f>
        <v>289033.15000000002</v>
      </c>
      <c r="M4755">
        <f>IF(ISBLANK(I4755), resumen!$E$4, I4755)</f>
        <v>21</v>
      </c>
    </row>
    <row r="4756" spans="1:13">
      <c r="A4756">
        <v>4755</v>
      </c>
      <c r="B4756" t="s">
        <v>13</v>
      </c>
      <c r="C4756">
        <v>485785</v>
      </c>
      <c r="D4756" t="s">
        <v>14</v>
      </c>
      <c r="E4756" t="s">
        <v>20</v>
      </c>
      <c r="F4756" t="s">
        <v>16</v>
      </c>
      <c r="G4756" t="s">
        <v>17</v>
      </c>
      <c r="H4756" t="s">
        <v>16</v>
      </c>
      <c r="I4756">
        <v>28</v>
      </c>
      <c r="J4756" t="str">
        <f>IFERROR(IF(ABS((C4756-resumen!$D$3)/resumen!$D$5) &gt; 1.96, "SI", "NO"), _xleta.NOT)</f>
        <v>NO</v>
      </c>
      <c r="K4756" t="str">
        <f>IFERROR(IF(ABS((I4756-resumen!$E$3)/resumen!$E$5) &gt; 1.96, "SI", "NO"), _xleta.NOT)</f>
        <v>NO</v>
      </c>
      <c r="L4756">
        <f>IF(ISBLANK(C4756), resumen!$D$4, C4756)</f>
        <v>485785</v>
      </c>
      <c r="M4756">
        <f>IF(ISBLANK(I4756), resumen!$E$4, I4756)</f>
        <v>28</v>
      </c>
    </row>
    <row r="4757" spans="1:13">
      <c r="A4757">
        <v>4756</v>
      </c>
      <c r="B4757" t="s">
        <v>13</v>
      </c>
      <c r="C4757">
        <v>349627.57</v>
      </c>
      <c r="D4757" t="s">
        <v>14</v>
      </c>
      <c r="E4757" t="s">
        <v>20</v>
      </c>
      <c r="F4757" t="s">
        <v>16</v>
      </c>
      <c r="G4757" t="s">
        <v>17</v>
      </c>
      <c r="H4757" t="s">
        <v>17</v>
      </c>
      <c r="I4757">
        <v>21</v>
      </c>
      <c r="J4757" t="str">
        <f>IFERROR(IF(ABS((C4757-resumen!$D$3)/resumen!$D$5) &gt; 1.96, "SI", "NO"), _xleta.NOT)</f>
        <v>NO</v>
      </c>
      <c r="K4757" t="str">
        <f>IFERROR(IF(ABS((I4757-resumen!$E$3)/resumen!$E$5) &gt; 1.96, "SI", "NO"), _xleta.NOT)</f>
        <v>NO</v>
      </c>
      <c r="L4757">
        <f>IF(ISBLANK(C4757), resumen!$D$4, C4757)</f>
        <v>349627.57</v>
      </c>
      <c r="M4757">
        <f>IF(ISBLANK(I4757), resumen!$E$4, I4757)</f>
        <v>21</v>
      </c>
    </row>
    <row r="4758" spans="1:13">
      <c r="A4758">
        <v>4757</v>
      </c>
      <c r="B4758" t="s">
        <v>19</v>
      </c>
      <c r="C4758">
        <v>173160</v>
      </c>
      <c r="D4758" t="s">
        <v>14</v>
      </c>
      <c r="E4758" t="s">
        <v>20</v>
      </c>
      <c r="F4758" t="s">
        <v>16</v>
      </c>
      <c r="G4758" t="s">
        <v>17</v>
      </c>
      <c r="H4758" t="s">
        <v>17</v>
      </c>
      <c r="I4758">
        <v>35</v>
      </c>
      <c r="J4758" t="str">
        <f>IFERROR(IF(ABS((C4758-resumen!$D$3)/resumen!$D$5) &gt; 1.96, "SI", "NO"), _xleta.NOT)</f>
        <v>NO</v>
      </c>
      <c r="K4758" t="str">
        <f>IFERROR(IF(ABS((I4758-resumen!$E$3)/resumen!$E$5) &gt; 1.96, "SI", "NO"), _xleta.NOT)</f>
        <v>NO</v>
      </c>
      <c r="L4758">
        <f>IF(ISBLANK(C4758), resumen!$D$4, C4758)</f>
        <v>173160</v>
      </c>
      <c r="M4758">
        <f>IF(ISBLANK(I4758), resumen!$E$4, I4758)</f>
        <v>35</v>
      </c>
    </row>
    <row r="4759" spans="1:13">
      <c r="A4759">
        <v>4758</v>
      </c>
      <c r="B4759" t="s">
        <v>19</v>
      </c>
      <c r="C4759">
        <v>40000</v>
      </c>
      <c r="D4759" t="s">
        <v>14</v>
      </c>
      <c r="E4759" t="s">
        <v>20</v>
      </c>
      <c r="F4759" t="s">
        <v>16</v>
      </c>
      <c r="G4759" t="s">
        <v>16</v>
      </c>
      <c r="H4759" t="s">
        <v>17</v>
      </c>
      <c r="I4759">
        <v>58</v>
      </c>
      <c r="J4759" t="str">
        <f>IFERROR(IF(ABS((C4759-resumen!$D$3)/resumen!$D$5) &gt; 1.96, "SI", "NO"), _xleta.NOT)</f>
        <v>NO</v>
      </c>
      <c r="K4759" t="str">
        <f>IFERROR(IF(ABS((I4759-resumen!$E$3)/resumen!$E$5) &gt; 1.96, "SI", "NO"), _xleta.NOT)</f>
        <v>NO</v>
      </c>
      <c r="L4759">
        <f>IF(ISBLANK(C4759), resumen!$D$4, C4759)</f>
        <v>40000</v>
      </c>
      <c r="M4759">
        <f>IF(ISBLANK(I4759), resumen!$E$4, I4759)</f>
        <v>58</v>
      </c>
    </row>
    <row r="4760" spans="1:13">
      <c r="A4760">
        <v>4759</v>
      </c>
      <c r="B4760" t="s">
        <v>13</v>
      </c>
      <c r="C4760">
        <v>904989</v>
      </c>
      <c r="D4760" t="s">
        <v>14</v>
      </c>
      <c r="E4760" t="s">
        <v>15</v>
      </c>
      <c r="F4760" t="s">
        <v>16</v>
      </c>
      <c r="G4760" t="s">
        <v>17</v>
      </c>
      <c r="H4760" t="s">
        <v>17</v>
      </c>
      <c r="I4760">
        <v>39</v>
      </c>
      <c r="J4760" t="str">
        <f>IFERROR(IF(ABS((C4760-resumen!$D$3)/resumen!$D$5) &gt; 1.96, "SI", "NO"), _xleta.NOT)</f>
        <v>NO</v>
      </c>
      <c r="K4760" t="str">
        <f>IFERROR(IF(ABS((I4760-resumen!$E$3)/resumen!$E$5) &gt; 1.96, "SI", "NO"), _xleta.NOT)</f>
        <v>NO</v>
      </c>
      <c r="L4760">
        <f>IF(ISBLANK(C4760), resumen!$D$4, C4760)</f>
        <v>904989</v>
      </c>
      <c r="M4760">
        <f>IF(ISBLANK(I4760), resumen!$E$4, I4760)</f>
        <v>39</v>
      </c>
    </row>
    <row r="4761" spans="1:13">
      <c r="A4761">
        <v>4760</v>
      </c>
      <c r="B4761" t="s">
        <v>13</v>
      </c>
      <c r="C4761">
        <v>648302.5</v>
      </c>
      <c r="D4761" t="s">
        <v>14</v>
      </c>
      <c r="E4761" t="s">
        <v>15</v>
      </c>
      <c r="F4761" t="s">
        <v>16</v>
      </c>
      <c r="G4761" t="s">
        <v>17</v>
      </c>
      <c r="H4761" t="s">
        <v>17</v>
      </c>
      <c r="I4761">
        <v>59</v>
      </c>
      <c r="J4761" t="str">
        <f>IFERROR(IF(ABS((C4761-resumen!$D$3)/resumen!$D$5) &gt; 1.96, "SI", "NO"), _xleta.NOT)</f>
        <v>NO</v>
      </c>
      <c r="K4761" t="str">
        <f>IFERROR(IF(ABS((I4761-resumen!$E$3)/resumen!$E$5) &gt; 1.96, "SI", "NO"), _xleta.NOT)</f>
        <v>NO</v>
      </c>
      <c r="L4761">
        <f>IF(ISBLANK(C4761), resumen!$D$4, C4761)</f>
        <v>648302.5</v>
      </c>
      <c r="M4761">
        <f>IF(ISBLANK(I4761), resumen!$E$4, I4761)</f>
        <v>59</v>
      </c>
    </row>
    <row r="4762" spans="1:13">
      <c r="A4762">
        <v>4761</v>
      </c>
      <c r="B4762" t="s">
        <v>13</v>
      </c>
      <c r="C4762">
        <v>278030</v>
      </c>
      <c r="D4762" t="s">
        <v>23</v>
      </c>
      <c r="E4762" t="s">
        <v>20</v>
      </c>
      <c r="F4762" t="s">
        <v>16</v>
      </c>
      <c r="G4762" t="s">
        <v>17</v>
      </c>
      <c r="H4762" t="s">
        <v>17</v>
      </c>
      <c r="I4762">
        <v>55</v>
      </c>
      <c r="J4762" t="str">
        <f>IFERROR(IF(ABS((C4762-resumen!$D$3)/resumen!$D$5) &gt; 1.96, "SI", "NO"), _xleta.NOT)</f>
        <v>NO</v>
      </c>
      <c r="K4762" t="str">
        <f>IFERROR(IF(ABS((I4762-resumen!$E$3)/resumen!$E$5) &gt; 1.96, "SI", "NO"), _xleta.NOT)</f>
        <v>NO</v>
      </c>
      <c r="L4762">
        <f>IF(ISBLANK(C4762), resumen!$D$4, C4762)</f>
        <v>278030</v>
      </c>
      <c r="M4762">
        <f>IF(ISBLANK(I4762), resumen!$E$4, I4762)</f>
        <v>55</v>
      </c>
    </row>
    <row r="4763" spans="1:13">
      <c r="A4763">
        <v>4762</v>
      </c>
      <c r="B4763" t="s">
        <v>19</v>
      </c>
      <c r="C4763">
        <v>639148</v>
      </c>
      <c r="D4763" t="s">
        <v>22</v>
      </c>
      <c r="E4763" t="s">
        <v>20</v>
      </c>
      <c r="F4763" t="s">
        <v>16</v>
      </c>
      <c r="G4763" t="s">
        <v>17</v>
      </c>
      <c r="H4763" t="s">
        <v>16</v>
      </c>
      <c r="I4763">
        <v>73</v>
      </c>
      <c r="J4763" t="str">
        <f>IFERROR(IF(ABS((C4763-resumen!$D$3)/resumen!$D$5) &gt; 1.96, "SI", "NO"), _xleta.NOT)</f>
        <v>NO</v>
      </c>
      <c r="K4763" t="str">
        <f>IFERROR(IF(ABS((I4763-resumen!$E$3)/resumen!$E$5) &gt; 1.96, "SI", "NO"), _xleta.NOT)</f>
        <v>SI</v>
      </c>
      <c r="L4763">
        <f>IF(ISBLANK(C4763), resumen!$D$4, C4763)</f>
        <v>639148</v>
      </c>
      <c r="M4763">
        <f>IF(ISBLANK(I4763), resumen!$E$4, I4763)</f>
        <v>73</v>
      </c>
    </row>
    <row r="4764" spans="1:13">
      <c r="A4764">
        <v>4763</v>
      </c>
      <c r="B4764" t="s">
        <v>13</v>
      </c>
      <c r="C4764">
        <v>488672.53</v>
      </c>
      <c r="D4764" t="s">
        <v>14</v>
      </c>
      <c r="E4764" t="s">
        <v>20</v>
      </c>
      <c r="F4764" t="s">
        <v>16</v>
      </c>
      <c r="G4764" t="s">
        <v>17</v>
      </c>
      <c r="H4764" t="s">
        <v>17</v>
      </c>
      <c r="I4764">
        <v>34</v>
      </c>
      <c r="J4764" t="str">
        <f>IFERROR(IF(ABS((C4764-resumen!$D$3)/resumen!$D$5) &gt; 1.96, "SI", "NO"), _xleta.NOT)</f>
        <v>NO</v>
      </c>
      <c r="K4764" t="str">
        <f>IFERROR(IF(ABS((I4764-resumen!$E$3)/resumen!$E$5) &gt; 1.96, "SI", "NO"), _xleta.NOT)</f>
        <v>NO</v>
      </c>
      <c r="L4764">
        <f>IF(ISBLANK(C4764), resumen!$D$4, C4764)</f>
        <v>488672.53</v>
      </c>
      <c r="M4764">
        <f>IF(ISBLANK(I4764), resumen!$E$4, I4764)</f>
        <v>34</v>
      </c>
    </row>
    <row r="4765" spans="1:13">
      <c r="A4765">
        <v>4764</v>
      </c>
      <c r="B4765" t="s">
        <v>13</v>
      </c>
      <c r="C4765">
        <v>278030</v>
      </c>
      <c r="D4765" t="s">
        <v>23</v>
      </c>
      <c r="E4765" t="s">
        <v>20</v>
      </c>
      <c r="F4765" t="s">
        <v>16</v>
      </c>
      <c r="G4765" t="s">
        <v>17</v>
      </c>
      <c r="H4765" t="s">
        <v>16</v>
      </c>
      <c r="I4765">
        <v>49</v>
      </c>
      <c r="J4765" t="str">
        <f>IFERROR(IF(ABS((C4765-resumen!$D$3)/resumen!$D$5) &gt; 1.96, "SI", "NO"), _xleta.NOT)</f>
        <v>NO</v>
      </c>
      <c r="K4765" t="str">
        <f>IFERROR(IF(ABS((I4765-resumen!$E$3)/resumen!$E$5) &gt; 1.96, "SI", "NO"), _xleta.NOT)</f>
        <v>NO</v>
      </c>
      <c r="L4765">
        <f>IF(ISBLANK(C4765), resumen!$D$4, C4765)</f>
        <v>278030</v>
      </c>
      <c r="M4765">
        <f>IF(ISBLANK(I4765), resumen!$E$4, I4765)</f>
        <v>49</v>
      </c>
    </row>
    <row r="4766" spans="1:13">
      <c r="A4766">
        <v>4765</v>
      </c>
      <c r="B4766" t="s">
        <v>19</v>
      </c>
      <c r="C4766">
        <v>700000</v>
      </c>
      <c r="D4766" t="s">
        <v>14</v>
      </c>
      <c r="E4766" t="s">
        <v>20</v>
      </c>
      <c r="F4766" t="s">
        <v>16</v>
      </c>
      <c r="G4766" t="s">
        <v>17</v>
      </c>
      <c r="H4766" t="s">
        <v>17</v>
      </c>
      <c r="I4766">
        <v>32</v>
      </c>
      <c r="J4766" t="str">
        <f>IFERROR(IF(ABS((C4766-resumen!$D$3)/resumen!$D$5) &gt; 1.96, "SI", "NO"), _xleta.NOT)</f>
        <v>NO</v>
      </c>
      <c r="K4766" t="str">
        <f>IFERROR(IF(ABS((I4766-resumen!$E$3)/resumen!$E$5) &gt; 1.96, "SI", "NO"), _xleta.NOT)</f>
        <v>NO</v>
      </c>
      <c r="L4766">
        <f>IF(ISBLANK(C4766), resumen!$D$4, C4766)</f>
        <v>700000</v>
      </c>
      <c r="M4766">
        <f>IF(ISBLANK(I4766), resumen!$E$4, I4766)</f>
        <v>32</v>
      </c>
    </row>
    <row r="4767" spans="1:13">
      <c r="A4767">
        <v>4766</v>
      </c>
      <c r="B4767" t="s">
        <v>19</v>
      </c>
      <c r="C4767">
        <v>1214806</v>
      </c>
      <c r="D4767" t="s">
        <v>14</v>
      </c>
      <c r="E4767" t="s">
        <v>15</v>
      </c>
      <c r="F4767" t="s">
        <v>16</v>
      </c>
      <c r="G4767" t="s">
        <v>17</v>
      </c>
      <c r="H4767" t="s">
        <v>17</v>
      </c>
      <c r="I4767">
        <v>32</v>
      </c>
      <c r="J4767" t="str">
        <f>IFERROR(IF(ABS((C4767-resumen!$D$3)/resumen!$D$5) &gt; 1.96, "SI", "NO"), _xleta.NOT)</f>
        <v>NO</v>
      </c>
      <c r="K4767" t="str">
        <f>IFERROR(IF(ABS((I4767-resumen!$E$3)/resumen!$E$5) &gt; 1.96, "SI", "NO"), _xleta.NOT)</f>
        <v>NO</v>
      </c>
      <c r="L4767">
        <f>IF(ISBLANK(C4767), resumen!$D$4, C4767)</f>
        <v>1214806</v>
      </c>
      <c r="M4767">
        <f>IF(ISBLANK(I4767), resumen!$E$4, I4767)</f>
        <v>32</v>
      </c>
    </row>
    <row r="4768" spans="1:13">
      <c r="A4768">
        <v>4767</v>
      </c>
      <c r="B4768" t="s">
        <v>19</v>
      </c>
      <c r="C4768">
        <v>299784</v>
      </c>
      <c r="D4768" t="s">
        <v>22</v>
      </c>
      <c r="E4768" t="s">
        <v>20</v>
      </c>
      <c r="F4768" t="s">
        <v>16</v>
      </c>
      <c r="G4768" t="s">
        <v>16</v>
      </c>
      <c r="H4768" t="s">
        <v>16</v>
      </c>
      <c r="I4768">
        <v>32</v>
      </c>
      <c r="J4768" t="str">
        <f>IFERROR(IF(ABS((C4768-resumen!$D$3)/resumen!$D$5) &gt; 1.96, "SI", "NO"), _xleta.NOT)</f>
        <v>NO</v>
      </c>
      <c r="K4768" t="str">
        <f>IFERROR(IF(ABS((I4768-resumen!$E$3)/resumen!$E$5) &gt; 1.96, "SI", "NO"), _xleta.NOT)</f>
        <v>NO</v>
      </c>
      <c r="L4768">
        <f>IF(ISBLANK(C4768), resumen!$D$4, C4768)</f>
        <v>299784</v>
      </c>
      <c r="M4768">
        <f>IF(ISBLANK(I4768), resumen!$E$4, I4768)</f>
        <v>32</v>
      </c>
    </row>
    <row r="4769" spans="1:13">
      <c r="A4769">
        <v>4768</v>
      </c>
      <c r="B4769" t="s">
        <v>19</v>
      </c>
      <c r="C4769">
        <v>1590894.7</v>
      </c>
      <c r="D4769" t="s">
        <v>14</v>
      </c>
      <c r="E4769" t="s">
        <v>15</v>
      </c>
      <c r="F4769" t="s">
        <v>16</v>
      </c>
      <c r="G4769" t="s">
        <v>17</v>
      </c>
      <c r="H4769" t="s">
        <v>17</v>
      </c>
      <c r="I4769">
        <v>44</v>
      </c>
      <c r="J4769" t="str">
        <f>IFERROR(IF(ABS((C4769-resumen!$D$3)/resumen!$D$5) &gt; 1.96, "SI", "NO"), _xleta.NOT)</f>
        <v>NO</v>
      </c>
      <c r="K4769" t="str">
        <f>IFERROR(IF(ABS((I4769-resumen!$E$3)/resumen!$E$5) &gt; 1.96, "SI", "NO"), _xleta.NOT)</f>
        <v>NO</v>
      </c>
      <c r="L4769">
        <f>IF(ISBLANK(C4769), resumen!$D$4, C4769)</f>
        <v>1590894.7</v>
      </c>
      <c r="M4769">
        <f>IF(ISBLANK(I4769), resumen!$E$4, I4769)</f>
        <v>44</v>
      </c>
    </row>
    <row r="4770" spans="1:13">
      <c r="A4770">
        <v>4769</v>
      </c>
      <c r="B4770" t="s">
        <v>13</v>
      </c>
      <c r="C4770">
        <v>259227</v>
      </c>
      <c r="D4770" t="s">
        <v>14</v>
      </c>
      <c r="E4770" t="s">
        <v>20</v>
      </c>
      <c r="F4770" t="s">
        <v>16</v>
      </c>
      <c r="G4770" t="s">
        <v>17</v>
      </c>
      <c r="H4770" t="s">
        <v>17</v>
      </c>
      <c r="I4770">
        <v>31</v>
      </c>
      <c r="J4770" t="str">
        <f>IFERROR(IF(ABS((C4770-resumen!$D$3)/resumen!$D$5) &gt; 1.96, "SI", "NO"), _xleta.NOT)</f>
        <v>NO</v>
      </c>
      <c r="K4770" t="str">
        <f>IFERROR(IF(ABS((I4770-resumen!$E$3)/resumen!$E$5) &gt; 1.96, "SI", "NO"), _xleta.NOT)</f>
        <v>NO</v>
      </c>
      <c r="L4770">
        <f>IF(ISBLANK(C4770), resumen!$D$4, C4770)</f>
        <v>259227</v>
      </c>
      <c r="M4770">
        <f>IF(ISBLANK(I4770), resumen!$E$4, I4770)</f>
        <v>31</v>
      </c>
    </row>
    <row r="4771" spans="1:13">
      <c r="A4771">
        <v>4770</v>
      </c>
      <c r="B4771" t="s">
        <v>19</v>
      </c>
      <c r="C4771">
        <v>756936.6</v>
      </c>
      <c r="D4771" t="s">
        <v>14</v>
      </c>
      <c r="E4771" t="s">
        <v>15</v>
      </c>
      <c r="F4771" t="s">
        <v>16</v>
      </c>
      <c r="G4771" t="s">
        <v>17</v>
      </c>
      <c r="H4771" t="s">
        <v>17</v>
      </c>
      <c r="I4771">
        <v>48</v>
      </c>
      <c r="J4771" t="str">
        <f>IFERROR(IF(ABS((C4771-resumen!$D$3)/resumen!$D$5) &gt; 1.96, "SI", "NO"), _xleta.NOT)</f>
        <v>NO</v>
      </c>
      <c r="K4771" t="str">
        <f>IFERROR(IF(ABS((I4771-resumen!$E$3)/resumen!$E$5) &gt; 1.96, "SI", "NO"), _xleta.NOT)</f>
        <v>NO</v>
      </c>
      <c r="L4771">
        <f>IF(ISBLANK(C4771), resumen!$D$4, C4771)</f>
        <v>756936.6</v>
      </c>
      <c r="M4771">
        <f>IF(ISBLANK(I4771), resumen!$E$4, I4771)</f>
        <v>48</v>
      </c>
    </row>
    <row r="4772" spans="1:13">
      <c r="A4772">
        <v>4771</v>
      </c>
      <c r="B4772" t="s">
        <v>13</v>
      </c>
      <c r="C4772">
        <v>1744589.38</v>
      </c>
      <c r="D4772" t="s">
        <v>14</v>
      </c>
      <c r="E4772" t="s">
        <v>15</v>
      </c>
      <c r="F4772" t="s">
        <v>16</v>
      </c>
      <c r="G4772" t="s">
        <v>17</v>
      </c>
      <c r="H4772" t="s">
        <v>17</v>
      </c>
      <c r="I4772">
        <v>35</v>
      </c>
      <c r="J4772" t="str">
        <f>IFERROR(IF(ABS((C4772-resumen!$D$3)/resumen!$D$5) &gt; 1.96, "SI", "NO"), _xleta.NOT)</f>
        <v>NO</v>
      </c>
      <c r="K4772" t="str">
        <f>IFERROR(IF(ABS((I4772-resumen!$E$3)/resumen!$E$5) &gt; 1.96, "SI", "NO"), _xleta.NOT)</f>
        <v>NO</v>
      </c>
      <c r="L4772">
        <f>IF(ISBLANK(C4772), resumen!$D$4, C4772)</f>
        <v>1744589.38</v>
      </c>
      <c r="M4772">
        <f>IF(ISBLANK(I4772), resumen!$E$4, I4772)</f>
        <v>35</v>
      </c>
    </row>
    <row r="4773" spans="1:13">
      <c r="A4773">
        <v>4772</v>
      </c>
      <c r="B4773" t="s">
        <v>13</v>
      </c>
      <c r="C4773">
        <v>288287</v>
      </c>
      <c r="D4773" t="s">
        <v>14</v>
      </c>
      <c r="E4773" t="s">
        <v>20</v>
      </c>
      <c r="F4773" t="s">
        <v>16</v>
      </c>
      <c r="G4773" t="s">
        <v>17</v>
      </c>
      <c r="H4773" t="s">
        <v>17</v>
      </c>
      <c r="I4773">
        <v>21</v>
      </c>
      <c r="J4773" t="str">
        <f>IFERROR(IF(ABS((C4773-resumen!$D$3)/resumen!$D$5) &gt; 1.96, "SI", "NO"), _xleta.NOT)</f>
        <v>NO</v>
      </c>
      <c r="K4773" t="str">
        <f>IFERROR(IF(ABS((I4773-resumen!$E$3)/resumen!$E$5) &gt; 1.96, "SI", "NO"), _xleta.NOT)</f>
        <v>NO</v>
      </c>
      <c r="L4773">
        <f>IF(ISBLANK(C4773), resumen!$D$4, C4773)</f>
        <v>288287</v>
      </c>
      <c r="M4773">
        <f>IF(ISBLANK(I4773), resumen!$E$4, I4773)</f>
        <v>21</v>
      </c>
    </row>
    <row r="4774" spans="1:13">
      <c r="A4774">
        <v>4773</v>
      </c>
      <c r="B4774" t="s">
        <v>13</v>
      </c>
      <c r="C4774">
        <v>278031</v>
      </c>
      <c r="D4774" t="s">
        <v>21</v>
      </c>
      <c r="E4774" t="s">
        <v>20</v>
      </c>
      <c r="F4774" t="s">
        <v>16</v>
      </c>
      <c r="G4774" t="s">
        <v>17</v>
      </c>
      <c r="H4774" t="s">
        <v>17</v>
      </c>
      <c r="I4774">
        <v>39</v>
      </c>
      <c r="J4774" t="str">
        <f>IFERROR(IF(ABS((C4774-resumen!$D$3)/resumen!$D$5) &gt; 1.96, "SI", "NO"), _xleta.NOT)</f>
        <v>NO</v>
      </c>
      <c r="K4774" t="str">
        <f>IFERROR(IF(ABS((I4774-resumen!$E$3)/resumen!$E$5) &gt; 1.96, "SI", "NO"), _xleta.NOT)</f>
        <v>NO</v>
      </c>
      <c r="L4774">
        <f>IF(ISBLANK(C4774), resumen!$D$4, C4774)</f>
        <v>278031</v>
      </c>
      <c r="M4774">
        <f>IF(ISBLANK(I4774), resumen!$E$4, I4774)</f>
        <v>39</v>
      </c>
    </row>
    <row r="4775" spans="1:13">
      <c r="A4775">
        <v>4774</v>
      </c>
      <c r="B4775" t="s">
        <v>19</v>
      </c>
      <c r="C4775">
        <v>297046</v>
      </c>
      <c r="D4775" t="s">
        <v>22</v>
      </c>
      <c r="E4775" t="s">
        <v>20</v>
      </c>
      <c r="F4775" t="s">
        <v>16</v>
      </c>
      <c r="G4775" t="s">
        <v>17</v>
      </c>
      <c r="H4775" t="s">
        <v>16</v>
      </c>
      <c r="I4775">
        <v>24</v>
      </c>
      <c r="J4775" t="str">
        <f>IFERROR(IF(ABS((C4775-resumen!$D$3)/resumen!$D$5) &gt; 1.96, "SI", "NO"), _xleta.NOT)</f>
        <v>NO</v>
      </c>
      <c r="K4775" t="str">
        <f>IFERROR(IF(ABS((I4775-resumen!$E$3)/resumen!$E$5) &gt; 1.96, "SI", "NO"), _xleta.NOT)</f>
        <v>NO</v>
      </c>
      <c r="L4775">
        <f>IF(ISBLANK(C4775), resumen!$D$4, C4775)</f>
        <v>297046</v>
      </c>
      <c r="M4775">
        <f>IF(ISBLANK(I4775), resumen!$E$4, I4775)</f>
        <v>24</v>
      </c>
    </row>
    <row r="4776" spans="1:13">
      <c r="A4776">
        <v>4775</v>
      </c>
      <c r="B4776" t="s">
        <v>19</v>
      </c>
      <c r="C4776">
        <v>334110</v>
      </c>
      <c r="D4776" t="s">
        <v>14</v>
      </c>
      <c r="E4776" t="s">
        <v>20</v>
      </c>
      <c r="F4776" t="s">
        <v>16</v>
      </c>
      <c r="G4776" t="s">
        <v>17</v>
      </c>
      <c r="H4776" t="s">
        <v>16</v>
      </c>
      <c r="I4776">
        <v>31</v>
      </c>
      <c r="J4776" t="str">
        <f>IFERROR(IF(ABS((C4776-resumen!$D$3)/resumen!$D$5) &gt; 1.96, "SI", "NO"), _xleta.NOT)</f>
        <v>NO</v>
      </c>
      <c r="K4776" t="str">
        <f>IFERROR(IF(ABS((I4776-resumen!$E$3)/resumen!$E$5) &gt; 1.96, "SI", "NO"), _xleta.NOT)</f>
        <v>NO</v>
      </c>
      <c r="L4776">
        <f>IF(ISBLANK(C4776), resumen!$D$4, C4776)</f>
        <v>334110</v>
      </c>
      <c r="M4776">
        <f>IF(ISBLANK(I4776), resumen!$E$4, I4776)</f>
        <v>31</v>
      </c>
    </row>
    <row r="4777" spans="1:13">
      <c r="A4777">
        <v>4776</v>
      </c>
      <c r="B4777" t="s">
        <v>13</v>
      </c>
      <c r="C4777">
        <v>121288.4</v>
      </c>
      <c r="D4777" t="s">
        <v>14</v>
      </c>
      <c r="E4777" t="s">
        <v>20</v>
      </c>
      <c r="F4777" t="s">
        <v>16</v>
      </c>
      <c r="G4777" t="s">
        <v>16</v>
      </c>
      <c r="H4777" t="s">
        <v>17</v>
      </c>
      <c r="I4777">
        <v>28</v>
      </c>
      <c r="J4777" t="str">
        <f>IFERROR(IF(ABS((C4777-resumen!$D$3)/resumen!$D$5) &gt; 1.96, "SI", "NO"), _xleta.NOT)</f>
        <v>NO</v>
      </c>
      <c r="K4777" t="str">
        <f>IFERROR(IF(ABS((I4777-resumen!$E$3)/resumen!$E$5) &gt; 1.96, "SI", "NO"), _xleta.NOT)</f>
        <v>NO</v>
      </c>
      <c r="L4777">
        <f>IF(ISBLANK(C4777), resumen!$D$4, C4777)</f>
        <v>121288.4</v>
      </c>
      <c r="M4777">
        <f>IF(ISBLANK(I4777), resumen!$E$4, I4777)</f>
        <v>28</v>
      </c>
    </row>
    <row r="4778" spans="1:13">
      <c r="A4778">
        <v>4777</v>
      </c>
      <c r="B4778" t="s">
        <v>13</v>
      </c>
      <c r="C4778">
        <v>617386</v>
      </c>
      <c r="D4778" t="s">
        <v>22</v>
      </c>
      <c r="E4778" t="s">
        <v>20</v>
      </c>
      <c r="F4778" t="s">
        <v>16</v>
      </c>
      <c r="G4778" t="s">
        <v>17</v>
      </c>
      <c r="H4778" t="s">
        <v>17</v>
      </c>
      <c r="I4778">
        <v>40</v>
      </c>
      <c r="J4778" t="str">
        <f>IFERROR(IF(ABS((C4778-resumen!$D$3)/resumen!$D$5) &gt; 1.96, "SI", "NO"), _xleta.NOT)</f>
        <v>NO</v>
      </c>
      <c r="K4778" t="str">
        <f>IFERROR(IF(ABS((I4778-resumen!$E$3)/resumen!$E$5) &gt; 1.96, "SI", "NO"), _xleta.NOT)</f>
        <v>NO</v>
      </c>
      <c r="L4778">
        <f>IF(ISBLANK(C4778), resumen!$D$4, C4778)</f>
        <v>617386</v>
      </c>
      <c r="M4778">
        <f>IF(ISBLANK(I4778), resumen!$E$4, I4778)</f>
        <v>40</v>
      </c>
    </row>
    <row r="4779" spans="1:13">
      <c r="A4779">
        <v>4778</v>
      </c>
      <c r="B4779" t="s">
        <v>13</v>
      </c>
      <c r="C4779">
        <v>50000</v>
      </c>
      <c r="D4779" t="s">
        <v>14</v>
      </c>
      <c r="E4779" t="s">
        <v>20</v>
      </c>
      <c r="F4779" t="s">
        <v>16</v>
      </c>
      <c r="G4779" t="s">
        <v>16</v>
      </c>
      <c r="H4779" t="s">
        <v>16</v>
      </c>
      <c r="I4779">
        <v>41</v>
      </c>
      <c r="J4779" t="str">
        <f>IFERROR(IF(ABS((C4779-resumen!$D$3)/resumen!$D$5) &gt; 1.96, "SI", "NO"), _xleta.NOT)</f>
        <v>NO</v>
      </c>
      <c r="K4779" t="str">
        <f>IFERROR(IF(ABS((I4779-resumen!$E$3)/resumen!$E$5) &gt; 1.96, "SI", "NO"), _xleta.NOT)</f>
        <v>NO</v>
      </c>
      <c r="L4779">
        <f>IF(ISBLANK(C4779), resumen!$D$4, C4779)</f>
        <v>50000</v>
      </c>
      <c r="M4779">
        <f>IF(ISBLANK(I4779), resumen!$E$4, I4779)</f>
        <v>41</v>
      </c>
    </row>
    <row r="4780" spans="1:13">
      <c r="A4780">
        <v>4779</v>
      </c>
      <c r="B4780" t="s">
        <v>19</v>
      </c>
      <c r="C4780">
        <v>179772.13</v>
      </c>
      <c r="D4780" t="s">
        <v>14</v>
      </c>
      <c r="E4780" t="s">
        <v>20</v>
      </c>
      <c r="F4780" t="s">
        <v>16</v>
      </c>
      <c r="G4780" t="s">
        <v>17</v>
      </c>
      <c r="H4780" t="s">
        <v>17</v>
      </c>
      <c r="I4780">
        <v>23</v>
      </c>
      <c r="J4780" t="str">
        <f>IFERROR(IF(ABS((C4780-resumen!$D$3)/resumen!$D$5) &gt; 1.96, "SI", "NO"), _xleta.NOT)</f>
        <v>NO</v>
      </c>
      <c r="K4780" t="str">
        <f>IFERROR(IF(ABS((I4780-resumen!$E$3)/resumen!$E$5) &gt; 1.96, "SI", "NO"), _xleta.NOT)</f>
        <v>NO</v>
      </c>
      <c r="L4780">
        <f>IF(ISBLANK(C4780), resumen!$D$4, C4780)</f>
        <v>179772.13</v>
      </c>
      <c r="M4780">
        <f>IF(ISBLANK(I4780), resumen!$E$4, I4780)</f>
        <v>23</v>
      </c>
    </row>
    <row r="4781" spans="1:13">
      <c r="A4781">
        <v>4780</v>
      </c>
      <c r="B4781" t="s">
        <v>19</v>
      </c>
      <c r="C4781">
        <v>1602859</v>
      </c>
      <c r="D4781" t="s">
        <v>14</v>
      </c>
      <c r="E4781" t="s">
        <v>15</v>
      </c>
      <c r="F4781" t="s">
        <v>16</v>
      </c>
      <c r="G4781" t="s">
        <v>17</v>
      </c>
      <c r="H4781" t="s">
        <v>16</v>
      </c>
      <c r="I4781">
        <v>36</v>
      </c>
      <c r="J4781" t="str">
        <f>IFERROR(IF(ABS((C4781-resumen!$D$3)/resumen!$D$5) &gt; 1.96, "SI", "NO"), _xleta.NOT)</f>
        <v>NO</v>
      </c>
      <c r="K4781" t="str">
        <f>IFERROR(IF(ABS((I4781-resumen!$E$3)/resumen!$E$5) &gt; 1.96, "SI", "NO"), _xleta.NOT)</f>
        <v>NO</v>
      </c>
      <c r="L4781">
        <f>IF(ISBLANK(C4781), resumen!$D$4, C4781)</f>
        <v>1602859</v>
      </c>
      <c r="M4781">
        <f>IF(ISBLANK(I4781), resumen!$E$4, I4781)</f>
        <v>36</v>
      </c>
    </row>
    <row r="4782" spans="1:13">
      <c r="A4782">
        <v>4781</v>
      </c>
      <c r="B4782" t="s">
        <v>19</v>
      </c>
      <c r="C4782">
        <v>410351</v>
      </c>
      <c r="D4782" t="s">
        <v>22</v>
      </c>
      <c r="E4782" t="s">
        <v>20</v>
      </c>
      <c r="F4782" t="s">
        <v>16</v>
      </c>
      <c r="G4782" t="s">
        <v>16</v>
      </c>
      <c r="H4782" t="s">
        <v>17</v>
      </c>
      <c r="I4782">
        <v>54</v>
      </c>
      <c r="J4782" t="str">
        <f>IFERROR(IF(ABS((C4782-resumen!$D$3)/resumen!$D$5) &gt; 1.96, "SI", "NO"), _xleta.NOT)</f>
        <v>NO</v>
      </c>
      <c r="K4782" t="str">
        <f>IFERROR(IF(ABS((I4782-resumen!$E$3)/resumen!$E$5) &gt; 1.96, "SI", "NO"), _xleta.NOT)</f>
        <v>NO</v>
      </c>
      <c r="L4782">
        <f>IF(ISBLANK(C4782), resumen!$D$4, C4782)</f>
        <v>410351</v>
      </c>
      <c r="M4782">
        <f>IF(ISBLANK(I4782), resumen!$E$4, I4782)</f>
        <v>54</v>
      </c>
    </row>
    <row r="4783" spans="1:13">
      <c r="A4783">
        <v>4782</v>
      </c>
      <c r="B4783" t="s">
        <v>13</v>
      </c>
      <c r="C4783">
        <v>339953</v>
      </c>
      <c r="D4783" t="s">
        <v>14</v>
      </c>
      <c r="E4783" t="s">
        <v>20</v>
      </c>
      <c r="F4783" t="s">
        <v>16</v>
      </c>
      <c r="G4783" t="s">
        <v>17</v>
      </c>
      <c r="H4783" t="s">
        <v>17</v>
      </c>
      <c r="I4783">
        <v>33</v>
      </c>
      <c r="J4783" t="str">
        <f>IFERROR(IF(ABS((C4783-resumen!$D$3)/resumen!$D$5) &gt; 1.96, "SI", "NO"), _xleta.NOT)</f>
        <v>NO</v>
      </c>
      <c r="K4783" t="str">
        <f>IFERROR(IF(ABS((I4783-resumen!$E$3)/resumen!$E$5) &gt; 1.96, "SI", "NO"), _xleta.NOT)</f>
        <v>NO</v>
      </c>
      <c r="L4783">
        <f>IF(ISBLANK(C4783), resumen!$D$4, C4783)</f>
        <v>339953</v>
      </c>
      <c r="M4783">
        <f>IF(ISBLANK(I4783), resumen!$E$4, I4783)</f>
        <v>33</v>
      </c>
    </row>
    <row r="4784" spans="1:13">
      <c r="A4784">
        <v>4783</v>
      </c>
      <c r="B4784" t="s">
        <v>13</v>
      </c>
      <c r="C4784">
        <v>753198</v>
      </c>
      <c r="D4784" t="s">
        <v>14</v>
      </c>
      <c r="E4784" t="s">
        <v>15</v>
      </c>
      <c r="F4784" t="s">
        <v>16</v>
      </c>
      <c r="G4784" t="s">
        <v>17</v>
      </c>
      <c r="H4784" t="s">
        <v>17</v>
      </c>
      <c r="I4784">
        <v>51</v>
      </c>
      <c r="J4784" t="str">
        <f>IFERROR(IF(ABS((C4784-resumen!$D$3)/resumen!$D$5) &gt; 1.96, "SI", "NO"), _xleta.NOT)</f>
        <v>NO</v>
      </c>
      <c r="K4784" t="str">
        <f>IFERROR(IF(ABS((I4784-resumen!$E$3)/resumen!$E$5) &gt; 1.96, "SI", "NO"), _xleta.NOT)</f>
        <v>NO</v>
      </c>
      <c r="L4784">
        <f>IF(ISBLANK(C4784), resumen!$D$4, C4784)</f>
        <v>753198</v>
      </c>
      <c r="M4784">
        <f>IF(ISBLANK(I4784), resumen!$E$4, I4784)</f>
        <v>51</v>
      </c>
    </row>
    <row r="4785" spans="1:13">
      <c r="A4785">
        <v>4784</v>
      </c>
      <c r="B4785" t="s">
        <v>13</v>
      </c>
      <c r="C4785">
        <v>697743.71</v>
      </c>
      <c r="D4785" t="s">
        <v>14</v>
      </c>
      <c r="E4785" t="s">
        <v>20</v>
      </c>
      <c r="F4785" t="s">
        <v>16</v>
      </c>
      <c r="G4785" t="s">
        <v>16</v>
      </c>
      <c r="H4785" t="s">
        <v>17</v>
      </c>
      <c r="I4785">
        <v>29</v>
      </c>
      <c r="J4785" t="str">
        <f>IFERROR(IF(ABS((C4785-resumen!$D$3)/resumen!$D$5) &gt; 1.96, "SI", "NO"), _xleta.NOT)</f>
        <v>NO</v>
      </c>
      <c r="K4785" t="str">
        <f>IFERROR(IF(ABS((I4785-resumen!$E$3)/resumen!$E$5) &gt; 1.96, "SI", "NO"), _xleta.NOT)</f>
        <v>NO</v>
      </c>
      <c r="L4785">
        <f>IF(ISBLANK(C4785), resumen!$D$4, C4785)</f>
        <v>697743.71</v>
      </c>
      <c r="M4785">
        <f>IF(ISBLANK(I4785), resumen!$E$4, I4785)</f>
        <v>29</v>
      </c>
    </row>
    <row r="4786" spans="1:13">
      <c r="A4786">
        <v>4785</v>
      </c>
      <c r="B4786" t="s">
        <v>19</v>
      </c>
      <c r="C4786">
        <v>445739.84</v>
      </c>
      <c r="D4786" t="s">
        <v>14</v>
      </c>
      <c r="E4786" t="s">
        <v>20</v>
      </c>
      <c r="F4786" t="s">
        <v>16</v>
      </c>
      <c r="G4786" t="s">
        <v>17</v>
      </c>
      <c r="H4786" t="s">
        <v>17</v>
      </c>
      <c r="I4786">
        <v>29</v>
      </c>
      <c r="J4786" t="str">
        <f>IFERROR(IF(ABS((C4786-resumen!$D$3)/resumen!$D$5) &gt; 1.96, "SI", "NO"), _xleta.NOT)</f>
        <v>NO</v>
      </c>
      <c r="K4786" t="str">
        <f>IFERROR(IF(ABS((I4786-resumen!$E$3)/resumen!$E$5) &gt; 1.96, "SI", "NO"), _xleta.NOT)</f>
        <v>NO</v>
      </c>
      <c r="L4786">
        <f>IF(ISBLANK(C4786), resumen!$D$4, C4786)</f>
        <v>445739.84</v>
      </c>
      <c r="M4786">
        <f>IF(ISBLANK(I4786), resumen!$E$4, I4786)</f>
        <v>29</v>
      </c>
    </row>
    <row r="4787" spans="1:13">
      <c r="A4787">
        <v>4786</v>
      </c>
      <c r="B4787" t="s">
        <v>19</v>
      </c>
      <c r="C4787">
        <v>660555.53</v>
      </c>
      <c r="D4787" t="s">
        <v>14</v>
      </c>
      <c r="E4787" t="s">
        <v>20</v>
      </c>
      <c r="F4787" t="s">
        <v>16</v>
      </c>
      <c r="G4787" t="s">
        <v>17</v>
      </c>
      <c r="H4787" t="s">
        <v>17</v>
      </c>
      <c r="I4787">
        <v>20</v>
      </c>
      <c r="J4787" t="str">
        <f>IFERROR(IF(ABS((C4787-resumen!$D$3)/resumen!$D$5) &gt; 1.96, "SI", "NO"), _xleta.NOT)</f>
        <v>NO</v>
      </c>
      <c r="K4787" t="str">
        <f>IFERROR(IF(ABS((I4787-resumen!$E$3)/resumen!$E$5) &gt; 1.96, "SI", "NO"), _xleta.NOT)</f>
        <v>NO</v>
      </c>
      <c r="L4787">
        <f>IF(ISBLANK(C4787), resumen!$D$4, C4787)</f>
        <v>660555.53</v>
      </c>
      <c r="M4787">
        <f>IF(ISBLANK(I4787), resumen!$E$4, I4787)</f>
        <v>20</v>
      </c>
    </row>
    <row r="4788" spans="1:13">
      <c r="A4788">
        <v>4787</v>
      </c>
      <c r="B4788" t="s">
        <v>19</v>
      </c>
      <c r="C4788">
        <v>278030</v>
      </c>
      <c r="D4788" t="s">
        <v>23</v>
      </c>
      <c r="E4788" t="s">
        <v>20</v>
      </c>
      <c r="F4788" t="s">
        <v>16</v>
      </c>
      <c r="G4788" t="s">
        <v>17</v>
      </c>
      <c r="H4788" t="s">
        <v>17</v>
      </c>
      <c r="I4788">
        <v>60</v>
      </c>
      <c r="J4788" t="str">
        <f>IFERROR(IF(ABS((C4788-resumen!$D$3)/resumen!$D$5) &gt; 1.96, "SI", "NO"), _xleta.NOT)</f>
        <v>NO</v>
      </c>
      <c r="K4788" t="str">
        <f>IFERROR(IF(ABS((I4788-resumen!$E$3)/resumen!$E$5) &gt; 1.96, "SI", "NO"), _xleta.NOT)</f>
        <v>NO</v>
      </c>
      <c r="L4788">
        <f>IF(ISBLANK(C4788), resumen!$D$4, C4788)</f>
        <v>278030</v>
      </c>
      <c r="M4788">
        <f>IF(ISBLANK(I4788), resumen!$E$4, I4788)</f>
        <v>60</v>
      </c>
    </row>
    <row r="4789" spans="1:13">
      <c r="A4789">
        <v>4788</v>
      </c>
      <c r="B4789" t="s">
        <v>13</v>
      </c>
      <c r="C4789">
        <v>666625.48</v>
      </c>
      <c r="D4789" t="s">
        <v>14</v>
      </c>
      <c r="E4789" t="s">
        <v>15</v>
      </c>
      <c r="F4789" t="s">
        <v>16</v>
      </c>
      <c r="G4789" t="s">
        <v>17</v>
      </c>
      <c r="H4789" t="s">
        <v>17</v>
      </c>
      <c r="I4789">
        <v>37</v>
      </c>
      <c r="J4789" t="str">
        <f>IFERROR(IF(ABS((C4789-resumen!$D$3)/resumen!$D$5) &gt; 1.96, "SI", "NO"), _xleta.NOT)</f>
        <v>NO</v>
      </c>
      <c r="K4789" t="str">
        <f>IFERROR(IF(ABS((I4789-resumen!$E$3)/resumen!$E$5) &gt; 1.96, "SI", "NO"), _xleta.NOT)</f>
        <v>NO</v>
      </c>
      <c r="L4789">
        <f>IF(ISBLANK(C4789), resumen!$D$4, C4789)</f>
        <v>666625.48</v>
      </c>
      <c r="M4789">
        <f>IF(ISBLANK(I4789), resumen!$E$4, I4789)</f>
        <v>37</v>
      </c>
    </row>
    <row r="4790" spans="1:13">
      <c r="A4790">
        <v>4789</v>
      </c>
      <c r="B4790" t="s">
        <v>13</v>
      </c>
      <c r="C4790">
        <v>1024313.1</v>
      </c>
      <c r="D4790" t="s">
        <v>14</v>
      </c>
      <c r="E4790" t="s">
        <v>20</v>
      </c>
      <c r="F4790" t="s">
        <v>16</v>
      </c>
      <c r="G4790" t="s">
        <v>17</v>
      </c>
      <c r="H4790" t="s">
        <v>17</v>
      </c>
      <c r="I4790">
        <v>26</v>
      </c>
      <c r="J4790" t="str">
        <f>IFERROR(IF(ABS((C4790-resumen!$D$3)/resumen!$D$5) &gt; 1.96, "SI", "NO"), _xleta.NOT)</f>
        <v>NO</v>
      </c>
      <c r="K4790" t="str">
        <f>IFERROR(IF(ABS((I4790-resumen!$E$3)/resumen!$E$5) &gt; 1.96, "SI", "NO"), _xleta.NOT)</f>
        <v>NO</v>
      </c>
      <c r="L4790">
        <f>IF(ISBLANK(C4790), resumen!$D$4, C4790)</f>
        <v>1024313.1</v>
      </c>
      <c r="M4790">
        <f>IF(ISBLANK(I4790), resumen!$E$4, I4790)</f>
        <v>26</v>
      </c>
    </row>
    <row r="4791" spans="1:13">
      <c r="A4791">
        <v>4790</v>
      </c>
      <c r="B4791" t="s">
        <v>13</v>
      </c>
      <c r="C4791">
        <v>375000</v>
      </c>
      <c r="D4791" t="s">
        <v>14</v>
      </c>
      <c r="E4791" t="s">
        <v>20</v>
      </c>
      <c r="F4791" t="s">
        <v>16</v>
      </c>
      <c r="G4791" t="s">
        <v>17</v>
      </c>
      <c r="H4791" t="s">
        <v>17</v>
      </c>
      <c r="I4791">
        <v>60</v>
      </c>
      <c r="J4791" t="str">
        <f>IFERROR(IF(ABS((C4791-resumen!$D$3)/resumen!$D$5) &gt; 1.96, "SI", "NO"), _xleta.NOT)</f>
        <v>NO</v>
      </c>
      <c r="K4791" t="str">
        <f>IFERROR(IF(ABS((I4791-resumen!$E$3)/resumen!$E$5) &gt; 1.96, "SI", "NO"), _xleta.NOT)</f>
        <v>NO</v>
      </c>
      <c r="L4791">
        <f>IF(ISBLANK(C4791), resumen!$D$4, C4791)</f>
        <v>375000</v>
      </c>
      <c r="M4791">
        <f>IF(ISBLANK(I4791), resumen!$E$4, I4791)</f>
        <v>60</v>
      </c>
    </row>
    <row r="4792" spans="1:13">
      <c r="A4792">
        <v>4791</v>
      </c>
      <c r="B4792" t="s">
        <v>13</v>
      </c>
      <c r="C4792">
        <v>445567</v>
      </c>
      <c r="D4792" t="s">
        <v>21</v>
      </c>
      <c r="E4792" t="s">
        <v>20</v>
      </c>
      <c r="F4792" t="s">
        <v>16</v>
      </c>
      <c r="G4792" t="s">
        <v>17</v>
      </c>
      <c r="H4792" t="s">
        <v>17</v>
      </c>
      <c r="I4792">
        <v>54</v>
      </c>
      <c r="J4792" t="str">
        <f>IFERROR(IF(ABS((C4792-resumen!$D$3)/resumen!$D$5) &gt; 1.96, "SI", "NO"), _xleta.NOT)</f>
        <v>NO</v>
      </c>
      <c r="K4792" t="str">
        <f>IFERROR(IF(ABS((I4792-resumen!$E$3)/resumen!$E$5) &gt; 1.96, "SI", "NO"), _xleta.NOT)</f>
        <v>NO</v>
      </c>
      <c r="L4792">
        <f>IF(ISBLANK(C4792), resumen!$D$4, C4792)</f>
        <v>445567</v>
      </c>
      <c r="M4792">
        <f>IF(ISBLANK(I4792), resumen!$E$4, I4792)</f>
        <v>54</v>
      </c>
    </row>
    <row r="4793" spans="1:13">
      <c r="A4793">
        <v>4792</v>
      </c>
      <c r="B4793" t="s">
        <v>13</v>
      </c>
      <c r="C4793">
        <v>297139</v>
      </c>
      <c r="D4793" t="s">
        <v>21</v>
      </c>
      <c r="E4793" t="s">
        <v>20</v>
      </c>
      <c r="F4793" t="s">
        <v>16</v>
      </c>
      <c r="G4793" t="s">
        <v>17</v>
      </c>
      <c r="H4793" t="s">
        <v>17</v>
      </c>
      <c r="I4793">
        <v>56</v>
      </c>
      <c r="J4793" t="str">
        <f>IFERROR(IF(ABS((C4793-resumen!$D$3)/resumen!$D$5) &gt; 1.96, "SI", "NO"), _xleta.NOT)</f>
        <v>NO</v>
      </c>
      <c r="K4793" t="str">
        <f>IFERROR(IF(ABS((I4793-resumen!$E$3)/resumen!$E$5) &gt; 1.96, "SI", "NO"), _xleta.NOT)</f>
        <v>NO</v>
      </c>
      <c r="L4793">
        <f>IF(ISBLANK(C4793), resumen!$D$4, C4793)</f>
        <v>297139</v>
      </c>
      <c r="M4793">
        <f>IF(ISBLANK(I4793), resumen!$E$4, I4793)</f>
        <v>56</v>
      </c>
    </row>
    <row r="4794" spans="1:13">
      <c r="A4794">
        <v>4793</v>
      </c>
      <c r="B4794" t="s">
        <v>13</v>
      </c>
      <c r="C4794">
        <v>2250000</v>
      </c>
      <c r="D4794" t="s">
        <v>14</v>
      </c>
      <c r="E4794" t="s">
        <v>20</v>
      </c>
      <c r="F4794" t="s">
        <v>16</v>
      </c>
      <c r="G4794" t="s">
        <v>17</v>
      </c>
      <c r="H4794" t="s">
        <v>17</v>
      </c>
      <c r="I4794">
        <v>54</v>
      </c>
      <c r="J4794" t="str">
        <f>IFERROR(IF(ABS((C4794-resumen!$D$3)/resumen!$D$5) &gt; 1.96, "SI", "NO"), _xleta.NOT)</f>
        <v>SI</v>
      </c>
      <c r="K4794" t="str">
        <f>IFERROR(IF(ABS((I4794-resumen!$E$3)/resumen!$E$5) &gt; 1.96, "SI", "NO"), _xleta.NOT)</f>
        <v>NO</v>
      </c>
      <c r="L4794">
        <f>IF(ISBLANK(C4794), resumen!$D$4, C4794)</f>
        <v>2250000</v>
      </c>
      <c r="M4794">
        <f>IF(ISBLANK(I4794), resumen!$E$4, I4794)</f>
        <v>54</v>
      </c>
    </row>
    <row r="4795" spans="1:13">
      <c r="A4795">
        <v>4794</v>
      </c>
      <c r="B4795" t="s">
        <v>13</v>
      </c>
      <c r="C4795">
        <v>534619.65</v>
      </c>
      <c r="D4795" t="s">
        <v>14</v>
      </c>
      <c r="E4795" t="s">
        <v>20</v>
      </c>
      <c r="F4795" t="s">
        <v>16</v>
      </c>
      <c r="G4795" t="s">
        <v>17</v>
      </c>
      <c r="H4795" t="s">
        <v>17</v>
      </c>
      <c r="I4795">
        <v>25</v>
      </c>
      <c r="J4795" t="str">
        <f>IFERROR(IF(ABS((C4795-resumen!$D$3)/resumen!$D$5) &gt; 1.96, "SI", "NO"), _xleta.NOT)</f>
        <v>NO</v>
      </c>
      <c r="K4795" t="str">
        <f>IFERROR(IF(ABS((I4795-resumen!$E$3)/resumen!$E$5) &gt; 1.96, "SI", "NO"), _xleta.NOT)</f>
        <v>NO</v>
      </c>
      <c r="L4795">
        <f>IF(ISBLANK(C4795), resumen!$D$4, C4795)</f>
        <v>534619.65</v>
      </c>
      <c r="M4795">
        <f>IF(ISBLANK(I4795), resumen!$E$4, I4795)</f>
        <v>25</v>
      </c>
    </row>
    <row r="4796" spans="1:13">
      <c r="A4796">
        <v>4795</v>
      </c>
      <c r="B4796" t="s">
        <v>13</v>
      </c>
      <c r="C4796">
        <v>408532</v>
      </c>
      <c r="D4796" t="s">
        <v>14</v>
      </c>
      <c r="E4796" t="s">
        <v>20</v>
      </c>
      <c r="F4796" t="s">
        <v>16</v>
      </c>
      <c r="G4796" t="s">
        <v>17</v>
      </c>
      <c r="H4796" t="s">
        <v>17</v>
      </c>
      <c r="I4796">
        <v>29</v>
      </c>
      <c r="J4796" t="str">
        <f>IFERROR(IF(ABS((C4796-resumen!$D$3)/resumen!$D$5) &gt; 1.96, "SI", "NO"), _xleta.NOT)</f>
        <v>NO</v>
      </c>
      <c r="K4796" t="str">
        <f>IFERROR(IF(ABS((I4796-resumen!$E$3)/resumen!$E$5) &gt; 1.96, "SI", "NO"), _xleta.NOT)</f>
        <v>NO</v>
      </c>
      <c r="L4796">
        <f>IF(ISBLANK(C4796), resumen!$D$4, C4796)</f>
        <v>408532</v>
      </c>
      <c r="M4796">
        <f>IF(ISBLANK(I4796), resumen!$E$4, I4796)</f>
        <v>29</v>
      </c>
    </row>
    <row r="4797" spans="1:13">
      <c r="A4797">
        <v>4796</v>
      </c>
      <c r="B4797" t="s">
        <v>19</v>
      </c>
      <c r="C4797">
        <v>308439</v>
      </c>
      <c r="D4797" t="s">
        <v>21</v>
      </c>
      <c r="E4797" t="s">
        <v>20</v>
      </c>
      <c r="F4797" t="s">
        <v>16</v>
      </c>
      <c r="G4797" t="s">
        <v>17</v>
      </c>
      <c r="H4797" t="s">
        <v>17</v>
      </c>
      <c r="I4797">
        <v>31</v>
      </c>
      <c r="J4797" t="str">
        <f>IFERROR(IF(ABS((C4797-resumen!$D$3)/resumen!$D$5) &gt; 1.96, "SI", "NO"), _xleta.NOT)</f>
        <v>NO</v>
      </c>
      <c r="K4797" t="str">
        <f>IFERROR(IF(ABS((I4797-resumen!$E$3)/resumen!$E$5) &gt; 1.96, "SI", "NO"), _xleta.NOT)</f>
        <v>NO</v>
      </c>
      <c r="L4797">
        <f>IF(ISBLANK(C4797), resumen!$D$4, C4797)</f>
        <v>308439</v>
      </c>
      <c r="M4797">
        <f>IF(ISBLANK(I4797), resumen!$E$4, I4797)</f>
        <v>31</v>
      </c>
    </row>
    <row r="4798" spans="1:13">
      <c r="A4798">
        <v>4797</v>
      </c>
      <c r="B4798" t="s">
        <v>13</v>
      </c>
      <c r="C4798">
        <v>489279</v>
      </c>
      <c r="D4798" t="s">
        <v>14</v>
      </c>
      <c r="E4798" t="s">
        <v>20</v>
      </c>
      <c r="F4798" t="s">
        <v>16</v>
      </c>
      <c r="G4798" t="s">
        <v>17</v>
      </c>
      <c r="H4798" t="s">
        <v>17</v>
      </c>
      <c r="I4798">
        <v>49</v>
      </c>
      <c r="J4798" t="str">
        <f>IFERROR(IF(ABS((C4798-resumen!$D$3)/resumen!$D$5) &gt; 1.96, "SI", "NO"), _xleta.NOT)</f>
        <v>NO</v>
      </c>
      <c r="K4798" t="str">
        <f>IFERROR(IF(ABS((I4798-resumen!$E$3)/resumen!$E$5) &gt; 1.96, "SI", "NO"), _xleta.NOT)</f>
        <v>NO</v>
      </c>
      <c r="L4798">
        <f>IF(ISBLANK(C4798), resumen!$D$4, C4798)</f>
        <v>489279</v>
      </c>
      <c r="M4798">
        <f>IF(ISBLANK(I4798), resumen!$E$4, I4798)</f>
        <v>49</v>
      </c>
    </row>
    <row r="4799" spans="1:13">
      <c r="A4799">
        <v>4798</v>
      </c>
      <c r="B4799" t="s">
        <v>19</v>
      </c>
      <c r="C4799">
        <v>56667</v>
      </c>
      <c r="D4799" t="s">
        <v>14</v>
      </c>
      <c r="E4799" t="s">
        <v>20</v>
      </c>
      <c r="F4799" t="s">
        <v>16</v>
      </c>
      <c r="G4799" t="s">
        <v>17</v>
      </c>
      <c r="H4799" t="s">
        <v>17</v>
      </c>
      <c r="I4799">
        <v>28</v>
      </c>
      <c r="J4799" t="str">
        <f>IFERROR(IF(ABS((C4799-resumen!$D$3)/resumen!$D$5) &gt; 1.96, "SI", "NO"), _xleta.NOT)</f>
        <v>NO</v>
      </c>
      <c r="K4799" t="str">
        <f>IFERROR(IF(ABS((I4799-resumen!$E$3)/resumen!$E$5) &gt; 1.96, "SI", "NO"), _xleta.NOT)</f>
        <v>NO</v>
      </c>
      <c r="L4799">
        <f>IF(ISBLANK(C4799), resumen!$D$4, C4799)</f>
        <v>56667</v>
      </c>
      <c r="M4799">
        <f>IF(ISBLANK(I4799), resumen!$E$4, I4799)</f>
        <v>28</v>
      </c>
    </row>
    <row r="4800" spans="1:13">
      <c r="A4800">
        <v>4799</v>
      </c>
      <c r="B4800" t="s">
        <v>19</v>
      </c>
      <c r="C4800">
        <v>297045</v>
      </c>
      <c r="D4800" t="s">
        <v>22</v>
      </c>
      <c r="E4800" t="s">
        <v>20</v>
      </c>
      <c r="F4800" t="s">
        <v>16</v>
      </c>
      <c r="G4800" t="s">
        <v>17</v>
      </c>
      <c r="H4800" t="s">
        <v>16</v>
      </c>
      <c r="I4800">
        <v>50</v>
      </c>
      <c r="J4800" t="str">
        <f>IFERROR(IF(ABS((C4800-resumen!$D$3)/resumen!$D$5) &gt; 1.96, "SI", "NO"), _xleta.NOT)</f>
        <v>NO</v>
      </c>
      <c r="K4800" t="str">
        <f>IFERROR(IF(ABS((I4800-resumen!$E$3)/resumen!$E$5) &gt; 1.96, "SI", "NO"), _xleta.NOT)</f>
        <v>NO</v>
      </c>
      <c r="L4800">
        <f>IF(ISBLANK(C4800), resumen!$D$4, C4800)</f>
        <v>297045</v>
      </c>
      <c r="M4800">
        <f>IF(ISBLANK(I4800), resumen!$E$4, I4800)</f>
        <v>50</v>
      </c>
    </row>
    <row r="4801" spans="1:13">
      <c r="A4801">
        <v>4800</v>
      </c>
      <c r="B4801" t="s">
        <v>19</v>
      </c>
      <c r="C4801">
        <v>278030</v>
      </c>
      <c r="D4801" t="s">
        <v>23</v>
      </c>
      <c r="E4801" t="s">
        <v>20</v>
      </c>
      <c r="F4801" t="s">
        <v>16</v>
      </c>
      <c r="G4801" t="s">
        <v>17</v>
      </c>
      <c r="H4801" t="s">
        <v>17</v>
      </c>
      <c r="I4801">
        <v>55</v>
      </c>
      <c r="J4801" t="str">
        <f>IFERROR(IF(ABS((C4801-resumen!$D$3)/resumen!$D$5) &gt; 1.96, "SI", "NO"), _xleta.NOT)</f>
        <v>NO</v>
      </c>
      <c r="K4801" t="str">
        <f>IFERROR(IF(ABS((I4801-resumen!$E$3)/resumen!$E$5) &gt; 1.96, "SI", "NO"), _xleta.NOT)</f>
        <v>NO</v>
      </c>
      <c r="L4801">
        <f>IF(ISBLANK(C4801), resumen!$D$4, C4801)</f>
        <v>278030</v>
      </c>
      <c r="M4801">
        <f>IF(ISBLANK(I4801), resumen!$E$4, I4801)</f>
        <v>55</v>
      </c>
    </row>
    <row r="4802" spans="1:13">
      <c r="A4802">
        <v>4801</v>
      </c>
      <c r="B4802" t="s">
        <v>19</v>
      </c>
      <c r="C4802">
        <v>468369</v>
      </c>
      <c r="D4802" t="s">
        <v>14</v>
      </c>
      <c r="E4802" t="s">
        <v>20</v>
      </c>
      <c r="F4802" t="s">
        <v>16</v>
      </c>
      <c r="G4802" t="s">
        <v>17</v>
      </c>
      <c r="H4802" t="s">
        <v>17</v>
      </c>
      <c r="I4802">
        <v>30</v>
      </c>
      <c r="J4802" t="str">
        <f>IFERROR(IF(ABS((C4802-resumen!$D$3)/resumen!$D$5) &gt; 1.96, "SI", "NO"), _xleta.NOT)</f>
        <v>NO</v>
      </c>
      <c r="K4802" t="str">
        <f>IFERROR(IF(ABS((I4802-resumen!$E$3)/resumen!$E$5) &gt; 1.96, "SI", "NO"), _xleta.NOT)</f>
        <v>NO</v>
      </c>
      <c r="L4802">
        <f>IF(ISBLANK(C4802), resumen!$D$4, C4802)</f>
        <v>468369</v>
      </c>
      <c r="M4802">
        <f>IF(ISBLANK(I4802), resumen!$E$4, I4802)</f>
        <v>30</v>
      </c>
    </row>
    <row r="4803" spans="1:13">
      <c r="A4803">
        <v>4802</v>
      </c>
      <c r="B4803" t="s">
        <v>19</v>
      </c>
      <c r="C4803">
        <v>559270.94999999995</v>
      </c>
      <c r="D4803" t="s">
        <v>14</v>
      </c>
      <c r="E4803" t="s">
        <v>20</v>
      </c>
      <c r="F4803" t="s">
        <v>16</v>
      </c>
      <c r="G4803" t="s">
        <v>17</v>
      </c>
      <c r="H4803" t="s">
        <v>17</v>
      </c>
      <c r="I4803">
        <v>30</v>
      </c>
      <c r="J4803" t="str">
        <f>IFERROR(IF(ABS((C4803-resumen!$D$3)/resumen!$D$5) &gt; 1.96, "SI", "NO"), _xleta.NOT)</f>
        <v>NO</v>
      </c>
      <c r="K4803" t="str">
        <f>IFERROR(IF(ABS((I4803-resumen!$E$3)/resumen!$E$5) &gt; 1.96, "SI", "NO"), _xleta.NOT)</f>
        <v>NO</v>
      </c>
      <c r="L4803">
        <f>IF(ISBLANK(C4803), resumen!$D$4, C4803)</f>
        <v>559270.94999999995</v>
      </c>
      <c r="M4803">
        <f>IF(ISBLANK(I4803), resumen!$E$4, I4803)</f>
        <v>30</v>
      </c>
    </row>
    <row r="4804" spans="1:13">
      <c r="A4804">
        <v>4803</v>
      </c>
      <c r="B4804" t="s">
        <v>13</v>
      </c>
      <c r="C4804">
        <v>352855</v>
      </c>
      <c r="D4804" t="s">
        <v>14</v>
      </c>
      <c r="E4804" t="s">
        <v>20</v>
      </c>
      <c r="F4804" t="s">
        <v>16</v>
      </c>
      <c r="G4804" t="s">
        <v>17</v>
      </c>
      <c r="H4804" t="s">
        <v>17</v>
      </c>
      <c r="I4804">
        <v>35</v>
      </c>
      <c r="J4804" t="str">
        <f>IFERROR(IF(ABS((C4804-resumen!$D$3)/resumen!$D$5) &gt; 1.96, "SI", "NO"), _xleta.NOT)</f>
        <v>NO</v>
      </c>
      <c r="K4804" t="str">
        <f>IFERROR(IF(ABS((I4804-resumen!$E$3)/resumen!$E$5) &gt; 1.96, "SI", "NO"), _xleta.NOT)</f>
        <v>NO</v>
      </c>
      <c r="L4804">
        <f>IF(ISBLANK(C4804), resumen!$D$4, C4804)</f>
        <v>352855</v>
      </c>
      <c r="M4804">
        <f>IF(ISBLANK(I4804), resumen!$E$4, I4804)</f>
        <v>35</v>
      </c>
    </row>
    <row r="4805" spans="1:13">
      <c r="A4805">
        <v>4804</v>
      </c>
      <c r="B4805" t="s">
        <v>13</v>
      </c>
      <c r="C4805">
        <v>685483.06</v>
      </c>
      <c r="D4805" t="s">
        <v>14</v>
      </c>
      <c r="E4805" t="s">
        <v>15</v>
      </c>
      <c r="F4805" t="s">
        <v>16</v>
      </c>
      <c r="G4805" t="s">
        <v>17</v>
      </c>
      <c r="H4805" t="s">
        <v>17</v>
      </c>
      <c r="I4805">
        <v>41</v>
      </c>
      <c r="J4805" t="str">
        <f>IFERROR(IF(ABS((C4805-resumen!$D$3)/resumen!$D$5) &gt; 1.96, "SI", "NO"), _xleta.NOT)</f>
        <v>NO</v>
      </c>
      <c r="K4805" t="str">
        <f>IFERROR(IF(ABS((I4805-resumen!$E$3)/resumen!$E$5) &gt; 1.96, "SI", "NO"), _xleta.NOT)</f>
        <v>NO</v>
      </c>
      <c r="L4805">
        <f>IF(ISBLANK(C4805), resumen!$D$4, C4805)</f>
        <v>685483.06</v>
      </c>
      <c r="M4805">
        <f>IF(ISBLANK(I4805), resumen!$E$4, I4805)</f>
        <v>41</v>
      </c>
    </row>
    <row r="4806" spans="1:13">
      <c r="A4806">
        <v>4805</v>
      </c>
      <c r="B4806" t="s">
        <v>13</v>
      </c>
      <c r="C4806">
        <v>105542.83</v>
      </c>
      <c r="D4806" t="s">
        <v>18</v>
      </c>
      <c r="E4806" t="s">
        <v>15</v>
      </c>
      <c r="F4806" t="s">
        <v>16</v>
      </c>
      <c r="G4806" t="s">
        <v>17</v>
      </c>
      <c r="H4806" t="s">
        <v>17</v>
      </c>
      <c r="I4806">
        <v>69</v>
      </c>
      <c r="J4806" t="str">
        <f>IFERROR(IF(ABS((C4806-resumen!$D$3)/resumen!$D$5) &gt; 1.96, "SI", "NO"), _xleta.NOT)</f>
        <v>NO</v>
      </c>
      <c r="K4806" t="str">
        <f>IFERROR(IF(ABS((I4806-resumen!$E$3)/resumen!$E$5) &gt; 1.96, "SI", "NO"), _xleta.NOT)</f>
        <v>NO</v>
      </c>
      <c r="L4806">
        <f>IF(ISBLANK(C4806), resumen!$D$4, C4806)</f>
        <v>105542.83</v>
      </c>
      <c r="M4806">
        <f>IF(ISBLANK(I4806), resumen!$E$4, I4806)</f>
        <v>69</v>
      </c>
    </row>
    <row r="4807" spans="1:13">
      <c r="A4807">
        <v>4806</v>
      </c>
      <c r="B4807" t="s">
        <v>13</v>
      </c>
      <c r="C4807">
        <v>639148</v>
      </c>
      <c r="D4807" t="s">
        <v>22</v>
      </c>
      <c r="E4807" t="s">
        <v>20</v>
      </c>
      <c r="F4807" t="s">
        <v>16</v>
      </c>
      <c r="G4807" t="s">
        <v>17</v>
      </c>
      <c r="H4807" t="s">
        <v>17</v>
      </c>
      <c r="I4807">
        <v>64</v>
      </c>
      <c r="J4807" t="str">
        <f>IFERROR(IF(ABS((C4807-resumen!$D$3)/resumen!$D$5) &gt; 1.96, "SI", "NO"), _xleta.NOT)</f>
        <v>NO</v>
      </c>
      <c r="K4807" t="str">
        <f>IFERROR(IF(ABS((I4807-resumen!$E$3)/resumen!$E$5) &gt; 1.96, "SI", "NO"), _xleta.NOT)</f>
        <v>NO</v>
      </c>
      <c r="L4807">
        <f>IF(ISBLANK(C4807), resumen!$D$4, C4807)</f>
        <v>639148</v>
      </c>
      <c r="M4807">
        <f>IF(ISBLANK(I4807), resumen!$E$4, I4807)</f>
        <v>64</v>
      </c>
    </row>
    <row r="4808" spans="1:13">
      <c r="A4808">
        <v>4807</v>
      </c>
      <c r="B4808" t="s">
        <v>13</v>
      </c>
      <c r="C4808">
        <v>80000</v>
      </c>
      <c r="D4808" t="s">
        <v>14</v>
      </c>
      <c r="E4808" t="s">
        <v>20</v>
      </c>
      <c r="F4808" t="s">
        <v>16</v>
      </c>
      <c r="G4808" t="s">
        <v>16</v>
      </c>
      <c r="H4808" t="s">
        <v>17</v>
      </c>
      <c r="I4808">
        <v>44</v>
      </c>
      <c r="J4808" t="str">
        <f>IFERROR(IF(ABS((C4808-resumen!$D$3)/resumen!$D$5) &gt; 1.96, "SI", "NO"), _xleta.NOT)</f>
        <v>NO</v>
      </c>
      <c r="K4808" t="str">
        <f>IFERROR(IF(ABS((I4808-resumen!$E$3)/resumen!$E$5) &gt; 1.96, "SI", "NO"), _xleta.NOT)</f>
        <v>NO</v>
      </c>
      <c r="L4808">
        <f>IF(ISBLANK(C4808), resumen!$D$4, C4808)</f>
        <v>80000</v>
      </c>
      <c r="M4808">
        <f>IF(ISBLANK(I4808), resumen!$E$4, I4808)</f>
        <v>44</v>
      </c>
    </row>
    <row r="4809" spans="1:13">
      <c r="A4809">
        <v>4808</v>
      </c>
      <c r="B4809" t="s">
        <v>13</v>
      </c>
      <c r="C4809">
        <v>2624502</v>
      </c>
      <c r="D4809" t="s">
        <v>14</v>
      </c>
      <c r="E4809" t="s">
        <v>20</v>
      </c>
      <c r="F4809" t="s">
        <v>16</v>
      </c>
      <c r="G4809" t="s">
        <v>17</v>
      </c>
      <c r="H4809" t="s">
        <v>17</v>
      </c>
      <c r="I4809">
        <v>49</v>
      </c>
      <c r="J4809" t="str">
        <f>IFERROR(IF(ABS((C4809-resumen!$D$3)/resumen!$D$5) &gt; 1.96, "SI", "NO"), _xleta.NOT)</f>
        <v>SI</v>
      </c>
      <c r="K4809" t="str">
        <f>IFERROR(IF(ABS((I4809-resumen!$E$3)/resumen!$E$5) &gt; 1.96, "SI", "NO"), _xleta.NOT)</f>
        <v>NO</v>
      </c>
      <c r="L4809">
        <f>IF(ISBLANK(C4809), resumen!$D$4, C4809)</f>
        <v>2624502</v>
      </c>
      <c r="M4809">
        <f>IF(ISBLANK(I4809), resumen!$E$4, I4809)</f>
        <v>49</v>
      </c>
    </row>
    <row r="4810" spans="1:13">
      <c r="A4810">
        <v>4809</v>
      </c>
      <c r="B4810" t="s">
        <v>13</v>
      </c>
      <c r="C4810">
        <v>536035.42000000004</v>
      </c>
      <c r="D4810" t="s">
        <v>14</v>
      </c>
      <c r="E4810" t="s">
        <v>20</v>
      </c>
      <c r="F4810" t="s">
        <v>16</v>
      </c>
      <c r="G4810" t="s">
        <v>17</v>
      </c>
      <c r="H4810" t="s">
        <v>17</v>
      </c>
      <c r="I4810">
        <v>61</v>
      </c>
      <c r="J4810" t="str">
        <f>IFERROR(IF(ABS((C4810-resumen!$D$3)/resumen!$D$5) &gt; 1.96, "SI", "NO"), _xleta.NOT)</f>
        <v>NO</v>
      </c>
      <c r="K4810" t="str">
        <f>IFERROR(IF(ABS((I4810-resumen!$E$3)/resumen!$E$5) &gt; 1.96, "SI", "NO"), _xleta.NOT)</f>
        <v>NO</v>
      </c>
      <c r="L4810">
        <f>IF(ISBLANK(C4810), resumen!$D$4, C4810)</f>
        <v>536035.42000000004</v>
      </c>
      <c r="M4810">
        <f>IF(ISBLANK(I4810), resumen!$E$4, I4810)</f>
        <v>61</v>
      </c>
    </row>
    <row r="4811" spans="1:13">
      <c r="A4811">
        <v>4810</v>
      </c>
      <c r="B4811" t="s">
        <v>19</v>
      </c>
      <c r="C4811">
        <v>371041.65</v>
      </c>
      <c r="D4811" t="s">
        <v>14</v>
      </c>
      <c r="E4811" t="s">
        <v>20</v>
      </c>
      <c r="F4811" t="s">
        <v>16</v>
      </c>
      <c r="G4811" t="s">
        <v>17</v>
      </c>
      <c r="H4811" t="s">
        <v>17</v>
      </c>
      <c r="I4811">
        <v>32</v>
      </c>
      <c r="J4811" t="str">
        <f>IFERROR(IF(ABS((C4811-resumen!$D$3)/resumen!$D$5) &gt; 1.96, "SI", "NO"), _xleta.NOT)</f>
        <v>NO</v>
      </c>
      <c r="K4811" t="str">
        <f>IFERROR(IF(ABS((I4811-resumen!$E$3)/resumen!$E$5) &gt; 1.96, "SI", "NO"), _xleta.NOT)</f>
        <v>NO</v>
      </c>
      <c r="L4811">
        <f>IF(ISBLANK(C4811), resumen!$D$4, C4811)</f>
        <v>371041.65</v>
      </c>
      <c r="M4811">
        <f>IF(ISBLANK(I4811), resumen!$E$4, I4811)</f>
        <v>32</v>
      </c>
    </row>
    <row r="4812" spans="1:13">
      <c r="A4812">
        <v>4811</v>
      </c>
      <c r="B4812" t="s">
        <v>19</v>
      </c>
      <c r="C4812">
        <v>696716</v>
      </c>
      <c r="D4812" t="s">
        <v>14</v>
      </c>
      <c r="E4812" t="s">
        <v>15</v>
      </c>
      <c r="F4812" t="s">
        <v>16</v>
      </c>
      <c r="G4812" t="s">
        <v>17</v>
      </c>
      <c r="H4812" t="s">
        <v>16</v>
      </c>
      <c r="I4812">
        <v>42</v>
      </c>
      <c r="J4812" t="str">
        <f>IFERROR(IF(ABS((C4812-resumen!$D$3)/resumen!$D$5) &gt; 1.96, "SI", "NO"), _xleta.NOT)</f>
        <v>NO</v>
      </c>
      <c r="K4812" t="str">
        <f>IFERROR(IF(ABS((I4812-resumen!$E$3)/resumen!$E$5) &gt; 1.96, "SI", "NO"), _xleta.NOT)</f>
        <v>NO</v>
      </c>
      <c r="L4812">
        <f>IF(ISBLANK(C4812), resumen!$D$4, C4812)</f>
        <v>696716</v>
      </c>
      <c r="M4812">
        <f>IF(ISBLANK(I4812), resumen!$E$4, I4812)</f>
        <v>42</v>
      </c>
    </row>
    <row r="4813" spans="1:13">
      <c r="A4813">
        <v>4812</v>
      </c>
      <c r="B4813" t="s">
        <v>13</v>
      </c>
      <c r="C4813">
        <v>384348.31</v>
      </c>
      <c r="D4813" t="s">
        <v>14</v>
      </c>
      <c r="E4813" t="s">
        <v>20</v>
      </c>
      <c r="F4813" t="s">
        <v>16</v>
      </c>
      <c r="G4813" t="s">
        <v>17</v>
      </c>
      <c r="H4813" t="s">
        <v>17</v>
      </c>
      <c r="I4813">
        <v>27</v>
      </c>
      <c r="J4813" t="str">
        <f>IFERROR(IF(ABS((C4813-resumen!$D$3)/resumen!$D$5) &gt; 1.96, "SI", "NO"), _xleta.NOT)</f>
        <v>NO</v>
      </c>
      <c r="K4813" t="str">
        <f>IFERROR(IF(ABS((I4813-resumen!$E$3)/resumen!$E$5) &gt; 1.96, "SI", "NO"), _xleta.NOT)</f>
        <v>NO</v>
      </c>
      <c r="L4813">
        <f>IF(ISBLANK(C4813), resumen!$D$4, C4813)</f>
        <v>384348.31</v>
      </c>
      <c r="M4813">
        <f>IF(ISBLANK(I4813), resumen!$E$4, I4813)</f>
        <v>27</v>
      </c>
    </row>
    <row r="4814" spans="1:13">
      <c r="A4814">
        <v>4813</v>
      </c>
      <c r="B4814" t="s">
        <v>19</v>
      </c>
      <c r="C4814">
        <v>240000</v>
      </c>
      <c r="D4814" t="s">
        <v>14</v>
      </c>
      <c r="E4814" t="s">
        <v>20</v>
      </c>
      <c r="F4814" t="s">
        <v>16</v>
      </c>
      <c r="G4814" t="s">
        <v>16</v>
      </c>
      <c r="H4814" t="s">
        <v>17</v>
      </c>
      <c r="I4814">
        <v>27</v>
      </c>
      <c r="J4814" t="str">
        <f>IFERROR(IF(ABS((C4814-resumen!$D$3)/resumen!$D$5) &gt; 1.96, "SI", "NO"), _xleta.NOT)</f>
        <v>NO</v>
      </c>
      <c r="K4814" t="str">
        <f>IFERROR(IF(ABS((I4814-resumen!$E$3)/resumen!$E$5) &gt; 1.96, "SI", "NO"), _xleta.NOT)</f>
        <v>NO</v>
      </c>
      <c r="L4814">
        <f>IF(ISBLANK(C4814), resumen!$D$4, C4814)</f>
        <v>240000</v>
      </c>
      <c r="M4814">
        <f>IF(ISBLANK(I4814), resumen!$E$4, I4814)</f>
        <v>27</v>
      </c>
    </row>
    <row r="4815" spans="1:13">
      <c r="A4815">
        <v>4814</v>
      </c>
      <c r="B4815" t="s">
        <v>13</v>
      </c>
      <c r="C4815">
        <v>141509.48000000001</v>
      </c>
      <c r="D4815" t="s">
        <v>18</v>
      </c>
      <c r="E4815" t="s">
        <v>15</v>
      </c>
      <c r="F4815" t="s">
        <v>16</v>
      </c>
      <c r="G4815" t="s">
        <v>17</v>
      </c>
      <c r="H4815" t="s">
        <v>17</v>
      </c>
      <c r="I4815">
        <v>82</v>
      </c>
      <c r="J4815" t="str">
        <f>IFERROR(IF(ABS((C4815-resumen!$D$3)/resumen!$D$5) &gt; 1.96, "SI", "NO"), _xleta.NOT)</f>
        <v>NO</v>
      </c>
      <c r="K4815" t="str">
        <f>IFERROR(IF(ABS((I4815-resumen!$E$3)/resumen!$E$5) &gt; 1.96, "SI", "NO"), _xleta.NOT)</f>
        <v>SI</v>
      </c>
      <c r="L4815">
        <f>IF(ISBLANK(C4815), resumen!$D$4, C4815)</f>
        <v>141509.48000000001</v>
      </c>
      <c r="M4815">
        <f>IF(ISBLANK(I4815), resumen!$E$4, I4815)</f>
        <v>82</v>
      </c>
    </row>
    <row r="4816" spans="1:13">
      <c r="A4816">
        <v>4815</v>
      </c>
      <c r="B4816" t="s">
        <v>19</v>
      </c>
      <c r="C4816">
        <v>2803065.68</v>
      </c>
      <c r="D4816" t="s">
        <v>14</v>
      </c>
      <c r="E4816" t="s">
        <v>15</v>
      </c>
      <c r="F4816" t="s">
        <v>16</v>
      </c>
      <c r="G4816" t="s">
        <v>17</v>
      </c>
      <c r="H4816" t="s">
        <v>17</v>
      </c>
      <c r="I4816">
        <v>49</v>
      </c>
      <c r="J4816" t="str">
        <f>IFERROR(IF(ABS((C4816-resumen!$D$3)/resumen!$D$5) &gt; 1.96, "SI", "NO"), _xleta.NOT)</f>
        <v>SI</v>
      </c>
      <c r="K4816" t="str">
        <f>IFERROR(IF(ABS((I4816-resumen!$E$3)/resumen!$E$5) &gt; 1.96, "SI", "NO"), _xleta.NOT)</f>
        <v>NO</v>
      </c>
      <c r="L4816">
        <f>IF(ISBLANK(C4816), resumen!$D$4, C4816)</f>
        <v>2803065.68</v>
      </c>
      <c r="M4816">
        <f>IF(ISBLANK(I4816), resumen!$E$4, I4816)</f>
        <v>49</v>
      </c>
    </row>
    <row r="4817" spans="1:13">
      <c r="A4817">
        <v>4816</v>
      </c>
      <c r="B4817" t="s">
        <v>13</v>
      </c>
      <c r="C4817">
        <v>806339.27</v>
      </c>
      <c r="D4817" t="s">
        <v>14</v>
      </c>
      <c r="E4817" t="s">
        <v>15</v>
      </c>
      <c r="F4817" t="s">
        <v>16</v>
      </c>
      <c r="G4817" t="s">
        <v>17</v>
      </c>
      <c r="H4817" t="s">
        <v>17</v>
      </c>
      <c r="I4817">
        <v>51</v>
      </c>
      <c r="J4817" t="str">
        <f>IFERROR(IF(ABS((C4817-resumen!$D$3)/resumen!$D$5) &gt; 1.96, "SI", "NO"), _xleta.NOT)</f>
        <v>NO</v>
      </c>
      <c r="K4817" t="str">
        <f>IFERROR(IF(ABS((I4817-resumen!$E$3)/resumen!$E$5) &gt; 1.96, "SI", "NO"), _xleta.NOT)</f>
        <v>NO</v>
      </c>
      <c r="L4817">
        <f>IF(ISBLANK(C4817), resumen!$D$4, C4817)</f>
        <v>806339.27</v>
      </c>
      <c r="M4817">
        <f>IF(ISBLANK(I4817), resumen!$E$4, I4817)</f>
        <v>51</v>
      </c>
    </row>
    <row r="4818" spans="1:13">
      <c r="A4818">
        <v>4817</v>
      </c>
      <c r="B4818" t="s">
        <v>13</v>
      </c>
      <c r="C4818">
        <v>509509</v>
      </c>
      <c r="D4818" t="s">
        <v>22</v>
      </c>
      <c r="E4818" t="s">
        <v>20</v>
      </c>
      <c r="F4818" t="s">
        <v>16</v>
      </c>
      <c r="G4818" t="s">
        <v>17</v>
      </c>
      <c r="H4818" t="s">
        <v>16</v>
      </c>
      <c r="I4818">
        <v>58</v>
      </c>
      <c r="J4818" t="str">
        <f>IFERROR(IF(ABS((C4818-resumen!$D$3)/resumen!$D$5) &gt; 1.96, "SI", "NO"), _xleta.NOT)</f>
        <v>NO</v>
      </c>
      <c r="K4818" t="str">
        <f>IFERROR(IF(ABS((I4818-resumen!$E$3)/resumen!$E$5) &gt; 1.96, "SI", "NO"), _xleta.NOT)</f>
        <v>NO</v>
      </c>
      <c r="L4818">
        <f>IF(ISBLANK(C4818), resumen!$D$4, C4818)</f>
        <v>509509</v>
      </c>
      <c r="M4818">
        <f>IF(ISBLANK(I4818), resumen!$E$4, I4818)</f>
        <v>58</v>
      </c>
    </row>
    <row r="4819" spans="1:13">
      <c r="A4819">
        <v>4818</v>
      </c>
      <c r="B4819" t="s">
        <v>13</v>
      </c>
      <c r="C4819">
        <v>384956</v>
      </c>
      <c r="D4819" t="s">
        <v>22</v>
      </c>
      <c r="E4819" t="s">
        <v>20</v>
      </c>
      <c r="F4819" t="s">
        <v>16</v>
      </c>
      <c r="G4819" t="s">
        <v>17</v>
      </c>
      <c r="H4819" t="s">
        <v>16</v>
      </c>
      <c r="I4819">
        <v>42</v>
      </c>
      <c r="J4819" t="str">
        <f>IFERROR(IF(ABS((C4819-resumen!$D$3)/resumen!$D$5) &gt; 1.96, "SI", "NO"), _xleta.NOT)</f>
        <v>NO</v>
      </c>
      <c r="K4819" t="str">
        <f>IFERROR(IF(ABS((I4819-resumen!$E$3)/resumen!$E$5) &gt; 1.96, "SI", "NO"), _xleta.NOT)</f>
        <v>NO</v>
      </c>
      <c r="L4819">
        <f>IF(ISBLANK(C4819), resumen!$D$4, C4819)</f>
        <v>384956</v>
      </c>
      <c r="M4819">
        <f>IF(ISBLANK(I4819), resumen!$E$4, I4819)</f>
        <v>42</v>
      </c>
    </row>
    <row r="4820" spans="1:13">
      <c r="A4820">
        <v>4819</v>
      </c>
      <c r="B4820" t="s">
        <v>19</v>
      </c>
      <c r="C4820">
        <v>1399635</v>
      </c>
      <c r="D4820" t="s">
        <v>18</v>
      </c>
      <c r="E4820" t="s">
        <v>15</v>
      </c>
      <c r="F4820" t="s">
        <v>16</v>
      </c>
      <c r="G4820" t="s">
        <v>17</v>
      </c>
      <c r="H4820" t="s">
        <v>17</v>
      </c>
      <c r="I4820">
        <v>66</v>
      </c>
      <c r="J4820" t="str">
        <f>IFERROR(IF(ABS((C4820-resumen!$D$3)/resumen!$D$5) &gt; 1.96, "SI", "NO"), _xleta.NOT)</f>
        <v>NO</v>
      </c>
      <c r="K4820" t="str">
        <f>IFERROR(IF(ABS((I4820-resumen!$E$3)/resumen!$E$5) &gt; 1.96, "SI", "NO"), _xleta.NOT)</f>
        <v>NO</v>
      </c>
      <c r="L4820">
        <f>IF(ISBLANK(C4820), resumen!$D$4, C4820)</f>
        <v>1399635</v>
      </c>
      <c r="M4820">
        <f>IF(ISBLANK(I4820), resumen!$E$4, I4820)</f>
        <v>66</v>
      </c>
    </row>
    <row r="4821" spans="1:13">
      <c r="A4821">
        <v>4820</v>
      </c>
      <c r="B4821" t="s">
        <v>13</v>
      </c>
      <c r="C4821">
        <v>336308.54</v>
      </c>
      <c r="D4821" t="s">
        <v>14</v>
      </c>
      <c r="E4821" t="s">
        <v>20</v>
      </c>
      <c r="F4821" t="s">
        <v>16</v>
      </c>
      <c r="G4821" t="s">
        <v>16</v>
      </c>
      <c r="H4821" t="s">
        <v>17</v>
      </c>
      <c r="I4821">
        <v>21</v>
      </c>
      <c r="J4821" t="str">
        <f>IFERROR(IF(ABS((C4821-resumen!$D$3)/resumen!$D$5) &gt; 1.96, "SI", "NO"), _xleta.NOT)</f>
        <v>NO</v>
      </c>
      <c r="K4821" t="str">
        <f>IFERROR(IF(ABS((I4821-resumen!$E$3)/resumen!$E$5) &gt; 1.96, "SI", "NO"), _xleta.NOT)</f>
        <v>NO</v>
      </c>
      <c r="L4821">
        <f>IF(ISBLANK(C4821), resumen!$D$4, C4821)</f>
        <v>336308.54</v>
      </c>
      <c r="M4821">
        <f>IF(ISBLANK(I4821), resumen!$E$4, I4821)</f>
        <v>21</v>
      </c>
    </row>
    <row r="4822" spans="1:13">
      <c r="A4822">
        <v>4821</v>
      </c>
      <c r="B4822" t="s">
        <v>13</v>
      </c>
      <c r="C4822">
        <v>388655.68</v>
      </c>
      <c r="D4822" t="s">
        <v>14</v>
      </c>
      <c r="E4822" t="s">
        <v>20</v>
      </c>
      <c r="F4822" t="s">
        <v>16</v>
      </c>
      <c r="G4822" t="s">
        <v>17</v>
      </c>
      <c r="H4822" t="s">
        <v>17</v>
      </c>
      <c r="I4822">
        <v>36</v>
      </c>
      <c r="J4822" t="str">
        <f>IFERROR(IF(ABS((C4822-resumen!$D$3)/resumen!$D$5) &gt; 1.96, "SI", "NO"), _xleta.NOT)</f>
        <v>NO</v>
      </c>
      <c r="K4822" t="str">
        <f>IFERROR(IF(ABS((I4822-resumen!$E$3)/resumen!$E$5) &gt; 1.96, "SI", "NO"), _xleta.NOT)</f>
        <v>NO</v>
      </c>
      <c r="L4822">
        <f>IF(ISBLANK(C4822), resumen!$D$4, C4822)</f>
        <v>388655.68</v>
      </c>
      <c r="M4822">
        <f>IF(ISBLANK(I4822), resumen!$E$4, I4822)</f>
        <v>36</v>
      </c>
    </row>
    <row r="4823" spans="1:13">
      <c r="A4823">
        <v>4822</v>
      </c>
      <c r="B4823" t="s">
        <v>13</v>
      </c>
      <c r="C4823">
        <v>458950</v>
      </c>
      <c r="D4823" t="s">
        <v>14</v>
      </c>
      <c r="E4823" t="s">
        <v>20</v>
      </c>
      <c r="F4823" t="s">
        <v>16</v>
      </c>
      <c r="G4823" t="s">
        <v>17</v>
      </c>
      <c r="H4823" t="s">
        <v>17</v>
      </c>
      <c r="I4823">
        <v>40</v>
      </c>
      <c r="J4823" t="str">
        <f>IFERROR(IF(ABS((C4823-resumen!$D$3)/resumen!$D$5) &gt; 1.96, "SI", "NO"), _xleta.NOT)</f>
        <v>NO</v>
      </c>
      <c r="K4823" t="str">
        <f>IFERROR(IF(ABS((I4823-resumen!$E$3)/resumen!$E$5) &gt; 1.96, "SI", "NO"), _xleta.NOT)</f>
        <v>NO</v>
      </c>
      <c r="L4823">
        <f>IF(ISBLANK(C4823), resumen!$D$4, C4823)</f>
        <v>458950</v>
      </c>
      <c r="M4823">
        <f>IF(ISBLANK(I4823), resumen!$E$4, I4823)</f>
        <v>40</v>
      </c>
    </row>
    <row r="4824" spans="1:13">
      <c r="A4824">
        <v>4823</v>
      </c>
      <c r="B4824" t="s">
        <v>13</v>
      </c>
      <c r="C4824">
        <v>205604.33</v>
      </c>
      <c r="D4824" t="s">
        <v>14</v>
      </c>
      <c r="E4824" t="s">
        <v>20</v>
      </c>
      <c r="F4824" t="s">
        <v>16</v>
      </c>
      <c r="G4824" t="s">
        <v>17</v>
      </c>
      <c r="H4824" t="s">
        <v>17</v>
      </c>
      <c r="I4824">
        <v>31</v>
      </c>
      <c r="J4824" t="str">
        <f>IFERROR(IF(ABS((C4824-resumen!$D$3)/resumen!$D$5) &gt; 1.96, "SI", "NO"), _xleta.NOT)</f>
        <v>NO</v>
      </c>
      <c r="K4824" t="str">
        <f>IFERROR(IF(ABS((I4824-resumen!$E$3)/resumen!$E$5) &gt; 1.96, "SI", "NO"), _xleta.NOT)</f>
        <v>NO</v>
      </c>
      <c r="L4824">
        <f>IF(ISBLANK(C4824), resumen!$D$4, C4824)</f>
        <v>205604.33</v>
      </c>
      <c r="M4824">
        <f>IF(ISBLANK(I4824), resumen!$E$4, I4824)</f>
        <v>31</v>
      </c>
    </row>
    <row r="4825" spans="1:13">
      <c r="A4825">
        <v>4824</v>
      </c>
      <c r="B4825" t="s">
        <v>19</v>
      </c>
      <c r="C4825">
        <v>459530.58</v>
      </c>
      <c r="D4825" t="s">
        <v>14</v>
      </c>
      <c r="E4825" t="s">
        <v>20</v>
      </c>
      <c r="F4825" t="s">
        <v>16</v>
      </c>
      <c r="G4825" t="s">
        <v>17</v>
      </c>
      <c r="H4825" t="s">
        <v>17</v>
      </c>
      <c r="I4825">
        <v>50</v>
      </c>
      <c r="J4825" t="str">
        <f>IFERROR(IF(ABS((C4825-resumen!$D$3)/resumen!$D$5) &gt; 1.96, "SI", "NO"), _xleta.NOT)</f>
        <v>NO</v>
      </c>
      <c r="K4825" t="str">
        <f>IFERROR(IF(ABS((I4825-resumen!$E$3)/resumen!$E$5) &gt; 1.96, "SI", "NO"), _xleta.NOT)</f>
        <v>NO</v>
      </c>
      <c r="L4825">
        <f>IF(ISBLANK(C4825), resumen!$D$4, C4825)</f>
        <v>459530.58</v>
      </c>
      <c r="M4825">
        <f>IF(ISBLANK(I4825), resumen!$E$4, I4825)</f>
        <v>50</v>
      </c>
    </row>
    <row r="4826" spans="1:13">
      <c r="A4826">
        <v>4825</v>
      </c>
      <c r="B4826" t="s">
        <v>13</v>
      </c>
      <c r="C4826">
        <v>507184</v>
      </c>
      <c r="D4826" t="s">
        <v>14</v>
      </c>
      <c r="E4826" t="s">
        <v>15</v>
      </c>
      <c r="F4826" t="s">
        <v>16</v>
      </c>
      <c r="G4826" t="s">
        <v>17</v>
      </c>
      <c r="H4826" t="s">
        <v>16</v>
      </c>
      <c r="I4826">
        <v>60</v>
      </c>
      <c r="J4826" t="str">
        <f>IFERROR(IF(ABS((C4826-resumen!$D$3)/resumen!$D$5) &gt; 1.96, "SI", "NO"), _xleta.NOT)</f>
        <v>NO</v>
      </c>
      <c r="K4826" t="str">
        <f>IFERROR(IF(ABS((I4826-resumen!$E$3)/resumen!$E$5) &gt; 1.96, "SI", "NO"), _xleta.NOT)</f>
        <v>NO</v>
      </c>
      <c r="L4826">
        <f>IF(ISBLANK(C4826), resumen!$D$4, C4826)</f>
        <v>507184</v>
      </c>
      <c r="M4826">
        <f>IF(ISBLANK(I4826), resumen!$E$4, I4826)</f>
        <v>60</v>
      </c>
    </row>
    <row r="4827" spans="1:13">
      <c r="A4827">
        <v>4826</v>
      </c>
      <c r="B4827" t="s">
        <v>13</v>
      </c>
      <c r="C4827">
        <v>302709.55</v>
      </c>
      <c r="D4827" t="s">
        <v>14</v>
      </c>
      <c r="E4827" t="s">
        <v>20</v>
      </c>
      <c r="F4827" t="s">
        <v>16</v>
      </c>
      <c r="G4827" t="s">
        <v>17</v>
      </c>
      <c r="H4827" t="s">
        <v>17</v>
      </c>
      <c r="I4827">
        <v>32</v>
      </c>
      <c r="J4827" t="str">
        <f>IFERROR(IF(ABS((C4827-resumen!$D$3)/resumen!$D$5) &gt; 1.96, "SI", "NO"), _xleta.NOT)</f>
        <v>NO</v>
      </c>
      <c r="K4827" t="str">
        <f>IFERROR(IF(ABS((I4827-resumen!$E$3)/resumen!$E$5) &gt; 1.96, "SI", "NO"), _xleta.NOT)</f>
        <v>NO</v>
      </c>
      <c r="L4827">
        <f>IF(ISBLANK(C4827), resumen!$D$4, C4827)</f>
        <v>302709.55</v>
      </c>
      <c r="M4827">
        <f>IF(ISBLANK(I4827), resumen!$E$4, I4827)</f>
        <v>32</v>
      </c>
    </row>
    <row r="4828" spans="1:13">
      <c r="A4828">
        <v>4827</v>
      </c>
      <c r="B4828" t="s">
        <v>13</v>
      </c>
      <c r="C4828">
        <v>430371</v>
      </c>
      <c r="D4828" t="s">
        <v>22</v>
      </c>
      <c r="E4828" t="s">
        <v>20</v>
      </c>
      <c r="F4828" t="s">
        <v>16</v>
      </c>
      <c r="G4828" t="s">
        <v>17</v>
      </c>
      <c r="H4828" t="s">
        <v>17</v>
      </c>
      <c r="I4828">
        <v>35</v>
      </c>
      <c r="J4828" t="str">
        <f>IFERROR(IF(ABS((C4828-resumen!$D$3)/resumen!$D$5) &gt; 1.96, "SI", "NO"), _xleta.NOT)</f>
        <v>NO</v>
      </c>
      <c r="K4828" t="str">
        <f>IFERROR(IF(ABS((I4828-resumen!$E$3)/resumen!$E$5) &gt; 1.96, "SI", "NO"), _xleta.NOT)</f>
        <v>NO</v>
      </c>
      <c r="L4828">
        <f>IF(ISBLANK(C4828), resumen!$D$4, C4828)</f>
        <v>430371</v>
      </c>
      <c r="M4828">
        <f>IF(ISBLANK(I4828), resumen!$E$4, I4828)</f>
        <v>35</v>
      </c>
    </row>
    <row r="4829" spans="1:13">
      <c r="A4829">
        <v>4828</v>
      </c>
      <c r="B4829" t="s">
        <v>13</v>
      </c>
      <c r="C4829">
        <v>440373</v>
      </c>
      <c r="D4829" t="s">
        <v>14</v>
      </c>
      <c r="E4829" t="s">
        <v>15</v>
      </c>
      <c r="F4829" t="s">
        <v>16</v>
      </c>
      <c r="G4829" t="s">
        <v>17</v>
      </c>
      <c r="H4829" t="s">
        <v>17</v>
      </c>
      <c r="I4829">
        <v>35</v>
      </c>
      <c r="J4829" t="str">
        <f>IFERROR(IF(ABS((C4829-resumen!$D$3)/resumen!$D$5) &gt; 1.96, "SI", "NO"), _xleta.NOT)</f>
        <v>NO</v>
      </c>
      <c r="K4829" t="str">
        <f>IFERROR(IF(ABS((I4829-resumen!$E$3)/resumen!$E$5) &gt; 1.96, "SI", "NO"), _xleta.NOT)</f>
        <v>NO</v>
      </c>
      <c r="L4829">
        <f>IF(ISBLANK(C4829), resumen!$D$4, C4829)</f>
        <v>440373</v>
      </c>
      <c r="M4829">
        <f>IF(ISBLANK(I4829), resumen!$E$4, I4829)</f>
        <v>35</v>
      </c>
    </row>
    <row r="4830" spans="1:13">
      <c r="A4830">
        <v>4829</v>
      </c>
      <c r="B4830" t="s">
        <v>13</v>
      </c>
      <c r="C4830">
        <v>1871180.58</v>
      </c>
      <c r="D4830" t="s">
        <v>14</v>
      </c>
      <c r="E4830" t="s">
        <v>20</v>
      </c>
      <c r="F4830" t="s">
        <v>16</v>
      </c>
      <c r="G4830" t="s">
        <v>17</v>
      </c>
      <c r="H4830" t="s">
        <v>17</v>
      </c>
      <c r="I4830">
        <v>39</v>
      </c>
      <c r="J4830" t="str">
        <f>IFERROR(IF(ABS((C4830-resumen!$D$3)/resumen!$D$5) &gt; 1.96, "SI", "NO"), _xleta.NOT)</f>
        <v>NO</v>
      </c>
      <c r="K4830" t="str">
        <f>IFERROR(IF(ABS((I4830-resumen!$E$3)/resumen!$E$5) &gt; 1.96, "SI", "NO"), _xleta.NOT)</f>
        <v>NO</v>
      </c>
      <c r="L4830">
        <f>IF(ISBLANK(C4830), resumen!$D$4, C4830)</f>
        <v>1871180.58</v>
      </c>
      <c r="M4830">
        <f>IF(ISBLANK(I4830), resumen!$E$4, I4830)</f>
        <v>39</v>
      </c>
    </row>
    <row r="4831" spans="1:13">
      <c r="A4831">
        <v>4830</v>
      </c>
      <c r="B4831" t="s">
        <v>19</v>
      </c>
      <c r="C4831">
        <v>504571</v>
      </c>
      <c r="D4831" t="s">
        <v>14</v>
      </c>
      <c r="E4831" t="s">
        <v>15</v>
      </c>
      <c r="F4831" t="s">
        <v>16</v>
      </c>
      <c r="G4831" t="s">
        <v>17</v>
      </c>
      <c r="H4831" t="s">
        <v>16</v>
      </c>
      <c r="I4831">
        <v>59</v>
      </c>
      <c r="J4831" t="str">
        <f>IFERROR(IF(ABS((C4831-resumen!$D$3)/resumen!$D$5) &gt; 1.96, "SI", "NO"), _xleta.NOT)</f>
        <v>NO</v>
      </c>
      <c r="K4831" t="str">
        <f>IFERROR(IF(ABS((I4831-resumen!$E$3)/resumen!$E$5) &gt; 1.96, "SI", "NO"), _xleta.NOT)</f>
        <v>NO</v>
      </c>
      <c r="L4831">
        <f>IF(ISBLANK(C4831), resumen!$D$4, C4831)</f>
        <v>504571</v>
      </c>
      <c r="M4831">
        <f>IF(ISBLANK(I4831), resumen!$E$4, I4831)</f>
        <v>59</v>
      </c>
    </row>
    <row r="4832" spans="1:13">
      <c r="A4832">
        <v>4831</v>
      </c>
      <c r="B4832" t="s">
        <v>19</v>
      </c>
      <c r="C4832">
        <v>686170</v>
      </c>
      <c r="D4832" t="s">
        <v>22</v>
      </c>
      <c r="E4832" t="s">
        <v>20</v>
      </c>
      <c r="F4832" t="s">
        <v>16</v>
      </c>
      <c r="G4832" t="s">
        <v>17</v>
      </c>
      <c r="H4832" t="s">
        <v>16</v>
      </c>
      <c r="I4832">
        <v>38</v>
      </c>
      <c r="J4832" t="str">
        <f>IFERROR(IF(ABS((C4832-resumen!$D$3)/resumen!$D$5) &gt; 1.96, "SI", "NO"), _xleta.NOT)</f>
        <v>NO</v>
      </c>
      <c r="K4832" t="str">
        <f>IFERROR(IF(ABS((I4832-resumen!$E$3)/resumen!$E$5) &gt; 1.96, "SI", "NO"), _xleta.NOT)</f>
        <v>NO</v>
      </c>
      <c r="L4832">
        <f>IF(ISBLANK(C4832), resumen!$D$4, C4832)</f>
        <v>686170</v>
      </c>
      <c r="M4832">
        <f>IF(ISBLANK(I4832), resumen!$E$4, I4832)</f>
        <v>38</v>
      </c>
    </row>
    <row r="4833" spans="1:13">
      <c r="A4833">
        <v>4832</v>
      </c>
      <c r="B4833" t="s">
        <v>19</v>
      </c>
      <c r="C4833">
        <v>1072765</v>
      </c>
      <c r="D4833" t="s">
        <v>14</v>
      </c>
      <c r="E4833" t="s">
        <v>15</v>
      </c>
      <c r="F4833" t="s">
        <v>16</v>
      </c>
      <c r="G4833" t="s">
        <v>17</v>
      </c>
      <c r="H4833" t="s">
        <v>16</v>
      </c>
      <c r="I4833">
        <v>41</v>
      </c>
      <c r="J4833" t="str">
        <f>IFERROR(IF(ABS((C4833-resumen!$D$3)/resumen!$D$5) &gt; 1.96, "SI", "NO"), _xleta.NOT)</f>
        <v>NO</v>
      </c>
      <c r="K4833" t="str">
        <f>IFERROR(IF(ABS((I4833-resumen!$E$3)/resumen!$E$5) &gt; 1.96, "SI", "NO"), _xleta.NOT)</f>
        <v>NO</v>
      </c>
      <c r="L4833">
        <f>IF(ISBLANK(C4833), resumen!$D$4, C4833)</f>
        <v>1072765</v>
      </c>
      <c r="M4833">
        <f>IF(ISBLANK(I4833), resumen!$E$4, I4833)</f>
        <v>41</v>
      </c>
    </row>
    <row r="4834" spans="1:13">
      <c r="A4834">
        <v>4833</v>
      </c>
      <c r="B4834" t="s">
        <v>13</v>
      </c>
      <c r="C4834">
        <v>665586.97</v>
      </c>
      <c r="D4834" t="s">
        <v>14</v>
      </c>
      <c r="E4834" t="s">
        <v>20</v>
      </c>
      <c r="F4834" t="s">
        <v>16</v>
      </c>
      <c r="G4834" t="s">
        <v>17</v>
      </c>
      <c r="H4834" t="s">
        <v>17</v>
      </c>
      <c r="I4834">
        <v>27</v>
      </c>
      <c r="J4834" t="str">
        <f>IFERROR(IF(ABS((C4834-resumen!$D$3)/resumen!$D$5) &gt; 1.96, "SI", "NO"), _xleta.NOT)</f>
        <v>NO</v>
      </c>
      <c r="K4834" t="str">
        <f>IFERROR(IF(ABS((I4834-resumen!$E$3)/resumen!$E$5) &gt; 1.96, "SI", "NO"), _xleta.NOT)</f>
        <v>NO</v>
      </c>
      <c r="L4834">
        <f>IF(ISBLANK(C4834), resumen!$D$4, C4834)</f>
        <v>665586.97</v>
      </c>
      <c r="M4834">
        <f>IF(ISBLANK(I4834), resumen!$E$4, I4834)</f>
        <v>27</v>
      </c>
    </row>
    <row r="4835" spans="1:13">
      <c r="A4835">
        <v>4834</v>
      </c>
      <c r="B4835" t="s">
        <v>19</v>
      </c>
      <c r="C4835">
        <v>317915</v>
      </c>
      <c r="D4835" t="s">
        <v>14</v>
      </c>
      <c r="E4835" t="s">
        <v>20</v>
      </c>
      <c r="F4835" t="s">
        <v>16</v>
      </c>
      <c r="G4835" t="s">
        <v>16</v>
      </c>
      <c r="H4835" t="s">
        <v>17</v>
      </c>
      <c r="I4835">
        <v>54</v>
      </c>
      <c r="J4835" t="str">
        <f>IFERROR(IF(ABS((C4835-resumen!$D$3)/resumen!$D$5) &gt; 1.96, "SI", "NO"), _xleta.NOT)</f>
        <v>NO</v>
      </c>
      <c r="K4835" t="str">
        <f>IFERROR(IF(ABS((I4835-resumen!$E$3)/resumen!$E$5) &gt; 1.96, "SI", "NO"), _xleta.NOT)</f>
        <v>NO</v>
      </c>
      <c r="L4835">
        <f>IF(ISBLANK(C4835), resumen!$D$4, C4835)</f>
        <v>317915</v>
      </c>
      <c r="M4835">
        <f>IF(ISBLANK(I4835), resumen!$E$4, I4835)</f>
        <v>54</v>
      </c>
    </row>
    <row r="4836" spans="1:13">
      <c r="A4836">
        <v>4835</v>
      </c>
      <c r="B4836" t="s">
        <v>13</v>
      </c>
      <c r="C4836">
        <v>297046</v>
      </c>
      <c r="D4836" t="s">
        <v>21</v>
      </c>
      <c r="E4836" t="s">
        <v>20</v>
      </c>
      <c r="F4836" t="s">
        <v>16</v>
      </c>
      <c r="G4836" t="s">
        <v>17</v>
      </c>
      <c r="H4836" t="s">
        <v>17</v>
      </c>
      <c r="I4836">
        <v>51</v>
      </c>
      <c r="J4836" t="str">
        <f>IFERROR(IF(ABS((C4836-resumen!$D$3)/resumen!$D$5) &gt; 1.96, "SI", "NO"), _xleta.NOT)</f>
        <v>NO</v>
      </c>
      <c r="K4836" t="str">
        <f>IFERROR(IF(ABS((I4836-resumen!$E$3)/resumen!$E$5) &gt; 1.96, "SI", "NO"), _xleta.NOT)</f>
        <v>NO</v>
      </c>
      <c r="L4836">
        <f>IF(ISBLANK(C4836), resumen!$D$4, C4836)</f>
        <v>297046</v>
      </c>
      <c r="M4836">
        <f>IF(ISBLANK(I4836), resumen!$E$4, I4836)</f>
        <v>51</v>
      </c>
    </row>
    <row r="4837" spans="1:13">
      <c r="A4837">
        <v>4836</v>
      </c>
      <c r="B4837" t="s">
        <v>19</v>
      </c>
      <c r="C4837">
        <v>1182150</v>
      </c>
      <c r="D4837" t="s">
        <v>14</v>
      </c>
      <c r="E4837" t="s">
        <v>20</v>
      </c>
      <c r="F4837" t="s">
        <v>16</v>
      </c>
      <c r="G4837" t="s">
        <v>17</v>
      </c>
      <c r="H4837" t="s">
        <v>17</v>
      </c>
      <c r="I4837">
        <v>47</v>
      </c>
      <c r="J4837" t="str">
        <f>IFERROR(IF(ABS((C4837-resumen!$D$3)/resumen!$D$5) &gt; 1.96, "SI", "NO"), _xleta.NOT)</f>
        <v>NO</v>
      </c>
      <c r="K4837" t="str">
        <f>IFERROR(IF(ABS((I4837-resumen!$E$3)/resumen!$E$5) &gt; 1.96, "SI", "NO"), _xleta.NOT)</f>
        <v>NO</v>
      </c>
      <c r="L4837">
        <f>IF(ISBLANK(C4837), resumen!$D$4, C4837)</f>
        <v>1182150</v>
      </c>
      <c r="M4837">
        <f>IF(ISBLANK(I4837), resumen!$E$4, I4837)</f>
        <v>47</v>
      </c>
    </row>
    <row r="4838" spans="1:13">
      <c r="A4838">
        <v>4837</v>
      </c>
      <c r="B4838" t="s">
        <v>13</v>
      </c>
      <c r="C4838">
        <v>278030</v>
      </c>
      <c r="D4838" t="s">
        <v>23</v>
      </c>
      <c r="E4838" t="s">
        <v>20</v>
      </c>
      <c r="F4838" t="s">
        <v>16</v>
      </c>
      <c r="G4838" t="s">
        <v>17</v>
      </c>
      <c r="H4838" t="s">
        <v>17</v>
      </c>
      <c r="I4838">
        <v>67</v>
      </c>
      <c r="J4838" t="str">
        <f>IFERROR(IF(ABS((C4838-resumen!$D$3)/resumen!$D$5) &gt; 1.96, "SI", "NO"), _xleta.NOT)</f>
        <v>NO</v>
      </c>
      <c r="K4838" t="str">
        <f>IFERROR(IF(ABS((I4838-resumen!$E$3)/resumen!$E$5) &gt; 1.96, "SI", "NO"), _xleta.NOT)</f>
        <v>NO</v>
      </c>
      <c r="L4838">
        <f>IF(ISBLANK(C4838), resumen!$D$4, C4838)</f>
        <v>278030</v>
      </c>
      <c r="M4838">
        <f>IF(ISBLANK(I4838), resumen!$E$4, I4838)</f>
        <v>67</v>
      </c>
    </row>
    <row r="4839" spans="1:13">
      <c r="A4839">
        <v>4838</v>
      </c>
      <c r="B4839" t="s">
        <v>13</v>
      </c>
      <c r="C4839">
        <v>925292.5</v>
      </c>
      <c r="D4839" t="s">
        <v>14</v>
      </c>
      <c r="E4839" t="s">
        <v>15</v>
      </c>
      <c r="F4839" t="s">
        <v>16</v>
      </c>
      <c r="G4839" t="s">
        <v>17</v>
      </c>
      <c r="H4839" t="s">
        <v>17</v>
      </c>
      <c r="I4839">
        <v>59</v>
      </c>
      <c r="J4839" t="str">
        <f>IFERROR(IF(ABS((C4839-resumen!$D$3)/resumen!$D$5) &gt; 1.96, "SI", "NO"), _xleta.NOT)</f>
        <v>NO</v>
      </c>
      <c r="K4839" t="str">
        <f>IFERROR(IF(ABS((I4839-resumen!$E$3)/resumen!$E$5) &gt; 1.96, "SI", "NO"), _xleta.NOT)</f>
        <v>NO</v>
      </c>
      <c r="L4839">
        <f>IF(ISBLANK(C4839), resumen!$D$4, C4839)</f>
        <v>925292.5</v>
      </c>
      <c r="M4839">
        <f>IF(ISBLANK(I4839), resumen!$E$4, I4839)</f>
        <v>59</v>
      </c>
    </row>
    <row r="4840" spans="1:13">
      <c r="A4840">
        <v>4839</v>
      </c>
      <c r="B4840" t="s">
        <v>13</v>
      </c>
      <c r="C4840">
        <v>278030</v>
      </c>
      <c r="D4840" t="s">
        <v>22</v>
      </c>
      <c r="E4840" t="s">
        <v>20</v>
      </c>
      <c r="F4840" t="s">
        <v>16</v>
      </c>
      <c r="G4840" t="s">
        <v>17</v>
      </c>
      <c r="H4840" t="s">
        <v>17</v>
      </c>
      <c r="I4840">
        <v>46</v>
      </c>
      <c r="J4840" t="str">
        <f>IFERROR(IF(ABS((C4840-resumen!$D$3)/resumen!$D$5) &gt; 1.96, "SI", "NO"), _xleta.NOT)</f>
        <v>NO</v>
      </c>
      <c r="K4840" t="str">
        <f>IFERROR(IF(ABS((I4840-resumen!$E$3)/resumen!$E$5) &gt; 1.96, "SI", "NO"), _xleta.NOT)</f>
        <v>NO</v>
      </c>
      <c r="L4840">
        <f>IF(ISBLANK(C4840), resumen!$D$4, C4840)</f>
        <v>278030</v>
      </c>
      <c r="M4840">
        <f>IF(ISBLANK(I4840), resumen!$E$4, I4840)</f>
        <v>46</v>
      </c>
    </row>
    <row r="4841" spans="1:13">
      <c r="A4841">
        <v>4840</v>
      </c>
      <c r="B4841" t="s">
        <v>13</v>
      </c>
      <c r="C4841">
        <v>411350</v>
      </c>
      <c r="D4841" t="s">
        <v>14</v>
      </c>
      <c r="E4841" t="s">
        <v>20</v>
      </c>
      <c r="F4841" t="s">
        <v>16</v>
      </c>
      <c r="G4841" t="s">
        <v>17</v>
      </c>
      <c r="H4841" t="s">
        <v>17</v>
      </c>
      <c r="I4841">
        <v>44</v>
      </c>
      <c r="J4841" t="str">
        <f>IFERROR(IF(ABS((C4841-resumen!$D$3)/resumen!$D$5) &gt; 1.96, "SI", "NO"), _xleta.NOT)</f>
        <v>NO</v>
      </c>
      <c r="K4841" t="str">
        <f>IFERROR(IF(ABS((I4841-resumen!$E$3)/resumen!$E$5) &gt; 1.96, "SI", "NO"), _xleta.NOT)</f>
        <v>NO</v>
      </c>
      <c r="L4841">
        <f>IF(ISBLANK(C4841), resumen!$D$4, C4841)</f>
        <v>411350</v>
      </c>
      <c r="M4841">
        <f>IF(ISBLANK(I4841), resumen!$E$4, I4841)</f>
        <v>44</v>
      </c>
    </row>
    <row r="4842" spans="1:13">
      <c r="A4842">
        <v>4841</v>
      </c>
      <c r="B4842" t="s">
        <v>19</v>
      </c>
      <c r="C4842">
        <v>2186234</v>
      </c>
      <c r="D4842" t="s">
        <v>14</v>
      </c>
      <c r="E4842" t="s">
        <v>20</v>
      </c>
      <c r="F4842" t="s">
        <v>16</v>
      </c>
      <c r="G4842" t="s">
        <v>17</v>
      </c>
      <c r="H4842" t="s">
        <v>17</v>
      </c>
      <c r="I4842">
        <v>39</v>
      </c>
      <c r="J4842" t="str">
        <f>IFERROR(IF(ABS((C4842-resumen!$D$3)/resumen!$D$5) &gt; 1.96, "SI", "NO"), _xleta.NOT)</f>
        <v>NO</v>
      </c>
      <c r="K4842" t="str">
        <f>IFERROR(IF(ABS((I4842-resumen!$E$3)/resumen!$E$5) &gt; 1.96, "SI", "NO"), _xleta.NOT)</f>
        <v>NO</v>
      </c>
      <c r="L4842">
        <f>IF(ISBLANK(C4842), resumen!$D$4, C4842)</f>
        <v>2186234</v>
      </c>
      <c r="M4842">
        <f>IF(ISBLANK(I4842), resumen!$E$4, I4842)</f>
        <v>39</v>
      </c>
    </row>
    <row r="4843" spans="1:13">
      <c r="A4843">
        <v>4842</v>
      </c>
      <c r="B4843" t="s">
        <v>13</v>
      </c>
      <c r="C4843">
        <v>2153787.6800000002</v>
      </c>
      <c r="D4843" t="s">
        <v>14</v>
      </c>
      <c r="E4843" t="s">
        <v>20</v>
      </c>
      <c r="F4843" t="s">
        <v>16</v>
      </c>
      <c r="G4843" t="s">
        <v>17</v>
      </c>
      <c r="H4843" t="s">
        <v>17</v>
      </c>
      <c r="I4843">
        <v>41</v>
      </c>
      <c r="J4843" t="str">
        <f>IFERROR(IF(ABS((C4843-resumen!$D$3)/resumen!$D$5) &gt; 1.96, "SI", "NO"), _xleta.NOT)</f>
        <v>NO</v>
      </c>
      <c r="K4843" t="str">
        <f>IFERROR(IF(ABS((I4843-resumen!$E$3)/resumen!$E$5) &gt; 1.96, "SI", "NO"), _xleta.NOT)</f>
        <v>NO</v>
      </c>
      <c r="L4843">
        <f>IF(ISBLANK(C4843), resumen!$D$4, C4843)</f>
        <v>2153787.6800000002</v>
      </c>
      <c r="M4843">
        <f>IF(ISBLANK(I4843), resumen!$E$4, I4843)</f>
        <v>41</v>
      </c>
    </row>
    <row r="4844" spans="1:13">
      <c r="A4844">
        <v>4843</v>
      </c>
      <c r="B4844" t="s">
        <v>19</v>
      </c>
      <c r="C4844">
        <v>258118.56</v>
      </c>
      <c r="D4844" t="s">
        <v>14</v>
      </c>
      <c r="E4844" t="s">
        <v>20</v>
      </c>
      <c r="F4844" t="s">
        <v>16</v>
      </c>
      <c r="G4844" t="s">
        <v>17</v>
      </c>
      <c r="H4844" t="s">
        <v>17</v>
      </c>
      <c r="I4844">
        <v>21</v>
      </c>
      <c r="J4844" t="str">
        <f>IFERROR(IF(ABS((C4844-resumen!$D$3)/resumen!$D$5) &gt; 1.96, "SI", "NO"), _xleta.NOT)</f>
        <v>NO</v>
      </c>
      <c r="K4844" t="str">
        <f>IFERROR(IF(ABS((I4844-resumen!$E$3)/resumen!$E$5) &gt; 1.96, "SI", "NO"), _xleta.NOT)</f>
        <v>NO</v>
      </c>
      <c r="L4844">
        <f>IF(ISBLANK(C4844), resumen!$D$4, C4844)</f>
        <v>258118.56</v>
      </c>
      <c r="M4844">
        <f>IF(ISBLANK(I4844), resumen!$E$4, I4844)</f>
        <v>21</v>
      </c>
    </row>
    <row r="4845" spans="1:13">
      <c r="A4845">
        <v>4844</v>
      </c>
      <c r="B4845" t="s">
        <v>13</v>
      </c>
      <c r="C4845">
        <v>420248</v>
      </c>
      <c r="D4845" t="s">
        <v>22</v>
      </c>
      <c r="E4845" t="s">
        <v>20</v>
      </c>
      <c r="F4845" t="s">
        <v>16</v>
      </c>
      <c r="G4845" t="s">
        <v>17</v>
      </c>
      <c r="H4845" t="s">
        <v>16</v>
      </c>
      <c r="I4845">
        <v>33</v>
      </c>
      <c r="J4845" t="str">
        <f>IFERROR(IF(ABS((C4845-resumen!$D$3)/resumen!$D$5) &gt; 1.96, "SI", "NO"), _xleta.NOT)</f>
        <v>NO</v>
      </c>
      <c r="K4845" t="str">
        <f>IFERROR(IF(ABS((I4845-resumen!$E$3)/resumen!$E$5) &gt; 1.96, "SI", "NO"), _xleta.NOT)</f>
        <v>NO</v>
      </c>
      <c r="L4845">
        <f>IF(ISBLANK(C4845), resumen!$D$4, C4845)</f>
        <v>420248</v>
      </c>
      <c r="M4845">
        <f>IF(ISBLANK(I4845), resumen!$E$4, I4845)</f>
        <v>33</v>
      </c>
    </row>
    <row r="4846" spans="1:13">
      <c r="A4846">
        <v>4845</v>
      </c>
      <c r="B4846" t="s">
        <v>13</v>
      </c>
      <c r="C4846">
        <v>734210</v>
      </c>
      <c r="D4846" t="s">
        <v>14</v>
      </c>
      <c r="E4846" t="s">
        <v>20</v>
      </c>
      <c r="F4846" t="s">
        <v>16</v>
      </c>
      <c r="G4846" t="s">
        <v>17</v>
      </c>
      <c r="H4846" t="s">
        <v>17</v>
      </c>
      <c r="I4846">
        <v>54</v>
      </c>
      <c r="J4846" t="str">
        <f>IFERROR(IF(ABS((C4846-resumen!$D$3)/resumen!$D$5) &gt; 1.96, "SI", "NO"), _xleta.NOT)</f>
        <v>NO</v>
      </c>
      <c r="K4846" t="str">
        <f>IFERROR(IF(ABS((I4846-resumen!$E$3)/resumen!$E$5) &gt; 1.96, "SI", "NO"), _xleta.NOT)</f>
        <v>NO</v>
      </c>
      <c r="L4846">
        <f>IF(ISBLANK(C4846), resumen!$D$4, C4846)</f>
        <v>734210</v>
      </c>
      <c r="M4846">
        <f>IF(ISBLANK(I4846), resumen!$E$4, I4846)</f>
        <v>54</v>
      </c>
    </row>
    <row r="4847" spans="1:13">
      <c r="A4847">
        <v>4846</v>
      </c>
      <c r="B4847" t="s">
        <v>19</v>
      </c>
      <c r="C4847">
        <v>406011</v>
      </c>
      <c r="D4847" t="s">
        <v>14</v>
      </c>
      <c r="E4847" t="s">
        <v>20</v>
      </c>
      <c r="F4847" t="s">
        <v>16</v>
      </c>
      <c r="G4847" t="s">
        <v>17</v>
      </c>
      <c r="H4847" t="s">
        <v>17</v>
      </c>
      <c r="I4847">
        <v>33</v>
      </c>
      <c r="J4847" t="str">
        <f>IFERROR(IF(ABS((C4847-resumen!$D$3)/resumen!$D$5) &gt; 1.96, "SI", "NO"), _xleta.NOT)</f>
        <v>NO</v>
      </c>
      <c r="K4847" t="str">
        <f>IFERROR(IF(ABS((I4847-resumen!$E$3)/resumen!$E$5) &gt; 1.96, "SI", "NO"), _xleta.NOT)</f>
        <v>NO</v>
      </c>
      <c r="L4847">
        <f>IF(ISBLANK(C4847), resumen!$D$4, C4847)</f>
        <v>406011</v>
      </c>
      <c r="M4847">
        <f>IF(ISBLANK(I4847), resumen!$E$4, I4847)</f>
        <v>33</v>
      </c>
    </row>
    <row r="4848" spans="1:13">
      <c r="A4848">
        <v>4847</v>
      </c>
      <c r="B4848" t="s">
        <v>13</v>
      </c>
      <c r="C4848">
        <v>500000</v>
      </c>
      <c r="D4848" t="s">
        <v>14</v>
      </c>
      <c r="E4848" t="s">
        <v>20</v>
      </c>
      <c r="F4848" t="s">
        <v>16</v>
      </c>
      <c r="G4848" t="s">
        <v>17</v>
      </c>
      <c r="H4848" t="s">
        <v>17</v>
      </c>
      <c r="I4848">
        <v>40</v>
      </c>
      <c r="J4848" t="str">
        <f>IFERROR(IF(ABS((C4848-resumen!$D$3)/resumen!$D$5) &gt; 1.96, "SI", "NO"), _xleta.NOT)</f>
        <v>NO</v>
      </c>
      <c r="K4848" t="str">
        <f>IFERROR(IF(ABS((I4848-resumen!$E$3)/resumen!$E$5) &gt; 1.96, "SI", "NO"), _xleta.NOT)</f>
        <v>NO</v>
      </c>
      <c r="L4848">
        <f>IF(ISBLANK(C4848), resumen!$D$4, C4848)</f>
        <v>500000</v>
      </c>
      <c r="M4848">
        <f>IF(ISBLANK(I4848), resumen!$E$4, I4848)</f>
        <v>40</v>
      </c>
    </row>
    <row r="4849" spans="1:13">
      <c r="A4849">
        <v>4848</v>
      </c>
      <c r="B4849" t="s">
        <v>13</v>
      </c>
      <c r="C4849">
        <v>81932.259999999995</v>
      </c>
      <c r="D4849" t="s">
        <v>14</v>
      </c>
      <c r="E4849" t="s">
        <v>20</v>
      </c>
      <c r="F4849" t="s">
        <v>16</v>
      </c>
      <c r="G4849" t="s">
        <v>17</v>
      </c>
      <c r="H4849" t="s">
        <v>17</v>
      </c>
      <c r="I4849">
        <v>39</v>
      </c>
      <c r="J4849" t="str">
        <f>IFERROR(IF(ABS((C4849-resumen!$D$3)/resumen!$D$5) &gt; 1.96, "SI", "NO"), _xleta.NOT)</f>
        <v>NO</v>
      </c>
      <c r="K4849" t="str">
        <f>IFERROR(IF(ABS((I4849-resumen!$E$3)/resumen!$E$5) &gt; 1.96, "SI", "NO"), _xleta.NOT)</f>
        <v>NO</v>
      </c>
      <c r="L4849">
        <f>IF(ISBLANK(C4849), resumen!$D$4, C4849)</f>
        <v>81932.259999999995</v>
      </c>
      <c r="M4849">
        <f>IF(ISBLANK(I4849), resumen!$E$4, I4849)</f>
        <v>39</v>
      </c>
    </row>
    <row r="4850" spans="1:13">
      <c r="A4850">
        <v>4849</v>
      </c>
      <c r="B4850" t="s">
        <v>13</v>
      </c>
      <c r="C4850">
        <v>316920</v>
      </c>
      <c r="D4850" t="s">
        <v>14</v>
      </c>
      <c r="E4850" t="s">
        <v>20</v>
      </c>
      <c r="F4850" t="s">
        <v>16</v>
      </c>
      <c r="G4850" t="s">
        <v>17</v>
      </c>
      <c r="H4850" t="s">
        <v>17</v>
      </c>
      <c r="I4850">
        <v>34</v>
      </c>
      <c r="J4850" t="str">
        <f>IFERROR(IF(ABS((C4850-resumen!$D$3)/resumen!$D$5) &gt; 1.96, "SI", "NO"), _xleta.NOT)</f>
        <v>NO</v>
      </c>
      <c r="K4850" t="str">
        <f>IFERROR(IF(ABS((I4850-resumen!$E$3)/resumen!$E$5) &gt; 1.96, "SI", "NO"), _xleta.NOT)</f>
        <v>NO</v>
      </c>
      <c r="L4850">
        <f>IF(ISBLANK(C4850), resumen!$D$4, C4850)</f>
        <v>316920</v>
      </c>
      <c r="M4850">
        <f>IF(ISBLANK(I4850), resumen!$E$4, I4850)</f>
        <v>34</v>
      </c>
    </row>
    <row r="4851" spans="1:13">
      <c r="A4851">
        <v>4850</v>
      </c>
      <c r="B4851" t="s">
        <v>13</v>
      </c>
      <c r="C4851">
        <v>417792.18</v>
      </c>
      <c r="D4851" t="s">
        <v>14</v>
      </c>
      <c r="E4851" t="s">
        <v>20</v>
      </c>
      <c r="F4851" t="s">
        <v>16</v>
      </c>
      <c r="G4851" t="s">
        <v>17</v>
      </c>
      <c r="H4851" t="s">
        <v>17</v>
      </c>
      <c r="I4851">
        <v>37</v>
      </c>
      <c r="J4851" t="str">
        <f>IFERROR(IF(ABS((C4851-resumen!$D$3)/resumen!$D$5) &gt; 1.96, "SI", "NO"), _xleta.NOT)</f>
        <v>NO</v>
      </c>
      <c r="K4851" t="str">
        <f>IFERROR(IF(ABS((I4851-resumen!$E$3)/resumen!$E$5) &gt; 1.96, "SI", "NO"), _xleta.NOT)</f>
        <v>NO</v>
      </c>
      <c r="L4851">
        <f>IF(ISBLANK(C4851), resumen!$D$4, C4851)</f>
        <v>417792.18</v>
      </c>
      <c r="M4851">
        <f>IF(ISBLANK(I4851), resumen!$E$4, I4851)</f>
        <v>37</v>
      </c>
    </row>
    <row r="4852" spans="1:13">
      <c r="A4852">
        <v>4851</v>
      </c>
      <c r="B4852" t="s">
        <v>19</v>
      </c>
      <c r="C4852">
        <v>297046</v>
      </c>
      <c r="D4852" t="s">
        <v>21</v>
      </c>
      <c r="E4852" t="s">
        <v>20</v>
      </c>
      <c r="F4852" t="s">
        <v>16</v>
      </c>
      <c r="G4852" t="s">
        <v>17</v>
      </c>
      <c r="H4852" t="s">
        <v>17</v>
      </c>
      <c r="I4852">
        <v>55</v>
      </c>
      <c r="J4852" t="str">
        <f>IFERROR(IF(ABS((C4852-resumen!$D$3)/resumen!$D$5) &gt; 1.96, "SI", "NO"), _xleta.NOT)</f>
        <v>NO</v>
      </c>
      <c r="K4852" t="str">
        <f>IFERROR(IF(ABS((I4852-resumen!$E$3)/resumen!$E$5) &gt; 1.96, "SI", "NO"), _xleta.NOT)</f>
        <v>NO</v>
      </c>
      <c r="L4852">
        <f>IF(ISBLANK(C4852), resumen!$D$4, C4852)</f>
        <v>297046</v>
      </c>
      <c r="M4852">
        <f>IF(ISBLANK(I4852), resumen!$E$4, I4852)</f>
        <v>55</v>
      </c>
    </row>
    <row r="4853" spans="1:13">
      <c r="A4853">
        <v>4852</v>
      </c>
      <c r="B4853" t="s">
        <v>13</v>
      </c>
      <c r="C4853">
        <v>371296.25</v>
      </c>
      <c r="D4853" t="s">
        <v>14</v>
      </c>
      <c r="E4853" t="s">
        <v>15</v>
      </c>
      <c r="F4853" t="s">
        <v>16</v>
      </c>
      <c r="G4853" t="s">
        <v>17</v>
      </c>
      <c r="H4853" t="s">
        <v>17</v>
      </c>
      <c r="I4853">
        <v>49</v>
      </c>
      <c r="J4853" t="str">
        <f>IFERROR(IF(ABS((C4853-resumen!$D$3)/resumen!$D$5) &gt; 1.96, "SI", "NO"), _xleta.NOT)</f>
        <v>NO</v>
      </c>
      <c r="K4853" t="str">
        <f>IFERROR(IF(ABS((I4853-resumen!$E$3)/resumen!$E$5) &gt; 1.96, "SI", "NO"), _xleta.NOT)</f>
        <v>NO</v>
      </c>
      <c r="L4853">
        <f>IF(ISBLANK(C4853), resumen!$D$4, C4853)</f>
        <v>371296.25</v>
      </c>
      <c r="M4853">
        <f>IF(ISBLANK(I4853), resumen!$E$4, I4853)</f>
        <v>49</v>
      </c>
    </row>
    <row r="4854" spans="1:13">
      <c r="A4854">
        <v>4853</v>
      </c>
      <c r="B4854" t="s">
        <v>13</v>
      </c>
      <c r="C4854">
        <v>639148</v>
      </c>
      <c r="D4854" t="s">
        <v>22</v>
      </c>
      <c r="E4854" t="s">
        <v>20</v>
      </c>
      <c r="F4854" t="s">
        <v>16</v>
      </c>
      <c r="G4854" t="s">
        <v>17</v>
      </c>
      <c r="H4854" t="s">
        <v>17</v>
      </c>
      <c r="I4854">
        <v>63</v>
      </c>
      <c r="J4854" t="str">
        <f>IFERROR(IF(ABS((C4854-resumen!$D$3)/resumen!$D$5) &gt; 1.96, "SI", "NO"), _xleta.NOT)</f>
        <v>NO</v>
      </c>
      <c r="K4854" t="str">
        <f>IFERROR(IF(ABS((I4854-resumen!$E$3)/resumen!$E$5) &gt; 1.96, "SI", "NO"), _xleta.NOT)</f>
        <v>NO</v>
      </c>
      <c r="L4854">
        <f>IF(ISBLANK(C4854), resumen!$D$4, C4854)</f>
        <v>639148</v>
      </c>
      <c r="M4854">
        <f>IF(ISBLANK(I4854), resumen!$E$4, I4854)</f>
        <v>63</v>
      </c>
    </row>
    <row r="4855" spans="1:13">
      <c r="A4855">
        <v>4854</v>
      </c>
      <c r="B4855" t="s">
        <v>19</v>
      </c>
      <c r="C4855">
        <v>453750</v>
      </c>
      <c r="D4855" t="s">
        <v>14</v>
      </c>
      <c r="E4855" t="s">
        <v>20</v>
      </c>
      <c r="F4855" t="s">
        <v>16</v>
      </c>
      <c r="G4855" t="s">
        <v>16</v>
      </c>
      <c r="H4855" t="s">
        <v>17</v>
      </c>
      <c r="I4855">
        <v>27</v>
      </c>
      <c r="J4855" t="str">
        <f>IFERROR(IF(ABS((C4855-resumen!$D$3)/resumen!$D$5) &gt; 1.96, "SI", "NO"), _xleta.NOT)</f>
        <v>NO</v>
      </c>
      <c r="K4855" t="str">
        <f>IFERROR(IF(ABS((I4855-resumen!$E$3)/resumen!$E$5) &gt; 1.96, "SI", "NO"), _xleta.NOT)</f>
        <v>NO</v>
      </c>
      <c r="L4855">
        <f>IF(ISBLANK(C4855), resumen!$D$4, C4855)</f>
        <v>453750</v>
      </c>
      <c r="M4855">
        <f>IF(ISBLANK(I4855), resumen!$E$4, I4855)</f>
        <v>27</v>
      </c>
    </row>
    <row r="4856" spans="1:13">
      <c r="A4856">
        <v>4855</v>
      </c>
      <c r="B4856" t="s">
        <v>13</v>
      </c>
      <c r="C4856">
        <v>889043.09</v>
      </c>
      <c r="D4856" t="s">
        <v>14</v>
      </c>
      <c r="E4856" t="s">
        <v>15</v>
      </c>
      <c r="F4856" t="s">
        <v>16</v>
      </c>
      <c r="G4856" t="s">
        <v>17</v>
      </c>
      <c r="H4856" t="s">
        <v>17</v>
      </c>
      <c r="I4856">
        <v>32</v>
      </c>
      <c r="J4856" t="str">
        <f>IFERROR(IF(ABS((C4856-resumen!$D$3)/resumen!$D$5) &gt; 1.96, "SI", "NO"), _xleta.NOT)</f>
        <v>NO</v>
      </c>
      <c r="K4856" t="str">
        <f>IFERROR(IF(ABS((I4856-resumen!$E$3)/resumen!$E$5) &gt; 1.96, "SI", "NO"), _xleta.NOT)</f>
        <v>NO</v>
      </c>
      <c r="L4856">
        <f>IF(ISBLANK(C4856), resumen!$D$4, C4856)</f>
        <v>889043.09</v>
      </c>
      <c r="M4856">
        <f>IF(ISBLANK(I4856), resumen!$E$4, I4856)</f>
        <v>32</v>
      </c>
    </row>
    <row r="4857" spans="1:13">
      <c r="A4857">
        <v>4856</v>
      </c>
      <c r="B4857" t="s">
        <v>13</v>
      </c>
      <c r="C4857">
        <v>278030</v>
      </c>
      <c r="D4857" t="s">
        <v>21</v>
      </c>
      <c r="E4857" t="s">
        <v>20</v>
      </c>
      <c r="F4857" t="s">
        <v>16</v>
      </c>
      <c r="G4857" t="s">
        <v>16</v>
      </c>
      <c r="H4857" t="s">
        <v>17</v>
      </c>
      <c r="I4857">
        <v>48</v>
      </c>
      <c r="J4857" t="str">
        <f>IFERROR(IF(ABS((C4857-resumen!$D$3)/resumen!$D$5) &gt; 1.96, "SI", "NO"), _xleta.NOT)</f>
        <v>NO</v>
      </c>
      <c r="K4857" t="str">
        <f>IFERROR(IF(ABS((I4857-resumen!$E$3)/resumen!$E$5) &gt; 1.96, "SI", "NO"), _xleta.NOT)</f>
        <v>NO</v>
      </c>
      <c r="L4857">
        <f>IF(ISBLANK(C4857), resumen!$D$4, C4857)</f>
        <v>278030</v>
      </c>
      <c r="M4857">
        <f>IF(ISBLANK(I4857), resumen!$E$4, I4857)</f>
        <v>48</v>
      </c>
    </row>
    <row r="4858" spans="1:13">
      <c r="A4858">
        <v>4857</v>
      </c>
      <c r="B4858" t="s">
        <v>13</v>
      </c>
      <c r="C4858">
        <v>660392</v>
      </c>
      <c r="D4858" t="s">
        <v>21</v>
      </c>
      <c r="E4858" t="s">
        <v>20</v>
      </c>
      <c r="F4858" t="s">
        <v>16</v>
      </c>
      <c r="G4858" t="s">
        <v>16</v>
      </c>
      <c r="H4858" t="s">
        <v>17</v>
      </c>
      <c r="I4858">
        <v>53</v>
      </c>
      <c r="J4858" t="str">
        <f>IFERROR(IF(ABS((C4858-resumen!$D$3)/resumen!$D$5) &gt; 1.96, "SI", "NO"), _xleta.NOT)</f>
        <v>NO</v>
      </c>
      <c r="K4858" t="str">
        <f>IFERROR(IF(ABS((I4858-resumen!$E$3)/resumen!$E$5) &gt; 1.96, "SI", "NO"), _xleta.NOT)</f>
        <v>NO</v>
      </c>
      <c r="L4858">
        <f>IF(ISBLANK(C4858), resumen!$D$4, C4858)</f>
        <v>660392</v>
      </c>
      <c r="M4858">
        <f>IF(ISBLANK(I4858), resumen!$E$4, I4858)</f>
        <v>53</v>
      </c>
    </row>
    <row r="4859" spans="1:13">
      <c r="A4859">
        <v>4858</v>
      </c>
      <c r="B4859" t="s">
        <v>13</v>
      </c>
      <c r="C4859">
        <v>491840</v>
      </c>
      <c r="D4859" t="s">
        <v>18</v>
      </c>
      <c r="E4859" t="s">
        <v>15</v>
      </c>
      <c r="F4859" t="s">
        <v>16</v>
      </c>
      <c r="G4859" t="s">
        <v>17</v>
      </c>
      <c r="H4859" t="s">
        <v>17</v>
      </c>
      <c r="I4859">
        <v>72</v>
      </c>
      <c r="J4859" t="str">
        <f>IFERROR(IF(ABS((C4859-resumen!$D$3)/resumen!$D$5) &gt; 1.96, "SI", "NO"), _xleta.NOT)</f>
        <v>NO</v>
      </c>
      <c r="K4859" t="str">
        <f>IFERROR(IF(ABS((I4859-resumen!$E$3)/resumen!$E$5) &gt; 1.96, "SI", "NO"), _xleta.NOT)</f>
        <v>SI</v>
      </c>
      <c r="L4859">
        <f>IF(ISBLANK(C4859), resumen!$D$4, C4859)</f>
        <v>491840</v>
      </c>
      <c r="M4859">
        <f>IF(ISBLANK(I4859), resumen!$E$4, I4859)</f>
        <v>72</v>
      </c>
    </row>
    <row r="4860" spans="1:13">
      <c r="A4860">
        <v>4859</v>
      </c>
      <c r="B4860" t="s">
        <v>13</v>
      </c>
      <c r="C4860">
        <v>1089300</v>
      </c>
      <c r="D4860" t="s">
        <v>14</v>
      </c>
      <c r="E4860" t="s">
        <v>20</v>
      </c>
      <c r="F4860" t="s">
        <v>16</v>
      </c>
      <c r="G4860" t="s">
        <v>17</v>
      </c>
      <c r="H4860" t="s">
        <v>17</v>
      </c>
      <c r="I4860">
        <v>49</v>
      </c>
      <c r="J4860" t="str">
        <f>IFERROR(IF(ABS((C4860-resumen!$D$3)/resumen!$D$5) &gt; 1.96, "SI", "NO"), _xleta.NOT)</f>
        <v>NO</v>
      </c>
      <c r="K4860" t="str">
        <f>IFERROR(IF(ABS((I4860-resumen!$E$3)/resumen!$E$5) &gt; 1.96, "SI", "NO"), _xleta.NOT)</f>
        <v>NO</v>
      </c>
      <c r="L4860">
        <f>IF(ISBLANK(C4860), resumen!$D$4, C4860)</f>
        <v>1089300</v>
      </c>
      <c r="M4860">
        <f>IF(ISBLANK(I4860), resumen!$E$4, I4860)</f>
        <v>49</v>
      </c>
    </row>
    <row r="4861" spans="1:13">
      <c r="A4861">
        <v>4860</v>
      </c>
      <c r="B4861" t="s">
        <v>19</v>
      </c>
      <c r="C4861">
        <v>352830</v>
      </c>
      <c r="D4861" t="s">
        <v>14</v>
      </c>
      <c r="E4861" t="s">
        <v>20</v>
      </c>
      <c r="F4861" t="s">
        <v>16</v>
      </c>
      <c r="G4861" t="s">
        <v>17</v>
      </c>
      <c r="H4861" t="s">
        <v>17</v>
      </c>
      <c r="I4861">
        <v>22</v>
      </c>
      <c r="J4861" t="str">
        <f>IFERROR(IF(ABS((C4861-resumen!$D$3)/resumen!$D$5) &gt; 1.96, "SI", "NO"), _xleta.NOT)</f>
        <v>NO</v>
      </c>
      <c r="K4861" t="str">
        <f>IFERROR(IF(ABS((I4861-resumen!$E$3)/resumen!$E$5) &gt; 1.96, "SI", "NO"), _xleta.NOT)</f>
        <v>NO</v>
      </c>
      <c r="L4861">
        <f>IF(ISBLANK(C4861), resumen!$D$4, C4861)</f>
        <v>352830</v>
      </c>
      <c r="M4861">
        <f>IF(ISBLANK(I4861), resumen!$E$4, I4861)</f>
        <v>22</v>
      </c>
    </row>
    <row r="4862" spans="1:13">
      <c r="A4862">
        <v>4861</v>
      </c>
      <c r="B4862" t="s">
        <v>13</v>
      </c>
      <c r="C4862">
        <v>1417056.5</v>
      </c>
      <c r="D4862" t="s">
        <v>14</v>
      </c>
      <c r="E4862" t="s">
        <v>15</v>
      </c>
      <c r="F4862" t="s">
        <v>16</v>
      </c>
      <c r="G4862" t="s">
        <v>17</v>
      </c>
      <c r="H4862" t="s">
        <v>17</v>
      </c>
      <c r="I4862">
        <v>55</v>
      </c>
      <c r="J4862" t="str">
        <f>IFERROR(IF(ABS((C4862-resumen!$D$3)/resumen!$D$5) &gt; 1.96, "SI", "NO"), _xleta.NOT)</f>
        <v>NO</v>
      </c>
      <c r="K4862" t="str">
        <f>IFERROR(IF(ABS((I4862-resumen!$E$3)/resumen!$E$5) &gt; 1.96, "SI", "NO"), _xleta.NOT)</f>
        <v>NO</v>
      </c>
      <c r="L4862">
        <f>IF(ISBLANK(C4862), resumen!$D$4, C4862)</f>
        <v>1417056.5</v>
      </c>
      <c r="M4862">
        <f>IF(ISBLANK(I4862), resumen!$E$4, I4862)</f>
        <v>55</v>
      </c>
    </row>
    <row r="4863" spans="1:13">
      <c r="A4863">
        <v>4862</v>
      </c>
      <c r="B4863" t="s">
        <v>19</v>
      </c>
      <c r="C4863">
        <v>974906</v>
      </c>
      <c r="D4863" t="s">
        <v>14</v>
      </c>
      <c r="E4863" t="s">
        <v>15</v>
      </c>
      <c r="F4863" t="s">
        <v>16</v>
      </c>
      <c r="G4863" t="s">
        <v>17</v>
      </c>
      <c r="H4863" t="s">
        <v>17</v>
      </c>
      <c r="I4863">
        <v>50</v>
      </c>
      <c r="J4863" t="str">
        <f>IFERROR(IF(ABS((C4863-resumen!$D$3)/resumen!$D$5) &gt; 1.96, "SI", "NO"), _xleta.NOT)</f>
        <v>NO</v>
      </c>
      <c r="K4863" t="str">
        <f>IFERROR(IF(ABS((I4863-resumen!$E$3)/resumen!$E$5) &gt; 1.96, "SI", "NO"), _xleta.NOT)</f>
        <v>NO</v>
      </c>
      <c r="L4863">
        <f>IF(ISBLANK(C4863), resumen!$D$4, C4863)</f>
        <v>974906</v>
      </c>
      <c r="M4863">
        <f>IF(ISBLANK(I4863), resumen!$E$4, I4863)</f>
        <v>50</v>
      </c>
    </row>
    <row r="4864" spans="1:13">
      <c r="A4864">
        <v>4863</v>
      </c>
      <c r="B4864" t="s">
        <v>19</v>
      </c>
      <c r="C4864">
        <v>430924</v>
      </c>
      <c r="D4864" t="s">
        <v>14</v>
      </c>
      <c r="E4864" t="s">
        <v>20</v>
      </c>
      <c r="F4864" t="s">
        <v>16</v>
      </c>
      <c r="G4864" t="s">
        <v>17</v>
      </c>
      <c r="H4864" t="s">
        <v>17</v>
      </c>
      <c r="I4864">
        <v>45</v>
      </c>
      <c r="J4864" t="str">
        <f>IFERROR(IF(ABS((C4864-resumen!$D$3)/resumen!$D$5) &gt; 1.96, "SI", "NO"), _xleta.NOT)</f>
        <v>NO</v>
      </c>
      <c r="K4864" t="str">
        <f>IFERROR(IF(ABS((I4864-resumen!$E$3)/resumen!$E$5) &gt; 1.96, "SI", "NO"), _xleta.NOT)</f>
        <v>NO</v>
      </c>
      <c r="L4864">
        <f>IF(ISBLANK(C4864), resumen!$D$4, C4864)</f>
        <v>430924</v>
      </c>
      <c r="M4864">
        <f>IF(ISBLANK(I4864), resumen!$E$4, I4864)</f>
        <v>45</v>
      </c>
    </row>
    <row r="4865" spans="1:13">
      <c r="A4865">
        <v>4864</v>
      </c>
      <c r="B4865" t="s">
        <v>19</v>
      </c>
      <c r="C4865">
        <v>218650</v>
      </c>
      <c r="D4865" t="s">
        <v>14</v>
      </c>
      <c r="E4865" t="s">
        <v>20</v>
      </c>
      <c r="F4865" t="s">
        <v>16</v>
      </c>
      <c r="G4865" t="s">
        <v>17</v>
      </c>
      <c r="H4865" t="s">
        <v>16</v>
      </c>
      <c r="I4865">
        <v>50</v>
      </c>
      <c r="J4865" t="str">
        <f>IFERROR(IF(ABS((C4865-resumen!$D$3)/resumen!$D$5) &gt; 1.96, "SI", "NO"), _xleta.NOT)</f>
        <v>NO</v>
      </c>
      <c r="K4865" t="str">
        <f>IFERROR(IF(ABS((I4865-resumen!$E$3)/resumen!$E$5) &gt; 1.96, "SI", "NO"), _xleta.NOT)</f>
        <v>NO</v>
      </c>
      <c r="L4865">
        <f>IF(ISBLANK(C4865), resumen!$D$4, C4865)</f>
        <v>218650</v>
      </c>
      <c r="M4865">
        <f>IF(ISBLANK(I4865), resumen!$E$4, I4865)</f>
        <v>50</v>
      </c>
    </row>
    <row r="4866" spans="1:13">
      <c r="A4866">
        <v>4865</v>
      </c>
      <c r="B4866" t="s">
        <v>13</v>
      </c>
      <c r="C4866">
        <v>459223</v>
      </c>
      <c r="D4866" t="s">
        <v>22</v>
      </c>
      <c r="E4866" t="s">
        <v>20</v>
      </c>
      <c r="F4866" t="s">
        <v>16</v>
      </c>
      <c r="G4866" t="s">
        <v>17</v>
      </c>
      <c r="H4866" t="s">
        <v>17</v>
      </c>
      <c r="I4866">
        <v>58</v>
      </c>
      <c r="J4866" t="str">
        <f>IFERROR(IF(ABS((C4866-resumen!$D$3)/resumen!$D$5) &gt; 1.96, "SI", "NO"), _xleta.NOT)</f>
        <v>NO</v>
      </c>
      <c r="K4866" t="str">
        <f>IFERROR(IF(ABS((I4866-resumen!$E$3)/resumen!$E$5) &gt; 1.96, "SI", "NO"), _xleta.NOT)</f>
        <v>NO</v>
      </c>
      <c r="L4866">
        <f>IF(ISBLANK(C4866), resumen!$D$4, C4866)</f>
        <v>459223</v>
      </c>
      <c r="M4866">
        <f>IF(ISBLANK(I4866), resumen!$E$4, I4866)</f>
        <v>58</v>
      </c>
    </row>
    <row r="4867" spans="1:13">
      <c r="A4867">
        <v>4866</v>
      </c>
      <c r="B4867" t="s">
        <v>13</v>
      </c>
      <c r="C4867">
        <v>105750</v>
      </c>
      <c r="D4867" t="s">
        <v>14</v>
      </c>
      <c r="E4867" t="s">
        <v>20</v>
      </c>
      <c r="F4867" t="s">
        <v>16</v>
      </c>
      <c r="G4867" t="s">
        <v>17</v>
      </c>
      <c r="H4867" t="s">
        <v>17</v>
      </c>
      <c r="I4867">
        <v>38</v>
      </c>
      <c r="J4867" t="str">
        <f>IFERROR(IF(ABS((C4867-resumen!$D$3)/resumen!$D$5) &gt; 1.96, "SI", "NO"), _xleta.NOT)</f>
        <v>NO</v>
      </c>
      <c r="K4867" t="str">
        <f>IFERROR(IF(ABS((I4867-resumen!$E$3)/resumen!$E$5) &gt; 1.96, "SI", "NO"), _xleta.NOT)</f>
        <v>NO</v>
      </c>
      <c r="L4867">
        <f>IF(ISBLANK(C4867), resumen!$D$4, C4867)</f>
        <v>105750</v>
      </c>
      <c r="M4867">
        <f>IF(ISBLANK(I4867), resumen!$E$4, I4867)</f>
        <v>38</v>
      </c>
    </row>
    <row r="4868" spans="1:13">
      <c r="A4868">
        <v>4867</v>
      </c>
      <c r="B4868" t="s">
        <v>13</v>
      </c>
      <c r="C4868">
        <v>341002</v>
      </c>
      <c r="D4868" t="s">
        <v>14</v>
      </c>
      <c r="E4868" t="s">
        <v>20</v>
      </c>
      <c r="F4868" t="s">
        <v>16</v>
      </c>
      <c r="G4868" t="s">
        <v>17</v>
      </c>
      <c r="H4868" t="s">
        <v>17</v>
      </c>
      <c r="I4868">
        <v>36</v>
      </c>
      <c r="J4868" t="str">
        <f>IFERROR(IF(ABS((C4868-resumen!$D$3)/resumen!$D$5) &gt; 1.96, "SI", "NO"), _xleta.NOT)</f>
        <v>NO</v>
      </c>
      <c r="K4868" t="str">
        <f>IFERROR(IF(ABS((I4868-resumen!$E$3)/resumen!$E$5) &gt; 1.96, "SI", "NO"), _xleta.NOT)</f>
        <v>NO</v>
      </c>
      <c r="L4868">
        <f>IF(ISBLANK(C4868), resumen!$D$4, C4868)</f>
        <v>341002</v>
      </c>
      <c r="M4868">
        <f>IF(ISBLANK(I4868), resumen!$E$4, I4868)</f>
        <v>36</v>
      </c>
    </row>
    <row r="4869" spans="1:13">
      <c r="A4869">
        <v>4868</v>
      </c>
      <c r="B4869" t="s">
        <v>13</v>
      </c>
      <c r="C4869">
        <v>497566.22</v>
      </c>
      <c r="D4869" t="s">
        <v>14</v>
      </c>
      <c r="E4869" t="s">
        <v>20</v>
      </c>
      <c r="F4869" t="s">
        <v>16</v>
      </c>
      <c r="G4869" t="s">
        <v>17</v>
      </c>
      <c r="H4869" t="s">
        <v>17</v>
      </c>
      <c r="I4869">
        <v>34</v>
      </c>
      <c r="J4869" t="str">
        <f>IFERROR(IF(ABS((C4869-resumen!$D$3)/resumen!$D$5) &gt; 1.96, "SI", "NO"), _xleta.NOT)</f>
        <v>NO</v>
      </c>
      <c r="K4869" t="str">
        <f>IFERROR(IF(ABS((I4869-resumen!$E$3)/resumen!$E$5) &gt; 1.96, "SI", "NO"), _xleta.NOT)</f>
        <v>NO</v>
      </c>
      <c r="L4869">
        <f>IF(ISBLANK(C4869), resumen!$D$4, C4869)</f>
        <v>497566.22</v>
      </c>
      <c r="M4869">
        <f>IF(ISBLANK(I4869), resumen!$E$4, I4869)</f>
        <v>34</v>
      </c>
    </row>
    <row r="4870" spans="1:13">
      <c r="A4870">
        <v>4869</v>
      </c>
      <c r="B4870" t="s">
        <v>19</v>
      </c>
      <c r="C4870">
        <v>407547.36</v>
      </c>
      <c r="D4870" t="s">
        <v>14</v>
      </c>
      <c r="E4870" t="s">
        <v>15</v>
      </c>
      <c r="F4870" t="s">
        <v>16</v>
      </c>
      <c r="G4870" t="s">
        <v>17</v>
      </c>
      <c r="H4870" t="s">
        <v>17</v>
      </c>
      <c r="I4870">
        <v>61</v>
      </c>
      <c r="J4870" t="str">
        <f>IFERROR(IF(ABS((C4870-resumen!$D$3)/resumen!$D$5) &gt; 1.96, "SI", "NO"), _xleta.NOT)</f>
        <v>NO</v>
      </c>
      <c r="K4870" t="str">
        <f>IFERROR(IF(ABS((I4870-resumen!$E$3)/resumen!$E$5) &gt; 1.96, "SI", "NO"), _xleta.NOT)</f>
        <v>NO</v>
      </c>
      <c r="L4870">
        <f>IF(ISBLANK(C4870), resumen!$D$4, C4870)</f>
        <v>407547.36</v>
      </c>
      <c r="M4870">
        <f>IF(ISBLANK(I4870), resumen!$E$4, I4870)</f>
        <v>61</v>
      </c>
    </row>
    <row r="4871" spans="1:13">
      <c r="A4871">
        <v>4870</v>
      </c>
      <c r="B4871" t="s">
        <v>13</v>
      </c>
      <c r="C4871">
        <v>1190858.8</v>
      </c>
      <c r="D4871" t="s">
        <v>14</v>
      </c>
      <c r="E4871" t="s">
        <v>15</v>
      </c>
      <c r="F4871" t="s">
        <v>16</v>
      </c>
      <c r="G4871" t="s">
        <v>17</v>
      </c>
      <c r="H4871" t="s">
        <v>17</v>
      </c>
      <c r="I4871">
        <v>59</v>
      </c>
      <c r="J4871" t="str">
        <f>IFERROR(IF(ABS((C4871-resumen!$D$3)/resumen!$D$5) &gt; 1.96, "SI", "NO"), _xleta.NOT)</f>
        <v>NO</v>
      </c>
      <c r="K4871" t="str">
        <f>IFERROR(IF(ABS((I4871-resumen!$E$3)/resumen!$E$5) &gt; 1.96, "SI", "NO"), _xleta.NOT)</f>
        <v>NO</v>
      </c>
      <c r="L4871">
        <f>IF(ISBLANK(C4871), resumen!$D$4, C4871)</f>
        <v>1190858.8</v>
      </c>
      <c r="M4871">
        <f>IF(ISBLANK(I4871), resumen!$E$4, I4871)</f>
        <v>59</v>
      </c>
    </row>
    <row r="4872" spans="1:13">
      <c r="A4872">
        <v>4871</v>
      </c>
      <c r="B4872" t="s">
        <v>19</v>
      </c>
      <c r="C4872">
        <v>297139</v>
      </c>
      <c r="D4872" t="s">
        <v>22</v>
      </c>
      <c r="E4872" t="s">
        <v>20</v>
      </c>
      <c r="F4872" t="s">
        <v>16</v>
      </c>
      <c r="G4872" t="s">
        <v>16</v>
      </c>
      <c r="H4872" t="s">
        <v>16</v>
      </c>
      <c r="I4872">
        <v>63</v>
      </c>
      <c r="J4872" t="str">
        <f>IFERROR(IF(ABS((C4872-resumen!$D$3)/resumen!$D$5) &gt; 1.96, "SI", "NO"), _xleta.NOT)</f>
        <v>NO</v>
      </c>
      <c r="K4872" t="str">
        <f>IFERROR(IF(ABS((I4872-resumen!$E$3)/resumen!$E$5) &gt; 1.96, "SI", "NO"), _xleta.NOT)</f>
        <v>NO</v>
      </c>
      <c r="L4872">
        <f>IF(ISBLANK(C4872), resumen!$D$4, C4872)</f>
        <v>297139</v>
      </c>
      <c r="M4872">
        <f>IF(ISBLANK(I4872), resumen!$E$4, I4872)</f>
        <v>63</v>
      </c>
    </row>
    <row r="4873" spans="1:13">
      <c r="A4873">
        <v>4872</v>
      </c>
      <c r="B4873" t="s">
        <v>19</v>
      </c>
      <c r="C4873">
        <v>199099.7</v>
      </c>
      <c r="D4873" t="s">
        <v>14</v>
      </c>
      <c r="E4873" t="s">
        <v>15</v>
      </c>
      <c r="F4873" t="s">
        <v>16</v>
      </c>
      <c r="G4873" t="s">
        <v>17</v>
      </c>
      <c r="H4873" t="s">
        <v>17</v>
      </c>
      <c r="I4873">
        <v>24</v>
      </c>
      <c r="J4873" t="str">
        <f>IFERROR(IF(ABS((C4873-resumen!$D$3)/resumen!$D$5) &gt; 1.96, "SI", "NO"), _xleta.NOT)</f>
        <v>NO</v>
      </c>
      <c r="K4873" t="str">
        <f>IFERROR(IF(ABS((I4873-resumen!$E$3)/resumen!$E$5) &gt; 1.96, "SI", "NO"), _xleta.NOT)</f>
        <v>NO</v>
      </c>
      <c r="L4873">
        <f>IF(ISBLANK(C4873), resumen!$D$4, C4873)</f>
        <v>199099.7</v>
      </c>
      <c r="M4873">
        <f>IF(ISBLANK(I4873), resumen!$E$4, I4873)</f>
        <v>24</v>
      </c>
    </row>
    <row r="4874" spans="1:13">
      <c r="A4874">
        <v>4873</v>
      </c>
      <c r="B4874" t="s">
        <v>19</v>
      </c>
      <c r="C4874">
        <v>368050</v>
      </c>
      <c r="D4874" t="s">
        <v>14</v>
      </c>
      <c r="E4874" t="s">
        <v>20</v>
      </c>
      <c r="F4874" t="s">
        <v>16</v>
      </c>
      <c r="G4874" t="s">
        <v>17</v>
      </c>
      <c r="H4874" t="s">
        <v>17</v>
      </c>
      <c r="I4874">
        <v>42</v>
      </c>
      <c r="J4874" t="str">
        <f>IFERROR(IF(ABS((C4874-resumen!$D$3)/resumen!$D$5) &gt; 1.96, "SI", "NO"), _xleta.NOT)</f>
        <v>NO</v>
      </c>
      <c r="K4874" t="str">
        <f>IFERROR(IF(ABS((I4874-resumen!$E$3)/resumen!$E$5) &gt; 1.96, "SI", "NO"), _xleta.NOT)</f>
        <v>NO</v>
      </c>
      <c r="L4874">
        <f>IF(ISBLANK(C4874), resumen!$D$4, C4874)</f>
        <v>368050</v>
      </c>
      <c r="M4874">
        <f>IF(ISBLANK(I4874), resumen!$E$4, I4874)</f>
        <v>42</v>
      </c>
    </row>
    <row r="4875" spans="1:13">
      <c r="A4875">
        <v>4874</v>
      </c>
      <c r="B4875" t="s">
        <v>13</v>
      </c>
      <c r="C4875">
        <v>433136</v>
      </c>
      <c r="D4875" t="s">
        <v>14</v>
      </c>
      <c r="E4875" t="s">
        <v>20</v>
      </c>
      <c r="F4875" t="s">
        <v>16</v>
      </c>
      <c r="G4875" t="s">
        <v>17</v>
      </c>
      <c r="H4875" t="s">
        <v>17</v>
      </c>
      <c r="I4875">
        <v>50</v>
      </c>
      <c r="J4875" t="str">
        <f>IFERROR(IF(ABS((C4875-resumen!$D$3)/resumen!$D$5) &gt; 1.96, "SI", "NO"), _xleta.NOT)</f>
        <v>NO</v>
      </c>
      <c r="K4875" t="str">
        <f>IFERROR(IF(ABS((I4875-resumen!$E$3)/resumen!$E$5) &gt; 1.96, "SI", "NO"), _xleta.NOT)</f>
        <v>NO</v>
      </c>
      <c r="L4875">
        <f>IF(ISBLANK(C4875), resumen!$D$4, C4875)</f>
        <v>433136</v>
      </c>
      <c r="M4875">
        <f>IF(ISBLANK(I4875), resumen!$E$4, I4875)</f>
        <v>50</v>
      </c>
    </row>
    <row r="4876" spans="1:13">
      <c r="A4876">
        <v>4875</v>
      </c>
      <c r="B4876" t="s">
        <v>13</v>
      </c>
      <c r="C4876">
        <v>1295895</v>
      </c>
      <c r="D4876" t="s">
        <v>14</v>
      </c>
      <c r="E4876" t="s">
        <v>20</v>
      </c>
      <c r="F4876" t="s">
        <v>16</v>
      </c>
      <c r="G4876" t="s">
        <v>17</v>
      </c>
      <c r="H4876" t="s">
        <v>17</v>
      </c>
      <c r="I4876">
        <v>32</v>
      </c>
      <c r="J4876" t="str">
        <f>IFERROR(IF(ABS((C4876-resumen!$D$3)/resumen!$D$5) &gt; 1.96, "SI", "NO"), _xleta.NOT)</f>
        <v>NO</v>
      </c>
      <c r="K4876" t="str">
        <f>IFERROR(IF(ABS((I4876-resumen!$E$3)/resumen!$E$5) &gt; 1.96, "SI", "NO"), _xleta.NOT)</f>
        <v>NO</v>
      </c>
      <c r="L4876">
        <f>IF(ISBLANK(C4876), resumen!$D$4, C4876)</f>
        <v>1295895</v>
      </c>
      <c r="M4876">
        <f>IF(ISBLANK(I4876), resumen!$E$4, I4876)</f>
        <v>32</v>
      </c>
    </row>
    <row r="4877" spans="1:13">
      <c r="A4877">
        <v>4876</v>
      </c>
      <c r="B4877" t="s">
        <v>13</v>
      </c>
      <c r="C4877">
        <v>898140</v>
      </c>
      <c r="D4877" t="s">
        <v>14</v>
      </c>
      <c r="E4877" t="s">
        <v>20</v>
      </c>
      <c r="F4877" t="s">
        <v>16</v>
      </c>
      <c r="G4877" t="s">
        <v>17</v>
      </c>
      <c r="H4877" t="s">
        <v>17</v>
      </c>
      <c r="I4877">
        <v>28</v>
      </c>
      <c r="J4877" t="str">
        <f>IFERROR(IF(ABS((C4877-resumen!$D$3)/resumen!$D$5) &gt; 1.96, "SI", "NO"), _xleta.NOT)</f>
        <v>NO</v>
      </c>
      <c r="K4877" t="str">
        <f>IFERROR(IF(ABS((I4877-resumen!$E$3)/resumen!$E$5) &gt; 1.96, "SI", "NO"), _xleta.NOT)</f>
        <v>NO</v>
      </c>
      <c r="L4877">
        <f>IF(ISBLANK(C4877), resumen!$D$4, C4877)</f>
        <v>898140</v>
      </c>
      <c r="M4877">
        <f>IF(ISBLANK(I4877), resumen!$E$4, I4877)</f>
        <v>28</v>
      </c>
    </row>
    <row r="4878" spans="1:13">
      <c r="A4878">
        <v>4877</v>
      </c>
      <c r="B4878" t="s">
        <v>13</v>
      </c>
      <c r="C4878">
        <v>532775.64</v>
      </c>
      <c r="D4878" t="s">
        <v>14</v>
      </c>
      <c r="E4878" t="s">
        <v>20</v>
      </c>
      <c r="F4878" t="s">
        <v>16</v>
      </c>
      <c r="G4878" t="s">
        <v>17</v>
      </c>
      <c r="H4878" t="s">
        <v>17</v>
      </c>
      <c r="I4878">
        <v>47</v>
      </c>
      <c r="J4878" t="str">
        <f>IFERROR(IF(ABS((C4878-resumen!$D$3)/resumen!$D$5) &gt; 1.96, "SI", "NO"), _xleta.NOT)</f>
        <v>NO</v>
      </c>
      <c r="K4878" t="str">
        <f>IFERROR(IF(ABS((I4878-resumen!$E$3)/resumen!$E$5) &gt; 1.96, "SI", "NO"), _xleta.NOT)</f>
        <v>NO</v>
      </c>
      <c r="L4878">
        <f>IF(ISBLANK(C4878), resumen!$D$4, C4878)</f>
        <v>532775.64</v>
      </c>
      <c r="M4878">
        <f>IF(ISBLANK(I4878), resumen!$E$4, I4878)</f>
        <v>47</v>
      </c>
    </row>
    <row r="4879" spans="1:13">
      <c r="A4879">
        <v>4878</v>
      </c>
      <c r="B4879" t="s">
        <v>19</v>
      </c>
      <c r="C4879">
        <v>635080.35</v>
      </c>
      <c r="D4879" t="s">
        <v>18</v>
      </c>
      <c r="E4879" t="s">
        <v>15</v>
      </c>
      <c r="F4879" t="s">
        <v>16</v>
      </c>
      <c r="G4879" t="s">
        <v>17</v>
      </c>
      <c r="H4879" t="s">
        <v>17</v>
      </c>
      <c r="I4879">
        <v>65</v>
      </c>
      <c r="J4879" t="str">
        <f>IFERROR(IF(ABS((C4879-resumen!$D$3)/resumen!$D$5) &gt; 1.96, "SI", "NO"), _xleta.NOT)</f>
        <v>NO</v>
      </c>
      <c r="K4879" t="str">
        <f>IFERROR(IF(ABS((I4879-resumen!$E$3)/resumen!$E$5) &gt; 1.96, "SI", "NO"), _xleta.NOT)</f>
        <v>NO</v>
      </c>
      <c r="L4879">
        <f>IF(ISBLANK(C4879), resumen!$D$4, C4879)</f>
        <v>635080.35</v>
      </c>
      <c r="M4879">
        <f>IF(ISBLANK(I4879), resumen!$E$4, I4879)</f>
        <v>65</v>
      </c>
    </row>
    <row r="4880" spans="1:13">
      <c r="A4880">
        <v>4879</v>
      </c>
      <c r="B4880" t="s">
        <v>19</v>
      </c>
      <c r="C4880">
        <v>278030</v>
      </c>
      <c r="D4880" t="s">
        <v>23</v>
      </c>
      <c r="E4880" t="s">
        <v>20</v>
      </c>
      <c r="F4880" t="s">
        <v>16</v>
      </c>
      <c r="G4880" t="s">
        <v>17</v>
      </c>
      <c r="H4880" t="s">
        <v>17</v>
      </c>
      <c r="I4880">
        <v>59</v>
      </c>
      <c r="J4880" t="str">
        <f>IFERROR(IF(ABS((C4880-resumen!$D$3)/resumen!$D$5) &gt; 1.96, "SI", "NO"), _xleta.NOT)</f>
        <v>NO</v>
      </c>
      <c r="K4880" t="str">
        <f>IFERROR(IF(ABS((I4880-resumen!$E$3)/resumen!$E$5) &gt; 1.96, "SI", "NO"), _xleta.NOT)</f>
        <v>NO</v>
      </c>
      <c r="L4880">
        <f>IF(ISBLANK(C4880), resumen!$D$4, C4880)</f>
        <v>278030</v>
      </c>
      <c r="M4880">
        <f>IF(ISBLANK(I4880), resumen!$E$4, I4880)</f>
        <v>59</v>
      </c>
    </row>
    <row r="4881" spans="1:13">
      <c r="A4881">
        <v>4880</v>
      </c>
      <c r="B4881" t="s">
        <v>13</v>
      </c>
      <c r="C4881">
        <v>3082593.2</v>
      </c>
      <c r="D4881" t="s">
        <v>14</v>
      </c>
      <c r="E4881" t="s">
        <v>15</v>
      </c>
      <c r="F4881" t="s">
        <v>16</v>
      </c>
      <c r="G4881" t="s">
        <v>17</v>
      </c>
      <c r="H4881" t="s">
        <v>17</v>
      </c>
      <c r="I4881">
        <v>55</v>
      </c>
      <c r="J4881" t="str">
        <f>IFERROR(IF(ABS((C4881-resumen!$D$3)/resumen!$D$5) &gt; 1.96, "SI", "NO"), _xleta.NOT)</f>
        <v>SI</v>
      </c>
      <c r="K4881" t="str">
        <f>IFERROR(IF(ABS((I4881-resumen!$E$3)/resumen!$E$5) &gt; 1.96, "SI", "NO"), _xleta.NOT)</f>
        <v>NO</v>
      </c>
      <c r="L4881">
        <f>IF(ISBLANK(C4881), resumen!$D$4, C4881)</f>
        <v>3082593.2</v>
      </c>
      <c r="M4881">
        <f>IF(ISBLANK(I4881), resumen!$E$4, I4881)</f>
        <v>55</v>
      </c>
    </row>
    <row r="4882" spans="1:13">
      <c r="A4882">
        <v>4881</v>
      </c>
      <c r="B4882" t="s">
        <v>13</v>
      </c>
      <c r="C4882">
        <v>457783.1</v>
      </c>
      <c r="D4882" t="s">
        <v>14</v>
      </c>
      <c r="E4882" t="s">
        <v>20</v>
      </c>
      <c r="F4882" t="s">
        <v>16</v>
      </c>
      <c r="G4882" t="s">
        <v>17</v>
      </c>
      <c r="H4882" t="s">
        <v>17</v>
      </c>
      <c r="I4882">
        <v>30</v>
      </c>
      <c r="J4882" t="str">
        <f>IFERROR(IF(ABS((C4882-resumen!$D$3)/resumen!$D$5) &gt; 1.96, "SI", "NO"), _xleta.NOT)</f>
        <v>NO</v>
      </c>
      <c r="K4882" t="str">
        <f>IFERROR(IF(ABS((I4882-resumen!$E$3)/resumen!$E$5) &gt; 1.96, "SI", "NO"), _xleta.NOT)</f>
        <v>NO</v>
      </c>
      <c r="L4882">
        <f>IF(ISBLANK(C4882), resumen!$D$4, C4882)</f>
        <v>457783.1</v>
      </c>
      <c r="M4882">
        <f>IF(ISBLANK(I4882), resumen!$E$4, I4882)</f>
        <v>30</v>
      </c>
    </row>
    <row r="4883" spans="1:13">
      <c r="A4883">
        <v>4882</v>
      </c>
      <c r="B4883" t="s">
        <v>19</v>
      </c>
      <c r="C4883">
        <v>452286.93</v>
      </c>
      <c r="D4883" t="s">
        <v>14</v>
      </c>
      <c r="E4883" t="s">
        <v>15</v>
      </c>
      <c r="F4883" t="s">
        <v>16</v>
      </c>
      <c r="G4883" t="s">
        <v>17</v>
      </c>
      <c r="H4883" t="s">
        <v>17</v>
      </c>
      <c r="I4883">
        <v>40</v>
      </c>
      <c r="J4883" t="str">
        <f>IFERROR(IF(ABS((C4883-resumen!$D$3)/resumen!$D$5) &gt; 1.96, "SI", "NO"), _xleta.NOT)</f>
        <v>NO</v>
      </c>
      <c r="K4883" t="str">
        <f>IFERROR(IF(ABS((I4883-resumen!$E$3)/resumen!$E$5) &gt; 1.96, "SI", "NO"), _xleta.NOT)</f>
        <v>NO</v>
      </c>
      <c r="L4883">
        <f>IF(ISBLANK(C4883), resumen!$D$4, C4883)</f>
        <v>452286.93</v>
      </c>
      <c r="M4883">
        <f>IF(ISBLANK(I4883), resumen!$E$4, I4883)</f>
        <v>40</v>
      </c>
    </row>
    <row r="4884" spans="1:13">
      <c r="A4884">
        <v>4883</v>
      </c>
      <c r="B4884" t="s">
        <v>13</v>
      </c>
      <c r="C4884">
        <v>389877.39</v>
      </c>
      <c r="D4884" t="s">
        <v>14</v>
      </c>
      <c r="E4884" t="s">
        <v>20</v>
      </c>
      <c r="F4884" t="s">
        <v>16</v>
      </c>
      <c r="G4884" t="s">
        <v>17</v>
      </c>
      <c r="H4884" t="s">
        <v>17</v>
      </c>
      <c r="I4884">
        <v>31</v>
      </c>
      <c r="J4884" t="str">
        <f>IFERROR(IF(ABS((C4884-resumen!$D$3)/resumen!$D$5) &gt; 1.96, "SI", "NO"), _xleta.NOT)</f>
        <v>NO</v>
      </c>
      <c r="K4884" t="str">
        <f>IFERROR(IF(ABS((I4884-resumen!$E$3)/resumen!$E$5) &gt; 1.96, "SI", "NO"), _xleta.NOT)</f>
        <v>NO</v>
      </c>
      <c r="L4884">
        <f>IF(ISBLANK(C4884), resumen!$D$4, C4884)</f>
        <v>389877.39</v>
      </c>
      <c r="M4884">
        <f>IF(ISBLANK(I4884), resumen!$E$4, I4884)</f>
        <v>31</v>
      </c>
    </row>
    <row r="4885" spans="1:13">
      <c r="A4885">
        <v>4884</v>
      </c>
      <c r="B4885" t="s">
        <v>13</v>
      </c>
      <c r="C4885">
        <v>693332.47999999998</v>
      </c>
      <c r="D4885" t="s">
        <v>14</v>
      </c>
      <c r="E4885" t="s">
        <v>20</v>
      </c>
      <c r="F4885" t="s">
        <v>16</v>
      </c>
      <c r="G4885" t="s">
        <v>17</v>
      </c>
      <c r="H4885" t="s">
        <v>17</v>
      </c>
      <c r="I4885">
        <v>20</v>
      </c>
      <c r="J4885" t="str">
        <f>IFERROR(IF(ABS((C4885-resumen!$D$3)/resumen!$D$5) &gt; 1.96, "SI", "NO"), _xleta.NOT)</f>
        <v>NO</v>
      </c>
      <c r="K4885" t="str">
        <f>IFERROR(IF(ABS((I4885-resumen!$E$3)/resumen!$E$5) &gt; 1.96, "SI", "NO"), _xleta.NOT)</f>
        <v>NO</v>
      </c>
      <c r="L4885">
        <f>IF(ISBLANK(C4885), resumen!$D$4, C4885)</f>
        <v>693332.47999999998</v>
      </c>
      <c r="M4885">
        <f>IF(ISBLANK(I4885), resumen!$E$4, I4885)</f>
        <v>20</v>
      </c>
    </row>
    <row r="4886" spans="1:13">
      <c r="A4886">
        <v>4885</v>
      </c>
      <c r="B4886" t="s">
        <v>13</v>
      </c>
      <c r="C4886">
        <v>278030</v>
      </c>
      <c r="D4886" t="s">
        <v>23</v>
      </c>
      <c r="E4886" t="s">
        <v>20</v>
      </c>
      <c r="F4886" t="s">
        <v>16</v>
      </c>
      <c r="G4886" t="s">
        <v>17</v>
      </c>
      <c r="H4886" t="s">
        <v>17</v>
      </c>
      <c r="I4886">
        <v>49</v>
      </c>
      <c r="J4886" t="str">
        <f>IFERROR(IF(ABS((C4886-resumen!$D$3)/resumen!$D$5) &gt; 1.96, "SI", "NO"), _xleta.NOT)</f>
        <v>NO</v>
      </c>
      <c r="K4886" t="str">
        <f>IFERROR(IF(ABS((I4886-resumen!$E$3)/resumen!$E$5) &gt; 1.96, "SI", "NO"), _xleta.NOT)</f>
        <v>NO</v>
      </c>
      <c r="L4886">
        <f>IF(ISBLANK(C4886), resumen!$D$4, C4886)</f>
        <v>278030</v>
      </c>
      <c r="M4886">
        <f>IF(ISBLANK(I4886), resumen!$E$4, I4886)</f>
        <v>49</v>
      </c>
    </row>
    <row r="4887" spans="1:13">
      <c r="A4887">
        <v>4886</v>
      </c>
      <c r="B4887" t="s">
        <v>13</v>
      </c>
      <c r="C4887">
        <v>394319</v>
      </c>
      <c r="D4887" t="s">
        <v>14</v>
      </c>
      <c r="E4887" t="s">
        <v>20</v>
      </c>
      <c r="F4887" t="s">
        <v>16</v>
      </c>
      <c r="G4887" t="s">
        <v>17</v>
      </c>
      <c r="H4887" t="s">
        <v>17</v>
      </c>
      <c r="I4887">
        <v>34</v>
      </c>
      <c r="J4887" t="str">
        <f>IFERROR(IF(ABS((C4887-resumen!$D$3)/resumen!$D$5) &gt; 1.96, "SI", "NO"), _xleta.NOT)</f>
        <v>NO</v>
      </c>
      <c r="K4887" t="str">
        <f>IFERROR(IF(ABS((I4887-resumen!$E$3)/resumen!$E$5) &gt; 1.96, "SI", "NO"), _xleta.NOT)</f>
        <v>NO</v>
      </c>
      <c r="L4887">
        <f>IF(ISBLANK(C4887), resumen!$D$4, C4887)</f>
        <v>394319</v>
      </c>
      <c r="M4887">
        <f>IF(ISBLANK(I4887), resumen!$E$4, I4887)</f>
        <v>34</v>
      </c>
    </row>
    <row r="4888" spans="1:13">
      <c r="A4888">
        <v>4887</v>
      </c>
      <c r="B4888" t="s">
        <v>19</v>
      </c>
      <c r="C4888">
        <v>351823</v>
      </c>
      <c r="D4888" t="s">
        <v>14</v>
      </c>
      <c r="E4888" t="s">
        <v>15</v>
      </c>
      <c r="F4888" t="s">
        <v>16</v>
      </c>
      <c r="G4888" t="s">
        <v>17</v>
      </c>
      <c r="H4888" t="s">
        <v>17</v>
      </c>
      <c r="I4888">
        <v>27</v>
      </c>
      <c r="J4888" t="str">
        <f>IFERROR(IF(ABS((C4888-resumen!$D$3)/resumen!$D$5) &gt; 1.96, "SI", "NO"), _xleta.NOT)</f>
        <v>NO</v>
      </c>
      <c r="K4888" t="str">
        <f>IFERROR(IF(ABS((I4888-resumen!$E$3)/resumen!$E$5) &gt; 1.96, "SI", "NO"), _xleta.NOT)</f>
        <v>NO</v>
      </c>
      <c r="L4888">
        <f>IF(ISBLANK(C4888), resumen!$D$4, C4888)</f>
        <v>351823</v>
      </c>
      <c r="M4888">
        <f>IF(ISBLANK(I4888), resumen!$E$4, I4888)</f>
        <v>27</v>
      </c>
    </row>
    <row r="4889" spans="1:13">
      <c r="A4889">
        <v>4888</v>
      </c>
      <c r="B4889" t="s">
        <v>13</v>
      </c>
      <c r="C4889">
        <v>2326097.7000000002</v>
      </c>
      <c r="D4889" t="s">
        <v>14</v>
      </c>
      <c r="E4889" t="s">
        <v>15</v>
      </c>
      <c r="F4889" t="s">
        <v>16</v>
      </c>
      <c r="G4889" t="s">
        <v>17</v>
      </c>
      <c r="H4889" t="s">
        <v>17</v>
      </c>
      <c r="I4889">
        <v>54</v>
      </c>
      <c r="J4889" t="str">
        <f>IFERROR(IF(ABS((C4889-resumen!$D$3)/resumen!$D$5) &gt; 1.96, "SI", "NO"), _xleta.NOT)</f>
        <v>SI</v>
      </c>
      <c r="K4889" t="str">
        <f>IFERROR(IF(ABS((I4889-resumen!$E$3)/resumen!$E$5) &gt; 1.96, "SI", "NO"), _xleta.NOT)</f>
        <v>NO</v>
      </c>
      <c r="L4889">
        <f>IF(ISBLANK(C4889), resumen!$D$4, C4889)</f>
        <v>2326097.7000000002</v>
      </c>
      <c r="M4889">
        <f>IF(ISBLANK(I4889), resumen!$E$4, I4889)</f>
        <v>54</v>
      </c>
    </row>
    <row r="4890" spans="1:13">
      <c r="A4890">
        <v>4889</v>
      </c>
      <c r="B4890" t="s">
        <v>13</v>
      </c>
      <c r="C4890">
        <v>267520</v>
      </c>
      <c r="D4890" t="s">
        <v>14</v>
      </c>
      <c r="E4890" t="s">
        <v>20</v>
      </c>
      <c r="F4890" t="s">
        <v>16</v>
      </c>
      <c r="G4890" t="s">
        <v>17</v>
      </c>
      <c r="H4890" t="s">
        <v>17</v>
      </c>
      <c r="I4890">
        <v>56</v>
      </c>
      <c r="J4890" t="str">
        <f>IFERROR(IF(ABS((C4890-resumen!$D$3)/resumen!$D$5) &gt; 1.96, "SI", "NO"), _xleta.NOT)</f>
        <v>NO</v>
      </c>
      <c r="K4890" t="str">
        <f>IFERROR(IF(ABS((I4890-resumen!$E$3)/resumen!$E$5) &gt; 1.96, "SI", "NO"), _xleta.NOT)</f>
        <v>NO</v>
      </c>
      <c r="L4890">
        <f>IF(ISBLANK(C4890), resumen!$D$4, C4890)</f>
        <v>267520</v>
      </c>
      <c r="M4890">
        <f>IF(ISBLANK(I4890), resumen!$E$4, I4890)</f>
        <v>56</v>
      </c>
    </row>
    <row r="4891" spans="1:13">
      <c r="A4891">
        <v>4890</v>
      </c>
      <c r="B4891" t="s">
        <v>13</v>
      </c>
      <c r="C4891">
        <v>1645618</v>
      </c>
      <c r="D4891" t="s">
        <v>14</v>
      </c>
      <c r="E4891" t="s">
        <v>20</v>
      </c>
      <c r="F4891" t="s">
        <v>16</v>
      </c>
      <c r="G4891" t="s">
        <v>17</v>
      </c>
      <c r="H4891" t="s">
        <v>17</v>
      </c>
      <c r="I4891">
        <v>28</v>
      </c>
      <c r="J4891" t="str">
        <f>IFERROR(IF(ABS((C4891-resumen!$D$3)/resumen!$D$5) &gt; 1.96, "SI", "NO"), _xleta.NOT)</f>
        <v>NO</v>
      </c>
      <c r="K4891" t="str">
        <f>IFERROR(IF(ABS((I4891-resumen!$E$3)/resumen!$E$5) &gt; 1.96, "SI", "NO"), _xleta.NOT)</f>
        <v>NO</v>
      </c>
      <c r="L4891">
        <f>IF(ISBLANK(C4891), resumen!$D$4, C4891)</f>
        <v>1645618</v>
      </c>
      <c r="M4891">
        <f>IF(ISBLANK(I4891), resumen!$E$4, I4891)</f>
        <v>28</v>
      </c>
    </row>
    <row r="4892" spans="1:13">
      <c r="A4892">
        <v>4891</v>
      </c>
      <c r="B4892" t="s">
        <v>13</v>
      </c>
      <c r="C4892">
        <v>278030</v>
      </c>
      <c r="D4892" t="s">
        <v>23</v>
      </c>
      <c r="E4892" t="s">
        <v>20</v>
      </c>
      <c r="F4892" t="s">
        <v>16</v>
      </c>
      <c r="G4892" t="s">
        <v>17</v>
      </c>
      <c r="H4892" t="s">
        <v>17</v>
      </c>
      <c r="I4892">
        <v>58</v>
      </c>
      <c r="J4892" t="str">
        <f>IFERROR(IF(ABS((C4892-resumen!$D$3)/resumen!$D$5) &gt; 1.96, "SI", "NO"), _xleta.NOT)</f>
        <v>NO</v>
      </c>
      <c r="K4892" t="str">
        <f>IFERROR(IF(ABS((I4892-resumen!$E$3)/resumen!$E$5) &gt; 1.96, "SI", "NO"), _xleta.NOT)</f>
        <v>NO</v>
      </c>
      <c r="L4892">
        <f>IF(ISBLANK(C4892), resumen!$D$4, C4892)</f>
        <v>278030</v>
      </c>
      <c r="M4892">
        <f>IF(ISBLANK(I4892), resumen!$E$4, I4892)</f>
        <v>58</v>
      </c>
    </row>
    <row r="4893" spans="1:13">
      <c r="A4893">
        <v>4892</v>
      </c>
      <c r="B4893" t="s">
        <v>13</v>
      </c>
      <c r="C4893">
        <v>38615</v>
      </c>
      <c r="D4893" t="s">
        <v>14</v>
      </c>
      <c r="E4893" t="s">
        <v>20</v>
      </c>
      <c r="F4893" t="s">
        <v>16</v>
      </c>
      <c r="G4893" t="s">
        <v>17</v>
      </c>
      <c r="H4893" t="s">
        <v>17</v>
      </c>
      <c r="I4893">
        <v>26</v>
      </c>
      <c r="J4893" t="str">
        <f>IFERROR(IF(ABS((C4893-resumen!$D$3)/resumen!$D$5) &gt; 1.96, "SI", "NO"), _xleta.NOT)</f>
        <v>NO</v>
      </c>
      <c r="K4893" t="str">
        <f>IFERROR(IF(ABS((I4893-resumen!$E$3)/resumen!$E$5) &gt; 1.96, "SI", "NO"), _xleta.NOT)</f>
        <v>NO</v>
      </c>
      <c r="L4893">
        <f>IF(ISBLANK(C4893), resumen!$D$4, C4893)</f>
        <v>38615</v>
      </c>
      <c r="M4893">
        <f>IF(ISBLANK(I4893), resumen!$E$4, I4893)</f>
        <v>26</v>
      </c>
    </row>
    <row r="4894" spans="1:13">
      <c r="A4894">
        <v>4893</v>
      </c>
      <c r="B4894" t="s">
        <v>13</v>
      </c>
      <c r="C4894">
        <v>586357</v>
      </c>
      <c r="D4894" t="s">
        <v>18</v>
      </c>
      <c r="E4894" t="s">
        <v>15</v>
      </c>
      <c r="F4894" t="s">
        <v>16</v>
      </c>
      <c r="G4894" t="s">
        <v>17</v>
      </c>
      <c r="H4894" t="s">
        <v>17</v>
      </c>
      <c r="I4894">
        <v>91</v>
      </c>
      <c r="J4894" t="str">
        <f>IFERROR(IF(ABS((C4894-resumen!$D$3)/resumen!$D$5) &gt; 1.96, "SI", "NO"), _xleta.NOT)</f>
        <v>NO</v>
      </c>
      <c r="K4894" t="str">
        <f>IFERROR(IF(ABS((I4894-resumen!$E$3)/resumen!$E$5) &gt; 1.96, "SI", "NO"), _xleta.NOT)</f>
        <v>SI</v>
      </c>
      <c r="L4894">
        <f>IF(ISBLANK(C4894), resumen!$D$4, C4894)</f>
        <v>586357</v>
      </c>
      <c r="M4894">
        <f>IF(ISBLANK(I4894), resumen!$E$4, I4894)</f>
        <v>91</v>
      </c>
    </row>
    <row r="4895" spans="1:13">
      <c r="A4895">
        <v>4894</v>
      </c>
      <c r="B4895" t="s">
        <v>13</v>
      </c>
      <c r="C4895">
        <v>633542.55000000005</v>
      </c>
      <c r="D4895" t="s">
        <v>14</v>
      </c>
      <c r="E4895" t="s">
        <v>20</v>
      </c>
      <c r="F4895" t="s">
        <v>16</v>
      </c>
      <c r="G4895" t="s">
        <v>17</v>
      </c>
      <c r="H4895" t="s">
        <v>17</v>
      </c>
      <c r="I4895">
        <v>37</v>
      </c>
      <c r="J4895" t="str">
        <f>IFERROR(IF(ABS((C4895-resumen!$D$3)/resumen!$D$5) &gt; 1.96, "SI", "NO"), _xleta.NOT)</f>
        <v>NO</v>
      </c>
      <c r="K4895" t="str">
        <f>IFERROR(IF(ABS((I4895-resumen!$E$3)/resumen!$E$5) &gt; 1.96, "SI", "NO"), _xleta.NOT)</f>
        <v>NO</v>
      </c>
      <c r="L4895">
        <f>IF(ISBLANK(C4895), resumen!$D$4, C4895)</f>
        <v>633542.55000000005</v>
      </c>
      <c r="M4895">
        <f>IF(ISBLANK(I4895), resumen!$E$4, I4895)</f>
        <v>37</v>
      </c>
    </row>
    <row r="4896" spans="1:13">
      <c r="A4896">
        <v>4895</v>
      </c>
      <c r="B4896" t="s">
        <v>13</v>
      </c>
      <c r="C4896">
        <v>501669</v>
      </c>
      <c r="D4896" t="s">
        <v>22</v>
      </c>
      <c r="E4896" t="s">
        <v>20</v>
      </c>
      <c r="F4896" t="s">
        <v>16</v>
      </c>
      <c r="G4896" t="s">
        <v>17</v>
      </c>
      <c r="H4896" t="s">
        <v>17</v>
      </c>
      <c r="I4896">
        <v>44</v>
      </c>
      <c r="J4896" t="str">
        <f>IFERROR(IF(ABS((C4896-resumen!$D$3)/resumen!$D$5) &gt; 1.96, "SI", "NO"), _xleta.NOT)</f>
        <v>NO</v>
      </c>
      <c r="K4896" t="str">
        <f>IFERROR(IF(ABS((I4896-resumen!$E$3)/resumen!$E$5) &gt; 1.96, "SI", "NO"), _xleta.NOT)</f>
        <v>NO</v>
      </c>
      <c r="L4896">
        <f>IF(ISBLANK(C4896), resumen!$D$4, C4896)</f>
        <v>501669</v>
      </c>
      <c r="M4896">
        <f>IF(ISBLANK(I4896), resumen!$E$4, I4896)</f>
        <v>44</v>
      </c>
    </row>
    <row r="4897" spans="1:13">
      <c r="A4897">
        <v>4896</v>
      </c>
      <c r="B4897" t="s">
        <v>19</v>
      </c>
      <c r="C4897">
        <v>787199</v>
      </c>
      <c r="D4897" t="s">
        <v>18</v>
      </c>
      <c r="E4897" t="s">
        <v>15</v>
      </c>
      <c r="F4897" t="s">
        <v>16</v>
      </c>
      <c r="G4897" t="s">
        <v>17</v>
      </c>
      <c r="H4897" t="s">
        <v>17</v>
      </c>
      <c r="I4897">
        <v>78</v>
      </c>
      <c r="J4897" t="str">
        <f>IFERROR(IF(ABS((C4897-resumen!$D$3)/resumen!$D$5) &gt; 1.96, "SI", "NO"), _xleta.NOT)</f>
        <v>NO</v>
      </c>
      <c r="K4897" t="str">
        <f>IFERROR(IF(ABS((I4897-resumen!$E$3)/resumen!$E$5) &gt; 1.96, "SI", "NO"), _xleta.NOT)</f>
        <v>SI</v>
      </c>
      <c r="L4897">
        <f>IF(ISBLANK(C4897), resumen!$D$4, C4897)</f>
        <v>787199</v>
      </c>
      <c r="M4897">
        <f>IF(ISBLANK(I4897), resumen!$E$4, I4897)</f>
        <v>78</v>
      </c>
    </row>
    <row r="4898" spans="1:13">
      <c r="A4898">
        <v>4897</v>
      </c>
      <c r="B4898" t="s">
        <v>13</v>
      </c>
      <c r="C4898">
        <v>230792.07</v>
      </c>
      <c r="D4898" t="s">
        <v>14</v>
      </c>
      <c r="E4898" t="s">
        <v>15</v>
      </c>
      <c r="F4898" t="s">
        <v>16</v>
      </c>
      <c r="G4898" t="s">
        <v>17</v>
      </c>
      <c r="H4898" t="s">
        <v>17</v>
      </c>
      <c r="I4898">
        <v>48</v>
      </c>
      <c r="J4898" t="str">
        <f>IFERROR(IF(ABS((C4898-resumen!$D$3)/resumen!$D$5) &gt; 1.96, "SI", "NO"), _xleta.NOT)</f>
        <v>NO</v>
      </c>
      <c r="K4898" t="str">
        <f>IFERROR(IF(ABS((I4898-resumen!$E$3)/resumen!$E$5) &gt; 1.96, "SI", "NO"), _xleta.NOT)</f>
        <v>NO</v>
      </c>
      <c r="L4898">
        <f>IF(ISBLANK(C4898), resumen!$D$4, C4898)</f>
        <v>230792.07</v>
      </c>
      <c r="M4898">
        <f>IF(ISBLANK(I4898), resumen!$E$4, I4898)</f>
        <v>48</v>
      </c>
    </row>
    <row r="4899" spans="1:13">
      <c r="A4899">
        <v>4898</v>
      </c>
      <c r="B4899" t="s">
        <v>13</v>
      </c>
      <c r="C4899">
        <v>295503</v>
      </c>
      <c r="D4899" t="s">
        <v>14</v>
      </c>
      <c r="E4899" t="s">
        <v>20</v>
      </c>
      <c r="F4899" t="s">
        <v>16</v>
      </c>
      <c r="G4899" t="s">
        <v>17</v>
      </c>
      <c r="H4899" t="s">
        <v>17</v>
      </c>
      <c r="I4899">
        <v>34</v>
      </c>
      <c r="J4899" t="str">
        <f>IFERROR(IF(ABS((C4899-resumen!$D$3)/resumen!$D$5) &gt; 1.96, "SI", "NO"), _xleta.NOT)</f>
        <v>NO</v>
      </c>
      <c r="K4899" t="str">
        <f>IFERROR(IF(ABS((I4899-resumen!$E$3)/resumen!$E$5) &gt; 1.96, "SI", "NO"), _xleta.NOT)</f>
        <v>NO</v>
      </c>
      <c r="L4899">
        <f>IF(ISBLANK(C4899), resumen!$D$4, C4899)</f>
        <v>295503</v>
      </c>
      <c r="M4899">
        <f>IF(ISBLANK(I4899), resumen!$E$4, I4899)</f>
        <v>34</v>
      </c>
    </row>
    <row r="4900" spans="1:13">
      <c r="A4900">
        <v>4899</v>
      </c>
      <c r="B4900" t="s">
        <v>13</v>
      </c>
      <c r="C4900">
        <v>1220204</v>
      </c>
      <c r="D4900" t="s">
        <v>14</v>
      </c>
      <c r="E4900" t="s">
        <v>15</v>
      </c>
      <c r="F4900" t="s">
        <v>16</v>
      </c>
      <c r="G4900" t="s">
        <v>17</v>
      </c>
      <c r="H4900" t="s">
        <v>17</v>
      </c>
      <c r="I4900">
        <v>45</v>
      </c>
      <c r="J4900" t="str">
        <f>IFERROR(IF(ABS((C4900-resumen!$D$3)/resumen!$D$5) &gt; 1.96, "SI", "NO"), _xleta.NOT)</f>
        <v>NO</v>
      </c>
      <c r="K4900" t="str">
        <f>IFERROR(IF(ABS((I4900-resumen!$E$3)/resumen!$E$5) &gt; 1.96, "SI", "NO"), _xleta.NOT)</f>
        <v>NO</v>
      </c>
      <c r="L4900">
        <f>IF(ISBLANK(C4900), resumen!$D$4, C4900)</f>
        <v>1220204</v>
      </c>
      <c r="M4900">
        <f>IF(ISBLANK(I4900), resumen!$E$4, I4900)</f>
        <v>45</v>
      </c>
    </row>
    <row r="4901" spans="1:13">
      <c r="A4901">
        <v>4900</v>
      </c>
      <c r="B4901" t="s">
        <v>13</v>
      </c>
      <c r="C4901">
        <v>639148</v>
      </c>
      <c r="D4901" t="s">
        <v>22</v>
      </c>
      <c r="E4901" t="s">
        <v>20</v>
      </c>
      <c r="F4901" t="s">
        <v>16</v>
      </c>
      <c r="G4901" t="s">
        <v>17</v>
      </c>
      <c r="H4901" t="s">
        <v>16</v>
      </c>
      <c r="I4901">
        <v>60</v>
      </c>
      <c r="J4901" t="str">
        <f>IFERROR(IF(ABS((C4901-resumen!$D$3)/resumen!$D$5) &gt; 1.96, "SI", "NO"), _xleta.NOT)</f>
        <v>NO</v>
      </c>
      <c r="K4901" t="str">
        <f>IFERROR(IF(ABS((I4901-resumen!$E$3)/resumen!$E$5) &gt; 1.96, "SI", "NO"), _xleta.NOT)</f>
        <v>NO</v>
      </c>
      <c r="L4901">
        <f>IF(ISBLANK(C4901), resumen!$D$4, C4901)</f>
        <v>639148</v>
      </c>
      <c r="M4901">
        <f>IF(ISBLANK(I4901), resumen!$E$4, I4901)</f>
        <v>60</v>
      </c>
    </row>
    <row r="4902" spans="1:13">
      <c r="A4902">
        <v>4901</v>
      </c>
      <c r="B4902" t="s">
        <v>19</v>
      </c>
      <c r="C4902">
        <v>898639.65</v>
      </c>
      <c r="D4902" t="s">
        <v>14</v>
      </c>
      <c r="E4902" t="s">
        <v>15</v>
      </c>
      <c r="F4902" t="s">
        <v>16</v>
      </c>
      <c r="G4902" t="s">
        <v>17</v>
      </c>
      <c r="H4902" t="s">
        <v>17</v>
      </c>
      <c r="I4902">
        <v>32</v>
      </c>
      <c r="J4902" t="str">
        <f>IFERROR(IF(ABS((C4902-resumen!$D$3)/resumen!$D$5) &gt; 1.96, "SI", "NO"), _xleta.NOT)</f>
        <v>NO</v>
      </c>
      <c r="K4902" t="str">
        <f>IFERROR(IF(ABS((I4902-resumen!$E$3)/resumen!$E$5) &gt; 1.96, "SI", "NO"), _xleta.NOT)</f>
        <v>NO</v>
      </c>
      <c r="L4902">
        <f>IF(ISBLANK(C4902), resumen!$D$4, C4902)</f>
        <v>898639.65</v>
      </c>
      <c r="M4902">
        <f>IF(ISBLANK(I4902), resumen!$E$4, I4902)</f>
        <v>32</v>
      </c>
    </row>
    <row r="4903" spans="1:13">
      <c r="A4903">
        <v>4902</v>
      </c>
      <c r="B4903" t="s">
        <v>13</v>
      </c>
      <c r="C4903">
        <v>278030</v>
      </c>
      <c r="D4903" t="s">
        <v>23</v>
      </c>
      <c r="E4903" t="s">
        <v>20</v>
      </c>
      <c r="F4903" t="s">
        <v>16</v>
      </c>
      <c r="G4903" t="s">
        <v>17</v>
      </c>
      <c r="H4903" t="s">
        <v>17</v>
      </c>
      <c r="I4903">
        <v>53</v>
      </c>
      <c r="J4903" t="str">
        <f>IFERROR(IF(ABS((C4903-resumen!$D$3)/resumen!$D$5) &gt; 1.96, "SI", "NO"), _xleta.NOT)</f>
        <v>NO</v>
      </c>
      <c r="K4903" t="str">
        <f>IFERROR(IF(ABS((I4903-resumen!$E$3)/resumen!$E$5) &gt; 1.96, "SI", "NO"), _xleta.NOT)</f>
        <v>NO</v>
      </c>
      <c r="L4903">
        <f>IF(ISBLANK(C4903), resumen!$D$4, C4903)</f>
        <v>278030</v>
      </c>
      <c r="M4903">
        <f>IF(ISBLANK(I4903), resumen!$E$4, I4903)</f>
        <v>53</v>
      </c>
    </row>
    <row r="4904" spans="1:13">
      <c r="A4904">
        <v>4903</v>
      </c>
      <c r="B4904" t="s">
        <v>13</v>
      </c>
      <c r="C4904">
        <v>310124</v>
      </c>
      <c r="D4904" t="s">
        <v>22</v>
      </c>
      <c r="E4904" t="s">
        <v>20</v>
      </c>
      <c r="F4904" t="s">
        <v>16</v>
      </c>
      <c r="G4904" t="s">
        <v>17</v>
      </c>
      <c r="H4904" t="s">
        <v>17</v>
      </c>
      <c r="I4904">
        <v>57</v>
      </c>
      <c r="J4904" t="str">
        <f>IFERROR(IF(ABS((C4904-resumen!$D$3)/resumen!$D$5) &gt; 1.96, "SI", "NO"), _xleta.NOT)</f>
        <v>NO</v>
      </c>
      <c r="K4904" t="str">
        <f>IFERROR(IF(ABS((I4904-resumen!$E$3)/resumen!$E$5) &gt; 1.96, "SI", "NO"), _xleta.NOT)</f>
        <v>NO</v>
      </c>
      <c r="L4904">
        <f>IF(ISBLANK(C4904), resumen!$D$4, C4904)</f>
        <v>310124</v>
      </c>
      <c r="M4904">
        <f>IF(ISBLANK(I4904), resumen!$E$4, I4904)</f>
        <v>57</v>
      </c>
    </row>
    <row r="4905" spans="1:13">
      <c r="A4905">
        <v>4904</v>
      </c>
      <c r="B4905" t="s">
        <v>13</v>
      </c>
      <c r="C4905">
        <v>991376.88</v>
      </c>
      <c r="D4905" t="s">
        <v>14</v>
      </c>
      <c r="E4905" t="s">
        <v>20</v>
      </c>
      <c r="F4905" t="s">
        <v>16</v>
      </c>
      <c r="G4905" t="s">
        <v>17</v>
      </c>
      <c r="H4905" t="s">
        <v>17</v>
      </c>
      <c r="I4905">
        <v>45</v>
      </c>
      <c r="J4905" t="str">
        <f>IFERROR(IF(ABS((C4905-resumen!$D$3)/resumen!$D$5) &gt; 1.96, "SI", "NO"), _xleta.NOT)</f>
        <v>NO</v>
      </c>
      <c r="K4905" t="str">
        <f>IFERROR(IF(ABS((I4905-resumen!$E$3)/resumen!$E$5) &gt; 1.96, "SI", "NO"), _xleta.NOT)</f>
        <v>NO</v>
      </c>
      <c r="L4905">
        <f>IF(ISBLANK(C4905), resumen!$D$4, C4905)</f>
        <v>991376.88</v>
      </c>
      <c r="M4905">
        <f>IF(ISBLANK(I4905), resumen!$E$4, I4905)</f>
        <v>45</v>
      </c>
    </row>
    <row r="4906" spans="1:13">
      <c r="A4906">
        <v>4905</v>
      </c>
      <c r="B4906" t="s">
        <v>13</v>
      </c>
      <c r="C4906">
        <v>308921.96000000002</v>
      </c>
      <c r="D4906" t="s">
        <v>14</v>
      </c>
      <c r="E4906" t="s">
        <v>20</v>
      </c>
      <c r="F4906" t="s">
        <v>16</v>
      </c>
      <c r="G4906" t="s">
        <v>17</v>
      </c>
      <c r="H4906" t="s">
        <v>17</v>
      </c>
      <c r="I4906">
        <v>24</v>
      </c>
      <c r="J4906" t="str">
        <f>IFERROR(IF(ABS((C4906-resumen!$D$3)/resumen!$D$5) &gt; 1.96, "SI", "NO"), _xleta.NOT)</f>
        <v>NO</v>
      </c>
      <c r="K4906" t="str">
        <f>IFERROR(IF(ABS((I4906-resumen!$E$3)/resumen!$E$5) &gt; 1.96, "SI", "NO"), _xleta.NOT)</f>
        <v>NO</v>
      </c>
      <c r="L4906">
        <f>IF(ISBLANK(C4906), resumen!$D$4, C4906)</f>
        <v>308921.96000000002</v>
      </c>
      <c r="M4906">
        <f>IF(ISBLANK(I4906), resumen!$E$4, I4906)</f>
        <v>24</v>
      </c>
    </row>
    <row r="4907" spans="1:13">
      <c r="A4907">
        <v>4906</v>
      </c>
      <c r="B4907" t="s">
        <v>19</v>
      </c>
      <c r="C4907">
        <v>297046</v>
      </c>
      <c r="D4907" t="s">
        <v>21</v>
      </c>
      <c r="E4907" t="s">
        <v>20</v>
      </c>
      <c r="F4907" t="s">
        <v>16</v>
      </c>
      <c r="G4907" t="s">
        <v>16</v>
      </c>
      <c r="H4907" t="s">
        <v>17</v>
      </c>
      <c r="I4907">
        <v>39</v>
      </c>
      <c r="J4907" t="str">
        <f>IFERROR(IF(ABS((C4907-resumen!$D$3)/resumen!$D$5) &gt; 1.96, "SI", "NO"), _xleta.NOT)</f>
        <v>NO</v>
      </c>
      <c r="K4907" t="str">
        <f>IFERROR(IF(ABS((I4907-resumen!$E$3)/resumen!$E$5) &gt; 1.96, "SI", "NO"), _xleta.NOT)</f>
        <v>NO</v>
      </c>
      <c r="L4907">
        <f>IF(ISBLANK(C4907), resumen!$D$4, C4907)</f>
        <v>297046</v>
      </c>
      <c r="M4907">
        <f>IF(ISBLANK(I4907), resumen!$E$4, I4907)</f>
        <v>39</v>
      </c>
    </row>
    <row r="4908" spans="1:13">
      <c r="A4908">
        <v>4907</v>
      </c>
      <c r="B4908" t="s">
        <v>13</v>
      </c>
      <c r="C4908">
        <v>347568.48</v>
      </c>
      <c r="D4908" t="s">
        <v>14</v>
      </c>
      <c r="E4908" t="s">
        <v>20</v>
      </c>
      <c r="F4908" t="s">
        <v>16</v>
      </c>
      <c r="G4908" t="s">
        <v>17</v>
      </c>
      <c r="H4908" t="s">
        <v>17</v>
      </c>
      <c r="I4908">
        <v>27</v>
      </c>
      <c r="J4908" t="str">
        <f>IFERROR(IF(ABS((C4908-resumen!$D$3)/resumen!$D$5) &gt; 1.96, "SI", "NO"), _xleta.NOT)</f>
        <v>NO</v>
      </c>
      <c r="K4908" t="str">
        <f>IFERROR(IF(ABS((I4908-resumen!$E$3)/resumen!$E$5) &gt; 1.96, "SI", "NO"), _xleta.NOT)</f>
        <v>NO</v>
      </c>
      <c r="L4908">
        <f>IF(ISBLANK(C4908), resumen!$D$4, C4908)</f>
        <v>347568.48</v>
      </c>
      <c r="M4908">
        <f>IF(ISBLANK(I4908), resumen!$E$4, I4908)</f>
        <v>27</v>
      </c>
    </row>
    <row r="4909" spans="1:13">
      <c r="A4909">
        <v>4908</v>
      </c>
      <c r="B4909" t="s">
        <v>13</v>
      </c>
      <c r="C4909">
        <v>297045</v>
      </c>
      <c r="D4909" t="s">
        <v>22</v>
      </c>
      <c r="E4909" t="s">
        <v>20</v>
      </c>
      <c r="F4909" t="s">
        <v>16</v>
      </c>
      <c r="G4909" t="s">
        <v>17</v>
      </c>
      <c r="H4909" t="s">
        <v>16</v>
      </c>
      <c r="I4909">
        <v>57</v>
      </c>
      <c r="J4909" t="str">
        <f>IFERROR(IF(ABS((C4909-resumen!$D$3)/resumen!$D$5) &gt; 1.96, "SI", "NO"), _xleta.NOT)</f>
        <v>NO</v>
      </c>
      <c r="K4909" t="str">
        <f>IFERROR(IF(ABS((I4909-resumen!$E$3)/resumen!$E$5) &gt; 1.96, "SI", "NO"), _xleta.NOT)</f>
        <v>NO</v>
      </c>
      <c r="L4909">
        <f>IF(ISBLANK(C4909), resumen!$D$4, C4909)</f>
        <v>297045</v>
      </c>
      <c r="M4909">
        <f>IF(ISBLANK(I4909), resumen!$E$4, I4909)</f>
        <v>57</v>
      </c>
    </row>
    <row r="4910" spans="1:13">
      <c r="A4910">
        <v>4909</v>
      </c>
      <c r="B4910" t="s">
        <v>13</v>
      </c>
      <c r="C4910">
        <v>353906</v>
      </c>
      <c r="D4910" t="s">
        <v>22</v>
      </c>
      <c r="E4910" t="s">
        <v>20</v>
      </c>
      <c r="F4910" t="s">
        <v>16</v>
      </c>
      <c r="G4910" t="s">
        <v>17</v>
      </c>
      <c r="H4910" t="s">
        <v>17</v>
      </c>
      <c r="I4910">
        <v>42</v>
      </c>
      <c r="J4910" t="str">
        <f>IFERROR(IF(ABS((C4910-resumen!$D$3)/resumen!$D$5) &gt; 1.96, "SI", "NO"), _xleta.NOT)</f>
        <v>NO</v>
      </c>
      <c r="K4910" t="str">
        <f>IFERROR(IF(ABS((I4910-resumen!$E$3)/resumen!$E$5) &gt; 1.96, "SI", "NO"), _xleta.NOT)</f>
        <v>NO</v>
      </c>
      <c r="L4910">
        <f>IF(ISBLANK(C4910), resumen!$D$4, C4910)</f>
        <v>353906</v>
      </c>
      <c r="M4910">
        <f>IF(ISBLANK(I4910), resumen!$E$4, I4910)</f>
        <v>42</v>
      </c>
    </row>
    <row r="4911" spans="1:13">
      <c r="A4911">
        <v>4910</v>
      </c>
      <c r="B4911" t="s">
        <v>13</v>
      </c>
      <c r="C4911">
        <v>77230</v>
      </c>
      <c r="D4911" t="s">
        <v>14</v>
      </c>
      <c r="E4911" t="s">
        <v>20</v>
      </c>
      <c r="F4911" t="s">
        <v>16</v>
      </c>
      <c r="G4911" t="s">
        <v>17</v>
      </c>
      <c r="H4911" t="s">
        <v>17</v>
      </c>
      <c r="I4911">
        <v>22</v>
      </c>
      <c r="J4911" t="str">
        <f>IFERROR(IF(ABS((C4911-resumen!$D$3)/resumen!$D$5) &gt; 1.96, "SI", "NO"), _xleta.NOT)</f>
        <v>NO</v>
      </c>
      <c r="K4911" t="str">
        <f>IFERROR(IF(ABS((I4911-resumen!$E$3)/resumen!$E$5) &gt; 1.96, "SI", "NO"), _xleta.NOT)</f>
        <v>NO</v>
      </c>
      <c r="L4911">
        <f>IF(ISBLANK(C4911), resumen!$D$4, C4911)</f>
        <v>77230</v>
      </c>
      <c r="M4911">
        <f>IF(ISBLANK(I4911), resumen!$E$4, I4911)</f>
        <v>22</v>
      </c>
    </row>
    <row r="4912" spans="1:13">
      <c r="A4912">
        <v>4911</v>
      </c>
      <c r="B4912" t="s">
        <v>13</v>
      </c>
      <c r="C4912">
        <v>335206</v>
      </c>
      <c r="D4912" t="s">
        <v>14</v>
      </c>
      <c r="E4912" t="s">
        <v>20</v>
      </c>
      <c r="F4912" t="s">
        <v>16</v>
      </c>
      <c r="G4912" t="s">
        <v>17</v>
      </c>
      <c r="H4912" t="s">
        <v>17</v>
      </c>
      <c r="I4912">
        <v>37</v>
      </c>
      <c r="J4912" t="str">
        <f>IFERROR(IF(ABS((C4912-resumen!$D$3)/resumen!$D$5) &gt; 1.96, "SI", "NO"), _xleta.NOT)</f>
        <v>NO</v>
      </c>
      <c r="K4912" t="str">
        <f>IFERROR(IF(ABS((I4912-resumen!$E$3)/resumen!$E$5) &gt; 1.96, "SI", "NO"), _xleta.NOT)</f>
        <v>NO</v>
      </c>
      <c r="L4912">
        <f>IF(ISBLANK(C4912), resumen!$D$4, C4912)</f>
        <v>335206</v>
      </c>
      <c r="M4912">
        <f>IF(ISBLANK(I4912), resumen!$E$4, I4912)</f>
        <v>37</v>
      </c>
    </row>
    <row r="4913" spans="1:13">
      <c r="A4913">
        <v>4912</v>
      </c>
      <c r="B4913" t="s">
        <v>13</v>
      </c>
      <c r="C4913">
        <v>328196</v>
      </c>
      <c r="D4913" t="s">
        <v>22</v>
      </c>
      <c r="E4913" t="s">
        <v>20</v>
      </c>
      <c r="F4913" t="s">
        <v>16</v>
      </c>
      <c r="G4913" t="s">
        <v>16</v>
      </c>
      <c r="H4913" t="s">
        <v>16</v>
      </c>
      <c r="I4913">
        <v>37</v>
      </c>
      <c r="J4913" t="str">
        <f>IFERROR(IF(ABS((C4913-resumen!$D$3)/resumen!$D$5) &gt; 1.96, "SI", "NO"), _xleta.NOT)</f>
        <v>NO</v>
      </c>
      <c r="K4913" t="str">
        <f>IFERROR(IF(ABS((I4913-resumen!$E$3)/resumen!$E$5) &gt; 1.96, "SI", "NO"), _xleta.NOT)</f>
        <v>NO</v>
      </c>
      <c r="L4913">
        <f>IF(ISBLANK(C4913), resumen!$D$4, C4913)</f>
        <v>328196</v>
      </c>
      <c r="M4913">
        <f>IF(ISBLANK(I4913), resumen!$E$4, I4913)</f>
        <v>37</v>
      </c>
    </row>
    <row r="4914" spans="1:13">
      <c r="A4914">
        <v>4913</v>
      </c>
      <c r="B4914" t="s">
        <v>19</v>
      </c>
      <c r="C4914">
        <v>1354854</v>
      </c>
      <c r="D4914" t="s">
        <v>14</v>
      </c>
      <c r="E4914" t="s">
        <v>15</v>
      </c>
      <c r="F4914" t="s">
        <v>16</v>
      </c>
      <c r="G4914" t="s">
        <v>17</v>
      </c>
      <c r="H4914" t="s">
        <v>16</v>
      </c>
      <c r="I4914">
        <v>42</v>
      </c>
      <c r="J4914" t="str">
        <f>IFERROR(IF(ABS((C4914-resumen!$D$3)/resumen!$D$5) &gt; 1.96, "SI", "NO"), _xleta.NOT)</f>
        <v>NO</v>
      </c>
      <c r="K4914" t="str">
        <f>IFERROR(IF(ABS((I4914-resumen!$E$3)/resumen!$E$5) &gt; 1.96, "SI", "NO"), _xleta.NOT)</f>
        <v>NO</v>
      </c>
      <c r="L4914">
        <f>IF(ISBLANK(C4914), resumen!$D$4, C4914)</f>
        <v>1354854</v>
      </c>
      <c r="M4914">
        <f>IF(ISBLANK(I4914), resumen!$E$4, I4914)</f>
        <v>42</v>
      </c>
    </row>
    <row r="4915" spans="1:13">
      <c r="A4915">
        <v>4914</v>
      </c>
      <c r="B4915" t="s">
        <v>19</v>
      </c>
      <c r="C4915">
        <v>2021471.57</v>
      </c>
      <c r="D4915" t="s">
        <v>14</v>
      </c>
      <c r="E4915" t="s">
        <v>15</v>
      </c>
      <c r="F4915" t="s">
        <v>16</v>
      </c>
      <c r="G4915" t="s">
        <v>17</v>
      </c>
      <c r="H4915" t="s">
        <v>17</v>
      </c>
      <c r="I4915">
        <v>38</v>
      </c>
      <c r="J4915" t="str">
        <f>IFERROR(IF(ABS((C4915-resumen!$D$3)/resumen!$D$5) &gt; 1.96, "SI", "NO"), _xleta.NOT)</f>
        <v>NO</v>
      </c>
      <c r="K4915" t="str">
        <f>IFERROR(IF(ABS((I4915-resumen!$E$3)/resumen!$E$5) &gt; 1.96, "SI", "NO"), _xleta.NOT)</f>
        <v>NO</v>
      </c>
      <c r="L4915">
        <f>IF(ISBLANK(C4915), resumen!$D$4, C4915)</f>
        <v>2021471.57</v>
      </c>
      <c r="M4915">
        <f>IF(ISBLANK(I4915), resumen!$E$4, I4915)</f>
        <v>38</v>
      </c>
    </row>
    <row r="4916" spans="1:13">
      <c r="A4916">
        <v>4915</v>
      </c>
      <c r="B4916" t="s">
        <v>13</v>
      </c>
      <c r="C4916">
        <v>2753365.06</v>
      </c>
      <c r="D4916" t="s">
        <v>14</v>
      </c>
      <c r="E4916" t="s">
        <v>15</v>
      </c>
      <c r="F4916" t="s">
        <v>16</v>
      </c>
      <c r="G4916" t="s">
        <v>17</v>
      </c>
      <c r="H4916" t="s">
        <v>17</v>
      </c>
      <c r="I4916">
        <v>27</v>
      </c>
      <c r="J4916" t="str">
        <f>IFERROR(IF(ABS((C4916-resumen!$D$3)/resumen!$D$5) &gt; 1.96, "SI", "NO"), _xleta.NOT)</f>
        <v>SI</v>
      </c>
      <c r="K4916" t="str">
        <f>IFERROR(IF(ABS((I4916-resumen!$E$3)/resumen!$E$5) &gt; 1.96, "SI", "NO"), _xleta.NOT)</f>
        <v>NO</v>
      </c>
      <c r="L4916">
        <f>IF(ISBLANK(C4916), resumen!$D$4, C4916)</f>
        <v>2753365.06</v>
      </c>
      <c r="M4916">
        <f>IF(ISBLANK(I4916), resumen!$E$4, I4916)</f>
        <v>27</v>
      </c>
    </row>
    <row r="4917" spans="1:13">
      <c r="A4917">
        <v>4916</v>
      </c>
      <c r="B4917" t="s">
        <v>13</v>
      </c>
      <c r="C4917">
        <v>242000</v>
      </c>
      <c r="D4917" t="s">
        <v>14</v>
      </c>
      <c r="E4917" t="s">
        <v>20</v>
      </c>
      <c r="F4917" t="s">
        <v>16</v>
      </c>
      <c r="G4917" t="s">
        <v>17</v>
      </c>
      <c r="H4917" t="s">
        <v>17</v>
      </c>
      <c r="I4917">
        <v>22</v>
      </c>
      <c r="J4917" t="str">
        <f>IFERROR(IF(ABS((C4917-resumen!$D$3)/resumen!$D$5) &gt; 1.96, "SI", "NO"), _xleta.NOT)</f>
        <v>NO</v>
      </c>
      <c r="K4917" t="str">
        <f>IFERROR(IF(ABS((I4917-resumen!$E$3)/resumen!$E$5) &gt; 1.96, "SI", "NO"), _xleta.NOT)</f>
        <v>NO</v>
      </c>
      <c r="L4917">
        <f>IF(ISBLANK(C4917), resumen!$D$4, C4917)</f>
        <v>242000</v>
      </c>
      <c r="M4917">
        <f>IF(ISBLANK(I4917), resumen!$E$4, I4917)</f>
        <v>22</v>
      </c>
    </row>
    <row r="4918" spans="1:13">
      <c r="A4918">
        <v>4917</v>
      </c>
      <c r="B4918" t="s">
        <v>19</v>
      </c>
      <c r="C4918">
        <v>278030</v>
      </c>
      <c r="D4918" t="s">
        <v>21</v>
      </c>
      <c r="E4918" t="s">
        <v>20</v>
      </c>
      <c r="F4918" t="s">
        <v>16</v>
      </c>
      <c r="G4918" t="s">
        <v>17</v>
      </c>
      <c r="H4918" t="s">
        <v>17</v>
      </c>
      <c r="I4918">
        <v>60</v>
      </c>
      <c r="J4918" t="str">
        <f>IFERROR(IF(ABS((C4918-resumen!$D$3)/resumen!$D$5) &gt; 1.96, "SI", "NO"), _xleta.NOT)</f>
        <v>NO</v>
      </c>
      <c r="K4918" t="str">
        <f>IFERROR(IF(ABS((I4918-resumen!$E$3)/resumen!$E$5) &gt; 1.96, "SI", "NO"), _xleta.NOT)</f>
        <v>NO</v>
      </c>
      <c r="L4918">
        <f>IF(ISBLANK(C4918), resumen!$D$4, C4918)</f>
        <v>278030</v>
      </c>
      <c r="M4918">
        <f>IF(ISBLANK(I4918), resumen!$E$4, I4918)</f>
        <v>60</v>
      </c>
    </row>
    <row r="4919" spans="1:13">
      <c r="A4919">
        <v>4918</v>
      </c>
      <c r="B4919" t="s">
        <v>13</v>
      </c>
      <c r="C4919">
        <v>370681.59999999998</v>
      </c>
      <c r="D4919" t="s">
        <v>14</v>
      </c>
      <c r="E4919" t="s">
        <v>20</v>
      </c>
      <c r="F4919" t="s">
        <v>16</v>
      </c>
      <c r="G4919" t="s">
        <v>17</v>
      </c>
      <c r="H4919" t="s">
        <v>17</v>
      </c>
      <c r="I4919">
        <v>28</v>
      </c>
      <c r="J4919" t="str">
        <f>IFERROR(IF(ABS((C4919-resumen!$D$3)/resumen!$D$5) &gt; 1.96, "SI", "NO"), _xleta.NOT)</f>
        <v>NO</v>
      </c>
      <c r="K4919" t="str">
        <f>IFERROR(IF(ABS((I4919-resumen!$E$3)/resumen!$E$5) &gt; 1.96, "SI", "NO"), _xleta.NOT)</f>
        <v>NO</v>
      </c>
      <c r="L4919">
        <f>IF(ISBLANK(C4919), resumen!$D$4, C4919)</f>
        <v>370681.59999999998</v>
      </c>
      <c r="M4919">
        <f>IF(ISBLANK(I4919), resumen!$E$4, I4919)</f>
        <v>28</v>
      </c>
    </row>
    <row r="4920" spans="1:13">
      <c r="A4920">
        <v>4919</v>
      </c>
      <c r="B4920" t="s">
        <v>13</v>
      </c>
      <c r="C4920">
        <v>195150</v>
      </c>
      <c r="D4920" t="s">
        <v>14</v>
      </c>
      <c r="E4920" t="s">
        <v>20</v>
      </c>
      <c r="F4920" t="s">
        <v>16</v>
      </c>
      <c r="G4920" t="s">
        <v>17</v>
      </c>
      <c r="H4920" t="s">
        <v>17</v>
      </c>
      <c r="I4920">
        <v>36</v>
      </c>
      <c r="J4920" t="str">
        <f>IFERROR(IF(ABS((C4920-resumen!$D$3)/resumen!$D$5) &gt; 1.96, "SI", "NO"), _xleta.NOT)</f>
        <v>NO</v>
      </c>
      <c r="K4920" t="str">
        <f>IFERROR(IF(ABS((I4920-resumen!$E$3)/resumen!$E$5) &gt; 1.96, "SI", "NO"), _xleta.NOT)</f>
        <v>NO</v>
      </c>
      <c r="L4920">
        <f>IF(ISBLANK(C4920), resumen!$D$4, C4920)</f>
        <v>195150</v>
      </c>
      <c r="M4920">
        <f>IF(ISBLANK(I4920), resumen!$E$4, I4920)</f>
        <v>36</v>
      </c>
    </row>
    <row r="4921" spans="1:13">
      <c r="A4921">
        <v>4920</v>
      </c>
      <c r="B4921" t="s">
        <v>13</v>
      </c>
      <c r="C4921">
        <v>404463</v>
      </c>
      <c r="D4921" t="s">
        <v>22</v>
      </c>
      <c r="E4921" t="s">
        <v>20</v>
      </c>
      <c r="F4921" t="s">
        <v>16</v>
      </c>
      <c r="G4921" t="s">
        <v>17</v>
      </c>
      <c r="H4921" t="s">
        <v>17</v>
      </c>
      <c r="I4921">
        <v>43</v>
      </c>
      <c r="J4921" t="str">
        <f>IFERROR(IF(ABS((C4921-resumen!$D$3)/resumen!$D$5) &gt; 1.96, "SI", "NO"), _xleta.NOT)</f>
        <v>NO</v>
      </c>
      <c r="K4921" t="str">
        <f>IFERROR(IF(ABS((I4921-resumen!$E$3)/resumen!$E$5) &gt; 1.96, "SI", "NO"), _xleta.NOT)</f>
        <v>NO</v>
      </c>
      <c r="L4921">
        <f>IF(ISBLANK(C4921), resumen!$D$4, C4921)</f>
        <v>404463</v>
      </c>
      <c r="M4921">
        <f>IF(ISBLANK(I4921), resumen!$E$4, I4921)</f>
        <v>43</v>
      </c>
    </row>
    <row r="4922" spans="1:13">
      <c r="A4922">
        <v>4921</v>
      </c>
      <c r="B4922" t="s">
        <v>13</v>
      </c>
      <c r="C4922">
        <v>581349.26</v>
      </c>
      <c r="D4922" t="s">
        <v>14</v>
      </c>
      <c r="E4922" t="s">
        <v>20</v>
      </c>
      <c r="F4922" t="s">
        <v>16</v>
      </c>
      <c r="G4922" t="s">
        <v>17</v>
      </c>
      <c r="H4922" t="s">
        <v>17</v>
      </c>
      <c r="I4922">
        <v>46</v>
      </c>
      <c r="J4922" t="str">
        <f>IFERROR(IF(ABS((C4922-resumen!$D$3)/resumen!$D$5) &gt; 1.96, "SI", "NO"), _xleta.NOT)</f>
        <v>NO</v>
      </c>
      <c r="K4922" t="str">
        <f>IFERROR(IF(ABS((I4922-resumen!$E$3)/resumen!$E$5) &gt; 1.96, "SI", "NO"), _xleta.NOT)</f>
        <v>NO</v>
      </c>
      <c r="L4922">
        <f>IF(ISBLANK(C4922), resumen!$D$4, C4922)</f>
        <v>581349.26</v>
      </c>
      <c r="M4922">
        <f>IF(ISBLANK(I4922), resumen!$E$4, I4922)</f>
        <v>46</v>
      </c>
    </row>
    <row r="4923" spans="1:13">
      <c r="A4923">
        <v>4922</v>
      </c>
      <c r="B4923" t="s">
        <v>13</v>
      </c>
      <c r="C4923">
        <v>903746</v>
      </c>
      <c r="D4923" t="s">
        <v>14</v>
      </c>
      <c r="E4923" t="s">
        <v>20</v>
      </c>
      <c r="F4923" t="s">
        <v>16</v>
      </c>
      <c r="G4923" t="s">
        <v>17</v>
      </c>
      <c r="H4923" t="s">
        <v>17</v>
      </c>
      <c r="I4923">
        <v>32</v>
      </c>
      <c r="J4923" t="str">
        <f>IFERROR(IF(ABS((C4923-resumen!$D$3)/resumen!$D$5) &gt; 1.96, "SI", "NO"), _xleta.NOT)</f>
        <v>NO</v>
      </c>
      <c r="K4923" t="str">
        <f>IFERROR(IF(ABS((I4923-resumen!$E$3)/resumen!$E$5) &gt; 1.96, "SI", "NO"), _xleta.NOT)</f>
        <v>NO</v>
      </c>
      <c r="L4923">
        <f>IF(ISBLANK(C4923), resumen!$D$4, C4923)</f>
        <v>903746</v>
      </c>
      <c r="M4923">
        <f>IF(ISBLANK(I4923), resumen!$E$4, I4923)</f>
        <v>32</v>
      </c>
    </row>
    <row r="4924" spans="1:13">
      <c r="A4924">
        <v>4923</v>
      </c>
      <c r="B4924" t="s">
        <v>13</v>
      </c>
      <c r="C4924">
        <v>278030</v>
      </c>
      <c r="D4924" t="s">
        <v>23</v>
      </c>
      <c r="E4924" t="s">
        <v>20</v>
      </c>
      <c r="F4924" t="s">
        <v>16</v>
      </c>
      <c r="G4924" t="s">
        <v>17</v>
      </c>
      <c r="H4924" t="s">
        <v>17</v>
      </c>
      <c r="I4924">
        <v>69</v>
      </c>
      <c r="J4924" t="str">
        <f>IFERROR(IF(ABS((C4924-resumen!$D$3)/resumen!$D$5) &gt; 1.96, "SI", "NO"), _xleta.NOT)</f>
        <v>NO</v>
      </c>
      <c r="K4924" t="str">
        <f>IFERROR(IF(ABS((I4924-resumen!$E$3)/resumen!$E$5) &gt; 1.96, "SI", "NO"), _xleta.NOT)</f>
        <v>NO</v>
      </c>
      <c r="L4924">
        <f>IF(ISBLANK(C4924), resumen!$D$4, C4924)</f>
        <v>278030</v>
      </c>
      <c r="M4924">
        <f>IF(ISBLANK(I4924), resumen!$E$4, I4924)</f>
        <v>69</v>
      </c>
    </row>
    <row r="4925" spans="1:13">
      <c r="A4925">
        <v>4924</v>
      </c>
      <c r="B4925" t="s">
        <v>19</v>
      </c>
      <c r="C4925">
        <v>25000</v>
      </c>
      <c r="D4925" t="s">
        <v>14</v>
      </c>
      <c r="E4925" t="s">
        <v>20</v>
      </c>
      <c r="F4925" t="s">
        <v>16</v>
      </c>
      <c r="G4925" t="s">
        <v>17</v>
      </c>
      <c r="H4925" t="s">
        <v>17</v>
      </c>
      <c r="I4925">
        <v>49</v>
      </c>
      <c r="J4925" t="str">
        <f>IFERROR(IF(ABS((C4925-resumen!$D$3)/resumen!$D$5) &gt; 1.96, "SI", "NO"), _xleta.NOT)</f>
        <v>NO</v>
      </c>
      <c r="K4925" t="str">
        <f>IFERROR(IF(ABS((I4925-resumen!$E$3)/resumen!$E$5) &gt; 1.96, "SI", "NO"), _xleta.NOT)</f>
        <v>NO</v>
      </c>
      <c r="L4925">
        <f>IF(ISBLANK(C4925), resumen!$D$4, C4925)</f>
        <v>25000</v>
      </c>
      <c r="M4925">
        <f>IF(ISBLANK(I4925), resumen!$E$4, I4925)</f>
        <v>49</v>
      </c>
    </row>
    <row r="4926" spans="1:13">
      <c r="A4926">
        <v>4925</v>
      </c>
      <c r="B4926" t="s">
        <v>13</v>
      </c>
      <c r="C4926">
        <v>1558990</v>
      </c>
      <c r="D4926" t="s">
        <v>14</v>
      </c>
      <c r="E4926" t="s">
        <v>15</v>
      </c>
      <c r="F4926" t="s">
        <v>16</v>
      </c>
      <c r="G4926" t="s">
        <v>17</v>
      </c>
      <c r="H4926" t="s">
        <v>17</v>
      </c>
      <c r="I4926">
        <v>43</v>
      </c>
      <c r="J4926" t="str">
        <f>IFERROR(IF(ABS((C4926-resumen!$D$3)/resumen!$D$5) &gt; 1.96, "SI", "NO"), _xleta.NOT)</f>
        <v>NO</v>
      </c>
      <c r="K4926" t="str">
        <f>IFERROR(IF(ABS((I4926-resumen!$E$3)/resumen!$E$5) &gt; 1.96, "SI", "NO"), _xleta.NOT)</f>
        <v>NO</v>
      </c>
      <c r="L4926">
        <f>IF(ISBLANK(C4926), resumen!$D$4, C4926)</f>
        <v>1558990</v>
      </c>
      <c r="M4926">
        <f>IF(ISBLANK(I4926), resumen!$E$4, I4926)</f>
        <v>43</v>
      </c>
    </row>
    <row r="4927" spans="1:13">
      <c r="A4927">
        <v>4926</v>
      </c>
      <c r="B4927" t="s">
        <v>13</v>
      </c>
      <c r="C4927">
        <v>1177435.8899999999</v>
      </c>
      <c r="D4927" t="s">
        <v>14</v>
      </c>
      <c r="E4927" t="s">
        <v>20</v>
      </c>
      <c r="F4927" t="s">
        <v>16</v>
      </c>
      <c r="G4927" t="s">
        <v>17</v>
      </c>
      <c r="H4927" t="s">
        <v>17</v>
      </c>
      <c r="I4927">
        <v>28</v>
      </c>
      <c r="J4927" t="str">
        <f>IFERROR(IF(ABS((C4927-resumen!$D$3)/resumen!$D$5) &gt; 1.96, "SI", "NO"), _xleta.NOT)</f>
        <v>NO</v>
      </c>
      <c r="K4927" t="str">
        <f>IFERROR(IF(ABS((I4927-resumen!$E$3)/resumen!$E$5) &gt; 1.96, "SI", "NO"), _xleta.NOT)</f>
        <v>NO</v>
      </c>
      <c r="L4927">
        <f>IF(ISBLANK(C4927), resumen!$D$4, C4927)</f>
        <v>1177435.8899999999</v>
      </c>
      <c r="M4927">
        <f>IF(ISBLANK(I4927), resumen!$E$4, I4927)</f>
        <v>28</v>
      </c>
    </row>
    <row r="4928" spans="1:13">
      <c r="A4928">
        <v>4927</v>
      </c>
      <c r="B4928" t="s">
        <v>19</v>
      </c>
      <c r="C4928">
        <v>199760.73</v>
      </c>
      <c r="D4928" t="s">
        <v>14</v>
      </c>
      <c r="E4928" t="s">
        <v>20</v>
      </c>
      <c r="F4928" t="s">
        <v>16</v>
      </c>
      <c r="G4928" t="s">
        <v>17</v>
      </c>
      <c r="H4928" t="s">
        <v>17</v>
      </c>
      <c r="I4928">
        <v>46</v>
      </c>
      <c r="J4928" t="str">
        <f>IFERROR(IF(ABS((C4928-resumen!$D$3)/resumen!$D$5) &gt; 1.96, "SI", "NO"), _xleta.NOT)</f>
        <v>NO</v>
      </c>
      <c r="K4928" t="str">
        <f>IFERROR(IF(ABS((I4928-resumen!$E$3)/resumen!$E$5) &gt; 1.96, "SI", "NO"), _xleta.NOT)</f>
        <v>NO</v>
      </c>
      <c r="L4928">
        <f>IF(ISBLANK(C4928), resumen!$D$4, C4928)</f>
        <v>199760.73</v>
      </c>
      <c r="M4928">
        <f>IF(ISBLANK(I4928), resumen!$E$4, I4928)</f>
        <v>46</v>
      </c>
    </row>
    <row r="4929" spans="1:13">
      <c r="A4929">
        <v>4928</v>
      </c>
      <c r="B4929" t="s">
        <v>13</v>
      </c>
      <c r="C4929">
        <v>827454</v>
      </c>
      <c r="D4929" t="s">
        <v>14</v>
      </c>
      <c r="E4929" t="s">
        <v>20</v>
      </c>
      <c r="F4929" t="s">
        <v>16</v>
      </c>
      <c r="G4929" t="s">
        <v>17</v>
      </c>
      <c r="H4929" t="s">
        <v>17</v>
      </c>
      <c r="I4929">
        <v>22</v>
      </c>
      <c r="J4929" t="str">
        <f>IFERROR(IF(ABS((C4929-resumen!$D$3)/resumen!$D$5) &gt; 1.96, "SI", "NO"), _xleta.NOT)</f>
        <v>NO</v>
      </c>
      <c r="K4929" t="str">
        <f>IFERROR(IF(ABS((I4929-resumen!$E$3)/resumen!$E$5) &gt; 1.96, "SI", "NO"), _xleta.NOT)</f>
        <v>NO</v>
      </c>
      <c r="L4929">
        <f>IF(ISBLANK(C4929), resumen!$D$4, C4929)</f>
        <v>827454</v>
      </c>
      <c r="M4929">
        <f>IF(ISBLANK(I4929), resumen!$E$4, I4929)</f>
        <v>22</v>
      </c>
    </row>
    <row r="4930" spans="1:13">
      <c r="A4930">
        <v>4929</v>
      </c>
      <c r="B4930" t="s">
        <v>13</v>
      </c>
      <c r="C4930">
        <v>297045</v>
      </c>
      <c r="D4930" t="s">
        <v>21</v>
      </c>
      <c r="E4930" t="s">
        <v>20</v>
      </c>
      <c r="F4930" t="s">
        <v>16</v>
      </c>
      <c r="G4930" t="s">
        <v>17</v>
      </c>
      <c r="H4930" t="s">
        <v>17</v>
      </c>
      <c r="I4930">
        <v>59</v>
      </c>
      <c r="J4930" t="str">
        <f>IFERROR(IF(ABS((C4930-resumen!$D$3)/resumen!$D$5) &gt; 1.96, "SI", "NO"), _xleta.NOT)</f>
        <v>NO</v>
      </c>
      <c r="K4930" t="str">
        <f>IFERROR(IF(ABS((I4930-resumen!$E$3)/resumen!$E$5) &gt; 1.96, "SI", "NO"), _xleta.NOT)</f>
        <v>NO</v>
      </c>
      <c r="L4930">
        <f>IF(ISBLANK(C4930), resumen!$D$4, C4930)</f>
        <v>297045</v>
      </c>
      <c r="M4930">
        <f>IF(ISBLANK(I4930), resumen!$E$4, I4930)</f>
        <v>59</v>
      </c>
    </row>
    <row r="4931" spans="1:13">
      <c r="A4931">
        <v>4930</v>
      </c>
      <c r="B4931" t="s">
        <v>13</v>
      </c>
      <c r="C4931">
        <v>842792.5</v>
      </c>
      <c r="D4931" t="s">
        <v>14</v>
      </c>
      <c r="E4931" t="s">
        <v>15</v>
      </c>
      <c r="F4931" t="s">
        <v>16</v>
      </c>
      <c r="G4931" t="s">
        <v>17</v>
      </c>
      <c r="H4931" t="s">
        <v>17</v>
      </c>
      <c r="I4931">
        <v>33</v>
      </c>
      <c r="J4931" t="str">
        <f>IFERROR(IF(ABS((C4931-resumen!$D$3)/resumen!$D$5) &gt; 1.96, "SI", "NO"), _xleta.NOT)</f>
        <v>NO</v>
      </c>
      <c r="K4931" t="str">
        <f>IFERROR(IF(ABS((I4931-resumen!$E$3)/resumen!$E$5) &gt; 1.96, "SI", "NO"), _xleta.NOT)</f>
        <v>NO</v>
      </c>
      <c r="L4931">
        <f>IF(ISBLANK(C4931), resumen!$D$4, C4931)</f>
        <v>842792.5</v>
      </c>
      <c r="M4931">
        <f>IF(ISBLANK(I4931), resumen!$E$4, I4931)</f>
        <v>33</v>
      </c>
    </row>
    <row r="4932" spans="1:13">
      <c r="A4932">
        <v>4931</v>
      </c>
      <c r="B4932" t="s">
        <v>19</v>
      </c>
      <c r="C4932">
        <v>297046</v>
      </c>
      <c r="D4932" t="s">
        <v>21</v>
      </c>
      <c r="E4932" t="s">
        <v>20</v>
      </c>
      <c r="F4932" t="s">
        <v>16</v>
      </c>
      <c r="G4932" t="s">
        <v>16</v>
      </c>
      <c r="H4932" t="s">
        <v>17</v>
      </c>
      <c r="I4932">
        <v>33</v>
      </c>
      <c r="J4932" t="str">
        <f>IFERROR(IF(ABS((C4932-resumen!$D$3)/resumen!$D$5) &gt; 1.96, "SI", "NO"), _xleta.NOT)</f>
        <v>NO</v>
      </c>
      <c r="K4932" t="str">
        <f>IFERROR(IF(ABS((I4932-resumen!$E$3)/resumen!$E$5) &gt; 1.96, "SI", "NO"), _xleta.NOT)</f>
        <v>NO</v>
      </c>
      <c r="L4932">
        <f>IF(ISBLANK(C4932), resumen!$D$4, C4932)</f>
        <v>297046</v>
      </c>
      <c r="M4932">
        <f>IF(ISBLANK(I4932), resumen!$E$4, I4932)</f>
        <v>33</v>
      </c>
    </row>
    <row r="4933" spans="1:13">
      <c r="A4933">
        <v>4932</v>
      </c>
      <c r="B4933" t="s">
        <v>13</v>
      </c>
      <c r="C4933">
        <v>268990.86</v>
      </c>
      <c r="D4933" t="s">
        <v>14</v>
      </c>
      <c r="E4933" t="s">
        <v>20</v>
      </c>
      <c r="F4933" t="s">
        <v>16</v>
      </c>
      <c r="G4933" t="s">
        <v>17</v>
      </c>
      <c r="H4933" t="s">
        <v>17</v>
      </c>
      <c r="I4933">
        <v>26</v>
      </c>
      <c r="J4933" t="str">
        <f>IFERROR(IF(ABS((C4933-resumen!$D$3)/resumen!$D$5) &gt; 1.96, "SI", "NO"), _xleta.NOT)</f>
        <v>NO</v>
      </c>
      <c r="K4933" t="str">
        <f>IFERROR(IF(ABS((I4933-resumen!$E$3)/resumen!$E$5) &gt; 1.96, "SI", "NO"), _xleta.NOT)</f>
        <v>NO</v>
      </c>
      <c r="L4933">
        <f>IF(ISBLANK(C4933), resumen!$D$4, C4933)</f>
        <v>268990.86</v>
      </c>
      <c r="M4933">
        <f>IF(ISBLANK(I4933), resumen!$E$4, I4933)</f>
        <v>26</v>
      </c>
    </row>
    <row r="4934" spans="1:13">
      <c r="A4934">
        <v>4933</v>
      </c>
      <c r="B4934" t="s">
        <v>19</v>
      </c>
      <c r="C4934">
        <v>953508</v>
      </c>
      <c r="D4934" t="s">
        <v>18</v>
      </c>
      <c r="E4934" t="s">
        <v>15</v>
      </c>
      <c r="F4934" t="s">
        <v>16</v>
      </c>
      <c r="G4934" t="s">
        <v>17</v>
      </c>
      <c r="H4934" t="s">
        <v>17</v>
      </c>
      <c r="I4934">
        <v>70</v>
      </c>
      <c r="J4934" t="str">
        <f>IFERROR(IF(ABS((C4934-resumen!$D$3)/resumen!$D$5) &gt; 1.96, "SI", "NO"), _xleta.NOT)</f>
        <v>NO</v>
      </c>
      <c r="K4934" t="str">
        <f>IFERROR(IF(ABS((I4934-resumen!$E$3)/resumen!$E$5) &gt; 1.96, "SI", "NO"), _xleta.NOT)</f>
        <v>SI</v>
      </c>
      <c r="L4934">
        <f>IF(ISBLANK(C4934), resumen!$D$4, C4934)</f>
        <v>953508</v>
      </c>
      <c r="M4934">
        <f>IF(ISBLANK(I4934), resumen!$E$4, I4934)</f>
        <v>70</v>
      </c>
    </row>
    <row r="4935" spans="1:13">
      <c r="A4935">
        <v>4934</v>
      </c>
      <c r="B4935" t="s">
        <v>19</v>
      </c>
      <c r="C4935">
        <v>292120</v>
      </c>
      <c r="D4935" t="s">
        <v>14</v>
      </c>
      <c r="E4935" t="s">
        <v>20</v>
      </c>
      <c r="F4935" t="s">
        <v>16</v>
      </c>
      <c r="G4935" t="s">
        <v>17</v>
      </c>
      <c r="H4935" t="s">
        <v>17</v>
      </c>
      <c r="I4935">
        <v>26</v>
      </c>
      <c r="J4935" t="str">
        <f>IFERROR(IF(ABS((C4935-resumen!$D$3)/resumen!$D$5) &gt; 1.96, "SI", "NO"), _xleta.NOT)</f>
        <v>NO</v>
      </c>
      <c r="K4935" t="str">
        <f>IFERROR(IF(ABS((I4935-resumen!$E$3)/resumen!$E$5) &gt; 1.96, "SI", "NO"), _xleta.NOT)</f>
        <v>NO</v>
      </c>
      <c r="L4935">
        <f>IF(ISBLANK(C4935), resumen!$D$4, C4935)</f>
        <v>292120</v>
      </c>
      <c r="M4935">
        <f>IF(ISBLANK(I4935), resumen!$E$4, I4935)</f>
        <v>26</v>
      </c>
    </row>
    <row r="4936" spans="1:13">
      <c r="A4936">
        <v>4935</v>
      </c>
      <c r="B4936" t="s">
        <v>19</v>
      </c>
      <c r="C4936">
        <v>2417560.34</v>
      </c>
      <c r="D4936" t="s">
        <v>14</v>
      </c>
      <c r="E4936" t="s">
        <v>15</v>
      </c>
      <c r="F4936" t="s">
        <v>16</v>
      </c>
      <c r="G4936" t="s">
        <v>17</v>
      </c>
      <c r="H4936" t="s">
        <v>17</v>
      </c>
      <c r="I4936">
        <v>53</v>
      </c>
      <c r="J4936" t="str">
        <f>IFERROR(IF(ABS((C4936-resumen!$D$3)/resumen!$D$5) &gt; 1.96, "SI", "NO"), _xleta.NOT)</f>
        <v>SI</v>
      </c>
      <c r="K4936" t="str">
        <f>IFERROR(IF(ABS((I4936-resumen!$E$3)/resumen!$E$5) &gt; 1.96, "SI", "NO"), _xleta.NOT)</f>
        <v>NO</v>
      </c>
      <c r="L4936">
        <f>IF(ISBLANK(C4936), resumen!$D$4, C4936)</f>
        <v>2417560.34</v>
      </c>
      <c r="M4936">
        <f>IF(ISBLANK(I4936), resumen!$E$4, I4936)</f>
        <v>53</v>
      </c>
    </row>
    <row r="4937" spans="1:13">
      <c r="A4937">
        <v>4936</v>
      </c>
      <c r="B4937" t="s">
        <v>19</v>
      </c>
      <c r="C4937">
        <v>5000</v>
      </c>
      <c r="D4937" t="s">
        <v>14</v>
      </c>
      <c r="E4937" t="s">
        <v>20</v>
      </c>
      <c r="F4937" t="s">
        <v>16</v>
      </c>
      <c r="G4937" t="s">
        <v>17</v>
      </c>
      <c r="H4937" t="s">
        <v>17</v>
      </c>
      <c r="I4937">
        <v>39</v>
      </c>
      <c r="J4937" t="str">
        <f>IFERROR(IF(ABS((C4937-resumen!$D$3)/resumen!$D$5) &gt; 1.96, "SI", "NO"), _xleta.NOT)</f>
        <v>NO</v>
      </c>
      <c r="K4937" t="str">
        <f>IFERROR(IF(ABS((I4937-resumen!$E$3)/resumen!$E$5) &gt; 1.96, "SI", "NO"), _xleta.NOT)</f>
        <v>NO</v>
      </c>
      <c r="L4937">
        <f>IF(ISBLANK(C4937), resumen!$D$4, C4937)</f>
        <v>5000</v>
      </c>
      <c r="M4937">
        <f>IF(ISBLANK(I4937), resumen!$E$4, I4937)</f>
        <v>39</v>
      </c>
    </row>
    <row r="4938" spans="1:13">
      <c r="A4938">
        <v>4937</v>
      </c>
      <c r="B4938" t="s">
        <v>13</v>
      </c>
      <c r="C4938">
        <v>631606.25</v>
      </c>
      <c r="D4938" t="s">
        <v>14</v>
      </c>
      <c r="E4938" t="s">
        <v>20</v>
      </c>
      <c r="F4938" t="s">
        <v>16</v>
      </c>
      <c r="G4938" t="s">
        <v>16</v>
      </c>
      <c r="H4938" t="s">
        <v>17</v>
      </c>
      <c r="I4938">
        <v>20</v>
      </c>
      <c r="J4938" t="str">
        <f>IFERROR(IF(ABS((C4938-resumen!$D$3)/resumen!$D$5) &gt; 1.96, "SI", "NO"), _xleta.NOT)</f>
        <v>NO</v>
      </c>
      <c r="K4938" t="str">
        <f>IFERROR(IF(ABS((I4938-resumen!$E$3)/resumen!$E$5) &gt; 1.96, "SI", "NO"), _xleta.NOT)</f>
        <v>NO</v>
      </c>
      <c r="L4938">
        <f>IF(ISBLANK(C4938), resumen!$D$4, C4938)</f>
        <v>631606.25</v>
      </c>
      <c r="M4938">
        <f>IF(ISBLANK(I4938), resumen!$E$4, I4938)</f>
        <v>20</v>
      </c>
    </row>
    <row r="4939" spans="1:13">
      <c r="A4939">
        <v>4938</v>
      </c>
      <c r="B4939" t="s">
        <v>13</v>
      </c>
      <c r="C4939">
        <v>299441</v>
      </c>
      <c r="D4939" t="s">
        <v>22</v>
      </c>
      <c r="E4939" t="s">
        <v>20</v>
      </c>
      <c r="F4939" t="s">
        <v>16</v>
      </c>
      <c r="G4939" t="s">
        <v>17</v>
      </c>
      <c r="H4939" t="s">
        <v>17</v>
      </c>
      <c r="I4939">
        <v>31</v>
      </c>
      <c r="J4939" t="str">
        <f>IFERROR(IF(ABS((C4939-resumen!$D$3)/resumen!$D$5) &gt; 1.96, "SI", "NO"), _xleta.NOT)</f>
        <v>NO</v>
      </c>
      <c r="K4939" t="str">
        <f>IFERROR(IF(ABS((I4939-resumen!$E$3)/resumen!$E$5) &gt; 1.96, "SI", "NO"), _xleta.NOT)</f>
        <v>NO</v>
      </c>
      <c r="L4939">
        <f>IF(ISBLANK(C4939), resumen!$D$4, C4939)</f>
        <v>299441</v>
      </c>
      <c r="M4939">
        <f>IF(ISBLANK(I4939), resumen!$E$4, I4939)</f>
        <v>31</v>
      </c>
    </row>
    <row r="4940" spans="1:13">
      <c r="A4940">
        <v>4939</v>
      </c>
      <c r="B4940" t="s">
        <v>19</v>
      </c>
      <c r="C4940">
        <v>233740</v>
      </c>
      <c r="D4940" t="s">
        <v>14</v>
      </c>
      <c r="E4940" t="s">
        <v>20</v>
      </c>
      <c r="F4940" t="s">
        <v>16</v>
      </c>
      <c r="G4940" t="s">
        <v>17</v>
      </c>
      <c r="H4940" t="s">
        <v>17</v>
      </c>
      <c r="I4940">
        <v>18</v>
      </c>
      <c r="J4940" t="str">
        <f>IFERROR(IF(ABS((C4940-resumen!$D$3)/resumen!$D$5) &gt; 1.96, "SI", "NO"), _xleta.NOT)</f>
        <v>NO</v>
      </c>
      <c r="K4940" t="str">
        <f>IFERROR(IF(ABS((I4940-resumen!$E$3)/resumen!$E$5) &gt; 1.96, "SI", "NO"), _xleta.NOT)</f>
        <v>NO</v>
      </c>
      <c r="L4940">
        <f>IF(ISBLANK(C4940), resumen!$D$4, C4940)</f>
        <v>233740</v>
      </c>
      <c r="M4940">
        <f>IF(ISBLANK(I4940), resumen!$E$4, I4940)</f>
        <v>18</v>
      </c>
    </row>
    <row r="4941" spans="1:13">
      <c r="A4941">
        <v>4940</v>
      </c>
      <c r="B4941" t="s">
        <v>13</v>
      </c>
      <c r="C4941">
        <v>297046</v>
      </c>
      <c r="D4941" t="s">
        <v>21</v>
      </c>
      <c r="E4941" t="s">
        <v>20</v>
      </c>
      <c r="F4941" t="s">
        <v>16</v>
      </c>
      <c r="G4941" t="s">
        <v>17</v>
      </c>
      <c r="H4941" t="s">
        <v>17</v>
      </c>
      <c r="I4941">
        <v>40</v>
      </c>
      <c r="J4941" t="str">
        <f>IFERROR(IF(ABS((C4941-resumen!$D$3)/resumen!$D$5) &gt; 1.96, "SI", "NO"), _xleta.NOT)</f>
        <v>NO</v>
      </c>
      <c r="K4941" t="str">
        <f>IFERROR(IF(ABS((I4941-resumen!$E$3)/resumen!$E$5) &gt; 1.96, "SI", "NO"), _xleta.NOT)</f>
        <v>NO</v>
      </c>
      <c r="L4941">
        <f>IF(ISBLANK(C4941), resumen!$D$4, C4941)</f>
        <v>297046</v>
      </c>
      <c r="M4941">
        <f>IF(ISBLANK(I4941), resumen!$E$4, I4941)</f>
        <v>40</v>
      </c>
    </row>
    <row r="4942" spans="1:13">
      <c r="A4942">
        <v>4941</v>
      </c>
      <c r="B4942" t="s">
        <v>19</v>
      </c>
      <c r="C4942">
        <v>278030</v>
      </c>
      <c r="D4942" t="s">
        <v>21</v>
      </c>
      <c r="E4942" t="s">
        <v>20</v>
      </c>
      <c r="F4942" t="s">
        <v>16</v>
      </c>
      <c r="G4942" t="s">
        <v>17</v>
      </c>
      <c r="H4942" t="s">
        <v>17</v>
      </c>
      <c r="I4942">
        <v>50</v>
      </c>
      <c r="J4942" t="str">
        <f>IFERROR(IF(ABS((C4942-resumen!$D$3)/resumen!$D$5) &gt; 1.96, "SI", "NO"), _xleta.NOT)</f>
        <v>NO</v>
      </c>
      <c r="K4942" t="str">
        <f>IFERROR(IF(ABS((I4942-resumen!$E$3)/resumen!$E$5) &gt; 1.96, "SI", "NO"), _xleta.NOT)</f>
        <v>NO</v>
      </c>
      <c r="L4942">
        <f>IF(ISBLANK(C4942), resumen!$D$4, C4942)</f>
        <v>278030</v>
      </c>
      <c r="M4942">
        <f>IF(ISBLANK(I4942), resumen!$E$4, I4942)</f>
        <v>50</v>
      </c>
    </row>
    <row r="4943" spans="1:13">
      <c r="A4943">
        <v>4942</v>
      </c>
      <c r="B4943" t="s">
        <v>13</v>
      </c>
      <c r="C4943">
        <v>3670341.6</v>
      </c>
      <c r="D4943" t="s">
        <v>14</v>
      </c>
      <c r="E4943" t="s">
        <v>20</v>
      </c>
      <c r="F4943" t="s">
        <v>16</v>
      </c>
      <c r="G4943" t="s">
        <v>17</v>
      </c>
      <c r="H4943" t="s">
        <v>17</v>
      </c>
      <c r="I4943">
        <v>42</v>
      </c>
      <c r="J4943" t="str">
        <f>IFERROR(IF(ABS((C4943-resumen!$D$3)/resumen!$D$5) &gt; 1.96, "SI", "NO"), _xleta.NOT)</f>
        <v>SI</v>
      </c>
      <c r="K4943" t="str">
        <f>IFERROR(IF(ABS((I4943-resumen!$E$3)/resumen!$E$5) &gt; 1.96, "SI", "NO"), _xleta.NOT)</f>
        <v>NO</v>
      </c>
      <c r="L4943">
        <f>IF(ISBLANK(C4943), resumen!$D$4, C4943)</f>
        <v>3670341.6</v>
      </c>
      <c r="M4943">
        <f>IF(ISBLANK(I4943), resumen!$E$4, I4943)</f>
        <v>42</v>
      </c>
    </row>
    <row r="4944" spans="1:13">
      <c r="A4944">
        <v>4943</v>
      </c>
      <c r="B4944" t="s">
        <v>13</v>
      </c>
      <c r="C4944">
        <v>350050.88</v>
      </c>
      <c r="D4944" t="s">
        <v>14</v>
      </c>
      <c r="E4944" t="s">
        <v>20</v>
      </c>
      <c r="F4944" t="s">
        <v>16</v>
      </c>
      <c r="G4944" t="s">
        <v>17</v>
      </c>
      <c r="H4944" t="s">
        <v>17</v>
      </c>
      <c r="I4944">
        <v>26</v>
      </c>
      <c r="J4944" t="str">
        <f>IFERROR(IF(ABS((C4944-resumen!$D$3)/resumen!$D$5) &gt; 1.96, "SI", "NO"), _xleta.NOT)</f>
        <v>NO</v>
      </c>
      <c r="K4944" t="str">
        <f>IFERROR(IF(ABS((I4944-resumen!$E$3)/resumen!$E$5) &gt; 1.96, "SI", "NO"), _xleta.NOT)</f>
        <v>NO</v>
      </c>
      <c r="L4944">
        <f>IF(ISBLANK(C4944), resumen!$D$4, C4944)</f>
        <v>350050.88</v>
      </c>
      <c r="M4944">
        <f>IF(ISBLANK(I4944), resumen!$E$4, I4944)</f>
        <v>26</v>
      </c>
    </row>
    <row r="4945" spans="1:13">
      <c r="A4945">
        <v>4944</v>
      </c>
      <c r="B4945" t="s">
        <v>13</v>
      </c>
      <c r="C4945">
        <v>1225741</v>
      </c>
      <c r="D4945" t="s">
        <v>14</v>
      </c>
      <c r="E4945" t="s">
        <v>20</v>
      </c>
      <c r="F4945" t="s">
        <v>16</v>
      </c>
      <c r="G4945" t="s">
        <v>17</v>
      </c>
      <c r="H4945" t="s">
        <v>17</v>
      </c>
      <c r="I4945">
        <v>57</v>
      </c>
      <c r="J4945" t="str">
        <f>IFERROR(IF(ABS((C4945-resumen!$D$3)/resumen!$D$5) &gt; 1.96, "SI", "NO"), _xleta.NOT)</f>
        <v>NO</v>
      </c>
      <c r="K4945" t="str">
        <f>IFERROR(IF(ABS((I4945-resumen!$E$3)/resumen!$E$5) &gt; 1.96, "SI", "NO"), _xleta.NOT)</f>
        <v>NO</v>
      </c>
      <c r="L4945">
        <f>IF(ISBLANK(C4945), resumen!$D$4, C4945)</f>
        <v>1225741</v>
      </c>
      <c r="M4945">
        <f>IF(ISBLANK(I4945), resumen!$E$4, I4945)</f>
        <v>57</v>
      </c>
    </row>
    <row r="4946" spans="1:13">
      <c r="A4946">
        <v>4945</v>
      </c>
      <c r="B4946" t="s">
        <v>19</v>
      </c>
      <c r="C4946">
        <v>297045</v>
      </c>
      <c r="D4946" t="s">
        <v>21</v>
      </c>
      <c r="E4946" t="s">
        <v>20</v>
      </c>
      <c r="F4946" t="s">
        <v>16</v>
      </c>
      <c r="G4946" t="s">
        <v>17</v>
      </c>
      <c r="H4946" t="s">
        <v>17</v>
      </c>
      <c r="I4946">
        <v>35</v>
      </c>
      <c r="J4946" t="str">
        <f>IFERROR(IF(ABS((C4946-resumen!$D$3)/resumen!$D$5) &gt; 1.96, "SI", "NO"), _xleta.NOT)</f>
        <v>NO</v>
      </c>
      <c r="K4946" t="str">
        <f>IFERROR(IF(ABS((I4946-resumen!$E$3)/resumen!$E$5) &gt; 1.96, "SI", "NO"), _xleta.NOT)</f>
        <v>NO</v>
      </c>
      <c r="L4946">
        <f>IF(ISBLANK(C4946), resumen!$D$4, C4946)</f>
        <v>297045</v>
      </c>
      <c r="M4946">
        <f>IF(ISBLANK(I4946), resumen!$E$4, I4946)</f>
        <v>35</v>
      </c>
    </row>
    <row r="4947" spans="1:13">
      <c r="A4947">
        <v>4946</v>
      </c>
      <c r="B4947" t="s">
        <v>13</v>
      </c>
      <c r="C4947">
        <v>278030</v>
      </c>
      <c r="D4947" t="s">
        <v>23</v>
      </c>
      <c r="E4947" t="s">
        <v>20</v>
      </c>
      <c r="F4947" t="s">
        <v>16</v>
      </c>
      <c r="G4947" t="s">
        <v>17</v>
      </c>
      <c r="H4947" t="s">
        <v>17</v>
      </c>
      <c r="I4947">
        <v>37</v>
      </c>
      <c r="J4947" t="str">
        <f>IFERROR(IF(ABS((C4947-resumen!$D$3)/resumen!$D$5) &gt; 1.96, "SI", "NO"), _xleta.NOT)</f>
        <v>NO</v>
      </c>
      <c r="K4947" t="str">
        <f>IFERROR(IF(ABS((I4947-resumen!$E$3)/resumen!$E$5) &gt; 1.96, "SI", "NO"), _xleta.NOT)</f>
        <v>NO</v>
      </c>
      <c r="L4947">
        <f>IF(ISBLANK(C4947), resumen!$D$4, C4947)</f>
        <v>278030</v>
      </c>
      <c r="M4947">
        <f>IF(ISBLANK(I4947), resumen!$E$4, I4947)</f>
        <v>37</v>
      </c>
    </row>
    <row r="4948" spans="1:13">
      <c r="A4948">
        <v>4947</v>
      </c>
      <c r="B4948" t="s">
        <v>19</v>
      </c>
      <c r="C4948">
        <v>1158417</v>
      </c>
      <c r="D4948" t="s">
        <v>14</v>
      </c>
      <c r="E4948" t="s">
        <v>15</v>
      </c>
      <c r="F4948" t="s">
        <v>16</v>
      </c>
      <c r="G4948" t="s">
        <v>17</v>
      </c>
      <c r="H4948" t="s">
        <v>17</v>
      </c>
      <c r="I4948">
        <v>39</v>
      </c>
      <c r="J4948" t="str">
        <f>IFERROR(IF(ABS((C4948-resumen!$D$3)/resumen!$D$5) &gt; 1.96, "SI", "NO"), _xleta.NOT)</f>
        <v>NO</v>
      </c>
      <c r="K4948" t="str">
        <f>IFERROR(IF(ABS((I4948-resumen!$E$3)/resumen!$E$5) &gt; 1.96, "SI", "NO"), _xleta.NOT)</f>
        <v>NO</v>
      </c>
      <c r="L4948">
        <f>IF(ISBLANK(C4948), resumen!$D$4, C4948)</f>
        <v>1158417</v>
      </c>
      <c r="M4948">
        <f>IF(ISBLANK(I4948), resumen!$E$4, I4948)</f>
        <v>39</v>
      </c>
    </row>
    <row r="4949" spans="1:13">
      <c r="A4949">
        <v>4948</v>
      </c>
      <c r="B4949" t="s">
        <v>19</v>
      </c>
      <c r="C4949">
        <v>297046</v>
      </c>
      <c r="D4949" t="s">
        <v>21</v>
      </c>
      <c r="E4949" t="s">
        <v>20</v>
      </c>
      <c r="F4949" t="s">
        <v>16</v>
      </c>
      <c r="G4949" t="s">
        <v>17</v>
      </c>
      <c r="H4949" t="s">
        <v>17</v>
      </c>
      <c r="I4949">
        <v>24</v>
      </c>
      <c r="J4949" t="str">
        <f>IFERROR(IF(ABS((C4949-resumen!$D$3)/resumen!$D$5) &gt; 1.96, "SI", "NO"), _xleta.NOT)</f>
        <v>NO</v>
      </c>
      <c r="K4949" t="str">
        <f>IFERROR(IF(ABS((I4949-resumen!$E$3)/resumen!$E$5) &gt; 1.96, "SI", "NO"), _xleta.NOT)</f>
        <v>NO</v>
      </c>
      <c r="L4949">
        <f>IF(ISBLANK(C4949), resumen!$D$4, C4949)</f>
        <v>297046</v>
      </c>
      <c r="M4949">
        <f>IF(ISBLANK(I4949), resumen!$E$4, I4949)</f>
        <v>24</v>
      </c>
    </row>
    <row r="4950" spans="1:13">
      <c r="A4950">
        <v>4949</v>
      </c>
      <c r="B4950" t="s">
        <v>13</v>
      </c>
      <c r="C4950">
        <v>1376386</v>
      </c>
      <c r="D4950" t="s">
        <v>18</v>
      </c>
      <c r="E4950" t="s">
        <v>15</v>
      </c>
      <c r="F4950" t="s">
        <v>16</v>
      </c>
      <c r="G4950" t="s">
        <v>17</v>
      </c>
      <c r="H4950" t="s">
        <v>17</v>
      </c>
      <c r="I4950">
        <v>67</v>
      </c>
      <c r="J4950" t="str">
        <f>IFERROR(IF(ABS((C4950-resumen!$D$3)/resumen!$D$5) &gt; 1.96, "SI", "NO"), _xleta.NOT)</f>
        <v>NO</v>
      </c>
      <c r="K4950" t="str">
        <f>IFERROR(IF(ABS((I4950-resumen!$E$3)/resumen!$E$5) &gt; 1.96, "SI", "NO"), _xleta.NOT)</f>
        <v>NO</v>
      </c>
      <c r="L4950">
        <f>IF(ISBLANK(C4950), resumen!$D$4, C4950)</f>
        <v>1376386</v>
      </c>
      <c r="M4950">
        <f>IF(ISBLANK(I4950), resumen!$E$4, I4950)</f>
        <v>67</v>
      </c>
    </row>
    <row r="4951" spans="1:13">
      <c r="A4951">
        <v>4950</v>
      </c>
      <c r="B4951" t="s">
        <v>13</v>
      </c>
      <c r="C4951">
        <v>4206651</v>
      </c>
      <c r="D4951" t="s">
        <v>14</v>
      </c>
      <c r="E4951" t="s">
        <v>15</v>
      </c>
      <c r="F4951" t="s">
        <v>16</v>
      </c>
      <c r="G4951" t="s">
        <v>17</v>
      </c>
      <c r="H4951" t="s">
        <v>17</v>
      </c>
      <c r="I4951">
        <v>69</v>
      </c>
      <c r="J4951" t="str">
        <f>IFERROR(IF(ABS((C4951-resumen!$D$3)/resumen!$D$5) &gt; 1.96, "SI", "NO"), _xleta.NOT)</f>
        <v>SI</v>
      </c>
      <c r="K4951" t="str">
        <f>IFERROR(IF(ABS((I4951-resumen!$E$3)/resumen!$E$5) &gt; 1.96, "SI", "NO"), _xleta.NOT)</f>
        <v>NO</v>
      </c>
      <c r="L4951">
        <f>IF(ISBLANK(C4951), resumen!$D$4, C4951)</f>
        <v>4206651</v>
      </c>
      <c r="M4951">
        <f>IF(ISBLANK(I4951), resumen!$E$4, I4951)</f>
        <v>69</v>
      </c>
    </row>
    <row r="4952" spans="1:13">
      <c r="A4952">
        <v>4951</v>
      </c>
      <c r="B4952" t="s">
        <v>13</v>
      </c>
      <c r="C4952">
        <v>545415</v>
      </c>
      <c r="D4952" t="s">
        <v>14</v>
      </c>
      <c r="E4952" t="s">
        <v>20</v>
      </c>
      <c r="F4952" t="s">
        <v>16</v>
      </c>
      <c r="G4952" t="s">
        <v>17</v>
      </c>
      <c r="H4952" t="s">
        <v>17</v>
      </c>
      <c r="I4952">
        <v>20</v>
      </c>
      <c r="J4952" t="str">
        <f>IFERROR(IF(ABS((C4952-resumen!$D$3)/resumen!$D$5) &gt; 1.96, "SI", "NO"), _xleta.NOT)</f>
        <v>NO</v>
      </c>
      <c r="K4952" t="str">
        <f>IFERROR(IF(ABS((I4952-resumen!$E$3)/resumen!$E$5) &gt; 1.96, "SI", "NO"), _xleta.NOT)</f>
        <v>NO</v>
      </c>
      <c r="L4952">
        <f>IF(ISBLANK(C4952), resumen!$D$4, C4952)</f>
        <v>545415</v>
      </c>
      <c r="M4952">
        <f>IF(ISBLANK(I4952), resumen!$E$4, I4952)</f>
        <v>20</v>
      </c>
    </row>
    <row r="4953" spans="1:13">
      <c r="A4953">
        <v>4952</v>
      </c>
      <c r="B4953" t="s">
        <v>19</v>
      </c>
      <c r="C4953">
        <v>330000</v>
      </c>
      <c r="D4953" t="s">
        <v>14</v>
      </c>
      <c r="E4953" t="s">
        <v>20</v>
      </c>
      <c r="F4953" t="s">
        <v>16</v>
      </c>
      <c r="G4953" t="s">
        <v>17</v>
      </c>
      <c r="H4953" t="s">
        <v>17</v>
      </c>
      <c r="I4953">
        <v>25</v>
      </c>
      <c r="J4953" t="str">
        <f>IFERROR(IF(ABS((C4953-resumen!$D$3)/resumen!$D$5) &gt; 1.96, "SI", "NO"), _xleta.NOT)</f>
        <v>NO</v>
      </c>
      <c r="K4953" t="str">
        <f>IFERROR(IF(ABS((I4953-resumen!$E$3)/resumen!$E$5) &gt; 1.96, "SI", "NO"), _xleta.NOT)</f>
        <v>NO</v>
      </c>
      <c r="L4953">
        <f>IF(ISBLANK(C4953), resumen!$D$4, C4953)</f>
        <v>330000</v>
      </c>
      <c r="M4953">
        <f>IF(ISBLANK(I4953), resumen!$E$4, I4953)</f>
        <v>25</v>
      </c>
    </row>
    <row r="4954" spans="1:13">
      <c r="A4954">
        <v>4953</v>
      </c>
      <c r="B4954" t="s">
        <v>13</v>
      </c>
      <c r="C4954">
        <v>297046</v>
      </c>
      <c r="D4954" t="s">
        <v>21</v>
      </c>
      <c r="E4954" t="s">
        <v>20</v>
      </c>
      <c r="F4954" t="s">
        <v>16</v>
      </c>
      <c r="G4954" t="s">
        <v>17</v>
      </c>
      <c r="H4954" t="s">
        <v>17</v>
      </c>
      <c r="I4954">
        <v>62</v>
      </c>
      <c r="J4954" t="str">
        <f>IFERROR(IF(ABS((C4954-resumen!$D$3)/resumen!$D$5) &gt; 1.96, "SI", "NO"), _xleta.NOT)</f>
        <v>NO</v>
      </c>
      <c r="K4954" t="str">
        <f>IFERROR(IF(ABS((I4954-resumen!$E$3)/resumen!$E$5) &gt; 1.96, "SI", "NO"), _xleta.NOT)</f>
        <v>NO</v>
      </c>
      <c r="L4954">
        <f>IF(ISBLANK(C4954), resumen!$D$4, C4954)</f>
        <v>297046</v>
      </c>
      <c r="M4954">
        <f>IF(ISBLANK(I4954), resumen!$E$4, I4954)</f>
        <v>62</v>
      </c>
    </row>
    <row r="4955" spans="1:13">
      <c r="A4955">
        <v>4954</v>
      </c>
      <c r="B4955" t="s">
        <v>13</v>
      </c>
      <c r="C4955">
        <v>479252.04</v>
      </c>
      <c r="D4955" t="s">
        <v>14</v>
      </c>
      <c r="E4955" t="s">
        <v>20</v>
      </c>
      <c r="F4955" t="s">
        <v>16</v>
      </c>
      <c r="G4955" t="s">
        <v>17</v>
      </c>
      <c r="H4955" t="s">
        <v>17</v>
      </c>
      <c r="I4955">
        <v>25</v>
      </c>
      <c r="J4955" t="str">
        <f>IFERROR(IF(ABS((C4955-resumen!$D$3)/resumen!$D$5) &gt; 1.96, "SI", "NO"), _xleta.NOT)</f>
        <v>NO</v>
      </c>
      <c r="K4955" t="str">
        <f>IFERROR(IF(ABS((I4955-resumen!$E$3)/resumen!$E$5) &gt; 1.96, "SI", "NO"), _xleta.NOT)</f>
        <v>NO</v>
      </c>
      <c r="L4955">
        <f>IF(ISBLANK(C4955), resumen!$D$4, C4955)</f>
        <v>479252.04</v>
      </c>
      <c r="M4955">
        <f>IF(ISBLANK(I4955), resumen!$E$4, I4955)</f>
        <v>25</v>
      </c>
    </row>
    <row r="4956" spans="1:13">
      <c r="A4956">
        <v>4955</v>
      </c>
      <c r="B4956" t="s">
        <v>19</v>
      </c>
      <c r="C4956">
        <v>371690</v>
      </c>
      <c r="D4956" t="s">
        <v>14</v>
      </c>
      <c r="E4956" t="s">
        <v>20</v>
      </c>
      <c r="F4956" t="s">
        <v>16</v>
      </c>
      <c r="G4956" t="s">
        <v>17</v>
      </c>
      <c r="H4956" t="s">
        <v>17</v>
      </c>
      <c r="I4956">
        <v>48</v>
      </c>
      <c r="J4956" t="str">
        <f>IFERROR(IF(ABS((C4956-resumen!$D$3)/resumen!$D$5) &gt; 1.96, "SI", "NO"), _xleta.NOT)</f>
        <v>NO</v>
      </c>
      <c r="K4956" t="str">
        <f>IFERROR(IF(ABS((I4956-resumen!$E$3)/resumen!$E$5) &gt; 1.96, "SI", "NO"), _xleta.NOT)</f>
        <v>NO</v>
      </c>
      <c r="L4956">
        <f>IF(ISBLANK(C4956), resumen!$D$4, C4956)</f>
        <v>371690</v>
      </c>
      <c r="M4956">
        <f>IF(ISBLANK(I4956), resumen!$E$4, I4956)</f>
        <v>48</v>
      </c>
    </row>
    <row r="4957" spans="1:13">
      <c r="A4957">
        <v>4956</v>
      </c>
      <c r="B4957" t="s">
        <v>19</v>
      </c>
      <c r="C4957">
        <v>1200000</v>
      </c>
      <c r="D4957" t="s">
        <v>14</v>
      </c>
      <c r="E4957" t="s">
        <v>20</v>
      </c>
      <c r="F4957" t="s">
        <v>16</v>
      </c>
      <c r="G4957" t="s">
        <v>16</v>
      </c>
      <c r="H4957" t="s">
        <v>17</v>
      </c>
      <c r="I4957">
        <v>78</v>
      </c>
      <c r="J4957" t="str">
        <f>IFERROR(IF(ABS((C4957-resumen!$D$3)/resumen!$D$5) &gt; 1.96, "SI", "NO"), _xleta.NOT)</f>
        <v>NO</v>
      </c>
      <c r="K4957" t="str">
        <f>IFERROR(IF(ABS((I4957-resumen!$E$3)/resumen!$E$5) &gt; 1.96, "SI", "NO"), _xleta.NOT)</f>
        <v>SI</v>
      </c>
      <c r="L4957">
        <f>IF(ISBLANK(C4957), resumen!$D$4, C4957)</f>
        <v>1200000</v>
      </c>
      <c r="M4957">
        <f>IF(ISBLANK(I4957), resumen!$E$4, I4957)</f>
        <v>78</v>
      </c>
    </row>
    <row r="4958" spans="1:13">
      <c r="A4958">
        <v>4957</v>
      </c>
      <c r="B4958" t="s">
        <v>13</v>
      </c>
      <c r="C4958">
        <v>428960.15</v>
      </c>
      <c r="D4958" t="s">
        <v>14</v>
      </c>
      <c r="E4958" t="s">
        <v>20</v>
      </c>
      <c r="F4958" t="s">
        <v>16</v>
      </c>
      <c r="G4958" t="s">
        <v>17</v>
      </c>
      <c r="H4958" t="s">
        <v>17</v>
      </c>
      <c r="I4958">
        <v>41</v>
      </c>
      <c r="J4958" t="str">
        <f>IFERROR(IF(ABS((C4958-resumen!$D$3)/resumen!$D$5) &gt; 1.96, "SI", "NO"), _xleta.NOT)</f>
        <v>NO</v>
      </c>
      <c r="K4958" t="str">
        <f>IFERROR(IF(ABS((I4958-resumen!$E$3)/resumen!$E$5) &gt; 1.96, "SI", "NO"), _xleta.NOT)</f>
        <v>NO</v>
      </c>
      <c r="L4958">
        <f>IF(ISBLANK(C4958), resumen!$D$4, C4958)</f>
        <v>428960.15</v>
      </c>
      <c r="M4958">
        <f>IF(ISBLANK(I4958), resumen!$E$4, I4958)</f>
        <v>41</v>
      </c>
    </row>
    <row r="4959" spans="1:13">
      <c r="A4959">
        <v>4958</v>
      </c>
      <c r="B4959" t="s">
        <v>13</v>
      </c>
      <c r="C4959">
        <v>290000</v>
      </c>
      <c r="D4959" t="s">
        <v>14</v>
      </c>
      <c r="E4959" t="s">
        <v>20</v>
      </c>
      <c r="F4959" t="s">
        <v>16</v>
      </c>
      <c r="G4959" t="s">
        <v>16</v>
      </c>
      <c r="H4959" t="s">
        <v>17</v>
      </c>
      <c r="I4959">
        <v>37</v>
      </c>
      <c r="J4959" t="str">
        <f>IFERROR(IF(ABS((C4959-resumen!$D$3)/resumen!$D$5) &gt; 1.96, "SI", "NO"), _xleta.NOT)</f>
        <v>NO</v>
      </c>
      <c r="K4959" t="str">
        <f>IFERROR(IF(ABS((I4959-resumen!$E$3)/resumen!$E$5) &gt; 1.96, "SI", "NO"), _xleta.NOT)</f>
        <v>NO</v>
      </c>
      <c r="L4959">
        <f>IF(ISBLANK(C4959), resumen!$D$4, C4959)</f>
        <v>290000</v>
      </c>
      <c r="M4959">
        <f>IF(ISBLANK(I4959), resumen!$E$4, I4959)</f>
        <v>37</v>
      </c>
    </row>
    <row r="4960" spans="1:13">
      <c r="A4960">
        <v>4959</v>
      </c>
      <c r="B4960" t="s">
        <v>13</v>
      </c>
      <c r="C4960">
        <v>543612.26</v>
      </c>
      <c r="D4960" t="s">
        <v>14</v>
      </c>
      <c r="E4960" t="s">
        <v>15</v>
      </c>
      <c r="F4960" t="s">
        <v>16</v>
      </c>
      <c r="G4960" t="s">
        <v>17</v>
      </c>
      <c r="H4960" t="s">
        <v>17</v>
      </c>
      <c r="I4960">
        <v>39</v>
      </c>
      <c r="J4960" t="str">
        <f>IFERROR(IF(ABS((C4960-resumen!$D$3)/resumen!$D$5) &gt; 1.96, "SI", "NO"), _xleta.NOT)</f>
        <v>NO</v>
      </c>
      <c r="K4960" t="str">
        <f>IFERROR(IF(ABS((I4960-resumen!$E$3)/resumen!$E$5) &gt; 1.96, "SI", "NO"), _xleta.NOT)</f>
        <v>NO</v>
      </c>
      <c r="L4960">
        <f>IF(ISBLANK(C4960), resumen!$D$4, C4960)</f>
        <v>543612.26</v>
      </c>
      <c r="M4960">
        <f>IF(ISBLANK(I4960), resumen!$E$4, I4960)</f>
        <v>39</v>
      </c>
    </row>
    <row r="4961" spans="1:13">
      <c r="A4961">
        <v>4960</v>
      </c>
      <c r="B4961" t="s">
        <v>13</v>
      </c>
      <c r="C4961">
        <v>149130</v>
      </c>
      <c r="D4961" t="s">
        <v>14</v>
      </c>
      <c r="E4961" t="s">
        <v>20</v>
      </c>
      <c r="F4961" t="s">
        <v>16</v>
      </c>
      <c r="G4961" t="s">
        <v>16</v>
      </c>
      <c r="H4961" t="s">
        <v>16</v>
      </c>
      <c r="I4961">
        <v>29</v>
      </c>
      <c r="J4961" t="str">
        <f>IFERROR(IF(ABS((C4961-resumen!$D$3)/resumen!$D$5) &gt; 1.96, "SI", "NO"), _xleta.NOT)</f>
        <v>NO</v>
      </c>
      <c r="K4961" t="str">
        <f>IFERROR(IF(ABS((I4961-resumen!$E$3)/resumen!$E$5) &gt; 1.96, "SI", "NO"), _xleta.NOT)</f>
        <v>NO</v>
      </c>
      <c r="L4961">
        <f>IF(ISBLANK(C4961), resumen!$D$4, C4961)</f>
        <v>149130</v>
      </c>
      <c r="M4961">
        <f>IF(ISBLANK(I4961), resumen!$E$4, I4961)</f>
        <v>29</v>
      </c>
    </row>
    <row r="4962" spans="1:13">
      <c r="A4962">
        <v>4961</v>
      </c>
      <c r="B4962" t="s">
        <v>13</v>
      </c>
      <c r="C4962">
        <v>347603</v>
      </c>
      <c r="D4962" t="s">
        <v>22</v>
      </c>
      <c r="E4962" t="s">
        <v>20</v>
      </c>
      <c r="F4962" t="s">
        <v>16</v>
      </c>
      <c r="G4962" t="s">
        <v>17</v>
      </c>
      <c r="H4962" t="s">
        <v>16</v>
      </c>
      <c r="I4962">
        <v>46</v>
      </c>
      <c r="J4962" t="str">
        <f>IFERROR(IF(ABS((C4962-resumen!$D$3)/resumen!$D$5) &gt; 1.96, "SI", "NO"), _xleta.NOT)</f>
        <v>NO</v>
      </c>
      <c r="K4962" t="str">
        <f>IFERROR(IF(ABS((I4962-resumen!$E$3)/resumen!$E$5) &gt; 1.96, "SI", "NO"), _xleta.NOT)</f>
        <v>NO</v>
      </c>
      <c r="L4962">
        <f>IF(ISBLANK(C4962), resumen!$D$4, C4962)</f>
        <v>347603</v>
      </c>
      <c r="M4962">
        <f>IF(ISBLANK(I4962), resumen!$E$4, I4962)</f>
        <v>46</v>
      </c>
    </row>
    <row r="4963" spans="1:13">
      <c r="A4963">
        <v>4962</v>
      </c>
      <c r="B4963" t="s">
        <v>13</v>
      </c>
      <c r="C4963">
        <v>1211650.6299999999</v>
      </c>
      <c r="D4963" t="s">
        <v>14</v>
      </c>
      <c r="E4963" t="s">
        <v>20</v>
      </c>
      <c r="F4963" t="s">
        <v>16</v>
      </c>
      <c r="G4963" t="s">
        <v>17</v>
      </c>
      <c r="H4963" t="s">
        <v>17</v>
      </c>
      <c r="I4963">
        <v>61</v>
      </c>
      <c r="J4963" t="str">
        <f>IFERROR(IF(ABS((C4963-resumen!$D$3)/resumen!$D$5) &gt; 1.96, "SI", "NO"), _xleta.NOT)</f>
        <v>NO</v>
      </c>
      <c r="K4963" t="str">
        <f>IFERROR(IF(ABS((I4963-resumen!$E$3)/resumen!$E$5) &gt; 1.96, "SI", "NO"), _xleta.NOT)</f>
        <v>NO</v>
      </c>
      <c r="L4963">
        <f>IF(ISBLANK(C4963), resumen!$D$4, C4963)</f>
        <v>1211650.6299999999</v>
      </c>
      <c r="M4963">
        <f>IF(ISBLANK(I4963), resumen!$E$4, I4963)</f>
        <v>61</v>
      </c>
    </row>
    <row r="4964" spans="1:13">
      <c r="A4964">
        <v>4963</v>
      </c>
      <c r="B4964" t="s">
        <v>19</v>
      </c>
      <c r="C4964">
        <v>714152</v>
      </c>
      <c r="D4964" t="s">
        <v>14</v>
      </c>
      <c r="E4964" t="s">
        <v>20</v>
      </c>
      <c r="F4964" t="s">
        <v>16</v>
      </c>
      <c r="G4964" t="s">
        <v>17</v>
      </c>
      <c r="H4964" t="s">
        <v>17</v>
      </c>
      <c r="I4964">
        <v>31</v>
      </c>
      <c r="J4964" t="str">
        <f>IFERROR(IF(ABS((C4964-resumen!$D$3)/resumen!$D$5) &gt; 1.96, "SI", "NO"), _xleta.NOT)</f>
        <v>NO</v>
      </c>
      <c r="K4964" t="str">
        <f>IFERROR(IF(ABS((I4964-resumen!$E$3)/resumen!$E$5) &gt; 1.96, "SI", "NO"), _xleta.NOT)</f>
        <v>NO</v>
      </c>
      <c r="L4964">
        <f>IF(ISBLANK(C4964), resumen!$D$4, C4964)</f>
        <v>714152</v>
      </c>
      <c r="M4964">
        <f>IF(ISBLANK(I4964), resumen!$E$4, I4964)</f>
        <v>31</v>
      </c>
    </row>
    <row r="4965" spans="1:13">
      <c r="A4965">
        <v>4964</v>
      </c>
      <c r="B4965" t="s">
        <v>13</v>
      </c>
      <c r="C4965">
        <v>298000</v>
      </c>
      <c r="D4965" t="s">
        <v>21</v>
      </c>
      <c r="E4965" t="s">
        <v>20</v>
      </c>
      <c r="F4965" t="s">
        <v>16</v>
      </c>
      <c r="G4965" t="s">
        <v>16</v>
      </c>
      <c r="H4965" t="s">
        <v>17</v>
      </c>
      <c r="I4965">
        <v>31</v>
      </c>
      <c r="J4965" t="str">
        <f>IFERROR(IF(ABS((C4965-resumen!$D$3)/resumen!$D$5) &gt; 1.96, "SI", "NO"), _xleta.NOT)</f>
        <v>NO</v>
      </c>
      <c r="K4965" t="str">
        <f>IFERROR(IF(ABS((I4965-resumen!$E$3)/resumen!$E$5) &gt; 1.96, "SI", "NO"), _xleta.NOT)</f>
        <v>NO</v>
      </c>
      <c r="L4965">
        <f>IF(ISBLANK(C4965), resumen!$D$4, C4965)</f>
        <v>298000</v>
      </c>
      <c r="M4965">
        <f>IF(ISBLANK(I4965), resumen!$E$4, I4965)</f>
        <v>31</v>
      </c>
    </row>
    <row r="4966" spans="1:13">
      <c r="A4966">
        <v>4965</v>
      </c>
      <c r="B4966" t="s">
        <v>19</v>
      </c>
      <c r="C4966">
        <v>349768</v>
      </c>
      <c r="D4966" t="s">
        <v>14</v>
      </c>
      <c r="E4966" t="s">
        <v>15</v>
      </c>
      <c r="F4966" t="s">
        <v>16</v>
      </c>
      <c r="G4966" t="s">
        <v>17</v>
      </c>
      <c r="H4966" t="s">
        <v>16</v>
      </c>
      <c r="I4966">
        <v>55</v>
      </c>
      <c r="J4966" t="str">
        <f>IFERROR(IF(ABS((C4966-resumen!$D$3)/resumen!$D$5) &gt; 1.96, "SI", "NO"), _xleta.NOT)</f>
        <v>NO</v>
      </c>
      <c r="K4966" t="str">
        <f>IFERROR(IF(ABS((I4966-resumen!$E$3)/resumen!$E$5) &gt; 1.96, "SI", "NO"), _xleta.NOT)</f>
        <v>NO</v>
      </c>
      <c r="L4966">
        <f>IF(ISBLANK(C4966), resumen!$D$4, C4966)</f>
        <v>349768</v>
      </c>
      <c r="M4966">
        <f>IF(ISBLANK(I4966), resumen!$E$4, I4966)</f>
        <v>55</v>
      </c>
    </row>
    <row r="4967" spans="1:13">
      <c r="A4967">
        <v>4966</v>
      </c>
      <c r="B4967" t="s">
        <v>19</v>
      </c>
      <c r="C4967">
        <v>297046</v>
      </c>
      <c r="D4967" t="s">
        <v>21</v>
      </c>
      <c r="E4967" t="s">
        <v>20</v>
      </c>
      <c r="F4967" t="s">
        <v>17</v>
      </c>
      <c r="G4967" t="s">
        <v>17</v>
      </c>
      <c r="H4967" t="s">
        <v>17</v>
      </c>
      <c r="I4967">
        <v>43</v>
      </c>
      <c r="J4967" t="str">
        <f>IFERROR(IF(ABS((C4967-resumen!$D$3)/resumen!$D$5) &gt; 1.96, "SI", "NO"), _xleta.NOT)</f>
        <v>NO</v>
      </c>
      <c r="K4967" t="str">
        <f>IFERROR(IF(ABS((I4967-resumen!$E$3)/resumen!$E$5) &gt; 1.96, "SI", "NO"), _xleta.NOT)</f>
        <v>NO</v>
      </c>
      <c r="L4967">
        <f>IF(ISBLANK(C4967), resumen!$D$4, C4967)</f>
        <v>297046</v>
      </c>
      <c r="M4967">
        <f>IF(ISBLANK(I4967), resumen!$E$4, I4967)</f>
        <v>43</v>
      </c>
    </row>
    <row r="4968" spans="1:13">
      <c r="A4968">
        <v>4967</v>
      </c>
      <c r="B4968" t="s">
        <v>13</v>
      </c>
      <c r="C4968">
        <v>428928.14</v>
      </c>
      <c r="D4968" t="s">
        <v>14</v>
      </c>
      <c r="E4968" t="s">
        <v>20</v>
      </c>
      <c r="F4968" t="s">
        <v>16</v>
      </c>
      <c r="G4968" t="s">
        <v>17</v>
      </c>
      <c r="H4968" t="s">
        <v>17</v>
      </c>
      <c r="I4968">
        <v>36</v>
      </c>
      <c r="J4968" t="str">
        <f>IFERROR(IF(ABS((C4968-resumen!$D$3)/resumen!$D$5) &gt; 1.96, "SI", "NO"), _xleta.NOT)</f>
        <v>NO</v>
      </c>
      <c r="K4968" t="str">
        <f>IFERROR(IF(ABS((I4968-resumen!$E$3)/resumen!$E$5) &gt; 1.96, "SI", "NO"), _xleta.NOT)</f>
        <v>NO</v>
      </c>
      <c r="L4968">
        <f>IF(ISBLANK(C4968), resumen!$D$4, C4968)</f>
        <v>428928.14</v>
      </c>
      <c r="M4968">
        <f>IF(ISBLANK(I4968), resumen!$E$4, I4968)</f>
        <v>36</v>
      </c>
    </row>
    <row r="4969" spans="1:13">
      <c r="A4969">
        <v>4968</v>
      </c>
      <c r="B4969" t="s">
        <v>19</v>
      </c>
      <c r="C4969">
        <v>446938.37</v>
      </c>
      <c r="D4969" t="s">
        <v>14</v>
      </c>
      <c r="E4969" t="s">
        <v>20</v>
      </c>
      <c r="F4969" t="s">
        <v>16</v>
      </c>
      <c r="G4969" t="s">
        <v>17</v>
      </c>
      <c r="H4969" t="s">
        <v>16</v>
      </c>
      <c r="I4969">
        <v>30</v>
      </c>
      <c r="J4969" t="str">
        <f>IFERROR(IF(ABS((C4969-resumen!$D$3)/resumen!$D$5) &gt; 1.96, "SI", "NO"), _xleta.NOT)</f>
        <v>NO</v>
      </c>
      <c r="K4969" t="str">
        <f>IFERROR(IF(ABS((I4969-resumen!$E$3)/resumen!$E$5) &gt; 1.96, "SI", "NO"), _xleta.NOT)</f>
        <v>NO</v>
      </c>
      <c r="L4969">
        <f>IF(ISBLANK(C4969), resumen!$D$4, C4969)</f>
        <v>446938.37</v>
      </c>
      <c r="M4969">
        <f>IF(ISBLANK(I4969), resumen!$E$4, I4969)</f>
        <v>30</v>
      </c>
    </row>
    <row r="4970" spans="1:13">
      <c r="A4970">
        <v>4969</v>
      </c>
      <c r="B4970" t="s">
        <v>19</v>
      </c>
      <c r="C4970">
        <v>968467.27</v>
      </c>
      <c r="D4970" t="s">
        <v>14</v>
      </c>
      <c r="E4970" t="s">
        <v>20</v>
      </c>
      <c r="F4970" t="s">
        <v>16</v>
      </c>
      <c r="G4970" t="s">
        <v>17</v>
      </c>
      <c r="H4970" t="s">
        <v>17</v>
      </c>
      <c r="I4970">
        <v>33</v>
      </c>
      <c r="J4970" t="str">
        <f>IFERROR(IF(ABS((C4970-resumen!$D$3)/resumen!$D$5) &gt; 1.96, "SI", "NO"), _xleta.NOT)</f>
        <v>NO</v>
      </c>
      <c r="K4970" t="str">
        <f>IFERROR(IF(ABS((I4970-resumen!$E$3)/resumen!$E$5) &gt; 1.96, "SI", "NO"), _xleta.NOT)</f>
        <v>NO</v>
      </c>
      <c r="L4970">
        <f>IF(ISBLANK(C4970), resumen!$D$4, C4970)</f>
        <v>968467.27</v>
      </c>
      <c r="M4970">
        <f>IF(ISBLANK(I4970), resumen!$E$4, I4970)</f>
        <v>33</v>
      </c>
    </row>
    <row r="4971" spans="1:13">
      <c r="A4971">
        <v>4970</v>
      </c>
      <c r="B4971" t="s">
        <v>19</v>
      </c>
      <c r="C4971">
        <v>302470</v>
      </c>
      <c r="D4971" t="s">
        <v>22</v>
      </c>
      <c r="E4971" t="s">
        <v>20</v>
      </c>
      <c r="F4971" t="s">
        <v>16</v>
      </c>
      <c r="G4971" t="s">
        <v>17</v>
      </c>
      <c r="H4971" t="s">
        <v>17</v>
      </c>
      <c r="I4971">
        <v>23</v>
      </c>
      <c r="J4971" t="str">
        <f>IFERROR(IF(ABS((C4971-resumen!$D$3)/resumen!$D$5) &gt; 1.96, "SI", "NO"), _xleta.NOT)</f>
        <v>NO</v>
      </c>
      <c r="K4971" t="str">
        <f>IFERROR(IF(ABS((I4971-resumen!$E$3)/resumen!$E$5) &gt; 1.96, "SI", "NO"), _xleta.NOT)</f>
        <v>NO</v>
      </c>
      <c r="L4971">
        <f>IF(ISBLANK(C4971), resumen!$D$4, C4971)</f>
        <v>302470</v>
      </c>
      <c r="M4971">
        <f>IF(ISBLANK(I4971), resumen!$E$4, I4971)</f>
        <v>23</v>
      </c>
    </row>
    <row r="4972" spans="1:13">
      <c r="A4972">
        <v>4971</v>
      </c>
      <c r="B4972" t="s">
        <v>13</v>
      </c>
      <c r="C4972">
        <v>742053.13</v>
      </c>
      <c r="D4972" t="s">
        <v>14</v>
      </c>
      <c r="E4972" t="s">
        <v>15</v>
      </c>
      <c r="F4972" t="s">
        <v>16</v>
      </c>
      <c r="G4972" t="s">
        <v>17</v>
      </c>
      <c r="H4972" t="s">
        <v>17</v>
      </c>
      <c r="I4972">
        <v>39</v>
      </c>
      <c r="J4972" t="str">
        <f>IFERROR(IF(ABS((C4972-resumen!$D$3)/resumen!$D$5) &gt; 1.96, "SI", "NO"), _xleta.NOT)</f>
        <v>NO</v>
      </c>
      <c r="K4972" t="str">
        <f>IFERROR(IF(ABS((I4972-resumen!$E$3)/resumen!$E$5) &gt; 1.96, "SI", "NO"), _xleta.NOT)</f>
        <v>NO</v>
      </c>
      <c r="L4972">
        <f>IF(ISBLANK(C4972), resumen!$D$4, C4972)</f>
        <v>742053.13</v>
      </c>
      <c r="M4972">
        <f>IF(ISBLANK(I4972), resumen!$E$4, I4972)</f>
        <v>39</v>
      </c>
    </row>
    <row r="4973" spans="1:13">
      <c r="A4973">
        <v>4972</v>
      </c>
      <c r="B4973" t="s">
        <v>13</v>
      </c>
      <c r="C4973">
        <v>442402.66</v>
      </c>
      <c r="D4973" t="s">
        <v>14</v>
      </c>
      <c r="E4973" t="s">
        <v>20</v>
      </c>
      <c r="F4973" t="s">
        <v>16</v>
      </c>
      <c r="G4973" t="s">
        <v>17</v>
      </c>
      <c r="H4973" t="s">
        <v>17</v>
      </c>
      <c r="I4973">
        <v>33</v>
      </c>
      <c r="J4973" t="str">
        <f>IFERROR(IF(ABS((C4973-resumen!$D$3)/resumen!$D$5) &gt; 1.96, "SI", "NO"), _xleta.NOT)</f>
        <v>NO</v>
      </c>
      <c r="K4973" t="str">
        <f>IFERROR(IF(ABS((I4973-resumen!$E$3)/resumen!$E$5) &gt; 1.96, "SI", "NO"), _xleta.NOT)</f>
        <v>NO</v>
      </c>
      <c r="L4973">
        <f>IF(ISBLANK(C4973), resumen!$D$4, C4973)</f>
        <v>442402.66</v>
      </c>
      <c r="M4973">
        <f>IF(ISBLANK(I4973), resumen!$E$4, I4973)</f>
        <v>33</v>
      </c>
    </row>
    <row r="4974" spans="1:13">
      <c r="A4974">
        <v>4973</v>
      </c>
      <c r="B4974" t="s">
        <v>13</v>
      </c>
      <c r="C4974">
        <v>911494.56</v>
      </c>
      <c r="D4974" t="s">
        <v>14</v>
      </c>
      <c r="E4974" t="s">
        <v>20</v>
      </c>
      <c r="F4974" t="s">
        <v>16</v>
      </c>
      <c r="G4974" t="s">
        <v>17</v>
      </c>
      <c r="H4974" t="s">
        <v>17</v>
      </c>
      <c r="I4974">
        <v>41</v>
      </c>
      <c r="J4974" t="str">
        <f>IFERROR(IF(ABS((C4974-resumen!$D$3)/resumen!$D$5) &gt; 1.96, "SI", "NO"), _xleta.NOT)</f>
        <v>NO</v>
      </c>
      <c r="K4974" t="str">
        <f>IFERROR(IF(ABS((I4974-resumen!$E$3)/resumen!$E$5) &gt; 1.96, "SI", "NO"), _xleta.NOT)</f>
        <v>NO</v>
      </c>
      <c r="L4974">
        <f>IF(ISBLANK(C4974), resumen!$D$4, C4974)</f>
        <v>911494.56</v>
      </c>
      <c r="M4974">
        <f>IF(ISBLANK(I4974), resumen!$E$4, I4974)</f>
        <v>41</v>
      </c>
    </row>
    <row r="4975" spans="1:13">
      <c r="A4975">
        <v>4974</v>
      </c>
      <c r="B4975" t="s">
        <v>19</v>
      </c>
      <c r="C4975">
        <v>1000000</v>
      </c>
      <c r="D4975" t="s">
        <v>14</v>
      </c>
      <c r="E4975" t="s">
        <v>20</v>
      </c>
      <c r="F4975" t="s">
        <v>16</v>
      </c>
      <c r="G4975" t="s">
        <v>17</v>
      </c>
      <c r="H4975" t="s">
        <v>17</v>
      </c>
      <c r="I4975">
        <v>37</v>
      </c>
      <c r="J4975" t="str">
        <f>IFERROR(IF(ABS((C4975-resumen!$D$3)/resumen!$D$5) &gt; 1.96, "SI", "NO"), _xleta.NOT)</f>
        <v>NO</v>
      </c>
      <c r="K4975" t="str">
        <f>IFERROR(IF(ABS((I4975-resumen!$E$3)/resumen!$E$5) &gt; 1.96, "SI", "NO"), _xleta.NOT)</f>
        <v>NO</v>
      </c>
      <c r="L4975">
        <f>IF(ISBLANK(C4975), resumen!$D$4, C4975)</f>
        <v>1000000</v>
      </c>
      <c r="M4975">
        <f>IF(ISBLANK(I4975), resumen!$E$4, I4975)</f>
        <v>37</v>
      </c>
    </row>
    <row r="4976" spans="1:13">
      <c r="A4976">
        <v>4975</v>
      </c>
      <c r="B4976" t="s">
        <v>19</v>
      </c>
      <c r="C4976">
        <v>415284</v>
      </c>
      <c r="D4976" t="s">
        <v>18</v>
      </c>
      <c r="E4976" t="s">
        <v>15</v>
      </c>
      <c r="F4976" t="s">
        <v>16</v>
      </c>
      <c r="G4976" t="s">
        <v>17</v>
      </c>
      <c r="H4976" t="s">
        <v>17</v>
      </c>
      <c r="I4976">
        <v>66</v>
      </c>
      <c r="J4976" t="str">
        <f>IFERROR(IF(ABS((C4976-resumen!$D$3)/resumen!$D$5) &gt; 1.96, "SI", "NO"), _xleta.NOT)</f>
        <v>NO</v>
      </c>
      <c r="K4976" t="str">
        <f>IFERROR(IF(ABS((I4976-resumen!$E$3)/resumen!$E$5) &gt; 1.96, "SI", "NO"), _xleta.NOT)</f>
        <v>NO</v>
      </c>
      <c r="L4976">
        <f>IF(ISBLANK(C4976), resumen!$D$4, C4976)</f>
        <v>415284</v>
      </c>
      <c r="M4976">
        <f>IF(ISBLANK(I4976), resumen!$E$4, I4976)</f>
        <v>66</v>
      </c>
    </row>
    <row r="4977" spans="1:13">
      <c r="A4977">
        <v>4976</v>
      </c>
      <c r="B4977" t="s">
        <v>13</v>
      </c>
      <c r="C4977">
        <v>278030</v>
      </c>
      <c r="D4977" t="s">
        <v>22</v>
      </c>
      <c r="E4977" t="s">
        <v>20</v>
      </c>
      <c r="F4977" t="s">
        <v>16</v>
      </c>
      <c r="G4977" t="s">
        <v>17</v>
      </c>
      <c r="H4977" t="s">
        <v>16</v>
      </c>
      <c r="I4977">
        <v>25</v>
      </c>
      <c r="J4977" t="str">
        <f>IFERROR(IF(ABS((C4977-resumen!$D$3)/resumen!$D$5) &gt; 1.96, "SI", "NO"), _xleta.NOT)</f>
        <v>NO</v>
      </c>
      <c r="K4977" t="str">
        <f>IFERROR(IF(ABS((I4977-resumen!$E$3)/resumen!$E$5) &gt; 1.96, "SI", "NO"), _xleta.NOT)</f>
        <v>NO</v>
      </c>
      <c r="L4977">
        <f>IF(ISBLANK(C4977), resumen!$D$4, C4977)</f>
        <v>278030</v>
      </c>
      <c r="M4977">
        <f>IF(ISBLANK(I4977), resumen!$E$4, I4977)</f>
        <v>25</v>
      </c>
    </row>
    <row r="4978" spans="1:13">
      <c r="A4978">
        <v>4977</v>
      </c>
      <c r="B4978" t="s">
        <v>13</v>
      </c>
      <c r="C4978">
        <v>346518.97</v>
      </c>
      <c r="D4978" t="s">
        <v>14</v>
      </c>
      <c r="E4978" t="s">
        <v>20</v>
      </c>
      <c r="F4978" t="s">
        <v>16</v>
      </c>
      <c r="G4978" t="s">
        <v>17</v>
      </c>
      <c r="H4978" t="s">
        <v>17</v>
      </c>
      <c r="I4978">
        <v>22</v>
      </c>
      <c r="J4978" t="str">
        <f>IFERROR(IF(ABS((C4978-resumen!$D$3)/resumen!$D$5) &gt; 1.96, "SI", "NO"), _xleta.NOT)</f>
        <v>NO</v>
      </c>
      <c r="K4978" t="str">
        <f>IFERROR(IF(ABS((I4978-resumen!$E$3)/resumen!$E$5) &gt; 1.96, "SI", "NO"), _xleta.NOT)</f>
        <v>NO</v>
      </c>
      <c r="L4978">
        <f>IF(ISBLANK(C4978), resumen!$D$4, C4978)</f>
        <v>346518.97</v>
      </c>
      <c r="M4978">
        <f>IF(ISBLANK(I4978), resumen!$E$4, I4978)</f>
        <v>22</v>
      </c>
    </row>
    <row r="4979" spans="1:13">
      <c r="A4979">
        <v>4978</v>
      </c>
      <c r="B4979" t="s">
        <v>19</v>
      </c>
      <c r="C4979">
        <v>1261759.8799999999</v>
      </c>
      <c r="D4979" t="s">
        <v>14</v>
      </c>
      <c r="E4979" t="s">
        <v>15</v>
      </c>
      <c r="F4979" t="s">
        <v>16</v>
      </c>
      <c r="G4979" t="s">
        <v>17</v>
      </c>
      <c r="H4979" t="s">
        <v>17</v>
      </c>
      <c r="I4979">
        <v>35</v>
      </c>
      <c r="J4979" t="str">
        <f>IFERROR(IF(ABS((C4979-resumen!$D$3)/resumen!$D$5) &gt; 1.96, "SI", "NO"), _xleta.NOT)</f>
        <v>NO</v>
      </c>
      <c r="K4979" t="str">
        <f>IFERROR(IF(ABS((I4979-resumen!$E$3)/resumen!$E$5) &gt; 1.96, "SI", "NO"), _xleta.NOT)</f>
        <v>NO</v>
      </c>
      <c r="L4979">
        <f>IF(ISBLANK(C4979), resumen!$D$4, C4979)</f>
        <v>1261759.8799999999</v>
      </c>
      <c r="M4979">
        <f>IF(ISBLANK(I4979), resumen!$E$4, I4979)</f>
        <v>35</v>
      </c>
    </row>
    <row r="4980" spans="1:13">
      <c r="A4980">
        <v>4979</v>
      </c>
      <c r="B4980" t="s">
        <v>13</v>
      </c>
      <c r="C4980">
        <v>889320.28</v>
      </c>
      <c r="D4980" t="s">
        <v>25</v>
      </c>
      <c r="E4980" t="s">
        <v>20</v>
      </c>
      <c r="F4980" t="s">
        <v>16</v>
      </c>
      <c r="G4980" t="s">
        <v>17</v>
      </c>
      <c r="H4980" t="s">
        <v>17</v>
      </c>
      <c r="I4980">
        <v>59</v>
      </c>
      <c r="J4980" t="str">
        <f>IFERROR(IF(ABS((C4980-resumen!$D$3)/resumen!$D$5) &gt; 1.96, "SI", "NO"), _xleta.NOT)</f>
        <v>NO</v>
      </c>
      <c r="K4980" t="str">
        <f>IFERROR(IF(ABS((I4980-resumen!$E$3)/resumen!$E$5) &gt; 1.96, "SI", "NO"), _xleta.NOT)</f>
        <v>NO</v>
      </c>
      <c r="L4980">
        <f>IF(ISBLANK(C4980), resumen!$D$4, C4980)</f>
        <v>889320.28</v>
      </c>
      <c r="M4980">
        <f>IF(ISBLANK(I4980), resumen!$E$4, I4980)</f>
        <v>59</v>
      </c>
    </row>
    <row r="4981" spans="1:13">
      <c r="A4981">
        <v>4980</v>
      </c>
      <c r="B4981" t="s">
        <v>13</v>
      </c>
      <c r="C4981">
        <v>297046</v>
      </c>
      <c r="D4981" t="s">
        <v>22</v>
      </c>
      <c r="E4981" t="s">
        <v>20</v>
      </c>
      <c r="F4981" t="s">
        <v>16</v>
      </c>
      <c r="G4981" t="s">
        <v>16</v>
      </c>
      <c r="H4981" t="s">
        <v>16</v>
      </c>
      <c r="I4981">
        <v>36</v>
      </c>
      <c r="J4981" t="str">
        <f>IFERROR(IF(ABS((C4981-resumen!$D$3)/resumen!$D$5) &gt; 1.96, "SI", "NO"), _xleta.NOT)</f>
        <v>NO</v>
      </c>
      <c r="K4981" t="str">
        <f>IFERROR(IF(ABS((I4981-resumen!$E$3)/resumen!$E$5) &gt; 1.96, "SI", "NO"), _xleta.NOT)</f>
        <v>NO</v>
      </c>
      <c r="L4981">
        <f>IF(ISBLANK(C4981), resumen!$D$4, C4981)</f>
        <v>297046</v>
      </c>
      <c r="M4981">
        <f>IF(ISBLANK(I4981), resumen!$E$4, I4981)</f>
        <v>36</v>
      </c>
    </row>
    <row r="4982" spans="1:13">
      <c r="A4982">
        <v>4981</v>
      </c>
      <c r="B4982" t="s">
        <v>13</v>
      </c>
      <c r="C4982">
        <v>385702</v>
      </c>
      <c r="D4982" t="s">
        <v>22</v>
      </c>
      <c r="E4982" t="s">
        <v>20</v>
      </c>
      <c r="F4982" t="s">
        <v>16</v>
      </c>
      <c r="G4982" t="s">
        <v>17</v>
      </c>
      <c r="H4982" t="s">
        <v>16</v>
      </c>
      <c r="I4982">
        <v>39</v>
      </c>
      <c r="J4982" t="str">
        <f>IFERROR(IF(ABS((C4982-resumen!$D$3)/resumen!$D$5) &gt; 1.96, "SI", "NO"), _xleta.NOT)</f>
        <v>NO</v>
      </c>
      <c r="K4982" t="str">
        <f>IFERROR(IF(ABS((I4982-resumen!$E$3)/resumen!$E$5) &gt; 1.96, "SI", "NO"), _xleta.NOT)</f>
        <v>NO</v>
      </c>
      <c r="L4982">
        <f>IF(ISBLANK(C4982), resumen!$D$4, C4982)</f>
        <v>385702</v>
      </c>
      <c r="M4982">
        <f>IF(ISBLANK(I4982), resumen!$E$4, I4982)</f>
        <v>39</v>
      </c>
    </row>
    <row r="4983" spans="1:13">
      <c r="A4983">
        <v>4982</v>
      </c>
      <c r="B4983" t="s">
        <v>13</v>
      </c>
      <c r="C4983">
        <v>299647</v>
      </c>
      <c r="D4983" t="s">
        <v>21</v>
      </c>
      <c r="E4983" t="s">
        <v>20</v>
      </c>
      <c r="F4983" t="s">
        <v>16</v>
      </c>
      <c r="G4983" t="s">
        <v>17</v>
      </c>
      <c r="H4983" t="s">
        <v>17</v>
      </c>
      <c r="I4983">
        <v>67</v>
      </c>
      <c r="J4983" t="str">
        <f>IFERROR(IF(ABS((C4983-resumen!$D$3)/resumen!$D$5) &gt; 1.96, "SI", "NO"), _xleta.NOT)</f>
        <v>NO</v>
      </c>
      <c r="K4983" t="str">
        <f>IFERROR(IF(ABS((I4983-resumen!$E$3)/resumen!$E$5) &gt; 1.96, "SI", "NO"), _xleta.NOT)</f>
        <v>NO</v>
      </c>
      <c r="L4983">
        <f>IF(ISBLANK(C4983), resumen!$D$4, C4983)</f>
        <v>299647</v>
      </c>
      <c r="M4983">
        <f>IF(ISBLANK(I4983), resumen!$E$4, I4983)</f>
        <v>67</v>
      </c>
    </row>
    <row r="4984" spans="1:13">
      <c r="A4984">
        <v>4983</v>
      </c>
      <c r="B4984" t="s">
        <v>19</v>
      </c>
      <c r="C4984">
        <v>324345.28000000003</v>
      </c>
      <c r="D4984" t="s">
        <v>14</v>
      </c>
      <c r="E4984" t="s">
        <v>20</v>
      </c>
      <c r="F4984" t="s">
        <v>16</v>
      </c>
      <c r="G4984" t="s">
        <v>17</v>
      </c>
      <c r="H4984" t="s">
        <v>17</v>
      </c>
      <c r="I4984">
        <v>38</v>
      </c>
      <c r="J4984" t="str">
        <f>IFERROR(IF(ABS((C4984-resumen!$D$3)/resumen!$D$5) &gt; 1.96, "SI", "NO"), _xleta.NOT)</f>
        <v>NO</v>
      </c>
      <c r="K4984" t="str">
        <f>IFERROR(IF(ABS((I4984-resumen!$E$3)/resumen!$E$5) &gt; 1.96, "SI", "NO"), _xleta.NOT)</f>
        <v>NO</v>
      </c>
      <c r="L4984">
        <f>IF(ISBLANK(C4984), resumen!$D$4, C4984)</f>
        <v>324345.28000000003</v>
      </c>
      <c r="M4984">
        <f>IF(ISBLANK(I4984), resumen!$E$4, I4984)</f>
        <v>38</v>
      </c>
    </row>
    <row r="4985" spans="1:13">
      <c r="A4985">
        <v>4984</v>
      </c>
      <c r="B4985" t="s">
        <v>13</v>
      </c>
      <c r="C4985">
        <v>331181</v>
      </c>
      <c r="D4985" t="s">
        <v>22</v>
      </c>
      <c r="E4985" t="s">
        <v>20</v>
      </c>
      <c r="F4985" t="s">
        <v>16</v>
      </c>
      <c r="G4985" t="s">
        <v>16</v>
      </c>
      <c r="H4985" t="s">
        <v>16</v>
      </c>
      <c r="I4985">
        <v>55</v>
      </c>
      <c r="J4985" t="str">
        <f>IFERROR(IF(ABS((C4985-resumen!$D$3)/resumen!$D$5) &gt; 1.96, "SI", "NO"), _xleta.NOT)</f>
        <v>NO</v>
      </c>
      <c r="K4985" t="str">
        <f>IFERROR(IF(ABS((I4985-resumen!$E$3)/resumen!$E$5) &gt; 1.96, "SI", "NO"), _xleta.NOT)</f>
        <v>NO</v>
      </c>
      <c r="L4985">
        <f>IF(ISBLANK(C4985), resumen!$D$4, C4985)</f>
        <v>331181</v>
      </c>
      <c r="M4985">
        <f>IF(ISBLANK(I4985), resumen!$E$4, I4985)</f>
        <v>55</v>
      </c>
    </row>
    <row r="4986" spans="1:13">
      <c r="A4986">
        <v>4985</v>
      </c>
      <c r="B4986" t="s">
        <v>19</v>
      </c>
      <c r="C4986">
        <v>376777</v>
      </c>
      <c r="D4986" t="s">
        <v>14</v>
      </c>
      <c r="E4986" t="s">
        <v>20</v>
      </c>
      <c r="F4986" t="s">
        <v>16</v>
      </c>
      <c r="G4986" t="s">
        <v>17</v>
      </c>
      <c r="H4986" t="s">
        <v>16</v>
      </c>
      <c r="I4986">
        <v>33</v>
      </c>
      <c r="J4986" t="str">
        <f>IFERROR(IF(ABS((C4986-resumen!$D$3)/resumen!$D$5) &gt; 1.96, "SI", "NO"), _xleta.NOT)</f>
        <v>NO</v>
      </c>
      <c r="K4986" t="str">
        <f>IFERROR(IF(ABS((I4986-resumen!$E$3)/resumen!$E$5) &gt; 1.96, "SI", "NO"), _xleta.NOT)</f>
        <v>NO</v>
      </c>
      <c r="L4986">
        <f>IF(ISBLANK(C4986), resumen!$D$4, C4986)</f>
        <v>376777</v>
      </c>
      <c r="M4986">
        <f>IF(ISBLANK(I4986), resumen!$E$4, I4986)</f>
        <v>33</v>
      </c>
    </row>
    <row r="4987" spans="1:13">
      <c r="A4987">
        <v>4986</v>
      </c>
      <c r="B4987" t="s">
        <v>19</v>
      </c>
      <c r="C4987">
        <v>356455</v>
      </c>
      <c r="D4987" t="s">
        <v>22</v>
      </c>
      <c r="E4987" t="s">
        <v>20</v>
      </c>
      <c r="F4987" t="s">
        <v>16</v>
      </c>
      <c r="G4987" t="s">
        <v>17</v>
      </c>
      <c r="H4987" t="s">
        <v>17</v>
      </c>
      <c r="I4987">
        <v>63</v>
      </c>
      <c r="J4987" t="str">
        <f>IFERROR(IF(ABS((C4987-resumen!$D$3)/resumen!$D$5) &gt; 1.96, "SI", "NO"), _xleta.NOT)</f>
        <v>NO</v>
      </c>
      <c r="K4987" t="str">
        <f>IFERROR(IF(ABS((I4987-resumen!$E$3)/resumen!$E$5) &gt; 1.96, "SI", "NO"), _xleta.NOT)</f>
        <v>NO</v>
      </c>
      <c r="L4987">
        <f>IF(ISBLANK(C4987), resumen!$D$4, C4987)</f>
        <v>356455</v>
      </c>
      <c r="M4987">
        <f>IF(ISBLANK(I4987), resumen!$E$4, I4987)</f>
        <v>63</v>
      </c>
    </row>
    <row r="4988" spans="1:13">
      <c r="A4988">
        <v>4987</v>
      </c>
      <c r="B4988" t="s">
        <v>13</v>
      </c>
      <c r="C4988">
        <v>1912797.11</v>
      </c>
      <c r="D4988" t="s">
        <v>14</v>
      </c>
      <c r="E4988" t="s">
        <v>20</v>
      </c>
      <c r="F4988" t="s">
        <v>16</v>
      </c>
      <c r="G4988" t="s">
        <v>17</v>
      </c>
      <c r="H4988" t="s">
        <v>17</v>
      </c>
      <c r="I4988">
        <v>49</v>
      </c>
      <c r="J4988" t="str">
        <f>IFERROR(IF(ABS((C4988-resumen!$D$3)/resumen!$D$5) &gt; 1.96, "SI", "NO"), _xleta.NOT)</f>
        <v>NO</v>
      </c>
      <c r="K4988" t="str">
        <f>IFERROR(IF(ABS((I4988-resumen!$E$3)/resumen!$E$5) &gt; 1.96, "SI", "NO"), _xleta.NOT)</f>
        <v>NO</v>
      </c>
      <c r="L4988">
        <f>IF(ISBLANK(C4988), resumen!$D$4, C4988)</f>
        <v>1912797.11</v>
      </c>
      <c r="M4988">
        <f>IF(ISBLANK(I4988), resumen!$E$4, I4988)</f>
        <v>49</v>
      </c>
    </row>
    <row r="4989" spans="1:13">
      <c r="A4989">
        <v>4988</v>
      </c>
      <c r="B4989" t="s">
        <v>19</v>
      </c>
      <c r="C4989">
        <v>1709530</v>
      </c>
      <c r="D4989" t="s">
        <v>14</v>
      </c>
      <c r="E4989" t="s">
        <v>15</v>
      </c>
      <c r="F4989" t="s">
        <v>16</v>
      </c>
      <c r="G4989" t="s">
        <v>17</v>
      </c>
      <c r="H4989" t="s">
        <v>16</v>
      </c>
      <c r="I4989">
        <v>44</v>
      </c>
      <c r="J4989" t="str">
        <f>IFERROR(IF(ABS((C4989-resumen!$D$3)/resumen!$D$5) &gt; 1.96, "SI", "NO"), _xleta.NOT)</f>
        <v>NO</v>
      </c>
      <c r="K4989" t="str">
        <f>IFERROR(IF(ABS((I4989-resumen!$E$3)/resumen!$E$5) &gt; 1.96, "SI", "NO"), _xleta.NOT)</f>
        <v>NO</v>
      </c>
      <c r="L4989">
        <f>IF(ISBLANK(C4989), resumen!$D$4, C4989)</f>
        <v>1709530</v>
      </c>
      <c r="M4989">
        <f>IF(ISBLANK(I4989), resumen!$E$4, I4989)</f>
        <v>44</v>
      </c>
    </row>
    <row r="4990" spans="1:13">
      <c r="A4990">
        <v>4989</v>
      </c>
      <c r="B4990" t="s">
        <v>13</v>
      </c>
      <c r="C4990">
        <v>882417.74</v>
      </c>
      <c r="D4990" t="s">
        <v>14</v>
      </c>
      <c r="E4990" t="s">
        <v>20</v>
      </c>
      <c r="F4990" t="s">
        <v>16</v>
      </c>
      <c r="G4990" t="s">
        <v>17</v>
      </c>
      <c r="H4990" t="s">
        <v>17</v>
      </c>
      <c r="I4990">
        <v>38</v>
      </c>
      <c r="J4990" t="str">
        <f>IFERROR(IF(ABS((C4990-resumen!$D$3)/resumen!$D$5) &gt; 1.96, "SI", "NO"), _xleta.NOT)</f>
        <v>NO</v>
      </c>
      <c r="K4990" t="str">
        <f>IFERROR(IF(ABS((I4990-resumen!$E$3)/resumen!$E$5) &gt; 1.96, "SI", "NO"), _xleta.NOT)</f>
        <v>NO</v>
      </c>
      <c r="L4990">
        <f>IF(ISBLANK(C4990), resumen!$D$4, C4990)</f>
        <v>882417.74</v>
      </c>
      <c r="M4990">
        <f>IF(ISBLANK(I4990), resumen!$E$4, I4990)</f>
        <v>38</v>
      </c>
    </row>
    <row r="4991" spans="1:13">
      <c r="A4991">
        <v>4990</v>
      </c>
      <c r="B4991" t="s">
        <v>19</v>
      </c>
      <c r="C4991">
        <v>438889.6</v>
      </c>
      <c r="D4991" t="s">
        <v>14</v>
      </c>
      <c r="E4991" t="s">
        <v>20</v>
      </c>
      <c r="F4991" t="s">
        <v>16</v>
      </c>
      <c r="G4991" t="s">
        <v>17</v>
      </c>
      <c r="H4991" t="s">
        <v>17</v>
      </c>
      <c r="I4991">
        <v>31</v>
      </c>
      <c r="J4991" t="str">
        <f>IFERROR(IF(ABS((C4991-resumen!$D$3)/resumen!$D$5) &gt; 1.96, "SI", "NO"), _xleta.NOT)</f>
        <v>NO</v>
      </c>
      <c r="K4991" t="str">
        <f>IFERROR(IF(ABS((I4991-resumen!$E$3)/resumen!$E$5) &gt; 1.96, "SI", "NO"), _xleta.NOT)</f>
        <v>NO</v>
      </c>
      <c r="L4991">
        <f>IF(ISBLANK(C4991), resumen!$D$4, C4991)</f>
        <v>438889.6</v>
      </c>
      <c r="M4991">
        <f>IF(ISBLANK(I4991), resumen!$E$4, I4991)</f>
        <v>31</v>
      </c>
    </row>
    <row r="4992" spans="1:13">
      <c r="A4992">
        <v>4991</v>
      </c>
      <c r="B4992" t="s">
        <v>19</v>
      </c>
      <c r="C4992">
        <v>335860.17</v>
      </c>
      <c r="D4992" t="s">
        <v>14</v>
      </c>
      <c r="E4992" t="s">
        <v>15</v>
      </c>
      <c r="F4992" t="s">
        <v>16</v>
      </c>
      <c r="G4992" t="s">
        <v>17</v>
      </c>
      <c r="H4992" t="s">
        <v>17</v>
      </c>
      <c r="I4992">
        <v>35</v>
      </c>
      <c r="J4992" t="str">
        <f>IFERROR(IF(ABS((C4992-resumen!$D$3)/resumen!$D$5) &gt; 1.96, "SI", "NO"), _xleta.NOT)</f>
        <v>NO</v>
      </c>
      <c r="K4992" t="str">
        <f>IFERROR(IF(ABS((I4992-resumen!$E$3)/resumen!$E$5) &gt; 1.96, "SI", "NO"), _xleta.NOT)</f>
        <v>NO</v>
      </c>
      <c r="L4992">
        <f>IF(ISBLANK(C4992), resumen!$D$4, C4992)</f>
        <v>335860.17</v>
      </c>
      <c r="M4992">
        <f>IF(ISBLANK(I4992), resumen!$E$4, I4992)</f>
        <v>35</v>
      </c>
    </row>
    <row r="4993" spans="1:26">
      <c r="A4993">
        <v>4992</v>
      </c>
      <c r="B4993" t="s">
        <v>13</v>
      </c>
      <c r="C4993">
        <v>501500</v>
      </c>
      <c r="D4993" t="s">
        <v>14</v>
      </c>
      <c r="E4993" t="s">
        <v>20</v>
      </c>
      <c r="F4993" t="s">
        <v>16</v>
      </c>
      <c r="G4993" t="s">
        <v>17</v>
      </c>
      <c r="H4993" t="s">
        <v>17</v>
      </c>
      <c r="I4993">
        <v>29</v>
      </c>
      <c r="J4993" t="str">
        <f>IFERROR(IF(ABS((C4993-resumen!$D$3)/resumen!$D$5) &gt; 1.96, "SI", "NO"), _xleta.NOT)</f>
        <v>NO</v>
      </c>
      <c r="K4993" t="str">
        <f>IFERROR(IF(ABS((I4993-resumen!$E$3)/resumen!$E$5) &gt; 1.96, "SI", "NO"), _xleta.NOT)</f>
        <v>NO</v>
      </c>
      <c r="L4993">
        <f>IF(ISBLANK(C4993), resumen!$D$4, C4993)</f>
        <v>501500</v>
      </c>
      <c r="M4993">
        <f>IF(ISBLANK(I4993), resumen!$E$4, I4993)</f>
        <v>29</v>
      </c>
    </row>
    <row r="4994" spans="1:26">
      <c r="A4994">
        <v>4993</v>
      </c>
      <c r="B4994" t="s">
        <v>19</v>
      </c>
      <c r="C4994">
        <v>354835</v>
      </c>
      <c r="D4994" t="s">
        <v>14</v>
      </c>
      <c r="E4994" t="s">
        <v>20</v>
      </c>
      <c r="F4994" t="s">
        <v>16</v>
      </c>
      <c r="G4994" t="s">
        <v>17</v>
      </c>
      <c r="H4994" t="s">
        <v>16</v>
      </c>
      <c r="I4994">
        <v>26</v>
      </c>
      <c r="J4994" t="str">
        <f>IFERROR(IF(ABS((C4994-resumen!$D$3)/resumen!$D$5) &gt; 1.96, "SI", "NO"), _xleta.NOT)</f>
        <v>NO</v>
      </c>
      <c r="K4994" t="str">
        <f>IFERROR(IF(ABS((I4994-resumen!$E$3)/resumen!$E$5) &gt; 1.96, "SI", "NO"), _xleta.NOT)</f>
        <v>NO</v>
      </c>
      <c r="L4994">
        <f>IF(ISBLANK(C4994), resumen!$D$4, C4994)</f>
        <v>354835</v>
      </c>
      <c r="M4994">
        <f>IF(ISBLANK(I4994), resumen!$E$4, I4994)</f>
        <v>26</v>
      </c>
    </row>
    <row r="4995" spans="1:26">
      <c r="A4995">
        <v>4994</v>
      </c>
      <c r="B4995" t="s">
        <v>13</v>
      </c>
      <c r="C4995">
        <v>501040.18</v>
      </c>
      <c r="D4995" t="s">
        <v>14</v>
      </c>
      <c r="E4995" t="s">
        <v>20</v>
      </c>
      <c r="F4995" t="s">
        <v>16</v>
      </c>
      <c r="G4995" t="s">
        <v>17</v>
      </c>
      <c r="H4995" t="s">
        <v>17</v>
      </c>
      <c r="I4995">
        <v>57</v>
      </c>
      <c r="J4995" t="str">
        <f>IFERROR(IF(ABS((C4995-resumen!$D$3)/resumen!$D$5) &gt; 1.96, "SI", "NO"), _xleta.NOT)</f>
        <v>NO</v>
      </c>
      <c r="K4995" t="str">
        <f>IFERROR(IF(ABS((I4995-resumen!$E$3)/resumen!$E$5) &gt; 1.96, "SI", "NO"), _xleta.NOT)</f>
        <v>NO</v>
      </c>
      <c r="L4995">
        <f>IF(ISBLANK(C4995), resumen!$D$4, C4995)</f>
        <v>501040.18</v>
      </c>
      <c r="M4995">
        <f>IF(ISBLANK(I4995), resumen!$E$4, I4995)</f>
        <v>57</v>
      </c>
    </row>
    <row r="4996" spans="1:26">
      <c r="A4996">
        <v>4995</v>
      </c>
      <c r="B4996" t="s">
        <v>19</v>
      </c>
      <c r="C4996">
        <v>958367.36</v>
      </c>
      <c r="D4996" t="s">
        <v>14</v>
      </c>
      <c r="E4996" t="s">
        <v>15</v>
      </c>
      <c r="F4996" t="s">
        <v>16</v>
      </c>
      <c r="G4996" t="s">
        <v>17</v>
      </c>
      <c r="H4996" t="s">
        <v>17</v>
      </c>
      <c r="I4996">
        <v>38</v>
      </c>
      <c r="J4996" t="str">
        <f>IFERROR(IF(ABS((C4996-resumen!$D$3)/resumen!$D$5) &gt; 1.96, "SI", "NO"), _xleta.NOT)</f>
        <v>NO</v>
      </c>
      <c r="K4996" t="str">
        <f>IFERROR(IF(ABS((I4996-resumen!$E$3)/resumen!$E$5) &gt; 1.96, "SI", "NO"), _xleta.NOT)</f>
        <v>NO</v>
      </c>
      <c r="L4996">
        <f>IF(ISBLANK(C4996), resumen!$D$4, C4996)</f>
        <v>958367.36</v>
      </c>
      <c r="M4996">
        <f>IF(ISBLANK(I4996), resumen!$E$4, I4996)</f>
        <v>38</v>
      </c>
    </row>
    <row r="4997" spans="1:26">
      <c r="A4997">
        <v>4996</v>
      </c>
      <c r="B4997" t="s">
        <v>19</v>
      </c>
      <c r="C4997">
        <v>407579</v>
      </c>
      <c r="D4997" t="s">
        <v>14</v>
      </c>
      <c r="E4997" t="s">
        <v>15</v>
      </c>
      <c r="F4997" t="s">
        <v>16</v>
      </c>
      <c r="G4997" t="s">
        <v>17</v>
      </c>
      <c r="H4997" t="s">
        <v>17</v>
      </c>
      <c r="I4997">
        <v>43</v>
      </c>
      <c r="J4997" t="str">
        <f>IFERROR(IF(ABS((C4997-resumen!$D$3)/resumen!$D$5) &gt; 1.96, "SI", "NO"), _xleta.NOT)</f>
        <v>NO</v>
      </c>
      <c r="K4997" t="str">
        <f>IFERROR(IF(ABS((I4997-resumen!$E$3)/resumen!$E$5) &gt; 1.96, "SI", "NO"), _xleta.NOT)</f>
        <v>NO</v>
      </c>
      <c r="L4997">
        <f>IF(ISBLANK(C4997), resumen!$D$4, C4997)</f>
        <v>407579</v>
      </c>
      <c r="M4997">
        <f>IF(ISBLANK(I4997), resumen!$E$4, I4997)</f>
        <v>43</v>
      </c>
    </row>
    <row r="4998" spans="1:26">
      <c r="A4998">
        <v>4997</v>
      </c>
      <c r="B4998" t="s">
        <v>19</v>
      </c>
      <c r="C4998">
        <v>400000</v>
      </c>
      <c r="D4998" t="s">
        <v>14</v>
      </c>
      <c r="E4998" t="s">
        <v>20</v>
      </c>
      <c r="F4998" t="s">
        <v>16</v>
      </c>
      <c r="G4998" t="s">
        <v>17</v>
      </c>
      <c r="H4998" t="s">
        <v>17</v>
      </c>
      <c r="I4998">
        <v>62</v>
      </c>
      <c r="J4998" t="str">
        <f>IFERROR(IF(ABS((C4998-resumen!$D$3)/resumen!$D$5) &gt; 1.96, "SI", "NO"), _xleta.NOT)</f>
        <v>NO</v>
      </c>
      <c r="K4998" t="str">
        <f>IFERROR(IF(ABS((I4998-resumen!$E$3)/resumen!$E$5) &gt; 1.96, "SI", "NO"), _xleta.NOT)</f>
        <v>NO</v>
      </c>
      <c r="L4998">
        <f>IF(ISBLANK(C4998), resumen!$D$4, C4998)</f>
        <v>400000</v>
      </c>
      <c r="M4998">
        <f>IF(ISBLANK(I4998), resumen!$E$4, I4998)</f>
        <v>62</v>
      </c>
    </row>
    <row r="4999" spans="1:26">
      <c r="A4999">
        <v>4998</v>
      </c>
      <c r="B4999" t="s">
        <v>19</v>
      </c>
      <c r="C4999">
        <v>1367154</v>
      </c>
      <c r="D4999" t="s">
        <v>14</v>
      </c>
      <c r="E4999" t="s">
        <v>15</v>
      </c>
      <c r="F4999" t="s">
        <v>16</v>
      </c>
      <c r="G4999" t="s">
        <v>17</v>
      </c>
      <c r="H4999" t="s">
        <v>16</v>
      </c>
      <c r="I4999">
        <v>56</v>
      </c>
      <c r="J4999" t="str">
        <f>IFERROR(IF(ABS((C4999-resumen!$D$3)/resumen!$D$5) &gt; 1.96, "SI", "NO"), _xleta.NOT)</f>
        <v>NO</v>
      </c>
      <c r="K4999" t="str">
        <f>IFERROR(IF(ABS((I4999-resumen!$E$3)/resumen!$E$5) &gt; 1.96, "SI", "NO"), _xleta.NOT)</f>
        <v>NO</v>
      </c>
      <c r="L4999">
        <f>IF(ISBLANK(C4999), resumen!$D$4, C4999)</f>
        <v>1367154</v>
      </c>
      <c r="M4999">
        <f>IF(ISBLANK(I4999), resumen!$E$4, I4999)</f>
        <v>56</v>
      </c>
    </row>
    <row r="5000" spans="1:26">
      <c r="A5000">
        <v>4999</v>
      </c>
      <c r="B5000" t="s">
        <v>13</v>
      </c>
      <c r="C5000">
        <v>1898332.8</v>
      </c>
      <c r="D5000" t="s">
        <v>14</v>
      </c>
      <c r="E5000" t="s">
        <v>20</v>
      </c>
      <c r="F5000" t="s">
        <v>16</v>
      </c>
      <c r="G5000" t="s">
        <v>16</v>
      </c>
      <c r="H5000" t="s">
        <v>17</v>
      </c>
      <c r="I5000">
        <v>42</v>
      </c>
      <c r="J5000" t="str">
        <f>IFERROR(IF(ABS((C5000-resumen!$D$3)/resumen!$D$5) &gt; 1.96, "SI", "NO"), _xleta.NOT)</f>
        <v>NO</v>
      </c>
      <c r="K5000" t="str">
        <f>IFERROR(IF(ABS((I5000-resumen!$E$3)/resumen!$E$5) &gt; 1.96, "SI", "NO"), _xleta.NOT)</f>
        <v>NO</v>
      </c>
      <c r="L5000">
        <f>IF(ISBLANK(C5000), resumen!$D$4, C5000)</f>
        <v>1898332.8</v>
      </c>
      <c r="M5000">
        <f>IF(ISBLANK(I5000), resumen!$E$4, I5000)</f>
        <v>42</v>
      </c>
    </row>
    <row r="5001" spans="1:26">
      <c r="A5001">
        <v>5000</v>
      </c>
      <c r="B5001" t="s">
        <v>13</v>
      </c>
      <c r="C5001">
        <v>489078.33</v>
      </c>
      <c r="D5001" t="s">
        <v>14</v>
      </c>
      <c r="E5001" t="s">
        <v>20</v>
      </c>
      <c r="F5001" t="s">
        <v>16</v>
      </c>
      <c r="G5001" t="s">
        <v>17</v>
      </c>
      <c r="H5001" t="s">
        <v>17</v>
      </c>
      <c r="I5001">
        <v>41</v>
      </c>
      <c r="J5001" t="str">
        <f>IFERROR(IF(ABS((C5001-resumen!$D$3)/resumen!$D$5) &gt; 1.96, "SI", "NO"), _xleta.NOT)</f>
        <v>NO</v>
      </c>
      <c r="K5001" t="str">
        <f>IFERROR(IF(ABS((I5001-resumen!$E$3)/resumen!$E$5) &gt; 1.96, "SI", "NO"), _xleta.NOT)</f>
        <v>NO</v>
      </c>
      <c r="L5001">
        <f>IF(ISBLANK(C5001), resumen!$D$4, C5001)</f>
        <v>489078.33</v>
      </c>
      <c r="M5001">
        <f>IF(ISBLANK(I5001), resumen!$E$4, I5001)</f>
        <v>41</v>
      </c>
      <c r="Z500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86ADA-E5E9-4C74-A40A-C189BFC795E3}">
  <dimension ref="B2:M12"/>
  <sheetViews>
    <sheetView workbookViewId="0">
      <selection activeCell="A52" sqref="A52"/>
    </sheetView>
  </sheetViews>
  <sheetFormatPr defaultRowHeight="15"/>
  <cols>
    <col min="1" max="1" width="15.85546875" bestFit="1" customWidth="1"/>
    <col min="2" max="2" width="19.140625" bestFit="1" customWidth="1"/>
    <col min="3" max="3" width="15.85546875" bestFit="1" customWidth="1"/>
    <col min="4" max="5" width="12.5703125" bestFit="1" customWidth="1"/>
  </cols>
  <sheetData>
    <row r="2" spans="2:13">
      <c r="B2" s="10" t="s">
        <v>27</v>
      </c>
      <c r="C2" s="7" t="s">
        <v>28</v>
      </c>
      <c r="D2" s="7" t="s">
        <v>2</v>
      </c>
      <c r="E2" s="7" t="s">
        <v>8</v>
      </c>
      <c r="F2" s="11"/>
    </row>
    <row r="3" spans="2:13">
      <c r="B3" s="8" t="s">
        <v>29</v>
      </c>
      <c r="C3" s="8">
        <f>AVERAGE(moras!A2:A5001)</f>
        <v>2500.5</v>
      </c>
      <c r="D3" s="8">
        <f>AVERAGE(moras!C2:C5001)</f>
        <v>657534.29237142205</v>
      </c>
      <c r="E3" s="8">
        <f>AVERAGE(moras!I2:I5001)</f>
        <v>41.906343806283772</v>
      </c>
      <c r="F3" s="2"/>
    </row>
    <row r="4" spans="2:13">
      <c r="B4" s="6" t="s">
        <v>30</v>
      </c>
      <c r="C4" s="6">
        <f>MEDIAN(moras!A2:A5001)</f>
        <v>2500.5</v>
      </c>
      <c r="D4" s="6">
        <f>MEDIAN(moras!C2:C5001)</f>
        <v>408495</v>
      </c>
      <c r="E4" s="6">
        <f>MEDIAN(moras!I2:I5001)</f>
        <v>40</v>
      </c>
      <c r="F4" s="3"/>
    </row>
    <row r="5" spans="2:13">
      <c r="B5" s="8" t="s">
        <v>31</v>
      </c>
      <c r="C5" s="8">
        <f>_xlfn.STDEV.P(moras!A2:A5001)</f>
        <v>1443.3756441065507</v>
      </c>
      <c r="D5" s="8">
        <f>_xlfn.STDEV.P(moras!C2:C5001)</f>
        <v>810921.26515845198</v>
      </c>
      <c r="E5" s="8">
        <f>_xlfn.STDEV.P(moras!I2:I5001)</f>
        <v>14.167839298301546</v>
      </c>
      <c r="F5" s="9"/>
    </row>
    <row r="6" spans="2:13">
      <c r="B6" s="6" t="s">
        <v>32</v>
      </c>
      <c r="C6" s="6">
        <f>MIN(moras!A2:A5001)</f>
        <v>1</v>
      </c>
      <c r="D6" s="6">
        <f>MIN(moras!C2:C5001)</f>
        <v>10</v>
      </c>
      <c r="E6" s="6">
        <f>MIN(moras!I2:I5001)</f>
        <v>14</v>
      </c>
    </row>
    <row r="7" spans="2:13">
      <c r="B7" s="8" t="s">
        <v>33</v>
      </c>
      <c r="C7" s="8">
        <f>MAX(moras!A2:A5001)</f>
        <v>5000</v>
      </c>
      <c r="D7" s="8">
        <f>MAX(moras!C2:C5001)</f>
        <v>16858742</v>
      </c>
      <c r="E7" s="8">
        <f>MAX(moras!I2:I5001)</f>
        <v>99</v>
      </c>
      <c r="F7" s="9"/>
    </row>
    <row r="10" spans="2:13">
      <c r="B10" s="12" t="s">
        <v>34</v>
      </c>
      <c r="C10" s="4" t="s">
        <v>28</v>
      </c>
      <c r="D10" s="5" t="s">
        <v>1</v>
      </c>
      <c r="E10" s="5" t="s">
        <v>2</v>
      </c>
      <c r="F10" s="5" t="s">
        <v>3</v>
      </c>
      <c r="G10" s="5" t="s">
        <v>4</v>
      </c>
      <c r="H10" s="5" t="s">
        <v>5</v>
      </c>
      <c r="I10" s="5" t="s">
        <v>6</v>
      </c>
      <c r="J10" s="5" t="s">
        <v>7</v>
      </c>
      <c r="K10" s="5" t="s">
        <v>8</v>
      </c>
      <c r="L10" s="5" t="s">
        <v>9</v>
      </c>
      <c r="M10" s="13" t="s">
        <v>10</v>
      </c>
    </row>
    <row r="11" spans="2:13">
      <c r="B11" s="9" t="s">
        <v>35</v>
      </c>
      <c r="C11" s="8">
        <f>COUNTBLANK(moras!A2:A5001)/COUNTA(moras!A2:A5001)</f>
        <v>0</v>
      </c>
      <c r="D11" s="8">
        <f>COUNTBLANK(moras!B2:B5001)/COUNTA(moras!B2:B5001)</f>
        <v>0</v>
      </c>
      <c r="E11" s="8">
        <f>COUNTBLANK(moras!C2:C5001)/COUNTA(moras!C2:C5001)</f>
        <v>6.0036021612967783E-4</v>
      </c>
      <c r="F11" s="8">
        <f>COUNTBLANK(moras!D2:D5001)/COUNTA(moras!D2:D5001)</f>
        <v>4.0000000000000002E-4</v>
      </c>
      <c r="G11" s="8">
        <f>COUNTBLANK(moras!E2:E5001)/COUNTA(moras!E2:E5001)</f>
        <v>0</v>
      </c>
      <c r="H11" s="8">
        <f>COUNTBLANK(moras!F2:F5001)/COUNTA(moras!F2:F5001)</f>
        <v>0</v>
      </c>
      <c r="I11" s="8">
        <f>COUNTBLANK(moras!G2:G5001)/COUNTA(moras!G2:G5001)</f>
        <v>0</v>
      </c>
      <c r="J11" s="8">
        <f>COUNTBLANK(moras!H2:H5001)/COUNTA(moras!H2:H5001)</f>
        <v>0</v>
      </c>
      <c r="K11" s="8">
        <f>COUNTBLANK(moras!I2:I5001)/COUNTA(moras!I2:I5001)</f>
        <v>6.0036021612967783E-4</v>
      </c>
      <c r="L11" s="8">
        <f>COUNTBLANK(moras!J2:J5001)/COUNTA(moras!J2:J5001)</f>
        <v>0</v>
      </c>
      <c r="M11" s="8">
        <f>COUNTBLANK(moras!K2:K5001)/COUNTA(moras!K2:K5001)</f>
        <v>0</v>
      </c>
    </row>
    <row r="12" spans="2:13">
      <c r="B12" s="6"/>
      <c r="C12" s="6"/>
      <c r="D12" s="6"/>
      <c r="E12" s="6" t="s">
        <v>36</v>
      </c>
      <c r="F12" s="6" t="s">
        <v>37</v>
      </c>
      <c r="G12" s="6"/>
      <c r="H12" s="6"/>
      <c r="I12" s="6"/>
      <c r="J12" s="6"/>
      <c r="K12" s="6" t="s">
        <v>36</v>
      </c>
      <c r="L12" s="6"/>
      <c r="M12"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C97C0-87B8-4C58-8229-BAF26D5595D6}">
  <dimension ref="A1:AL5033"/>
  <sheetViews>
    <sheetView tabSelected="1" workbookViewId="0">
      <selection activeCell="N12" sqref="N12"/>
    </sheetView>
  </sheetViews>
  <sheetFormatPr defaultRowHeight="15" outlineLevelRow="1"/>
  <cols>
    <col min="16" max="19" width="9.140625" style="14"/>
  </cols>
  <sheetData>
    <row r="1" spans="1:38">
      <c r="A1" s="14"/>
      <c r="B1" s="14"/>
      <c r="C1" s="14"/>
      <c r="D1" s="14"/>
      <c r="E1" s="14"/>
      <c r="F1" s="14"/>
      <c r="G1" s="14"/>
      <c r="H1" s="14"/>
      <c r="I1" s="14"/>
      <c r="J1" s="14"/>
      <c r="K1" s="14"/>
      <c r="L1" s="14"/>
      <c r="M1" s="14"/>
      <c r="N1" s="14"/>
      <c r="O1" s="14"/>
      <c r="T1" s="14"/>
      <c r="U1" s="14"/>
      <c r="V1" s="14"/>
      <c r="W1" s="14"/>
      <c r="X1" s="14"/>
      <c r="Y1" s="14"/>
      <c r="Z1" s="14"/>
      <c r="AA1" s="14" t="s">
        <v>38</v>
      </c>
      <c r="AB1" s="14" t="s">
        <v>39</v>
      </c>
      <c r="AC1" s="14"/>
      <c r="AD1" s="14"/>
      <c r="AE1" s="14"/>
      <c r="AF1" s="14"/>
      <c r="AG1" s="14"/>
      <c r="AH1" s="14"/>
      <c r="AI1" s="14"/>
      <c r="AJ1" s="14"/>
      <c r="AK1" s="14"/>
      <c r="AL1" s="14"/>
    </row>
    <row r="2" spans="1:38">
      <c r="A2" s="14"/>
      <c r="B2" s="14" t="s">
        <v>40</v>
      </c>
      <c r="C2" s="14">
        <f>COUNTIF(moras!B2:B5001, "HOMBRE")</f>
        <v>3012</v>
      </c>
      <c r="D2" s="14"/>
      <c r="E2" s="14"/>
      <c r="F2" s="14"/>
      <c r="G2" s="14"/>
      <c r="H2" s="14"/>
      <c r="I2" s="14"/>
      <c r="J2" s="14"/>
      <c r="K2" s="14"/>
      <c r="L2" s="14"/>
      <c r="M2" s="14"/>
      <c r="N2" s="14"/>
      <c r="O2" s="14"/>
      <c r="Q2" s="14" t="s">
        <v>40</v>
      </c>
      <c r="R2" s="14" t="s">
        <v>41</v>
      </c>
      <c r="T2" s="14"/>
      <c r="U2" s="14"/>
      <c r="V2" s="14"/>
      <c r="W2" s="14"/>
      <c r="X2" s="14"/>
      <c r="Y2" s="14"/>
      <c r="Z2" s="14" t="s">
        <v>14</v>
      </c>
      <c r="AA2" s="14">
        <f>COUNTIFS(moras!D2:D5001,Z2,moras!H2:H5001,"SI")</f>
        <v>414</v>
      </c>
      <c r="AB2" s="14">
        <f>COUNTIFS(moras!D2:D5001,Z2,moras!H2:H5001,"NO")</f>
        <v>3048</v>
      </c>
      <c r="AC2" s="14">
        <f>-AB2</f>
        <v>-3048</v>
      </c>
      <c r="AD2" s="14"/>
      <c r="AE2" s="14"/>
      <c r="AF2" s="14"/>
      <c r="AG2" s="14"/>
      <c r="AH2" s="14"/>
      <c r="AI2" s="14"/>
      <c r="AJ2" s="14"/>
      <c r="AK2" s="14"/>
      <c r="AL2" s="14"/>
    </row>
    <row r="3" spans="1:38">
      <c r="A3" s="14"/>
      <c r="B3" s="14" t="s">
        <v>41</v>
      </c>
      <c r="C3" s="14">
        <f>COUNTIF(moras!B2:B5001, "MUJER")</f>
        <v>1988</v>
      </c>
      <c r="D3" s="14"/>
      <c r="E3" s="14"/>
      <c r="F3" s="14"/>
      <c r="G3" s="14"/>
      <c r="H3" s="14"/>
      <c r="I3" s="14"/>
      <c r="J3" s="14"/>
      <c r="K3" s="14"/>
      <c r="L3" s="14"/>
      <c r="M3" s="14"/>
      <c r="N3" s="14"/>
      <c r="O3" s="14"/>
      <c r="P3" s="14" t="s">
        <v>42</v>
      </c>
      <c r="Q3" s="15">
        <f>COUNTIFS(moras!B2:B5001,"HOMBRE",moras!H2:H5001,"SI")</f>
        <v>534</v>
      </c>
      <c r="R3" s="14">
        <f>COUNTIFS(moras!B2:B5001,"MUJER",moras!H2:H5001,"SI")</f>
        <v>336</v>
      </c>
      <c r="S3" s="14">
        <f>-R3</f>
        <v>-336</v>
      </c>
      <c r="T3" s="14"/>
      <c r="U3" s="14"/>
      <c r="V3" s="14"/>
      <c r="W3" s="14"/>
      <c r="X3" s="14"/>
      <c r="Y3" s="14"/>
      <c r="Z3" s="14" t="s">
        <v>18</v>
      </c>
      <c r="AA3" s="14">
        <f>COUNTIFS(moras!D3:D5002,Z3,moras!H3:H5002,"SI")</f>
        <v>0</v>
      </c>
      <c r="AB3" s="14">
        <f>COUNTIFS(moras!D3:D5002,Z3,moras!H3:H5002,"NO")</f>
        <v>212</v>
      </c>
      <c r="AC3" s="14">
        <f t="shared" ref="AC3:AC7" si="0">-AB3</f>
        <v>-212</v>
      </c>
      <c r="AD3" s="14"/>
      <c r="AE3" s="14"/>
      <c r="AF3" s="14"/>
      <c r="AG3" s="14"/>
      <c r="AH3" s="14"/>
      <c r="AI3" s="14"/>
      <c r="AJ3" s="14"/>
      <c r="AK3" s="14"/>
      <c r="AL3" s="14"/>
    </row>
    <row r="4" spans="1:38">
      <c r="A4" s="14"/>
      <c r="B4" s="14"/>
      <c r="C4" s="14"/>
      <c r="D4" s="14"/>
      <c r="E4" s="14"/>
      <c r="F4" s="14"/>
      <c r="G4" s="14"/>
      <c r="H4" s="14"/>
      <c r="I4" s="14"/>
      <c r="J4" s="14"/>
      <c r="K4" s="14"/>
      <c r="L4" s="14"/>
      <c r="M4" s="14"/>
      <c r="N4" s="14"/>
      <c r="O4" s="14"/>
      <c r="P4" s="14" t="s">
        <v>43</v>
      </c>
      <c r="Q4" s="14">
        <f>COUNTIFS(moras!B2:B5001,"HOMBRE",moras!H2:H5001,"NO")</f>
        <v>2478</v>
      </c>
      <c r="R4" s="14">
        <f>COUNTIFS(moras!B2:B5001,"MUJER",moras!H2:H5001,"NO")</f>
        <v>1652</v>
      </c>
      <c r="S4" s="14">
        <f>-R4</f>
        <v>-1652</v>
      </c>
      <c r="T4" s="14"/>
      <c r="U4" s="14"/>
      <c r="V4" s="14"/>
      <c r="W4" s="14"/>
      <c r="X4" s="14"/>
      <c r="Y4" s="14"/>
      <c r="Z4" s="14" t="s">
        <v>21</v>
      </c>
      <c r="AA4" s="14">
        <f>COUNTIFS(moras!D4:D5003,Z4,moras!H4:H5003,"SI")</f>
        <v>58</v>
      </c>
      <c r="AB4" s="14">
        <f>COUNTIFS(moras!D4:D5003,Z4,moras!H4:H5003,"NO")</f>
        <v>378</v>
      </c>
      <c r="AC4" s="14">
        <f t="shared" si="0"/>
        <v>-378</v>
      </c>
      <c r="AD4" s="14"/>
      <c r="AE4" s="14"/>
      <c r="AF4" s="14"/>
      <c r="AG4" s="14"/>
      <c r="AH4" s="14"/>
      <c r="AI4" s="14"/>
      <c r="AJ4" s="14"/>
      <c r="AK4" s="14"/>
      <c r="AL4" s="14"/>
    </row>
    <row r="5" spans="1:38">
      <c r="A5" s="14"/>
      <c r="B5" s="14"/>
      <c r="C5" s="14"/>
      <c r="D5" s="14"/>
      <c r="E5" s="14"/>
      <c r="F5" s="14"/>
      <c r="G5" s="14"/>
      <c r="H5" s="14"/>
      <c r="I5" s="14"/>
      <c r="J5" s="14"/>
      <c r="K5" s="14"/>
      <c r="L5" s="14"/>
      <c r="M5" s="14"/>
      <c r="N5" s="14"/>
      <c r="O5" s="14"/>
      <c r="Q5" s="14">
        <f>-Q4</f>
        <v>-2478</v>
      </c>
      <c r="R5" s="14">
        <f>-R4</f>
        <v>-1652</v>
      </c>
      <c r="T5" s="14"/>
      <c r="U5" s="14"/>
      <c r="V5" s="14"/>
      <c r="W5" s="14"/>
      <c r="X5" s="14"/>
      <c r="Y5" s="14"/>
      <c r="Z5" s="14" t="s">
        <v>22</v>
      </c>
      <c r="AA5" s="14">
        <f>COUNTIFS(moras!D5:D5004,Z5,moras!H5:H5004,"SI")</f>
        <v>393</v>
      </c>
      <c r="AB5" s="14">
        <f>COUNTIFS(moras!D5:D5004,Z5,moras!H5:H5004,"NO")</f>
        <v>307</v>
      </c>
      <c r="AC5" s="14">
        <f t="shared" si="0"/>
        <v>-307</v>
      </c>
      <c r="AD5" s="14"/>
      <c r="AE5" s="14"/>
      <c r="AF5" s="14"/>
      <c r="AG5" s="14"/>
      <c r="AH5" s="14"/>
      <c r="AI5" s="14"/>
      <c r="AJ5" s="14"/>
      <c r="AK5" s="14"/>
      <c r="AL5" s="14"/>
    </row>
    <row r="6" spans="1:38">
      <c r="A6" s="14"/>
      <c r="B6" s="14"/>
      <c r="C6" s="14"/>
      <c r="D6" s="14"/>
      <c r="E6" s="14"/>
      <c r="F6" s="14"/>
      <c r="G6" s="14"/>
      <c r="H6" s="14"/>
      <c r="I6" s="14"/>
      <c r="J6" s="14"/>
      <c r="K6" s="14"/>
      <c r="L6" s="14"/>
      <c r="M6" s="14"/>
      <c r="N6" s="14"/>
      <c r="O6" s="14"/>
      <c r="T6" s="14"/>
      <c r="U6" s="14"/>
      <c r="V6" s="14"/>
      <c r="W6" s="14"/>
      <c r="X6" s="14"/>
      <c r="Y6" s="14"/>
      <c r="Z6" s="14" t="s">
        <v>23</v>
      </c>
      <c r="AA6" s="14">
        <f>COUNTIFS(moras!D6:D5005,Z6,moras!H6:H5005,"SI")</f>
        <v>4</v>
      </c>
      <c r="AB6" s="14">
        <f>COUNTIFS(moras!D6:D5005,Z6,moras!H6:H5005,"NO")</f>
        <v>153</v>
      </c>
      <c r="AC6" s="14">
        <f t="shared" si="0"/>
        <v>-153</v>
      </c>
      <c r="AD6" s="14"/>
      <c r="AE6" s="14"/>
      <c r="AF6" s="14"/>
      <c r="AG6" s="14"/>
      <c r="AH6" s="14"/>
      <c r="AI6" s="14"/>
      <c r="AJ6" s="14"/>
      <c r="AK6" s="14"/>
      <c r="AL6" s="14"/>
    </row>
    <row r="7" spans="1:38">
      <c r="A7" s="14"/>
      <c r="B7" s="14"/>
      <c r="C7" s="14"/>
      <c r="D7" s="14"/>
      <c r="E7" s="14"/>
      <c r="F7" s="14"/>
      <c r="G7" s="14"/>
      <c r="H7" s="14"/>
      <c r="I7" s="14"/>
      <c r="J7" s="14"/>
      <c r="K7" s="14"/>
      <c r="L7" s="14"/>
      <c r="M7" s="14"/>
      <c r="N7" s="14"/>
      <c r="O7" s="14"/>
      <c r="T7" s="14"/>
      <c r="U7" s="14"/>
      <c r="V7" s="14"/>
      <c r="W7" s="14"/>
      <c r="X7" s="14"/>
      <c r="Y7" s="14"/>
      <c r="Z7" s="14" t="s">
        <v>25</v>
      </c>
      <c r="AA7" s="14">
        <f>COUNTIFS(moras!D7:D5006,Z7,moras!H7:H5006,"SI")</f>
        <v>0</v>
      </c>
      <c r="AB7" s="14">
        <f>COUNTIFS(moras!D7:D5006,Z7,moras!H7:H5006,"NO")</f>
        <v>31</v>
      </c>
      <c r="AC7" s="14">
        <f t="shared" si="0"/>
        <v>-31</v>
      </c>
      <c r="AD7" s="14"/>
      <c r="AE7" s="14"/>
      <c r="AF7" s="14"/>
      <c r="AG7" s="14"/>
      <c r="AH7" s="14"/>
      <c r="AI7" s="14"/>
      <c r="AJ7" s="14"/>
      <c r="AK7" s="14"/>
      <c r="AL7" s="14"/>
    </row>
    <row r="8" spans="1:38">
      <c r="A8" s="14"/>
      <c r="B8" s="14"/>
      <c r="C8" s="14"/>
      <c r="D8" s="14"/>
      <c r="E8" s="14"/>
      <c r="F8" s="14"/>
      <c r="G8" s="14"/>
      <c r="H8" s="14"/>
      <c r="I8" s="14"/>
      <c r="J8" s="14"/>
      <c r="K8" s="14"/>
      <c r="L8" s="14"/>
      <c r="M8" s="14"/>
      <c r="N8" s="14"/>
      <c r="O8" s="14"/>
      <c r="T8" s="14"/>
      <c r="U8" s="14"/>
      <c r="V8" s="14"/>
      <c r="W8" s="14"/>
      <c r="X8" s="14"/>
      <c r="Y8" s="14"/>
      <c r="Z8" s="14"/>
      <c r="AA8" s="14"/>
      <c r="AB8" s="14"/>
      <c r="AC8" s="14"/>
      <c r="AD8" s="14"/>
      <c r="AE8" s="14"/>
      <c r="AF8" s="14"/>
      <c r="AG8" s="14"/>
      <c r="AH8" s="14"/>
      <c r="AI8" s="14"/>
      <c r="AJ8" s="14"/>
      <c r="AK8" s="14"/>
      <c r="AL8" s="14"/>
    </row>
    <row r="9" spans="1:38">
      <c r="A9" s="14"/>
      <c r="B9" s="14"/>
      <c r="C9" s="14"/>
      <c r="D9" s="14"/>
      <c r="E9" s="14"/>
      <c r="F9" s="14"/>
      <c r="G9" s="14"/>
      <c r="H9" s="14"/>
      <c r="I9" s="14"/>
      <c r="J9" s="14"/>
      <c r="K9" s="14"/>
      <c r="L9" s="14"/>
      <c r="M9" s="14"/>
      <c r="N9" s="14"/>
      <c r="O9" s="14"/>
      <c r="Q9" s="14" t="s">
        <v>42</v>
      </c>
      <c r="R9" s="14" t="s">
        <v>43</v>
      </c>
      <c r="T9" s="14"/>
      <c r="U9" s="14"/>
      <c r="V9" s="14"/>
      <c r="W9" s="14"/>
      <c r="X9" s="14"/>
      <c r="Y9" s="14"/>
      <c r="Z9" s="14"/>
      <c r="AA9" s="14"/>
      <c r="AB9" s="14"/>
      <c r="AC9" s="14"/>
      <c r="AD9" s="14"/>
      <c r="AE9" s="14"/>
      <c r="AF9" s="14"/>
      <c r="AG9" s="14"/>
      <c r="AH9" s="14"/>
      <c r="AI9" s="14"/>
      <c r="AJ9" s="14"/>
      <c r="AK9" s="14"/>
      <c r="AL9" s="14"/>
    </row>
    <row r="10" spans="1:38">
      <c r="A10" s="14"/>
      <c r="B10" s="14"/>
      <c r="C10" s="14"/>
      <c r="D10" s="14"/>
      <c r="E10" s="14"/>
      <c r="F10" s="14"/>
      <c r="G10" s="14"/>
      <c r="H10" s="14"/>
      <c r="I10" s="14"/>
      <c r="J10" s="14"/>
      <c r="K10" s="14"/>
      <c r="L10" s="14"/>
      <c r="M10" s="14"/>
      <c r="N10" s="14"/>
      <c r="O10" s="14"/>
      <c r="P10" s="14" t="s">
        <v>44</v>
      </c>
      <c r="Q10" s="14" t="str">
        <f>IF(moras!H2="SI", moras!C2, "")</f>
        <v/>
      </c>
      <c r="R10" s="14">
        <f>IF(moras!H2="NO", moras!C2, "")</f>
        <v>0</v>
      </c>
      <c r="S10" s="14">
        <f>-R10</f>
        <v>0</v>
      </c>
      <c r="T10" s="14"/>
      <c r="U10" s="14"/>
      <c r="V10" s="14"/>
      <c r="W10" s="14"/>
      <c r="X10" s="14"/>
      <c r="Y10" s="14"/>
      <c r="Z10" s="14"/>
      <c r="AA10" s="14"/>
      <c r="AB10" s="14"/>
      <c r="AC10" s="14"/>
      <c r="AD10" s="14"/>
      <c r="AE10" s="14"/>
      <c r="AF10" s="14"/>
      <c r="AG10" s="14"/>
      <c r="AH10" s="14"/>
      <c r="AI10" s="14"/>
      <c r="AJ10" s="14"/>
      <c r="AK10" s="14"/>
      <c r="AL10" s="14"/>
    </row>
    <row r="11" spans="1:38">
      <c r="A11" s="14"/>
      <c r="B11" s="14"/>
      <c r="C11" s="14"/>
      <c r="D11" s="14"/>
      <c r="E11" s="14"/>
      <c r="F11" s="14"/>
      <c r="G11" s="14"/>
      <c r="H11" s="14"/>
      <c r="I11" s="14"/>
      <c r="J11" s="14"/>
      <c r="K11" s="14"/>
      <c r="L11" s="14"/>
      <c r="M11" s="14"/>
      <c r="N11" s="14"/>
      <c r="O11" s="14"/>
      <c r="Q11" s="14" t="str">
        <f>IF(moras!H3="SI", moras!C3, "")</f>
        <v/>
      </c>
      <c r="R11" s="14">
        <f>IF(moras!H3="NO", moras!C3, "")</f>
        <v>3315014</v>
      </c>
      <c r="S11" s="14">
        <f t="shared" ref="S11:S74" si="1">-R11</f>
        <v>-3315014</v>
      </c>
      <c r="T11" s="14"/>
      <c r="U11" s="14"/>
      <c r="V11" s="14"/>
      <c r="W11" s="14"/>
      <c r="X11" s="14"/>
      <c r="Y11" s="14"/>
      <c r="Z11" s="14"/>
      <c r="AA11" s="14"/>
      <c r="AB11" s="14"/>
      <c r="AC11" s="14"/>
      <c r="AD11" s="14"/>
      <c r="AE11" s="14"/>
      <c r="AF11" s="14"/>
      <c r="AG11" s="14"/>
      <c r="AH11" s="14"/>
      <c r="AI11" s="14"/>
      <c r="AJ11" s="14"/>
      <c r="AK11" s="14"/>
      <c r="AL11" s="14"/>
    </row>
    <row r="12" spans="1:38">
      <c r="A12" s="14"/>
      <c r="B12" s="14"/>
      <c r="C12" s="14"/>
      <c r="D12" s="14"/>
      <c r="E12" s="14"/>
      <c r="F12" s="14"/>
      <c r="G12" s="14"/>
      <c r="H12" s="14"/>
      <c r="I12" s="14"/>
      <c r="J12" s="14"/>
      <c r="K12" s="14"/>
      <c r="L12" s="14"/>
      <c r="M12" s="14"/>
      <c r="N12" s="14"/>
      <c r="O12" s="14"/>
      <c r="Q12" s="14" t="str">
        <f>IF(moras!H4="SI", moras!C4, "")</f>
        <v/>
      </c>
      <c r="R12" s="14">
        <f>IF(moras!H4="NO", moras!C4, "")</f>
        <v>270486.01</v>
      </c>
      <c r="S12" s="14">
        <f t="shared" si="1"/>
        <v>-270486.01</v>
      </c>
      <c r="T12" s="14"/>
      <c r="U12" s="14"/>
      <c r="V12" s="14"/>
      <c r="W12" s="14"/>
      <c r="X12" s="14"/>
      <c r="Y12" s="14"/>
      <c r="Z12" s="14"/>
      <c r="AA12" s="14"/>
      <c r="AB12" s="14"/>
      <c r="AC12" s="14"/>
      <c r="AD12" s="14"/>
      <c r="AE12" s="14"/>
      <c r="AF12" s="14"/>
      <c r="AG12" s="14"/>
      <c r="AH12" s="14"/>
      <c r="AI12" s="14"/>
      <c r="AJ12" s="14"/>
      <c r="AK12" s="14"/>
      <c r="AL12" s="14"/>
    </row>
    <row r="13" spans="1:38">
      <c r="A13" s="14"/>
      <c r="B13" s="14"/>
      <c r="C13" s="14"/>
      <c r="D13" s="14"/>
      <c r="E13" s="14"/>
      <c r="F13" s="14"/>
      <c r="G13" s="14"/>
      <c r="H13" s="14"/>
      <c r="I13" s="14"/>
      <c r="J13" s="14"/>
      <c r="K13" s="14"/>
      <c r="L13" s="14"/>
      <c r="M13" s="14"/>
      <c r="N13" s="14"/>
      <c r="O13" s="14"/>
      <c r="Q13" s="14" t="str">
        <f>IF(moras!H5="SI", moras!C5, "")</f>
        <v/>
      </c>
      <c r="R13" s="14">
        <f>IF(moras!H5="NO", moras!C5, "")</f>
        <v>544949.82999999996</v>
      </c>
      <c r="S13" s="14">
        <f t="shared" si="1"/>
        <v>-544949.82999999996</v>
      </c>
      <c r="T13" s="14"/>
      <c r="U13" s="14"/>
      <c r="V13" s="14"/>
      <c r="W13" s="14"/>
      <c r="X13" s="14"/>
      <c r="Y13" s="14" t="s">
        <v>38</v>
      </c>
      <c r="Z13" s="14" t="s">
        <v>39</v>
      </c>
      <c r="AA13" s="14"/>
      <c r="AB13" s="14"/>
      <c r="AC13" s="14"/>
      <c r="AD13" s="14"/>
      <c r="AE13" s="14"/>
      <c r="AF13" s="14"/>
      <c r="AG13" s="14"/>
      <c r="AH13" s="14"/>
      <c r="AI13" s="14"/>
      <c r="AJ13" s="14"/>
      <c r="AK13" s="14"/>
      <c r="AL13" s="14"/>
    </row>
    <row r="14" spans="1:38">
      <c r="A14" s="14"/>
      <c r="B14" s="14"/>
      <c r="C14" s="14"/>
      <c r="D14" s="14"/>
      <c r="E14" s="14"/>
      <c r="F14" s="14"/>
      <c r="G14" s="14"/>
      <c r="H14" s="14"/>
      <c r="I14" s="14"/>
      <c r="J14" s="14"/>
      <c r="K14" s="14"/>
      <c r="L14" s="14"/>
      <c r="M14" s="14"/>
      <c r="N14" s="14"/>
      <c r="O14" s="14"/>
      <c r="Q14" s="14" t="str">
        <f>IF(moras!H6="SI", moras!C6, "")</f>
        <v/>
      </c>
      <c r="R14" s="14">
        <f>IF(moras!H6="NO", moras!C6, "")</f>
        <v>210000</v>
      </c>
      <c r="S14" s="14">
        <f t="shared" si="1"/>
        <v>-210000</v>
      </c>
      <c r="T14" s="14"/>
      <c r="U14" s="14"/>
      <c r="V14" s="14"/>
      <c r="W14" s="14"/>
      <c r="X14" s="14" t="s">
        <v>15</v>
      </c>
      <c r="Y14" s="14">
        <f>COUNTIFS(moras!E2:E5001,X14,moras!H2:H5001,"SI")</f>
        <v>166</v>
      </c>
      <c r="Z14" s="14">
        <f>COUNTIFS(moras!E2:E5001,X14,moras!H2:H5001,"NO")</f>
        <v>928</v>
      </c>
      <c r="AA14" s="14">
        <f>-Z14</f>
        <v>-928</v>
      </c>
      <c r="AB14" s="14"/>
      <c r="AC14" s="14"/>
      <c r="AD14" s="14"/>
      <c r="AE14" s="14"/>
      <c r="AF14" s="14"/>
      <c r="AG14" s="14"/>
      <c r="AH14" s="14"/>
      <c r="AI14" s="14"/>
      <c r="AJ14" s="14"/>
      <c r="AK14" s="14"/>
      <c r="AL14" s="14"/>
    </row>
    <row r="15" spans="1:38">
      <c r="A15" s="14"/>
      <c r="B15" s="14"/>
      <c r="C15" s="14"/>
      <c r="D15" s="14"/>
      <c r="E15" s="14"/>
      <c r="F15" s="14"/>
      <c r="G15" s="14"/>
      <c r="H15" s="14"/>
      <c r="I15" s="14"/>
      <c r="J15" s="14"/>
      <c r="K15" s="14"/>
      <c r="L15" s="14"/>
      <c r="M15" s="14"/>
      <c r="N15" s="14"/>
      <c r="O15" s="14"/>
      <c r="Q15" s="14" t="str">
        <f>IF(moras!H7="SI", moras!C7, "")</f>
        <v/>
      </c>
      <c r="R15" s="14">
        <f>IF(moras!H7="NO", moras!C7, "")</f>
        <v>397150</v>
      </c>
      <c r="S15" s="14">
        <f t="shared" si="1"/>
        <v>-397150</v>
      </c>
      <c r="T15" s="14"/>
      <c r="U15" s="14"/>
      <c r="V15" s="14"/>
      <c r="W15" s="14"/>
      <c r="X15" s="14" t="s">
        <v>20</v>
      </c>
      <c r="Y15" s="14">
        <f>COUNTIFS(moras!E3:E5002,X15,moras!H3:H5002,"SI")</f>
        <v>704</v>
      </c>
      <c r="Z15" s="14">
        <f>COUNTIFS(moras!E3:E5002,X15,moras!H3:H5002,"NO")</f>
        <v>3202</v>
      </c>
      <c r="AA15" s="14">
        <f>-Z15</f>
        <v>-3202</v>
      </c>
      <c r="AB15" s="14"/>
      <c r="AC15" s="14"/>
      <c r="AD15" s="14"/>
      <c r="AE15" s="14"/>
      <c r="AF15" s="14"/>
      <c r="AG15" s="14"/>
      <c r="AH15" s="14"/>
      <c r="AI15" s="14"/>
      <c r="AJ15" s="14"/>
      <c r="AK15" s="14"/>
      <c r="AL15" s="14"/>
    </row>
    <row r="16" spans="1:38">
      <c r="A16" s="14"/>
      <c r="B16" s="14"/>
      <c r="C16" s="14"/>
      <c r="D16" s="14"/>
      <c r="E16" s="14"/>
      <c r="F16" s="14"/>
      <c r="G16" s="14"/>
      <c r="H16" s="14"/>
      <c r="I16" s="14"/>
      <c r="J16" s="14"/>
      <c r="K16" s="14"/>
      <c r="L16" s="14"/>
      <c r="M16" s="14"/>
      <c r="N16" s="14"/>
      <c r="O16" s="14"/>
      <c r="Q16" s="14" t="str">
        <f>IF(moras!H8="SI", moras!C8, "")</f>
        <v/>
      </c>
      <c r="R16" s="14">
        <f>IF(moras!H8="NO", moras!C8, "")</f>
        <v>854712</v>
      </c>
      <c r="S16" s="14">
        <f t="shared" si="1"/>
        <v>-854712</v>
      </c>
      <c r="T16" s="14"/>
      <c r="U16" s="14"/>
      <c r="V16" s="14"/>
      <c r="W16" s="14"/>
      <c r="X16" s="14"/>
      <c r="Y16" s="14"/>
      <c r="Z16" s="14"/>
      <c r="AA16" s="14"/>
      <c r="AB16" s="14"/>
      <c r="AC16" s="14"/>
      <c r="AD16" s="14"/>
      <c r="AE16" s="14"/>
      <c r="AF16" s="14"/>
      <c r="AG16" s="14"/>
      <c r="AH16" s="14"/>
      <c r="AI16" s="14"/>
      <c r="AJ16" s="14"/>
      <c r="AK16" s="14"/>
      <c r="AL16" s="14"/>
    </row>
    <row r="17" spans="1:38">
      <c r="A17" s="14"/>
      <c r="B17" s="14"/>
      <c r="C17" s="14"/>
      <c r="D17" s="14"/>
      <c r="E17" s="14"/>
      <c r="F17" s="14"/>
      <c r="G17" s="14"/>
      <c r="H17" s="14"/>
      <c r="I17" s="14"/>
      <c r="J17" s="14"/>
      <c r="K17" s="14"/>
      <c r="L17" s="14"/>
      <c r="M17" s="14"/>
      <c r="N17" s="14"/>
      <c r="O17" s="14"/>
      <c r="Q17" s="14">
        <f>IF(moras!H9="SI", moras!C9, "")</f>
        <v>401000</v>
      </c>
      <c r="R17" s="14" t="str">
        <f>IF(moras!H9="NO", moras!C9, "")</f>
        <v/>
      </c>
      <c r="S17" s="14" t="e">
        <f t="shared" si="1"/>
        <v>#VALUE!</v>
      </c>
      <c r="T17" s="14"/>
      <c r="U17" s="14"/>
      <c r="V17" s="14"/>
      <c r="W17" s="14"/>
      <c r="X17" s="14"/>
      <c r="Y17" s="14"/>
      <c r="Z17" s="14"/>
      <c r="AA17" s="14"/>
      <c r="AB17" s="14"/>
      <c r="AC17" s="14"/>
      <c r="AD17" s="14"/>
      <c r="AE17" s="14"/>
      <c r="AF17" s="14"/>
      <c r="AG17" s="14"/>
      <c r="AH17" s="14"/>
      <c r="AI17" s="14"/>
      <c r="AJ17" s="14"/>
      <c r="AK17" s="14"/>
      <c r="AL17" s="14"/>
    </row>
    <row r="18" spans="1:38">
      <c r="A18" s="14"/>
      <c r="B18" s="14"/>
      <c r="C18" s="14"/>
      <c r="D18" s="14"/>
      <c r="E18" s="14"/>
      <c r="F18" s="14"/>
      <c r="G18" s="14"/>
      <c r="H18" s="14"/>
      <c r="I18" s="14"/>
      <c r="J18" s="14"/>
      <c r="K18" s="14"/>
      <c r="L18" s="14"/>
      <c r="M18" s="14"/>
      <c r="N18" s="14"/>
      <c r="O18" s="14"/>
      <c r="Q18" s="14" t="str">
        <f>IF(moras!H10="SI", moras!C10, "")</f>
        <v/>
      </c>
      <c r="R18" s="14">
        <f>IF(moras!H10="NO", moras!C10, "")</f>
        <v>264703.96000000002</v>
      </c>
      <c r="S18" s="14">
        <f t="shared" si="1"/>
        <v>-264703.96000000002</v>
      </c>
      <c r="T18" s="14"/>
      <c r="U18" s="14"/>
      <c r="V18" s="14"/>
      <c r="W18" s="14"/>
      <c r="X18" s="14"/>
      <c r="Y18" s="14"/>
      <c r="Z18" s="14"/>
      <c r="AA18" s="14"/>
      <c r="AB18" s="14"/>
      <c r="AC18" s="14"/>
      <c r="AD18" s="14"/>
      <c r="AE18" s="14"/>
      <c r="AF18" s="14"/>
      <c r="AG18" s="14"/>
      <c r="AH18" s="14"/>
      <c r="AI18" s="14"/>
      <c r="AJ18" s="14"/>
      <c r="AK18" s="14"/>
      <c r="AL18" s="14"/>
    </row>
    <row r="19" spans="1:38">
      <c r="A19" s="14"/>
      <c r="B19" s="14"/>
      <c r="C19" s="14"/>
      <c r="D19" s="14"/>
      <c r="E19" s="14"/>
      <c r="F19" s="14"/>
      <c r="G19" s="14"/>
      <c r="H19" s="14"/>
      <c r="I19" s="14"/>
      <c r="J19" s="14"/>
      <c r="K19" s="14"/>
      <c r="L19" s="14"/>
      <c r="M19" s="14"/>
      <c r="N19" s="14"/>
      <c r="O19" s="14"/>
      <c r="Q19" s="14" t="str">
        <f>IF(moras!H11="SI", moras!C11, "")</f>
        <v/>
      </c>
      <c r="R19" s="14">
        <f>IF(moras!H11="NO", moras!C11, "")</f>
        <v>4677126.8499999996</v>
      </c>
      <c r="S19" s="14">
        <f t="shared" si="1"/>
        <v>-4677126.8499999996</v>
      </c>
      <c r="T19" s="14"/>
      <c r="U19" s="14"/>
      <c r="V19" s="14"/>
      <c r="W19" s="14"/>
      <c r="X19" s="14"/>
      <c r="Y19" s="14"/>
      <c r="Z19" s="14"/>
      <c r="AA19" s="14"/>
      <c r="AB19" s="14"/>
      <c r="AC19" s="14"/>
      <c r="AD19" s="14"/>
      <c r="AE19" s="14"/>
      <c r="AF19" s="14"/>
      <c r="AG19" s="14"/>
      <c r="AH19" s="14"/>
      <c r="AI19" s="14"/>
      <c r="AJ19" s="14"/>
      <c r="AK19" s="14"/>
      <c r="AL19" s="14"/>
    </row>
    <row r="20" spans="1:38">
      <c r="A20" s="14"/>
      <c r="B20" s="14"/>
      <c r="C20" s="14"/>
      <c r="D20" s="14"/>
      <c r="E20" s="14"/>
      <c r="F20" s="14"/>
      <c r="G20" s="14"/>
      <c r="H20" s="14"/>
      <c r="I20" s="14"/>
      <c r="J20" s="14"/>
      <c r="K20" s="14"/>
      <c r="L20" s="14"/>
      <c r="M20" s="14"/>
      <c r="N20" s="14"/>
      <c r="O20" s="14"/>
      <c r="Q20" s="14" t="str">
        <f>IF(moras!H12="SI", moras!C12, "")</f>
        <v/>
      </c>
      <c r="R20" s="14">
        <f>IF(moras!H12="NO", moras!C12, "")</f>
        <v>1200000</v>
      </c>
      <c r="S20" s="14">
        <f t="shared" si="1"/>
        <v>-1200000</v>
      </c>
      <c r="T20" s="14"/>
      <c r="U20" s="14"/>
      <c r="V20" s="14"/>
      <c r="W20" s="14"/>
      <c r="X20" s="14"/>
      <c r="Y20" s="14"/>
      <c r="Z20" s="14"/>
      <c r="AA20" s="14"/>
      <c r="AB20" s="14"/>
      <c r="AC20" s="14"/>
      <c r="AD20" s="14"/>
      <c r="AE20" s="14"/>
      <c r="AF20" s="14"/>
      <c r="AG20" s="14"/>
      <c r="AH20" s="14"/>
      <c r="AI20" s="14"/>
      <c r="AJ20" s="14"/>
      <c r="AK20" s="14"/>
      <c r="AL20" s="14"/>
    </row>
    <row r="21" spans="1:38">
      <c r="A21" s="14"/>
      <c r="B21" s="14"/>
      <c r="C21" s="14"/>
      <c r="D21" s="14"/>
      <c r="E21" s="14"/>
      <c r="F21" s="14"/>
      <c r="G21" s="14"/>
      <c r="H21" s="14"/>
      <c r="I21" s="14"/>
      <c r="J21" s="14"/>
      <c r="K21" s="14"/>
      <c r="L21" s="14"/>
      <c r="M21" s="14"/>
      <c r="N21" s="14"/>
      <c r="O21" s="14"/>
      <c r="Q21" s="14">
        <f>IF(moras!H13="SI", moras!C13, "")</f>
        <v>1030132</v>
      </c>
      <c r="R21" s="14" t="str">
        <f>IF(moras!H13="NO", moras!C13, "")</f>
        <v/>
      </c>
      <c r="S21" s="14" t="e">
        <f t="shared" si="1"/>
        <v>#VALUE!</v>
      </c>
      <c r="T21" s="14"/>
      <c r="U21" s="14"/>
      <c r="V21" s="14"/>
      <c r="W21" s="14"/>
      <c r="X21" s="14"/>
      <c r="Y21" s="14"/>
      <c r="Z21" s="14"/>
      <c r="AA21" s="14"/>
      <c r="AB21" s="14"/>
      <c r="AC21" s="14"/>
      <c r="AD21" s="14"/>
      <c r="AE21" s="14"/>
      <c r="AF21" s="14"/>
      <c r="AG21" s="14"/>
      <c r="AH21" s="14"/>
      <c r="AI21" s="14"/>
      <c r="AJ21" s="14"/>
      <c r="AK21" s="14"/>
      <c r="AL21" s="14"/>
    </row>
    <row r="22" spans="1:38">
      <c r="A22" s="14"/>
      <c r="B22" s="14"/>
      <c r="C22" s="14"/>
      <c r="D22" s="14"/>
      <c r="E22" s="14"/>
      <c r="F22" s="14"/>
      <c r="G22" s="14"/>
      <c r="H22" s="14"/>
      <c r="I22" s="14"/>
      <c r="J22" s="14"/>
      <c r="K22" s="14"/>
      <c r="L22" s="14"/>
      <c r="M22" s="14"/>
      <c r="N22" s="14"/>
      <c r="O22" s="14"/>
      <c r="Q22" s="14" t="str">
        <f>IF(moras!H14="SI", moras!C14, "")</f>
        <v/>
      </c>
      <c r="R22" s="14">
        <f>IF(moras!H14="NO", moras!C14, "")</f>
        <v>731287.5</v>
      </c>
      <c r="S22" s="14">
        <f t="shared" si="1"/>
        <v>-731287.5</v>
      </c>
      <c r="T22" s="14"/>
      <c r="U22" s="14"/>
      <c r="V22" s="14"/>
      <c r="W22" s="14"/>
      <c r="X22" s="14"/>
      <c r="Y22" s="14"/>
      <c r="Z22" s="14"/>
      <c r="AA22" s="14"/>
      <c r="AB22" s="14"/>
      <c r="AC22" s="14"/>
      <c r="AD22" s="14"/>
      <c r="AE22" s="14"/>
      <c r="AF22" s="14"/>
      <c r="AG22" s="14"/>
      <c r="AH22" s="14"/>
      <c r="AI22" s="14"/>
      <c r="AJ22" s="14"/>
      <c r="AK22" s="14"/>
      <c r="AL22" s="14"/>
    </row>
    <row r="23" spans="1:38">
      <c r="A23" s="14"/>
      <c r="B23" s="14"/>
      <c r="C23" s="14"/>
      <c r="D23" s="14"/>
      <c r="E23" s="14"/>
      <c r="F23" s="14"/>
      <c r="G23" s="14"/>
      <c r="H23" s="14"/>
      <c r="I23" s="14"/>
      <c r="J23" s="14"/>
      <c r="K23" s="14"/>
      <c r="L23" s="14"/>
      <c r="M23" s="14"/>
      <c r="N23" s="14"/>
      <c r="O23" s="14"/>
      <c r="Q23" s="14" t="str">
        <f>IF(moras!H15="SI", moras!C15, "")</f>
        <v/>
      </c>
      <c r="R23" s="14">
        <f>IF(moras!H15="NO", moras!C15, "")</f>
        <v>282305</v>
      </c>
      <c r="S23" s="14">
        <f t="shared" si="1"/>
        <v>-282305</v>
      </c>
      <c r="T23" s="14"/>
      <c r="U23" s="14"/>
      <c r="V23" s="14"/>
      <c r="W23" s="14"/>
      <c r="X23" s="14"/>
      <c r="Y23" s="14"/>
      <c r="Z23" s="14"/>
      <c r="AA23" s="14"/>
      <c r="AB23" s="14"/>
      <c r="AC23" s="14"/>
      <c r="AD23" s="14"/>
      <c r="AE23" s="14"/>
      <c r="AF23" s="14"/>
      <c r="AG23" s="14"/>
      <c r="AH23" s="14"/>
      <c r="AI23" s="14"/>
      <c r="AJ23" s="14"/>
      <c r="AK23" s="14"/>
      <c r="AL23" s="14"/>
    </row>
    <row r="24" spans="1:38">
      <c r="A24" s="14"/>
      <c r="B24" s="14"/>
      <c r="C24" s="14"/>
      <c r="D24" s="14"/>
      <c r="E24" s="14"/>
      <c r="F24" s="14"/>
      <c r="G24" s="14"/>
      <c r="H24" s="14"/>
      <c r="I24" s="14"/>
      <c r="J24" s="14"/>
      <c r="K24" s="14"/>
      <c r="L24" s="14"/>
      <c r="M24" s="14"/>
      <c r="N24" s="14"/>
      <c r="O24" s="14"/>
      <c r="Q24" s="14" t="str">
        <f>IF(moras!H16="SI", moras!C16, "")</f>
        <v/>
      </c>
      <c r="R24" s="14">
        <f>IF(moras!H16="NO", moras!C16, "")</f>
        <v>343390.86</v>
      </c>
      <c r="S24" s="14">
        <f t="shared" si="1"/>
        <v>-343390.86</v>
      </c>
      <c r="T24" s="14"/>
      <c r="U24" s="14"/>
      <c r="V24" s="14"/>
      <c r="W24" s="14"/>
      <c r="X24" s="14"/>
      <c r="Y24" s="14"/>
      <c r="Z24" s="14"/>
      <c r="AA24" s="14"/>
      <c r="AB24" s="14"/>
      <c r="AC24" s="14"/>
      <c r="AD24" s="14"/>
      <c r="AE24" s="14"/>
      <c r="AF24" s="14"/>
      <c r="AG24" s="14"/>
      <c r="AH24" s="14"/>
      <c r="AI24" s="14"/>
      <c r="AJ24" s="14"/>
      <c r="AK24" s="14"/>
      <c r="AL24" s="14"/>
    </row>
    <row r="25" spans="1:38">
      <c r="A25" s="14"/>
      <c r="B25" s="14"/>
      <c r="C25" s="14"/>
      <c r="D25" s="14"/>
      <c r="E25" s="14"/>
      <c r="F25" s="14"/>
      <c r="G25" s="14"/>
      <c r="H25" s="14"/>
      <c r="I25" s="14"/>
      <c r="J25" s="14"/>
      <c r="K25" s="14"/>
      <c r="L25" s="14"/>
      <c r="M25" s="14"/>
      <c r="N25" s="14"/>
      <c r="O25" s="14"/>
      <c r="Q25" s="14" t="str">
        <f>IF(moras!H17="SI", moras!C17, "")</f>
        <v/>
      </c>
      <c r="R25" s="14">
        <f>IF(moras!H17="NO", moras!C17, "")</f>
        <v>1943489.5</v>
      </c>
      <c r="S25" s="14">
        <f t="shared" si="1"/>
        <v>-1943489.5</v>
      </c>
      <c r="T25" s="14"/>
      <c r="U25" s="14"/>
      <c r="V25" s="14"/>
      <c r="W25" s="14"/>
      <c r="X25" s="14"/>
      <c r="Y25" s="14"/>
      <c r="Z25" s="14"/>
      <c r="AA25" s="14"/>
      <c r="AB25" s="14"/>
      <c r="AC25" s="14"/>
      <c r="AD25" s="14"/>
      <c r="AE25" s="14"/>
      <c r="AF25" s="14"/>
      <c r="AG25" s="14"/>
      <c r="AH25" s="14"/>
      <c r="AI25" s="14"/>
      <c r="AJ25" s="14"/>
      <c r="AK25" s="14"/>
      <c r="AL25" s="14"/>
    </row>
    <row r="26" spans="1:38">
      <c r="A26" s="14"/>
      <c r="B26" s="14"/>
      <c r="C26" s="14"/>
      <c r="D26" s="14"/>
      <c r="E26" s="14"/>
      <c r="F26" s="14"/>
      <c r="G26" s="14"/>
      <c r="H26" s="14"/>
      <c r="I26" s="14"/>
      <c r="J26" s="14"/>
      <c r="K26" s="14"/>
      <c r="L26" s="14"/>
      <c r="M26" s="14"/>
      <c r="N26" s="14"/>
      <c r="O26" s="14"/>
      <c r="Q26" s="14">
        <f>IF(moras!H18="SI", moras!C18, "")</f>
        <v>1108980</v>
      </c>
      <c r="R26" s="14" t="str">
        <f>IF(moras!H18="NO", moras!C18, "")</f>
        <v/>
      </c>
      <c r="S26" s="14" t="e">
        <f t="shared" si="1"/>
        <v>#VALUE!</v>
      </c>
      <c r="T26" s="14"/>
      <c r="U26" s="14"/>
      <c r="V26" s="14"/>
      <c r="W26" s="14"/>
      <c r="X26" s="14"/>
      <c r="Y26" s="14"/>
      <c r="Z26" s="14"/>
      <c r="AA26" s="14"/>
      <c r="AB26" s="14"/>
      <c r="AC26" s="14"/>
      <c r="AD26" s="14"/>
      <c r="AE26" s="14"/>
      <c r="AF26" s="14"/>
      <c r="AG26" s="14"/>
      <c r="AH26" s="14"/>
      <c r="AI26" s="14"/>
      <c r="AJ26" s="14"/>
      <c r="AK26" s="14"/>
      <c r="AL26" s="14"/>
    </row>
    <row r="27" spans="1:38">
      <c r="A27" s="14"/>
      <c r="B27" s="14"/>
      <c r="C27" s="14"/>
      <c r="D27" s="14"/>
      <c r="E27" s="14"/>
      <c r="F27" s="14"/>
      <c r="G27" s="14"/>
      <c r="H27" s="14"/>
      <c r="I27" s="14"/>
      <c r="J27" s="14"/>
      <c r="K27" s="14"/>
      <c r="L27" s="14"/>
      <c r="M27" s="14"/>
      <c r="N27" s="14"/>
      <c r="O27" s="14"/>
      <c r="Q27" s="14" t="str">
        <f>IF(moras!H19="SI", moras!C19, "")</f>
        <v/>
      </c>
      <c r="R27" s="14">
        <f>IF(moras!H19="NO", moras!C19, "")</f>
        <v>133157</v>
      </c>
      <c r="S27" s="14">
        <f t="shared" si="1"/>
        <v>-133157</v>
      </c>
      <c r="T27" s="14"/>
      <c r="U27" s="14"/>
      <c r="V27" s="14"/>
      <c r="W27" s="14"/>
      <c r="X27" s="14"/>
      <c r="Y27" s="14"/>
      <c r="Z27" s="14"/>
      <c r="AA27" s="14"/>
      <c r="AB27" s="14"/>
      <c r="AC27" s="14"/>
      <c r="AD27" s="14"/>
      <c r="AE27" s="14"/>
      <c r="AF27" s="14"/>
      <c r="AG27" s="14"/>
      <c r="AH27" s="14"/>
      <c r="AI27" s="14"/>
      <c r="AJ27" s="14"/>
      <c r="AK27" s="14"/>
      <c r="AL27" s="14"/>
    </row>
    <row r="28" spans="1:38">
      <c r="A28" s="14"/>
      <c r="B28" s="14"/>
      <c r="C28" s="14"/>
      <c r="D28" s="14"/>
      <c r="E28" s="14"/>
      <c r="F28" s="14"/>
      <c r="G28" s="14"/>
      <c r="H28" s="14"/>
      <c r="I28" s="14"/>
      <c r="J28" s="14"/>
      <c r="K28" s="14"/>
      <c r="L28" s="14"/>
      <c r="M28" s="14"/>
      <c r="N28" s="14"/>
      <c r="O28" s="14"/>
      <c r="Q28" s="14" t="str">
        <f>IF(moras!H20="SI", moras!C20, "")</f>
        <v/>
      </c>
      <c r="R28" s="14">
        <f>IF(moras!H20="NO", moras!C20, "")</f>
        <v>553939</v>
      </c>
      <c r="S28" s="14">
        <f t="shared" si="1"/>
        <v>-553939</v>
      </c>
      <c r="T28" s="14"/>
      <c r="U28" s="14"/>
      <c r="V28" s="14"/>
      <c r="W28" s="14"/>
      <c r="X28" s="14"/>
      <c r="Y28" s="14"/>
      <c r="Z28" s="14"/>
      <c r="AA28" s="14"/>
      <c r="AB28" s="14"/>
      <c r="AC28" s="14"/>
      <c r="AD28" s="14"/>
      <c r="AE28" s="14"/>
      <c r="AF28" s="14"/>
      <c r="AG28" s="14"/>
      <c r="AH28" s="14"/>
      <c r="AI28" s="14"/>
      <c r="AJ28" s="14"/>
      <c r="AK28" s="14"/>
      <c r="AL28" s="14"/>
    </row>
    <row r="29" spans="1:38">
      <c r="A29" s="14"/>
      <c r="B29" s="14"/>
      <c r="C29" s="14"/>
      <c r="D29" s="14"/>
      <c r="E29" s="14"/>
      <c r="F29" s="14"/>
      <c r="G29" s="14"/>
      <c r="H29" s="14"/>
      <c r="I29" s="14"/>
      <c r="J29" s="14"/>
      <c r="K29" s="14"/>
      <c r="L29" s="14"/>
      <c r="M29" s="14"/>
      <c r="N29" s="14"/>
      <c r="O29" s="14"/>
      <c r="Q29" s="14">
        <f>IF(moras!H21="SI", moras!C21, "")</f>
        <v>309820</v>
      </c>
      <c r="R29" s="14" t="str">
        <f>IF(moras!H21="NO", moras!C21, "")</f>
        <v/>
      </c>
      <c r="S29" s="14" t="e">
        <f t="shared" si="1"/>
        <v>#VALUE!</v>
      </c>
      <c r="T29" s="14"/>
      <c r="U29" s="14"/>
      <c r="V29" s="14"/>
      <c r="W29" s="14"/>
      <c r="X29" s="14"/>
      <c r="Y29" s="14" t="s">
        <v>38</v>
      </c>
      <c r="Z29" s="14" t="s">
        <v>39</v>
      </c>
      <c r="AA29" s="14"/>
      <c r="AB29" s="14"/>
      <c r="AC29" s="14"/>
      <c r="AD29" s="14"/>
      <c r="AE29" s="14"/>
      <c r="AF29" s="14"/>
      <c r="AG29" s="14"/>
      <c r="AH29" s="14"/>
      <c r="AI29" s="14"/>
      <c r="AJ29" s="14"/>
      <c r="AK29" s="14"/>
      <c r="AL29" s="14"/>
    </row>
    <row r="30" spans="1:38">
      <c r="A30" s="14"/>
      <c r="B30" s="14"/>
      <c r="C30" s="14"/>
      <c r="D30" s="14"/>
      <c r="E30" s="14"/>
      <c r="F30" s="14"/>
      <c r="G30" s="14"/>
      <c r="H30" s="14"/>
      <c r="I30" s="14"/>
      <c r="J30" s="14"/>
      <c r="K30" s="14"/>
      <c r="L30" s="14"/>
      <c r="M30" s="14"/>
      <c r="N30" s="14"/>
      <c r="O30" s="14"/>
      <c r="Q30" s="14" t="str">
        <f>IF(moras!H22="SI", moras!C22, "")</f>
        <v/>
      </c>
      <c r="R30" s="14">
        <f>IF(moras!H22="NO", moras!C22, "")</f>
        <v>0</v>
      </c>
      <c r="S30" s="14">
        <f t="shared" si="1"/>
        <v>0</v>
      </c>
      <c r="T30" s="14"/>
      <c r="U30" s="14"/>
      <c r="V30" s="14"/>
      <c r="W30" s="14"/>
      <c r="X30" s="14" t="s">
        <v>16</v>
      </c>
      <c r="Y30" s="14">
        <f>COUNTIFS(moras!F2:F5001,X30,moras!H2:H5001,"SI")</f>
        <v>852</v>
      </c>
      <c r="Z30" s="14">
        <f>COUNTIFS(moras!F2:F5001,X30,moras!H2:H5001,"NO")</f>
        <v>4114</v>
      </c>
      <c r="AA30" s="14">
        <f>-Z30</f>
        <v>-4114</v>
      </c>
      <c r="AB30" s="14"/>
      <c r="AC30" s="14"/>
      <c r="AD30" s="14"/>
      <c r="AE30" s="14"/>
      <c r="AF30" s="14"/>
      <c r="AG30" s="14"/>
      <c r="AH30" s="14"/>
      <c r="AI30" s="14"/>
      <c r="AJ30" s="14"/>
      <c r="AK30" s="14"/>
      <c r="AL30" s="14"/>
    </row>
    <row r="31" spans="1:38">
      <c r="A31" s="14"/>
      <c r="B31" s="14"/>
      <c r="C31" s="14"/>
      <c r="D31" s="14"/>
      <c r="E31" s="14"/>
      <c r="F31" s="14"/>
      <c r="G31" s="14"/>
      <c r="H31" s="14"/>
      <c r="I31" s="14"/>
      <c r="J31" s="14"/>
      <c r="K31" s="14"/>
      <c r="L31" s="14"/>
      <c r="M31" s="14"/>
      <c r="N31" s="14"/>
      <c r="O31" s="14"/>
      <c r="Q31" s="14" t="str">
        <f>IF(moras!H23="SI", moras!C23, "")</f>
        <v/>
      </c>
      <c r="R31" s="14">
        <f>IF(moras!H23="NO", moras!C23, "")</f>
        <v>278030</v>
      </c>
      <c r="S31" s="14">
        <f t="shared" si="1"/>
        <v>-278030</v>
      </c>
      <c r="T31" s="14"/>
      <c r="U31" s="14"/>
      <c r="V31" s="14"/>
      <c r="W31" s="14"/>
      <c r="X31" s="14" t="s">
        <v>17</v>
      </c>
      <c r="Y31" s="14">
        <f>COUNTIFS(moras!F3:F5002,X31,moras!H3:H5002,"SI")</f>
        <v>18</v>
      </c>
      <c r="Z31" s="14">
        <f>COUNTIFS(moras!F2:F5001,X31,moras!H2:H5001,"NO")</f>
        <v>16</v>
      </c>
      <c r="AA31" s="14">
        <f>-Z31</f>
        <v>-16</v>
      </c>
      <c r="AB31" s="14"/>
      <c r="AC31" s="14"/>
      <c r="AD31" s="14"/>
      <c r="AE31" s="14"/>
      <c r="AF31" s="14"/>
      <c r="AG31" s="14"/>
      <c r="AH31" s="14"/>
      <c r="AI31" s="14"/>
      <c r="AJ31" s="14"/>
      <c r="AK31" s="14"/>
      <c r="AL31" s="14"/>
    </row>
    <row r="32" spans="1:38">
      <c r="A32" s="14"/>
      <c r="B32" s="14"/>
      <c r="C32" s="14"/>
      <c r="D32" s="14"/>
      <c r="E32" s="14"/>
      <c r="F32" s="14"/>
      <c r="G32" s="14"/>
      <c r="H32" s="14"/>
      <c r="I32" s="14"/>
      <c r="J32" s="14"/>
      <c r="K32" s="14"/>
      <c r="L32" s="14"/>
      <c r="M32" s="14"/>
      <c r="N32" s="14"/>
      <c r="O32" s="14"/>
      <c r="Q32" s="14" t="str">
        <f>IF(moras!H24="SI", moras!C24, "")</f>
        <v/>
      </c>
      <c r="R32" s="14">
        <f>IF(moras!H24="NO", moras!C24, "")</f>
        <v>2124814</v>
      </c>
      <c r="S32" s="14">
        <f t="shared" si="1"/>
        <v>-2124814</v>
      </c>
      <c r="T32" s="14"/>
      <c r="U32" s="14"/>
      <c r="V32" s="14"/>
      <c r="W32" s="14"/>
      <c r="X32" s="14"/>
      <c r="Y32" s="14"/>
      <c r="Z32" s="14"/>
      <c r="AA32" s="14"/>
      <c r="AB32" s="14"/>
      <c r="AC32" s="14"/>
      <c r="AD32" s="14"/>
      <c r="AE32" s="14"/>
      <c r="AF32" s="14"/>
      <c r="AG32" s="14"/>
      <c r="AH32" s="14"/>
      <c r="AI32" s="14"/>
      <c r="AJ32" s="14"/>
      <c r="AK32" s="14"/>
      <c r="AL32" s="14"/>
    </row>
    <row r="33" spans="1:38">
      <c r="A33" s="14"/>
      <c r="B33" s="14"/>
      <c r="C33" s="14"/>
      <c r="D33" s="14"/>
      <c r="E33" s="14"/>
      <c r="F33" s="14"/>
      <c r="G33" s="14"/>
      <c r="H33" s="14"/>
      <c r="I33" s="14"/>
      <c r="J33" s="14"/>
      <c r="K33" s="14"/>
      <c r="L33" s="14"/>
      <c r="M33" s="14"/>
      <c r="N33" s="14"/>
      <c r="O33" s="14"/>
      <c r="Q33" s="14" t="str">
        <f>IF(moras!H25="SI", moras!C25, "")</f>
        <v/>
      </c>
      <c r="R33" s="14">
        <f>IF(moras!H25="NO", moras!C25, "")</f>
        <v>191744.68</v>
      </c>
      <c r="S33" s="14">
        <f t="shared" si="1"/>
        <v>-191744.68</v>
      </c>
      <c r="T33" s="14"/>
      <c r="U33" s="14"/>
      <c r="V33" s="14"/>
      <c r="W33" s="14"/>
      <c r="X33" s="14"/>
      <c r="Y33" s="14"/>
      <c r="Z33" s="14"/>
      <c r="AA33" s="14"/>
      <c r="AB33" s="14"/>
      <c r="AC33" s="14"/>
      <c r="AD33" s="14"/>
      <c r="AE33" s="14"/>
      <c r="AF33" s="14"/>
      <c r="AG33" s="14"/>
      <c r="AH33" s="14"/>
      <c r="AI33" s="14"/>
      <c r="AJ33" s="14"/>
      <c r="AK33" s="14"/>
      <c r="AL33" s="14"/>
    </row>
    <row r="34" spans="1:38">
      <c r="A34" s="14"/>
      <c r="B34" s="14"/>
      <c r="C34" s="14"/>
      <c r="D34" s="14"/>
      <c r="E34" s="14"/>
      <c r="F34" s="14"/>
      <c r="G34" s="14"/>
      <c r="H34" s="14"/>
      <c r="I34" s="14"/>
      <c r="J34" s="14"/>
      <c r="K34" s="14"/>
      <c r="L34" s="14"/>
      <c r="M34" s="14"/>
      <c r="N34" s="14"/>
      <c r="O34" s="14"/>
      <c r="Q34" s="14">
        <f>IF(moras!H26="SI", moras!C26, "")</f>
        <v>1117489</v>
      </c>
      <c r="R34" s="14" t="str">
        <f>IF(moras!H26="NO", moras!C26, "")</f>
        <v/>
      </c>
      <c r="S34" s="14" t="e">
        <f t="shared" si="1"/>
        <v>#VALUE!</v>
      </c>
      <c r="T34" s="14"/>
      <c r="U34" s="14"/>
      <c r="V34" s="14"/>
      <c r="W34" s="14"/>
      <c r="X34" s="14"/>
      <c r="Y34" s="14"/>
      <c r="Z34" s="14"/>
      <c r="AA34" s="14"/>
      <c r="AB34" s="14"/>
      <c r="AC34" s="14"/>
      <c r="AD34" s="14"/>
      <c r="AE34" s="14"/>
      <c r="AF34" s="14"/>
      <c r="AG34" s="14"/>
      <c r="AH34" s="14"/>
      <c r="AI34" s="14"/>
      <c r="AJ34" s="14"/>
      <c r="AK34" s="14"/>
      <c r="AL34" s="14"/>
    </row>
    <row r="35" spans="1:38">
      <c r="A35" s="14"/>
      <c r="B35" s="14"/>
      <c r="C35" s="14"/>
      <c r="D35" s="14"/>
      <c r="E35" s="14"/>
      <c r="F35" s="14"/>
      <c r="G35" s="14"/>
      <c r="H35" s="14"/>
      <c r="I35" s="14"/>
      <c r="J35" s="14"/>
      <c r="K35" s="14"/>
      <c r="L35" s="14"/>
      <c r="M35" s="14"/>
      <c r="N35" s="14"/>
      <c r="O35" s="14"/>
      <c r="Q35" s="14" t="str">
        <f>IF(moras!H27="SI", moras!C27, "")</f>
        <v/>
      </c>
      <c r="R35" s="14">
        <f>IF(moras!H27="NO", moras!C27, "")</f>
        <v>1451530</v>
      </c>
      <c r="S35" s="14">
        <f t="shared" si="1"/>
        <v>-1451530</v>
      </c>
      <c r="T35" s="14"/>
      <c r="U35" s="14"/>
      <c r="V35" s="14"/>
      <c r="W35" s="14"/>
      <c r="X35" s="14"/>
      <c r="Y35" s="14"/>
      <c r="Z35" s="14"/>
      <c r="AA35" s="14"/>
      <c r="AB35" s="14"/>
      <c r="AC35" s="14"/>
      <c r="AD35" s="14"/>
      <c r="AE35" s="14"/>
      <c r="AF35" s="14"/>
      <c r="AG35" s="14"/>
      <c r="AH35" s="14"/>
      <c r="AI35" s="14"/>
      <c r="AJ35" s="14"/>
      <c r="AK35" s="14"/>
      <c r="AL35" s="14"/>
    </row>
    <row r="36" spans="1:38">
      <c r="A36" s="14"/>
      <c r="B36" s="14"/>
      <c r="C36" s="14"/>
      <c r="D36" s="14"/>
      <c r="E36" s="14"/>
      <c r="F36" s="14"/>
      <c r="G36" s="14"/>
      <c r="H36" s="14"/>
      <c r="I36" s="14"/>
      <c r="J36" s="14"/>
      <c r="K36" s="14"/>
      <c r="L36" s="14"/>
      <c r="M36" s="14"/>
      <c r="N36" s="14"/>
      <c r="O36" s="14"/>
      <c r="Q36" s="14" t="str">
        <f>IF(moras!H28="SI", moras!C28, "")</f>
        <v/>
      </c>
      <c r="R36" s="14">
        <f>IF(moras!H28="NO", moras!C28, "")</f>
        <v>66700</v>
      </c>
      <c r="S36" s="14">
        <f t="shared" si="1"/>
        <v>-66700</v>
      </c>
      <c r="T36" s="14"/>
      <c r="U36" s="14"/>
      <c r="V36" s="14"/>
      <c r="W36" s="14"/>
      <c r="X36" s="14"/>
      <c r="Y36" s="14"/>
      <c r="Z36" s="14"/>
      <c r="AA36" s="14"/>
      <c r="AB36" s="14"/>
      <c r="AC36" s="14"/>
      <c r="AD36" s="14"/>
      <c r="AE36" s="14"/>
      <c r="AF36" s="14"/>
      <c r="AG36" s="14"/>
      <c r="AH36" s="14"/>
      <c r="AI36" s="14"/>
      <c r="AJ36" s="14"/>
      <c r="AK36" s="14"/>
      <c r="AL36" s="14"/>
    </row>
    <row r="37" spans="1:38">
      <c r="A37" s="14"/>
      <c r="B37" s="14"/>
      <c r="C37" s="14"/>
      <c r="D37" s="14"/>
      <c r="E37" s="14"/>
      <c r="F37" s="14"/>
      <c r="G37" s="14"/>
      <c r="H37" s="14"/>
      <c r="I37" s="14"/>
      <c r="J37" s="14"/>
      <c r="K37" s="14"/>
      <c r="L37" s="14"/>
      <c r="M37" s="14"/>
      <c r="N37" s="14"/>
      <c r="O37" s="14"/>
      <c r="Q37" s="14" t="str">
        <f>IF(moras!H29="SI", moras!C29, "")</f>
        <v/>
      </c>
      <c r="R37" s="14">
        <f>IF(moras!H29="NO", moras!C29, "")</f>
        <v>73410</v>
      </c>
      <c r="S37" s="14">
        <f t="shared" si="1"/>
        <v>-73410</v>
      </c>
      <c r="T37" s="14"/>
      <c r="U37" s="14"/>
      <c r="V37" s="14"/>
      <c r="W37" s="14"/>
      <c r="X37" s="14"/>
      <c r="Y37" s="14"/>
      <c r="Z37" s="14"/>
      <c r="AA37" s="14"/>
      <c r="AB37" s="14"/>
      <c r="AC37" s="14"/>
      <c r="AD37" s="14"/>
      <c r="AE37" s="14"/>
      <c r="AF37" s="14"/>
      <c r="AG37" s="14"/>
      <c r="AH37" s="14"/>
      <c r="AI37" s="14"/>
      <c r="AJ37" s="14"/>
      <c r="AK37" s="14"/>
      <c r="AL37" s="14"/>
    </row>
    <row r="38" spans="1:38">
      <c r="A38" s="14"/>
      <c r="B38" s="14"/>
      <c r="C38" s="14"/>
      <c r="D38" s="14"/>
      <c r="E38" s="14"/>
      <c r="F38" s="14"/>
      <c r="G38" s="14"/>
      <c r="H38" s="14"/>
      <c r="I38" s="14"/>
      <c r="J38" s="14"/>
      <c r="K38" s="14"/>
      <c r="L38" s="14"/>
      <c r="M38" s="14"/>
      <c r="N38" s="14"/>
      <c r="O38" s="14"/>
      <c r="Q38" s="14" t="str">
        <f>IF(moras!H30="SI", moras!C30, "")</f>
        <v/>
      </c>
      <c r="R38" s="14">
        <f>IF(moras!H30="NO", moras!C30, "")</f>
        <v>815355.66</v>
      </c>
      <c r="S38" s="14">
        <f t="shared" si="1"/>
        <v>-815355.66</v>
      </c>
      <c r="T38" s="14"/>
      <c r="U38" s="14"/>
      <c r="V38" s="14"/>
      <c r="W38" s="14"/>
      <c r="X38" s="14"/>
      <c r="Y38" s="14"/>
      <c r="Z38" s="14"/>
      <c r="AA38" s="14"/>
      <c r="AB38" s="14"/>
      <c r="AC38" s="14"/>
      <c r="AD38" s="14"/>
      <c r="AE38" s="14"/>
      <c r="AF38" s="14"/>
      <c r="AG38" s="14"/>
      <c r="AH38" s="14"/>
      <c r="AI38" s="14"/>
      <c r="AJ38" s="14"/>
      <c r="AK38" s="14"/>
      <c r="AL38" s="14"/>
    </row>
    <row r="39" spans="1:38">
      <c r="A39" s="14"/>
      <c r="B39" s="14"/>
      <c r="C39" s="14"/>
      <c r="D39" s="14"/>
      <c r="E39" s="14"/>
      <c r="F39" s="14"/>
      <c r="G39" s="14"/>
      <c r="H39" s="14"/>
      <c r="I39" s="14"/>
      <c r="J39" s="14"/>
      <c r="K39" s="14"/>
      <c r="L39" s="14"/>
      <c r="M39" s="14"/>
      <c r="N39" s="14"/>
      <c r="O39" s="14"/>
      <c r="Q39" s="14" t="str">
        <f>IF(moras!H31="SI", moras!C31, "")</f>
        <v/>
      </c>
      <c r="R39" s="14">
        <f>IF(moras!H31="NO", moras!C31, "")</f>
        <v>398125</v>
      </c>
      <c r="S39" s="14">
        <f t="shared" si="1"/>
        <v>-398125</v>
      </c>
      <c r="T39" s="14"/>
      <c r="U39" s="14"/>
      <c r="V39" s="14"/>
      <c r="W39" s="14"/>
      <c r="X39" s="14"/>
      <c r="Y39" s="14"/>
      <c r="Z39" s="14"/>
      <c r="AA39" s="14"/>
      <c r="AB39" s="14"/>
      <c r="AC39" s="14"/>
      <c r="AD39" s="14"/>
      <c r="AE39" s="14"/>
      <c r="AF39" s="14"/>
      <c r="AG39" s="14"/>
      <c r="AH39" s="14"/>
      <c r="AI39" s="14"/>
      <c r="AJ39" s="14"/>
      <c r="AK39" s="14"/>
      <c r="AL39" s="14"/>
    </row>
    <row r="40" spans="1:38">
      <c r="A40" s="14"/>
      <c r="B40" s="14"/>
      <c r="C40" s="14"/>
      <c r="D40" s="14"/>
      <c r="E40" s="14"/>
      <c r="F40" s="14"/>
      <c r="G40" s="14"/>
      <c r="H40" s="14"/>
      <c r="I40" s="14"/>
      <c r="J40" s="14"/>
      <c r="K40" s="14"/>
      <c r="L40" s="14"/>
      <c r="M40" s="14"/>
      <c r="N40" s="14"/>
      <c r="O40" s="14"/>
      <c r="Q40" s="14" t="str">
        <f>IF(moras!H32="SI", moras!C32, "")</f>
        <v/>
      </c>
      <c r="R40" s="14">
        <f>IF(moras!H32="NO", moras!C32, "")</f>
        <v>606763.96</v>
      </c>
      <c r="S40" s="14">
        <f t="shared" si="1"/>
        <v>-606763.96</v>
      </c>
      <c r="T40" s="14"/>
      <c r="U40" s="14"/>
      <c r="V40" s="14"/>
      <c r="W40" s="14"/>
      <c r="X40" s="14"/>
      <c r="Y40" s="14"/>
      <c r="Z40" s="14"/>
      <c r="AA40" s="14"/>
      <c r="AB40" s="14"/>
      <c r="AC40" s="14"/>
      <c r="AD40" s="14"/>
      <c r="AE40" s="14"/>
      <c r="AF40" s="14"/>
      <c r="AG40" s="14"/>
      <c r="AH40" s="14"/>
      <c r="AI40" s="14"/>
      <c r="AJ40" s="14"/>
      <c r="AK40" s="14"/>
      <c r="AL40" s="14"/>
    </row>
    <row r="41" spans="1:38" outlineLevel="1">
      <c r="A41" s="14"/>
      <c r="B41" s="16" t="s">
        <v>3</v>
      </c>
      <c r="C41" s="14"/>
      <c r="D41" s="14"/>
      <c r="E41" s="14"/>
      <c r="F41" s="14"/>
      <c r="G41" s="14"/>
      <c r="H41" s="14"/>
      <c r="I41" s="14"/>
      <c r="J41" s="14"/>
      <c r="K41" s="14"/>
      <c r="L41" s="14"/>
      <c r="M41" s="14"/>
      <c r="N41" s="14"/>
      <c r="O41" s="14"/>
      <c r="Q41" s="14">
        <f>IF(moras!H33="SI", moras!C33, "")</f>
        <v>360420</v>
      </c>
      <c r="R41" s="14" t="str">
        <f>IF(moras!H33="NO", moras!C33, "")</f>
        <v/>
      </c>
      <c r="S41" s="14" t="e">
        <f t="shared" si="1"/>
        <v>#VALUE!</v>
      </c>
      <c r="T41" s="14"/>
      <c r="U41" s="14"/>
      <c r="V41" s="14"/>
      <c r="W41" s="14"/>
      <c r="X41" s="14"/>
      <c r="Y41" s="14"/>
      <c r="Z41" s="14"/>
      <c r="AA41" s="14"/>
      <c r="AB41" s="14"/>
      <c r="AC41" s="14"/>
      <c r="AD41" s="14"/>
      <c r="AE41" s="14"/>
      <c r="AF41" s="14"/>
      <c r="AG41" s="14"/>
      <c r="AH41" s="14"/>
      <c r="AI41" s="14"/>
      <c r="AJ41" s="14"/>
      <c r="AK41" s="14"/>
      <c r="AL41" s="14"/>
    </row>
    <row r="42" spans="1:38">
      <c r="A42" s="14"/>
      <c r="B42" s="14" t="s">
        <v>14</v>
      </c>
      <c r="C42" s="14">
        <f>COUNTIF(moras!$D$2:$D$5001, B42)</f>
        <v>3462</v>
      </c>
      <c r="D42" s="14"/>
      <c r="E42" s="14"/>
      <c r="F42" s="14"/>
      <c r="G42" s="14"/>
      <c r="H42" s="14"/>
      <c r="I42" s="14"/>
      <c r="J42" s="14"/>
      <c r="K42" s="14"/>
      <c r="L42" s="14"/>
      <c r="M42" s="14"/>
      <c r="N42" s="14"/>
      <c r="O42" s="14"/>
      <c r="Q42" s="14" t="str">
        <f>IF(moras!H34="SI", moras!C34, "")</f>
        <v/>
      </c>
      <c r="R42" s="14">
        <f>IF(moras!H34="NO", moras!C34, "")</f>
        <v>297046</v>
      </c>
      <c r="S42" s="14">
        <f t="shared" si="1"/>
        <v>-297046</v>
      </c>
      <c r="T42" s="14"/>
      <c r="U42" s="14"/>
      <c r="V42" s="14"/>
      <c r="W42" s="14"/>
      <c r="X42" s="14"/>
      <c r="Y42" s="14"/>
      <c r="Z42" s="14"/>
      <c r="AA42" s="14"/>
      <c r="AB42" s="14"/>
      <c r="AC42" s="14"/>
      <c r="AD42" s="14"/>
      <c r="AE42" s="14"/>
      <c r="AF42" s="14"/>
      <c r="AG42" s="14"/>
      <c r="AH42" s="14"/>
      <c r="AI42" s="14"/>
      <c r="AJ42" s="14"/>
      <c r="AK42" s="14"/>
      <c r="AL42" s="14"/>
    </row>
    <row r="43" spans="1:38">
      <c r="A43" s="14"/>
      <c r="B43" s="14" t="s">
        <v>18</v>
      </c>
      <c r="C43" s="14">
        <f>COUNTIF(moras!$D$2:$D$5001, B43)</f>
        <v>212</v>
      </c>
      <c r="D43" s="14"/>
      <c r="E43" s="14"/>
      <c r="F43" s="14"/>
      <c r="G43" s="14"/>
      <c r="H43" s="14"/>
      <c r="I43" s="14"/>
      <c r="J43" s="14"/>
      <c r="K43" s="14"/>
      <c r="L43" s="14"/>
      <c r="M43" s="14"/>
      <c r="N43" s="14"/>
      <c r="O43" s="14"/>
      <c r="Q43" s="14" t="str">
        <f>IF(moras!H35="SI", moras!C35, "")</f>
        <v/>
      </c>
      <c r="R43" s="14">
        <f>IF(moras!H35="NO", moras!C35, "")</f>
        <v>558030</v>
      </c>
      <c r="S43" s="14">
        <f t="shared" si="1"/>
        <v>-558030</v>
      </c>
      <c r="T43" s="14"/>
      <c r="U43" s="14"/>
      <c r="V43" s="14"/>
      <c r="W43" s="14"/>
      <c r="X43" s="14"/>
      <c r="Y43" s="14"/>
      <c r="Z43" s="14"/>
      <c r="AA43" s="14"/>
      <c r="AB43" s="14"/>
      <c r="AC43" s="14"/>
      <c r="AD43" s="14"/>
      <c r="AE43" s="14"/>
      <c r="AF43" s="14"/>
      <c r="AG43" s="14"/>
      <c r="AH43" s="14"/>
      <c r="AI43" s="14"/>
      <c r="AJ43" s="14"/>
      <c r="AK43" s="14"/>
      <c r="AL43" s="14"/>
    </row>
    <row r="44" spans="1:38">
      <c r="A44" s="14"/>
      <c r="B44" s="14" t="s">
        <v>21</v>
      </c>
      <c r="C44" s="14">
        <f>COUNTIF(moras!$D$2:$D$5001, B44)</f>
        <v>436</v>
      </c>
      <c r="D44" s="14"/>
      <c r="E44" s="14"/>
      <c r="F44" s="14"/>
      <c r="G44" s="14"/>
      <c r="H44" s="14"/>
      <c r="I44" s="14"/>
      <c r="J44" s="14"/>
      <c r="K44" s="14"/>
      <c r="L44" s="14"/>
      <c r="M44" s="14"/>
      <c r="N44" s="14"/>
      <c r="O44" s="14"/>
      <c r="Q44" s="14" t="str">
        <f>IF(moras!H36="SI", moras!C36, "")</f>
        <v/>
      </c>
      <c r="R44" s="14">
        <f>IF(moras!H36="NO", moras!C36, "")</f>
        <v>68309.03</v>
      </c>
      <c r="S44" s="14">
        <f t="shared" si="1"/>
        <v>-68309.03</v>
      </c>
      <c r="T44" s="14"/>
      <c r="U44" s="14"/>
      <c r="V44" s="14"/>
      <c r="W44" s="14"/>
      <c r="X44" s="14"/>
      <c r="Y44" s="14"/>
      <c r="Z44" s="14"/>
      <c r="AA44" s="14"/>
      <c r="AB44" s="14"/>
      <c r="AC44" s="14"/>
      <c r="AD44" s="14"/>
      <c r="AE44" s="14"/>
      <c r="AF44" s="14"/>
      <c r="AG44" s="14"/>
      <c r="AH44" s="14"/>
      <c r="AI44" s="14"/>
      <c r="AJ44" s="14"/>
      <c r="AK44" s="14"/>
      <c r="AL44" s="14"/>
    </row>
    <row r="45" spans="1:38">
      <c r="A45" s="14"/>
      <c r="B45" s="14" t="s">
        <v>22</v>
      </c>
      <c r="C45" s="14">
        <f>COUNTIF(moras!$D$2:$D$5001, B45)</f>
        <v>700</v>
      </c>
      <c r="D45" s="14"/>
      <c r="E45" s="14"/>
      <c r="F45" s="14"/>
      <c r="G45" s="14"/>
      <c r="H45" s="14"/>
      <c r="I45" s="14"/>
      <c r="J45" s="14"/>
      <c r="K45" s="14"/>
      <c r="L45" s="14"/>
      <c r="M45" s="14"/>
      <c r="N45" s="14"/>
      <c r="O45" s="14"/>
      <c r="Q45" s="14" t="str">
        <f>IF(moras!H37="SI", moras!C37, "")</f>
        <v/>
      </c>
      <c r="R45" s="14">
        <f>IF(moras!H37="NO", moras!C37, "")</f>
        <v>0</v>
      </c>
      <c r="S45" s="14">
        <f t="shared" si="1"/>
        <v>0</v>
      </c>
      <c r="T45" s="14"/>
      <c r="U45" s="14"/>
      <c r="V45" s="14"/>
      <c r="W45" s="14"/>
      <c r="X45" s="14"/>
      <c r="Y45" s="14"/>
      <c r="Z45" s="14"/>
      <c r="AA45" s="14"/>
      <c r="AB45" s="14"/>
      <c r="AC45" s="14"/>
      <c r="AD45" s="14"/>
      <c r="AE45" s="14"/>
      <c r="AF45" s="14"/>
      <c r="AG45" s="14"/>
      <c r="AH45" s="14"/>
      <c r="AI45" s="14"/>
      <c r="AJ45" s="14"/>
      <c r="AK45" s="14"/>
      <c r="AL45" s="14"/>
    </row>
    <row r="46" spans="1:38">
      <c r="A46" s="14"/>
      <c r="B46" s="14" t="s">
        <v>23</v>
      </c>
      <c r="C46" s="14">
        <f>COUNTIF(moras!$D$2:$D$5001, B46)</f>
        <v>157</v>
      </c>
      <c r="D46" s="14"/>
      <c r="E46" s="14"/>
      <c r="F46" s="14"/>
      <c r="G46" s="14"/>
      <c r="H46" s="14"/>
      <c r="I46" s="14"/>
      <c r="J46" s="14"/>
      <c r="K46" s="14"/>
      <c r="L46" s="14"/>
      <c r="M46" s="14"/>
      <c r="N46" s="14"/>
      <c r="O46" s="14"/>
      <c r="Q46" s="14" t="str">
        <f>IF(moras!H38="SI", moras!C38, "")</f>
        <v/>
      </c>
      <c r="R46" s="14">
        <f>IF(moras!H38="NO", moras!C38, "")</f>
        <v>1552307.5</v>
      </c>
      <c r="S46" s="14">
        <f t="shared" si="1"/>
        <v>-1552307.5</v>
      </c>
      <c r="T46" s="14"/>
      <c r="U46" s="14"/>
      <c r="V46" s="14"/>
      <c r="W46" s="14"/>
      <c r="X46" s="14"/>
      <c r="Y46" s="14" t="s">
        <v>38</v>
      </c>
      <c r="Z46" s="14" t="s">
        <v>39</v>
      </c>
      <c r="AA46" s="14"/>
      <c r="AB46" s="14"/>
      <c r="AC46" s="14"/>
      <c r="AD46" s="14"/>
      <c r="AE46" s="14"/>
      <c r="AF46" s="14"/>
      <c r="AG46" s="14"/>
      <c r="AH46" s="14"/>
      <c r="AI46" s="14"/>
      <c r="AJ46" s="14"/>
      <c r="AK46" s="14"/>
      <c r="AL46" s="14"/>
    </row>
    <row r="47" spans="1:38">
      <c r="A47" s="14"/>
      <c r="B47" s="14" t="s">
        <v>25</v>
      </c>
      <c r="C47" s="14">
        <f>COUNTIF(moras!$D$2:$D$5001, B47)</f>
        <v>31</v>
      </c>
      <c r="D47" s="14"/>
      <c r="E47" s="14"/>
      <c r="F47" s="14"/>
      <c r="G47" s="14"/>
      <c r="H47" s="14"/>
      <c r="I47" s="14"/>
      <c r="J47" s="14"/>
      <c r="K47" s="14"/>
      <c r="L47" s="14"/>
      <c r="M47" s="14"/>
      <c r="N47" s="14"/>
      <c r="O47" s="14"/>
      <c r="Q47" s="14" t="str">
        <f>IF(moras!H39="SI", moras!C39, "")</f>
        <v/>
      </c>
      <c r="R47" s="14">
        <f>IF(moras!H39="NO", moras!C39, "")</f>
        <v>1531575</v>
      </c>
      <c r="S47" s="14">
        <f t="shared" si="1"/>
        <v>-1531575</v>
      </c>
      <c r="T47" s="14"/>
      <c r="U47" s="14"/>
      <c r="V47" s="14"/>
      <c r="W47" s="14"/>
      <c r="X47" s="14" t="s">
        <v>16</v>
      </c>
      <c r="Y47" s="14">
        <f>COUNTIFS(moras!G2:G5001,X47,moras!H2:H5001,"SI")</f>
        <v>145</v>
      </c>
      <c r="Z47" s="14">
        <f>COUNTIFS(moras!G2:G5001,X47,moras!H2:H5001,"NO")</f>
        <v>458</v>
      </c>
      <c r="AA47" s="14">
        <f>-Z47</f>
        <v>-458</v>
      </c>
      <c r="AB47" s="14"/>
      <c r="AC47" s="14"/>
      <c r="AD47" s="14"/>
      <c r="AE47" s="14"/>
      <c r="AF47" s="14"/>
      <c r="AG47" s="14"/>
      <c r="AH47" s="14"/>
      <c r="AI47" s="14"/>
      <c r="AJ47" s="14"/>
      <c r="AK47" s="14"/>
      <c r="AL47" s="14"/>
    </row>
    <row r="48" spans="1:38">
      <c r="A48" s="14"/>
      <c r="B48" s="14"/>
      <c r="C48" s="14"/>
      <c r="D48" s="14"/>
      <c r="E48" s="14"/>
      <c r="F48" s="14"/>
      <c r="G48" s="14"/>
      <c r="H48" s="14"/>
      <c r="I48" s="14"/>
      <c r="J48" s="14"/>
      <c r="K48" s="14"/>
      <c r="L48" s="14"/>
      <c r="M48" s="14"/>
      <c r="N48" s="14"/>
      <c r="O48" s="14"/>
      <c r="Q48" s="14" t="str">
        <f>IF(moras!H40="SI", moras!C40, "")</f>
        <v/>
      </c>
      <c r="R48" s="14">
        <f>IF(moras!H40="NO", moras!C40, "")</f>
        <v>3220569.09</v>
      </c>
      <c r="S48" s="14">
        <f t="shared" si="1"/>
        <v>-3220569.09</v>
      </c>
      <c r="T48" s="14"/>
      <c r="U48" s="14"/>
      <c r="V48" s="14"/>
      <c r="W48" s="14"/>
      <c r="X48" s="14" t="s">
        <v>17</v>
      </c>
      <c r="Y48" s="14">
        <f>COUNTIFS(moras!G3:G5002,X48,moras!H3:H5002,"SI")</f>
        <v>725</v>
      </c>
      <c r="Z48" s="14">
        <f>COUNTIFS(moras!G3:G5002,X48,moras!H3:H5002,"NO")</f>
        <v>3671</v>
      </c>
      <c r="AA48" s="14">
        <f>-Z48</f>
        <v>-3671</v>
      </c>
      <c r="AB48" s="14"/>
      <c r="AC48" s="14"/>
      <c r="AD48" s="14"/>
      <c r="AE48" s="14"/>
      <c r="AF48" s="14"/>
      <c r="AG48" s="14"/>
      <c r="AH48" s="14"/>
      <c r="AI48" s="14"/>
      <c r="AJ48" s="14"/>
      <c r="AK48" s="14"/>
      <c r="AL48" s="14"/>
    </row>
    <row r="49" spans="1:38">
      <c r="A49" s="14"/>
      <c r="B49" s="14"/>
      <c r="C49" s="14"/>
      <c r="D49" s="14"/>
      <c r="E49" s="14"/>
      <c r="F49" s="14"/>
      <c r="G49" s="14"/>
      <c r="H49" s="14"/>
      <c r="I49" s="14"/>
      <c r="J49" s="14"/>
      <c r="K49" s="14"/>
      <c r="L49" s="14"/>
      <c r="M49" s="14"/>
      <c r="N49" s="14"/>
      <c r="O49" s="14"/>
      <c r="Q49" s="14">
        <f>IF(moras!H41="SI", moras!C41, "")</f>
        <v>658917</v>
      </c>
      <c r="R49" s="14" t="str">
        <f>IF(moras!H41="NO", moras!C41, "")</f>
        <v/>
      </c>
      <c r="S49" s="14" t="e">
        <f t="shared" si="1"/>
        <v>#VALUE!</v>
      </c>
      <c r="T49" s="14"/>
      <c r="U49" s="14"/>
      <c r="V49" s="14"/>
      <c r="W49" s="14"/>
      <c r="X49" s="14"/>
      <c r="Y49" s="14"/>
      <c r="Z49" s="14"/>
      <c r="AA49" s="14"/>
      <c r="AB49" s="14"/>
      <c r="AC49" s="14"/>
      <c r="AD49" s="14"/>
      <c r="AE49" s="14"/>
      <c r="AF49" s="14"/>
      <c r="AG49" s="14"/>
      <c r="AH49" s="14"/>
      <c r="AI49" s="14"/>
      <c r="AJ49" s="14"/>
      <c r="AK49" s="14"/>
      <c r="AL49" s="14"/>
    </row>
    <row r="50" spans="1:38">
      <c r="A50" s="14"/>
      <c r="B50" s="14"/>
      <c r="C50" s="14"/>
      <c r="D50" s="14"/>
      <c r="E50" s="14"/>
      <c r="F50" s="14"/>
      <c r="G50" s="14"/>
      <c r="H50" s="14"/>
      <c r="I50" s="14"/>
      <c r="J50" s="14"/>
      <c r="K50" s="14"/>
      <c r="L50" s="14"/>
      <c r="M50" s="14"/>
      <c r="N50" s="14"/>
      <c r="O50" s="14"/>
      <c r="Q50" s="14" t="str">
        <f>IF(moras!H42="SI", moras!C42, "")</f>
        <v/>
      </c>
      <c r="R50" s="14">
        <f>IF(moras!H42="NO", moras!C42, "")</f>
        <v>631707.6</v>
      </c>
      <c r="S50" s="14">
        <f t="shared" si="1"/>
        <v>-631707.6</v>
      </c>
      <c r="T50" s="14"/>
      <c r="U50" s="14"/>
      <c r="V50" s="14"/>
      <c r="W50" s="14"/>
      <c r="X50" s="14"/>
      <c r="Y50" s="14"/>
      <c r="Z50" s="14"/>
      <c r="AA50" s="14"/>
      <c r="AB50" s="14"/>
      <c r="AC50" s="14"/>
      <c r="AD50" s="14"/>
      <c r="AE50" s="14"/>
      <c r="AF50" s="14"/>
      <c r="AG50" s="14"/>
      <c r="AH50" s="14"/>
      <c r="AI50" s="14"/>
      <c r="AJ50" s="14"/>
      <c r="AK50" s="14"/>
      <c r="AL50" s="14"/>
    </row>
    <row r="51" spans="1:38">
      <c r="A51" s="14"/>
      <c r="B51" s="14"/>
      <c r="C51" s="14"/>
      <c r="D51" s="14"/>
      <c r="E51" s="14"/>
      <c r="F51" s="14"/>
      <c r="G51" s="14"/>
      <c r="H51" s="14"/>
      <c r="I51" s="14"/>
      <c r="J51" s="14"/>
      <c r="K51" s="14"/>
      <c r="L51" s="14"/>
      <c r="M51" s="14"/>
      <c r="N51" s="14"/>
      <c r="O51" s="14"/>
      <c r="Q51" s="14" t="str">
        <f>IF(moras!H43="SI", moras!C43, "")</f>
        <v/>
      </c>
      <c r="R51" s="14">
        <f>IF(moras!H43="NO", moras!C43, "")</f>
        <v>977376</v>
      </c>
      <c r="S51" s="14">
        <f t="shared" si="1"/>
        <v>-977376</v>
      </c>
      <c r="T51" s="14"/>
      <c r="U51" s="14"/>
      <c r="V51" s="14"/>
      <c r="W51" s="14"/>
      <c r="X51" s="14"/>
      <c r="Y51" s="14"/>
      <c r="Z51" s="14"/>
      <c r="AA51" s="14"/>
      <c r="AB51" s="14"/>
      <c r="AC51" s="14"/>
      <c r="AD51" s="14"/>
      <c r="AE51" s="14"/>
      <c r="AF51" s="14"/>
      <c r="AG51" s="14"/>
      <c r="AH51" s="14"/>
      <c r="AI51" s="14"/>
      <c r="AJ51" s="14"/>
      <c r="AK51" s="14"/>
      <c r="AL51" s="14"/>
    </row>
    <row r="52" spans="1:38">
      <c r="A52" s="14"/>
      <c r="B52" s="14"/>
      <c r="C52" s="14"/>
      <c r="D52" s="14"/>
      <c r="E52" s="14"/>
      <c r="F52" s="14"/>
      <c r="G52" s="14"/>
      <c r="H52" s="14"/>
      <c r="I52" s="14"/>
      <c r="J52" s="14"/>
      <c r="K52" s="14"/>
      <c r="L52" s="14"/>
      <c r="M52" s="14"/>
      <c r="N52" s="14"/>
      <c r="O52" s="14"/>
      <c r="Q52" s="14" t="str">
        <f>IF(moras!H44="SI", moras!C44, "")</f>
        <v/>
      </c>
      <c r="R52" s="14">
        <f>IF(moras!H44="NO", moras!C44, "")</f>
        <v>278030</v>
      </c>
      <c r="S52" s="14">
        <f t="shared" si="1"/>
        <v>-278030</v>
      </c>
      <c r="T52" s="14"/>
      <c r="U52" s="14"/>
      <c r="V52" s="14"/>
      <c r="W52" s="14"/>
      <c r="X52" s="14"/>
      <c r="Y52" s="14"/>
      <c r="Z52" s="14"/>
      <c r="AA52" s="14"/>
      <c r="AB52" s="14"/>
      <c r="AC52" s="14"/>
      <c r="AD52" s="14"/>
      <c r="AE52" s="14"/>
      <c r="AF52" s="14"/>
      <c r="AG52" s="14"/>
      <c r="AH52" s="14"/>
      <c r="AI52" s="14"/>
      <c r="AJ52" s="14"/>
      <c r="AK52" s="14"/>
      <c r="AL52" s="14"/>
    </row>
    <row r="53" spans="1:38">
      <c r="A53" s="14"/>
      <c r="B53" s="14"/>
      <c r="C53" s="14"/>
      <c r="D53" s="14"/>
      <c r="E53" s="14"/>
      <c r="F53" s="14"/>
      <c r="G53" s="14"/>
      <c r="H53" s="14"/>
      <c r="I53" s="14"/>
      <c r="J53" s="14"/>
      <c r="K53" s="14"/>
      <c r="L53" s="14"/>
      <c r="M53" s="14"/>
      <c r="N53" s="14"/>
      <c r="O53" s="14"/>
      <c r="Q53" s="14" t="str">
        <f>IF(moras!H45="SI", moras!C45, "")</f>
        <v/>
      </c>
      <c r="R53" s="14">
        <f>IF(moras!H45="NO", moras!C45, "")</f>
        <v>633750</v>
      </c>
      <c r="S53" s="14">
        <f t="shared" si="1"/>
        <v>-633750</v>
      </c>
      <c r="T53" s="14"/>
      <c r="U53" s="14"/>
      <c r="V53" s="14"/>
      <c r="W53" s="14"/>
      <c r="X53" s="14"/>
      <c r="Y53" s="14"/>
      <c r="Z53" s="14"/>
      <c r="AA53" s="14"/>
      <c r="AB53" s="14"/>
      <c r="AC53" s="14"/>
      <c r="AD53" s="14"/>
      <c r="AE53" s="14"/>
      <c r="AF53" s="14"/>
      <c r="AG53" s="14"/>
      <c r="AH53" s="14"/>
      <c r="AI53" s="14"/>
      <c r="AJ53" s="14"/>
      <c r="AK53" s="14"/>
      <c r="AL53" s="14"/>
    </row>
    <row r="54" spans="1:38">
      <c r="A54" s="14"/>
      <c r="B54" s="14"/>
      <c r="C54" s="14"/>
      <c r="D54" s="14"/>
      <c r="E54" s="14"/>
      <c r="F54" s="14"/>
      <c r="G54" s="14"/>
      <c r="H54" s="14"/>
      <c r="I54" s="14"/>
      <c r="J54" s="14"/>
      <c r="K54" s="14"/>
      <c r="L54" s="14"/>
      <c r="M54" s="14"/>
      <c r="N54" s="14"/>
      <c r="O54" s="14"/>
      <c r="Q54" s="14" t="str">
        <f>IF(moras!H46="SI", moras!C46, "")</f>
        <v/>
      </c>
      <c r="R54" s="14">
        <f>IF(moras!H46="NO", moras!C46, "")</f>
        <v>376776</v>
      </c>
      <c r="S54" s="14">
        <f t="shared" si="1"/>
        <v>-376776</v>
      </c>
      <c r="T54" s="14"/>
      <c r="U54" s="14"/>
      <c r="V54" s="14"/>
      <c r="W54" s="14"/>
      <c r="X54" s="14"/>
      <c r="Y54" s="14"/>
      <c r="Z54" s="14"/>
      <c r="AA54" s="14"/>
      <c r="AB54" s="14"/>
      <c r="AC54" s="14"/>
      <c r="AD54" s="14"/>
      <c r="AE54" s="14"/>
      <c r="AF54" s="14"/>
      <c r="AG54" s="14"/>
      <c r="AH54" s="14"/>
      <c r="AI54" s="14"/>
      <c r="AJ54" s="14"/>
      <c r="AK54" s="14"/>
      <c r="AL54" s="14"/>
    </row>
    <row r="55" spans="1:38">
      <c r="A55" s="14"/>
      <c r="B55" s="14"/>
      <c r="C55" s="14"/>
      <c r="D55" s="14"/>
      <c r="E55" s="14"/>
      <c r="F55" s="14"/>
      <c r="G55" s="14"/>
      <c r="H55" s="14"/>
      <c r="I55" s="14"/>
      <c r="J55" s="14"/>
      <c r="K55" s="14"/>
      <c r="L55" s="14"/>
      <c r="M55" s="14"/>
      <c r="N55" s="14"/>
      <c r="O55" s="14"/>
      <c r="Q55" s="14" t="str">
        <f>IF(moras!H47="SI", moras!C47, "")</f>
        <v/>
      </c>
      <c r="R55" s="14">
        <f>IF(moras!H47="NO", moras!C47, "")</f>
        <v>1878386.22</v>
      </c>
      <c r="S55" s="14">
        <f t="shared" si="1"/>
        <v>-1878386.22</v>
      </c>
      <c r="T55" s="14"/>
      <c r="U55" s="14"/>
      <c r="V55" s="14"/>
      <c r="W55" s="14"/>
      <c r="X55" s="14"/>
      <c r="Y55" s="14"/>
      <c r="Z55" s="14"/>
      <c r="AA55" s="14"/>
      <c r="AB55" s="14"/>
      <c r="AC55" s="14"/>
      <c r="AD55" s="14"/>
      <c r="AE55" s="14"/>
      <c r="AF55" s="14"/>
      <c r="AG55" s="14"/>
      <c r="AH55" s="14"/>
      <c r="AI55" s="14"/>
      <c r="AJ55" s="14"/>
      <c r="AK55" s="14"/>
      <c r="AL55" s="14"/>
    </row>
    <row r="56" spans="1:38">
      <c r="A56" s="14"/>
      <c r="B56" s="14"/>
      <c r="C56" s="14"/>
      <c r="D56" s="14"/>
      <c r="E56" s="14"/>
      <c r="F56" s="14"/>
      <c r="G56" s="14"/>
      <c r="H56" s="14"/>
      <c r="I56" s="14"/>
      <c r="J56" s="14"/>
      <c r="K56" s="14"/>
      <c r="L56" s="14"/>
      <c r="M56" s="14"/>
      <c r="N56" s="14"/>
      <c r="O56" s="14"/>
      <c r="Q56" s="14" t="str">
        <f>IF(moras!H48="SI", moras!C48, "")</f>
        <v/>
      </c>
      <c r="R56" s="14">
        <f>IF(moras!H48="NO", moras!C48, "")</f>
        <v>2224883</v>
      </c>
      <c r="S56" s="14">
        <f t="shared" si="1"/>
        <v>-2224883</v>
      </c>
      <c r="T56" s="14"/>
      <c r="U56" s="14"/>
      <c r="V56" s="14"/>
      <c r="W56" s="14"/>
      <c r="X56" s="14"/>
      <c r="Y56" s="14"/>
      <c r="Z56" s="14"/>
      <c r="AA56" s="14"/>
      <c r="AB56" s="14"/>
      <c r="AC56" s="14"/>
      <c r="AD56" s="14"/>
      <c r="AE56" s="14"/>
      <c r="AF56" s="14"/>
      <c r="AG56" s="14"/>
      <c r="AH56" s="14"/>
      <c r="AI56" s="14"/>
      <c r="AJ56" s="14"/>
      <c r="AK56" s="14"/>
      <c r="AL56" s="14"/>
    </row>
    <row r="57" spans="1:38">
      <c r="A57" s="14"/>
      <c r="B57" s="14"/>
      <c r="C57" s="14"/>
      <c r="D57" s="14"/>
      <c r="E57" s="14"/>
      <c r="F57" s="14"/>
      <c r="G57" s="14"/>
      <c r="H57" s="14"/>
      <c r="I57" s="14"/>
      <c r="J57" s="14"/>
      <c r="K57" s="14"/>
      <c r="L57" s="14"/>
      <c r="M57" s="14"/>
      <c r="N57" s="14"/>
      <c r="O57" s="14"/>
      <c r="Q57" s="14" t="str">
        <f>IF(moras!H49="SI", moras!C49, "")</f>
        <v/>
      </c>
      <c r="R57" s="14">
        <f>IF(moras!H49="NO", moras!C49, "")</f>
        <v>349000</v>
      </c>
      <c r="S57" s="14">
        <f t="shared" si="1"/>
        <v>-349000</v>
      </c>
      <c r="T57" s="14"/>
      <c r="U57" s="14"/>
      <c r="V57" s="14"/>
      <c r="W57" s="14"/>
      <c r="X57" s="14"/>
      <c r="Y57" s="14"/>
      <c r="Z57" s="14"/>
      <c r="AA57" s="14"/>
      <c r="AB57" s="14"/>
      <c r="AC57" s="14"/>
      <c r="AD57" s="14"/>
      <c r="AE57" s="14"/>
      <c r="AF57" s="14"/>
      <c r="AG57" s="14"/>
      <c r="AH57" s="14"/>
      <c r="AI57" s="14"/>
      <c r="AJ57" s="14"/>
      <c r="AK57" s="14"/>
      <c r="AL57" s="14"/>
    </row>
    <row r="58" spans="1:38">
      <c r="A58" s="14"/>
      <c r="B58" s="14"/>
      <c r="C58" s="14"/>
      <c r="D58" s="14"/>
      <c r="E58" s="14"/>
      <c r="F58" s="14"/>
      <c r="G58" s="14"/>
      <c r="H58" s="14"/>
      <c r="I58" s="14"/>
      <c r="J58" s="14"/>
      <c r="K58" s="14"/>
      <c r="L58" s="14"/>
      <c r="M58" s="14"/>
      <c r="N58" s="14"/>
      <c r="O58" s="14"/>
      <c r="Q58" s="14" t="str">
        <f>IF(moras!H50="SI", moras!C50, "")</f>
        <v/>
      </c>
      <c r="R58" s="14">
        <f>IF(moras!H50="NO", moras!C50, "")</f>
        <v>675069.69</v>
      </c>
      <c r="S58" s="14">
        <f t="shared" si="1"/>
        <v>-675069.69</v>
      </c>
      <c r="T58" s="14"/>
      <c r="U58" s="14"/>
      <c r="V58" s="14"/>
      <c r="W58" s="14"/>
      <c r="X58" s="14"/>
      <c r="Y58" s="14"/>
      <c r="Z58" s="14"/>
      <c r="AA58" s="14"/>
      <c r="AB58" s="14"/>
      <c r="AC58" s="14"/>
      <c r="AD58" s="14"/>
      <c r="AE58" s="14"/>
      <c r="AF58" s="14"/>
      <c r="AG58" s="14"/>
      <c r="AH58" s="14"/>
      <c r="AI58" s="14"/>
      <c r="AJ58" s="14"/>
      <c r="AK58" s="14"/>
      <c r="AL58" s="14"/>
    </row>
    <row r="59" spans="1:38">
      <c r="A59" s="14"/>
      <c r="B59" s="14"/>
      <c r="C59" s="14"/>
      <c r="D59" s="14"/>
      <c r="E59" s="14"/>
      <c r="F59" s="14"/>
      <c r="G59" s="14"/>
      <c r="H59" s="14"/>
      <c r="I59" s="14"/>
      <c r="J59" s="14"/>
      <c r="K59" s="14"/>
      <c r="L59" s="14"/>
      <c r="M59" s="14"/>
      <c r="N59" s="14"/>
      <c r="O59" s="14"/>
      <c r="Q59" s="14" t="str">
        <f>IF(moras!H51="SI", moras!C51, "")</f>
        <v/>
      </c>
      <c r="R59" s="14">
        <f>IF(moras!H51="NO", moras!C51, "")</f>
        <v>443282</v>
      </c>
      <c r="S59" s="14">
        <f t="shared" si="1"/>
        <v>-443282</v>
      </c>
      <c r="T59" s="14"/>
      <c r="U59" s="14"/>
      <c r="V59" s="14"/>
      <c r="W59" s="14"/>
      <c r="X59" s="14"/>
      <c r="Y59" s="14"/>
      <c r="Z59" s="14"/>
      <c r="AA59" s="14"/>
      <c r="AB59" s="14"/>
      <c r="AC59" s="14"/>
      <c r="AD59" s="14"/>
      <c r="AE59" s="14"/>
      <c r="AF59" s="14"/>
      <c r="AG59" s="14"/>
      <c r="AH59" s="14"/>
      <c r="AI59" s="14"/>
      <c r="AJ59" s="14"/>
      <c r="AK59" s="14"/>
      <c r="AL59" s="14"/>
    </row>
    <row r="60" spans="1:38">
      <c r="A60" s="14"/>
      <c r="B60" s="14"/>
      <c r="C60" s="14"/>
      <c r="D60" s="14"/>
      <c r="E60" s="14"/>
      <c r="F60" s="14"/>
      <c r="G60" s="14"/>
      <c r="H60" s="14"/>
      <c r="I60" s="14"/>
      <c r="J60" s="14"/>
      <c r="K60" s="14"/>
      <c r="L60" s="14"/>
      <c r="M60" s="14"/>
      <c r="N60" s="14"/>
      <c r="O60" s="14"/>
      <c r="Q60" s="14" t="str">
        <f>IF(moras!H52="SI", moras!C52, "")</f>
        <v/>
      </c>
      <c r="R60" s="14">
        <f>IF(moras!H52="NO", moras!C52, "")</f>
        <v>297044.99</v>
      </c>
      <c r="S60" s="14">
        <f t="shared" si="1"/>
        <v>-297044.99</v>
      </c>
      <c r="T60" s="14"/>
      <c r="U60" s="14"/>
      <c r="V60" s="14"/>
      <c r="W60" s="14"/>
      <c r="X60" s="14"/>
      <c r="Y60" s="14"/>
      <c r="Z60" s="14"/>
      <c r="AA60" s="14"/>
      <c r="AB60" s="14"/>
      <c r="AC60" s="14"/>
      <c r="AD60" s="14"/>
      <c r="AE60" s="14"/>
      <c r="AF60" s="14"/>
      <c r="AG60" s="14"/>
      <c r="AH60" s="14"/>
      <c r="AI60" s="14"/>
      <c r="AJ60" s="14"/>
      <c r="AK60" s="14"/>
      <c r="AL60" s="14"/>
    </row>
    <row r="61" spans="1:38">
      <c r="A61" s="14"/>
      <c r="B61" s="14"/>
      <c r="C61" s="14"/>
      <c r="D61" s="14"/>
      <c r="E61" s="14"/>
      <c r="F61" s="14"/>
      <c r="G61" s="14"/>
      <c r="H61" s="14"/>
      <c r="I61" s="14"/>
      <c r="J61" s="14"/>
      <c r="K61" s="14"/>
      <c r="L61" s="14"/>
      <c r="M61" s="14"/>
      <c r="N61" s="14"/>
      <c r="O61" s="14"/>
      <c r="Q61" s="14" t="str">
        <f>IF(moras!H53="SI", moras!C53, "")</f>
        <v/>
      </c>
      <c r="R61" s="14">
        <f>IF(moras!H53="NO", moras!C53, "")</f>
        <v>1505458.92</v>
      </c>
      <c r="S61" s="14">
        <f t="shared" si="1"/>
        <v>-1505458.92</v>
      </c>
      <c r="T61" s="14"/>
      <c r="U61" s="14"/>
      <c r="V61" s="14"/>
      <c r="W61" s="14"/>
      <c r="X61" s="14"/>
      <c r="Y61" s="14" t="s">
        <v>38</v>
      </c>
      <c r="Z61" s="14" t="s">
        <v>39</v>
      </c>
      <c r="AA61" s="14"/>
      <c r="AB61" s="14"/>
      <c r="AC61" s="14"/>
      <c r="AD61" s="14"/>
      <c r="AE61" s="14"/>
      <c r="AF61" s="14"/>
      <c r="AG61" s="14"/>
      <c r="AH61" s="14"/>
      <c r="AI61" s="14"/>
      <c r="AJ61" s="14"/>
      <c r="AK61" s="14"/>
      <c r="AL61" s="14"/>
    </row>
    <row r="62" spans="1:38">
      <c r="A62" s="14"/>
      <c r="B62" s="14"/>
      <c r="C62" s="14"/>
      <c r="D62" s="14"/>
      <c r="E62" s="14"/>
      <c r="F62" s="14"/>
      <c r="G62" s="14"/>
      <c r="H62" s="14"/>
      <c r="I62" s="14"/>
      <c r="J62" s="14"/>
      <c r="K62" s="14"/>
      <c r="L62" s="14"/>
      <c r="M62" s="14"/>
      <c r="N62" s="14"/>
      <c r="O62" s="14"/>
      <c r="Q62" s="14" t="str">
        <f>IF(moras!H54="SI", moras!C54, "")</f>
        <v/>
      </c>
      <c r="R62" s="14">
        <f>IF(moras!H54="NO", moras!C54, "")</f>
        <v>743436</v>
      </c>
      <c r="S62" s="14">
        <f t="shared" si="1"/>
        <v>-743436</v>
      </c>
      <c r="T62" s="14"/>
      <c r="U62" s="14"/>
      <c r="V62" s="14"/>
      <c r="W62" s="14"/>
      <c r="X62" s="14" t="s">
        <v>16</v>
      </c>
      <c r="Y62" s="14">
        <f>COUNTIFS(moras!H2:H5001,X62,moras!H2:H5001,"SI")</f>
        <v>870</v>
      </c>
      <c r="Z62" s="14">
        <f>COUNTIFS(moras!H2:H5001,X62,moras!H2:H5001,"NO")</f>
        <v>0</v>
      </c>
      <c r="AA62" s="14"/>
      <c r="AB62" s="14"/>
      <c r="AC62" s="14"/>
      <c r="AD62" s="14"/>
      <c r="AE62" s="14"/>
      <c r="AF62" s="14"/>
      <c r="AG62" s="14"/>
      <c r="AH62" s="14"/>
      <c r="AI62" s="14"/>
      <c r="AJ62" s="14"/>
      <c r="AK62" s="14"/>
      <c r="AL62" s="14"/>
    </row>
    <row r="63" spans="1:38">
      <c r="A63" s="14"/>
      <c r="B63" s="14"/>
      <c r="C63" s="14"/>
      <c r="D63" s="14"/>
      <c r="E63" s="14"/>
      <c r="F63" s="14"/>
      <c r="G63" s="14"/>
      <c r="H63" s="14"/>
      <c r="I63" s="14"/>
      <c r="J63" s="14"/>
      <c r="K63" s="14"/>
      <c r="L63" s="14"/>
      <c r="M63" s="14"/>
      <c r="N63" s="14"/>
      <c r="O63" s="14"/>
      <c r="Q63" s="14" t="str">
        <f>IF(moras!H55="SI", moras!C55, "")</f>
        <v/>
      </c>
      <c r="R63" s="14">
        <f>IF(moras!H55="NO", moras!C55, "")</f>
        <v>379422</v>
      </c>
      <c r="S63" s="14">
        <f t="shared" si="1"/>
        <v>-379422</v>
      </c>
      <c r="T63" s="14"/>
      <c r="U63" s="14"/>
      <c r="V63" s="14"/>
      <c r="W63" s="14"/>
      <c r="X63" s="14" t="s">
        <v>17</v>
      </c>
      <c r="Y63" s="14">
        <f>COUNTIFS(moras!H3:H5002,X63,moras!H3:H5002,"SI")</f>
        <v>0</v>
      </c>
      <c r="Z63" s="14">
        <f>COUNTIFS(moras!H3:H5002,X63,moras!H3:H5002,"NO")</f>
        <v>4129</v>
      </c>
      <c r="AA63" s="14"/>
      <c r="AB63" s="14"/>
      <c r="AC63" s="14"/>
      <c r="AD63" s="14"/>
      <c r="AE63" s="14"/>
      <c r="AF63" s="14"/>
      <c r="AG63" s="14"/>
      <c r="AH63" s="14"/>
      <c r="AI63" s="14"/>
      <c r="AJ63" s="14"/>
      <c r="AK63" s="14"/>
      <c r="AL63" s="14"/>
    </row>
    <row r="64" spans="1:38">
      <c r="A64" s="14"/>
      <c r="B64" s="14"/>
      <c r="C64" s="14"/>
      <c r="D64" s="14"/>
      <c r="E64" s="14"/>
      <c r="F64" s="14"/>
      <c r="G64" s="14"/>
      <c r="H64" s="14"/>
      <c r="I64" s="14"/>
      <c r="J64" s="14"/>
      <c r="K64" s="14"/>
      <c r="L64" s="14"/>
      <c r="M64" s="14"/>
      <c r="N64" s="14"/>
      <c r="O64" s="14"/>
      <c r="Q64" s="14" t="str">
        <f>IF(moras!H56="SI", moras!C56, "")</f>
        <v/>
      </c>
      <c r="R64" s="14">
        <f>IF(moras!H56="NO", moras!C56, "")</f>
        <v>300000</v>
      </c>
      <c r="S64" s="14">
        <f t="shared" si="1"/>
        <v>-300000</v>
      </c>
      <c r="T64" s="14"/>
      <c r="U64" s="14"/>
      <c r="V64" s="14"/>
      <c r="W64" s="14"/>
      <c r="X64" s="14"/>
      <c r="Y64" s="14"/>
      <c r="Z64" s="14"/>
      <c r="AA64" s="14"/>
      <c r="AB64" s="14"/>
      <c r="AC64" s="14"/>
      <c r="AD64" s="14"/>
      <c r="AE64" s="14"/>
      <c r="AF64" s="14"/>
      <c r="AG64" s="14"/>
      <c r="AH64" s="14"/>
      <c r="AI64" s="14"/>
      <c r="AJ64" s="14"/>
      <c r="AK64" s="14"/>
      <c r="AL64" s="14"/>
    </row>
    <row r="65" spans="1:38">
      <c r="A65" s="14"/>
      <c r="B65" s="14"/>
      <c r="C65" s="14"/>
      <c r="D65" s="14"/>
      <c r="E65" s="14"/>
      <c r="F65" s="14"/>
      <c r="G65" s="14"/>
      <c r="H65" s="14"/>
      <c r="I65" s="14"/>
      <c r="J65" s="14"/>
      <c r="K65" s="14"/>
      <c r="L65" s="14"/>
      <c r="M65" s="14"/>
      <c r="N65" s="14"/>
      <c r="O65" s="14"/>
      <c r="Q65" s="14" t="str">
        <f>IF(moras!H57="SI", moras!C57, "")</f>
        <v/>
      </c>
      <c r="R65" s="14">
        <f>IF(moras!H57="NO", moras!C57, "")</f>
        <v>159787.22</v>
      </c>
      <c r="S65" s="14">
        <f t="shared" si="1"/>
        <v>-159787.22</v>
      </c>
      <c r="T65" s="14"/>
      <c r="U65" s="14"/>
      <c r="V65" s="14"/>
      <c r="W65" s="14"/>
      <c r="X65" s="14"/>
      <c r="Y65" s="14"/>
      <c r="Z65" s="14"/>
      <c r="AA65" s="14"/>
      <c r="AB65" s="14"/>
      <c r="AC65" s="14"/>
      <c r="AD65" s="14"/>
      <c r="AE65" s="14"/>
      <c r="AF65" s="14"/>
      <c r="AG65" s="14"/>
      <c r="AH65" s="14"/>
      <c r="AI65" s="14"/>
      <c r="AJ65" s="14"/>
      <c r="AK65" s="14"/>
      <c r="AL65" s="14"/>
    </row>
    <row r="66" spans="1:38">
      <c r="A66" s="14"/>
      <c r="B66" s="14" t="s">
        <v>15</v>
      </c>
      <c r="C66" s="14">
        <f>COUNTIF(moras!$E$2:$E$5001, B66)</f>
        <v>1094</v>
      </c>
      <c r="D66" s="14"/>
      <c r="E66" s="14"/>
      <c r="F66" s="14"/>
      <c r="G66" s="14"/>
      <c r="H66" s="14"/>
      <c r="I66" s="14"/>
      <c r="J66" s="14"/>
      <c r="K66" s="14"/>
      <c r="L66" s="14"/>
      <c r="M66" s="14"/>
      <c r="N66" s="14"/>
      <c r="O66" s="14"/>
      <c r="Q66" s="14" t="str">
        <f>IF(moras!H58="SI", moras!C58, "")</f>
        <v/>
      </c>
      <c r="R66" s="14">
        <f>IF(moras!H58="NO", moras!C58, "")</f>
        <v>267741.03999999998</v>
      </c>
      <c r="S66" s="14">
        <f t="shared" si="1"/>
        <v>-267741.03999999998</v>
      </c>
      <c r="T66" s="14"/>
      <c r="U66" s="14"/>
      <c r="V66" s="14"/>
      <c r="W66" s="14"/>
      <c r="X66" s="14"/>
      <c r="Y66" s="14"/>
      <c r="Z66" s="14"/>
      <c r="AA66" s="14"/>
      <c r="AB66" s="14"/>
      <c r="AC66" s="14"/>
      <c r="AD66" s="14"/>
      <c r="AE66" s="14"/>
      <c r="AF66" s="14"/>
      <c r="AG66" s="14"/>
      <c r="AH66" s="14"/>
      <c r="AI66" s="14"/>
      <c r="AJ66" s="14"/>
      <c r="AK66" s="14"/>
      <c r="AL66" s="14"/>
    </row>
    <row r="67" spans="1:38">
      <c r="A67" s="14"/>
      <c r="B67" s="14" t="s">
        <v>20</v>
      </c>
      <c r="C67" s="14">
        <f>COUNTIF(moras!$E$2:$E$5001, B67)</f>
        <v>3906</v>
      </c>
      <c r="D67" s="14"/>
      <c r="E67" s="14"/>
      <c r="F67" s="14"/>
      <c r="G67" s="14"/>
      <c r="H67" s="14"/>
      <c r="I67" s="14"/>
      <c r="J67" s="14"/>
      <c r="K67" s="14"/>
      <c r="L67" s="14"/>
      <c r="M67" s="14"/>
      <c r="N67" s="14"/>
      <c r="O67" s="14"/>
      <c r="Q67" s="14" t="str">
        <f>IF(moras!H59="SI", moras!C59, "")</f>
        <v/>
      </c>
      <c r="R67" s="14">
        <f>IF(moras!H59="NO", moras!C59, "")</f>
        <v>376777</v>
      </c>
      <c r="S67" s="14">
        <f t="shared" si="1"/>
        <v>-376777</v>
      </c>
      <c r="T67" s="14"/>
      <c r="U67" s="14"/>
      <c r="V67" s="14"/>
      <c r="W67" s="14"/>
      <c r="X67" s="14"/>
      <c r="Y67" s="14"/>
      <c r="Z67" s="14"/>
      <c r="AA67" s="14"/>
      <c r="AB67" s="14"/>
      <c r="AC67" s="14"/>
      <c r="AD67" s="14"/>
      <c r="AE67" s="14"/>
      <c r="AF67" s="14"/>
      <c r="AG67" s="14"/>
      <c r="AH67" s="14"/>
      <c r="AI67" s="14"/>
      <c r="AJ67" s="14"/>
      <c r="AK67" s="14"/>
      <c r="AL67" s="14"/>
    </row>
    <row r="68" spans="1:38">
      <c r="A68" s="14"/>
      <c r="B68" s="14"/>
      <c r="C68" s="14"/>
      <c r="D68" s="14"/>
      <c r="E68" s="14"/>
      <c r="F68" s="14"/>
      <c r="G68" s="14"/>
      <c r="H68" s="14"/>
      <c r="I68" s="14"/>
      <c r="J68" s="14"/>
      <c r="K68" s="14"/>
      <c r="L68" s="14"/>
      <c r="M68" s="14"/>
      <c r="N68" s="14"/>
      <c r="O68" s="14"/>
      <c r="Q68" s="14">
        <f>IF(moras!H60="SI", moras!C60, "")</f>
        <v>386161</v>
      </c>
      <c r="R68" s="14" t="str">
        <f>IF(moras!H60="NO", moras!C60, "")</f>
        <v/>
      </c>
      <c r="S68" s="14" t="e">
        <f t="shared" si="1"/>
        <v>#VALUE!</v>
      </c>
      <c r="T68" s="14"/>
      <c r="U68" s="14"/>
      <c r="V68" s="14"/>
      <c r="W68" s="14"/>
      <c r="X68" s="14"/>
      <c r="Y68" s="14"/>
      <c r="Z68" s="14"/>
      <c r="AA68" s="14"/>
      <c r="AB68" s="14"/>
      <c r="AC68" s="14"/>
      <c r="AD68" s="14"/>
      <c r="AE68" s="14"/>
      <c r="AF68" s="14"/>
      <c r="AG68" s="14"/>
      <c r="AH68" s="14"/>
      <c r="AI68" s="14"/>
      <c r="AJ68" s="14"/>
      <c r="AK68" s="14"/>
      <c r="AL68" s="14"/>
    </row>
    <row r="69" spans="1:38">
      <c r="A69" s="14"/>
      <c r="B69" s="14"/>
      <c r="C69" s="14"/>
      <c r="D69" s="14"/>
      <c r="E69" s="14"/>
      <c r="F69" s="14"/>
      <c r="G69" s="14"/>
      <c r="H69" s="14"/>
      <c r="I69" s="14"/>
      <c r="J69" s="14"/>
      <c r="K69" s="14"/>
      <c r="L69" s="14"/>
      <c r="M69" s="14"/>
      <c r="N69" s="14"/>
      <c r="O69" s="14"/>
      <c r="Q69" s="14" t="str">
        <f>IF(moras!H61="SI", moras!C61, "")</f>
        <v/>
      </c>
      <c r="R69" s="14">
        <f>IF(moras!H61="NO", moras!C61, "")</f>
        <v>278030</v>
      </c>
      <c r="S69" s="14">
        <f t="shared" si="1"/>
        <v>-278030</v>
      </c>
      <c r="T69" s="14"/>
      <c r="U69" s="14"/>
      <c r="V69" s="14"/>
      <c r="W69" s="14"/>
      <c r="X69" s="14"/>
      <c r="Y69" s="14"/>
      <c r="Z69" s="14"/>
      <c r="AA69" s="14"/>
      <c r="AB69" s="14"/>
      <c r="AC69" s="14"/>
      <c r="AD69" s="14"/>
      <c r="AE69" s="14"/>
      <c r="AF69" s="14"/>
      <c r="AG69" s="14"/>
      <c r="AH69" s="14"/>
      <c r="AI69" s="14"/>
      <c r="AJ69" s="14"/>
      <c r="AK69" s="14"/>
      <c r="AL69" s="14"/>
    </row>
    <row r="70" spans="1:38">
      <c r="A70" s="14"/>
      <c r="B70" s="14"/>
      <c r="C70" s="14"/>
      <c r="D70" s="14"/>
      <c r="E70" s="14"/>
      <c r="F70" s="14"/>
      <c r="G70" s="14"/>
      <c r="H70" s="14"/>
      <c r="I70" s="14"/>
      <c r="J70" s="14"/>
      <c r="K70" s="14"/>
      <c r="L70" s="14"/>
      <c r="M70" s="14"/>
      <c r="N70" s="14"/>
      <c r="O70" s="14"/>
      <c r="Q70" s="14" t="str">
        <f>IF(moras!H62="SI", moras!C62, "")</f>
        <v/>
      </c>
      <c r="R70" s="14">
        <f>IF(moras!H62="NO", moras!C62, "")</f>
        <v>1594012.66</v>
      </c>
      <c r="S70" s="14">
        <f t="shared" si="1"/>
        <v>-1594012.66</v>
      </c>
      <c r="T70" s="14"/>
      <c r="U70" s="14"/>
      <c r="V70" s="14"/>
      <c r="W70" s="14"/>
      <c r="X70" s="14"/>
      <c r="Y70" s="14"/>
      <c r="Z70" s="14"/>
      <c r="AA70" s="14"/>
      <c r="AB70" s="14"/>
      <c r="AC70" s="14"/>
      <c r="AD70" s="14"/>
      <c r="AE70" s="14"/>
      <c r="AF70" s="14"/>
      <c r="AG70" s="14"/>
      <c r="AH70" s="14"/>
      <c r="AI70" s="14"/>
      <c r="AJ70" s="14"/>
      <c r="AK70" s="14"/>
      <c r="AL70" s="14"/>
    </row>
    <row r="71" spans="1:38">
      <c r="A71" s="14"/>
      <c r="B71" s="14"/>
      <c r="C71" s="14"/>
      <c r="D71" s="14"/>
      <c r="E71" s="14"/>
      <c r="F71" s="14"/>
      <c r="G71" s="14"/>
      <c r="H71" s="14"/>
      <c r="I71" s="14"/>
      <c r="J71" s="14"/>
      <c r="K71" s="14"/>
      <c r="L71" s="14"/>
      <c r="M71" s="14"/>
      <c r="N71" s="14"/>
      <c r="O71" s="14"/>
      <c r="Q71" s="14" t="str">
        <f>IF(moras!H63="SI", moras!C63, "")</f>
        <v/>
      </c>
      <c r="R71" s="14">
        <f>IF(moras!H63="NO", moras!C63, "")</f>
        <v>1401725.03</v>
      </c>
      <c r="S71" s="14">
        <f t="shared" si="1"/>
        <v>-1401725.03</v>
      </c>
      <c r="T71" s="14"/>
      <c r="U71" s="14"/>
      <c r="V71" s="14"/>
      <c r="W71" s="14"/>
      <c r="X71" s="14"/>
      <c r="Y71" s="14"/>
      <c r="Z71" s="14"/>
      <c r="AA71" s="14"/>
      <c r="AB71" s="14"/>
      <c r="AC71" s="14"/>
      <c r="AD71" s="14"/>
      <c r="AE71" s="14"/>
      <c r="AF71" s="14"/>
      <c r="AG71" s="14"/>
      <c r="AH71" s="14"/>
      <c r="AI71" s="14"/>
      <c r="AJ71" s="14"/>
      <c r="AK71" s="14"/>
      <c r="AL71" s="14"/>
    </row>
    <row r="72" spans="1:38">
      <c r="A72" s="14"/>
      <c r="B72" s="14"/>
      <c r="C72" s="14"/>
      <c r="D72" s="14"/>
      <c r="E72" s="14"/>
      <c r="F72" s="14"/>
      <c r="G72" s="14"/>
      <c r="H72" s="14"/>
      <c r="I72" s="14"/>
      <c r="J72" s="14"/>
      <c r="K72" s="14"/>
      <c r="L72" s="14"/>
      <c r="M72" s="14"/>
      <c r="N72" s="14"/>
      <c r="O72" s="14"/>
      <c r="Q72" s="14" t="str">
        <f>IF(moras!H64="SI", moras!C64, "")</f>
        <v/>
      </c>
      <c r="R72" s="14">
        <f>IF(moras!H64="NO", moras!C64, "")</f>
        <v>366358.49</v>
      </c>
      <c r="S72" s="14">
        <f t="shared" si="1"/>
        <v>-366358.49</v>
      </c>
      <c r="T72" s="14"/>
      <c r="U72" s="14"/>
      <c r="V72" s="14"/>
      <c r="W72" s="14"/>
      <c r="X72" s="14"/>
      <c r="Y72" s="14"/>
      <c r="Z72" s="14"/>
      <c r="AA72" s="14"/>
      <c r="AB72" s="14"/>
      <c r="AC72" s="14"/>
      <c r="AD72" s="14"/>
      <c r="AE72" s="14"/>
      <c r="AF72" s="14"/>
      <c r="AG72" s="14"/>
      <c r="AH72" s="14"/>
      <c r="AI72" s="14"/>
      <c r="AJ72" s="14"/>
      <c r="AK72" s="14"/>
      <c r="AL72" s="14"/>
    </row>
    <row r="73" spans="1:38">
      <c r="A73" s="14"/>
      <c r="B73" s="14"/>
      <c r="C73" s="14"/>
      <c r="D73" s="14"/>
      <c r="E73" s="14"/>
      <c r="F73" s="14"/>
      <c r="G73" s="14"/>
      <c r="H73" s="14"/>
      <c r="I73" s="14"/>
      <c r="J73" s="14"/>
      <c r="K73" s="14"/>
      <c r="L73" s="14"/>
      <c r="M73" s="14"/>
      <c r="N73" s="14"/>
      <c r="O73" s="14"/>
      <c r="Q73" s="14" t="str">
        <f>IF(moras!H65="SI", moras!C65, "")</f>
        <v/>
      </c>
      <c r="R73" s="14">
        <f>IF(moras!H65="NO", moras!C65, "")</f>
        <v>411794</v>
      </c>
      <c r="S73" s="14">
        <f t="shared" si="1"/>
        <v>-411794</v>
      </c>
      <c r="T73" s="14"/>
      <c r="U73" s="14"/>
      <c r="V73" s="14"/>
      <c r="W73" s="14"/>
      <c r="X73" s="14"/>
      <c r="Y73" s="14"/>
      <c r="Z73" s="14"/>
      <c r="AA73" s="14"/>
      <c r="AB73" s="14"/>
      <c r="AC73" s="14"/>
      <c r="AD73" s="14"/>
      <c r="AE73" s="14"/>
      <c r="AF73" s="14"/>
      <c r="AG73" s="14"/>
      <c r="AH73" s="14"/>
      <c r="AI73" s="14"/>
      <c r="AJ73" s="14"/>
      <c r="AK73" s="14"/>
      <c r="AL73" s="14"/>
    </row>
    <row r="74" spans="1:38">
      <c r="A74" s="14"/>
      <c r="B74" s="14"/>
      <c r="C74" s="14"/>
      <c r="D74" s="14"/>
      <c r="E74" s="14"/>
      <c r="F74" s="14"/>
      <c r="G74" s="14"/>
      <c r="H74" s="14"/>
      <c r="I74" s="14"/>
      <c r="J74" s="14"/>
      <c r="K74" s="14"/>
      <c r="L74" s="14"/>
      <c r="M74" s="14"/>
      <c r="N74" s="14"/>
      <c r="O74" s="14"/>
      <c r="Q74" s="14" t="str">
        <f>IF(moras!H66="SI", moras!C66, "")</f>
        <v/>
      </c>
      <c r="R74" s="14">
        <f>IF(moras!H66="NO", moras!C66, "")</f>
        <v>340510.83</v>
      </c>
      <c r="S74" s="14">
        <f t="shared" si="1"/>
        <v>-340510.83</v>
      </c>
      <c r="T74" s="14"/>
      <c r="U74" s="14"/>
      <c r="V74" s="14"/>
      <c r="W74" s="14"/>
      <c r="X74" s="14"/>
      <c r="Y74" s="14"/>
      <c r="Z74" s="14"/>
      <c r="AA74" s="14"/>
      <c r="AB74" s="14"/>
      <c r="AC74" s="14"/>
      <c r="AD74" s="14"/>
      <c r="AE74" s="14"/>
      <c r="AF74" s="14"/>
      <c r="AG74" s="14"/>
      <c r="AH74" s="14"/>
      <c r="AI74" s="14"/>
      <c r="AJ74" s="14"/>
      <c r="AK74" s="14"/>
      <c r="AL74" s="14"/>
    </row>
    <row r="75" spans="1:38">
      <c r="A75" s="14"/>
      <c r="B75" s="14"/>
      <c r="C75" s="14"/>
      <c r="D75" s="14"/>
      <c r="E75" s="14"/>
      <c r="F75" s="14"/>
      <c r="G75" s="14"/>
      <c r="H75" s="14"/>
      <c r="I75" s="14"/>
      <c r="J75" s="14"/>
      <c r="K75" s="14"/>
      <c r="L75" s="14"/>
      <c r="M75" s="14"/>
      <c r="N75" s="14"/>
      <c r="O75" s="14"/>
      <c r="Q75" s="14" t="str">
        <f>IF(moras!H67="SI", moras!C67, "")</f>
        <v/>
      </c>
      <c r="R75" s="14">
        <f>IF(moras!H67="NO", moras!C67, "")</f>
        <v>3217736</v>
      </c>
      <c r="S75" s="14">
        <f t="shared" ref="S75:S138" si="2">-R75</f>
        <v>-3217736</v>
      </c>
      <c r="T75" s="14"/>
      <c r="U75" s="14"/>
      <c r="V75" s="14"/>
      <c r="W75" s="14"/>
      <c r="X75" s="14"/>
      <c r="Y75" s="14"/>
      <c r="Z75" s="14"/>
      <c r="AA75" s="14"/>
      <c r="AB75" s="14"/>
      <c r="AC75" s="14"/>
      <c r="AD75" s="14"/>
      <c r="AE75" s="14"/>
      <c r="AF75" s="14"/>
      <c r="AG75" s="14"/>
      <c r="AH75" s="14"/>
      <c r="AI75" s="14"/>
      <c r="AJ75" s="14"/>
      <c r="AK75" s="14"/>
      <c r="AL75" s="14"/>
    </row>
    <row r="76" spans="1:38">
      <c r="A76" s="14"/>
      <c r="B76" s="14"/>
      <c r="C76" s="14"/>
      <c r="D76" s="14"/>
      <c r="E76" s="14"/>
      <c r="F76" s="14"/>
      <c r="G76" s="14"/>
      <c r="H76" s="14"/>
      <c r="I76" s="14"/>
      <c r="J76" s="14"/>
      <c r="K76" s="14"/>
      <c r="L76" s="14"/>
      <c r="M76" s="14"/>
      <c r="N76" s="14"/>
      <c r="O76" s="14"/>
      <c r="Q76" s="14" t="str">
        <f>IF(moras!H68="SI", moras!C68, "")</f>
        <v/>
      </c>
      <c r="R76" s="14">
        <f>IF(moras!H68="NO", moras!C68, "")</f>
        <v>133603.53</v>
      </c>
      <c r="S76" s="14">
        <f t="shared" si="2"/>
        <v>-133603.53</v>
      </c>
      <c r="T76" s="14"/>
      <c r="U76" s="14"/>
      <c r="V76" s="14"/>
      <c r="W76" s="14"/>
      <c r="X76" s="14"/>
      <c r="Y76" s="14"/>
      <c r="Z76" s="14"/>
      <c r="AA76" s="14"/>
      <c r="AB76" s="14"/>
      <c r="AC76" s="14"/>
      <c r="AD76" s="14"/>
      <c r="AE76" s="14"/>
      <c r="AF76" s="14"/>
      <c r="AG76" s="14"/>
      <c r="AH76" s="14"/>
      <c r="AI76" s="14"/>
      <c r="AJ76" s="14"/>
      <c r="AK76" s="14"/>
      <c r="AL76" s="14"/>
    </row>
    <row r="77" spans="1:38">
      <c r="A77" s="14"/>
      <c r="B77" s="14"/>
      <c r="C77" s="14"/>
      <c r="D77" s="14"/>
      <c r="E77" s="14"/>
      <c r="F77" s="14"/>
      <c r="G77" s="14"/>
      <c r="H77" s="14"/>
      <c r="I77" s="14"/>
      <c r="J77" s="14"/>
      <c r="K77" s="14"/>
      <c r="L77" s="14"/>
      <c r="M77" s="14"/>
      <c r="N77" s="14"/>
      <c r="O77" s="14"/>
      <c r="Q77" s="14" t="str">
        <f>IF(moras!H69="SI", moras!C69, "")</f>
        <v/>
      </c>
      <c r="R77" s="14">
        <f>IF(moras!H69="NO", moras!C69, "")</f>
        <v>140435.81</v>
      </c>
      <c r="S77" s="14">
        <f t="shared" si="2"/>
        <v>-140435.81</v>
      </c>
      <c r="T77" s="14"/>
      <c r="U77" s="14"/>
      <c r="V77" s="14"/>
      <c r="W77" s="14"/>
      <c r="X77" s="14"/>
      <c r="Y77" s="14"/>
      <c r="Z77" s="14"/>
      <c r="AA77" s="14"/>
      <c r="AB77" s="14"/>
      <c r="AC77" s="14"/>
      <c r="AD77" s="14"/>
      <c r="AE77" s="14"/>
      <c r="AF77" s="14"/>
      <c r="AG77" s="14"/>
      <c r="AH77" s="14"/>
      <c r="AI77" s="14"/>
      <c r="AJ77" s="14"/>
      <c r="AK77" s="14"/>
      <c r="AL77" s="14"/>
    </row>
    <row r="78" spans="1:38">
      <c r="A78" s="14"/>
      <c r="B78" s="14"/>
      <c r="C78" s="14"/>
      <c r="D78" s="14"/>
      <c r="E78" s="14"/>
      <c r="F78" s="14"/>
      <c r="G78" s="14"/>
      <c r="H78" s="14"/>
      <c r="I78" s="14"/>
      <c r="J78" s="14"/>
      <c r="K78" s="14"/>
      <c r="L78" s="14"/>
      <c r="M78" s="14"/>
      <c r="N78" s="14"/>
      <c r="O78" s="14"/>
      <c r="Q78" s="14" t="str">
        <f>IF(moras!H70="SI", moras!C70, "")</f>
        <v/>
      </c>
      <c r="R78" s="14">
        <f>IF(moras!H70="NO", moras!C70, "")</f>
        <v>1866932.5</v>
      </c>
      <c r="S78" s="14">
        <f t="shared" si="2"/>
        <v>-1866932.5</v>
      </c>
      <c r="T78" s="14"/>
      <c r="U78" s="14"/>
      <c r="V78" s="14"/>
      <c r="W78" s="14"/>
      <c r="X78" s="14"/>
      <c r="Y78" s="14"/>
      <c r="Z78" s="14"/>
      <c r="AA78" s="14"/>
      <c r="AB78" s="14"/>
      <c r="AC78" s="14"/>
      <c r="AD78" s="14"/>
      <c r="AE78" s="14"/>
      <c r="AF78" s="14"/>
      <c r="AG78" s="14"/>
      <c r="AH78" s="14"/>
      <c r="AI78" s="14"/>
      <c r="AJ78" s="14"/>
      <c r="AK78" s="14"/>
      <c r="AL78" s="14"/>
    </row>
    <row r="79" spans="1:38">
      <c r="A79" s="14"/>
      <c r="B79" s="14"/>
      <c r="C79" s="14"/>
      <c r="D79" s="14"/>
      <c r="E79" s="14"/>
      <c r="F79" s="14"/>
      <c r="G79" s="14"/>
      <c r="H79" s="14"/>
      <c r="I79" s="14"/>
      <c r="J79" s="14"/>
      <c r="K79" s="14"/>
      <c r="L79" s="14"/>
      <c r="M79" s="14"/>
      <c r="N79" s="14"/>
      <c r="O79" s="14"/>
      <c r="Q79" s="14" t="str">
        <f>IF(moras!H71="SI", moras!C71, "")</f>
        <v/>
      </c>
      <c r="R79" s="14">
        <f>IF(moras!H71="NO", moras!C71, "")</f>
        <v>299647</v>
      </c>
      <c r="S79" s="14">
        <f t="shared" si="2"/>
        <v>-299647</v>
      </c>
      <c r="T79" s="14"/>
      <c r="U79" s="14"/>
      <c r="V79" s="14"/>
      <c r="W79" s="14"/>
      <c r="X79" s="14"/>
      <c r="Y79" s="14"/>
      <c r="Z79" s="14"/>
      <c r="AA79" s="14"/>
      <c r="AB79" s="14"/>
      <c r="AC79" s="14"/>
      <c r="AD79" s="14"/>
      <c r="AE79" s="14"/>
      <c r="AF79" s="14"/>
      <c r="AG79" s="14"/>
      <c r="AH79" s="14"/>
      <c r="AI79" s="14"/>
      <c r="AJ79" s="14"/>
      <c r="AK79" s="14"/>
      <c r="AL79" s="14"/>
    </row>
    <row r="80" spans="1:38">
      <c r="A80" s="14"/>
      <c r="B80" s="14"/>
      <c r="C80" s="14"/>
      <c r="D80" s="14"/>
      <c r="E80" s="14"/>
      <c r="F80" s="14"/>
      <c r="G80" s="14"/>
      <c r="H80" s="14"/>
      <c r="I80" s="14"/>
      <c r="J80" s="14"/>
      <c r="K80" s="14"/>
      <c r="L80" s="14"/>
      <c r="M80" s="14"/>
      <c r="N80" s="14"/>
      <c r="O80" s="14"/>
      <c r="Q80" s="14" t="str">
        <f>IF(moras!H72="SI", moras!C72, "")</f>
        <v/>
      </c>
      <c r="R80" s="14">
        <f>IF(moras!H72="NO", moras!C72, "")</f>
        <v>544163.5</v>
      </c>
      <c r="S80" s="14">
        <f t="shared" si="2"/>
        <v>-544163.5</v>
      </c>
      <c r="T80" s="14"/>
      <c r="U80" s="14"/>
      <c r="V80" s="14"/>
      <c r="W80" s="14"/>
      <c r="X80" s="14"/>
      <c r="Y80" s="14"/>
      <c r="Z80" s="14"/>
      <c r="AA80" s="14"/>
      <c r="AB80" s="14"/>
      <c r="AC80" s="14"/>
      <c r="AD80" s="14"/>
      <c r="AE80" s="14"/>
      <c r="AF80" s="14"/>
      <c r="AG80" s="14"/>
      <c r="AH80" s="14"/>
      <c r="AI80" s="14"/>
      <c r="AJ80" s="14"/>
      <c r="AK80" s="14"/>
      <c r="AL80" s="14"/>
    </row>
    <row r="81" spans="1:38">
      <c r="A81" s="14"/>
      <c r="B81" s="14"/>
      <c r="C81" s="14"/>
      <c r="D81" s="14"/>
      <c r="E81" s="14"/>
      <c r="F81" s="14"/>
      <c r="G81" s="14"/>
      <c r="H81" s="14"/>
      <c r="I81" s="14"/>
      <c r="J81" s="14"/>
      <c r="K81" s="14"/>
      <c r="L81" s="14"/>
      <c r="M81" s="14"/>
      <c r="N81" s="14"/>
      <c r="O81" s="14"/>
      <c r="Q81" s="14">
        <f>IF(moras!H73="SI", moras!C73, "")</f>
        <v>2128928</v>
      </c>
      <c r="R81" s="14" t="str">
        <f>IF(moras!H73="NO", moras!C73, "")</f>
        <v/>
      </c>
      <c r="S81" s="14" t="e">
        <f t="shared" si="2"/>
        <v>#VALUE!</v>
      </c>
      <c r="T81" s="14"/>
      <c r="U81" s="14"/>
      <c r="V81" s="14"/>
      <c r="W81" s="14"/>
      <c r="X81" s="14"/>
      <c r="Y81" s="14"/>
      <c r="Z81" s="14"/>
      <c r="AA81" s="14"/>
      <c r="AB81" s="14"/>
      <c r="AC81" s="14"/>
      <c r="AD81" s="14"/>
      <c r="AE81" s="14"/>
      <c r="AF81" s="14"/>
      <c r="AG81" s="14"/>
      <c r="AH81" s="14"/>
      <c r="AI81" s="14"/>
      <c r="AJ81" s="14"/>
      <c r="AK81" s="14"/>
      <c r="AL81" s="14"/>
    </row>
    <row r="82" spans="1:38">
      <c r="A82" s="14"/>
      <c r="B82" s="14" t="s">
        <v>16</v>
      </c>
      <c r="C82" s="14">
        <f>COUNTIF(moras!$F$2:$F$5001, B82)</f>
        <v>4966</v>
      </c>
      <c r="D82" s="14"/>
      <c r="E82" s="14"/>
      <c r="F82" s="14"/>
      <c r="G82" s="14"/>
      <c r="H82" s="14"/>
      <c r="I82" s="14"/>
      <c r="J82" s="14"/>
      <c r="K82" s="14"/>
      <c r="L82" s="14"/>
      <c r="M82" s="14"/>
      <c r="N82" s="14"/>
      <c r="O82" s="14"/>
      <c r="Q82" s="14" t="str">
        <f>IF(moras!H74="SI", moras!C74, "")</f>
        <v/>
      </c>
      <c r="R82" s="14">
        <f>IF(moras!H74="NO", moras!C74, "")</f>
        <v>278030</v>
      </c>
      <c r="S82" s="14">
        <f t="shared" si="2"/>
        <v>-278030</v>
      </c>
      <c r="T82" s="14"/>
      <c r="U82" s="14"/>
      <c r="V82" s="14"/>
      <c r="W82" s="14"/>
      <c r="X82" s="14"/>
      <c r="Y82" s="14"/>
      <c r="Z82" s="14"/>
      <c r="AA82" s="14"/>
      <c r="AB82" s="14"/>
      <c r="AC82" s="14"/>
      <c r="AD82" s="14"/>
      <c r="AE82" s="14"/>
      <c r="AF82" s="14"/>
      <c r="AG82" s="14"/>
      <c r="AH82" s="14"/>
      <c r="AI82" s="14"/>
      <c r="AJ82" s="14"/>
      <c r="AK82" s="14"/>
      <c r="AL82" s="14"/>
    </row>
    <row r="83" spans="1:38">
      <c r="A83" s="14"/>
      <c r="B83" s="14" t="s">
        <v>17</v>
      </c>
      <c r="C83" s="14">
        <f>COUNTIF(moras!$F$2:$F$5001, B83)</f>
        <v>34</v>
      </c>
      <c r="D83" s="14"/>
      <c r="E83" s="14"/>
      <c r="F83" s="14"/>
      <c r="G83" s="14"/>
      <c r="H83" s="14"/>
      <c r="I83" s="14"/>
      <c r="J83" s="14"/>
      <c r="K83" s="14"/>
      <c r="L83" s="14"/>
      <c r="M83" s="14"/>
      <c r="N83" s="14"/>
      <c r="O83" s="14"/>
      <c r="Q83" s="14" t="str">
        <f>IF(moras!H75="SI", moras!C75, "")</f>
        <v/>
      </c>
      <c r="R83" s="14">
        <f>IF(moras!H75="NO", moras!C75, "")</f>
        <v>508972.79999999999</v>
      </c>
      <c r="S83" s="14">
        <f t="shared" si="2"/>
        <v>-508972.79999999999</v>
      </c>
      <c r="T83" s="14"/>
      <c r="U83" s="14"/>
      <c r="V83" s="14"/>
      <c r="W83" s="14"/>
      <c r="X83" s="16" t="s">
        <v>8</v>
      </c>
      <c r="Y83" s="14" t="s">
        <v>38</v>
      </c>
      <c r="Z83" s="14" t="s">
        <v>39</v>
      </c>
      <c r="AA83" s="14"/>
      <c r="AB83" s="14"/>
      <c r="AC83" s="14"/>
      <c r="AD83" s="14"/>
      <c r="AE83" s="14"/>
      <c r="AF83" s="14"/>
      <c r="AG83" s="14"/>
      <c r="AH83" s="14"/>
      <c r="AI83" s="14"/>
      <c r="AJ83" s="14"/>
      <c r="AK83" s="14"/>
      <c r="AL83" s="14"/>
    </row>
    <row r="84" spans="1:38">
      <c r="A84" s="14"/>
      <c r="B84" s="14"/>
      <c r="C84" s="14"/>
      <c r="D84" s="14"/>
      <c r="E84" s="14"/>
      <c r="F84" s="14"/>
      <c r="G84" s="14"/>
      <c r="H84" s="14"/>
      <c r="I84" s="14"/>
      <c r="J84" s="14"/>
      <c r="K84" s="14"/>
      <c r="L84" s="14"/>
      <c r="M84" s="14"/>
      <c r="N84" s="14"/>
      <c r="O84" s="14"/>
      <c r="Q84" s="14" t="str">
        <f>IF(moras!H76="SI", moras!C76, "")</f>
        <v/>
      </c>
      <c r="R84" s="14">
        <f>IF(moras!H76="NO", moras!C76, "")</f>
        <v>476424.06</v>
      </c>
      <c r="S84" s="14">
        <f t="shared" si="2"/>
        <v>-476424.06</v>
      </c>
      <c r="T84" s="14"/>
      <c r="U84" s="14"/>
      <c r="V84" s="14"/>
      <c r="W84" s="14"/>
      <c r="X84" s="14">
        <v>14</v>
      </c>
      <c r="Y84" s="14">
        <f>COUNTIFS(moras!I3:I5002,X84,moras!H3:H5002,"SI")</f>
        <v>0</v>
      </c>
      <c r="Z84" s="14">
        <f>COUNTIFS(moras!I3:I5002,X84,moras!H3:H5002,"NO")</f>
        <v>1</v>
      </c>
      <c r="AA84" s="14">
        <f>-Z84</f>
        <v>-1</v>
      </c>
      <c r="AB84" s="14"/>
      <c r="AC84" s="14"/>
      <c r="AD84" s="14"/>
      <c r="AE84" s="14"/>
      <c r="AF84" s="14"/>
      <c r="AG84" s="14"/>
      <c r="AH84" s="14"/>
      <c r="AI84" s="14"/>
      <c r="AJ84" s="14"/>
      <c r="AK84" s="14"/>
      <c r="AL84" s="14"/>
    </row>
    <row r="85" spans="1:38">
      <c r="A85" s="14"/>
      <c r="B85" s="14"/>
      <c r="C85" s="14"/>
      <c r="D85" s="14"/>
      <c r="E85" s="14"/>
      <c r="F85" s="14"/>
      <c r="G85" s="14"/>
      <c r="H85" s="14"/>
      <c r="I85" s="14"/>
      <c r="J85" s="14"/>
      <c r="K85" s="14"/>
      <c r="L85" s="14"/>
      <c r="M85" s="14"/>
      <c r="N85" s="14"/>
      <c r="O85" s="14"/>
      <c r="Q85" s="14">
        <f>IF(moras!H77="SI", moras!C77, "")</f>
        <v>278035</v>
      </c>
      <c r="R85" s="14" t="str">
        <f>IF(moras!H77="NO", moras!C77, "")</f>
        <v/>
      </c>
      <c r="S85" s="14" t="e">
        <f t="shared" si="2"/>
        <v>#VALUE!</v>
      </c>
      <c r="T85" s="14"/>
      <c r="U85" s="14"/>
      <c r="V85" s="14"/>
      <c r="W85" s="14"/>
      <c r="X85" s="14">
        <v>17</v>
      </c>
      <c r="Y85" s="14">
        <f>COUNTIFS(moras!I4:I5003,X85,moras!H4:H5003,"SI")</f>
        <v>0</v>
      </c>
      <c r="Z85" s="14">
        <f>COUNTIFS(moras!I4:I5003,X85,moras!H4:H5003,"NO")</f>
        <v>1</v>
      </c>
      <c r="AA85" s="14">
        <f t="shared" ref="AA85:AA148" si="3">-Z85</f>
        <v>-1</v>
      </c>
      <c r="AB85" s="14"/>
      <c r="AC85" s="14"/>
      <c r="AD85" s="14"/>
      <c r="AE85" s="14"/>
      <c r="AF85" s="14"/>
      <c r="AG85" s="14"/>
      <c r="AH85" s="14"/>
      <c r="AI85" s="14"/>
      <c r="AJ85" s="14"/>
      <c r="AK85" s="14"/>
      <c r="AL85" s="14"/>
    </row>
    <row r="86" spans="1:38">
      <c r="A86" s="14"/>
      <c r="B86" s="14"/>
      <c r="C86" s="14"/>
      <c r="D86" s="14"/>
      <c r="E86" s="14"/>
      <c r="F86" s="14"/>
      <c r="G86" s="14"/>
      <c r="H86" s="14"/>
      <c r="I86" s="14"/>
      <c r="J86" s="14"/>
      <c r="K86" s="14"/>
      <c r="L86" s="14"/>
      <c r="M86" s="14"/>
      <c r="N86" s="14"/>
      <c r="O86" s="14"/>
      <c r="Q86" s="14">
        <f>IF(moras!H78="SI", moras!C78, "")</f>
        <v>297046</v>
      </c>
      <c r="R86" s="14" t="str">
        <f>IF(moras!H78="NO", moras!C78, "")</f>
        <v/>
      </c>
      <c r="S86" s="14" t="e">
        <f t="shared" si="2"/>
        <v>#VALUE!</v>
      </c>
      <c r="T86" s="14"/>
      <c r="U86" s="14"/>
      <c r="V86" s="14"/>
      <c r="W86" s="14"/>
      <c r="X86" s="14">
        <v>18</v>
      </c>
      <c r="Y86" s="14">
        <f>COUNTIFS(moras!I5:I5004,X86,moras!H5:H5004,"SI")</f>
        <v>1</v>
      </c>
      <c r="Z86" s="14">
        <f>COUNTIFS(moras!I5:I5004,X86,moras!H5:H5004,"NO")</f>
        <v>9</v>
      </c>
      <c r="AA86" s="14">
        <f t="shared" si="3"/>
        <v>-9</v>
      </c>
      <c r="AB86" s="14"/>
      <c r="AC86" s="14"/>
      <c r="AD86" s="14"/>
      <c r="AE86" s="14"/>
      <c r="AF86" s="14"/>
      <c r="AG86" s="14"/>
      <c r="AH86" s="14"/>
      <c r="AI86" s="14"/>
      <c r="AJ86" s="14"/>
      <c r="AK86" s="14"/>
      <c r="AL86" s="14"/>
    </row>
    <row r="87" spans="1:38">
      <c r="A87" s="14"/>
      <c r="B87" s="14"/>
      <c r="C87" s="14"/>
      <c r="D87" s="14"/>
      <c r="E87" s="14"/>
      <c r="F87" s="14"/>
      <c r="G87" s="14"/>
      <c r="H87" s="14"/>
      <c r="I87" s="14"/>
      <c r="J87" s="14"/>
      <c r="K87" s="14"/>
      <c r="L87" s="14"/>
      <c r="M87" s="14"/>
      <c r="N87" s="14"/>
      <c r="O87" s="14"/>
      <c r="Q87" s="14" t="str">
        <f>IF(moras!H79="SI", moras!C79, "")</f>
        <v/>
      </c>
      <c r="R87" s="14">
        <f>IF(moras!H79="NO", moras!C79, "")</f>
        <v>643859.19999999995</v>
      </c>
      <c r="S87" s="14">
        <f t="shared" si="2"/>
        <v>-643859.19999999995</v>
      </c>
      <c r="T87" s="14"/>
      <c r="U87" s="14"/>
      <c r="V87" s="14"/>
      <c r="W87" s="14"/>
      <c r="X87" s="14">
        <v>19</v>
      </c>
      <c r="Y87" s="14">
        <f>COUNTIFS(moras!I6:I5005,X87,moras!H6:H5005,"SI")</f>
        <v>6</v>
      </c>
      <c r="Z87" s="14">
        <f>COUNTIFS(moras!I6:I5005,X87,moras!H6:H5005,"NO")</f>
        <v>26</v>
      </c>
      <c r="AA87" s="14">
        <f t="shared" si="3"/>
        <v>-26</v>
      </c>
      <c r="AB87" s="14"/>
      <c r="AC87" s="14"/>
      <c r="AD87" s="14"/>
      <c r="AE87" s="14"/>
      <c r="AF87" s="14"/>
      <c r="AG87" s="14"/>
      <c r="AH87" s="14"/>
      <c r="AI87" s="14"/>
      <c r="AJ87" s="14"/>
      <c r="AK87" s="14"/>
      <c r="AL87" s="14"/>
    </row>
    <row r="88" spans="1:38">
      <c r="A88" s="14"/>
      <c r="B88" s="14"/>
      <c r="C88" s="14"/>
      <c r="D88" s="14"/>
      <c r="E88" s="14"/>
      <c r="F88" s="14"/>
      <c r="G88" s="14"/>
      <c r="H88" s="14"/>
      <c r="I88" s="14"/>
      <c r="J88" s="14"/>
      <c r="K88" s="14"/>
      <c r="L88" s="14"/>
      <c r="M88" s="14"/>
      <c r="N88" s="14"/>
      <c r="O88" s="14"/>
      <c r="Q88" s="14" t="str">
        <f>IF(moras!H80="SI", moras!C80, "")</f>
        <v/>
      </c>
      <c r="R88" s="14">
        <f>IF(moras!H80="NO", moras!C80, "")</f>
        <v>364678.16</v>
      </c>
      <c r="S88" s="14">
        <f t="shared" si="2"/>
        <v>-364678.16</v>
      </c>
      <c r="T88" s="14"/>
      <c r="U88" s="14"/>
      <c r="V88" s="14"/>
      <c r="W88" s="14"/>
      <c r="X88" s="14">
        <v>20</v>
      </c>
      <c r="Y88" s="14">
        <f>COUNTIFS(moras!I7:I5006,X88,moras!H7:H5006,"SI")</f>
        <v>3</v>
      </c>
      <c r="Z88" s="14">
        <f>COUNTIFS(moras!I7:I5006,X88,moras!H7:H5006,"NO")</f>
        <v>53</v>
      </c>
      <c r="AA88" s="14">
        <f t="shared" si="3"/>
        <v>-53</v>
      </c>
      <c r="AB88" s="14"/>
      <c r="AC88" s="14"/>
      <c r="AD88" s="14"/>
      <c r="AE88" s="14"/>
      <c r="AF88" s="14"/>
      <c r="AG88" s="14"/>
      <c r="AH88" s="14"/>
      <c r="AI88" s="14"/>
      <c r="AJ88" s="14"/>
      <c r="AK88" s="14"/>
      <c r="AL88" s="14"/>
    </row>
    <row r="89" spans="1:38">
      <c r="A89" s="14"/>
      <c r="B89" s="14"/>
      <c r="C89" s="14"/>
      <c r="D89" s="14"/>
      <c r="E89" s="14"/>
      <c r="F89" s="14"/>
      <c r="G89" s="14"/>
      <c r="H89" s="14"/>
      <c r="I89" s="14"/>
      <c r="J89" s="14"/>
      <c r="K89" s="14"/>
      <c r="L89" s="14"/>
      <c r="M89" s="14"/>
      <c r="N89" s="14"/>
      <c r="O89" s="14"/>
      <c r="Q89" s="14" t="str">
        <f>IF(moras!H81="SI", moras!C81, "")</f>
        <v/>
      </c>
      <c r="R89" s="14">
        <f>IF(moras!H81="NO", moras!C81, "")</f>
        <v>297046</v>
      </c>
      <c r="S89" s="14">
        <f t="shared" si="2"/>
        <v>-297046</v>
      </c>
      <c r="T89" s="14"/>
      <c r="U89" s="14"/>
      <c r="V89" s="14"/>
      <c r="W89" s="14"/>
      <c r="X89" s="14">
        <v>21</v>
      </c>
      <c r="Y89" s="14">
        <f>COUNTIFS(moras!I8:I5007,X89,moras!H8:H5007,"SI")</f>
        <v>5</v>
      </c>
      <c r="Z89" s="14">
        <f>COUNTIFS(moras!I8:I5007,X89,moras!H8:H5007,"NO")</f>
        <v>69</v>
      </c>
      <c r="AA89" s="14">
        <f t="shared" si="3"/>
        <v>-69</v>
      </c>
      <c r="AB89" s="14"/>
      <c r="AC89" s="14"/>
      <c r="AD89" s="14"/>
      <c r="AE89" s="14"/>
      <c r="AF89" s="14"/>
      <c r="AG89" s="14"/>
      <c r="AH89" s="14"/>
      <c r="AI89" s="14"/>
      <c r="AJ89" s="14"/>
      <c r="AK89" s="14"/>
      <c r="AL89" s="14"/>
    </row>
    <row r="90" spans="1:38">
      <c r="A90" s="14"/>
      <c r="B90" s="14"/>
      <c r="C90" s="14"/>
      <c r="D90" s="14"/>
      <c r="E90" s="14"/>
      <c r="F90" s="14"/>
      <c r="G90" s="14"/>
      <c r="H90" s="14"/>
      <c r="I90" s="14"/>
      <c r="J90" s="14"/>
      <c r="K90" s="14"/>
      <c r="L90" s="14"/>
      <c r="M90" s="14"/>
      <c r="N90" s="14"/>
      <c r="O90" s="14"/>
      <c r="Q90" s="14">
        <f>IF(moras!H82="SI", moras!C82, "")</f>
        <v>909000</v>
      </c>
      <c r="R90" s="14" t="str">
        <f>IF(moras!H82="NO", moras!C82, "")</f>
        <v/>
      </c>
      <c r="S90" s="14" t="e">
        <f t="shared" si="2"/>
        <v>#VALUE!</v>
      </c>
      <c r="T90" s="14"/>
      <c r="U90" s="14"/>
      <c r="V90" s="14"/>
      <c r="W90" s="14"/>
      <c r="X90" s="14">
        <v>22</v>
      </c>
      <c r="Y90" s="14">
        <f>COUNTIFS(moras!I9:I5008,X90,moras!H9:H5008,"SI")</f>
        <v>6</v>
      </c>
      <c r="Z90" s="14">
        <f>COUNTIFS(moras!I9:I5008,X90,moras!H9:H5008,"NO")</f>
        <v>79</v>
      </c>
      <c r="AA90" s="14">
        <f t="shared" si="3"/>
        <v>-79</v>
      </c>
      <c r="AB90" s="14"/>
      <c r="AC90" s="14"/>
      <c r="AD90" s="14"/>
      <c r="AE90" s="14"/>
      <c r="AF90" s="14"/>
      <c r="AG90" s="14"/>
      <c r="AH90" s="14"/>
      <c r="AI90" s="14"/>
      <c r="AJ90" s="14"/>
      <c r="AK90" s="14"/>
      <c r="AL90" s="14"/>
    </row>
    <row r="91" spans="1:38">
      <c r="A91" s="14"/>
      <c r="B91" s="14"/>
      <c r="C91" s="14"/>
      <c r="D91" s="14"/>
      <c r="E91" s="14"/>
      <c r="F91" s="14"/>
      <c r="G91" s="14"/>
      <c r="H91" s="14"/>
      <c r="I91" s="14"/>
      <c r="J91" s="14"/>
      <c r="K91" s="14"/>
      <c r="L91" s="14"/>
      <c r="M91" s="14"/>
      <c r="N91" s="14"/>
      <c r="O91" s="14"/>
      <c r="Q91" s="14" t="str">
        <f>IF(moras!H83="SI", moras!C83, "")</f>
        <v/>
      </c>
      <c r="R91" s="14">
        <f>IF(moras!H83="NO", moras!C83, "")</f>
        <v>1769610.96</v>
      </c>
      <c r="S91" s="14">
        <f t="shared" si="2"/>
        <v>-1769610.96</v>
      </c>
      <c r="T91" s="14"/>
      <c r="U91" s="14"/>
      <c r="V91" s="14"/>
      <c r="W91" s="14"/>
      <c r="X91" s="14">
        <v>23</v>
      </c>
      <c r="Y91" s="14">
        <f>COUNTIFS(moras!I10:I5009,X91,moras!H10:H5009,"SI")</f>
        <v>9</v>
      </c>
      <c r="Z91" s="14">
        <f>COUNTIFS(moras!I10:I5009,X91,moras!H10:H5009,"NO")</f>
        <v>61</v>
      </c>
      <c r="AA91" s="14">
        <f t="shared" si="3"/>
        <v>-61</v>
      </c>
      <c r="AB91" s="14"/>
      <c r="AC91" s="14"/>
      <c r="AD91" s="14"/>
      <c r="AE91" s="14"/>
      <c r="AF91" s="14"/>
      <c r="AG91" s="14"/>
      <c r="AH91" s="14"/>
      <c r="AI91" s="14"/>
      <c r="AJ91" s="14"/>
      <c r="AK91" s="14"/>
      <c r="AL91" s="14"/>
    </row>
    <row r="92" spans="1:38">
      <c r="A92" s="14"/>
      <c r="B92" s="14"/>
      <c r="C92" s="14"/>
      <c r="D92" s="14"/>
      <c r="E92" s="14"/>
      <c r="F92" s="14"/>
      <c r="G92" s="14"/>
      <c r="H92" s="14"/>
      <c r="I92" s="14"/>
      <c r="J92" s="14"/>
      <c r="K92" s="14"/>
      <c r="L92" s="14"/>
      <c r="M92" s="14"/>
      <c r="N92" s="14"/>
      <c r="O92" s="14"/>
      <c r="Q92" s="14">
        <f>IF(moras!H84="SI", moras!C84, "")</f>
        <v>415861</v>
      </c>
      <c r="R92" s="14" t="str">
        <f>IF(moras!H84="NO", moras!C84, "")</f>
        <v/>
      </c>
      <c r="S92" s="14" t="e">
        <f t="shared" si="2"/>
        <v>#VALUE!</v>
      </c>
      <c r="T92" s="14"/>
      <c r="U92" s="14"/>
      <c r="V92" s="14"/>
      <c r="W92" s="14"/>
      <c r="X92" s="14">
        <v>24</v>
      </c>
      <c r="Y92" s="14">
        <f>COUNTIFS(moras!I11:I5010,X92,moras!H11:H5010,"SI")</f>
        <v>11</v>
      </c>
      <c r="Z92" s="14">
        <f>COUNTIFS(moras!I11:I5010,X92,moras!H11:H5010,"NO")</f>
        <v>95</v>
      </c>
      <c r="AA92" s="14">
        <f t="shared" si="3"/>
        <v>-95</v>
      </c>
      <c r="AB92" s="14"/>
      <c r="AC92" s="14"/>
      <c r="AD92" s="14"/>
      <c r="AE92" s="14"/>
      <c r="AF92" s="14"/>
      <c r="AG92" s="14"/>
      <c r="AH92" s="14"/>
      <c r="AI92" s="14"/>
      <c r="AJ92" s="14"/>
      <c r="AK92" s="14"/>
      <c r="AL92" s="14"/>
    </row>
    <row r="93" spans="1:38">
      <c r="A93" s="14"/>
      <c r="B93" s="14"/>
      <c r="C93" s="14"/>
      <c r="D93" s="14"/>
      <c r="E93" s="14"/>
      <c r="F93" s="14"/>
      <c r="G93" s="14"/>
      <c r="H93" s="14"/>
      <c r="I93" s="14"/>
      <c r="J93" s="14"/>
      <c r="K93" s="14"/>
      <c r="L93" s="14"/>
      <c r="M93" s="14"/>
      <c r="N93" s="14"/>
      <c r="O93" s="14"/>
      <c r="Q93" s="14">
        <f>IF(moras!H85="SI", moras!C85, "")</f>
        <v>1404047</v>
      </c>
      <c r="R93" s="14" t="str">
        <f>IF(moras!H85="NO", moras!C85, "")</f>
        <v/>
      </c>
      <c r="S93" s="14" t="e">
        <f t="shared" si="2"/>
        <v>#VALUE!</v>
      </c>
      <c r="T93" s="14"/>
      <c r="U93" s="14"/>
      <c r="V93" s="14"/>
      <c r="W93" s="14"/>
      <c r="X93" s="14">
        <v>25</v>
      </c>
      <c r="Y93" s="14">
        <f>COUNTIFS(moras!I12:I5011,X93,moras!H12:H5011,"SI")</f>
        <v>10</v>
      </c>
      <c r="Z93" s="14">
        <f>COUNTIFS(moras!I12:I5011,X93,moras!H12:H5011,"NO")</f>
        <v>106</v>
      </c>
      <c r="AA93" s="14">
        <f t="shared" si="3"/>
        <v>-106</v>
      </c>
      <c r="AB93" s="14"/>
      <c r="AC93" s="14"/>
      <c r="AD93" s="14"/>
      <c r="AE93" s="14"/>
      <c r="AF93" s="14"/>
      <c r="AG93" s="14"/>
      <c r="AH93" s="14"/>
      <c r="AI93" s="14"/>
      <c r="AJ93" s="14"/>
      <c r="AK93" s="14"/>
      <c r="AL93" s="14"/>
    </row>
    <row r="94" spans="1:38">
      <c r="A94" s="14"/>
      <c r="B94" s="14"/>
      <c r="C94" s="14"/>
      <c r="D94" s="14"/>
      <c r="E94" s="14"/>
      <c r="F94" s="14"/>
      <c r="G94" s="14"/>
      <c r="H94" s="14"/>
      <c r="I94" s="14"/>
      <c r="J94" s="14"/>
      <c r="K94" s="14"/>
      <c r="L94" s="14"/>
      <c r="M94" s="14"/>
      <c r="N94" s="14"/>
      <c r="O94" s="14"/>
      <c r="Q94" s="14" t="str">
        <f>IF(moras!H86="SI", moras!C86, "")</f>
        <v/>
      </c>
      <c r="R94" s="14">
        <f>IF(moras!H86="NO", moras!C86, "")</f>
        <v>457842.57</v>
      </c>
      <c r="S94" s="14">
        <f t="shared" si="2"/>
        <v>-457842.57</v>
      </c>
      <c r="T94" s="14"/>
      <c r="U94" s="14"/>
      <c r="V94" s="14"/>
      <c r="W94" s="14"/>
      <c r="X94" s="14">
        <v>26</v>
      </c>
      <c r="Y94" s="14">
        <f>COUNTIFS(moras!I13:I5012,X94,moras!H13:H5012,"SI")</f>
        <v>10</v>
      </c>
      <c r="Z94" s="14">
        <f>COUNTIFS(moras!I13:I5012,X94,moras!H13:H5012,"NO")</f>
        <v>101</v>
      </c>
      <c r="AA94" s="14">
        <f t="shared" si="3"/>
        <v>-101</v>
      </c>
      <c r="AB94" s="14"/>
      <c r="AC94" s="14"/>
      <c r="AD94" s="14"/>
      <c r="AE94" s="14"/>
      <c r="AF94" s="14"/>
      <c r="AG94" s="14"/>
      <c r="AH94" s="14"/>
      <c r="AI94" s="14"/>
      <c r="AJ94" s="14"/>
      <c r="AK94" s="14"/>
      <c r="AL94" s="14"/>
    </row>
    <row r="95" spans="1:38">
      <c r="A95" s="14"/>
      <c r="B95" s="14"/>
      <c r="C95" s="14"/>
      <c r="D95" s="14"/>
      <c r="E95" s="14"/>
      <c r="F95" s="14"/>
      <c r="G95" s="14"/>
      <c r="H95" s="14"/>
      <c r="I95" s="14"/>
      <c r="J95" s="14"/>
      <c r="K95" s="14"/>
      <c r="L95" s="14"/>
      <c r="M95" s="14"/>
      <c r="N95" s="14"/>
      <c r="O95" s="14"/>
      <c r="Q95" s="14" t="str">
        <f>IF(moras!H87="SI", moras!C87, "")</f>
        <v/>
      </c>
      <c r="R95" s="14">
        <f>IF(moras!H87="NO", moras!C87, "")</f>
        <v>297046</v>
      </c>
      <c r="S95" s="14">
        <f t="shared" si="2"/>
        <v>-297046</v>
      </c>
      <c r="T95" s="14"/>
      <c r="U95" s="14"/>
      <c r="V95" s="14"/>
      <c r="W95" s="14"/>
      <c r="X95" s="14">
        <v>27</v>
      </c>
      <c r="Y95" s="14">
        <f>COUNTIFS(moras!I14:I5013,X95,moras!H14:H5013,"SI")</f>
        <v>17</v>
      </c>
      <c r="Z95" s="14">
        <f>COUNTIFS(moras!I14:I5013,X95,moras!H14:H5013,"NO")</f>
        <v>134</v>
      </c>
      <c r="AA95" s="14">
        <f t="shared" si="3"/>
        <v>-134</v>
      </c>
      <c r="AB95" s="14"/>
      <c r="AC95" s="14"/>
      <c r="AD95" s="14"/>
      <c r="AE95" s="14"/>
      <c r="AF95" s="14"/>
      <c r="AG95" s="14"/>
      <c r="AH95" s="14"/>
      <c r="AI95" s="14"/>
      <c r="AJ95" s="14"/>
      <c r="AK95" s="14"/>
      <c r="AL95" s="14"/>
    </row>
    <row r="96" spans="1:38">
      <c r="A96" s="14"/>
      <c r="B96" s="14"/>
      <c r="C96" s="14"/>
      <c r="D96" s="14"/>
      <c r="E96" s="14"/>
      <c r="F96" s="14"/>
      <c r="G96" s="14"/>
      <c r="H96" s="14"/>
      <c r="I96" s="14"/>
      <c r="J96" s="14"/>
      <c r="K96" s="14"/>
      <c r="L96" s="14"/>
      <c r="M96" s="14"/>
      <c r="N96" s="14"/>
      <c r="O96" s="14"/>
      <c r="Q96" s="14" t="str">
        <f>IF(moras!H88="SI", moras!C88, "")</f>
        <v/>
      </c>
      <c r="R96" s="14">
        <f>IF(moras!H88="NO", moras!C88, "")</f>
        <v>347356.26</v>
      </c>
      <c r="S96" s="14">
        <f t="shared" si="2"/>
        <v>-347356.26</v>
      </c>
      <c r="T96" s="14"/>
      <c r="U96" s="14"/>
      <c r="V96" s="14"/>
      <c r="W96" s="14"/>
      <c r="X96" s="14">
        <v>28</v>
      </c>
      <c r="Y96" s="14">
        <f>COUNTIFS(moras!I15:I5014,X96,moras!H15:H5014,"SI")</f>
        <v>25</v>
      </c>
      <c r="Z96" s="14">
        <f>COUNTIFS(moras!I15:I5014,X96,moras!H15:H5014,"NO")</f>
        <v>129</v>
      </c>
      <c r="AA96" s="14">
        <f t="shared" si="3"/>
        <v>-129</v>
      </c>
      <c r="AB96" s="14"/>
      <c r="AC96" s="14"/>
      <c r="AD96" s="14"/>
      <c r="AE96" s="14"/>
      <c r="AF96" s="14"/>
      <c r="AG96" s="14"/>
      <c r="AH96" s="14"/>
      <c r="AI96" s="14"/>
      <c r="AJ96" s="14"/>
      <c r="AK96" s="14"/>
      <c r="AL96" s="14"/>
    </row>
    <row r="97" spans="1:38">
      <c r="A97" s="14"/>
      <c r="B97" s="14"/>
      <c r="C97" s="14"/>
      <c r="D97" s="14"/>
      <c r="E97" s="14"/>
      <c r="F97" s="14"/>
      <c r="G97" s="14"/>
      <c r="H97" s="14"/>
      <c r="I97" s="14"/>
      <c r="J97" s="14"/>
      <c r="K97" s="14"/>
      <c r="L97" s="14"/>
      <c r="M97" s="14"/>
      <c r="N97" s="14"/>
      <c r="O97" s="14"/>
      <c r="Q97" s="14">
        <f>IF(moras!H89="SI", moras!C89, "")</f>
        <v>432031</v>
      </c>
      <c r="R97" s="14" t="str">
        <f>IF(moras!H89="NO", moras!C89, "")</f>
        <v/>
      </c>
      <c r="S97" s="14" t="e">
        <f t="shared" si="2"/>
        <v>#VALUE!</v>
      </c>
      <c r="T97" s="14"/>
      <c r="U97" s="14"/>
      <c r="V97" s="14"/>
      <c r="W97" s="14"/>
      <c r="X97" s="14">
        <v>29</v>
      </c>
      <c r="Y97" s="14">
        <f>COUNTIFS(moras!I16:I5015,X97,moras!H16:H5015,"SI")</f>
        <v>19</v>
      </c>
      <c r="Z97" s="14">
        <f>COUNTIFS(moras!I16:I5015,X97,moras!H16:H5015,"NO")</f>
        <v>114</v>
      </c>
      <c r="AA97" s="14">
        <f t="shared" si="3"/>
        <v>-114</v>
      </c>
      <c r="AB97" s="14"/>
      <c r="AC97" s="14"/>
      <c r="AD97" s="14"/>
      <c r="AE97" s="14"/>
      <c r="AF97" s="14"/>
      <c r="AG97" s="14"/>
      <c r="AH97" s="14"/>
      <c r="AI97" s="14"/>
      <c r="AJ97" s="14"/>
      <c r="AK97" s="14"/>
      <c r="AL97" s="14"/>
    </row>
    <row r="98" spans="1:38">
      <c r="A98" s="14"/>
      <c r="B98" s="14"/>
      <c r="C98" s="14"/>
      <c r="D98" s="14"/>
      <c r="E98" s="14"/>
      <c r="F98" s="14"/>
      <c r="G98" s="14"/>
      <c r="H98" s="14"/>
      <c r="I98" s="14"/>
      <c r="J98" s="14"/>
      <c r="K98" s="14"/>
      <c r="L98" s="14"/>
      <c r="M98" s="14"/>
      <c r="N98" s="14"/>
      <c r="O98" s="14"/>
      <c r="Q98" s="14" t="str">
        <f>IF(moras!H90="SI", moras!C90, "")</f>
        <v/>
      </c>
      <c r="R98" s="14">
        <f>IF(moras!H90="NO", moras!C90, "")</f>
        <v>419292</v>
      </c>
      <c r="S98" s="14">
        <f t="shared" si="2"/>
        <v>-419292</v>
      </c>
      <c r="T98" s="14"/>
      <c r="U98" s="14"/>
      <c r="V98" s="14"/>
      <c r="W98" s="14"/>
      <c r="X98" s="14">
        <v>30</v>
      </c>
      <c r="Y98" s="14">
        <f>COUNTIFS(moras!I17:I5016,X98,moras!H17:H5016,"SI")</f>
        <v>20</v>
      </c>
      <c r="Z98" s="14">
        <f>COUNTIFS(moras!I17:I5016,X98,moras!H17:H5016,"NO")</f>
        <v>106</v>
      </c>
      <c r="AA98" s="14">
        <f t="shared" si="3"/>
        <v>-106</v>
      </c>
      <c r="AB98" s="14"/>
      <c r="AC98" s="14"/>
      <c r="AD98" s="14"/>
      <c r="AE98" s="14"/>
      <c r="AF98" s="14"/>
      <c r="AG98" s="14"/>
      <c r="AH98" s="14"/>
      <c r="AI98" s="14"/>
      <c r="AJ98" s="14"/>
      <c r="AK98" s="14"/>
      <c r="AL98" s="14"/>
    </row>
    <row r="99" spans="1:38">
      <c r="A99" s="14"/>
      <c r="B99" s="14" t="s">
        <v>16</v>
      </c>
      <c r="C99" s="14">
        <f>COUNTIF(moras!$G$2:$G$5001, B99)</f>
        <v>603</v>
      </c>
      <c r="D99" s="14"/>
      <c r="E99" s="14"/>
      <c r="F99" s="14"/>
      <c r="G99" s="14"/>
      <c r="H99" s="14"/>
      <c r="I99" s="14"/>
      <c r="J99" s="14"/>
      <c r="K99" s="14"/>
      <c r="L99" s="14"/>
      <c r="M99" s="14"/>
      <c r="N99" s="14"/>
      <c r="O99" s="14"/>
      <c r="Q99" s="14" t="str">
        <f>IF(moras!H91="SI", moras!C91, "")</f>
        <v/>
      </c>
      <c r="R99" s="14">
        <f>IF(moras!H91="NO", moras!C91, "")</f>
        <v>622035.81999999995</v>
      </c>
      <c r="S99" s="14">
        <f t="shared" si="2"/>
        <v>-622035.81999999995</v>
      </c>
      <c r="T99" s="14"/>
      <c r="U99" s="14"/>
      <c r="V99" s="14"/>
      <c r="W99" s="14"/>
      <c r="X99" s="14">
        <v>31</v>
      </c>
      <c r="Y99" s="14">
        <f>COUNTIFS(moras!I18:I5017,X99,moras!H18:H5017,"SI")</f>
        <v>20</v>
      </c>
      <c r="Z99" s="14">
        <f>COUNTIFS(moras!I18:I5017,X99,moras!H18:H5017,"NO")</f>
        <v>109</v>
      </c>
      <c r="AA99" s="14">
        <f t="shared" si="3"/>
        <v>-109</v>
      </c>
      <c r="AB99" s="14"/>
      <c r="AC99" s="14"/>
      <c r="AD99" s="14"/>
      <c r="AE99" s="14"/>
      <c r="AF99" s="14"/>
      <c r="AG99" s="14"/>
      <c r="AH99" s="14"/>
      <c r="AI99" s="14"/>
      <c r="AJ99" s="14"/>
      <c r="AK99" s="14"/>
      <c r="AL99" s="14"/>
    </row>
    <row r="100" spans="1:38">
      <c r="A100" s="14"/>
      <c r="B100" s="14" t="s">
        <v>17</v>
      </c>
      <c r="C100" s="14">
        <f>COUNTIF(moras!$G$2:$G$5001, B100)</f>
        <v>4397</v>
      </c>
      <c r="D100" s="14"/>
      <c r="E100" s="14"/>
      <c r="F100" s="14"/>
      <c r="G100" s="14"/>
      <c r="H100" s="14"/>
      <c r="I100" s="14"/>
      <c r="J100" s="14"/>
      <c r="K100" s="14"/>
      <c r="L100" s="14"/>
      <c r="M100" s="14"/>
      <c r="N100" s="14"/>
      <c r="O100" s="14"/>
      <c r="Q100" s="14" t="str">
        <f>IF(moras!H92="SI", moras!C92, "")</f>
        <v/>
      </c>
      <c r="R100" s="14">
        <f>IF(moras!H92="NO", moras!C92, "")</f>
        <v>483142.5</v>
      </c>
      <c r="S100" s="14">
        <f t="shared" si="2"/>
        <v>-483142.5</v>
      </c>
      <c r="T100" s="14"/>
      <c r="U100" s="14"/>
      <c r="V100" s="14"/>
      <c r="W100" s="14"/>
      <c r="X100" s="14">
        <v>32</v>
      </c>
      <c r="Y100" s="14">
        <f>COUNTIFS(moras!I19:I5018,X100,moras!H19:H5018,"SI")</f>
        <v>24</v>
      </c>
      <c r="Z100" s="14">
        <f>COUNTIFS(moras!I19:I5018,X100,moras!H19:H5018,"NO")</f>
        <v>133</v>
      </c>
      <c r="AA100" s="14">
        <f t="shared" si="3"/>
        <v>-133</v>
      </c>
      <c r="AB100" s="14"/>
      <c r="AC100" s="14"/>
      <c r="AD100" s="14"/>
      <c r="AE100" s="14"/>
      <c r="AF100" s="14"/>
      <c r="AG100" s="14"/>
      <c r="AH100" s="14"/>
      <c r="AI100" s="14"/>
      <c r="AJ100" s="14"/>
      <c r="AK100" s="14"/>
      <c r="AL100" s="14"/>
    </row>
    <row r="101" spans="1:38">
      <c r="A101" s="14"/>
      <c r="B101" s="14"/>
      <c r="C101" s="14"/>
      <c r="D101" s="14"/>
      <c r="E101" s="14"/>
      <c r="F101" s="14"/>
      <c r="G101" s="14"/>
      <c r="H101" s="14"/>
      <c r="I101" s="14"/>
      <c r="J101" s="14"/>
      <c r="K101" s="14"/>
      <c r="L101" s="14"/>
      <c r="M101" s="14"/>
      <c r="N101" s="14"/>
      <c r="O101" s="14"/>
      <c r="Q101" s="14" t="str">
        <f>IF(moras!H93="SI", moras!C93, "")</f>
        <v/>
      </c>
      <c r="R101" s="14">
        <f>IF(moras!H93="NO", moras!C93, "")</f>
        <v>609320.69999999995</v>
      </c>
      <c r="S101" s="14">
        <f t="shared" si="2"/>
        <v>-609320.69999999995</v>
      </c>
      <c r="T101" s="14"/>
      <c r="U101" s="14"/>
      <c r="V101" s="14"/>
      <c r="W101" s="14"/>
      <c r="X101" s="14">
        <v>33</v>
      </c>
      <c r="Y101" s="14">
        <f>COUNTIFS(moras!I20:I5019,X101,moras!H20:H5019,"SI")</f>
        <v>16</v>
      </c>
      <c r="Z101" s="14">
        <f>COUNTIFS(moras!I20:I5019,X101,moras!H20:H5019,"NO")</f>
        <v>105</v>
      </c>
      <c r="AA101" s="14">
        <f t="shared" si="3"/>
        <v>-105</v>
      </c>
      <c r="AB101" s="14"/>
      <c r="AC101" s="14"/>
      <c r="AD101" s="14"/>
      <c r="AE101" s="14"/>
      <c r="AF101" s="14"/>
      <c r="AG101" s="14"/>
      <c r="AH101" s="14"/>
      <c r="AI101" s="14"/>
      <c r="AJ101" s="14"/>
      <c r="AK101" s="14"/>
      <c r="AL101" s="14"/>
    </row>
    <row r="102" spans="1:38">
      <c r="A102" s="14"/>
      <c r="B102" s="14"/>
      <c r="C102" s="14"/>
      <c r="D102" s="14"/>
      <c r="E102" s="14"/>
      <c r="F102" s="14"/>
      <c r="G102" s="14"/>
      <c r="H102" s="14"/>
      <c r="I102" s="14"/>
      <c r="J102" s="14"/>
      <c r="K102" s="14"/>
      <c r="L102" s="14"/>
      <c r="M102" s="14"/>
      <c r="N102" s="14"/>
      <c r="O102" s="14"/>
      <c r="Q102" s="14" t="str">
        <f>IF(moras!H94="SI", moras!C94, "")</f>
        <v/>
      </c>
      <c r="R102" s="14">
        <f>IF(moras!H94="NO", moras!C94, "")</f>
        <v>982902.8</v>
      </c>
      <c r="S102" s="14">
        <f t="shared" si="2"/>
        <v>-982902.8</v>
      </c>
      <c r="T102" s="14"/>
      <c r="U102" s="14"/>
      <c r="V102" s="14"/>
      <c r="W102" s="14"/>
      <c r="X102" s="14">
        <v>34</v>
      </c>
      <c r="Y102" s="14">
        <f>COUNTIFS(moras!I21:I5020,X102,moras!H21:H5020,"SI")</f>
        <v>19</v>
      </c>
      <c r="Z102" s="14">
        <f>COUNTIFS(moras!I21:I5020,X102,moras!H21:H5020,"NO")</f>
        <v>114</v>
      </c>
      <c r="AA102" s="14">
        <f t="shared" si="3"/>
        <v>-114</v>
      </c>
      <c r="AB102" s="14"/>
      <c r="AC102" s="14"/>
      <c r="AD102" s="14"/>
      <c r="AE102" s="14"/>
      <c r="AF102" s="14"/>
      <c r="AG102" s="14"/>
      <c r="AH102" s="14"/>
      <c r="AI102" s="14"/>
      <c r="AJ102" s="14"/>
      <c r="AK102" s="14"/>
      <c r="AL102" s="14"/>
    </row>
    <row r="103" spans="1:38">
      <c r="A103" s="14"/>
      <c r="B103" s="14"/>
      <c r="C103" s="14"/>
      <c r="D103" s="14"/>
      <c r="E103" s="14"/>
      <c r="F103" s="14"/>
      <c r="G103" s="14"/>
      <c r="H103" s="14"/>
      <c r="I103" s="14"/>
      <c r="J103" s="14"/>
      <c r="K103" s="14"/>
      <c r="L103" s="14"/>
      <c r="M103" s="14"/>
      <c r="N103" s="14"/>
      <c r="O103" s="14"/>
      <c r="Q103" s="14" t="str">
        <f>IF(moras!H95="SI", moras!C95, "")</f>
        <v/>
      </c>
      <c r="R103" s="14">
        <f>IF(moras!H95="NO", moras!C95, "")</f>
        <v>800002</v>
      </c>
      <c r="S103" s="14">
        <f t="shared" si="2"/>
        <v>-800002</v>
      </c>
      <c r="T103" s="14"/>
      <c r="U103" s="14"/>
      <c r="V103" s="14"/>
      <c r="W103" s="14"/>
      <c r="X103" s="14">
        <v>35</v>
      </c>
      <c r="Y103" s="14">
        <f>COUNTIFS(moras!I22:I5021,X103,moras!H22:H5021,"SI")</f>
        <v>21</v>
      </c>
      <c r="Z103" s="14">
        <f>COUNTIFS(moras!I22:I5021,X103,moras!H22:H5021,"NO")</f>
        <v>117</v>
      </c>
      <c r="AA103" s="14">
        <f t="shared" si="3"/>
        <v>-117</v>
      </c>
      <c r="AB103" s="14"/>
      <c r="AC103" s="14"/>
      <c r="AD103" s="14"/>
      <c r="AE103" s="14"/>
      <c r="AF103" s="14"/>
      <c r="AG103" s="14"/>
      <c r="AH103" s="14"/>
      <c r="AI103" s="14"/>
      <c r="AJ103" s="14"/>
      <c r="AK103" s="14"/>
      <c r="AL103" s="14"/>
    </row>
    <row r="104" spans="1:38">
      <c r="A104" s="14"/>
      <c r="B104" s="14"/>
      <c r="C104" s="14"/>
      <c r="D104" s="14"/>
      <c r="E104" s="14"/>
      <c r="F104" s="14"/>
      <c r="G104" s="14"/>
      <c r="H104" s="14"/>
      <c r="I104" s="14"/>
      <c r="J104" s="14"/>
      <c r="K104" s="14"/>
      <c r="L104" s="14"/>
      <c r="M104" s="14"/>
      <c r="N104" s="14"/>
      <c r="O104" s="14"/>
      <c r="Q104" s="14" t="str">
        <f>IF(moras!H96="SI", moras!C96, "")</f>
        <v/>
      </c>
      <c r="R104" s="14">
        <f>IF(moras!H96="NO", moras!C96, "")</f>
        <v>938875</v>
      </c>
      <c r="S104" s="14">
        <f t="shared" si="2"/>
        <v>-938875</v>
      </c>
      <c r="T104" s="14"/>
      <c r="U104" s="14"/>
      <c r="V104" s="14"/>
      <c r="W104" s="14"/>
      <c r="X104" s="14">
        <v>36</v>
      </c>
      <c r="Y104" s="14">
        <f>COUNTIFS(moras!I23:I5022,X104,moras!H23:H5022,"SI")</f>
        <v>32</v>
      </c>
      <c r="Z104" s="14">
        <f>COUNTIFS(moras!I23:I5022,X104,moras!H23:H5022,"NO")</f>
        <v>135</v>
      </c>
      <c r="AA104" s="14">
        <f t="shared" si="3"/>
        <v>-135</v>
      </c>
      <c r="AB104" s="14"/>
      <c r="AC104" s="14"/>
      <c r="AD104" s="14"/>
      <c r="AE104" s="14"/>
      <c r="AF104" s="14"/>
      <c r="AG104" s="14"/>
      <c r="AH104" s="14"/>
      <c r="AI104" s="14"/>
      <c r="AJ104" s="14"/>
      <c r="AK104" s="14"/>
      <c r="AL104" s="14"/>
    </row>
    <row r="105" spans="1:38">
      <c r="A105" s="14"/>
      <c r="B105" s="14"/>
      <c r="C105" s="14"/>
      <c r="D105" s="14"/>
      <c r="E105" s="14"/>
      <c r="F105" s="14"/>
      <c r="G105" s="14"/>
      <c r="H105" s="14"/>
      <c r="I105" s="14"/>
      <c r="J105" s="14"/>
      <c r="K105" s="14"/>
      <c r="L105" s="14"/>
      <c r="M105" s="14"/>
      <c r="N105" s="14"/>
      <c r="O105" s="14"/>
      <c r="Q105" s="14" t="str">
        <f>IF(moras!H97="SI", moras!C97, "")</f>
        <v/>
      </c>
      <c r="R105" s="14">
        <f>IF(moras!H97="NO", moras!C97, "")</f>
        <v>412625.63</v>
      </c>
      <c r="S105" s="14">
        <f t="shared" si="2"/>
        <v>-412625.63</v>
      </c>
      <c r="T105" s="14"/>
      <c r="U105" s="14"/>
      <c r="V105" s="14"/>
      <c r="W105" s="14"/>
      <c r="X105" s="14">
        <v>37</v>
      </c>
      <c r="Y105" s="14">
        <f>COUNTIFS(moras!I24:I5023,X105,moras!H24:H5023,"SI")</f>
        <v>33</v>
      </c>
      <c r="Z105" s="14">
        <f>COUNTIFS(moras!I24:I5023,X105,moras!H24:H5023,"NO")</f>
        <v>103</v>
      </c>
      <c r="AA105" s="14">
        <f t="shared" si="3"/>
        <v>-103</v>
      </c>
      <c r="AB105" s="14"/>
      <c r="AC105" s="14"/>
      <c r="AD105" s="14"/>
      <c r="AE105" s="14"/>
      <c r="AF105" s="14"/>
      <c r="AG105" s="14"/>
      <c r="AH105" s="14"/>
      <c r="AI105" s="14"/>
      <c r="AJ105" s="14"/>
      <c r="AK105" s="14"/>
      <c r="AL105" s="14"/>
    </row>
    <row r="106" spans="1:38">
      <c r="A106" s="14"/>
      <c r="B106" s="14"/>
      <c r="C106" s="14"/>
      <c r="D106" s="14"/>
      <c r="E106" s="14"/>
      <c r="F106" s="14"/>
      <c r="G106" s="14"/>
      <c r="H106" s="14"/>
      <c r="I106" s="14"/>
      <c r="J106" s="14"/>
      <c r="K106" s="14"/>
      <c r="L106" s="14"/>
      <c r="M106" s="14"/>
      <c r="N106" s="14"/>
      <c r="O106" s="14"/>
      <c r="Q106" s="14" t="str">
        <f>IF(moras!H98="SI", moras!C98, "")</f>
        <v/>
      </c>
      <c r="R106" s="14">
        <f>IF(moras!H98="NO", moras!C98, "")</f>
        <v>234334</v>
      </c>
      <c r="S106" s="14">
        <f t="shared" si="2"/>
        <v>-234334</v>
      </c>
      <c r="T106" s="14"/>
      <c r="U106" s="14"/>
      <c r="V106" s="14"/>
      <c r="W106" s="14"/>
      <c r="X106" s="14">
        <v>38</v>
      </c>
      <c r="Y106" s="14">
        <f>COUNTIFS(moras!I25:I5024,X106,moras!H25:H5024,"SI")</f>
        <v>25</v>
      </c>
      <c r="Z106" s="14">
        <f>COUNTIFS(moras!I25:I5024,X106,moras!H25:H5024,"NO")</f>
        <v>114</v>
      </c>
      <c r="AA106" s="14">
        <f t="shared" si="3"/>
        <v>-114</v>
      </c>
      <c r="AB106" s="14"/>
      <c r="AC106" s="14"/>
      <c r="AD106" s="14"/>
      <c r="AE106" s="14"/>
      <c r="AF106" s="14"/>
      <c r="AG106" s="14"/>
      <c r="AH106" s="14"/>
      <c r="AI106" s="14"/>
      <c r="AJ106" s="14"/>
      <c r="AK106" s="14"/>
      <c r="AL106" s="14"/>
    </row>
    <row r="107" spans="1:38">
      <c r="A107" s="14"/>
      <c r="B107" s="14"/>
      <c r="C107" s="14"/>
      <c r="D107" s="14"/>
      <c r="E107" s="14"/>
      <c r="F107" s="14"/>
      <c r="G107" s="14"/>
      <c r="H107" s="14"/>
      <c r="I107" s="14"/>
      <c r="J107" s="14"/>
      <c r="K107" s="14"/>
      <c r="L107" s="14"/>
      <c r="M107" s="14"/>
      <c r="N107" s="14"/>
      <c r="O107" s="14"/>
      <c r="Q107" s="14" t="str">
        <f>IF(moras!H99="SI", moras!C99, "")</f>
        <v/>
      </c>
      <c r="R107" s="14">
        <f>IF(moras!H99="NO", moras!C99, "")</f>
        <v>675720</v>
      </c>
      <c r="S107" s="14">
        <f t="shared" si="2"/>
        <v>-675720</v>
      </c>
      <c r="T107" s="14"/>
      <c r="U107" s="14"/>
      <c r="V107" s="14"/>
      <c r="W107" s="14"/>
      <c r="X107" s="14">
        <v>39</v>
      </c>
      <c r="Y107" s="14">
        <f>COUNTIFS(moras!I26:I5025,X107,moras!H26:H5025,"SI")</f>
        <v>19</v>
      </c>
      <c r="Z107" s="14">
        <f>COUNTIFS(moras!I26:I5025,X107,moras!H26:H5025,"NO")</f>
        <v>93</v>
      </c>
      <c r="AA107" s="14">
        <f t="shared" si="3"/>
        <v>-93</v>
      </c>
      <c r="AB107" s="14"/>
      <c r="AC107" s="14"/>
      <c r="AD107" s="14"/>
      <c r="AE107" s="14"/>
      <c r="AF107" s="14"/>
      <c r="AG107" s="14"/>
      <c r="AH107" s="14"/>
      <c r="AI107" s="14"/>
      <c r="AJ107" s="14"/>
      <c r="AK107" s="14"/>
      <c r="AL107" s="14"/>
    </row>
    <row r="108" spans="1:38">
      <c r="A108" s="14"/>
      <c r="B108" s="14"/>
      <c r="C108" s="14"/>
      <c r="D108" s="14"/>
      <c r="E108" s="14"/>
      <c r="F108" s="14"/>
      <c r="G108" s="14"/>
      <c r="H108" s="14"/>
      <c r="I108" s="14"/>
      <c r="J108" s="14"/>
      <c r="K108" s="14"/>
      <c r="L108" s="14"/>
      <c r="M108" s="14"/>
      <c r="N108" s="14"/>
      <c r="O108" s="14"/>
      <c r="Q108" s="14" t="str">
        <f>IF(moras!H100="SI", moras!C100, "")</f>
        <v/>
      </c>
      <c r="R108" s="14">
        <f>IF(moras!H100="NO", moras!C100, "")</f>
        <v>283745.98</v>
      </c>
      <c r="S108" s="14">
        <f t="shared" si="2"/>
        <v>-283745.98</v>
      </c>
      <c r="T108" s="14"/>
      <c r="U108" s="14"/>
      <c r="V108" s="14"/>
      <c r="W108" s="14"/>
      <c r="X108" s="14">
        <v>40</v>
      </c>
      <c r="Y108" s="14">
        <f>COUNTIFS(moras!I27:I5026,X108,moras!H27:H5026,"SI")</f>
        <v>23</v>
      </c>
      <c r="Z108" s="14">
        <f>COUNTIFS(moras!I27:I5026,X108,moras!H27:H5026,"NO")</f>
        <v>104</v>
      </c>
      <c r="AA108" s="14">
        <f t="shared" si="3"/>
        <v>-104</v>
      </c>
      <c r="AB108" s="14"/>
      <c r="AC108" s="14"/>
      <c r="AD108" s="14"/>
      <c r="AE108" s="14"/>
      <c r="AF108" s="14"/>
      <c r="AG108" s="14"/>
      <c r="AH108" s="14"/>
      <c r="AI108" s="14"/>
      <c r="AJ108" s="14"/>
      <c r="AK108" s="14"/>
      <c r="AL108" s="14"/>
    </row>
    <row r="109" spans="1:38">
      <c r="A109" s="14"/>
      <c r="B109" s="14"/>
      <c r="C109" s="14"/>
      <c r="D109" s="14"/>
      <c r="E109" s="14"/>
      <c r="F109" s="14"/>
      <c r="G109" s="14"/>
      <c r="H109" s="14"/>
      <c r="I109" s="14"/>
      <c r="J109" s="14"/>
      <c r="K109" s="14"/>
      <c r="L109" s="14"/>
      <c r="M109" s="14"/>
      <c r="N109" s="14"/>
      <c r="O109" s="14"/>
      <c r="Q109" s="14" t="str">
        <f>IF(moras!H101="SI", moras!C101, "")</f>
        <v/>
      </c>
      <c r="R109" s="14">
        <f>IF(moras!H101="NO", moras!C101, "")</f>
        <v>3729038.4</v>
      </c>
      <c r="S109" s="14">
        <f t="shared" si="2"/>
        <v>-3729038.4</v>
      </c>
      <c r="T109" s="14"/>
      <c r="U109" s="14"/>
      <c r="V109" s="14"/>
      <c r="W109" s="14"/>
      <c r="X109" s="14">
        <v>41</v>
      </c>
      <c r="Y109" s="14">
        <f>COUNTIFS(moras!I28:I5027,X109,moras!H28:H5027,"SI")</f>
        <v>29</v>
      </c>
      <c r="Z109" s="14">
        <f>COUNTIFS(moras!I28:I5027,X109,moras!H28:H5027,"NO")</f>
        <v>96</v>
      </c>
      <c r="AA109" s="14">
        <f t="shared" si="3"/>
        <v>-96</v>
      </c>
      <c r="AB109" s="14"/>
      <c r="AC109" s="14"/>
      <c r="AD109" s="14"/>
      <c r="AE109" s="14"/>
      <c r="AF109" s="14"/>
      <c r="AG109" s="14"/>
      <c r="AH109" s="14"/>
      <c r="AI109" s="14"/>
      <c r="AJ109" s="14"/>
      <c r="AK109" s="14"/>
      <c r="AL109" s="14"/>
    </row>
    <row r="110" spans="1:38">
      <c r="A110" s="14"/>
      <c r="B110" s="14"/>
      <c r="C110" s="14"/>
      <c r="D110" s="14"/>
      <c r="E110" s="14"/>
      <c r="F110" s="14"/>
      <c r="G110" s="14"/>
      <c r="H110" s="14"/>
      <c r="I110" s="14"/>
      <c r="J110" s="14"/>
      <c r="K110" s="14"/>
      <c r="L110" s="14"/>
      <c r="M110" s="14"/>
      <c r="N110" s="14"/>
      <c r="O110" s="14"/>
      <c r="Q110" s="14" t="str">
        <f>IF(moras!H102="SI", moras!C102, "")</f>
        <v/>
      </c>
      <c r="R110" s="14">
        <f>IF(moras!H102="NO", moras!C102, "")</f>
        <v>300000</v>
      </c>
      <c r="S110" s="14">
        <f t="shared" si="2"/>
        <v>-300000</v>
      </c>
      <c r="T110" s="14"/>
      <c r="U110" s="14"/>
      <c r="V110" s="14"/>
      <c r="W110" s="14"/>
      <c r="X110" s="14">
        <v>42</v>
      </c>
      <c r="Y110" s="14">
        <f>COUNTIFS(moras!I29:I5028,X110,moras!H29:H5028,"SI")</f>
        <v>27</v>
      </c>
      <c r="Z110" s="14">
        <f>COUNTIFS(moras!I29:I5028,X110,moras!H29:H5028,"NO")</f>
        <v>101</v>
      </c>
      <c r="AA110" s="14">
        <f t="shared" si="3"/>
        <v>-101</v>
      </c>
      <c r="AB110" s="14"/>
      <c r="AC110" s="14"/>
      <c r="AD110" s="14"/>
      <c r="AE110" s="14"/>
      <c r="AF110" s="14"/>
      <c r="AG110" s="14"/>
      <c r="AH110" s="14"/>
      <c r="AI110" s="14"/>
      <c r="AJ110" s="14"/>
      <c r="AK110" s="14"/>
      <c r="AL110" s="14"/>
    </row>
    <row r="111" spans="1:38">
      <c r="A111" s="14"/>
      <c r="B111" s="14"/>
      <c r="C111" s="14"/>
      <c r="D111" s="14"/>
      <c r="E111" s="14"/>
      <c r="F111" s="14"/>
      <c r="G111" s="14"/>
      <c r="H111" s="14"/>
      <c r="I111" s="14"/>
      <c r="J111" s="14"/>
      <c r="K111" s="14"/>
      <c r="L111" s="14"/>
      <c r="M111" s="14"/>
      <c r="N111" s="14"/>
      <c r="O111" s="14"/>
      <c r="Q111" s="14" t="str">
        <f>IF(moras!H103="SI", moras!C103, "")</f>
        <v/>
      </c>
      <c r="R111" s="14">
        <f>IF(moras!H103="NO", moras!C103, "")</f>
        <v>377900</v>
      </c>
      <c r="S111" s="14">
        <f t="shared" si="2"/>
        <v>-377900</v>
      </c>
      <c r="T111" s="14"/>
      <c r="U111" s="14"/>
      <c r="V111" s="14"/>
      <c r="W111" s="14"/>
      <c r="X111" s="14">
        <v>43</v>
      </c>
      <c r="Y111" s="14">
        <f>COUNTIFS(moras!I30:I5029,X111,moras!H30:H5029,"SI")</f>
        <v>27</v>
      </c>
      <c r="Z111" s="14">
        <f>COUNTIFS(moras!I30:I5029,X111,moras!H30:H5029,"NO")</f>
        <v>94</v>
      </c>
      <c r="AA111" s="14">
        <f t="shared" si="3"/>
        <v>-94</v>
      </c>
      <c r="AB111" s="14"/>
      <c r="AC111" s="14"/>
      <c r="AD111" s="14"/>
      <c r="AE111" s="14"/>
      <c r="AF111" s="14"/>
      <c r="AG111" s="14"/>
      <c r="AH111" s="14"/>
      <c r="AI111" s="14"/>
      <c r="AJ111" s="14"/>
      <c r="AK111" s="14"/>
      <c r="AL111" s="14"/>
    </row>
    <row r="112" spans="1:38">
      <c r="A112" s="14"/>
      <c r="B112" s="14"/>
      <c r="C112" s="14"/>
      <c r="D112" s="14"/>
      <c r="E112" s="14"/>
      <c r="F112" s="14"/>
      <c r="G112" s="14"/>
      <c r="H112" s="14"/>
      <c r="I112" s="14"/>
      <c r="J112" s="14"/>
      <c r="K112" s="14"/>
      <c r="L112" s="14"/>
      <c r="M112" s="14"/>
      <c r="N112" s="14"/>
      <c r="O112" s="14"/>
      <c r="Q112" s="14" t="str">
        <f>IF(moras!H104="SI", moras!C104, "")</f>
        <v/>
      </c>
      <c r="R112" s="14">
        <f>IF(moras!H104="NO", moras!C104, "")</f>
        <v>300018</v>
      </c>
      <c r="S112" s="14">
        <f t="shared" si="2"/>
        <v>-300018</v>
      </c>
      <c r="T112" s="14"/>
      <c r="U112" s="14"/>
      <c r="V112" s="14"/>
      <c r="W112" s="14"/>
      <c r="X112" s="14">
        <v>44</v>
      </c>
      <c r="Y112" s="14">
        <f>COUNTIFS(moras!I31:I5030,X112,moras!H31:H5030,"SI")</f>
        <v>15</v>
      </c>
      <c r="Z112" s="14">
        <f>COUNTIFS(moras!I31:I5030,X112,moras!H31:H5030,"NO")</f>
        <v>73</v>
      </c>
      <c r="AA112" s="14">
        <f t="shared" si="3"/>
        <v>-73</v>
      </c>
      <c r="AB112" s="14"/>
      <c r="AC112" s="14"/>
      <c r="AD112" s="14"/>
      <c r="AE112" s="14"/>
      <c r="AF112" s="14"/>
      <c r="AG112" s="14"/>
      <c r="AH112" s="14"/>
      <c r="AI112" s="14"/>
      <c r="AJ112" s="14"/>
      <c r="AK112" s="14"/>
      <c r="AL112" s="14"/>
    </row>
    <row r="113" spans="1:38">
      <c r="A113" s="14"/>
      <c r="B113" s="14"/>
      <c r="C113" s="14"/>
      <c r="D113" s="14"/>
      <c r="E113" s="14"/>
      <c r="F113" s="14"/>
      <c r="G113" s="14"/>
      <c r="H113" s="14"/>
      <c r="I113" s="14"/>
      <c r="J113" s="14"/>
      <c r="K113" s="14"/>
      <c r="L113" s="14"/>
      <c r="M113" s="14"/>
      <c r="N113" s="14"/>
      <c r="O113" s="14"/>
      <c r="Q113" s="14" t="str">
        <f>IF(moras!H105="SI", moras!C105, "")</f>
        <v/>
      </c>
      <c r="R113" s="14">
        <f>IF(moras!H105="NO", moras!C105, "")</f>
        <v>306643.32</v>
      </c>
      <c r="S113" s="14">
        <f t="shared" si="2"/>
        <v>-306643.32</v>
      </c>
      <c r="T113" s="14"/>
      <c r="U113" s="14"/>
      <c r="V113" s="14"/>
      <c r="W113" s="14"/>
      <c r="X113" s="14">
        <v>45</v>
      </c>
      <c r="Y113" s="14">
        <f>COUNTIFS(moras!I32:I5031,X113,moras!H32:H5031,"SI")</f>
        <v>22</v>
      </c>
      <c r="Z113" s="14">
        <f>COUNTIFS(moras!I32:I5031,X113,moras!H32:H5031,"NO")</f>
        <v>77</v>
      </c>
      <c r="AA113" s="14">
        <f t="shared" si="3"/>
        <v>-77</v>
      </c>
      <c r="AB113" s="14"/>
      <c r="AC113" s="14"/>
      <c r="AD113" s="14"/>
      <c r="AE113" s="14"/>
      <c r="AF113" s="14"/>
      <c r="AG113" s="14"/>
      <c r="AH113" s="14"/>
      <c r="AI113" s="14"/>
      <c r="AJ113" s="14"/>
      <c r="AK113" s="14"/>
      <c r="AL113" s="14"/>
    </row>
    <row r="114" spans="1:38">
      <c r="A114" s="14"/>
      <c r="B114" s="14" t="s">
        <v>16</v>
      </c>
      <c r="C114" s="14">
        <f>COUNTIF(moras!$H$2:$H$5001, B114)</f>
        <v>870</v>
      </c>
      <c r="D114" s="14"/>
      <c r="E114" s="14"/>
      <c r="F114" s="14"/>
      <c r="G114" s="14"/>
      <c r="H114" s="14"/>
      <c r="I114" s="14"/>
      <c r="J114" s="14"/>
      <c r="K114" s="14"/>
      <c r="L114" s="14"/>
      <c r="M114" s="14"/>
      <c r="N114" s="14"/>
      <c r="O114" s="14"/>
      <c r="Q114" s="14" t="str">
        <f>IF(moras!H106="SI", moras!C106, "")</f>
        <v/>
      </c>
      <c r="R114" s="14">
        <f>IF(moras!H106="NO", moras!C106, "")</f>
        <v>462759</v>
      </c>
      <c r="S114" s="14">
        <f t="shared" si="2"/>
        <v>-462759</v>
      </c>
      <c r="T114" s="14"/>
      <c r="U114" s="14"/>
      <c r="V114" s="14"/>
      <c r="W114" s="14"/>
      <c r="X114" s="14">
        <v>46</v>
      </c>
      <c r="Y114" s="14">
        <f>COUNTIFS(moras!I33:I5032,X114,moras!H33:H5032,"SI")</f>
        <v>25</v>
      </c>
      <c r="Z114" s="14">
        <f>COUNTIFS(moras!I33:I5032,X114,moras!H33:H5032,"NO")</f>
        <v>64</v>
      </c>
      <c r="AA114" s="14">
        <f t="shared" si="3"/>
        <v>-64</v>
      </c>
      <c r="AB114" s="14"/>
      <c r="AC114" s="14"/>
      <c r="AD114" s="14"/>
      <c r="AE114" s="14"/>
      <c r="AF114" s="14"/>
      <c r="AG114" s="14"/>
      <c r="AH114" s="14"/>
      <c r="AI114" s="14"/>
      <c r="AJ114" s="14"/>
      <c r="AK114" s="14"/>
      <c r="AL114" s="14"/>
    </row>
    <row r="115" spans="1:38">
      <c r="A115" s="14"/>
      <c r="B115" s="14" t="s">
        <v>17</v>
      </c>
      <c r="C115" s="14">
        <f>COUNTIF(moras!$H$2:$H$5001, B115)</f>
        <v>4130</v>
      </c>
      <c r="D115" s="14"/>
      <c r="E115" s="14"/>
      <c r="F115" s="14"/>
      <c r="G115" s="14"/>
      <c r="H115" s="14"/>
      <c r="I115" s="14"/>
      <c r="J115" s="14"/>
      <c r="K115" s="14"/>
      <c r="L115" s="14"/>
      <c r="M115" s="14"/>
      <c r="N115" s="14"/>
      <c r="O115" s="14"/>
      <c r="Q115" s="14" t="str">
        <f>IF(moras!H107="SI", moras!C107, "")</f>
        <v/>
      </c>
      <c r="R115" s="14">
        <f>IF(moras!H107="NO", moras!C107, "")</f>
        <v>1411236</v>
      </c>
      <c r="S115" s="14">
        <f t="shared" si="2"/>
        <v>-1411236</v>
      </c>
      <c r="T115" s="14"/>
      <c r="U115" s="14"/>
      <c r="V115" s="14"/>
      <c r="W115" s="14"/>
      <c r="X115" s="14">
        <v>47</v>
      </c>
      <c r="Y115" s="14">
        <f>COUNTIFS(moras!I34:I5033,X115,moras!H34:H5033,"SI")</f>
        <v>19</v>
      </c>
      <c r="Z115" s="14">
        <f>COUNTIFS(moras!I34:I5033,X115,moras!H34:H5033,"NO")</f>
        <v>76</v>
      </c>
      <c r="AA115" s="14">
        <f t="shared" si="3"/>
        <v>-76</v>
      </c>
      <c r="AB115" s="14"/>
      <c r="AC115" s="14"/>
      <c r="AD115" s="14"/>
      <c r="AE115" s="14"/>
      <c r="AF115" s="14"/>
      <c r="AG115" s="14"/>
      <c r="AH115" s="14"/>
      <c r="AI115" s="14"/>
      <c r="AJ115" s="14"/>
      <c r="AK115" s="14"/>
      <c r="AL115" s="14"/>
    </row>
    <row r="116" spans="1:38">
      <c r="A116" s="14"/>
      <c r="B116" s="14"/>
      <c r="C116" s="14"/>
      <c r="D116" s="14"/>
      <c r="E116" s="14"/>
      <c r="F116" s="14"/>
      <c r="G116" s="14"/>
      <c r="H116" s="14"/>
      <c r="I116" s="14"/>
      <c r="J116" s="14"/>
      <c r="K116" s="14"/>
      <c r="L116" s="14"/>
      <c r="M116" s="14"/>
      <c r="N116" s="14"/>
      <c r="O116" s="14"/>
      <c r="Q116" s="14" t="str">
        <f>IF(moras!H108="SI", moras!C108, "")</f>
        <v/>
      </c>
      <c r="R116" s="14">
        <f>IF(moras!H108="NO", moras!C108, "")</f>
        <v>310124</v>
      </c>
      <c r="S116" s="14">
        <f t="shared" si="2"/>
        <v>-310124</v>
      </c>
      <c r="T116" s="14"/>
      <c r="U116" s="14"/>
      <c r="V116" s="14"/>
      <c r="W116" s="14"/>
      <c r="X116" s="14">
        <v>48</v>
      </c>
      <c r="Y116" s="14">
        <f>COUNTIFS(moras!I35:I5034,X116,moras!H35:H5034,"SI")</f>
        <v>20</v>
      </c>
      <c r="Z116" s="14">
        <f>COUNTIFS(moras!I35:I5034,X116,moras!H35:H5034,"NO")</f>
        <v>65</v>
      </c>
      <c r="AA116" s="14">
        <f t="shared" si="3"/>
        <v>-65</v>
      </c>
      <c r="AB116" s="14"/>
      <c r="AC116" s="14"/>
      <c r="AD116" s="14"/>
      <c r="AE116" s="14"/>
      <c r="AF116" s="14"/>
      <c r="AG116" s="14"/>
      <c r="AH116" s="14"/>
      <c r="AI116" s="14"/>
      <c r="AJ116" s="14"/>
      <c r="AK116" s="14"/>
      <c r="AL116" s="14"/>
    </row>
    <row r="117" spans="1:38">
      <c r="A117" s="14"/>
      <c r="B117" s="14"/>
      <c r="C117" s="14"/>
      <c r="D117" s="14"/>
      <c r="E117" s="14"/>
      <c r="F117" s="14"/>
      <c r="G117" s="14"/>
      <c r="H117" s="14"/>
      <c r="I117" s="14"/>
      <c r="J117" s="14"/>
      <c r="K117" s="14"/>
      <c r="L117" s="14"/>
      <c r="M117" s="14"/>
      <c r="N117" s="14"/>
      <c r="O117" s="14"/>
      <c r="Q117" s="14">
        <f>IF(moras!H109="SI", moras!C109, "")</f>
        <v>505145</v>
      </c>
      <c r="R117" s="14" t="str">
        <f>IF(moras!H109="NO", moras!C109, "")</f>
        <v/>
      </c>
      <c r="S117" s="14" t="e">
        <f t="shared" si="2"/>
        <v>#VALUE!</v>
      </c>
      <c r="T117" s="14"/>
      <c r="U117" s="14"/>
      <c r="V117" s="14"/>
      <c r="W117" s="14"/>
      <c r="X117" s="14">
        <v>49</v>
      </c>
      <c r="Y117" s="14">
        <f>COUNTIFS(moras!I36:I5035,X117,moras!H36:H5035,"SI")</f>
        <v>18</v>
      </c>
      <c r="Z117" s="14">
        <f>COUNTIFS(moras!I36:I5035,X117,moras!H36:H5035,"NO")</f>
        <v>86</v>
      </c>
      <c r="AA117" s="14">
        <f t="shared" si="3"/>
        <v>-86</v>
      </c>
      <c r="AB117" s="14"/>
      <c r="AC117" s="14"/>
      <c r="AD117" s="14"/>
      <c r="AE117" s="14"/>
      <c r="AF117" s="14"/>
      <c r="AG117" s="14"/>
      <c r="AH117" s="14"/>
      <c r="AI117" s="14"/>
      <c r="AJ117" s="14"/>
      <c r="AK117" s="14"/>
      <c r="AL117" s="14"/>
    </row>
    <row r="118" spans="1:38">
      <c r="A118" s="14"/>
      <c r="B118" s="14"/>
      <c r="C118" s="14"/>
      <c r="D118" s="14"/>
      <c r="E118" s="14"/>
      <c r="F118" s="14"/>
      <c r="G118" s="14"/>
      <c r="H118" s="14"/>
      <c r="I118" s="14"/>
      <c r="J118" s="14"/>
      <c r="K118" s="14"/>
      <c r="L118" s="14"/>
      <c r="M118" s="14"/>
      <c r="N118" s="14"/>
      <c r="O118" s="14"/>
      <c r="Q118" s="14">
        <f>IF(moras!H110="SI", moras!C110, "")</f>
        <v>386161</v>
      </c>
      <c r="R118" s="14" t="str">
        <f>IF(moras!H110="NO", moras!C110, "")</f>
        <v/>
      </c>
      <c r="S118" s="14" t="e">
        <f t="shared" si="2"/>
        <v>#VALUE!</v>
      </c>
      <c r="T118" s="14"/>
      <c r="U118" s="14"/>
      <c r="V118" s="14"/>
      <c r="W118" s="14"/>
      <c r="X118" s="14">
        <v>50</v>
      </c>
      <c r="Y118" s="14">
        <f>COUNTIFS(moras!I37:I5036,X118,moras!H37:H5036,"SI")</f>
        <v>22</v>
      </c>
      <c r="Z118" s="14">
        <f>COUNTIFS(moras!I37:I5036,X118,moras!H37:H5036,"NO")</f>
        <v>58</v>
      </c>
      <c r="AA118" s="14">
        <f t="shared" si="3"/>
        <v>-58</v>
      </c>
      <c r="AB118" s="14"/>
      <c r="AC118" s="14"/>
      <c r="AD118" s="14"/>
      <c r="AE118" s="14"/>
      <c r="AF118" s="14"/>
      <c r="AG118" s="14"/>
      <c r="AH118" s="14"/>
      <c r="AI118" s="14"/>
      <c r="AJ118" s="14"/>
      <c r="AK118" s="14"/>
      <c r="AL118" s="14"/>
    </row>
    <row r="119" spans="1:38">
      <c r="A119" s="14"/>
      <c r="B119" s="14"/>
      <c r="C119" s="14"/>
      <c r="D119" s="14"/>
      <c r="E119" s="14"/>
      <c r="F119" s="14"/>
      <c r="G119" s="14"/>
      <c r="H119" s="14"/>
      <c r="I119" s="14"/>
      <c r="J119" s="14"/>
      <c r="K119" s="14"/>
      <c r="L119" s="14"/>
      <c r="M119" s="14"/>
      <c r="N119" s="14"/>
      <c r="O119" s="14"/>
      <c r="Q119" s="14" t="str">
        <f>IF(moras!H111="SI", moras!C111, "")</f>
        <v/>
      </c>
      <c r="R119" s="14">
        <f>IF(moras!H111="NO", moras!C111, "")</f>
        <v>297973.5</v>
      </c>
      <c r="S119" s="14">
        <f t="shared" si="2"/>
        <v>-297973.5</v>
      </c>
      <c r="T119" s="14"/>
      <c r="U119" s="14"/>
      <c r="V119" s="14"/>
      <c r="W119" s="14"/>
      <c r="X119" s="14">
        <v>51</v>
      </c>
      <c r="Y119" s="14">
        <f>COUNTIFS(moras!I38:I5037,X119,moras!H38:H5037,"SI")</f>
        <v>25</v>
      </c>
      <c r="Z119" s="14">
        <f>COUNTIFS(moras!I38:I5037,X119,moras!H38:H5037,"NO")</f>
        <v>66</v>
      </c>
      <c r="AA119" s="14">
        <f t="shared" si="3"/>
        <v>-66</v>
      </c>
      <c r="AB119" s="14"/>
      <c r="AC119" s="14"/>
      <c r="AD119" s="14"/>
      <c r="AE119" s="14"/>
      <c r="AF119" s="14"/>
      <c r="AG119" s="14"/>
      <c r="AH119" s="14"/>
      <c r="AI119" s="14"/>
      <c r="AJ119" s="14"/>
      <c r="AK119" s="14"/>
      <c r="AL119" s="14"/>
    </row>
    <row r="120" spans="1:38">
      <c r="A120" s="14"/>
      <c r="B120" s="14"/>
      <c r="C120" s="14"/>
      <c r="D120" s="14"/>
      <c r="E120" s="14"/>
      <c r="F120" s="14"/>
      <c r="G120" s="14"/>
      <c r="H120" s="14"/>
      <c r="I120" s="14"/>
      <c r="J120" s="14"/>
      <c r="K120" s="14"/>
      <c r="L120" s="14"/>
      <c r="M120" s="14"/>
      <c r="N120" s="14"/>
      <c r="O120" s="14"/>
      <c r="Q120" s="14" t="str">
        <f>IF(moras!H112="SI", moras!C112, "")</f>
        <v/>
      </c>
      <c r="R120" s="14">
        <f>IF(moras!H112="NO", moras!C112, "")</f>
        <v>338049.9</v>
      </c>
      <c r="S120" s="14">
        <f t="shared" si="2"/>
        <v>-338049.9</v>
      </c>
      <c r="T120" s="14"/>
      <c r="U120" s="14"/>
      <c r="V120" s="14"/>
      <c r="W120" s="14"/>
      <c r="X120" s="14">
        <v>52</v>
      </c>
      <c r="Y120" s="14">
        <f>COUNTIFS(moras!I39:I5038,X120,moras!H39:H5038,"SI")</f>
        <v>21</v>
      </c>
      <c r="Z120" s="14">
        <f>COUNTIFS(moras!I39:I5038,X120,moras!H39:H5038,"NO")</f>
        <v>62</v>
      </c>
      <c r="AA120" s="14">
        <f t="shared" si="3"/>
        <v>-62</v>
      </c>
      <c r="AB120" s="14"/>
      <c r="AC120" s="14"/>
      <c r="AD120" s="14"/>
      <c r="AE120" s="14"/>
      <c r="AF120" s="14"/>
      <c r="AG120" s="14"/>
      <c r="AH120" s="14"/>
      <c r="AI120" s="14"/>
      <c r="AJ120" s="14"/>
      <c r="AK120" s="14"/>
      <c r="AL120" s="14"/>
    </row>
    <row r="121" spans="1:38">
      <c r="A121" s="14"/>
      <c r="B121" s="14"/>
      <c r="C121" s="14"/>
      <c r="D121" s="14"/>
      <c r="E121" s="14"/>
      <c r="F121" s="14"/>
      <c r="G121" s="14"/>
      <c r="H121" s="14"/>
      <c r="I121" s="14"/>
      <c r="J121" s="14"/>
      <c r="K121" s="14"/>
      <c r="L121" s="14"/>
      <c r="M121" s="14"/>
      <c r="N121" s="14"/>
      <c r="O121" s="14"/>
      <c r="Q121" s="14" t="str">
        <f>IF(moras!H113="SI", moras!C113, "")</f>
        <v/>
      </c>
      <c r="R121" s="14">
        <f>IF(moras!H113="NO", moras!C113, "")</f>
        <v>298155</v>
      </c>
      <c r="S121" s="14">
        <f t="shared" si="2"/>
        <v>-298155</v>
      </c>
      <c r="T121" s="14"/>
      <c r="U121" s="14"/>
      <c r="V121" s="14"/>
      <c r="W121" s="14"/>
      <c r="X121" s="14">
        <v>53</v>
      </c>
      <c r="Y121" s="14">
        <f>COUNTIFS(moras!I40:I5039,X121,moras!H40:H5039,"SI")</f>
        <v>21</v>
      </c>
      <c r="Z121" s="14">
        <f>COUNTIFS(moras!I40:I5039,X121,moras!H40:H5039,"NO")</f>
        <v>84</v>
      </c>
      <c r="AA121" s="14">
        <f t="shared" si="3"/>
        <v>-84</v>
      </c>
      <c r="AB121" s="14"/>
      <c r="AC121" s="14"/>
      <c r="AD121" s="14"/>
      <c r="AE121" s="14"/>
      <c r="AF121" s="14"/>
      <c r="AG121" s="14"/>
      <c r="AH121" s="14"/>
      <c r="AI121" s="14"/>
      <c r="AJ121" s="14"/>
      <c r="AK121" s="14"/>
      <c r="AL121" s="14"/>
    </row>
    <row r="122" spans="1:38">
      <c r="A122" s="14"/>
      <c r="B122" s="14"/>
      <c r="C122" s="14"/>
      <c r="D122" s="14"/>
      <c r="E122" s="14"/>
      <c r="F122" s="14"/>
      <c r="G122" s="14"/>
      <c r="H122" s="14"/>
      <c r="I122" s="14"/>
      <c r="J122" s="14"/>
      <c r="K122" s="14"/>
      <c r="L122" s="14"/>
      <c r="M122" s="14"/>
      <c r="N122" s="14"/>
      <c r="O122" s="14"/>
      <c r="Q122" s="14" t="str">
        <f>IF(moras!H114="SI", moras!C114, "")</f>
        <v/>
      </c>
      <c r="R122" s="14">
        <f>IF(moras!H114="NO", moras!C114, "")</f>
        <v>278030.99</v>
      </c>
      <c r="S122" s="14">
        <f t="shared" si="2"/>
        <v>-278030.99</v>
      </c>
      <c r="T122" s="14"/>
      <c r="U122" s="14"/>
      <c r="V122" s="14"/>
      <c r="W122" s="14"/>
      <c r="X122" s="14">
        <v>54</v>
      </c>
      <c r="Y122" s="14">
        <f>COUNTIFS(moras!I41:I5040,X122,moras!H41:H5040,"SI")</f>
        <v>21</v>
      </c>
      <c r="Z122" s="14">
        <f>COUNTIFS(moras!I41:I5040,X122,moras!H41:H5040,"NO")</f>
        <v>68</v>
      </c>
      <c r="AA122" s="14">
        <f t="shared" si="3"/>
        <v>-68</v>
      </c>
      <c r="AB122" s="14"/>
      <c r="AC122" s="14"/>
      <c r="AD122" s="14"/>
      <c r="AE122" s="14"/>
      <c r="AF122" s="14"/>
      <c r="AG122" s="14"/>
      <c r="AH122" s="14"/>
      <c r="AI122" s="14"/>
      <c r="AJ122" s="14"/>
      <c r="AK122" s="14"/>
      <c r="AL122" s="14"/>
    </row>
    <row r="123" spans="1:38">
      <c r="A123" s="14"/>
      <c r="B123" s="14"/>
      <c r="C123" s="14"/>
      <c r="D123" s="14"/>
      <c r="E123" s="14"/>
      <c r="F123" s="14"/>
      <c r="G123" s="14"/>
      <c r="H123" s="14"/>
      <c r="I123" s="14"/>
      <c r="J123" s="14"/>
      <c r="K123" s="14"/>
      <c r="L123" s="14"/>
      <c r="M123" s="14"/>
      <c r="N123" s="14"/>
      <c r="O123" s="14"/>
      <c r="Q123" s="14" t="str">
        <f>IF(moras!H115="SI", moras!C115, "")</f>
        <v/>
      </c>
      <c r="R123" s="14">
        <f>IF(moras!H115="NO", moras!C115, "")</f>
        <v>382026.4</v>
      </c>
      <c r="S123" s="14">
        <f t="shared" si="2"/>
        <v>-382026.4</v>
      </c>
      <c r="T123" s="14"/>
      <c r="U123" s="14"/>
      <c r="V123" s="14"/>
      <c r="W123" s="14"/>
      <c r="X123" s="14">
        <v>55</v>
      </c>
      <c r="Y123" s="14">
        <f>COUNTIFS(moras!I42:I5041,X123,moras!H42:H5041,"SI")</f>
        <v>18</v>
      </c>
      <c r="Z123" s="14">
        <f>COUNTIFS(moras!I42:I5041,X123,moras!H42:H5041,"NO")</f>
        <v>69</v>
      </c>
      <c r="AA123" s="14">
        <f t="shared" si="3"/>
        <v>-69</v>
      </c>
      <c r="AB123" s="14"/>
      <c r="AC123" s="14"/>
      <c r="AD123" s="14"/>
      <c r="AE123" s="14"/>
      <c r="AF123" s="14"/>
      <c r="AG123" s="14"/>
      <c r="AH123" s="14"/>
      <c r="AI123" s="14"/>
      <c r="AJ123" s="14"/>
      <c r="AK123" s="14"/>
      <c r="AL123" s="14"/>
    </row>
    <row r="124" spans="1:38">
      <c r="A124" s="14"/>
      <c r="B124" s="14"/>
      <c r="C124" s="14"/>
      <c r="D124" s="14"/>
      <c r="E124" s="14"/>
      <c r="F124" s="14"/>
      <c r="G124" s="14"/>
      <c r="H124" s="14"/>
      <c r="I124" s="14"/>
      <c r="J124" s="14"/>
      <c r="K124" s="14"/>
      <c r="L124" s="14"/>
      <c r="M124" s="14"/>
      <c r="N124" s="14"/>
      <c r="O124" s="14"/>
      <c r="Q124" s="14" t="str">
        <f>IF(moras!H116="SI", moras!C116, "")</f>
        <v/>
      </c>
      <c r="R124" s="14">
        <f>IF(moras!H116="NO", moras!C116, "")</f>
        <v>239485.57</v>
      </c>
      <c r="S124" s="14">
        <f t="shared" si="2"/>
        <v>-239485.57</v>
      </c>
      <c r="T124" s="14"/>
      <c r="U124" s="14"/>
      <c r="V124" s="14"/>
      <c r="W124" s="14"/>
      <c r="X124" s="14">
        <v>56</v>
      </c>
      <c r="Y124" s="14">
        <f>COUNTIFS(moras!I43:I5042,X124,moras!H43:H5042,"SI")</f>
        <v>19</v>
      </c>
      <c r="Z124" s="14">
        <f>COUNTIFS(moras!I43:I5042,X124,moras!H43:H5042,"NO")</f>
        <v>69</v>
      </c>
      <c r="AA124" s="14">
        <f t="shared" si="3"/>
        <v>-69</v>
      </c>
      <c r="AB124" s="14"/>
      <c r="AC124" s="14"/>
      <c r="AD124" s="14"/>
      <c r="AE124" s="14"/>
      <c r="AF124" s="14"/>
      <c r="AG124" s="14"/>
      <c r="AH124" s="14"/>
      <c r="AI124" s="14"/>
      <c r="AJ124" s="14"/>
      <c r="AK124" s="14"/>
      <c r="AL124" s="14"/>
    </row>
    <row r="125" spans="1:38">
      <c r="A125" s="14"/>
      <c r="B125" s="14"/>
      <c r="C125" s="14"/>
      <c r="D125" s="14"/>
      <c r="E125" s="14"/>
      <c r="F125" s="14"/>
      <c r="G125" s="14"/>
      <c r="H125" s="14"/>
      <c r="I125" s="14"/>
      <c r="J125" s="14"/>
      <c r="K125" s="14"/>
      <c r="L125" s="14"/>
      <c r="M125" s="14"/>
      <c r="N125" s="14"/>
      <c r="O125" s="14"/>
      <c r="Q125" s="14" t="str">
        <f>IF(moras!H117="SI", moras!C117, "")</f>
        <v/>
      </c>
      <c r="R125" s="14">
        <f>IF(moras!H117="NO", moras!C117, "")</f>
        <v>672873.47</v>
      </c>
      <c r="S125" s="14">
        <f t="shared" si="2"/>
        <v>-672873.47</v>
      </c>
      <c r="T125" s="14"/>
      <c r="U125" s="14"/>
      <c r="V125" s="14"/>
      <c r="W125" s="14"/>
      <c r="X125" s="14">
        <v>57</v>
      </c>
      <c r="Y125" s="14">
        <f>COUNTIFS(moras!I44:I5043,X125,moras!H44:H5043,"SI")</f>
        <v>18</v>
      </c>
      <c r="Z125" s="14">
        <f>COUNTIFS(moras!I44:I5043,X125,moras!H44:H5043,"NO")</f>
        <v>72</v>
      </c>
      <c r="AA125" s="14">
        <f t="shared" si="3"/>
        <v>-72</v>
      </c>
      <c r="AB125" s="14"/>
      <c r="AC125" s="14"/>
      <c r="AD125" s="14"/>
      <c r="AE125" s="14"/>
      <c r="AF125" s="14"/>
      <c r="AG125" s="14"/>
      <c r="AH125" s="14"/>
      <c r="AI125" s="14"/>
      <c r="AJ125" s="14"/>
      <c r="AK125" s="14"/>
      <c r="AL125" s="14"/>
    </row>
    <row r="126" spans="1:38">
      <c r="A126" s="14"/>
      <c r="B126" s="14"/>
      <c r="C126" s="14"/>
      <c r="D126" s="14"/>
      <c r="E126" s="14"/>
      <c r="F126" s="14"/>
      <c r="G126" s="14"/>
      <c r="H126" s="14"/>
      <c r="I126" s="14"/>
      <c r="J126" s="14"/>
      <c r="K126" s="14"/>
      <c r="L126" s="14"/>
      <c r="M126" s="14"/>
      <c r="N126" s="14"/>
      <c r="O126" s="14"/>
      <c r="Q126" s="14">
        <f>IF(moras!H118="SI", moras!C118, "")</f>
        <v>995442</v>
      </c>
      <c r="R126" s="14" t="str">
        <f>IF(moras!H118="NO", moras!C118, "")</f>
        <v/>
      </c>
      <c r="S126" s="14" t="e">
        <f t="shared" si="2"/>
        <v>#VALUE!</v>
      </c>
      <c r="T126" s="14"/>
      <c r="U126" s="14"/>
      <c r="V126" s="14"/>
      <c r="W126" s="14"/>
      <c r="X126" s="14">
        <v>58</v>
      </c>
      <c r="Y126" s="14">
        <f>COUNTIFS(moras!I45:I5044,X126,moras!H45:H5044,"SI")</f>
        <v>13</v>
      </c>
      <c r="Z126" s="14">
        <f>COUNTIFS(moras!I45:I5044,X126,moras!H45:H5044,"NO")</f>
        <v>58</v>
      </c>
      <c r="AA126" s="14">
        <f t="shared" si="3"/>
        <v>-58</v>
      </c>
      <c r="AB126" s="14"/>
      <c r="AC126" s="14"/>
      <c r="AD126" s="14"/>
      <c r="AE126" s="14"/>
      <c r="AF126" s="14"/>
      <c r="AG126" s="14"/>
      <c r="AH126" s="14"/>
      <c r="AI126" s="14"/>
      <c r="AJ126" s="14"/>
      <c r="AK126" s="14"/>
      <c r="AL126" s="14"/>
    </row>
    <row r="127" spans="1:38">
      <c r="A127" s="14"/>
      <c r="B127" s="14"/>
      <c r="C127" s="14"/>
      <c r="D127" s="14"/>
      <c r="E127" s="14"/>
      <c r="F127" s="14"/>
      <c r="G127" s="14"/>
      <c r="H127" s="14"/>
      <c r="I127" s="14"/>
      <c r="J127" s="14"/>
      <c r="K127" s="14"/>
      <c r="L127" s="14"/>
      <c r="M127" s="14"/>
      <c r="N127" s="14"/>
      <c r="O127" s="14"/>
      <c r="Q127" s="14" t="str">
        <f>IF(moras!H119="SI", moras!C119, "")</f>
        <v/>
      </c>
      <c r="R127" s="14">
        <f>IF(moras!H119="NO", moras!C119, "")</f>
        <v>659864.57999999996</v>
      </c>
      <c r="S127" s="14">
        <f t="shared" si="2"/>
        <v>-659864.57999999996</v>
      </c>
      <c r="T127" s="14"/>
      <c r="U127" s="14"/>
      <c r="V127" s="14"/>
      <c r="W127" s="14"/>
      <c r="X127" s="14">
        <v>59</v>
      </c>
      <c r="Y127" s="14">
        <f>COUNTIFS(moras!I46:I5045,X127,moras!H46:H5045,"SI")</f>
        <v>12</v>
      </c>
      <c r="Z127" s="14">
        <f>COUNTIFS(moras!I46:I5045,X127,moras!H46:H5045,"NO")</f>
        <v>72</v>
      </c>
      <c r="AA127" s="14">
        <f t="shared" si="3"/>
        <v>-72</v>
      </c>
      <c r="AB127" s="14"/>
      <c r="AC127" s="14"/>
      <c r="AD127" s="14"/>
      <c r="AE127" s="14"/>
      <c r="AF127" s="14"/>
      <c r="AG127" s="14"/>
      <c r="AH127" s="14"/>
      <c r="AI127" s="14"/>
      <c r="AJ127" s="14"/>
      <c r="AK127" s="14"/>
      <c r="AL127" s="14"/>
    </row>
    <row r="128" spans="1:38">
      <c r="A128" s="14"/>
      <c r="B128" s="14"/>
      <c r="C128" s="14"/>
      <c r="D128" s="14"/>
      <c r="E128" s="14"/>
      <c r="F128" s="14"/>
      <c r="G128" s="14"/>
      <c r="H128" s="14"/>
      <c r="I128" s="14"/>
      <c r="J128" s="14"/>
      <c r="K128" s="14"/>
      <c r="L128" s="14"/>
      <c r="M128" s="14"/>
      <c r="N128" s="14"/>
      <c r="O128" s="14"/>
      <c r="Q128" s="14" t="str">
        <f>IF(moras!H120="SI", moras!C120, "")</f>
        <v/>
      </c>
      <c r="R128" s="14">
        <f>IF(moras!H120="NO", moras!C120, "")</f>
        <v>681758.7</v>
      </c>
      <c r="S128" s="14">
        <f t="shared" si="2"/>
        <v>-681758.7</v>
      </c>
      <c r="T128" s="14"/>
      <c r="U128" s="14"/>
      <c r="V128" s="14"/>
      <c r="W128" s="14"/>
      <c r="X128" s="14">
        <v>60</v>
      </c>
      <c r="Y128" s="14">
        <f>COUNTIFS(moras!I47:I5046,X128,moras!H47:H5046,"SI")</f>
        <v>18</v>
      </c>
      <c r="Z128" s="14">
        <f>COUNTIFS(moras!I47:I5046,X128,moras!H47:H5046,"NO")</f>
        <v>59</v>
      </c>
      <c r="AA128" s="14">
        <f t="shared" si="3"/>
        <v>-59</v>
      </c>
      <c r="AB128" s="14"/>
      <c r="AC128" s="14"/>
      <c r="AD128" s="14"/>
      <c r="AE128" s="14"/>
      <c r="AF128" s="14"/>
      <c r="AG128" s="14"/>
      <c r="AH128" s="14"/>
      <c r="AI128" s="14"/>
      <c r="AJ128" s="14"/>
      <c r="AK128" s="14"/>
      <c r="AL128" s="14"/>
    </row>
    <row r="129" spans="1:38">
      <c r="A129" s="14"/>
      <c r="B129" s="14"/>
      <c r="C129" s="14"/>
      <c r="D129" s="14"/>
      <c r="E129" s="14"/>
      <c r="F129" s="14"/>
      <c r="G129" s="14"/>
      <c r="H129" s="14"/>
      <c r="I129" s="14"/>
      <c r="J129" s="14"/>
      <c r="K129" s="14"/>
      <c r="L129" s="14"/>
      <c r="M129" s="14"/>
      <c r="N129" s="14"/>
      <c r="O129" s="14"/>
      <c r="Q129" s="14">
        <f>IF(moras!H121="SI", moras!C121, "")</f>
        <v>297046</v>
      </c>
      <c r="R129" s="14" t="str">
        <f>IF(moras!H121="NO", moras!C121, "")</f>
        <v/>
      </c>
      <c r="S129" s="14" t="e">
        <f t="shared" si="2"/>
        <v>#VALUE!</v>
      </c>
      <c r="T129" s="14"/>
      <c r="U129" s="14"/>
      <c r="V129" s="14"/>
      <c r="W129" s="14"/>
      <c r="X129" s="14">
        <v>61</v>
      </c>
      <c r="Y129" s="14">
        <f>COUNTIFS(moras!I48:I5047,X129,moras!H48:H5047,"SI")</f>
        <v>14</v>
      </c>
      <c r="Z129" s="14">
        <f>COUNTIFS(moras!I48:I5047,X129,moras!H48:H5047,"NO")</f>
        <v>64</v>
      </c>
      <c r="AA129" s="14">
        <f t="shared" si="3"/>
        <v>-64</v>
      </c>
      <c r="AB129" s="14"/>
      <c r="AC129" s="14"/>
      <c r="AD129" s="14"/>
      <c r="AE129" s="14"/>
      <c r="AF129" s="14"/>
      <c r="AG129" s="14"/>
      <c r="AH129" s="14"/>
      <c r="AI129" s="14"/>
      <c r="AJ129" s="14"/>
      <c r="AK129" s="14"/>
      <c r="AL129" s="14"/>
    </row>
    <row r="130" spans="1:38">
      <c r="A130" s="14"/>
      <c r="B130" s="14"/>
      <c r="C130" s="14"/>
      <c r="D130" s="14"/>
      <c r="E130" s="14"/>
      <c r="F130" s="14"/>
      <c r="G130" s="14"/>
      <c r="H130" s="14"/>
      <c r="I130" s="14"/>
      <c r="J130" s="14"/>
      <c r="K130" s="14"/>
      <c r="L130" s="14"/>
      <c r="M130" s="14"/>
      <c r="N130" s="14"/>
      <c r="O130" s="14"/>
      <c r="Q130" s="14" t="str">
        <f>IF(moras!H122="SI", moras!C122, "")</f>
        <v/>
      </c>
      <c r="R130" s="14">
        <f>IF(moras!H122="NO", moras!C122, "")</f>
        <v>149929.63</v>
      </c>
      <c r="S130" s="14">
        <f t="shared" si="2"/>
        <v>-149929.63</v>
      </c>
      <c r="T130" s="14"/>
      <c r="U130" s="14"/>
      <c r="V130" s="14"/>
      <c r="W130" s="14"/>
      <c r="X130" s="14">
        <v>62</v>
      </c>
      <c r="Y130" s="14">
        <f>COUNTIFS(moras!I49:I5048,X130,moras!H49:H5048,"SI")</f>
        <v>13</v>
      </c>
      <c r="Z130" s="14">
        <f>COUNTIFS(moras!I49:I5048,X130,moras!H49:H5048,"NO")</f>
        <v>34</v>
      </c>
      <c r="AA130" s="14">
        <f t="shared" si="3"/>
        <v>-34</v>
      </c>
      <c r="AB130" s="14"/>
      <c r="AC130" s="14"/>
      <c r="AD130" s="14"/>
      <c r="AE130" s="14"/>
      <c r="AF130" s="14"/>
      <c r="AG130" s="14"/>
      <c r="AH130" s="14"/>
      <c r="AI130" s="14"/>
      <c r="AJ130" s="14"/>
      <c r="AK130" s="14"/>
      <c r="AL130" s="14"/>
    </row>
    <row r="131" spans="1:38">
      <c r="A131" s="14"/>
      <c r="B131" s="14"/>
      <c r="C131" s="14"/>
      <c r="D131" s="14"/>
      <c r="E131" s="14"/>
      <c r="F131" s="14"/>
      <c r="G131" s="14"/>
      <c r="H131" s="14"/>
      <c r="I131" s="14"/>
      <c r="J131" s="14"/>
      <c r="K131" s="14"/>
      <c r="L131" s="14"/>
      <c r="M131" s="14"/>
      <c r="N131" s="14"/>
      <c r="O131" s="14"/>
      <c r="Q131" s="14" t="str">
        <f>IF(moras!H123="SI", moras!C123, "")</f>
        <v/>
      </c>
      <c r="R131" s="14">
        <f>IF(moras!H123="NO", moras!C123, "")</f>
        <v>297514</v>
      </c>
      <c r="S131" s="14">
        <f t="shared" si="2"/>
        <v>-297514</v>
      </c>
      <c r="T131" s="14"/>
      <c r="U131" s="14"/>
      <c r="V131" s="14"/>
      <c r="W131" s="14"/>
      <c r="X131" s="14">
        <v>63</v>
      </c>
      <c r="Y131" s="14">
        <f>COUNTIFS(moras!I50:I5049,X131,moras!H50:H5049,"SI")</f>
        <v>8</v>
      </c>
      <c r="Z131" s="14">
        <f>COUNTIFS(moras!I50:I5049,X131,moras!H50:H5049,"NO")</f>
        <v>43</v>
      </c>
      <c r="AA131" s="14">
        <f t="shared" si="3"/>
        <v>-43</v>
      </c>
      <c r="AB131" s="14"/>
      <c r="AC131" s="14"/>
      <c r="AD131" s="14"/>
      <c r="AE131" s="14"/>
      <c r="AF131" s="14"/>
      <c r="AG131" s="14"/>
      <c r="AH131" s="14"/>
      <c r="AI131" s="14"/>
      <c r="AJ131" s="14"/>
      <c r="AK131" s="14"/>
      <c r="AL131" s="14"/>
    </row>
    <row r="132" spans="1:38">
      <c r="A132" s="14"/>
      <c r="B132" s="14"/>
      <c r="C132" s="14"/>
      <c r="D132" s="14"/>
      <c r="E132" s="14"/>
      <c r="F132" s="14"/>
      <c r="G132" s="14"/>
      <c r="H132" s="14"/>
      <c r="I132" s="14"/>
      <c r="J132" s="14"/>
      <c r="K132" s="14"/>
      <c r="L132" s="14"/>
      <c r="M132" s="14"/>
      <c r="N132" s="14"/>
      <c r="O132" s="14"/>
      <c r="Q132" s="14" t="str">
        <f>IF(moras!H124="SI", moras!C124, "")</f>
        <v/>
      </c>
      <c r="R132" s="14">
        <f>IF(moras!H124="NO", moras!C124, "")</f>
        <v>297062</v>
      </c>
      <c r="S132" s="14">
        <f t="shared" si="2"/>
        <v>-297062</v>
      </c>
      <c r="T132" s="14"/>
      <c r="U132" s="14"/>
      <c r="V132" s="14"/>
      <c r="W132" s="14"/>
      <c r="X132" s="14">
        <v>64</v>
      </c>
      <c r="Y132" s="14">
        <f>COUNTIFS(moras!I51:I5050,X132,moras!H51:H5050,"SI")</f>
        <v>6</v>
      </c>
      <c r="Z132" s="14">
        <f>COUNTIFS(moras!I51:I5050,X132,moras!H51:H5050,"NO")</f>
        <v>34</v>
      </c>
      <c r="AA132" s="14">
        <f t="shared" si="3"/>
        <v>-34</v>
      </c>
      <c r="AB132" s="14"/>
      <c r="AC132" s="14"/>
      <c r="AD132" s="14"/>
      <c r="AE132" s="14"/>
      <c r="AF132" s="14"/>
      <c r="AG132" s="14"/>
      <c r="AH132" s="14"/>
      <c r="AI132" s="14"/>
      <c r="AJ132" s="14"/>
      <c r="AK132" s="14"/>
      <c r="AL132" s="14"/>
    </row>
    <row r="133" spans="1:38">
      <c r="A133" s="14"/>
      <c r="B133" s="14"/>
      <c r="C133" s="14"/>
      <c r="D133" s="14"/>
      <c r="E133" s="14"/>
      <c r="F133" s="14"/>
      <c r="G133" s="14"/>
      <c r="H133" s="14"/>
      <c r="I133" s="14"/>
      <c r="J133" s="14"/>
      <c r="K133" s="14"/>
      <c r="L133" s="14"/>
      <c r="M133" s="14"/>
      <c r="N133" s="14"/>
      <c r="O133" s="14"/>
      <c r="Q133" s="14" t="str">
        <f>IF(moras!H125="SI", moras!C125, "")</f>
        <v/>
      </c>
      <c r="R133" s="14">
        <f>IF(moras!H125="NO", moras!C125, "")</f>
        <v>1179097</v>
      </c>
      <c r="S133" s="14">
        <f t="shared" si="2"/>
        <v>-1179097</v>
      </c>
      <c r="T133" s="14"/>
      <c r="U133" s="14"/>
      <c r="V133" s="14"/>
      <c r="W133" s="14"/>
      <c r="X133" s="14">
        <v>65</v>
      </c>
      <c r="Y133" s="14">
        <f>COUNTIFS(moras!I52:I5051,X133,moras!H52:H5051,"SI")</f>
        <v>2</v>
      </c>
      <c r="Z133" s="14">
        <f>COUNTIFS(moras!I52:I5051,X133,moras!H52:H5051,"NO")</f>
        <v>14</v>
      </c>
      <c r="AA133" s="14">
        <f t="shared" si="3"/>
        <v>-14</v>
      </c>
      <c r="AB133" s="14"/>
      <c r="AC133" s="14"/>
      <c r="AD133" s="14"/>
      <c r="AE133" s="14"/>
      <c r="AF133" s="14"/>
      <c r="AG133" s="14"/>
      <c r="AH133" s="14"/>
      <c r="AI133" s="14"/>
      <c r="AJ133" s="14"/>
      <c r="AK133" s="14"/>
      <c r="AL133" s="14"/>
    </row>
    <row r="134" spans="1:38">
      <c r="A134" s="14"/>
      <c r="B134" s="14"/>
      <c r="C134" s="14"/>
      <c r="D134" s="14"/>
      <c r="E134" s="14"/>
      <c r="F134" s="14"/>
      <c r="G134" s="14"/>
      <c r="H134" s="14"/>
      <c r="I134" s="14"/>
      <c r="J134" s="14"/>
      <c r="K134" s="14"/>
      <c r="L134" s="14"/>
      <c r="M134" s="14"/>
      <c r="N134" s="14"/>
      <c r="O134" s="14"/>
      <c r="Q134" s="14" t="str">
        <f>IF(moras!H126="SI", moras!C126, "")</f>
        <v/>
      </c>
      <c r="R134" s="14">
        <f>IF(moras!H126="NO", moras!C126, "")</f>
        <v>300018</v>
      </c>
      <c r="S134" s="14">
        <f t="shared" si="2"/>
        <v>-300018</v>
      </c>
      <c r="T134" s="14"/>
      <c r="U134" s="14"/>
      <c r="V134" s="14"/>
      <c r="W134" s="14"/>
      <c r="X134" s="14">
        <v>66</v>
      </c>
      <c r="Y134" s="14">
        <f>COUNTIFS(moras!I53:I5052,X134,moras!H53:H5052,"SI")</f>
        <v>6</v>
      </c>
      <c r="Z134" s="14">
        <f>COUNTIFS(moras!I53:I5052,X134,moras!H53:H5052,"NO")</f>
        <v>12</v>
      </c>
      <c r="AA134" s="14">
        <f t="shared" si="3"/>
        <v>-12</v>
      </c>
      <c r="AB134" s="14"/>
      <c r="AC134" s="14"/>
      <c r="AD134" s="14"/>
      <c r="AE134" s="14"/>
      <c r="AF134" s="14"/>
      <c r="AG134" s="14"/>
      <c r="AH134" s="14"/>
      <c r="AI134" s="14"/>
      <c r="AJ134" s="14"/>
      <c r="AK134" s="14"/>
      <c r="AL134" s="14"/>
    </row>
    <row r="135" spans="1:38">
      <c r="A135" s="14"/>
      <c r="B135" s="16" t="s">
        <v>8</v>
      </c>
      <c r="C135" s="14"/>
      <c r="D135" s="14"/>
      <c r="E135" s="14"/>
      <c r="F135" s="14"/>
      <c r="G135" s="14"/>
      <c r="H135" s="14"/>
      <c r="I135" s="14"/>
      <c r="J135" s="14"/>
      <c r="K135" s="14"/>
      <c r="L135" s="14"/>
      <c r="M135" s="14"/>
      <c r="N135" s="14"/>
      <c r="O135" s="14"/>
      <c r="Q135" s="14" t="str">
        <f>IF(moras!H127="SI", moras!C127, "")</f>
        <v/>
      </c>
      <c r="R135" s="14">
        <f>IF(moras!H127="NO", moras!C127, "")</f>
        <v>366996.25</v>
      </c>
      <c r="S135" s="14">
        <f t="shared" si="2"/>
        <v>-366996.25</v>
      </c>
      <c r="T135" s="14"/>
      <c r="U135" s="14"/>
      <c r="V135" s="14"/>
      <c r="W135" s="14"/>
      <c r="X135" s="14">
        <v>67</v>
      </c>
      <c r="Y135" s="14">
        <f>COUNTIFS(moras!I54:I5053,X135,moras!H54:H5053,"SI")</f>
        <v>4</v>
      </c>
      <c r="Z135" s="14">
        <f>COUNTIFS(moras!I54:I5053,X135,moras!H54:H5053,"NO")</f>
        <v>23</v>
      </c>
      <c r="AA135" s="14">
        <f t="shared" si="3"/>
        <v>-23</v>
      </c>
      <c r="AB135" s="14"/>
      <c r="AC135" s="14"/>
      <c r="AD135" s="14"/>
      <c r="AE135" s="14"/>
      <c r="AF135" s="14"/>
      <c r="AG135" s="14"/>
      <c r="AH135" s="14"/>
      <c r="AI135" s="14"/>
      <c r="AJ135" s="14"/>
      <c r="AK135" s="14"/>
      <c r="AL135" s="14"/>
    </row>
    <row r="136" spans="1:38">
      <c r="A136" s="14"/>
      <c r="B136" s="14">
        <v>14</v>
      </c>
      <c r="C136" s="14">
        <f>COUNTIF(moras!$I$2:$I$5001, B136)</f>
        <v>1</v>
      </c>
      <c r="D136" s="14"/>
      <c r="E136" s="14"/>
      <c r="F136" s="14"/>
      <c r="G136" s="14"/>
      <c r="H136" s="14"/>
      <c r="I136" s="14"/>
      <c r="J136" s="14"/>
      <c r="K136" s="14"/>
      <c r="L136" s="14"/>
      <c r="M136" s="14"/>
      <c r="N136" s="14"/>
      <c r="O136" s="14"/>
      <c r="Q136" s="14" t="str">
        <f>IF(moras!H128="SI", moras!C128, "")</f>
        <v/>
      </c>
      <c r="R136" s="14">
        <f>IF(moras!H128="NO", moras!C128, "")</f>
        <v>976712.18</v>
      </c>
      <c r="S136" s="14">
        <f t="shared" si="2"/>
        <v>-976712.18</v>
      </c>
      <c r="T136" s="14"/>
      <c r="U136" s="14"/>
      <c r="V136" s="14"/>
      <c r="W136" s="14"/>
      <c r="X136" s="14">
        <v>68</v>
      </c>
      <c r="Y136" s="14">
        <f>COUNTIFS(moras!I55:I5054,X136,moras!H55:H5054,"SI")</f>
        <v>3</v>
      </c>
      <c r="Z136" s="14">
        <f>COUNTIFS(moras!I55:I5054,X136,moras!H55:H5054,"NO")</f>
        <v>26</v>
      </c>
      <c r="AA136" s="14">
        <f t="shared" si="3"/>
        <v>-26</v>
      </c>
      <c r="AB136" s="14"/>
      <c r="AC136" s="14"/>
      <c r="AD136" s="14"/>
      <c r="AE136" s="14"/>
      <c r="AF136" s="14"/>
      <c r="AG136" s="14"/>
      <c r="AH136" s="14"/>
      <c r="AI136" s="14"/>
      <c r="AJ136" s="14"/>
      <c r="AK136" s="14"/>
      <c r="AL136" s="14"/>
    </row>
    <row r="137" spans="1:38">
      <c r="A137" s="14"/>
      <c r="B137" s="14">
        <v>17</v>
      </c>
      <c r="C137" s="14">
        <f>COUNTIF(moras!$I$2:$I$5001, B137)</f>
        <v>1</v>
      </c>
      <c r="D137" s="14"/>
      <c r="E137" s="14"/>
      <c r="F137" s="14"/>
      <c r="G137" s="14"/>
      <c r="H137" s="14"/>
      <c r="I137" s="14"/>
      <c r="J137" s="14"/>
      <c r="K137" s="14"/>
      <c r="L137" s="14"/>
      <c r="M137" s="14"/>
      <c r="N137" s="14"/>
      <c r="O137" s="14"/>
      <c r="Q137" s="14" t="str">
        <f>IF(moras!H129="SI", moras!C129, "")</f>
        <v/>
      </c>
      <c r="R137" s="14">
        <f>IF(moras!H129="NO", moras!C129, "")</f>
        <v>212500</v>
      </c>
      <c r="S137" s="14">
        <f t="shared" si="2"/>
        <v>-212500</v>
      </c>
      <c r="T137" s="14"/>
      <c r="U137" s="14"/>
      <c r="V137" s="14"/>
      <c r="W137" s="14"/>
      <c r="X137" s="14">
        <v>69</v>
      </c>
      <c r="Y137" s="14">
        <f>COUNTIFS(moras!I56:I5055,X137,moras!H56:H5055,"SI")</f>
        <v>3</v>
      </c>
      <c r="Z137" s="14">
        <f>COUNTIFS(moras!I56:I5055,X137,moras!H56:H5055,"NO")</f>
        <v>18</v>
      </c>
      <c r="AA137" s="14">
        <f t="shared" si="3"/>
        <v>-18</v>
      </c>
      <c r="AB137" s="14"/>
      <c r="AC137" s="14"/>
      <c r="AD137" s="14"/>
      <c r="AE137" s="14"/>
      <c r="AF137" s="14"/>
      <c r="AG137" s="14"/>
      <c r="AH137" s="14"/>
      <c r="AI137" s="14"/>
      <c r="AJ137" s="14"/>
      <c r="AK137" s="14"/>
      <c r="AL137" s="14"/>
    </row>
    <row r="138" spans="1:38">
      <c r="A138" s="14"/>
      <c r="B138" s="14">
        <v>18</v>
      </c>
      <c r="C138" s="14">
        <f>COUNTIF(moras!$I$2:$I$5001, B138)</f>
        <v>10</v>
      </c>
      <c r="D138" s="14"/>
      <c r="E138" s="14"/>
      <c r="F138" s="14"/>
      <c r="G138" s="14"/>
      <c r="H138" s="14"/>
      <c r="I138" s="14"/>
      <c r="J138" s="14"/>
      <c r="K138" s="14"/>
      <c r="L138" s="14"/>
      <c r="M138" s="14"/>
      <c r="N138" s="14"/>
      <c r="O138" s="14"/>
      <c r="Q138" s="14" t="str">
        <f>IF(moras!H130="SI", moras!C130, "")</f>
        <v/>
      </c>
      <c r="R138" s="14">
        <f>IF(moras!H130="NO", moras!C130, "")</f>
        <v>300018</v>
      </c>
      <c r="S138" s="14">
        <f t="shared" si="2"/>
        <v>-300018</v>
      </c>
      <c r="T138" s="14"/>
      <c r="U138" s="14"/>
      <c r="V138" s="14"/>
      <c r="W138" s="14"/>
      <c r="X138" s="14">
        <v>70</v>
      </c>
      <c r="Y138" s="14">
        <f>COUNTIFS(moras!I57:I5056,X138,moras!H57:H5056,"SI")</f>
        <v>2</v>
      </c>
      <c r="Z138" s="14">
        <f>COUNTIFS(moras!I57:I5056,X138,moras!H57:H5056,"NO")</f>
        <v>14</v>
      </c>
      <c r="AA138" s="14">
        <f t="shared" si="3"/>
        <v>-14</v>
      </c>
      <c r="AB138" s="14"/>
      <c r="AC138" s="14"/>
      <c r="AD138" s="14"/>
      <c r="AE138" s="14"/>
      <c r="AF138" s="14"/>
      <c r="AG138" s="14"/>
      <c r="AH138" s="14"/>
      <c r="AI138" s="14"/>
      <c r="AJ138" s="14"/>
      <c r="AK138" s="14"/>
      <c r="AL138" s="14"/>
    </row>
    <row r="139" spans="1:38">
      <c r="A139" s="14"/>
      <c r="B139" s="14">
        <v>19</v>
      </c>
      <c r="C139" s="14">
        <f>COUNTIF(moras!$I$2:$I$5001, B139)</f>
        <v>32</v>
      </c>
      <c r="D139" s="14"/>
      <c r="E139" s="14"/>
      <c r="F139" s="14"/>
      <c r="G139" s="14"/>
      <c r="H139" s="14"/>
      <c r="I139" s="14"/>
      <c r="J139" s="14"/>
      <c r="K139" s="14"/>
      <c r="L139" s="14"/>
      <c r="M139" s="14"/>
      <c r="N139" s="14"/>
      <c r="O139" s="14"/>
      <c r="Q139" s="14" t="str">
        <f>IF(moras!H131="SI", moras!C131, "")</f>
        <v/>
      </c>
      <c r="R139" s="14">
        <f>IF(moras!H131="NO", moras!C131, "")</f>
        <v>489327</v>
      </c>
      <c r="S139" s="14">
        <f t="shared" ref="S139:S202" si="4">-R139</f>
        <v>-489327</v>
      </c>
      <c r="T139" s="14"/>
      <c r="U139" s="14"/>
      <c r="V139" s="14"/>
      <c r="W139" s="14"/>
      <c r="X139" s="14">
        <v>71</v>
      </c>
      <c r="Y139" s="14">
        <f>COUNTIFS(moras!I58:I5057,X139,moras!H58:H5057,"SI")</f>
        <v>4</v>
      </c>
      <c r="Z139" s="14">
        <f>COUNTIFS(moras!I58:I5057,X139,moras!H58:H5057,"NO")</f>
        <v>11</v>
      </c>
      <c r="AA139" s="14">
        <f t="shared" si="3"/>
        <v>-11</v>
      </c>
      <c r="AB139" s="14"/>
      <c r="AC139" s="14"/>
      <c r="AD139" s="14"/>
      <c r="AE139" s="14"/>
      <c r="AF139" s="14"/>
      <c r="AG139" s="14"/>
      <c r="AH139" s="14"/>
      <c r="AI139" s="14"/>
      <c r="AJ139" s="14"/>
      <c r="AK139" s="14"/>
      <c r="AL139" s="14"/>
    </row>
    <row r="140" spans="1:38">
      <c r="A140" s="14"/>
      <c r="B140" s="14">
        <v>20</v>
      </c>
      <c r="C140" s="14">
        <f>COUNTIF(moras!$I$2:$I$5001, B140)</f>
        <v>56</v>
      </c>
      <c r="D140" s="14"/>
      <c r="E140" s="14"/>
      <c r="F140" s="14"/>
      <c r="G140" s="14"/>
      <c r="H140" s="14"/>
      <c r="I140" s="14"/>
      <c r="J140" s="14"/>
      <c r="K140" s="14"/>
      <c r="L140" s="14"/>
      <c r="M140" s="14"/>
      <c r="N140" s="14"/>
      <c r="O140" s="14"/>
      <c r="Q140" s="14" t="str">
        <f>IF(moras!H132="SI", moras!C132, "")</f>
        <v/>
      </c>
      <c r="R140" s="14">
        <f>IF(moras!H132="NO", moras!C132, "")</f>
        <v>299647</v>
      </c>
      <c r="S140" s="14">
        <f t="shared" si="4"/>
        <v>-299647</v>
      </c>
      <c r="T140" s="14"/>
      <c r="U140" s="14"/>
      <c r="V140" s="14"/>
      <c r="W140" s="14"/>
      <c r="X140" s="14">
        <v>72</v>
      </c>
      <c r="Y140" s="14">
        <f>COUNTIFS(moras!I59:I5058,X140,moras!H59:H5058,"SI")</f>
        <v>3</v>
      </c>
      <c r="Z140" s="14">
        <f>COUNTIFS(moras!I59:I5058,X140,moras!H59:H5058,"NO")</f>
        <v>7</v>
      </c>
      <c r="AA140" s="14">
        <f t="shared" si="3"/>
        <v>-7</v>
      </c>
      <c r="AB140" s="14"/>
      <c r="AC140" s="14"/>
      <c r="AD140" s="14"/>
      <c r="AE140" s="14"/>
      <c r="AF140" s="14"/>
      <c r="AG140" s="14"/>
      <c r="AH140" s="14"/>
      <c r="AI140" s="14"/>
      <c r="AJ140" s="14"/>
      <c r="AK140" s="14"/>
      <c r="AL140" s="14"/>
    </row>
    <row r="141" spans="1:38">
      <c r="A141" s="14"/>
      <c r="B141" s="14">
        <v>21</v>
      </c>
      <c r="C141" s="14">
        <f>COUNTIF(moras!$I$2:$I$5001, B141)</f>
        <v>74</v>
      </c>
      <c r="D141" s="14"/>
      <c r="E141" s="14"/>
      <c r="F141" s="14"/>
      <c r="G141" s="14"/>
      <c r="H141" s="14"/>
      <c r="I141" s="14"/>
      <c r="J141" s="14"/>
      <c r="K141" s="14"/>
      <c r="L141" s="14"/>
      <c r="M141" s="14"/>
      <c r="N141" s="14"/>
      <c r="O141" s="14"/>
      <c r="Q141" s="14">
        <f>IF(moras!H133="SI", moras!C133, "")</f>
        <v>1093666.56</v>
      </c>
      <c r="R141" s="14" t="str">
        <f>IF(moras!H133="NO", moras!C133, "")</f>
        <v/>
      </c>
      <c r="S141" s="14" t="e">
        <f t="shared" si="4"/>
        <v>#VALUE!</v>
      </c>
      <c r="T141" s="14"/>
      <c r="U141" s="14"/>
      <c r="V141" s="14"/>
      <c r="W141" s="14"/>
      <c r="X141" s="14">
        <v>73</v>
      </c>
      <c r="Y141" s="14">
        <f>COUNTIFS(moras!I60:I5059,X141,moras!H60:H5059,"SI")</f>
        <v>4</v>
      </c>
      <c r="Z141" s="14">
        <f>COUNTIFS(moras!I60:I5059,X141,moras!H60:H5059,"NO")</f>
        <v>14</v>
      </c>
      <c r="AA141" s="14">
        <f t="shared" si="3"/>
        <v>-14</v>
      </c>
      <c r="AB141" s="14"/>
      <c r="AC141" s="14"/>
      <c r="AD141" s="14"/>
      <c r="AE141" s="14"/>
      <c r="AF141" s="14"/>
      <c r="AG141" s="14"/>
      <c r="AH141" s="14"/>
      <c r="AI141" s="14"/>
      <c r="AJ141" s="14"/>
      <c r="AK141" s="14"/>
      <c r="AL141" s="14"/>
    </row>
    <row r="142" spans="1:38">
      <c r="A142" s="14"/>
      <c r="B142" s="14">
        <v>22</v>
      </c>
      <c r="C142" s="14">
        <f>COUNTIF(moras!$I$2:$I$5001, B142)</f>
        <v>85</v>
      </c>
      <c r="D142" s="14"/>
      <c r="E142" s="14"/>
      <c r="F142" s="14"/>
      <c r="G142" s="14"/>
      <c r="H142" s="14"/>
      <c r="I142" s="14"/>
      <c r="J142" s="14"/>
      <c r="K142" s="14"/>
      <c r="L142" s="14"/>
      <c r="M142" s="14"/>
      <c r="N142" s="14"/>
      <c r="O142" s="14"/>
      <c r="Q142" s="14" t="str">
        <f>IF(moras!H134="SI", moras!C134, "")</f>
        <v/>
      </c>
      <c r="R142" s="14">
        <f>IF(moras!H134="NO", moras!C134, "")</f>
        <v>677626.04</v>
      </c>
      <c r="S142" s="14">
        <f t="shared" si="4"/>
        <v>-677626.04</v>
      </c>
      <c r="T142" s="14"/>
      <c r="U142" s="14"/>
      <c r="V142" s="14"/>
      <c r="W142" s="14"/>
      <c r="X142" s="14">
        <v>74</v>
      </c>
      <c r="Y142" s="14">
        <f>COUNTIFS(moras!I61:I5060,X142,moras!H61:H5060,"SI")</f>
        <v>3</v>
      </c>
      <c r="Z142" s="14">
        <f>COUNTIFS(moras!I61:I5060,X142,moras!H61:H5060,"NO")</f>
        <v>4</v>
      </c>
      <c r="AA142" s="14">
        <f t="shared" si="3"/>
        <v>-4</v>
      </c>
      <c r="AB142" s="14"/>
      <c r="AC142" s="14"/>
      <c r="AD142" s="14"/>
      <c r="AE142" s="14"/>
      <c r="AF142" s="14"/>
      <c r="AG142" s="14"/>
      <c r="AH142" s="14"/>
      <c r="AI142" s="14"/>
      <c r="AJ142" s="14"/>
      <c r="AK142" s="14"/>
      <c r="AL142" s="14"/>
    </row>
    <row r="143" spans="1:38">
      <c r="A143" s="14"/>
      <c r="B143" s="14">
        <v>23</v>
      </c>
      <c r="C143" s="14">
        <f>COUNTIF(moras!$I$2:$I$5001, B143)</f>
        <v>70</v>
      </c>
      <c r="D143" s="14"/>
      <c r="E143" s="14"/>
      <c r="F143" s="14"/>
      <c r="G143" s="14"/>
      <c r="H143" s="14"/>
      <c r="I143" s="14"/>
      <c r="J143" s="14"/>
      <c r="K143" s="14"/>
      <c r="L143" s="14"/>
      <c r="M143" s="14"/>
      <c r="N143" s="14"/>
      <c r="O143" s="14"/>
      <c r="Q143" s="14" t="str">
        <f>IF(moras!H135="SI", moras!C135, "")</f>
        <v/>
      </c>
      <c r="R143" s="14">
        <f>IF(moras!H135="NO", moras!C135, "")</f>
        <v>462063.22</v>
      </c>
      <c r="S143" s="14">
        <f t="shared" si="4"/>
        <v>-462063.22</v>
      </c>
      <c r="T143" s="14"/>
      <c r="U143" s="14"/>
      <c r="V143" s="14"/>
      <c r="W143" s="14"/>
      <c r="X143" s="14">
        <v>75</v>
      </c>
      <c r="Y143" s="14">
        <f>COUNTIFS(moras!I62:I5061,X143,moras!H62:H5061,"SI")</f>
        <v>0</v>
      </c>
      <c r="Z143" s="14">
        <f>COUNTIFS(moras!I62:I5061,X143,moras!H62:H5061,"NO")</f>
        <v>13</v>
      </c>
      <c r="AA143" s="14">
        <f t="shared" si="3"/>
        <v>-13</v>
      </c>
      <c r="AB143" s="14"/>
      <c r="AC143" s="14"/>
      <c r="AD143" s="14"/>
      <c r="AE143" s="14"/>
      <c r="AF143" s="14"/>
      <c r="AG143" s="14"/>
      <c r="AH143" s="14"/>
      <c r="AI143" s="14"/>
      <c r="AJ143" s="14"/>
      <c r="AK143" s="14"/>
      <c r="AL143" s="14"/>
    </row>
    <row r="144" spans="1:38">
      <c r="A144" s="14"/>
      <c r="B144" s="14">
        <v>24</v>
      </c>
      <c r="C144" s="14">
        <f>COUNTIF(moras!$I$2:$I$5001, B144)</f>
        <v>106</v>
      </c>
      <c r="D144" s="14"/>
      <c r="E144" s="14"/>
      <c r="F144" s="14"/>
      <c r="G144" s="14"/>
      <c r="H144" s="14"/>
      <c r="I144" s="14"/>
      <c r="J144" s="14"/>
      <c r="K144" s="14"/>
      <c r="L144" s="14"/>
      <c r="M144" s="14"/>
      <c r="N144" s="14"/>
      <c r="O144" s="14"/>
      <c r="Q144" s="14" t="str">
        <f>IF(moras!H136="SI", moras!C136, "")</f>
        <v/>
      </c>
      <c r="R144" s="14">
        <f>IF(moras!H136="NO", moras!C136, "")</f>
        <v>966790.5</v>
      </c>
      <c r="S144" s="14">
        <f t="shared" si="4"/>
        <v>-966790.5</v>
      </c>
      <c r="T144" s="14"/>
      <c r="U144" s="14"/>
      <c r="V144" s="14"/>
      <c r="W144" s="14"/>
      <c r="X144" s="14">
        <v>76</v>
      </c>
      <c r="Y144" s="14">
        <f>COUNTIFS(moras!I63:I5062,X144,moras!H63:H5062,"SI")</f>
        <v>0</v>
      </c>
      <c r="Z144" s="14">
        <f>COUNTIFS(moras!I63:I5062,X144,moras!H63:H5062,"NO")</f>
        <v>9</v>
      </c>
      <c r="AA144" s="14">
        <f t="shared" si="3"/>
        <v>-9</v>
      </c>
      <c r="AB144" s="14"/>
      <c r="AC144" s="14"/>
      <c r="AD144" s="14"/>
      <c r="AE144" s="14"/>
      <c r="AF144" s="14"/>
      <c r="AG144" s="14"/>
      <c r="AH144" s="14"/>
      <c r="AI144" s="14"/>
      <c r="AJ144" s="14"/>
      <c r="AK144" s="14"/>
      <c r="AL144" s="14"/>
    </row>
    <row r="145" spans="1:38">
      <c r="A145" s="14"/>
      <c r="B145" s="14">
        <v>25</v>
      </c>
      <c r="C145" s="14">
        <f>COUNTIF(moras!$I$2:$I$5001, B145)</f>
        <v>116</v>
      </c>
      <c r="D145" s="14"/>
      <c r="E145" s="14"/>
      <c r="F145" s="14"/>
      <c r="G145" s="14"/>
      <c r="H145" s="14"/>
      <c r="I145" s="14"/>
      <c r="J145" s="14"/>
      <c r="K145" s="14"/>
      <c r="L145" s="14"/>
      <c r="M145" s="14"/>
      <c r="N145" s="14"/>
      <c r="O145" s="14"/>
      <c r="Q145" s="14" t="str">
        <f>IF(moras!H137="SI", moras!C137, "")</f>
        <v/>
      </c>
      <c r="R145" s="14">
        <f>IF(moras!H137="NO", moras!C137, "")</f>
        <v>318242.84000000003</v>
      </c>
      <c r="S145" s="14">
        <f t="shared" si="4"/>
        <v>-318242.84000000003</v>
      </c>
      <c r="T145" s="14"/>
      <c r="U145" s="14"/>
      <c r="V145" s="14"/>
      <c r="W145" s="14"/>
      <c r="X145" s="14">
        <v>77</v>
      </c>
      <c r="Y145" s="14">
        <f>COUNTIFS(moras!I64:I5063,X145,moras!H64:H5063,"SI")</f>
        <v>2</v>
      </c>
      <c r="Z145" s="14">
        <f>COUNTIFS(moras!I64:I5063,X145,moras!H64:H5063,"NO")</f>
        <v>2</v>
      </c>
      <c r="AA145" s="14">
        <f t="shared" si="3"/>
        <v>-2</v>
      </c>
      <c r="AB145" s="14"/>
      <c r="AC145" s="14"/>
      <c r="AD145" s="14"/>
      <c r="AE145" s="14"/>
      <c r="AF145" s="14"/>
      <c r="AG145" s="14"/>
      <c r="AH145" s="14"/>
      <c r="AI145" s="14"/>
      <c r="AJ145" s="14"/>
      <c r="AK145" s="14"/>
      <c r="AL145" s="14"/>
    </row>
    <row r="146" spans="1:38">
      <c r="A146" s="14"/>
      <c r="B146" s="14">
        <v>26</v>
      </c>
      <c r="C146" s="14">
        <f>COUNTIF(moras!$I$2:$I$5001, B146)</f>
        <v>111</v>
      </c>
      <c r="D146" s="14"/>
      <c r="E146" s="14"/>
      <c r="F146" s="14"/>
      <c r="G146" s="14"/>
      <c r="H146" s="14"/>
      <c r="I146" s="14"/>
      <c r="J146" s="14"/>
      <c r="K146" s="14"/>
      <c r="L146" s="14"/>
      <c r="M146" s="14"/>
      <c r="N146" s="14"/>
      <c r="O146" s="14"/>
      <c r="Q146" s="14" t="str">
        <f>IF(moras!H138="SI", moras!C138, "")</f>
        <v/>
      </c>
      <c r="R146" s="14">
        <f>IF(moras!H138="NO", moras!C138, "")</f>
        <v>1411134.97</v>
      </c>
      <c r="S146" s="14">
        <f t="shared" si="4"/>
        <v>-1411134.97</v>
      </c>
      <c r="T146" s="14"/>
      <c r="U146" s="14"/>
      <c r="V146" s="14"/>
      <c r="W146" s="14"/>
      <c r="X146" s="14">
        <v>78</v>
      </c>
      <c r="Y146" s="14">
        <f>COUNTIFS(moras!I65:I5064,X146,moras!H65:H5064,"SI")</f>
        <v>0</v>
      </c>
      <c r="Z146" s="14">
        <f>COUNTIFS(moras!I65:I5064,X146,moras!H65:H5064,"NO")</f>
        <v>12</v>
      </c>
      <c r="AA146" s="14">
        <f t="shared" si="3"/>
        <v>-12</v>
      </c>
      <c r="AB146" s="14"/>
      <c r="AC146" s="14"/>
      <c r="AD146" s="14"/>
      <c r="AE146" s="14"/>
      <c r="AF146" s="14"/>
      <c r="AG146" s="14"/>
      <c r="AH146" s="14"/>
      <c r="AI146" s="14"/>
      <c r="AJ146" s="14"/>
      <c r="AK146" s="14"/>
      <c r="AL146" s="14"/>
    </row>
    <row r="147" spans="1:38">
      <c r="A147" s="14"/>
      <c r="B147" s="14">
        <v>27</v>
      </c>
      <c r="C147" s="14">
        <f>COUNTIF(moras!$I$2:$I$5001, B147)</f>
        <v>151</v>
      </c>
      <c r="D147" s="14"/>
      <c r="E147" s="14"/>
      <c r="F147" s="14"/>
      <c r="G147" s="14"/>
      <c r="H147" s="14"/>
      <c r="I147" s="14"/>
      <c r="J147" s="14"/>
      <c r="K147" s="14"/>
      <c r="L147" s="14"/>
      <c r="M147" s="14"/>
      <c r="N147" s="14"/>
      <c r="O147" s="14"/>
      <c r="Q147" s="14" t="str">
        <f>IF(moras!H139="SI", moras!C139, "")</f>
        <v/>
      </c>
      <c r="R147" s="14">
        <f>IF(moras!H139="NO", moras!C139, "")</f>
        <v>402904</v>
      </c>
      <c r="S147" s="14">
        <f t="shared" si="4"/>
        <v>-402904</v>
      </c>
      <c r="T147" s="14"/>
      <c r="U147" s="14"/>
      <c r="V147" s="14"/>
      <c r="W147" s="14"/>
      <c r="X147" s="14">
        <v>79</v>
      </c>
      <c r="Y147" s="14">
        <f>COUNTIFS(moras!I66:I5065,X147,moras!H66:H5065,"SI")</f>
        <v>0</v>
      </c>
      <c r="Z147" s="14">
        <f>COUNTIFS(moras!I66:I5065,X147,moras!H66:H5065,"NO")</f>
        <v>7</v>
      </c>
      <c r="AA147" s="14">
        <f t="shared" si="3"/>
        <v>-7</v>
      </c>
      <c r="AB147" s="14"/>
      <c r="AC147" s="14"/>
      <c r="AD147" s="14"/>
      <c r="AE147" s="14"/>
      <c r="AF147" s="14"/>
      <c r="AG147" s="14"/>
      <c r="AH147" s="14"/>
      <c r="AI147" s="14"/>
      <c r="AJ147" s="14"/>
      <c r="AK147" s="14"/>
      <c r="AL147" s="14"/>
    </row>
    <row r="148" spans="1:38">
      <c r="A148" s="14"/>
      <c r="B148" s="14">
        <v>28</v>
      </c>
      <c r="C148" s="14">
        <f>COUNTIF(moras!$I$2:$I$5001, B148)</f>
        <v>154</v>
      </c>
      <c r="D148" s="14"/>
      <c r="E148" s="14"/>
      <c r="F148" s="14"/>
      <c r="G148" s="14"/>
      <c r="H148" s="14"/>
      <c r="I148" s="14"/>
      <c r="J148" s="14"/>
      <c r="K148" s="14"/>
      <c r="L148" s="14"/>
      <c r="M148" s="14"/>
      <c r="N148" s="14"/>
      <c r="O148" s="14"/>
      <c r="Q148" s="14" t="str">
        <f>IF(moras!H140="SI", moras!C140, "")</f>
        <v/>
      </c>
      <c r="R148" s="14">
        <f>IF(moras!H140="NO", moras!C140, "")</f>
        <v>356903.88</v>
      </c>
      <c r="S148" s="14">
        <f t="shared" si="4"/>
        <v>-356903.88</v>
      </c>
      <c r="T148" s="14"/>
      <c r="U148" s="14"/>
      <c r="V148" s="14"/>
      <c r="W148" s="14"/>
      <c r="X148" s="14">
        <v>80</v>
      </c>
      <c r="Y148" s="14">
        <f>COUNTIFS(moras!I67:I5066,X148,moras!H67:H5066,"SI")</f>
        <v>0</v>
      </c>
      <c r="Z148" s="14">
        <f>COUNTIFS(moras!I67:I5066,X148,moras!H67:H5066,"NO")</f>
        <v>7</v>
      </c>
      <c r="AA148" s="14">
        <f t="shared" si="3"/>
        <v>-7</v>
      </c>
      <c r="AB148" s="14"/>
      <c r="AC148" s="14"/>
      <c r="AD148" s="14"/>
      <c r="AE148" s="14"/>
      <c r="AF148" s="14"/>
      <c r="AG148" s="14"/>
      <c r="AH148" s="14"/>
      <c r="AI148" s="14"/>
      <c r="AJ148" s="14"/>
      <c r="AK148" s="14"/>
      <c r="AL148" s="14"/>
    </row>
    <row r="149" spans="1:38">
      <c r="A149" s="14"/>
      <c r="B149" s="14">
        <v>29</v>
      </c>
      <c r="C149" s="14">
        <f>COUNTIF(moras!$I$2:$I$5001, B149)</f>
        <v>133</v>
      </c>
      <c r="D149" s="14"/>
      <c r="E149" s="14"/>
      <c r="F149" s="14"/>
      <c r="G149" s="14"/>
      <c r="H149" s="14"/>
      <c r="I149" s="14"/>
      <c r="J149" s="14"/>
      <c r="K149" s="14"/>
      <c r="L149" s="14"/>
      <c r="M149" s="14"/>
      <c r="N149" s="14"/>
      <c r="O149" s="14"/>
      <c r="Q149" s="14" t="str">
        <f>IF(moras!H141="SI", moras!C141, "")</f>
        <v/>
      </c>
      <c r="R149" s="14">
        <f>IF(moras!H141="NO", moras!C141, "")</f>
        <v>278035</v>
      </c>
      <c r="S149" s="14">
        <f t="shared" si="4"/>
        <v>-278035</v>
      </c>
      <c r="T149" s="14"/>
      <c r="U149" s="14"/>
      <c r="V149" s="14"/>
      <c r="W149" s="14"/>
      <c r="X149" s="14">
        <v>81</v>
      </c>
      <c r="Y149" s="14">
        <f>COUNTIFS(moras!I68:I5067,X149,moras!H68:H5067,"SI")</f>
        <v>1</v>
      </c>
      <c r="Z149" s="14">
        <f>COUNTIFS(moras!I68:I5067,X149,moras!H68:H5067,"NO")</f>
        <v>6</v>
      </c>
      <c r="AA149" s="14">
        <f t="shared" ref="AA149:AA165" si="5">-Z149</f>
        <v>-6</v>
      </c>
      <c r="AB149" s="14"/>
      <c r="AC149" s="14"/>
      <c r="AD149" s="14"/>
      <c r="AE149" s="14"/>
      <c r="AF149" s="14"/>
      <c r="AG149" s="14"/>
      <c r="AH149" s="14"/>
      <c r="AI149" s="14"/>
      <c r="AJ149" s="14"/>
      <c r="AK149" s="14"/>
      <c r="AL149" s="14"/>
    </row>
    <row r="150" spans="1:38">
      <c r="A150" s="14"/>
      <c r="B150" s="14">
        <v>30</v>
      </c>
      <c r="C150" s="14">
        <f>COUNTIF(moras!$I$2:$I$5001, B150)</f>
        <v>127</v>
      </c>
      <c r="D150" s="14"/>
      <c r="E150" s="14"/>
      <c r="F150" s="14"/>
      <c r="G150" s="14"/>
      <c r="H150" s="14"/>
      <c r="I150" s="14"/>
      <c r="J150" s="14"/>
      <c r="K150" s="14"/>
      <c r="L150" s="14"/>
      <c r="M150" s="14"/>
      <c r="N150" s="14"/>
      <c r="O150" s="14"/>
      <c r="Q150" s="14" t="str">
        <f>IF(moras!H142="SI", moras!C142, "")</f>
        <v/>
      </c>
      <c r="R150" s="14">
        <f>IF(moras!H142="NO", moras!C142, "")</f>
        <v>297046</v>
      </c>
      <c r="S150" s="14">
        <f t="shared" si="4"/>
        <v>-297046</v>
      </c>
      <c r="T150" s="14"/>
      <c r="U150" s="14"/>
      <c r="V150" s="14"/>
      <c r="W150" s="14"/>
      <c r="X150" s="14">
        <v>82</v>
      </c>
      <c r="Y150" s="14">
        <f>COUNTIFS(moras!I69:I5068,X150,moras!H69:H5068,"SI")</f>
        <v>0</v>
      </c>
      <c r="Z150" s="14">
        <f>COUNTIFS(moras!I69:I5068,X150,moras!H69:H5068,"NO")</f>
        <v>9</v>
      </c>
      <c r="AA150" s="14">
        <f t="shared" si="5"/>
        <v>-9</v>
      </c>
      <c r="AB150" s="14"/>
      <c r="AC150" s="14"/>
      <c r="AD150" s="14"/>
      <c r="AE150" s="14"/>
      <c r="AF150" s="14"/>
      <c r="AG150" s="14"/>
      <c r="AH150" s="14"/>
      <c r="AI150" s="14"/>
      <c r="AJ150" s="14"/>
      <c r="AK150" s="14"/>
      <c r="AL150" s="14"/>
    </row>
    <row r="151" spans="1:38">
      <c r="A151" s="14"/>
      <c r="B151" s="14">
        <v>31</v>
      </c>
      <c r="C151" s="14">
        <f>COUNTIF(moras!$I$2:$I$5001, B151)</f>
        <v>129</v>
      </c>
      <c r="D151" s="14"/>
      <c r="E151" s="14"/>
      <c r="F151" s="14"/>
      <c r="G151" s="14"/>
      <c r="H151" s="14"/>
      <c r="I151" s="14"/>
      <c r="J151" s="14"/>
      <c r="K151" s="14"/>
      <c r="L151" s="14"/>
      <c r="M151" s="14"/>
      <c r="N151" s="14"/>
      <c r="O151" s="14"/>
      <c r="Q151" s="14" t="str">
        <f>IF(moras!H143="SI", moras!C143, "")</f>
        <v/>
      </c>
      <c r="R151" s="14">
        <f>IF(moras!H143="NO", moras!C143, "")</f>
        <v>400000</v>
      </c>
      <c r="S151" s="14">
        <f t="shared" si="4"/>
        <v>-400000</v>
      </c>
      <c r="T151" s="14"/>
      <c r="U151" s="14"/>
      <c r="V151" s="14"/>
      <c r="W151" s="14"/>
      <c r="X151" s="14">
        <v>83</v>
      </c>
      <c r="Y151" s="14">
        <f>COUNTIFS(moras!I70:I5069,X151,moras!H70:H5069,"SI")</f>
        <v>0</v>
      </c>
      <c r="Z151" s="14">
        <f>COUNTIFS(moras!I70:I5069,X151,moras!H70:H5069,"NO")</f>
        <v>6</v>
      </c>
      <c r="AA151" s="14">
        <f t="shared" si="5"/>
        <v>-6</v>
      </c>
      <c r="AB151" s="14"/>
      <c r="AC151" s="14"/>
      <c r="AD151" s="14"/>
      <c r="AE151" s="14"/>
      <c r="AF151" s="14"/>
      <c r="AG151" s="14"/>
      <c r="AH151" s="14"/>
      <c r="AI151" s="14"/>
      <c r="AJ151" s="14"/>
      <c r="AK151" s="14"/>
      <c r="AL151" s="14"/>
    </row>
    <row r="152" spans="1:38">
      <c r="A152" s="14"/>
      <c r="B152" s="14">
        <v>32</v>
      </c>
      <c r="C152" s="14">
        <f>COUNTIF(moras!$I$2:$I$5001, B152)</f>
        <v>157</v>
      </c>
      <c r="D152" s="14"/>
      <c r="E152" s="14"/>
      <c r="F152" s="14"/>
      <c r="G152" s="14"/>
      <c r="H152" s="14"/>
      <c r="I152" s="14"/>
      <c r="J152" s="14"/>
      <c r="K152" s="14"/>
      <c r="L152" s="14"/>
      <c r="M152" s="14"/>
      <c r="N152" s="14"/>
      <c r="O152" s="14"/>
      <c r="Q152" s="14" t="str">
        <f>IF(moras!H144="SI", moras!C144, "")</f>
        <v/>
      </c>
      <c r="R152" s="14">
        <f>IF(moras!H144="NO", moras!C144, "")</f>
        <v>497114.36</v>
      </c>
      <c r="S152" s="14">
        <f t="shared" si="4"/>
        <v>-497114.36</v>
      </c>
      <c r="T152" s="14"/>
      <c r="U152" s="14"/>
      <c r="V152" s="14"/>
      <c r="W152" s="14"/>
      <c r="X152" s="14">
        <v>84</v>
      </c>
      <c r="Y152" s="14">
        <f>COUNTIFS(moras!I71:I5070,X152,moras!H71:H5070,"SI")</f>
        <v>1</v>
      </c>
      <c r="Z152" s="14">
        <f>COUNTIFS(moras!I71:I5070,X152,moras!H71:H5070,"NO")</f>
        <v>2</v>
      </c>
      <c r="AA152" s="14">
        <f t="shared" si="5"/>
        <v>-2</v>
      </c>
      <c r="AB152" s="14"/>
      <c r="AC152" s="14"/>
      <c r="AD152" s="14"/>
      <c r="AE152" s="14"/>
      <c r="AF152" s="14"/>
      <c r="AG152" s="14"/>
      <c r="AH152" s="14"/>
      <c r="AI152" s="14"/>
      <c r="AJ152" s="14"/>
      <c r="AK152" s="14"/>
      <c r="AL152" s="14"/>
    </row>
    <row r="153" spans="1:38">
      <c r="A153" s="14"/>
      <c r="B153" s="14">
        <v>33</v>
      </c>
      <c r="C153" s="14">
        <f>COUNTIF(moras!$I$2:$I$5001, B153)</f>
        <v>121</v>
      </c>
      <c r="D153" s="14"/>
      <c r="E153" s="14"/>
      <c r="F153" s="14"/>
      <c r="G153" s="14"/>
      <c r="H153" s="14"/>
      <c r="I153" s="14"/>
      <c r="J153" s="14"/>
      <c r="K153" s="14"/>
      <c r="L153" s="14"/>
      <c r="M153" s="14"/>
      <c r="N153" s="14"/>
      <c r="O153" s="14"/>
      <c r="Q153" s="14">
        <f>IF(moras!H145="SI", moras!C145, "")</f>
        <v>270074</v>
      </c>
      <c r="R153" s="14" t="str">
        <f>IF(moras!H145="NO", moras!C145, "")</f>
        <v/>
      </c>
      <c r="S153" s="14" t="e">
        <f t="shared" si="4"/>
        <v>#VALUE!</v>
      </c>
      <c r="T153" s="14"/>
      <c r="U153" s="14"/>
      <c r="V153" s="14"/>
      <c r="W153" s="14"/>
      <c r="X153" s="14">
        <v>85</v>
      </c>
      <c r="Y153" s="14">
        <f>COUNTIFS(moras!I72:I5071,X153,moras!H72:H5071,"SI")</f>
        <v>0</v>
      </c>
      <c r="Z153" s="14">
        <f>COUNTIFS(moras!I72:I5071,X153,moras!H72:H5071,"NO")</f>
        <v>7</v>
      </c>
      <c r="AA153" s="14">
        <f t="shared" si="5"/>
        <v>-7</v>
      </c>
      <c r="AB153" s="14"/>
      <c r="AC153" s="14"/>
      <c r="AD153" s="14"/>
      <c r="AE153" s="14"/>
      <c r="AF153" s="14"/>
      <c r="AG153" s="14"/>
      <c r="AH153" s="14"/>
      <c r="AI153" s="14"/>
      <c r="AJ153" s="14"/>
      <c r="AK153" s="14"/>
      <c r="AL153" s="14"/>
    </row>
    <row r="154" spans="1:38">
      <c r="A154" s="14"/>
      <c r="B154" s="14">
        <v>34</v>
      </c>
      <c r="C154" s="14">
        <f>COUNTIF(moras!$I$2:$I$5001, B154)</f>
        <v>133</v>
      </c>
      <c r="D154" s="14"/>
      <c r="E154" s="14"/>
      <c r="F154" s="14"/>
      <c r="G154" s="14"/>
      <c r="H154" s="14"/>
      <c r="I154" s="14"/>
      <c r="J154" s="14"/>
      <c r="K154" s="14"/>
      <c r="L154" s="14"/>
      <c r="M154" s="14"/>
      <c r="N154" s="14"/>
      <c r="O154" s="14"/>
      <c r="Q154" s="14" t="str">
        <f>IF(moras!H146="SI", moras!C146, "")</f>
        <v/>
      </c>
      <c r="R154" s="14">
        <f>IF(moras!H146="NO", moras!C146, "")</f>
        <v>680668.64</v>
      </c>
      <c r="S154" s="14">
        <f t="shared" si="4"/>
        <v>-680668.64</v>
      </c>
      <c r="T154" s="14"/>
      <c r="U154" s="14"/>
      <c r="V154" s="14"/>
      <c r="W154" s="14"/>
      <c r="X154" s="14">
        <v>86</v>
      </c>
      <c r="Y154" s="14">
        <f>COUNTIFS(moras!I73:I5072,X154,moras!H73:H5072,"SI")</f>
        <v>0</v>
      </c>
      <c r="Z154" s="14">
        <f>COUNTIFS(moras!I73:I5072,X154,moras!H73:H5072,"NO")</f>
        <v>6</v>
      </c>
      <c r="AA154" s="14">
        <f t="shared" si="5"/>
        <v>-6</v>
      </c>
      <c r="AB154" s="14"/>
      <c r="AC154" s="14"/>
      <c r="AD154" s="14"/>
      <c r="AE154" s="14"/>
      <c r="AF154" s="14"/>
      <c r="AG154" s="14"/>
      <c r="AH154" s="14"/>
      <c r="AI154" s="14"/>
      <c r="AJ154" s="14"/>
      <c r="AK154" s="14"/>
      <c r="AL154" s="14"/>
    </row>
    <row r="155" spans="1:38">
      <c r="A155" s="14"/>
      <c r="B155" s="14">
        <v>35</v>
      </c>
      <c r="C155" s="14">
        <f>COUNTIF(moras!$I$2:$I$5001, B155)</f>
        <v>138</v>
      </c>
      <c r="D155" s="14"/>
      <c r="E155" s="14"/>
      <c r="F155" s="14"/>
      <c r="G155" s="14"/>
      <c r="H155" s="14"/>
      <c r="I155" s="14"/>
      <c r="J155" s="14"/>
      <c r="K155" s="14"/>
      <c r="L155" s="14"/>
      <c r="M155" s="14"/>
      <c r="N155" s="14"/>
      <c r="O155" s="14"/>
      <c r="Q155" s="14" t="str">
        <f>IF(moras!H147="SI", moras!C147, "")</f>
        <v/>
      </c>
      <c r="R155" s="14">
        <f>IF(moras!H147="NO", moras!C147, "")</f>
        <v>148500</v>
      </c>
      <c r="S155" s="14">
        <f t="shared" si="4"/>
        <v>-148500</v>
      </c>
      <c r="T155" s="14"/>
      <c r="U155" s="14"/>
      <c r="V155" s="14"/>
      <c r="W155" s="14"/>
      <c r="X155" s="14">
        <v>87</v>
      </c>
      <c r="Y155" s="14">
        <f>COUNTIFS(moras!I74:I5073,X155,moras!H74:H5073,"SI")</f>
        <v>0</v>
      </c>
      <c r="Z155" s="14">
        <f>COUNTIFS(moras!I74:I5073,X155,moras!H74:H5073,"NO")</f>
        <v>2</v>
      </c>
      <c r="AA155" s="14">
        <f t="shared" si="5"/>
        <v>-2</v>
      </c>
      <c r="AB155" s="14"/>
      <c r="AC155" s="14"/>
      <c r="AD155" s="14"/>
      <c r="AE155" s="14"/>
      <c r="AF155" s="14"/>
      <c r="AG155" s="14"/>
      <c r="AH155" s="14"/>
      <c r="AI155" s="14"/>
      <c r="AJ155" s="14"/>
      <c r="AK155" s="14"/>
      <c r="AL155" s="14"/>
    </row>
    <row r="156" spans="1:38">
      <c r="A156" s="14"/>
      <c r="B156" s="14">
        <v>36</v>
      </c>
      <c r="C156" s="14">
        <f>COUNTIF(moras!$I$2:$I$5001, B156)</f>
        <v>169</v>
      </c>
      <c r="D156" s="14"/>
      <c r="E156" s="14"/>
      <c r="F156" s="14"/>
      <c r="G156" s="14"/>
      <c r="H156" s="14"/>
      <c r="I156" s="14"/>
      <c r="J156" s="14"/>
      <c r="K156" s="14"/>
      <c r="L156" s="14"/>
      <c r="M156" s="14"/>
      <c r="N156" s="14"/>
      <c r="O156" s="14"/>
      <c r="Q156" s="14" t="str">
        <f>IF(moras!H148="SI", moras!C148, "")</f>
        <v/>
      </c>
      <c r="R156" s="14">
        <f>IF(moras!H148="NO", moras!C148, "")</f>
        <v>372323</v>
      </c>
      <c r="S156" s="14">
        <f t="shared" si="4"/>
        <v>-372323</v>
      </c>
      <c r="T156" s="14"/>
      <c r="U156" s="14"/>
      <c r="V156" s="14"/>
      <c r="W156" s="14"/>
      <c r="X156" s="14">
        <v>88</v>
      </c>
      <c r="Y156" s="14">
        <f>COUNTIFS(moras!I75:I5074,X156,moras!H75:H5074,"SI")</f>
        <v>0</v>
      </c>
      <c r="Z156" s="14">
        <f>COUNTIFS(moras!I75:I5074,X156,moras!H75:H5074,"NO")</f>
        <v>4</v>
      </c>
      <c r="AA156" s="14">
        <f t="shared" si="5"/>
        <v>-4</v>
      </c>
      <c r="AB156" s="14"/>
      <c r="AC156" s="14"/>
      <c r="AD156" s="14"/>
      <c r="AE156" s="14"/>
      <c r="AF156" s="14"/>
      <c r="AG156" s="14"/>
      <c r="AH156" s="14"/>
      <c r="AI156" s="14"/>
      <c r="AJ156" s="14"/>
      <c r="AK156" s="14"/>
      <c r="AL156" s="14"/>
    </row>
    <row r="157" spans="1:38">
      <c r="A157" s="14"/>
      <c r="B157" s="14">
        <v>37</v>
      </c>
      <c r="C157" s="14">
        <f>COUNTIF(moras!$I$2:$I$5001, B157)</f>
        <v>136</v>
      </c>
      <c r="D157" s="14"/>
      <c r="E157" s="14"/>
      <c r="F157" s="14"/>
      <c r="G157" s="14"/>
      <c r="H157" s="14"/>
      <c r="I157" s="14"/>
      <c r="J157" s="14"/>
      <c r="K157" s="14"/>
      <c r="L157" s="14"/>
      <c r="M157" s="14"/>
      <c r="N157" s="14"/>
      <c r="O157" s="14"/>
      <c r="Q157" s="14" t="str">
        <f>IF(moras!H149="SI", moras!C149, "")</f>
        <v/>
      </c>
      <c r="R157" s="14">
        <f>IF(moras!H149="NO", moras!C149, "")</f>
        <v>1069289.8</v>
      </c>
      <c r="S157" s="14">
        <f t="shared" si="4"/>
        <v>-1069289.8</v>
      </c>
      <c r="T157" s="14"/>
      <c r="U157" s="14"/>
      <c r="V157" s="14"/>
      <c r="W157" s="14"/>
      <c r="X157" s="14">
        <v>89</v>
      </c>
      <c r="Y157" s="14">
        <f>COUNTIFS(moras!I76:I5075,X157,moras!H76:H5075,"SI")</f>
        <v>0</v>
      </c>
      <c r="Z157" s="14">
        <f>COUNTIFS(moras!I76:I5075,X157,moras!H76:H5075,"NO")</f>
        <v>3</v>
      </c>
      <c r="AA157" s="14">
        <f t="shared" si="5"/>
        <v>-3</v>
      </c>
      <c r="AB157" s="14"/>
      <c r="AC157" s="14"/>
      <c r="AD157" s="14"/>
      <c r="AE157" s="14"/>
      <c r="AF157" s="14"/>
      <c r="AG157" s="14"/>
      <c r="AH157" s="14"/>
      <c r="AI157" s="14"/>
      <c r="AJ157" s="14"/>
      <c r="AK157" s="14"/>
      <c r="AL157" s="14"/>
    </row>
    <row r="158" spans="1:38">
      <c r="A158" s="14"/>
      <c r="B158" s="14">
        <v>38</v>
      </c>
      <c r="C158" s="14">
        <f>COUNTIF(moras!$I$2:$I$5001, B158)</f>
        <v>140</v>
      </c>
      <c r="D158" s="14"/>
      <c r="E158" s="14"/>
      <c r="F158" s="14"/>
      <c r="G158" s="14"/>
      <c r="H158" s="14"/>
      <c r="I158" s="14"/>
      <c r="J158" s="14"/>
      <c r="K158" s="14"/>
      <c r="L158" s="14"/>
      <c r="M158" s="14"/>
      <c r="N158" s="14"/>
      <c r="O158" s="14"/>
      <c r="Q158" s="14" t="str">
        <f>IF(moras!H150="SI", moras!C150, "")</f>
        <v/>
      </c>
      <c r="R158" s="14">
        <f>IF(moras!H150="NO", moras!C150, "")</f>
        <v>258000</v>
      </c>
      <c r="S158" s="14">
        <f t="shared" si="4"/>
        <v>-258000</v>
      </c>
      <c r="T158" s="14"/>
      <c r="U158" s="14"/>
      <c r="V158" s="14"/>
      <c r="W158" s="14"/>
      <c r="X158" s="14">
        <v>90</v>
      </c>
      <c r="Y158" s="14">
        <f>COUNTIFS(moras!I77:I5076,X158,moras!H77:H5076,"SI")</f>
        <v>1</v>
      </c>
      <c r="Z158" s="14">
        <f>COUNTIFS(moras!I77:I5076,X158,moras!H77:H5076,"NO")</f>
        <v>1</v>
      </c>
      <c r="AA158" s="14">
        <f t="shared" si="5"/>
        <v>-1</v>
      </c>
      <c r="AB158" s="14"/>
      <c r="AC158" s="14"/>
      <c r="AD158" s="14"/>
      <c r="AE158" s="14"/>
      <c r="AF158" s="14"/>
      <c r="AG158" s="14"/>
      <c r="AH158" s="14"/>
      <c r="AI158" s="14"/>
      <c r="AJ158" s="14"/>
      <c r="AK158" s="14"/>
      <c r="AL158" s="14"/>
    </row>
    <row r="159" spans="1:38">
      <c r="A159" s="14"/>
      <c r="B159" s="14">
        <v>39</v>
      </c>
      <c r="C159" s="14">
        <f>COUNTIF(moras!$I$2:$I$5001, B159)</f>
        <v>113</v>
      </c>
      <c r="D159" s="14"/>
      <c r="E159" s="14"/>
      <c r="F159" s="14"/>
      <c r="G159" s="14"/>
      <c r="H159" s="14"/>
      <c r="I159" s="14"/>
      <c r="J159" s="14"/>
      <c r="K159" s="14"/>
      <c r="L159" s="14"/>
      <c r="M159" s="14"/>
      <c r="N159" s="14"/>
      <c r="O159" s="14"/>
      <c r="Q159" s="14" t="str">
        <f>IF(moras!H151="SI", moras!C151, "")</f>
        <v/>
      </c>
      <c r="R159" s="14">
        <f>IF(moras!H151="NO", moras!C151, "")</f>
        <v>304345</v>
      </c>
      <c r="S159" s="14">
        <f t="shared" si="4"/>
        <v>-304345</v>
      </c>
      <c r="T159" s="14"/>
      <c r="U159" s="14"/>
      <c r="V159" s="14"/>
      <c r="W159" s="14"/>
      <c r="X159" s="14">
        <v>91</v>
      </c>
      <c r="Y159" s="14">
        <f>COUNTIFS(moras!I78:I5077,X159,moras!H78:H5077,"SI")</f>
        <v>0</v>
      </c>
      <c r="Z159" s="14">
        <f>COUNTIFS(moras!I78:I5077,X159,moras!H78:H5077,"NO")</f>
        <v>4</v>
      </c>
      <c r="AA159" s="14">
        <f t="shared" si="5"/>
        <v>-4</v>
      </c>
      <c r="AB159" s="14"/>
      <c r="AC159" s="14"/>
      <c r="AD159" s="14"/>
      <c r="AE159" s="14"/>
      <c r="AF159" s="14"/>
      <c r="AG159" s="14"/>
      <c r="AH159" s="14"/>
      <c r="AI159" s="14"/>
      <c r="AJ159" s="14"/>
      <c r="AK159" s="14"/>
      <c r="AL159" s="14"/>
    </row>
    <row r="160" spans="1:38">
      <c r="A160" s="14"/>
      <c r="B160" s="14">
        <v>40</v>
      </c>
      <c r="C160" s="14">
        <f>COUNTIF(moras!$I$2:$I$5001, B160)</f>
        <v>129</v>
      </c>
      <c r="D160" s="14"/>
      <c r="E160" s="14"/>
      <c r="F160" s="14"/>
      <c r="G160" s="14"/>
      <c r="H160" s="14"/>
      <c r="I160" s="14"/>
      <c r="J160" s="14"/>
      <c r="K160" s="14"/>
      <c r="L160" s="14"/>
      <c r="M160" s="14"/>
      <c r="N160" s="14"/>
      <c r="O160" s="14"/>
      <c r="Q160" s="14" t="str">
        <f>IF(moras!H152="SI", moras!C152, "")</f>
        <v/>
      </c>
      <c r="R160" s="14">
        <f>IF(moras!H152="NO", moras!C152, "")</f>
        <v>299647</v>
      </c>
      <c r="S160" s="14">
        <f t="shared" si="4"/>
        <v>-299647</v>
      </c>
      <c r="T160" s="14"/>
      <c r="U160" s="14"/>
      <c r="V160" s="14"/>
      <c r="W160" s="14"/>
      <c r="X160" s="14">
        <v>92</v>
      </c>
      <c r="Y160" s="14">
        <f>COUNTIFS(moras!I79:I5078,X160,moras!H79:H5078,"SI")</f>
        <v>0</v>
      </c>
      <c r="Z160" s="14">
        <f>COUNTIFS(moras!I79:I5078,X160,moras!H79:H5078,"NO")</f>
        <v>2</v>
      </c>
      <c r="AA160" s="14">
        <f t="shared" si="5"/>
        <v>-2</v>
      </c>
      <c r="AB160" s="14"/>
      <c r="AC160" s="14"/>
      <c r="AD160" s="14"/>
      <c r="AE160" s="14"/>
      <c r="AF160" s="14"/>
      <c r="AG160" s="14"/>
      <c r="AH160" s="14"/>
      <c r="AI160" s="14"/>
      <c r="AJ160" s="14"/>
      <c r="AK160" s="14"/>
      <c r="AL160" s="14"/>
    </row>
    <row r="161" spans="1:38">
      <c r="A161" s="14"/>
      <c r="B161" s="14">
        <v>41</v>
      </c>
      <c r="C161" s="14">
        <f>COUNTIF(moras!$I$2:$I$5001, B161)</f>
        <v>125</v>
      </c>
      <c r="D161" s="14"/>
      <c r="E161" s="14"/>
      <c r="F161" s="14"/>
      <c r="G161" s="14"/>
      <c r="H161" s="14"/>
      <c r="I161" s="14"/>
      <c r="J161" s="14"/>
      <c r="K161" s="14"/>
      <c r="L161" s="14"/>
      <c r="M161" s="14"/>
      <c r="N161" s="14"/>
      <c r="O161" s="14"/>
      <c r="Q161" s="14" t="str">
        <f>IF(moras!H153="SI", moras!C153, "")</f>
        <v/>
      </c>
      <c r="R161" s="14">
        <f>IF(moras!H153="NO", moras!C153, "")</f>
        <v>253472</v>
      </c>
      <c r="S161" s="14">
        <f t="shared" si="4"/>
        <v>-253472</v>
      </c>
      <c r="T161" s="14"/>
      <c r="U161" s="14"/>
      <c r="V161" s="14"/>
      <c r="W161" s="14"/>
      <c r="X161" s="14">
        <v>93</v>
      </c>
      <c r="Y161" s="14">
        <f>COUNTIFS(moras!I80:I5079,X161,moras!H80:H5079,"SI")</f>
        <v>0</v>
      </c>
      <c r="Z161" s="14">
        <f>COUNTIFS(moras!I80:I5079,X161,moras!H80:H5079,"NO")</f>
        <v>2</v>
      </c>
      <c r="AA161" s="14">
        <f t="shared" si="5"/>
        <v>-2</v>
      </c>
      <c r="AB161" s="14"/>
      <c r="AC161" s="14"/>
      <c r="AD161" s="14"/>
      <c r="AE161" s="14"/>
      <c r="AF161" s="14"/>
      <c r="AG161" s="14"/>
      <c r="AH161" s="14"/>
      <c r="AI161" s="14"/>
      <c r="AJ161" s="14"/>
      <c r="AK161" s="14"/>
      <c r="AL161" s="14"/>
    </row>
    <row r="162" spans="1:38">
      <c r="A162" s="14"/>
      <c r="B162" s="14">
        <v>42</v>
      </c>
      <c r="C162" s="14">
        <f>COUNTIF(moras!$I$2:$I$5001, B162)</f>
        <v>130</v>
      </c>
      <c r="D162" s="14"/>
      <c r="E162" s="14"/>
      <c r="F162" s="14"/>
      <c r="G162" s="14"/>
      <c r="H162" s="14"/>
      <c r="I162" s="14"/>
      <c r="J162" s="14"/>
      <c r="K162" s="14"/>
      <c r="L162" s="14"/>
      <c r="M162" s="14"/>
      <c r="N162" s="14"/>
      <c r="O162" s="14"/>
      <c r="Q162" s="14" t="str">
        <f>IF(moras!H154="SI", moras!C154, "")</f>
        <v/>
      </c>
      <c r="R162" s="14">
        <f>IF(moras!H154="NO", moras!C154, "")</f>
        <v>851079</v>
      </c>
      <c r="S162" s="14">
        <f t="shared" si="4"/>
        <v>-851079</v>
      </c>
      <c r="T162" s="14"/>
      <c r="U162" s="14"/>
      <c r="V162" s="14"/>
      <c r="W162" s="14"/>
      <c r="X162" s="14">
        <v>94</v>
      </c>
      <c r="Y162" s="14">
        <f>COUNTIFS(moras!I81:I5080,X162,moras!H81:H5080,"SI")</f>
        <v>0</v>
      </c>
      <c r="Z162" s="14">
        <f>COUNTIFS(moras!I81:I5080,X162,moras!H81:H5080,"NO")</f>
        <v>1</v>
      </c>
      <c r="AA162" s="14">
        <f t="shared" si="5"/>
        <v>-1</v>
      </c>
      <c r="AB162" s="14"/>
      <c r="AC162" s="14"/>
      <c r="AD162" s="14"/>
      <c r="AE162" s="14"/>
      <c r="AF162" s="14"/>
      <c r="AG162" s="14"/>
      <c r="AH162" s="14"/>
      <c r="AI162" s="14"/>
      <c r="AJ162" s="14"/>
      <c r="AK162" s="14"/>
      <c r="AL162" s="14"/>
    </row>
    <row r="163" spans="1:38">
      <c r="A163" s="14"/>
      <c r="B163" s="14">
        <v>43</v>
      </c>
      <c r="C163" s="14">
        <f>COUNTIF(moras!$I$2:$I$5001, B163)</f>
        <v>121</v>
      </c>
      <c r="D163" s="14"/>
      <c r="E163" s="14"/>
      <c r="F163" s="14"/>
      <c r="G163" s="14"/>
      <c r="H163" s="14"/>
      <c r="I163" s="14"/>
      <c r="J163" s="14"/>
      <c r="K163" s="14"/>
      <c r="L163" s="14"/>
      <c r="M163" s="14"/>
      <c r="N163" s="14"/>
      <c r="O163" s="14"/>
      <c r="Q163" s="14" t="str">
        <f>IF(moras!H155="SI", moras!C155, "")</f>
        <v/>
      </c>
      <c r="R163" s="14">
        <f>IF(moras!H155="NO", moras!C155, "")</f>
        <v>353911.5</v>
      </c>
      <c r="S163" s="14">
        <f t="shared" si="4"/>
        <v>-353911.5</v>
      </c>
      <c r="T163" s="14"/>
      <c r="U163" s="14"/>
      <c r="V163" s="14"/>
      <c r="W163" s="14"/>
      <c r="X163" s="14">
        <v>95</v>
      </c>
      <c r="Y163" s="14">
        <f>COUNTIFS(moras!I82:I5081,X163,moras!H82:H5081,"SI")</f>
        <v>0</v>
      </c>
      <c r="Z163" s="14">
        <f>COUNTIFS(moras!I82:I5081,X163,moras!H82:H5081,"NO")</f>
        <v>1</v>
      </c>
      <c r="AA163" s="14">
        <f t="shared" si="5"/>
        <v>-1</v>
      </c>
      <c r="AB163" s="14"/>
      <c r="AC163" s="14"/>
      <c r="AD163" s="14"/>
      <c r="AE163" s="14"/>
      <c r="AF163" s="14"/>
      <c r="AG163" s="14"/>
      <c r="AH163" s="14"/>
      <c r="AI163" s="14"/>
      <c r="AJ163" s="14"/>
      <c r="AK163" s="14"/>
      <c r="AL163" s="14"/>
    </row>
    <row r="164" spans="1:38">
      <c r="A164" s="14"/>
      <c r="B164" s="14">
        <v>44</v>
      </c>
      <c r="C164" s="14">
        <f>COUNTIF(moras!$I$2:$I$5001, B164)</f>
        <v>89</v>
      </c>
      <c r="D164" s="14"/>
      <c r="E164" s="14"/>
      <c r="F164" s="14"/>
      <c r="G164" s="14"/>
      <c r="H164" s="14"/>
      <c r="I164" s="14"/>
      <c r="J164" s="14"/>
      <c r="K164" s="14"/>
      <c r="L164" s="14"/>
      <c r="M164" s="14"/>
      <c r="N164" s="14"/>
      <c r="O164" s="14"/>
      <c r="Q164" s="14" t="str">
        <f>IF(moras!H156="SI", moras!C156, "")</f>
        <v/>
      </c>
      <c r="R164" s="14">
        <f>IF(moras!H156="NO", moras!C156, "")</f>
        <v>513465</v>
      </c>
      <c r="S164" s="14">
        <f t="shared" si="4"/>
        <v>-513465</v>
      </c>
      <c r="T164" s="14"/>
      <c r="U164" s="14"/>
      <c r="V164" s="14"/>
      <c r="W164" s="14"/>
      <c r="X164" s="14">
        <v>97</v>
      </c>
      <c r="Y164" s="14">
        <f>COUNTIFS(moras!I83:I5082,X164,moras!H83:H5082,"SI")</f>
        <v>0</v>
      </c>
      <c r="Z164" s="14">
        <f>COUNTIFS(moras!I83:I5082,X164,moras!H83:H5082,"NO")</f>
        <v>1</v>
      </c>
      <c r="AA164" s="14">
        <f t="shared" si="5"/>
        <v>-1</v>
      </c>
      <c r="AB164" s="14"/>
      <c r="AC164" s="14"/>
      <c r="AD164" s="14"/>
      <c r="AE164" s="14"/>
      <c r="AF164" s="14"/>
      <c r="AG164" s="14"/>
      <c r="AH164" s="14"/>
      <c r="AI164" s="14"/>
      <c r="AJ164" s="14"/>
      <c r="AK164" s="14"/>
      <c r="AL164" s="14"/>
    </row>
    <row r="165" spans="1:38">
      <c r="A165" s="14"/>
      <c r="B165" s="14">
        <v>45</v>
      </c>
      <c r="C165" s="14">
        <f>COUNTIF(moras!$I$2:$I$5001, B165)</f>
        <v>101</v>
      </c>
      <c r="D165" s="14"/>
      <c r="E165" s="14"/>
      <c r="F165" s="14"/>
      <c r="G165" s="14"/>
      <c r="H165" s="14"/>
      <c r="I165" s="14"/>
      <c r="J165" s="14"/>
      <c r="K165" s="14"/>
      <c r="L165" s="14"/>
      <c r="M165" s="14"/>
      <c r="N165" s="14"/>
      <c r="O165" s="14"/>
      <c r="Q165" s="14" t="str">
        <f>IF(moras!H157="SI", moras!C157, "")</f>
        <v/>
      </c>
      <c r="R165" s="14">
        <f>IF(moras!H157="NO", moras!C157, "")</f>
        <v>300018</v>
      </c>
      <c r="S165" s="14">
        <f t="shared" si="4"/>
        <v>-300018</v>
      </c>
      <c r="T165" s="14"/>
      <c r="U165" s="14"/>
      <c r="V165" s="14"/>
      <c r="W165" s="14"/>
      <c r="X165" s="14">
        <v>99</v>
      </c>
      <c r="Y165" s="14">
        <f>COUNTIFS(moras!I84:I5083,X165,moras!H84:H5083,"SI")</f>
        <v>0</v>
      </c>
      <c r="Z165" s="14">
        <f>COUNTIFS(moras!I84:I5083,X165,moras!H84:H5083,"NO")</f>
        <v>1</v>
      </c>
      <c r="AA165" s="14">
        <f t="shared" si="5"/>
        <v>-1</v>
      </c>
      <c r="AB165" s="14"/>
      <c r="AC165" s="14"/>
      <c r="AD165" s="14"/>
      <c r="AE165" s="14"/>
      <c r="AF165" s="14"/>
      <c r="AG165" s="14"/>
      <c r="AH165" s="14"/>
      <c r="AI165" s="14"/>
      <c r="AJ165" s="14"/>
      <c r="AK165" s="14"/>
      <c r="AL165" s="14"/>
    </row>
    <row r="166" spans="1:38">
      <c r="A166" s="14"/>
      <c r="B166" s="14">
        <v>46</v>
      </c>
      <c r="C166" s="14">
        <f>COUNTIF(moras!$I$2:$I$5001, B166)</f>
        <v>89</v>
      </c>
      <c r="D166" s="14"/>
      <c r="E166" s="14"/>
      <c r="F166" s="14"/>
      <c r="G166" s="14"/>
      <c r="H166" s="14"/>
      <c r="I166" s="14"/>
      <c r="J166" s="14"/>
      <c r="K166" s="14"/>
      <c r="L166" s="14"/>
      <c r="M166" s="14"/>
      <c r="N166" s="14"/>
      <c r="O166" s="14"/>
      <c r="Q166" s="14" t="str">
        <f>IF(moras!H158="SI", moras!C158, "")</f>
        <v/>
      </c>
      <c r="R166" s="14">
        <f>IF(moras!H158="NO", moras!C158, "")</f>
        <v>659491.07999999996</v>
      </c>
      <c r="S166" s="14">
        <f t="shared" si="4"/>
        <v>-659491.07999999996</v>
      </c>
      <c r="T166" s="14"/>
      <c r="U166" s="14"/>
      <c r="V166" s="14"/>
      <c r="W166" s="14"/>
      <c r="X166" s="14"/>
      <c r="Y166" s="14"/>
      <c r="Z166" s="14"/>
      <c r="AA166" s="14"/>
      <c r="AB166" s="14"/>
      <c r="AC166" s="14"/>
      <c r="AD166" s="14"/>
      <c r="AE166" s="14"/>
      <c r="AF166" s="14"/>
      <c r="AG166" s="14"/>
      <c r="AH166" s="14"/>
      <c r="AI166" s="14"/>
      <c r="AJ166" s="14"/>
      <c r="AK166" s="14"/>
      <c r="AL166" s="14"/>
    </row>
    <row r="167" spans="1:38">
      <c r="A167" s="14"/>
      <c r="B167" s="14">
        <v>47</v>
      </c>
      <c r="C167" s="14">
        <f>COUNTIF(moras!$I$2:$I$5001, B167)</f>
        <v>95</v>
      </c>
      <c r="D167" s="14"/>
      <c r="E167" s="14"/>
      <c r="F167" s="14"/>
      <c r="G167" s="14"/>
      <c r="H167" s="14"/>
      <c r="I167" s="14"/>
      <c r="J167" s="14"/>
      <c r="K167" s="14"/>
      <c r="L167" s="14"/>
      <c r="M167" s="14"/>
      <c r="N167" s="14"/>
      <c r="O167" s="14"/>
      <c r="Q167" s="14">
        <f>IF(moras!H159="SI", moras!C159, "")</f>
        <v>356000</v>
      </c>
      <c r="R167" s="14" t="str">
        <f>IF(moras!H159="NO", moras!C159, "")</f>
        <v/>
      </c>
      <c r="S167" s="14" t="e">
        <f t="shared" si="4"/>
        <v>#VALUE!</v>
      </c>
      <c r="T167" s="14"/>
      <c r="U167" s="14"/>
      <c r="V167" s="14"/>
      <c r="W167" s="14"/>
      <c r="X167" s="14"/>
      <c r="Y167" s="14"/>
      <c r="Z167" s="14"/>
      <c r="AA167" s="14"/>
      <c r="AB167" s="14"/>
      <c r="AC167" s="14"/>
      <c r="AD167" s="14"/>
      <c r="AE167" s="14"/>
      <c r="AF167" s="14"/>
      <c r="AG167" s="14"/>
      <c r="AH167" s="14"/>
      <c r="AI167" s="14"/>
      <c r="AJ167" s="14"/>
      <c r="AK167" s="14"/>
      <c r="AL167" s="14"/>
    </row>
    <row r="168" spans="1:38">
      <c r="A168" s="14"/>
      <c r="B168" s="14">
        <v>48</v>
      </c>
      <c r="C168" s="14">
        <f>COUNTIF(moras!$I$2:$I$5001, B168)</f>
        <v>85</v>
      </c>
      <c r="D168" s="14"/>
      <c r="E168" s="14"/>
      <c r="F168" s="14"/>
      <c r="G168" s="14"/>
      <c r="H168" s="14"/>
      <c r="I168" s="14"/>
      <c r="J168" s="14"/>
      <c r="K168" s="14"/>
      <c r="L168" s="14"/>
      <c r="M168" s="14"/>
      <c r="N168" s="14"/>
      <c r="O168" s="14"/>
      <c r="Q168" s="14" t="str">
        <f>IF(moras!H160="SI", moras!C160, "")</f>
        <v/>
      </c>
      <c r="R168" s="14">
        <f>IF(moras!H160="NO", moras!C160, "")</f>
        <v>315941</v>
      </c>
      <c r="S168" s="14">
        <f t="shared" si="4"/>
        <v>-315941</v>
      </c>
      <c r="T168" s="14"/>
      <c r="U168" s="14"/>
      <c r="V168" s="14"/>
      <c r="W168" s="14"/>
      <c r="X168" s="14"/>
      <c r="Y168" s="14"/>
      <c r="Z168" s="14"/>
      <c r="AA168" s="14"/>
      <c r="AB168" s="14"/>
      <c r="AC168" s="14"/>
      <c r="AD168" s="14"/>
      <c r="AE168" s="14"/>
      <c r="AF168" s="14"/>
      <c r="AG168" s="14"/>
      <c r="AH168" s="14"/>
      <c r="AI168" s="14"/>
      <c r="AJ168" s="14"/>
      <c r="AK168" s="14"/>
      <c r="AL168" s="14"/>
    </row>
    <row r="169" spans="1:38">
      <c r="A169" s="14"/>
      <c r="B169" s="14">
        <v>49</v>
      </c>
      <c r="C169" s="14">
        <f>COUNTIF(moras!$I$2:$I$5001, B169)</f>
        <v>105</v>
      </c>
      <c r="D169" s="14"/>
      <c r="E169" s="14"/>
      <c r="F169" s="14"/>
      <c r="G169" s="14"/>
      <c r="H169" s="14"/>
      <c r="I169" s="14"/>
      <c r="J169" s="14"/>
      <c r="K169" s="14"/>
      <c r="L169" s="14"/>
      <c r="M169" s="14"/>
      <c r="N169" s="14"/>
      <c r="O169" s="14"/>
      <c r="Q169" s="14" t="str">
        <f>IF(moras!H161="SI", moras!C161, "")</f>
        <v/>
      </c>
      <c r="R169" s="14">
        <f>IF(moras!H161="NO", moras!C161, "")</f>
        <v>427506.38</v>
      </c>
      <c r="S169" s="14">
        <f t="shared" si="4"/>
        <v>-427506.38</v>
      </c>
      <c r="T169" s="14"/>
      <c r="U169" s="14"/>
      <c r="V169" s="14"/>
      <c r="W169" s="14"/>
      <c r="X169" s="14"/>
      <c r="Y169" s="14"/>
      <c r="Z169" s="14"/>
      <c r="AA169" s="14"/>
      <c r="AB169" s="14"/>
      <c r="AC169" s="14"/>
      <c r="AD169" s="14"/>
      <c r="AE169" s="14"/>
      <c r="AF169" s="14"/>
      <c r="AG169" s="14"/>
      <c r="AH169" s="14"/>
      <c r="AI169" s="14"/>
      <c r="AJ169" s="14"/>
      <c r="AK169" s="14"/>
      <c r="AL169" s="14"/>
    </row>
    <row r="170" spans="1:38">
      <c r="A170" s="14"/>
      <c r="B170" s="14">
        <v>50</v>
      </c>
      <c r="C170" s="14">
        <f>COUNTIF(moras!$I$2:$I$5001, B170)</f>
        <v>80</v>
      </c>
      <c r="D170" s="14"/>
      <c r="E170" s="14"/>
      <c r="F170" s="14"/>
      <c r="G170" s="14"/>
      <c r="H170" s="14"/>
      <c r="I170" s="14"/>
      <c r="J170" s="14"/>
      <c r="K170" s="14"/>
      <c r="L170" s="14"/>
      <c r="M170" s="14"/>
      <c r="N170" s="14"/>
      <c r="O170" s="14"/>
      <c r="Q170" s="14" t="str">
        <f>IF(moras!H162="SI", moras!C162, "")</f>
        <v/>
      </c>
      <c r="R170" s="14">
        <f>IF(moras!H162="NO", moras!C162, "")</f>
        <v>299441</v>
      </c>
      <c r="S170" s="14">
        <f t="shared" si="4"/>
        <v>-299441</v>
      </c>
      <c r="T170" s="14"/>
      <c r="U170" s="14"/>
      <c r="V170" s="14"/>
      <c r="W170" s="14"/>
      <c r="X170" s="14"/>
      <c r="Y170" s="14"/>
      <c r="Z170" s="14"/>
      <c r="AA170" s="14"/>
      <c r="AB170" s="14"/>
      <c r="AC170" s="14"/>
      <c r="AD170" s="14"/>
      <c r="AE170" s="14"/>
      <c r="AF170" s="14"/>
      <c r="AG170" s="14"/>
      <c r="AH170" s="14"/>
      <c r="AI170" s="14"/>
      <c r="AJ170" s="14"/>
      <c r="AK170" s="14"/>
      <c r="AL170" s="14"/>
    </row>
    <row r="171" spans="1:38">
      <c r="A171" s="14"/>
      <c r="B171" s="14">
        <v>51</v>
      </c>
      <c r="C171" s="14">
        <f>COUNTIF(moras!$I$2:$I$5001, B171)</f>
        <v>92</v>
      </c>
      <c r="D171" s="14"/>
      <c r="E171" s="14"/>
      <c r="F171" s="14"/>
      <c r="G171" s="14"/>
      <c r="H171" s="14"/>
      <c r="I171" s="14"/>
      <c r="J171" s="14"/>
      <c r="K171" s="14"/>
      <c r="L171" s="14"/>
      <c r="M171" s="14"/>
      <c r="N171" s="14"/>
      <c r="O171" s="14"/>
      <c r="Q171" s="14" t="str">
        <f>IF(moras!H163="SI", moras!C163, "")</f>
        <v/>
      </c>
      <c r="R171" s="14">
        <f>IF(moras!H163="NO", moras!C163, "")</f>
        <v>360458</v>
      </c>
      <c r="S171" s="14">
        <f t="shared" si="4"/>
        <v>-360458</v>
      </c>
      <c r="T171" s="14"/>
      <c r="U171" s="14"/>
      <c r="V171" s="14"/>
      <c r="W171" s="14"/>
      <c r="X171" s="14"/>
      <c r="Y171" s="14"/>
      <c r="Z171" s="14"/>
      <c r="AA171" s="14"/>
      <c r="AB171" s="14"/>
      <c r="AC171" s="14"/>
      <c r="AD171" s="14"/>
      <c r="AE171" s="14"/>
      <c r="AF171" s="14"/>
      <c r="AG171" s="14"/>
      <c r="AH171" s="14"/>
      <c r="AI171" s="14"/>
      <c r="AJ171" s="14"/>
      <c r="AK171" s="14"/>
      <c r="AL171" s="14"/>
    </row>
    <row r="172" spans="1:38">
      <c r="A172" s="14"/>
      <c r="B172" s="14">
        <v>52</v>
      </c>
      <c r="C172" s="14">
        <f>COUNTIF(moras!$I$2:$I$5001, B172)</f>
        <v>84</v>
      </c>
      <c r="D172" s="14"/>
      <c r="E172" s="14"/>
      <c r="F172" s="14"/>
      <c r="G172" s="14"/>
      <c r="H172" s="14"/>
      <c r="I172" s="14"/>
      <c r="J172" s="14"/>
      <c r="K172" s="14"/>
      <c r="L172" s="14"/>
      <c r="M172" s="14"/>
      <c r="N172" s="14"/>
      <c r="O172" s="14"/>
      <c r="Q172" s="14" t="str">
        <f>IF(moras!H164="SI", moras!C164, "")</f>
        <v/>
      </c>
      <c r="R172" s="14">
        <f>IF(moras!H164="NO", moras!C164, "")</f>
        <v>297050</v>
      </c>
      <c r="S172" s="14">
        <f t="shared" si="4"/>
        <v>-297050</v>
      </c>
      <c r="T172" s="14"/>
      <c r="U172" s="14"/>
      <c r="V172" s="14"/>
      <c r="W172" s="14"/>
      <c r="X172" s="14"/>
      <c r="Y172" s="14"/>
      <c r="Z172" s="14"/>
      <c r="AA172" s="14"/>
      <c r="AB172" s="14"/>
      <c r="AC172" s="14"/>
      <c r="AD172" s="14"/>
      <c r="AE172" s="14"/>
      <c r="AF172" s="14"/>
      <c r="AG172" s="14"/>
      <c r="AH172" s="14"/>
      <c r="AI172" s="14"/>
      <c r="AJ172" s="14"/>
      <c r="AK172" s="14"/>
      <c r="AL172" s="14"/>
    </row>
    <row r="173" spans="1:38">
      <c r="A173" s="14"/>
      <c r="B173" s="14">
        <v>53</v>
      </c>
      <c r="C173" s="14">
        <f>COUNTIF(moras!$I$2:$I$5001, B173)</f>
        <v>106</v>
      </c>
      <c r="D173" s="14"/>
      <c r="E173" s="14"/>
      <c r="F173" s="14"/>
      <c r="G173" s="14"/>
      <c r="H173" s="14"/>
      <c r="I173" s="14"/>
      <c r="J173" s="14"/>
      <c r="K173" s="14"/>
      <c r="L173" s="14"/>
      <c r="M173" s="14"/>
      <c r="N173" s="14"/>
      <c r="O173" s="14"/>
      <c r="Q173" s="14" t="str">
        <f>IF(moras!H165="SI", moras!C165, "")</f>
        <v/>
      </c>
      <c r="R173" s="14">
        <f>IF(moras!H165="NO", moras!C165, "")</f>
        <v>338659.6</v>
      </c>
      <c r="S173" s="14">
        <f t="shared" si="4"/>
        <v>-338659.6</v>
      </c>
      <c r="T173" s="14"/>
      <c r="U173" s="14"/>
      <c r="V173" s="14"/>
      <c r="W173" s="14"/>
      <c r="X173" s="14"/>
      <c r="Y173" s="14"/>
      <c r="Z173" s="14"/>
      <c r="AA173" s="14"/>
      <c r="AB173" s="14"/>
      <c r="AC173" s="14"/>
      <c r="AD173" s="14"/>
      <c r="AE173" s="14"/>
      <c r="AF173" s="14"/>
      <c r="AG173" s="14"/>
      <c r="AH173" s="14"/>
      <c r="AI173" s="14"/>
      <c r="AJ173" s="14"/>
      <c r="AK173" s="14"/>
      <c r="AL173" s="14"/>
    </row>
    <row r="174" spans="1:38">
      <c r="A174" s="14"/>
      <c r="B174" s="14">
        <v>54</v>
      </c>
      <c r="C174" s="14">
        <f>COUNTIF(moras!$I$2:$I$5001, B174)</f>
        <v>89</v>
      </c>
      <c r="D174" s="14"/>
      <c r="E174" s="14"/>
      <c r="F174" s="14"/>
      <c r="G174" s="14"/>
      <c r="H174" s="14"/>
      <c r="I174" s="14"/>
      <c r="J174" s="14"/>
      <c r="K174" s="14"/>
      <c r="L174" s="14"/>
      <c r="M174" s="14"/>
      <c r="N174" s="14"/>
      <c r="O174" s="14"/>
      <c r="Q174" s="14" t="str">
        <f>IF(moras!H166="SI", moras!C166, "")</f>
        <v/>
      </c>
      <c r="R174" s="14">
        <f>IF(moras!H166="NO", moras!C166, "")</f>
        <v>4605901.54</v>
      </c>
      <c r="S174" s="14">
        <f t="shared" si="4"/>
        <v>-4605901.54</v>
      </c>
      <c r="T174" s="14"/>
      <c r="U174" s="14"/>
      <c r="V174" s="14"/>
      <c r="W174" s="14"/>
      <c r="X174" s="14"/>
      <c r="Y174" s="14"/>
      <c r="Z174" s="14"/>
      <c r="AA174" s="14"/>
      <c r="AB174" s="14"/>
      <c r="AC174" s="14"/>
      <c r="AD174" s="14"/>
      <c r="AE174" s="14"/>
      <c r="AF174" s="14"/>
      <c r="AG174" s="14"/>
      <c r="AH174" s="14"/>
      <c r="AI174" s="14"/>
      <c r="AJ174" s="14"/>
      <c r="AK174" s="14"/>
      <c r="AL174" s="14"/>
    </row>
    <row r="175" spans="1:38">
      <c r="A175" s="14"/>
      <c r="B175" s="14">
        <v>55</v>
      </c>
      <c r="C175" s="14">
        <f>COUNTIF(moras!$I$2:$I$5001, B175)</f>
        <v>87</v>
      </c>
      <c r="D175" s="14"/>
      <c r="E175" s="14"/>
      <c r="F175" s="14"/>
      <c r="G175" s="14"/>
      <c r="H175" s="14"/>
      <c r="I175" s="14"/>
      <c r="J175" s="14"/>
      <c r="K175" s="14"/>
      <c r="L175" s="14"/>
      <c r="M175" s="14"/>
      <c r="N175" s="14"/>
      <c r="O175" s="14"/>
      <c r="Q175" s="14" t="str">
        <f>IF(moras!H167="SI", moras!C167, "")</f>
        <v/>
      </c>
      <c r="R175" s="14">
        <f>IF(moras!H167="NO", moras!C167, "")</f>
        <v>299647</v>
      </c>
      <c r="S175" s="14">
        <f t="shared" si="4"/>
        <v>-299647</v>
      </c>
      <c r="T175" s="14"/>
      <c r="U175" s="14"/>
      <c r="V175" s="14"/>
      <c r="W175" s="14"/>
      <c r="X175" s="14"/>
      <c r="Y175" s="14"/>
      <c r="Z175" s="14"/>
      <c r="AA175" s="14"/>
      <c r="AB175" s="14"/>
      <c r="AC175" s="14"/>
      <c r="AD175" s="14"/>
      <c r="AE175" s="14"/>
      <c r="AF175" s="14"/>
      <c r="AG175" s="14"/>
      <c r="AH175" s="14"/>
      <c r="AI175" s="14"/>
      <c r="AJ175" s="14"/>
      <c r="AK175" s="14"/>
      <c r="AL175" s="14"/>
    </row>
    <row r="176" spans="1:38">
      <c r="A176" s="14"/>
      <c r="B176" s="14">
        <v>56</v>
      </c>
      <c r="C176" s="14">
        <f>COUNTIF(moras!$I$2:$I$5001, B176)</f>
        <v>89</v>
      </c>
      <c r="D176" s="14"/>
      <c r="E176" s="14"/>
      <c r="F176" s="14"/>
      <c r="G176" s="14"/>
      <c r="H176" s="14"/>
      <c r="I176" s="14"/>
      <c r="J176" s="14"/>
      <c r="K176" s="14"/>
      <c r="L176" s="14"/>
      <c r="M176" s="14"/>
      <c r="N176" s="14"/>
      <c r="O176" s="14"/>
      <c r="Q176" s="14" t="str">
        <f>IF(moras!H168="SI", moras!C168, "")</f>
        <v/>
      </c>
      <c r="R176" s="14">
        <f>IF(moras!H168="NO", moras!C168, "")</f>
        <v>111053</v>
      </c>
      <c r="S176" s="14">
        <f t="shared" si="4"/>
        <v>-111053</v>
      </c>
      <c r="T176" s="14"/>
      <c r="U176" s="14"/>
      <c r="V176" s="14"/>
      <c r="W176" s="14"/>
      <c r="X176" s="14"/>
      <c r="Y176" s="14"/>
      <c r="Z176" s="14"/>
      <c r="AA176" s="14"/>
      <c r="AB176" s="14"/>
      <c r="AC176" s="14"/>
      <c r="AD176" s="14"/>
      <c r="AE176" s="14"/>
      <c r="AF176" s="14"/>
      <c r="AG176" s="14"/>
      <c r="AH176" s="14"/>
      <c r="AI176" s="14"/>
      <c r="AJ176" s="14"/>
      <c r="AK176" s="14"/>
      <c r="AL176" s="14"/>
    </row>
    <row r="177" spans="1:38">
      <c r="A177" s="14"/>
      <c r="B177" s="14">
        <v>57</v>
      </c>
      <c r="C177" s="14">
        <f>COUNTIF(moras!$I$2:$I$5001, B177)</f>
        <v>90</v>
      </c>
      <c r="D177" s="14"/>
      <c r="E177" s="14"/>
      <c r="F177" s="14"/>
      <c r="G177" s="14"/>
      <c r="H177" s="14"/>
      <c r="I177" s="14"/>
      <c r="J177" s="14"/>
      <c r="K177" s="14"/>
      <c r="L177" s="14"/>
      <c r="M177" s="14"/>
      <c r="N177" s="14"/>
      <c r="O177" s="14"/>
      <c r="Q177" s="14">
        <f>IF(moras!H169="SI", moras!C169, "")</f>
        <v>371304</v>
      </c>
      <c r="R177" s="14" t="str">
        <f>IF(moras!H169="NO", moras!C169, "")</f>
        <v/>
      </c>
      <c r="S177" s="14" t="e">
        <f t="shared" si="4"/>
        <v>#VALUE!</v>
      </c>
      <c r="T177" s="14"/>
      <c r="U177" s="14"/>
      <c r="V177" s="14"/>
      <c r="W177" s="14"/>
      <c r="X177" s="14"/>
      <c r="Y177" s="14"/>
      <c r="Z177" s="14"/>
      <c r="AA177" s="14"/>
      <c r="AB177" s="14"/>
      <c r="AC177" s="14"/>
      <c r="AD177" s="14"/>
      <c r="AE177" s="14"/>
      <c r="AF177" s="14"/>
      <c r="AG177" s="14"/>
      <c r="AH177" s="14"/>
      <c r="AI177" s="14"/>
      <c r="AJ177" s="14"/>
      <c r="AK177" s="14"/>
      <c r="AL177" s="14"/>
    </row>
    <row r="178" spans="1:38">
      <c r="A178" s="14"/>
      <c r="B178" s="14">
        <v>58</v>
      </c>
      <c r="C178" s="14">
        <f>COUNTIF(moras!$I$2:$I$5001, B178)</f>
        <v>73</v>
      </c>
      <c r="D178" s="14"/>
      <c r="E178" s="14"/>
      <c r="F178" s="14"/>
      <c r="G178" s="14"/>
      <c r="H178" s="14"/>
      <c r="I178" s="14"/>
      <c r="J178" s="14"/>
      <c r="K178" s="14"/>
      <c r="L178" s="14"/>
      <c r="M178" s="14"/>
      <c r="N178" s="14"/>
      <c r="O178" s="14"/>
      <c r="Q178" s="14" t="str">
        <f>IF(moras!H170="SI", moras!C170, "")</f>
        <v/>
      </c>
      <c r="R178" s="14">
        <f>IF(moras!H170="NO", moras!C170, "")</f>
        <v>672365.54</v>
      </c>
      <c r="S178" s="14">
        <f t="shared" si="4"/>
        <v>-672365.54</v>
      </c>
      <c r="T178" s="14"/>
      <c r="U178" s="14"/>
      <c r="V178" s="14"/>
      <c r="W178" s="14"/>
      <c r="X178" s="14"/>
      <c r="Y178" s="14"/>
      <c r="Z178" s="14"/>
      <c r="AA178" s="14"/>
      <c r="AB178" s="14"/>
      <c r="AC178" s="14"/>
      <c r="AD178" s="14"/>
      <c r="AE178" s="14"/>
      <c r="AF178" s="14"/>
      <c r="AG178" s="14"/>
      <c r="AH178" s="14"/>
      <c r="AI178" s="14"/>
      <c r="AJ178" s="14"/>
      <c r="AK178" s="14"/>
      <c r="AL178" s="14"/>
    </row>
    <row r="179" spans="1:38">
      <c r="A179" s="14"/>
      <c r="B179" s="14">
        <v>59</v>
      </c>
      <c r="C179" s="14">
        <f>COUNTIF(moras!$I$2:$I$5001, B179)</f>
        <v>86</v>
      </c>
      <c r="D179" s="14"/>
      <c r="E179" s="14"/>
      <c r="F179" s="14"/>
      <c r="G179" s="14"/>
      <c r="H179" s="14"/>
      <c r="I179" s="14"/>
      <c r="J179" s="14"/>
      <c r="K179" s="14"/>
      <c r="L179" s="14"/>
      <c r="M179" s="14"/>
      <c r="N179" s="14"/>
      <c r="O179" s="14"/>
      <c r="Q179" s="14">
        <f>IF(moras!H171="SI", moras!C171, "")</f>
        <v>475269</v>
      </c>
      <c r="R179" s="14" t="str">
        <f>IF(moras!H171="NO", moras!C171, "")</f>
        <v/>
      </c>
      <c r="S179" s="14" t="e">
        <f t="shared" si="4"/>
        <v>#VALUE!</v>
      </c>
      <c r="T179" s="14"/>
      <c r="U179" s="14"/>
      <c r="V179" s="14"/>
      <c r="W179" s="14"/>
      <c r="X179" s="14"/>
      <c r="Y179" s="14"/>
      <c r="Z179" s="14"/>
      <c r="AA179" s="14"/>
      <c r="AB179" s="14"/>
      <c r="AC179" s="14"/>
      <c r="AD179" s="14"/>
      <c r="AE179" s="14"/>
      <c r="AF179" s="14"/>
      <c r="AG179" s="14"/>
      <c r="AH179" s="14"/>
      <c r="AI179" s="14"/>
      <c r="AJ179" s="14"/>
      <c r="AK179" s="14"/>
      <c r="AL179" s="14"/>
    </row>
    <row r="180" spans="1:38">
      <c r="A180" s="14"/>
      <c r="B180" s="14">
        <v>60</v>
      </c>
      <c r="C180" s="14">
        <f>COUNTIF(moras!$I$2:$I$5001, B180)</f>
        <v>77</v>
      </c>
      <c r="D180" s="14"/>
      <c r="E180" s="14"/>
      <c r="F180" s="14"/>
      <c r="G180" s="14"/>
      <c r="H180" s="14"/>
      <c r="I180" s="14"/>
      <c r="J180" s="14"/>
      <c r="K180" s="14"/>
      <c r="L180" s="14"/>
      <c r="M180" s="14"/>
      <c r="N180" s="14"/>
      <c r="O180" s="14"/>
      <c r="Q180" s="14">
        <f>IF(moras!H172="SI", moras!C172, "")</f>
        <v>360420</v>
      </c>
      <c r="R180" s="14" t="str">
        <f>IF(moras!H172="NO", moras!C172, "")</f>
        <v/>
      </c>
      <c r="S180" s="14" t="e">
        <f t="shared" si="4"/>
        <v>#VALUE!</v>
      </c>
      <c r="T180" s="14"/>
      <c r="U180" s="14"/>
      <c r="V180" s="14"/>
      <c r="W180" s="14"/>
      <c r="X180" s="14"/>
      <c r="Y180" s="14"/>
      <c r="Z180" s="14"/>
      <c r="AA180" s="14"/>
      <c r="AB180" s="14"/>
      <c r="AC180" s="14"/>
      <c r="AD180" s="14"/>
      <c r="AE180" s="14"/>
      <c r="AF180" s="14"/>
      <c r="AG180" s="14"/>
      <c r="AH180" s="14"/>
      <c r="AI180" s="14"/>
      <c r="AJ180" s="14"/>
      <c r="AK180" s="14"/>
      <c r="AL180" s="14"/>
    </row>
    <row r="181" spans="1:38">
      <c r="A181" s="14"/>
      <c r="B181" s="14">
        <v>61</v>
      </c>
      <c r="C181" s="14">
        <f>COUNTIF(moras!$I$2:$I$5001, B181)</f>
        <v>78</v>
      </c>
      <c r="D181" s="14"/>
      <c r="E181" s="14"/>
      <c r="F181" s="14"/>
      <c r="G181" s="14"/>
      <c r="H181" s="14"/>
      <c r="I181" s="14"/>
      <c r="J181" s="14"/>
      <c r="K181" s="14"/>
      <c r="L181" s="14"/>
      <c r="M181" s="14"/>
      <c r="N181" s="14"/>
      <c r="O181" s="14"/>
      <c r="Q181" s="14" t="str">
        <f>IF(moras!H173="SI", moras!C173, "")</f>
        <v/>
      </c>
      <c r="R181" s="14">
        <f>IF(moras!H173="NO", moras!C173, "")</f>
        <v>278030</v>
      </c>
      <c r="S181" s="14">
        <f t="shared" si="4"/>
        <v>-278030</v>
      </c>
      <c r="T181" s="14"/>
      <c r="U181" s="14"/>
      <c r="V181" s="14"/>
      <c r="W181" s="14"/>
      <c r="X181" s="14"/>
      <c r="Y181" s="14"/>
      <c r="Z181" s="14"/>
      <c r="AA181" s="14"/>
      <c r="AB181" s="14"/>
      <c r="AC181" s="14"/>
      <c r="AD181" s="14"/>
      <c r="AE181" s="14"/>
      <c r="AF181" s="14"/>
      <c r="AG181" s="14"/>
      <c r="AH181" s="14"/>
      <c r="AI181" s="14"/>
      <c r="AJ181" s="14"/>
      <c r="AK181" s="14"/>
      <c r="AL181" s="14"/>
    </row>
    <row r="182" spans="1:38">
      <c r="A182" s="14"/>
      <c r="B182" s="14">
        <v>62</v>
      </c>
      <c r="C182" s="14">
        <f>COUNTIF(moras!$I$2:$I$5001, B182)</f>
        <v>49</v>
      </c>
      <c r="D182" s="14"/>
      <c r="E182" s="14"/>
      <c r="F182" s="14"/>
      <c r="G182" s="14"/>
      <c r="H182" s="14"/>
      <c r="I182" s="14"/>
      <c r="J182" s="14"/>
      <c r="K182" s="14"/>
      <c r="L182" s="14"/>
      <c r="M182" s="14"/>
      <c r="N182" s="14"/>
      <c r="O182" s="14"/>
      <c r="Q182" s="14" t="str">
        <f>IF(moras!H174="SI", moras!C174, "")</f>
        <v/>
      </c>
      <c r="R182" s="14">
        <f>IF(moras!H174="NO", moras!C174, "")</f>
        <v>472546.14</v>
      </c>
      <c r="S182" s="14">
        <f t="shared" si="4"/>
        <v>-472546.14</v>
      </c>
      <c r="T182" s="14"/>
      <c r="U182" s="14"/>
      <c r="V182" s="14"/>
      <c r="W182" s="14"/>
      <c r="X182" s="14"/>
      <c r="Y182" s="14"/>
      <c r="Z182" s="14"/>
      <c r="AA182" s="14"/>
      <c r="AB182" s="14"/>
      <c r="AC182" s="14"/>
      <c r="AD182" s="14"/>
      <c r="AE182" s="14"/>
      <c r="AF182" s="14"/>
      <c r="AG182" s="14"/>
      <c r="AH182" s="14"/>
      <c r="AI182" s="14"/>
      <c r="AJ182" s="14"/>
      <c r="AK182" s="14"/>
      <c r="AL182" s="14"/>
    </row>
    <row r="183" spans="1:38">
      <c r="A183" s="14"/>
      <c r="B183" s="14">
        <v>63</v>
      </c>
      <c r="C183" s="14">
        <f>COUNTIF(moras!$I$2:$I$5001, B183)</f>
        <v>51</v>
      </c>
      <c r="D183" s="14"/>
      <c r="E183" s="14"/>
      <c r="F183" s="14"/>
      <c r="G183" s="14"/>
      <c r="H183" s="14"/>
      <c r="I183" s="14"/>
      <c r="J183" s="14"/>
      <c r="K183" s="14"/>
      <c r="L183" s="14"/>
      <c r="M183" s="14"/>
      <c r="N183" s="14"/>
      <c r="O183" s="14"/>
      <c r="Q183" s="14" t="str">
        <f>IF(moras!H175="SI", moras!C175, "")</f>
        <v/>
      </c>
      <c r="R183" s="14">
        <f>IF(moras!H175="NO", moras!C175, "")</f>
        <v>11102.62</v>
      </c>
      <c r="S183" s="14">
        <f t="shared" si="4"/>
        <v>-11102.62</v>
      </c>
      <c r="T183" s="14"/>
      <c r="U183" s="14"/>
      <c r="V183" s="14"/>
      <c r="W183" s="14"/>
      <c r="X183" s="14"/>
      <c r="Y183" s="14"/>
      <c r="Z183" s="14"/>
      <c r="AA183" s="14"/>
      <c r="AB183" s="14"/>
      <c r="AC183" s="14"/>
      <c r="AD183" s="14"/>
      <c r="AE183" s="14"/>
      <c r="AF183" s="14"/>
      <c r="AG183" s="14"/>
      <c r="AH183" s="14"/>
      <c r="AI183" s="14"/>
      <c r="AJ183" s="14"/>
      <c r="AK183" s="14"/>
      <c r="AL183" s="14"/>
    </row>
    <row r="184" spans="1:38">
      <c r="A184" s="14"/>
      <c r="B184" s="14">
        <v>64</v>
      </c>
      <c r="C184" s="14">
        <f>COUNTIF(moras!$I$2:$I$5001, B184)</f>
        <v>40</v>
      </c>
      <c r="D184" s="14"/>
      <c r="E184" s="14"/>
      <c r="F184" s="14"/>
      <c r="G184" s="14"/>
      <c r="H184" s="14"/>
      <c r="I184" s="14"/>
      <c r="J184" s="14"/>
      <c r="K184" s="14"/>
      <c r="L184" s="14"/>
      <c r="M184" s="14"/>
      <c r="N184" s="14"/>
      <c r="O184" s="14"/>
      <c r="Q184" s="14" t="str">
        <f>IF(moras!H176="SI", moras!C176, "")</f>
        <v/>
      </c>
      <c r="R184" s="14">
        <f>IF(moras!H176="NO", moras!C176, "")</f>
        <v>444259.2</v>
      </c>
      <c r="S184" s="14">
        <f t="shared" si="4"/>
        <v>-444259.2</v>
      </c>
      <c r="T184" s="14"/>
      <c r="U184" s="14"/>
      <c r="V184" s="14"/>
      <c r="W184" s="14"/>
      <c r="X184" s="14"/>
      <c r="Y184" s="14"/>
      <c r="Z184" s="14"/>
      <c r="AA184" s="14"/>
      <c r="AB184" s="14"/>
      <c r="AC184" s="14"/>
      <c r="AD184" s="14"/>
      <c r="AE184" s="14"/>
      <c r="AF184" s="14"/>
      <c r="AG184" s="14"/>
      <c r="AH184" s="14"/>
      <c r="AI184" s="14"/>
      <c r="AJ184" s="14"/>
      <c r="AK184" s="14"/>
      <c r="AL184" s="14"/>
    </row>
    <row r="185" spans="1:38">
      <c r="A185" s="14"/>
      <c r="B185" s="14">
        <v>65</v>
      </c>
      <c r="C185" s="14">
        <f>COUNTIF(moras!$I$2:$I$5001, B185)</f>
        <v>16</v>
      </c>
      <c r="D185" s="14"/>
      <c r="E185" s="14"/>
      <c r="F185" s="14"/>
      <c r="G185" s="14"/>
      <c r="H185" s="14"/>
      <c r="I185" s="14"/>
      <c r="J185" s="14"/>
      <c r="K185" s="14"/>
      <c r="L185" s="14"/>
      <c r="M185" s="14"/>
      <c r="N185" s="14"/>
      <c r="O185" s="14"/>
      <c r="Q185" s="14" t="str">
        <f>IF(moras!H177="SI", moras!C177, "")</f>
        <v/>
      </c>
      <c r="R185" s="14">
        <f>IF(moras!H177="NO", moras!C177, "")</f>
        <v>793801.12</v>
      </c>
      <c r="S185" s="14">
        <f t="shared" si="4"/>
        <v>-793801.12</v>
      </c>
      <c r="T185" s="14"/>
      <c r="U185" s="14"/>
      <c r="V185" s="14"/>
      <c r="W185" s="14"/>
      <c r="X185" s="14"/>
      <c r="Y185" s="14"/>
      <c r="Z185" s="14"/>
      <c r="AA185" s="14"/>
      <c r="AB185" s="14"/>
      <c r="AC185" s="14"/>
      <c r="AD185" s="14"/>
      <c r="AE185" s="14"/>
      <c r="AF185" s="14"/>
      <c r="AG185" s="14"/>
      <c r="AH185" s="14"/>
      <c r="AI185" s="14"/>
      <c r="AJ185" s="14"/>
      <c r="AK185" s="14"/>
      <c r="AL185" s="14"/>
    </row>
    <row r="186" spans="1:38">
      <c r="A186" s="14"/>
      <c r="B186" s="14">
        <v>66</v>
      </c>
      <c r="C186" s="14">
        <f>COUNTIF(moras!$I$2:$I$5001, B186)</f>
        <v>20</v>
      </c>
      <c r="D186" s="14"/>
      <c r="E186" s="14"/>
      <c r="F186" s="14"/>
      <c r="G186" s="14"/>
      <c r="H186" s="14"/>
      <c r="I186" s="14"/>
      <c r="J186" s="14"/>
      <c r="K186" s="14"/>
      <c r="L186" s="14"/>
      <c r="M186" s="14"/>
      <c r="N186" s="14"/>
      <c r="O186" s="14"/>
      <c r="Q186" s="14" t="str">
        <f>IF(moras!H178="SI", moras!C178, "")</f>
        <v/>
      </c>
      <c r="R186" s="14">
        <f>IF(moras!H178="NO", moras!C178, "")</f>
        <v>504963.25</v>
      </c>
      <c r="S186" s="14">
        <f t="shared" si="4"/>
        <v>-504963.25</v>
      </c>
      <c r="T186" s="14"/>
      <c r="U186" s="14"/>
      <c r="V186" s="14"/>
      <c r="W186" s="14"/>
      <c r="X186" s="14"/>
      <c r="Y186" s="14"/>
      <c r="Z186" s="14"/>
      <c r="AA186" s="14"/>
      <c r="AB186" s="14"/>
      <c r="AC186" s="14"/>
      <c r="AD186" s="14"/>
      <c r="AE186" s="14"/>
      <c r="AF186" s="14"/>
      <c r="AG186" s="14"/>
      <c r="AH186" s="14"/>
      <c r="AI186" s="14"/>
      <c r="AJ186" s="14"/>
      <c r="AK186" s="14"/>
      <c r="AL186" s="14"/>
    </row>
    <row r="187" spans="1:38">
      <c r="A187" s="14"/>
      <c r="B187" s="14">
        <v>67</v>
      </c>
      <c r="C187" s="14">
        <f>COUNTIF(moras!$I$2:$I$5001, B187)</f>
        <v>27</v>
      </c>
      <c r="D187" s="14"/>
      <c r="E187" s="14"/>
      <c r="F187" s="14"/>
      <c r="G187" s="14"/>
      <c r="H187" s="14"/>
      <c r="I187" s="14"/>
      <c r="J187" s="14"/>
      <c r="K187" s="14"/>
      <c r="L187" s="14"/>
      <c r="M187" s="14"/>
      <c r="N187" s="14"/>
      <c r="O187" s="14"/>
      <c r="Q187" s="14" t="str">
        <f>IF(moras!H179="SI", moras!C179, "")</f>
        <v/>
      </c>
      <c r="R187" s="14">
        <f>IF(moras!H179="NO", moras!C179, "")</f>
        <v>345802.5</v>
      </c>
      <c r="S187" s="14">
        <f t="shared" si="4"/>
        <v>-345802.5</v>
      </c>
      <c r="T187" s="14"/>
      <c r="U187" s="14"/>
      <c r="V187" s="14"/>
      <c r="W187" s="14"/>
      <c r="X187" s="14"/>
      <c r="Y187" s="14"/>
      <c r="Z187" s="14"/>
      <c r="AA187" s="14"/>
      <c r="AB187" s="14"/>
      <c r="AC187" s="14"/>
      <c r="AD187" s="14"/>
      <c r="AE187" s="14"/>
      <c r="AF187" s="14"/>
      <c r="AG187" s="14"/>
      <c r="AH187" s="14"/>
      <c r="AI187" s="14"/>
      <c r="AJ187" s="14"/>
      <c r="AK187" s="14"/>
      <c r="AL187" s="14"/>
    </row>
    <row r="188" spans="1:38">
      <c r="A188" s="14"/>
      <c r="B188" s="14">
        <v>68</v>
      </c>
      <c r="C188" s="14">
        <f>COUNTIF(moras!$I$2:$I$5001, B188)</f>
        <v>29</v>
      </c>
      <c r="D188" s="14"/>
      <c r="E188" s="14"/>
      <c r="F188" s="14"/>
      <c r="G188" s="14"/>
      <c r="H188" s="14"/>
      <c r="I188" s="14"/>
      <c r="J188" s="14"/>
      <c r="K188" s="14"/>
      <c r="L188" s="14"/>
      <c r="M188" s="14"/>
      <c r="N188" s="14"/>
      <c r="O188" s="14"/>
      <c r="Q188" s="14">
        <f>IF(moras!H180="SI", moras!C180, "")</f>
        <v>413497</v>
      </c>
      <c r="R188" s="14" t="str">
        <f>IF(moras!H180="NO", moras!C180, "")</f>
        <v/>
      </c>
      <c r="S188" s="14" t="e">
        <f t="shared" si="4"/>
        <v>#VALUE!</v>
      </c>
      <c r="T188" s="14"/>
      <c r="U188" s="14"/>
      <c r="V188" s="14"/>
      <c r="W188" s="14"/>
      <c r="X188" s="14"/>
      <c r="Y188" s="14"/>
      <c r="Z188" s="14"/>
      <c r="AA188" s="14"/>
      <c r="AB188" s="14"/>
      <c r="AC188" s="14"/>
      <c r="AD188" s="14"/>
      <c r="AE188" s="14"/>
      <c r="AF188" s="14"/>
      <c r="AG188" s="14"/>
      <c r="AH188" s="14"/>
      <c r="AI188" s="14"/>
      <c r="AJ188" s="14"/>
      <c r="AK188" s="14"/>
      <c r="AL188" s="14"/>
    </row>
    <row r="189" spans="1:38">
      <c r="A189" s="14"/>
      <c r="B189" s="14">
        <v>69</v>
      </c>
      <c r="C189" s="14">
        <f>COUNTIF(moras!$I$2:$I$5001, B189)</f>
        <v>21</v>
      </c>
      <c r="D189" s="14"/>
      <c r="E189" s="14"/>
      <c r="F189" s="14"/>
      <c r="G189" s="14"/>
      <c r="H189" s="14"/>
      <c r="I189" s="14"/>
      <c r="J189" s="14"/>
      <c r="K189" s="14"/>
      <c r="L189" s="14"/>
      <c r="M189" s="14"/>
      <c r="N189" s="14"/>
      <c r="O189" s="14"/>
      <c r="Q189" s="14" t="str">
        <f>IF(moras!H181="SI", moras!C181, "")</f>
        <v/>
      </c>
      <c r="R189" s="14">
        <f>IF(moras!H181="NO", moras!C181, "")</f>
        <v>683560</v>
      </c>
      <c r="S189" s="14">
        <f t="shared" si="4"/>
        <v>-683560</v>
      </c>
      <c r="T189" s="14"/>
      <c r="U189" s="14"/>
      <c r="V189" s="14"/>
      <c r="W189" s="14"/>
      <c r="X189" s="14"/>
      <c r="Y189" s="14"/>
      <c r="Z189" s="14"/>
      <c r="AA189" s="14"/>
      <c r="AB189" s="14"/>
      <c r="AC189" s="14"/>
      <c r="AD189" s="14"/>
      <c r="AE189" s="14"/>
      <c r="AF189" s="14"/>
      <c r="AG189" s="14"/>
      <c r="AH189" s="14"/>
      <c r="AI189" s="14"/>
      <c r="AJ189" s="14"/>
      <c r="AK189" s="14"/>
      <c r="AL189" s="14"/>
    </row>
    <row r="190" spans="1:38">
      <c r="A190" s="14"/>
      <c r="B190" s="14">
        <v>70</v>
      </c>
      <c r="C190" s="14">
        <f>COUNTIF(moras!$I$2:$I$5001, B190)</f>
        <v>16</v>
      </c>
      <c r="D190" s="14"/>
      <c r="E190" s="14"/>
      <c r="F190" s="14"/>
      <c r="G190" s="14"/>
      <c r="H190" s="14"/>
      <c r="I190" s="14"/>
      <c r="J190" s="14"/>
      <c r="K190" s="14"/>
      <c r="L190" s="14"/>
      <c r="M190" s="14"/>
      <c r="N190" s="14"/>
      <c r="O190" s="14"/>
      <c r="Q190" s="14">
        <f>IF(moras!H182="SI", moras!C182, "")</f>
        <v>375000</v>
      </c>
      <c r="R190" s="14" t="str">
        <f>IF(moras!H182="NO", moras!C182, "")</f>
        <v/>
      </c>
      <c r="S190" s="14" t="e">
        <f t="shared" si="4"/>
        <v>#VALUE!</v>
      </c>
      <c r="T190" s="14"/>
      <c r="U190" s="14"/>
      <c r="V190" s="14"/>
      <c r="W190" s="14"/>
      <c r="X190" s="14"/>
      <c r="Y190" s="14"/>
      <c r="Z190" s="14"/>
      <c r="AA190" s="14"/>
      <c r="AB190" s="14"/>
      <c r="AC190" s="14"/>
      <c r="AD190" s="14"/>
      <c r="AE190" s="14"/>
      <c r="AF190" s="14"/>
      <c r="AG190" s="14"/>
      <c r="AH190" s="14"/>
      <c r="AI190" s="14"/>
      <c r="AJ190" s="14"/>
      <c r="AK190" s="14"/>
      <c r="AL190" s="14"/>
    </row>
    <row r="191" spans="1:38">
      <c r="A191" s="14"/>
      <c r="B191" s="14">
        <v>71</v>
      </c>
      <c r="C191" s="14">
        <f>COUNTIF(moras!$I$2:$I$5001, B191)</f>
        <v>15</v>
      </c>
      <c r="D191" s="14"/>
      <c r="E191" s="14"/>
      <c r="F191" s="14"/>
      <c r="G191" s="14"/>
      <c r="H191" s="14"/>
      <c r="I191" s="14"/>
      <c r="J191" s="14"/>
      <c r="K191" s="14"/>
      <c r="L191" s="14"/>
      <c r="M191" s="14"/>
      <c r="N191" s="14"/>
      <c r="O191" s="14"/>
      <c r="Q191" s="14" t="str">
        <f>IF(moras!H183="SI", moras!C183, "")</f>
        <v/>
      </c>
      <c r="R191" s="14">
        <f>IF(moras!H183="NO", moras!C183, "")</f>
        <v>1244526</v>
      </c>
      <c r="S191" s="14">
        <f t="shared" si="4"/>
        <v>-1244526</v>
      </c>
      <c r="T191" s="14"/>
      <c r="U191" s="14"/>
      <c r="V191" s="14"/>
      <c r="W191" s="14"/>
      <c r="X191" s="14"/>
      <c r="Y191" s="14"/>
      <c r="Z191" s="14"/>
      <c r="AA191" s="14"/>
      <c r="AB191" s="14"/>
      <c r="AC191" s="14"/>
      <c r="AD191" s="14"/>
      <c r="AE191" s="14"/>
      <c r="AF191" s="14"/>
      <c r="AG191" s="14"/>
      <c r="AH191" s="14"/>
      <c r="AI191" s="14"/>
      <c r="AJ191" s="14"/>
      <c r="AK191" s="14"/>
      <c r="AL191" s="14"/>
    </row>
    <row r="192" spans="1:38">
      <c r="A192" s="14"/>
      <c r="B192" s="14">
        <v>72</v>
      </c>
      <c r="C192" s="14">
        <f>COUNTIF(moras!$I$2:$I$5001, B192)</f>
        <v>10</v>
      </c>
      <c r="D192" s="14"/>
      <c r="E192" s="14"/>
      <c r="F192" s="14"/>
      <c r="G192" s="14"/>
      <c r="H192" s="14"/>
      <c r="I192" s="14"/>
      <c r="J192" s="14"/>
      <c r="K192" s="14"/>
      <c r="L192" s="14"/>
      <c r="M192" s="14"/>
      <c r="N192" s="14"/>
      <c r="O192" s="14"/>
      <c r="Q192" s="14" t="str">
        <f>IF(moras!H184="SI", moras!C184, "")</f>
        <v/>
      </c>
      <c r="R192" s="14">
        <f>IF(moras!H184="NO", moras!C184, "")</f>
        <v>1379419</v>
      </c>
      <c r="S192" s="14">
        <f t="shared" si="4"/>
        <v>-1379419</v>
      </c>
      <c r="T192" s="14"/>
      <c r="U192" s="14"/>
      <c r="V192" s="14"/>
      <c r="W192" s="14"/>
      <c r="X192" s="14"/>
      <c r="Y192" s="14"/>
      <c r="Z192" s="14"/>
      <c r="AA192" s="14"/>
      <c r="AB192" s="14"/>
      <c r="AC192" s="14"/>
      <c r="AD192" s="14"/>
      <c r="AE192" s="14"/>
      <c r="AF192" s="14"/>
      <c r="AG192" s="14"/>
      <c r="AH192" s="14"/>
      <c r="AI192" s="14"/>
      <c r="AJ192" s="14"/>
      <c r="AK192" s="14"/>
      <c r="AL192" s="14"/>
    </row>
    <row r="193" spans="1:38">
      <c r="A193" s="14"/>
      <c r="B193" s="14">
        <v>73</v>
      </c>
      <c r="C193" s="14">
        <f>COUNTIF(moras!$I$2:$I$5001, B193)</f>
        <v>18</v>
      </c>
      <c r="D193" s="14"/>
      <c r="E193" s="14"/>
      <c r="F193" s="14"/>
      <c r="G193" s="14"/>
      <c r="H193" s="14"/>
      <c r="I193" s="14"/>
      <c r="J193" s="14"/>
      <c r="K193" s="14"/>
      <c r="L193" s="14"/>
      <c r="M193" s="14"/>
      <c r="N193" s="14"/>
      <c r="O193" s="14"/>
      <c r="Q193" s="14" t="str">
        <f>IF(moras!H185="SI", moras!C185, "")</f>
        <v/>
      </c>
      <c r="R193" s="14">
        <f>IF(moras!H185="NO", moras!C185, "")</f>
        <v>987935</v>
      </c>
      <c r="S193" s="14">
        <f t="shared" si="4"/>
        <v>-987935</v>
      </c>
      <c r="T193" s="14"/>
      <c r="U193" s="14"/>
      <c r="V193" s="14"/>
      <c r="W193" s="14"/>
      <c r="X193" s="14"/>
      <c r="Y193" s="14"/>
      <c r="Z193" s="14"/>
      <c r="AA193" s="14"/>
      <c r="AB193" s="14"/>
      <c r="AC193" s="14"/>
      <c r="AD193" s="14"/>
      <c r="AE193" s="14"/>
      <c r="AF193" s="14"/>
      <c r="AG193" s="14"/>
      <c r="AH193" s="14"/>
      <c r="AI193" s="14"/>
      <c r="AJ193" s="14"/>
      <c r="AK193" s="14"/>
      <c r="AL193" s="14"/>
    </row>
    <row r="194" spans="1:38">
      <c r="A194" s="14"/>
      <c r="B194" s="14">
        <v>74</v>
      </c>
      <c r="C194" s="14">
        <f>COUNTIF(moras!$I$2:$I$5001, B194)</f>
        <v>7</v>
      </c>
      <c r="D194" s="14"/>
      <c r="E194" s="14"/>
      <c r="F194" s="14"/>
      <c r="G194" s="14"/>
      <c r="H194" s="14"/>
      <c r="I194" s="14"/>
      <c r="J194" s="14"/>
      <c r="K194" s="14"/>
      <c r="L194" s="14"/>
      <c r="M194" s="14"/>
      <c r="N194" s="14"/>
      <c r="O194" s="14"/>
      <c r="Q194" s="14" t="str">
        <f>IF(moras!H186="SI", moras!C186, "")</f>
        <v/>
      </c>
      <c r="R194" s="14">
        <f>IF(moras!H186="NO", moras!C186, "")</f>
        <v>373465.3</v>
      </c>
      <c r="S194" s="14">
        <f t="shared" si="4"/>
        <v>-373465.3</v>
      </c>
      <c r="T194" s="14"/>
      <c r="U194" s="14"/>
      <c r="V194" s="14"/>
      <c r="W194" s="14"/>
      <c r="X194" s="14"/>
      <c r="Y194" s="14"/>
      <c r="Z194" s="14"/>
      <c r="AA194" s="14"/>
      <c r="AB194" s="14"/>
      <c r="AC194" s="14"/>
      <c r="AD194" s="14"/>
      <c r="AE194" s="14"/>
      <c r="AF194" s="14"/>
      <c r="AG194" s="14"/>
      <c r="AH194" s="14"/>
      <c r="AI194" s="14"/>
      <c r="AJ194" s="14"/>
      <c r="AK194" s="14"/>
      <c r="AL194" s="14"/>
    </row>
    <row r="195" spans="1:38">
      <c r="A195" s="14"/>
      <c r="B195" s="14">
        <v>75</v>
      </c>
      <c r="C195" s="14">
        <f>COUNTIF(moras!$I$2:$I$5001, B195)</f>
        <v>13</v>
      </c>
      <c r="D195" s="14"/>
      <c r="E195" s="14"/>
      <c r="F195" s="14"/>
      <c r="G195" s="14"/>
      <c r="H195" s="14"/>
      <c r="I195" s="14"/>
      <c r="J195" s="14"/>
      <c r="K195" s="14"/>
      <c r="L195" s="14"/>
      <c r="M195" s="14"/>
      <c r="N195" s="14"/>
      <c r="O195" s="14"/>
      <c r="Q195" s="14" t="str">
        <f>IF(moras!H187="SI", moras!C187, "")</f>
        <v/>
      </c>
      <c r="R195" s="14">
        <f>IF(moras!H187="NO", moras!C187, "")</f>
        <v>165495</v>
      </c>
      <c r="S195" s="14">
        <f t="shared" si="4"/>
        <v>-165495</v>
      </c>
      <c r="T195" s="14"/>
      <c r="U195" s="14"/>
      <c r="V195" s="14"/>
      <c r="W195" s="14"/>
      <c r="X195" s="14"/>
      <c r="Y195" s="14"/>
      <c r="Z195" s="14"/>
      <c r="AA195" s="14"/>
      <c r="AB195" s="14"/>
      <c r="AC195" s="14"/>
      <c r="AD195" s="14"/>
      <c r="AE195" s="14"/>
      <c r="AF195" s="14"/>
      <c r="AG195" s="14"/>
      <c r="AH195" s="14"/>
      <c r="AI195" s="14"/>
      <c r="AJ195" s="14"/>
      <c r="AK195" s="14"/>
      <c r="AL195" s="14"/>
    </row>
    <row r="196" spans="1:38">
      <c r="A196" s="14"/>
      <c r="B196" s="14">
        <v>76</v>
      </c>
      <c r="C196" s="14">
        <f>COUNTIF(moras!$I$2:$I$5001, B196)</f>
        <v>9</v>
      </c>
      <c r="D196" s="14"/>
      <c r="E196" s="14"/>
      <c r="F196" s="14"/>
      <c r="G196" s="14"/>
      <c r="H196" s="14"/>
      <c r="I196" s="14"/>
      <c r="J196" s="14"/>
      <c r="K196" s="14"/>
      <c r="L196" s="14"/>
      <c r="M196" s="14"/>
      <c r="N196" s="14"/>
      <c r="O196" s="14"/>
      <c r="Q196" s="14" t="str">
        <f>IF(moras!H188="SI", moras!C188, "")</f>
        <v/>
      </c>
      <c r="R196" s="14">
        <f>IF(moras!H188="NO", moras!C188, "")</f>
        <v>297046</v>
      </c>
      <c r="S196" s="14">
        <f t="shared" si="4"/>
        <v>-297046</v>
      </c>
      <c r="T196" s="14"/>
      <c r="U196" s="14"/>
      <c r="V196" s="14"/>
      <c r="W196" s="14"/>
      <c r="X196" s="14"/>
      <c r="Y196" s="14"/>
      <c r="Z196" s="14"/>
      <c r="AA196" s="14"/>
      <c r="AB196" s="14"/>
      <c r="AC196" s="14"/>
      <c r="AD196" s="14"/>
      <c r="AE196" s="14"/>
      <c r="AF196" s="14"/>
      <c r="AG196" s="14"/>
      <c r="AH196" s="14"/>
      <c r="AI196" s="14"/>
      <c r="AJ196" s="14"/>
      <c r="AK196" s="14"/>
      <c r="AL196" s="14"/>
    </row>
    <row r="197" spans="1:38">
      <c r="A197" s="14"/>
      <c r="B197" s="14">
        <v>77</v>
      </c>
      <c r="C197" s="14">
        <f>COUNTIF(moras!$I$2:$I$5001, B197)</f>
        <v>5</v>
      </c>
      <c r="D197" s="14"/>
      <c r="E197" s="14"/>
      <c r="F197" s="14"/>
      <c r="G197" s="14"/>
      <c r="H197" s="14"/>
      <c r="I197" s="14"/>
      <c r="J197" s="14"/>
      <c r="K197" s="14"/>
      <c r="L197" s="14"/>
      <c r="M197" s="14"/>
      <c r="N197" s="14"/>
      <c r="O197" s="14"/>
      <c r="Q197" s="14" t="str">
        <f>IF(moras!H189="SI", moras!C189, "")</f>
        <v/>
      </c>
      <c r="R197" s="14">
        <f>IF(moras!H189="NO", moras!C189, "")</f>
        <v>2050000</v>
      </c>
      <c r="S197" s="14">
        <f t="shared" si="4"/>
        <v>-2050000</v>
      </c>
      <c r="T197" s="14"/>
      <c r="U197" s="14"/>
      <c r="V197" s="14"/>
      <c r="W197" s="14"/>
      <c r="X197" s="14"/>
      <c r="Y197" s="14"/>
      <c r="Z197" s="14"/>
      <c r="AA197" s="14"/>
      <c r="AB197" s="14"/>
      <c r="AC197" s="14"/>
      <c r="AD197" s="14"/>
      <c r="AE197" s="14"/>
      <c r="AF197" s="14"/>
      <c r="AG197" s="14"/>
      <c r="AH197" s="14"/>
      <c r="AI197" s="14"/>
      <c r="AJ197" s="14"/>
      <c r="AK197" s="14"/>
      <c r="AL197" s="14"/>
    </row>
    <row r="198" spans="1:38">
      <c r="A198" s="14"/>
      <c r="B198" s="14">
        <v>78</v>
      </c>
      <c r="C198" s="14">
        <f>COUNTIF(moras!$I$2:$I$5001, B198)</f>
        <v>12</v>
      </c>
      <c r="D198" s="14"/>
      <c r="E198" s="14"/>
      <c r="F198" s="14"/>
      <c r="G198" s="14"/>
      <c r="H198" s="14"/>
      <c r="I198" s="14"/>
      <c r="J198" s="14"/>
      <c r="K198" s="14"/>
      <c r="L198" s="14"/>
      <c r="M198" s="14"/>
      <c r="N198" s="14"/>
      <c r="O198" s="14"/>
      <c r="Q198" s="14">
        <f>IF(moras!H190="SI", moras!C190, "")</f>
        <v>297045</v>
      </c>
      <c r="R198" s="14" t="str">
        <f>IF(moras!H190="NO", moras!C190, "")</f>
        <v/>
      </c>
      <c r="S198" s="14" t="e">
        <f t="shared" si="4"/>
        <v>#VALUE!</v>
      </c>
      <c r="T198" s="14"/>
      <c r="U198" s="14"/>
      <c r="V198" s="14"/>
      <c r="W198" s="14"/>
      <c r="X198" s="14"/>
      <c r="Y198" s="14"/>
      <c r="Z198" s="14"/>
      <c r="AA198" s="14"/>
      <c r="AB198" s="14"/>
      <c r="AC198" s="14"/>
      <c r="AD198" s="14"/>
      <c r="AE198" s="14"/>
      <c r="AF198" s="14"/>
      <c r="AG198" s="14"/>
      <c r="AH198" s="14"/>
      <c r="AI198" s="14"/>
      <c r="AJ198" s="14"/>
      <c r="AK198" s="14"/>
      <c r="AL198" s="14"/>
    </row>
    <row r="199" spans="1:38">
      <c r="A199" s="14"/>
      <c r="B199" s="14">
        <v>79</v>
      </c>
      <c r="C199" s="14">
        <f>COUNTIF(moras!$I$2:$I$5001, B199)</f>
        <v>7</v>
      </c>
      <c r="D199" s="14"/>
      <c r="E199" s="14"/>
      <c r="F199" s="14"/>
      <c r="G199" s="14"/>
      <c r="H199" s="14"/>
      <c r="I199" s="14"/>
      <c r="J199" s="14"/>
      <c r="K199" s="14"/>
      <c r="L199" s="14"/>
      <c r="M199" s="14"/>
      <c r="N199" s="14"/>
      <c r="O199" s="14"/>
      <c r="Q199" s="14">
        <f>IF(moras!H191="SI", moras!C191, "")</f>
        <v>297045</v>
      </c>
      <c r="R199" s="14" t="str">
        <f>IF(moras!H191="NO", moras!C191, "")</f>
        <v/>
      </c>
      <c r="S199" s="14" t="e">
        <f t="shared" si="4"/>
        <v>#VALUE!</v>
      </c>
      <c r="T199" s="14"/>
      <c r="U199" s="14"/>
      <c r="V199" s="14"/>
      <c r="W199" s="14"/>
      <c r="X199" s="14"/>
      <c r="Y199" s="14"/>
      <c r="Z199" s="14"/>
      <c r="AA199" s="14"/>
      <c r="AB199" s="14"/>
      <c r="AC199" s="14"/>
      <c r="AD199" s="14"/>
      <c r="AE199" s="14"/>
      <c r="AF199" s="14"/>
      <c r="AG199" s="14"/>
      <c r="AH199" s="14"/>
      <c r="AI199" s="14"/>
      <c r="AJ199" s="14"/>
      <c r="AK199" s="14"/>
      <c r="AL199" s="14"/>
    </row>
    <row r="200" spans="1:38">
      <c r="A200" s="14"/>
      <c r="B200" s="14">
        <v>80</v>
      </c>
      <c r="C200" s="14">
        <f>COUNTIF(moras!$I$2:$I$5001, B200)</f>
        <v>7</v>
      </c>
      <c r="D200" s="14"/>
      <c r="E200" s="14"/>
      <c r="F200" s="14"/>
      <c r="G200" s="14"/>
      <c r="H200" s="14"/>
      <c r="I200" s="14"/>
      <c r="J200" s="14"/>
      <c r="K200" s="14"/>
      <c r="L200" s="14"/>
      <c r="M200" s="14"/>
      <c r="N200" s="14"/>
      <c r="O200" s="14"/>
      <c r="Q200" s="14">
        <f>IF(moras!H192="SI", moras!C192, "")</f>
        <v>405063</v>
      </c>
      <c r="R200" s="14" t="str">
        <f>IF(moras!H192="NO", moras!C192, "")</f>
        <v/>
      </c>
      <c r="S200" s="14" t="e">
        <f t="shared" si="4"/>
        <v>#VALUE!</v>
      </c>
      <c r="T200" s="14"/>
      <c r="U200" s="14"/>
      <c r="V200" s="14"/>
      <c r="W200" s="14"/>
      <c r="X200" s="14"/>
      <c r="Y200" s="14"/>
      <c r="Z200" s="14"/>
      <c r="AA200" s="14"/>
      <c r="AB200" s="14"/>
      <c r="AC200" s="14"/>
      <c r="AD200" s="14"/>
      <c r="AE200" s="14"/>
      <c r="AF200" s="14"/>
      <c r="AG200" s="14"/>
      <c r="AH200" s="14"/>
      <c r="AI200" s="14"/>
      <c r="AJ200" s="14"/>
      <c r="AK200" s="14"/>
      <c r="AL200" s="14"/>
    </row>
    <row r="201" spans="1:38">
      <c r="A201" s="14"/>
      <c r="B201" s="14">
        <v>81</v>
      </c>
      <c r="C201" s="14">
        <f>COUNTIF(moras!$I$2:$I$5001, B201)</f>
        <v>7</v>
      </c>
      <c r="D201" s="14"/>
      <c r="E201" s="14"/>
      <c r="F201" s="14"/>
      <c r="G201" s="14"/>
      <c r="H201" s="14"/>
      <c r="I201" s="14"/>
      <c r="J201" s="14"/>
      <c r="K201" s="14"/>
      <c r="L201" s="14"/>
      <c r="M201" s="14"/>
      <c r="N201" s="14"/>
      <c r="O201" s="14"/>
      <c r="Q201" s="14" t="str">
        <f>IF(moras!H193="SI", moras!C193, "")</f>
        <v/>
      </c>
      <c r="R201" s="14">
        <f>IF(moras!H193="NO", moras!C193, "")</f>
        <v>496208.33</v>
      </c>
      <c r="S201" s="14">
        <f t="shared" si="4"/>
        <v>-496208.33</v>
      </c>
      <c r="T201" s="14"/>
      <c r="U201" s="14"/>
      <c r="V201" s="14"/>
      <c r="W201" s="14"/>
      <c r="X201" s="14"/>
      <c r="Y201" s="14"/>
      <c r="Z201" s="14"/>
      <c r="AA201" s="14"/>
      <c r="AB201" s="14"/>
      <c r="AC201" s="14"/>
      <c r="AD201" s="14"/>
      <c r="AE201" s="14"/>
      <c r="AF201" s="14"/>
      <c r="AG201" s="14"/>
      <c r="AH201" s="14"/>
      <c r="AI201" s="14"/>
      <c r="AJ201" s="14"/>
      <c r="AK201" s="14"/>
      <c r="AL201" s="14"/>
    </row>
    <row r="202" spans="1:38">
      <c r="A202" s="14"/>
      <c r="B202" s="14">
        <v>82</v>
      </c>
      <c r="C202" s="14">
        <f>COUNTIF(moras!$I$2:$I$5001, B202)</f>
        <v>9</v>
      </c>
      <c r="D202" s="14"/>
      <c r="E202" s="14"/>
      <c r="F202" s="14"/>
      <c r="G202" s="14"/>
      <c r="H202" s="14"/>
      <c r="I202" s="14"/>
      <c r="J202" s="14"/>
      <c r="K202" s="14"/>
      <c r="L202" s="14"/>
      <c r="M202" s="14"/>
      <c r="N202" s="14"/>
      <c r="O202" s="14"/>
      <c r="Q202" s="14" t="str">
        <f>IF(moras!H194="SI", moras!C194, "")</f>
        <v/>
      </c>
      <c r="R202" s="14">
        <f>IF(moras!H194="NO", moras!C194, "")</f>
        <v>2033150.05</v>
      </c>
      <c r="S202" s="14">
        <f t="shared" si="4"/>
        <v>-2033150.05</v>
      </c>
      <c r="T202" s="14"/>
      <c r="U202" s="14"/>
      <c r="V202" s="14"/>
      <c r="W202" s="14"/>
      <c r="X202" s="14"/>
      <c r="Y202" s="14"/>
      <c r="Z202" s="14"/>
      <c r="AA202" s="14"/>
      <c r="AB202" s="14"/>
      <c r="AC202" s="14"/>
      <c r="AD202" s="14"/>
      <c r="AE202" s="14"/>
      <c r="AF202" s="14"/>
      <c r="AG202" s="14"/>
      <c r="AH202" s="14"/>
      <c r="AI202" s="14"/>
      <c r="AJ202" s="14"/>
      <c r="AK202" s="14"/>
      <c r="AL202" s="14"/>
    </row>
    <row r="203" spans="1:38">
      <c r="A203" s="14"/>
      <c r="B203" s="14">
        <v>83</v>
      </c>
      <c r="C203" s="14">
        <f>COUNTIF(moras!$I$2:$I$5001, B203)</f>
        <v>6</v>
      </c>
      <c r="D203" s="14"/>
      <c r="E203" s="14"/>
      <c r="F203" s="14"/>
      <c r="G203" s="14"/>
      <c r="H203" s="14"/>
      <c r="I203" s="14"/>
      <c r="J203" s="14"/>
      <c r="K203" s="14"/>
      <c r="L203" s="14"/>
      <c r="M203" s="14"/>
      <c r="N203" s="14"/>
      <c r="O203" s="14"/>
      <c r="Q203" s="14" t="str">
        <f>IF(moras!H195="SI", moras!C195, "")</f>
        <v/>
      </c>
      <c r="R203" s="14">
        <f>IF(moras!H195="NO", moras!C195, "")</f>
        <v>155250</v>
      </c>
      <c r="S203" s="14">
        <f t="shared" ref="S203:S266" si="6">-R203</f>
        <v>-155250</v>
      </c>
      <c r="T203" s="14"/>
      <c r="U203" s="14"/>
      <c r="V203" s="14"/>
      <c r="W203" s="14"/>
      <c r="X203" s="14"/>
      <c r="Y203" s="14"/>
      <c r="Z203" s="14"/>
      <c r="AA203" s="14"/>
      <c r="AB203" s="14"/>
      <c r="AC203" s="14"/>
      <c r="AD203" s="14"/>
      <c r="AE203" s="14"/>
      <c r="AF203" s="14"/>
      <c r="AG203" s="14"/>
      <c r="AH203" s="14"/>
      <c r="AI203" s="14"/>
      <c r="AJ203" s="14"/>
      <c r="AK203" s="14"/>
      <c r="AL203" s="14"/>
    </row>
    <row r="204" spans="1:38">
      <c r="A204" s="14"/>
      <c r="B204" s="14">
        <v>84</v>
      </c>
      <c r="C204" s="14">
        <f>COUNTIF(moras!$I$2:$I$5001, B204)</f>
        <v>3</v>
      </c>
      <c r="D204" s="14"/>
      <c r="E204" s="14"/>
      <c r="F204" s="14"/>
      <c r="G204" s="14"/>
      <c r="H204" s="14"/>
      <c r="I204" s="14"/>
      <c r="J204" s="14"/>
      <c r="K204" s="14"/>
      <c r="L204" s="14"/>
      <c r="M204" s="14"/>
      <c r="N204" s="14"/>
      <c r="O204" s="14"/>
      <c r="Q204" s="14">
        <f>IF(moras!H196="SI", moras!C196, "")</f>
        <v>278030</v>
      </c>
      <c r="R204" s="14" t="str">
        <f>IF(moras!H196="NO", moras!C196, "")</f>
        <v/>
      </c>
      <c r="S204" s="14" t="e">
        <f t="shared" si="6"/>
        <v>#VALUE!</v>
      </c>
      <c r="T204" s="14"/>
      <c r="U204" s="14"/>
      <c r="V204" s="14"/>
      <c r="W204" s="14"/>
      <c r="X204" s="14"/>
      <c r="Y204" s="14"/>
      <c r="Z204" s="14"/>
      <c r="AA204" s="14"/>
      <c r="AB204" s="14"/>
      <c r="AC204" s="14"/>
      <c r="AD204" s="14"/>
      <c r="AE204" s="14"/>
      <c r="AF204" s="14"/>
      <c r="AG204" s="14"/>
      <c r="AH204" s="14"/>
      <c r="AI204" s="14"/>
      <c r="AJ204" s="14"/>
      <c r="AK204" s="14"/>
      <c r="AL204" s="14"/>
    </row>
    <row r="205" spans="1:38">
      <c r="A205" s="14"/>
      <c r="B205" s="14">
        <v>85</v>
      </c>
      <c r="C205" s="14">
        <f>COUNTIF(moras!$I$2:$I$5001, B205)</f>
        <v>8</v>
      </c>
      <c r="D205" s="14"/>
      <c r="E205" s="14"/>
      <c r="F205" s="14"/>
      <c r="G205" s="14"/>
      <c r="H205" s="14"/>
      <c r="I205" s="14"/>
      <c r="J205" s="14"/>
      <c r="K205" s="14"/>
      <c r="L205" s="14"/>
      <c r="M205" s="14"/>
      <c r="N205" s="14"/>
      <c r="O205" s="14"/>
      <c r="Q205" s="14">
        <f>IF(moras!H197="SI", moras!C197, "")</f>
        <v>846788</v>
      </c>
      <c r="R205" s="14" t="str">
        <f>IF(moras!H197="NO", moras!C197, "")</f>
        <v/>
      </c>
      <c r="S205" s="14" t="e">
        <f t="shared" si="6"/>
        <v>#VALUE!</v>
      </c>
      <c r="T205" s="14"/>
      <c r="U205" s="14"/>
      <c r="V205" s="14"/>
      <c r="W205" s="14"/>
      <c r="X205" s="14"/>
      <c r="Y205" s="14"/>
      <c r="Z205" s="14"/>
      <c r="AA205" s="14"/>
      <c r="AB205" s="14"/>
      <c r="AC205" s="14"/>
      <c r="AD205" s="14"/>
      <c r="AE205" s="14"/>
      <c r="AF205" s="14"/>
      <c r="AG205" s="14"/>
      <c r="AH205" s="14"/>
      <c r="AI205" s="14"/>
      <c r="AJ205" s="14"/>
      <c r="AK205" s="14"/>
      <c r="AL205" s="14"/>
    </row>
    <row r="206" spans="1:38">
      <c r="A206" s="14"/>
      <c r="B206" s="14">
        <v>86</v>
      </c>
      <c r="C206" s="14">
        <f>COUNTIF(moras!$I$2:$I$5001, B206)</f>
        <v>6</v>
      </c>
      <c r="D206" s="14"/>
      <c r="E206" s="14"/>
      <c r="F206" s="14"/>
      <c r="G206" s="14"/>
      <c r="H206" s="14"/>
      <c r="I206" s="14"/>
      <c r="J206" s="14"/>
      <c r="K206" s="14"/>
      <c r="L206" s="14"/>
      <c r="M206" s="14"/>
      <c r="N206" s="14"/>
      <c r="O206" s="14"/>
      <c r="Q206" s="14" t="str">
        <f>IF(moras!H198="SI", moras!C198, "")</f>
        <v/>
      </c>
      <c r="R206" s="14">
        <f>IF(moras!H198="NO", moras!C198, "")</f>
        <v>300018</v>
      </c>
      <c r="S206" s="14">
        <f t="shared" si="6"/>
        <v>-300018</v>
      </c>
      <c r="T206" s="14"/>
      <c r="U206" s="14"/>
      <c r="V206" s="14"/>
      <c r="W206" s="14"/>
      <c r="X206" s="14"/>
      <c r="Y206" s="14"/>
      <c r="Z206" s="14"/>
      <c r="AA206" s="14"/>
      <c r="AB206" s="14"/>
      <c r="AC206" s="14"/>
      <c r="AD206" s="14"/>
      <c r="AE206" s="14"/>
      <c r="AF206" s="14"/>
      <c r="AG206" s="14"/>
      <c r="AH206" s="14"/>
      <c r="AI206" s="14"/>
      <c r="AJ206" s="14"/>
      <c r="AK206" s="14"/>
      <c r="AL206" s="14"/>
    </row>
    <row r="207" spans="1:38">
      <c r="A207" s="14"/>
      <c r="B207" s="14">
        <v>87</v>
      </c>
      <c r="C207" s="14">
        <f>COUNTIF(moras!$I$2:$I$5001, B207)</f>
        <v>2</v>
      </c>
      <c r="D207" s="14"/>
      <c r="E207" s="14"/>
      <c r="F207" s="14"/>
      <c r="G207" s="14"/>
      <c r="H207" s="14"/>
      <c r="I207" s="14"/>
      <c r="J207" s="14"/>
      <c r="K207" s="14"/>
      <c r="L207" s="14"/>
      <c r="M207" s="14"/>
      <c r="N207" s="14"/>
      <c r="O207" s="14"/>
      <c r="Q207" s="14" t="str">
        <f>IF(moras!H199="SI", moras!C199, "")</f>
        <v/>
      </c>
      <c r="R207" s="14">
        <f>IF(moras!H199="NO", moras!C199, "")</f>
        <v>1476004</v>
      </c>
      <c r="S207" s="14">
        <f t="shared" si="6"/>
        <v>-1476004</v>
      </c>
      <c r="T207" s="14"/>
      <c r="U207" s="14"/>
      <c r="V207" s="14"/>
      <c r="W207" s="14"/>
      <c r="X207" s="14"/>
      <c r="Y207" s="14"/>
      <c r="Z207" s="14"/>
      <c r="AA207" s="14"/>
      <c r="AB207" s="14"/>
      <c r="AC207" s="14"/>
      <c r="AD207" s="14"/>
      <c r="AE207" s="14"/>
      <c r="AF207" s="14"/>
      <c r="AG207" s="14"/>
      <c r="AH207" s="14"/>
      <c r="AI207" s="14"/>
      <c r="AJ207" s="14"/>
      <c r="AK207" s="14"/>
      <c r="AL207" s="14"/>
    </row>
    <row r="208" spans="1:38">
      <c r="A208" s="14"/>
      <c r="B208" s="14">
        <v>88</v>
      </c>
      <c r="C208" s="14">
        <f>COUNTIF(moras!$I$2:$I$5001, B208)</f>
        <v>4</v>
      </c>
      <c r="D208" s="14"/>
      <c r="E208" s="14"/>
      <c r="F208" s="14"/>
      <c r="G208" s="14"/>
      <c r="H208" s="14"/>
      <c r="I208" s="14"/>
      <c r="J208" s="14"/>
      <c r="K208" s="14"/>
      <c r="L208" s="14"/>
      <c r="M208" s="14"/>
      <c r="N208" s="14"/>
      <c r="O208" s="14"/>
      <c r="Q208" s="14" t="str">
        <f>IF(moras!H200="SI", moras!C200, "")</f>
        <v/>
      </c>
      <c r="R208" s="14">
        <f>IF(moras!H200="NO", moras!C200, "")</f>
        <v>174167</v>
      </c>
      <c r="S208" s="14">
        <f t="shared" si="6"/>
        <v>-174167</v>
      </c>
      <c r="T208" s="14"/>
      <c r="U208" s="14"/>
      <c r="V208" s="14"/>
      <c r="W208" s="14"/>
      <c r="X208" s="14"/>
      <c r="Y208" s="14"/>
      <c r="Z208" s="14"/>
      <c r="AA208" s="14"/>
      <c r="AB208" s="14"/>
      <c r="AC208" s="14"/>
      <c r="AD208" s="14"/>
      <c r="AE208" s="14"/>
      <c r="AF208" s="14"/>
      <c r="AG208" s="14"/>
      <c r="AH208" s="14"/>
      <c r="AI208" s="14"/>
      <c r="AJ208" s="14"/>
      <c r="AK208" s="14"/>
      <c r="AL208" s="14"/>
    </row>
    <row r="209" spans="1:38">
      <c r="A209" s="14"/>
      <c r="B209" s="14">
        <v>89</v>
      </c>
      <c r="C209" s="14">
        <f>COUNTIF(moras!$I$2:$I$5001, B209)</f>
        <v>3</v>
      </c>
      <c r="D209" s="14"/>
      <c r="E209" s="14"/>
      <c r="F209" s="14"/>
      <c r="G209" s="14"/>
      <c r="H209" s="14"/>
      <c r="I209" s="14"/>
      <c r="J209" s="14"/>
      <c r="K209" s="14"/>
      <c r="L209" s="14"/>
      <c r="M209" s="14"/>
      <c r="N209" s="14"/>
      <c r="O209" s="14"/>
      <c r="Q209" s="14" t="str">
        <f>IF(moras!H201="SI", moras!C201, "")</f>
        <v/>
      </c>
      <c r="R209" s="14">
        <f>IF(moras!H201="NO", moras!C201, "")</f>
        <v>622035.84</v>
      </c>
      <c r="S209" s="14">
        <f t="shared" si="6"/>
        <v>-622035.84</v>
      </c>
      <c r="T209" s="14"/>
      <c r="U209" s="14"/>
      <c r="V209" s="14"/>
      <c r="W209" s="14"/>
      <c r="X209" s="14"/>
      <c r="Y209" s="14"/>
      <c r="Z209" s="14"/>
      <c r="AA209" s="14"/>
      <c r="AB209" s="14"/>
      <c r="AC209" s="14"/>
      <c r="AD209" s="14"/>
      <c r="AE209" s="14"/>
      <c r="AF209" s="14"/>
      <c r="AG209" s="14"/>
      <c r="AH209" s="14"/>
      <c r="AI209" s="14"/>
      <c r="AJ209" s="14"/>
      <c r="AK209" s="14"/>
      <c r="AL209" s="14"/>
    </row>
    <row r="210" spans="1:38">
      <c r="A210" s="14"/>
      <c r="B210" s="14">
        <v>90</v>
      </c>
      <c r="C210" s="14">
        <f>COUNTIF(moras!$I$2:$I$5001, B210)</f>
        <v>2</v>
      </c>
      <c r="D210" s="14"/>
      <c r="E210" s="14"/>
      <c r="F210" s="14"/>
      <c r="G210" s="14"/>
      <c r="H210" s="14"/>
      <c r="I210" s="14"/>
      <c r="J210" s="14"/>
      <c r="K210" s="14"/>
      <c r="L210" s="14"/>
      <c r="M210" s="14"/>
      <c r="N210" s="14"/>
      <c r="O210" s="14"/>
      <c r="Q210" s="14">
        <f>IF(moras!H202="SI", moras!C202, "")</f>
        <v>563607</v>
      </c>
      <c r="R210" s="14" t="str">
        <f>IF(moras!H202="NO", moras!C202, "")</f>
        <v/>
      </c>
      <c r="S210" s="14" t="e">
        <f t="shared" si="6"/>
        <v>#VALUE!</v>
      </c>
      <c r="T210" s="14"/>
      <c r="U210" s="14"/>
      <c r="V210" s="14"/>
      <c r="W210" s="14"/>
      <c r="X210" s="14"/>
      <c r="Y210" s="14"/>
      <c r="Z210" s="14"/>
      <c r="AA210" s="14"/>
      <c r="AB210" s="14"/>
      <c r="AC210" s="14"/>
      <c r="AD210" s="14"/>
      <c r="AE210" s="14"/>
      <c r="AF210" s="14"/>
      <c r="AG210" s="14"/>
      <c r="AH210" s="14"/>
      <c r="AI210" s="14"/>
      <c r="AJ210" s="14"/>
      <c r="AK210" s="14"/>
      <c r="AL210" s="14"/>
    </row>
    <row r="211" spans="1:38">
      <c r="A211" s="14"/>
      <c r="B211" s="14">
        <v>91</v>
      </c>
      <c r="C211" s="14">
        <f>COUNTIF(moras!$I$2:$I$5001, B211)</f>
        <v>4</v>
      </c>
      <c r="D211" s="14"/>
      <c r="E211" s="14"/>
      <c r="F211" s="14"/>
      <c r="G211" s="14"/>
      <c r="H211" s="14"/>
      <c r="I211" s="14"/>
      <c r="J211" s="14"/>
      <c r="K211" s="14"/>
      <c r="L211" s="14"/>
      <c r="M211" s="14"/>
      <c r="N211" s="14"/>
      <c r="O211" s="14"/>
      <c r="Q211" s="14" t="str">
        <f>IF(moras!H203="SI", moras!C203, "")</f>
        <v/>
      </c>
      <c r="R211" s="14">
        <f>IF(moras!H203="NO", moras!C203, "")</f>
        <v>386190.46</v>
      </c>
      <c r="S211" s="14">
        <f t="shared" si="6"/>
        <v>-386190.46</v>
      </c>
      <c r="T211" s="14"/>
      <c r="U211" s="14"/>
      <c r="V211" s="14"/>
      <c r="W211" s="14"/>
      <c r="X211" s="14"/>
      <c r="Y211" s="14"/>
      <c r="Z211" s="14"/>
      <c r="AA211" s="14"/>
      <c r="AB211" s="14"/>
      <c r="AC211" s="14"/>
      <c r="AD211" s="14"/>
      <c r="AE211" s="14"/>
      <c r="AF211" s="14"/>
      <c r="AG211" s="14"/>
      <c r="AH211" s="14"/>
      <c r="AI211" s="14"/>
      <c r="AJ211" s="14"/>
      <c r="AK211" s="14"/>
      <c r="AL211" s="14"/>
    </row>
    <row r="212" spans="1:38">
      <c r="A212" s="14"/>
      <c r="B212" s="14">
        <v>92</v>
      </c>
      <c r="C212" s="14">
        <f>COUNTIF(moras!$I$2:$I$5001, B212)</f>
        <v>2</v>
      </c>
      <c r="D212" s="14"/>
      <c r="E212" s="14"/>
      <c r="F212" s="14"/>
      <c r="G212" s="14"/>
      <c r="H212" s="14"/>
      <c r="I212" s="14"/>
      <c r="J212" s="14"/>
      <c r="K212" s="14"/>
      <c r="L212" s="14"/>
      <c r="M212" s="14"/>
      <c r="N212" s="14"/>
      <c r="O212" s="14"/>
      <c r="Q212" s="14">
        <f>IF(moras!H204="SI", moras!C204, "")</f>
        <v>378684</v>
      </c>
      <c r="R212" s="14" t="str">
        <f>IF(moras!H204="NO", moras!C204, "")</f>
        <v/>
      </c>
      <c r="S212" s="14" t="e">
        <f t="shared" si="6"/>
        <v>#VALUE!</v>
      </c>
      <c r="T212" s="14"/>
      <c r="U212" s="14"/>
      <c r="V212" s="14"/>
      <c r="W212" s="14"/>
      <c r="X212" s="14"/>
      <c r="Y212" s="14"/>
      <c r="Z212" s="14"/>
      <c r="AA212" s="14"/>
      <c r="AB212" s="14"/>
      <c r="AC212" s="14"/>
      <c r="AD212" s="14"/>
      <c r="AE212" s="14"/>
      <c r="AF212" s="14"/>
      <c r="AG212" s="14"/>
      <c r="AH212" s="14"/>
      <c r="AI212" s="14"/>
      <c r="AJ212" s="14"/>
      <c r="AK212" s="14"/>
      <c r="AL212" s="14"/>
    </row>
    <row r="213" spans="1:38">
      <c r="A213" s="14"/>
      <c r="B213" s="14">
        <v>93</v>
      </c>
      <c r="C213" s="14">
        <f>COUNTIF(moras!$I$2:$I$5001, B213)</f>
        <v>2</v>
      </c>
      <c r="D213" s="14"/>
      <c r="E213" s="14"/>
      <c r="F213" s="14"/>
      <c r="G213" s="14"/>
      <c r="H213" s="14"/>
      <c r="I213" s="14"/>
      <c r="J213" s="14"/>
      <c r="K213" s="14"/>
      <c r="L213" s="14"/>
      <c r="M213" s="14"/>
      <c r="N213" s="14"/>
      <c r="O213" s="14"/>
      <c r="Q213" s="14" t="str">
        <f>IF(moras!H205="SI", moras!C205, "")</f>
        <v/>
      </c>
      <c r="R213" s="14">
        <f>IF(moras!H205="NO", moras!C205, "")</f>
        <v>1623057.2</v>
      </c>
      <c r="S213" s="14">
        <f t="shared" si="6"/>
        <v>-1623057.2</v>
      </c>
      <c r="T213" s="14"/>
      <c r="U213" s="14"/>
      <c r="V213" s="14"/>
      <c r="W213" s="14"/>
      <c r="X213" s="14"/>
      <c r="Y213" s="14"/>
      <c r="Z213" s="14"/>
      <c r="AA213" s="14"/>
      <c r="AB213" s="14"/>
      <c r="AC213" s="14"/>
      <c r="AD213" s="14"/>
      <c r="AE213" s="14"/>
      <c r="AF213" s="14"/>
      <c r="AG213" s="14"/>
      <c r="AH213" s="14"/>
      <c r="AI213" s="14"/>
      <c r="AJ213" s="14"/>
      <c r="AK213" s="14"/>
      <c r="AL213" s="14"/>
    </row>
    <row r="214" spans="1:38">
      <c r="A214" s="14"/>
      <c r="B214" s="14">
        <v>94</v>
      </c>
      <c r="C214" s="14">
        <f>COUNTIF(moras!$I$2:$I$5001, B214)</f>
        <v>1</v>
      </c>
      <c r="D214" s="14"/>
      <c r="E214" s="14"/>
      <c r="F214" s="14"/>
      <c r="G214" s="14"/>
      <c r="H214" s="14"/>
      <c r="I214" s="14"/>
      <c r="J214" s="14"/>
      <c r="K214" s="14"/>
      <c r="L214" s="14"/>
      <c r="M214" s="14"/>
      <c r="N214" s="14"/>
      <c r="O214" s="14"/>
      <c r="Q214" s="14" t="str">
        <f>IF(moras!H206="SI", moras!C206, "")</f>
        <v/>
      </c>
      <c r="R214" s="14">
        <f>IF(moras!H206="NO", moras!C206, "")</f>
        <v>126835.08</v>
      </c>
      <c r="S214" s="14">
        <f t="shared" si="6"/>
        <v>-126835.08</v>
      </c>
      <c r="T214" s="14"/>
      <c r="U214" s="14"/>
      <c r="V214" s="14"/>
      <c r="W214" s="14"/>
      <c r="X214" s="14"/>
      <c r="Y214" s="14"/>
      <c r="Z214" s="14"/>
      <c r="AA214" s="14"/>
      <c r="AB214" s="14"/>
      <c r="AC214" s="14"/>
      <c r="AD214" s="14"/>
      <c r="AE214" s="14"/>
      <c r="AF214" s="14"/>
      <c r="AG214" s="14"/>
      <c r="AH214" s="14"/>
      <c r="AI214" s="14"/>
      <c r="AJ214" s="14"/>
      <c r="AK214" s="14"/>
      <c r="AL214" s="14"/>
    </row>
    <row r="215" spans="1:38">
      <c r="A215" s="14"/>
      <c r="B215" s="14">
        <v>95</v>
      </c>
      <c r="C215" s="14">
        <f>COUNTIF(moras!$I$2:$I$5001, B215)</f>
        <v>1</v>
      </c>
      <c r="D215" s="14"/>
      <c r="E215" s="14"/>
      <c r="F215" s="14"/>
      <c r="G215" s="14"/>
      <c r="H215" s="14"/>
      <c r="I215" s="14"/>
      <c r="J215" s="14"/>
      <c r="K215" s="14"/>
      <c r="L215" s="14"/>
      <c r="M215" s="14"/>
      <c r="N215" s="14"/>
      <c r="O215" s="14"/>
      <c r="Q215" s="14" t="str">
        <f>IF(moras!H207="SI", moras!C207, "")</f>
        <v/>
      </c>
      <c r="R215" s="14">
        <f>IF(moras!H207="NO", moras!C207, "")</f>
        <v>404467</v>
      </c>
      <c r="S215" s="14">
        <f t="shared" si="6"/>
        <v>-404467</v>
      </c>
      <c r="T215" s="14"/>
      <c r="U215" s="14"/>
      <c r="V215" s="14"/>
      <c r="W215" s="14"/>
      <c r="X215" s="14"/>
      <c r="Y215" s="14"/>
      <c r="Z215" s="14"/>
      <c r="AA215" s="14"/>
      <c r="AB215" s="14"/>
      <c r="AC215" s="14"/>
      <c r="AD215" s="14"/>
      <c r="AE215" s="14"/>
      <c r="AF215" s="14"/>
      <c r="AG215" s="14"/>
      <c r="AH215" s="14"/>
      <c r="AI215" s="14"/>
      <c r="AJ215" s="14"/>
      <c r="AK215" s="14"/>
      <c r="AL215" s="14"/>
    </row>
    <row r="216" spans="1:38">
      <c r="A216" s="14"/>
      <c r="B216" s="14">
        <v>97</v>
      </c>
      <c r="C216" s="14">
        <f>COUNTIF(moras!$I$2:$I$5001, B216)</f>
        <v>1</v>
      </c>
      <c r="D216" s="14"/>
      <c r="E216" s="14"/>
      <c r="F216" s="14"/>
      <c r="G216" s="14"/>
      <c r="H216" s="14"/>
      <c r="I216" s="14"/>
      <c r="J216" s="14"/>
      <c r="K216" s="14"/>
      <c r="L216" s="14"/>
      <c r="M216" s="14"/>
      <c r="N216" s="14"/>
      <c r="O216" s="14"/>
      <c r="Q216" s="14" t="str">
        <f>IF(moras!H208="SI", moras!C208, "")</f>
        <v/>
      </c>
      <c r="R216" s="14">
        <f>IF(moras!H208="NO", moras!C208, "")</f>
        <v>586511.31000000006</v>
      </c>
      <c r="S216" s="14">
        <f t="shared" si="6"/>
        <v>-586511.31000000006</v>
      </c>
      <c r="T216" s="14"/>
      <c r="U216" s="14"/>
      <c r="V216" s="14"/>
      <c r="W216" s="14"/>
      <c r="X216" s="14"/>
      <c r="Y216" s="14"/>
      <c r="Z216" s="14"/>
      <c r="AA216" s="14"/>
      <c r="AB216" s="14"/>
      <c r="AC216" s="14"/>
      <c r="AD216" s="14"/>
      <c r="AE216" s="14"/>
      <c r="AF216" s="14"/>
      <c r="AG216" s="14"/>
      <c r="AH216" s="14"/>
      <c r="AI216" s="14"/>
      <c r="AJ216" s="14"/>
      <c r="AK216" s="14"/>
      <c r="AL216" s="14"/>
    </row>
    <row r="217" spans="1:38">
      <c r="A217" s="14"/>
      <c r="B217" s="14">
        <v>99</v>
      </c>
      <c r="C217" s="14">
        <f>COUNTIF(moras!$I$2:$I$5001, B217)</f>
        <v>1</v>
      </c>
      <c r="D217" s="14"/>
      <c r="E217" s="14"/>
      <c r="F217" s="14"/>
      <c r="G217" s="14"/>
      <c r="H217" s="14"/>
      <c r="I217" s="14"/>
      <c r="J217" s="14"/>
      <c r="K217" s="14"/>
      <c r="L217" s="14"/>
      <c r="M217" s="14"/>
      <c r="N217" s="14"/>
      <c r="O217" s="14"/>
      <c r="Q217" s="14" t="str">
        <f>IF(moras!H209="SI", moras!C209, "")</f>
        <v/>
      </c>
      <c r="R217" s="14">
        <f>IF(moras!H209="NO", moras!C209, "")</f>
        <v>808295.5</v>
      </c>
      <c r="S217" s="14">
        <f t="shared" si="6"/>
        <v>-808295.5</v>
      </c>
      <c r="T217" s="14"/>
      <c r="U217" s="14"/>
      <c r="V217" s="14"/>
      <c r="W217" s="14"/>
      <c r="X217" s="14"/>
      <c r="Y217" s="14"/>
      <c r="Z217" s="14"/>
      <c r="AA217" s="14"/>
      <c r="AB217" s="14"/>
      <c r="AC217" s="14"/>
      <c r="AD217" s="14"/>
      <c r="AE217" s="14"/>
      <c r="AF217" s="14"/>
      <c r="AG217" s="14"/>
      <c r="AH217" s="14"/>
      <c r="AI217" s="14"/>
      <c r="AJ217" s="14"/>
      <c r="AK217" s="14"/>
      <c r="AL217" s="14"/>
    </row>
    <row r="218" spans="1:38">
      <c r="A218" s="14"/>
      <c r="B218" s="14"/>
      <c r="C218" s="14"/>
      <c r="D218" s="14"/>
      <c r="E218" s="14"/>
      <c r="F218" s="14"/>
      <c r="G218" s="14"/>
      <c r="H218" s="14"/>
      <c r="I218" s="14"/>
      <c r="J218" s="14"/>
      <c r="K218" s="14"/>
      <c r="L218" s="14"/>
      <c r="M218" s="14"/>
      <c r="N218" s="14"/>
      <c r="O218" s="14"/>
      <c r="Q218" s="14" t="str">
        <f>IF(moras!H210="SI", moras!C210, "")</f>
        <v/>
      </c>
      <c r="R218" s="14">
        <f>IF(moras!H210="NO", moras!C210, "")</f>
        <v>819816.67</v>
      </c>
      <c r="S218" s="14">
        <f t="shared" si="6"/>
        <v>-819816.67</v>
      </c>
      <c r="T218" s="14"/>
      <c r="U218" s="14"/>
      <c r="V218" s="14"/>
      <c r="W218" s="14"/>
      <c r="X218" s="14"/>
      <c r="Y218" s="14"/>
      <c r="Z218" s="14"/>
      <c r="AA218" s="14"/>
      <c r="AB218" s="14"/>
      <c r="AC218" s="14"/>
      <c r="AD218" s="14"/>
      <c r="AE218" s="14"/>
      <c r="AF218" s="14"/>
      <c r="AG218" s="14"/>
      <c r="AH218" s="14"/>
      <c r="AI218" s="14"/>
      <c r="AJ218" s="14"/>
      <c r="AK218" s="14"/>
      <c r="AL218" s="14"/>
    </row>
    <row r="219" spans="1:38">
      <c r="A219" s="14"/>
      <c r="B219" s="14"/>
      <c r="C219" s="14"/>
      <c r="D219" s="14"/>
      <c r="E219" s="14"/>
      <c r="F219" s="14"/>
      <c r="G219" s="14"/>
      <c r="H219" s="14"/>
      <c r="I219" s="14"/>
      <c r="J219" s="14"/>
      <c r="K219" s="14"/>
      <c r="L219" s="14"/>
      <c r="M219" s="14"/>
      <c r="N219" s="14"/>
      <c r="O219" s="14"/>
      <c r="Q219" s="14">
        <f>IF(moras!H211="SI", moras!C211, "")</f>
        <v>57724</v>
      </c>
      <c r="R219" s="14" t="str">
        <f>IF(moras!H211="NO", moras!C211, "")</f>
        <v/>
      </c>
      <c r="S219" s="14" t="e">
        <f t="shared" si="6"/>
        <v>#VALUE!</v>
      </c>
      <c r="T219" s="14"/>
      <c r="U219" s="14"/>
      <c r="V219" s="14"/>
      <c r="W219" s="14"/>
      <c r="X219" s="14"/>
      <c r="Y219" s="14"/>
      <c r="Z219" s="14"/>
      <c r="AA219" s="14"/>
      <c r="AB219" s="14"/>
      <c r="AC219" s="14"/>
      <c r="AD219" s="14"/>
      <c r="AE219" s="14"/>
      <c r="AF219" s="14"/>
      <c r="AG219" s="14"/>
      <c r="AH219" s="14"/>
      <c r="AI219" s="14"/>
      <c r="AJ219" s="14"/>
      <c r="AK219" s="14"/>
      <c r="AL219" s="14"/>
    </row>
    <row r="220" spans="1:38">
      <c r="A220" s="14"/>
      <c r="B220" s="14"/>
      <c r="C220" s="14"/>
      <c r="D220" s="14"/>
      <c r="E220" s="14"/>
      <c r="F220" s="14"/>
      <c r="G220" s="14"/>
      <c r="H220" s="14"/>
      <c r="I220" s="14"/>
      <c r="J220" s="14"/>
      <c r="K220" s="14"/>
      <c r="L220" s="14"/>
      <c r="M220" s="14"/>
      <c r="N220" s="14"/>
      <c r="O220" s="14"/>
      <c r="Q220" s="14" t="str">
        <f>IF(moras!H212="SI", moras!C212, "")</f>
        <v/>
      </c>
      <c r="R220" s="14">
        <f>IF(moras!H212="NO", moras!C212, "")</f>
        <v>2230223.4</v>
      </c>
      <c r="S220" s="14">
        <f t="shared" si="6"/>
        <v>-2230223.4</v>
      </c>
      <c r="T220" s="14"/>
      <c r="U220" s="14"/>
      <c r="V220" s="14"/>
      <c r="W220" s="14"/>
      <c r="X220" s="14"/>
      <c r="Y220" s="14"/>
      <c r="Z220" s="14"/>
      <c r="AA220" s="14"/>
      <c r="AB220" s="14"/>
      <c r="AC220" s="14"/>
      <c r="AD220" s="14"/>
      <c r="AE220" s="14"/>
      <c r="AF220" s="14"/>
      <c r="AG220" s="14"/>
      <c r="AH220" s="14"/>
      <c r="AI220" s="14"/>
      <c r="AJ220" s="14"/>
      <c r="AK220" s="14"/>
      <c r="AL220" s="14"/>
    </row>
    <row r="221" spans="1:38">
      <c r="A221" s="14"/>
      <c r="B221" s="14"/>
      <c r="C221" s="14"/>
      <c r="D221" s="14"/>
      <c r="E221" s="14"/>
      <c r="F221" s="14"/>
      <c r="G221" s="14"/>
      <c r="H221" s="14"/>
      <c r="I221" s="14"/>
      <c r="J221" s="14"/>
      <c r="K221" s="14"/>
      <c r="L221" s="14"/>
      <c r="M221" s="14"/>
      <c r="N221" s="14"/>
      <c r="O221" s="14"/>
      <c r="Q221" s="14" t="str">
        <f>IF(moras!H213="SI", moras!C213, "")</f>
        <v/>
      </c>
      <c r="R221" s="14">
        <f>IF(moras!H213="NO", moras!C213, "")</f>
        <v>681656.18</v>
      </c>
      <c r="S221" s="14">
        <f t="shared" si="6"/>
        <v>-681656.18</v>
      </c>
      <c r="T221" s="14"/>
      <c r="U221" s="14"/>
      <c r="V221" s="14"/>
      <c r="W221" s="14"/>
      <c r="X221" s="14"/>
      <c r="Y221" s="14"/>
      <c r="Z221" s="14"/>
      <c r="AA221" s="14"/>
      <c r="AB221" s="14"/>
      <c r="AC221" s="14"/>
      <c r="AD221" s="14"/>
      <c r="AE221" s="14"/>
      <c r="AF221" s="14"/>
      <c r="AG221" s="14"/>
      <c r="AH221" s="14"/>
      <c r="AI221" s="14"/>
      <c r="AJ221" s="14"/>
      <c r="AK221" s="14"/>
      <c r="AL221" s="14"/>
    </row>
    <row r="222" spans="1:38">
      <c r="A222" s="14"/>
      <c r="B222" s="14"/>
      <c r="C222" s="14"/>
      <c r="D222" s="14"/>
      <c r="E222" s="14"/>
      <c r="F222" s="14"/>
      <c r="G222" s="14"/>
      <c r="H222" s="14"/>
      <c r="I222" s="14"/>
      <c r="J222" s="14"/>
      <c r="K222" s="14"/>
      <c r="L222" s="14"/>
      <c r="M222" s="14"/>
      <c r="N222" s="14"/>
      <c r="O222" s="14"/>
      <c r="Q222" s="14" t="str">
        <f>IF(moras!H214="SI", moras!C214, "")</f>
        <v/>
      </c>
      <c r="R222" s="14">
        <f>IF(moras!H214="NO", moras!C214, "")</f>
        <v>1611959.32</v>
      </c>
      <c r="S222" s="14">
        <f t="shared" si="6"/>
        <v>-1611959.32</v>
      </c>
      <c r="T222" s="14"/>
      <c r="U222" s="14"/>
      <c r="V222" s="14"/>
      <c r="W222" s="14"/>
      <c r="X222" s="14"/>
      <c r="Y222" s="14"/>
      <c r="Z222" s="14"/>
      <c r="AA222" s="14"/>
      <c r="AB222" s="14"/>
      <c r="AC222" s="14"/>
      <c r="AD222" s="14"/>
      <c r="AE222" s="14"/>
      <c r="AF222" s="14"/>
      <c r="AG222" s="14"/>
      <c r="AH222" s="14"/>
      <c r="AI222" s="14"/>
      <c r="AJ222" s="14"/>
      <c r="AK222" s="14"/>
      <c r="AL222" s="14"/>
    </row>
    <row r="223" spans="1:38">
      <c r="A223" s="14"/>
      <c r="B223" s="14"/>
      <c r="C223" s="14"/>
      <c r="D223" s="14"/>
      <c r="E223" s="14"/>
      <c r="F223" s="14"/>
      <c r="G223" s="14"/>
      <c r="H223" s="14"/>
      <c r="I223" s="14"/>
      <c r="J223" s="14"/>
      <c r="K223" s="14"/>
      <c r="L223" s="14"/>
      <c r="M223" s="14"/>
      <c r="N223" s="14"/>
      <c r="O223" s="14"/>
      <c r="Q223" s="14" t="str">
        <f>IF(moras!H215="SI", moras!C215, "")</f>
        <v/>
      </c>
      <c r="R223" s="14">
        <f>IF(moras!H215="NO", moras!C215, "")</f>
        <v>1307797.8700000001</v>
      </c>
      <c r="S223" s="14">
        <f t="shared" si="6"/>
        <v>-1307797.8700000001</v>
      </c>
      <c r="T223" s="14"/>
      <c r="U223" s="14"/>
      <c r="V223" s="14"/>
      <c r="W223" s="14"/>
      <c r="X223" s="14"/>
      <c r="Y223" s="14"/>
      <c r="Z223" s="14"/>
      <c r="AA223" s="14"/>
      <c r="AB223" s="14"/>
      <c r="AC223" s="14"/>
      <c r="AD223" s="14"/>
      <c r="AE223" s="14"/>
      <c r="AF223" s="14"/>
      <c r="AG223" s="14"/>
      <c r="AH223" s="14"/>
      <c r="AI223" s="14"/>
      <c r="AJ223" s="14"/>
      <c r="AK223" s="14"/>
      <c r="AL223" s="14"/>
    </row>
    <row r="224" spans="1:38">
      <c r="A224" s="14"/>
      <c r="B224" s="14"/>
      <c r="C224" s="14"/>
      <c r="D224" s="14"/>
      <c r="E224" s="14"/>
      <c r="F224" s="14"/>
      <c r="G224" s="14"/>
      <c r="H224" s="14"/>
      <c r="I224" s="14"/>
      <c r="J224" s="14"/>
      <c r="K224" s="14"/>
      <c r="L224" s="14"/>
      <c r="M224" s="14"/>
      <c r="N224" s="14"/>
      <c r="O224" s="14"/>
      <c r="Q224" s="14" t="str">
        <f>IF(moras!H216="SI", moras!C216, "")</f>
        <v/>
      </c>
      <c r="R224" s="14">
        <f>IF(moras!H216="NO", moras!C216, "")</f>
        <v>366599</v>
      </c>
      <c r="S224" s="14">
        <f t="shared" si="6"/>
        <v>-366599</v>
      </c>
      <c r="T224" s="14"/>
      <c r="U224" s="14"/>
      <c r="V224" s="14"/>
      <c r="W224" s="14"/>
      <c r="X224" s="14"/>
      <c r="Y224" s="14"/>
      <c r="Z224" s="14"/>
      <c r="AA224" s="14"/>
      <c r="AB224" s="14"/>
      <c r="AC224" s="14"/>
      <c r="AD224" s="14"/>
      <c r="AE224" s="14"/>
      <c r="AF224" s="14"/>
      <c r="AG224" s="14"/>
      <c r="AH224" s="14"/>
      <c r="AI224" s="14"/>
      <c r="AJ224" s="14"/>
      <c r="AK224" s="14"/>
      <c r="AL224" s="14"/>
    </row>
    <row r="225" spans="1:38">
      <c r="A225" s="14"/>
      <c r="B225" s="14"/>
      <c r="C225" s="14"/>
      <c r="D225" s="14"/>
      <c r="E225" s="14"/>
      <c r="F225" s="14"/>
      <c r="G225" s="14"/>
      <c r="H225" s="14"/>
      <c r="I225" s="14"/>
      <c r="J225" s="14"/>
      <c r="K225" s="14"/>
      <c r="L225" s="14"/>
      <c r="M225" s="14"/>
      <c r="N225" s="14"/>
      <c r="O225" s="14"/>
      <c r="Q225" s="14" t="str">
        <f>IF(moras!H217="SI", moras!C217, "")</f>
        <v/>
      </c>
      <c r="R225" s="14">
        <f>IF(moras!H217="NO", moras!C217, "")</f>
        <v>462831</v>
      </c>
      <c r="S225" s="14">
        <f t="shared" si="6"/>
        <v>-462831</v>
      </c>
      <c r="T225" s="14"/>
      <c r="U225" s="14"/>
      <c r="V225" s="14"/>
      <c r="W225" s="14"/>
      <c r="X225" s="14"/>
      <c r="Y225" s="14"/>
      <c r="Z225" s="14"/>
      <c r="AA225" s="14"/>
      <c r="AB225" s="14"/>
      <c r="AC225" s="14"/>
      <c r="AD225" s="14"/>
      <c r="AE225" s="14"/>
      <c r="AF225" s="14"/>
      <c r="AG225" s="14"/>
      <c r="AH225" s="14"/>
      <c r="AI225" s="14"/>
      <c r="AJ225" s="14"/>
      <c r="AK225" s="14"/>
      <c r="AL225" s="14"/>
    </row>
    <row r="226" spans="1:38">
      <c r="A226" s="14"/>
      <c r="B226" s="14"/>
      <c r="C226" s="14"/>
      <c r="D226" s="14"/>
      <c r="E226" s="14"/>
      <c r="F226" s="14"/>
      <c r="G226" s="14"/>
      <c r="H226" s="14"/>
      <c r="I226" s="14"/>
      <c r="J226" s="14"/>
      <c r="K226" s="14"/>
      <c r="L226" s="14"/>
      <c r="M226" s="14"/>
      <c r="N226" s="14"/>
      <c r="O226" s="14"/>
      <c r="Q226" s="14">
        <f>IF(moras!H218="SI", moras!C218, "")</f>
        <v>639148</v>
      </c>
      <c r="R226" s="14" t="str">
        <f>IF(moras!H218="NO", moras!C218, "")</f>
        <v/>
      </c>
      <c r="S226" s="14" t="e">
        <f t="shared" si="6"/>
        <v>#VALUE!</v>
      </c>
      <c r="T226" s="14"/>
      <c r="U226" s="14"/>
      <c r="V226" s="14"/>
      <c r="W226" s="14"/>
      <c r="X226" s="14"/>
      <c r="Y226" s="14"/>
      <c r="Z226" s="14"/>
      <c r="AA226" s="14"/>
      <c r="AB226" s="14"/>
      <c r="AC226" s="14"/>
      <c r="AD226" s="14"/>
      <c r="AE226" s="14"/>
      <c r="AF226" s="14"/>
      <c r="AG226" s="14"/>
      <c r="AH226" s="14"/>
      <c r="AI226" s="14"/>
      <c r="AJ226" s="14"/>
      <c r="AK226" s="14"/>
      <c r="AL226" s="14"/>
    </row>
    <row r="227" spans="1:38">
      <c r="A227" s="14"/>
      <c r="B227" s="14"/>
      <c r="C227" s="14"/>
      <c r="D227" s="14"/>
      <c r="E227" s="14"/>
      <c r="F227" s="14"/>
      <c r="G227" s="14"/>
      <c r="H227" s="14"/>
      <c r="I227" s="14"/>
      <c r="J227" s="14"/>
      <c r="K227" s="14"/>
      <c r="L227" s="14"/>
      <c r="M227" s="14"/>
      <c r="N227" s="14"/>
      <c r="O227" s="14"/>
      <c r="Q227" s="14" t="str">
        <f>IF(moras!H219="SI", moras!C219, "")</f>
        <v/>
      </c>
      <c r="R227" s="14">
        <f>IF(moras!H219="NO", moras!C219, "")</f>
        <v>310124</v>
      </c>
      <c r="S227" s="14">
        <f t="shared" si="6"/>
        <v>-310124</v>
      </c>
      <c r="T227" s="14"/>
      <c r="U227" s="14"/>
      <c r="V227" s="14"/>
      <c r="W227" s="14"/>
      <c r="X227" s="14"/>
      <c r="Y227" s="14"/>
      <c r="Z227" s="14"/>
      <c r="AA227" s="14"/>
      <c r="AB227" s="14"/>
      <c r="AC227" s="14"/>
      <c r="AD227" s="14"/>
      <c r="AE227" s="14"/>
      <c r="AF227" s="14"/>
      <c r="AG227" s="14"/>
      <c r="AH227" s="14"/>
      <c r="AI227" s="14"/>
      <c r="AJ227" s="14"/>
      <c r="AK227" s="14"/>
      <c r="AL227" s="14"/>
    </row>
    <row r="228" spans="1:38">
      <c r="A228" s="14"/>
      <c r="B228" s="14"/>
      <c r="C228" s="14"/>
      <c r="D228" s="14"/>
      <c r="E228" s="14"/>
      <c r="F228" s="14"/>
      <c r="G228" s="14"/>
      <c r="H228" s="14"/>
      <c r="I228" s="14"/>
      <c r="J228" s="14"/>
      <c r="K228" s="14"/>
      <c r="L228" s="14"/>
      <c r="M228" s="14"/>
      <c r="N228" s="14"/>
      <c r="O228" s="14"/>
      <c r="Q228" s="14" t="str">
        <f>IF(moras!H220="SI", moras!C220, "")</f>
        <v/>
      </c>
      <c r="R228" s="14">
        <f>IF(moras!H220="NO", moras!C220, "")</f>
        <v>800000</v>
      </c>
      <c r="S228" s="14">
        <f t="shared" si="6"/>
        <v>-800000</v>
      </c>
      <c r="T228" s="14"/>
      <c r="U228" s="14"/>
      <c r="V228" s="14"/>
      <c r="W228" s="14"/>
      <c r="X228" s="14"/>
      <c r="Y228" s="14"/>
      <c r="Z228" s="14"/>
      <c r="AA228" s="14"/>
      <c r="AB228" s="14"/>
      <c r="AC228" s="14"/>
      <c r="AD228" s="14"/>
      <c r="AE228" s="14"/>
      <c r="AF228" s="14"/>
      <c r="AG228" s="14"/>
      <c r="AH228" s="14"/>
      <c r="AI228" s="14"/>
      <c r="AJ228" s="14"/>
      <c r="AK228" s="14"/>
      <c r="AL228" s="14"/>
    </row>
    <row r="229" spans="1:38">
      <c r="A229" s="14"/>
      <c r="B229" s="14"/>
      <c r="C229" s="14"/>
      <c r="D229" s="14"/>
      <c r="E229" s="14"/>
      <c r="F229" s="14"/>
      <c r="G229" s="14"/>
      <c r="H229" s="14"/>
      <c r="I229" s="14"/>
      <c r="J229" s="14"/>
      <c r="K229" s="14"/>
      <c r="L229" s="14"/>
      <c r="M229" s="14"/>
      <c r="N229" s="14"/>
      <c r="O229" s="14"/>
      <c r="Q229" s="14" t="str">
        <f>IF(moras!H221="SI", moras!C221, "")</f>
        <v/>
      </c>
      <c r="R229" s="14">
        <f>IF(moras!H221="NO", moras!C221, "")</f>
        <v>1520118</v>
      </c>
      <c r="S229" s="14">
        <f t="shared" si="6"/>
        <v>-1520118</v>
      </c>
      <c r="T229" s="14"/>
      <c r="U229" s="14"/>
      <c r="V229" s="14"/>
      <c r="W229" s="14"/>
      <c r="X229" s="14"/>
      <c r="Y229" s="14"/>
      <c r="Z229" s="14"/>
      <c r="AA229" s="14"/>
      <c r="AB229" s="14"/>
      <c r="AC229" s="14"/>
      <c r="AD229" s="14"/>
      <c r="AE229" s="14"/>
      <c r="AF229" s="14"/>
      <c r="AG229" s="14"/>
      <c r="AH229" s="14"/>
      <c r="AI229" s="14"/>
      <c r="AJ229" s="14"/>
      <c r="AK229" s="14"/>
      <c r="AL229" s="14"/>
    </row>
    <row r="230" spans="1:38">
      <c r="A230" s="14"/>
      <c r="B230" s="14"/>
      <c r="C230" s="14"/>
      <c r="D230" s="14"/>
      <c r="E230" s="14"/>
      <c r="F230" s="14"/>
      <c r="G230" s="14"/>
      <c r="H230" s="14"/>
      <c r="I230" s="14"/>
      <c r="J230" s="14"/>
      <c r="K230" s="14"/>
      <c r="L230" s="14"/>
      <c r="M230" s="14"/>
      <c r="N230" s="14"/>
      <c r="O230" s="14"/>
      <c r="Q230" s="14" t="str">
        <f>IF(moras!H222="SI", moras!C222, "")</f>
        <v/>
      </c>
      <c r="R230" s="14">
        <f>IF(moras!H222="NO", moras!C222, "")</f>
        <v>460000</v>
      </c>
      <c r="S230" s="14">
        <f t="shared" si="6"/>
        <v>-460000</v>
      </c>
      <c r="T230" s="14"/>
      <c r="U230" s="14"/>
      <c r="V230" s="14"/>
      <c r="W230" s="14"/>
      <c r="X230" s="14"/>
      <c r="Y230" s="14"/>
      <c r="Z230" s="14"/>
      <c r="AA230" s="14"/>
      <c r="AB230" s="14"/>
      <c r="AC230" s="14"/>
      <c r="AD230" s="14"/>
      <c r="AE230" s="14"/>
      <c r="AF230" s="14"/>
      <c r="AG230" s="14"/>
      <c r="AH230" s="14"/>
      <c r="AI230" s="14"/>
      <c r="AJ230" s="14"/>
      <c r="AK230" s="14"/>
      <c r="AL230" s="14"/>
    </row>
    <row r="231" spans="1:38">
      <c r="A231" s="14"/>
      <c r="B231" s="14"/>
      <c r="C231" s="14"/>
      <c r="D231" s="14"/>
      <c r="E231" s="14"/>
      <c r="F231" s="14"/>
      <c r="G231" s="14"/>
      <c r="H231" s="14"/>
      <c r="I231" s="14"/>
      <c r="J231" s="14"/>
      <c r="K231" s="14"/>
      <c r="L231" s="14"/>
      <c r="M231" s="14"/>
      <c r="N231" s="14"/>
      <c r="O231" s="14"/>
      <c r="Q231" s="14" t="str">
        <f>IF(moras!H223="SI", moras!C223, "")</f>
        <v/>
      </c>
      <c r="R231" s="14">
        <f>IF(moras!H223="NO", moras!C223, "")</f>
        <v>446964</v>
      </c>
      <c r="S231" s="14">
        <f t="shared" si="6"/>
        <v>-446964</v>
      </c>
      <c r="T231" s="14"/>
      <c r="U231" s="14"/>
      <c r="V231" s="14"/>
      <c r="W231" s="14"/>
      <c r="X231" s="14"/>
      <c r="Y231" s="14"/>
      <c r="Z231" s="14"/>
      <c r="AA231" s="14"/>
      <c r="AB231" s="14"/>
      <c r="AC231" s="14"/>
      <c r="AD231" s="14"/>
      <c r="AE231" s="14"/>
      <c r="AF231" s="14"/>
      <c r="AG231" s="14"/>
      <c r="AH231" s="14"/>
      <c r="AI231" s="14"/>
      <c r="AJ231" s="14"/>
      <c r="AK231" s="14"/>
      <c r="AL231" s="14"/>
    </row>
    <row r="232" spans="1:38">
      <c r="A232" s="14"/>
      <c r="B232" s="14"/>
      <c r="C232" s="14"/>
      <c r="D232" s="14"/>
      <c r="E232" s="14"/>
      <c r="F232" s="14"/>
      <c r="G232" s="14"/>
      <c r="H232" s="14"/>
      <c r="I232" s="14"/>
      <c r="J232" s="14"/>
      <c r="K232" s="14"/>
      <c r="L232" s="14"/>
      <c r="M232" s="14"/>
      <c r="N232" s="14"/>
      <c r="O232" s="14"/>
      <c r="Q232" s="14" t="str">
        <f>IF(moras!H224="SI", moras!C224, "")</f>
        <v/>
      </c>
      <c r="R232" s="14">
        <f>IF(moras!H224="NO", moras!C224, "")</f>
        <v>241000</v>
      </c>
      <c r="S232" s="14">
        <f t="shared" si="6"/>
        <v>-241000</v>
      </c>
      <c r="T232" s="14"/>
      <c r="U232" s="14"/>
      <c r="V232" s="14"/>
      <c r="W232" s="14"/>
      <c r="X232" s="14"/>
      <c r="Y232" s="14"/>
      <c r="Z232" s="14"/>
      <c r="AA232" s="14"/>
      <c r="AB232" s="14"/>
      <c r="AC232" s="14"/>
      <c r="AD232" s="14"/>
      <c r="AE232" s="14"/>
      <c r="AF232" s="14"/>
      <c r="AG232" s="14"/>
      <c r="AH232" s="14"/>
      <c r="AI232" s="14"/>
      <c r="AJ232" s="14"/>
      <c r="AK232" s="14"/>
      <c r="AL232" s="14"/>
    </row>
    <row r="233" spans="1:38">
      <c r="A233" s="14"/>
      <c r="B233" s="14"/>
      <c r="C233" s="14"/>
      <c r="D233" s="14"/>
      <c r="E233" s="14"/>
      <c r="F233" s="14"/>
      <c r="G233" s="14"/>
      <c r="H233" s="14"/>
      <c r="I233" s="14"/>
      <c r="J233" s="14"/>
      <c r="K233" s="14"/>
      <c r="L233" s="14"/>
      <c r="M233" s="14"/>
      <c r="N233" s="14"/>
      <c r="O233" s="14"/>
      <c r="Q233" s="14" t="str">
        <f>IF(moras!H225="SI", moras!C225, "")</f>
        <v/>
      </c>
      <c r="R233" s="14">
        <f>IF(moras!H225="NO", moras!C225, "")</f>
        <v>1254322.1299999999</v>
      </c>
      <c r="S233" s="14">
        <f t="shared" si="6"/>
        <v>-1254322.1299999999</v>
      </c>
      <c r="T233" s="14"/>
      <c r="U233" s="14"/>
      <c r="V233" s="14"/>
      <c r="W233" s="14"/>
      <c r="X233" s="14"/>
      <c r="Y233" s="14"/>
      <c r="Z233" s="14"/>
      <c r="AA233" s="14"/>
      <c r="AB233" s="14"/>
      <c r="AC233" s="14"/>
      <c r="AD233" s="14"/>
      <c r="AE233" s="14"/>
      <c r="AF233" s="14"/>
      <c r="AG233" s="14"/>
      <c r="AH233" s="14"/>
      <c r="AI233" s="14"/>
      <c r="AJ233" s="14"/>
      <c r="AK233" s="14"/>
      <c r="AL233" s="14"/>
    </row>
    <row r="234" spans="1:38">
      <c r="A234" s="14"/>
      <c r="B234" s="14"/>
      <c r="C234" s="14"/>
      <c r="D234" s="14"/>
      <c r="E234" s="14"/>
      <c r="F234" s="14"/>
      <c r="G234" s="14"/>
      <c r="H234" s="14"/>
      <c r="I234" s="14"/>
      <c r="J234" s="14"/>
      <c r="K234" s="14"/>
      <c r="L234" s="14"/>
      <c r="M234" s="14"/>
      <c r="N234" s="14"/>
      <c r="O234" s="14"/>
      <c r="Q234" s="14" t="str">
        <f>IF(moras!H226="SI", moras!C226, "")</f>
        <v/>
      </c>
      <c r="R234" s="14">
        <f>IF(moras!H226="NO", moras!C226, "")</f>
        <v>503396</v>
      </c>
      <c r="S234" s="14">
        <f t="shared" si="6"/>
        <v>-503396</v>
      </c>
      <c r="T234" s="14"/>
      <c r="U234" s="14"/>
      <c r="V234" s="14"/>
      <c r="W234" s="14"/>
      <c r="X234" s="14"/>
      <c r="Y234" s="14"/>
      <c r="Z234" s="14"/>
      <c r="AA234" s="14"/>
      <c r="AB234" s="14"/>
      <c r="AC234" s="14"/>
      <c r="AD234" s="14"/>
      <c r="AE234" s="14"/>
      <c r="AF234" s="14"/>
      <c r="AG234" s="14"/>
      <c r="AH234" s="14"/>
      <c r="AI234" s="14"/>
      <c r="AJ234" s="14"/>
      <c r="AK234" s="14"/>
      <c r="AL234" s="14"/>
    </row>
    <row r="235" spans="1:38">
      <c r="A235" s="14"/>
      <c r="B235" s="14"/>
      <c r="C235" s="14"/>
      <c r="D235" s="14"/>
      <c r="E235" s="14"/>
      <c r="F235" s="14"/>
      <c r="G235" s="14"/>
      <c r="H235" s="14"/>
      <c r="I235" s="14"/>
      <c r="J235" s="14"/>
      <c r="K235" s="14"/>
      <c r="L235" s="14"/>
      <c r="M235" s="14"/>
      <c r="N235" s="14"/>
      <c r="O235" s="14"/>
      <c r="Q235" s="14" t="str">
        <f>IF(moras!H227="SI", moras!C227, "")</f>
        <v/>
      </c>
      <c r="R235" s="14">
        <f>IF(moras!H227="NO", moras!C227, "")</f>
        <v>1845300</v>
      </c>
      <c r="S235" s="14">
        <f t="shared" si="6"/>
        <v>-1845300</v>
      </c>
      <c r="T235" s="14"/>
      <c r="U235" s="14"/>
      <c r="V235" s="14"/>
      <c r="W235" s="14"/>
      <c r="X235" s="14"/>
      <c r="Y235" s="14"/>
      <c r="Z235" s="14"/>
      <c r="AA235" s="14"/>
      <c r="AB235" s="14"/>
      <c r="AC235" s="14"/>
      <c r="AD235" s="14"/>
      <c r="AE235" s="14"/>
      <c r="AF235" s="14"/>
      <c r="AG235" s="14"/>
      <c r="AH235" s="14"/>
      <c r="AI235" s="14"/>
      <c r="AJ235" s="14"/>
      <c r="AK235" s="14"/>
      <c r="AL235" s="14"/>
    </row>
    <row r="236" spans="1:38">
      <c r="A236" s="14"/>
      <c r="B236" s="14"/>
      <c r="C236" s="14"/>
      <c r="D236" s="14"/>
      <c r="E236" s="14"/>
      <c r="F236" s="14"/>
      <c r="G236" s="14"/>
      <c r="H236" s="14"/>
      <c r="I236" s="14"/>
      <c r="J236" s="14"/>
      <c r="K236" s="14"/>
      <c r="L236" s="14"/>
      <c r="M236" s="14"/>
      <c r="N236" s="14"/>
      <c r="O236" s="14"/>
      <c r="Q236" s="14" t="str">
        <f>IF(moras!H228="SI", moras!C228, "")</f>
        <v/>
      </c>
      <c r="R236" s="14">
        <f>IF(moras!H228="NO", moras!C228, "")</f>
        <v>505464</v>
      </c>
      <c r="S236" s="14">
        <f t="shared" si="6"/>
        <v>-505464</v>
      </c>
      <c r="T236" s="14"/>
      <c r="U236" s="14"/>
      <c r="V236" s="14"/>
      <c r="W236" s="14"/>
      <c r="X236" s="14"/>
      <c r="Y236" s="14"/>
      <c r="Z236" s="14"/>
      <c r="AA236" s="14"/>
      <c r="AB236" s="14"/>
      <c r="AC236" s="14"/>
      <c r="AD236" s="14"/>
      <c r="AE236" s="14"/>
      <c r="AF236" s="14"/>
      <c r="AG236" s="14"/>
      <c r="AH236" s="14"/>
      <c r="AI236" s="14"/>
      <c r="AJ236" s="14"/>
      <c r="AK236" s="14"/>
      <c r="AL236" s="14"/>
    </row>
    <row r="237" spans="1:38">
      <c r="A237" s="14"/>
      <c r="B237" s="14"/>
      <c r="C237" s="14"/>
      <c r="D237" s="14"/>
      <c r="E237" s="14"/>
      <c r="F237" s="14"/>
      <c r="G237" s="14"/>
      <c r="H237" s="14"/>
      <c r="I237" s="14"/>
      <c r="J237" s="14"/>
      <c r="K237" s="14"/>
      <c r="L237" s="14"/>
      <c r="M237" s="14"/>
      <c r="N237" s="14"/>
      <c r="O237" s="14"/>
      <c r="Q237" s="14" t="str">
        <f>IF(moras!H229="SI", moras!C229, "")</f>
        <v/>
      </c>
      <c r="R237" s="14">
        <f>IF(moras!H229="NO", moras!C229, "")</f>
        <v>1083593.7</v>
      </c>
      <c r="S237" s="14">
        <f t="shared" si="6"/>
        <v>-1083593.7</v>
      </c>
      <c r="T237" s="14"/>
      <c r="U237" s="14"/>
      <c r="V237" s="14"/>
      <c r="W237" s="14"/>
      <c r="X237" s="14"/>
      <c r="Y237" s="14"/>
      <c r="Z237" s="14"/>
      <c r="AA237" s="14"/>
      <c r="AB237" s="14"/>
      <c r="AC237" s="14"/>
      <c r="AD237" s="14"/>
      <c r="AE237" s="14"/>
      <c r="AF237" s="14"/>
      <c r="AG237" s="14"/>
      <c r="AH237" s="14"/>
      <c r="AI237" s="14"/>
      <c r="AJ237" s="14"/>
      <c r="AK237" s="14"/>
      <c r="AL237" s="14"/>
    </row>
    <row r="238" spans="1:38">
      <c r="A238" s="14"/>
      <c r="B238" s="14"/>
      <c r="C238" s="14"/>
      <c r="D238" s="14"/>
      <c r="E238" s="14"/>
      <c r="F238" s="14"/>
      <c r="G238" s="14"/>
      <c r="H238" s="14"/>
      <c r="I238" s="14"/>
      <c r="J238" s="14"/>
      <c r="K238" s="14"/>
      <c r="L238" s="14"/>
      <c r="M238" s="14"/>
      <c r="N238" s="14"/>
      <c r="O238" s="14"/>
      <c r="Q238" s="14">
        <f>IF(moras!H230="SI", moras!C230, "")</f>
        <v>450680</v>
      </c>
      <c r="R238" s="14" t="str">
        <f>IF(moras!H230="NO", moras!C230, "")</f>
        <v/>
      </c>
      <c r="S238" s="14" t="e">
        <f t="shared" si="6"/>
        <v>#VALUE!</v>
      </c>
      <c r="T238" s="14"/>
      <c r="U238" s="14"/>
      <c r="V238" s="14"/>
      <c r="W238" s="14"/>
      <c r="X238" s="14"/>
      <c r="Y238" s="14"/>
      <c r="Z238" s="14"/>
      <c r="AA238" s="14"/>
      <c r="AB238" s="14"/>
      <c r="AC238" s="14"/>
      <c r="AD238" s="14"/>
      <c r="AE238" s="14"/>
      <c r="AF238" s="14"/>
      <c r="AG238" s="14"/>
      <c r="AH238" s="14"/>
      <c r="AI238" s="14"/>
      <c r="AJ238" s="14"/>
      <c r="AK238" s="14"/>
      <c r="AL238" s="14"/>
    </row>
    <row r="239" spans="1:38">
      <c r="A239" s="14"/>
      <c r="B239" s="14"/>
      <c r="C239" s="14"/>
      <c r="D239" s="14"/>
      <c r="E239" s="14"/>
      <c r="F239" s="14"/>
      <c r="G239" s="14"/>
      <c r="H239" s="14"/>
      <c r="I239" s="14"/>
      <c r="J239" s="14"/>
      <c r="K239" s="14"/>
      <c r="L239" s="14"/>
      <c r="M239" s="14"/>
      <c r="N239" s="14"/>
      <c r="O239" s="14"/>
      <c r="Q239" s="14" t="str">
        <f>IF(moras!H231="SI", moras!C231, "")</f>
        <v/>
      </c>
      <c r="R239" s="14">
        <f>IF(moras!H231="NO", moras!C231, "")</f>
        <v>407031</v>
      </c>
      <c r="S239" s="14">
        <f t="shared" si="6"/>
        <v>-407031</v>
      </c>
      <c r="T239" s="14"/>
      <c r="U239" s="14"/>
      <c r="V239" s="14"/>
      <c r="W239" s="14"/>
      <c r="X239" s="14"/>
      <c r="Y239" s="14"/>
      <c r="Z239" s="14"/>
      <c r="AA239" s="14"/>
      <c r="AB239" s="14"/>
      <c r="AC239" s="14"/>
      <c r="AD239" s="14"/>
      <c r="AE239" s="14"/>
      <c r="AF239" s="14"/>
      <c r="AG239" s="14"/>
      <c r="AH239" s="14"/>
      <c r="AI239" s="14"/>
      <c r="AJ239" s="14"/>
      <c r="AK239" s="14"/>
      <c r="AL239" s="14"/>
    </row>
    <row r="240" spans="1:38">
      <c r="A240" s="14"/>
      <c r="B240" s="14"/>
      <c r="C240" s="14"/>
      <c r="D240" s="14"/>
      <c r="E240" s="14"/>
      <c r="F240" s="14"/>
      <c r="G240" s="14"/>
      <c r="H240" s="14"/>
      <c r="I240" s="14"/>
      <c r="J240" s="14"/>
      <c r="K240" s="14"/>
      <c r="L240" s="14"/>
      <c r="M240" s="14"/>
      <c r="N240" s="14"/>
      <c r="O240" s="14"/>
      <c r="Q240" s="14" t="str">
        <f>IF(moras!H232="SI", moras!C232, "")</f>
        <v/>
      </c>
      <c r="R240" s="14">
        <f>IF(moras!H232="NO", moras!C232, "")</f>
        <v>800000</v>
      </c>
      <c r="S240" s="14">
        <f t="shared" si="6"/>
        <v>-800000</v>
      </c>
      <c r="T240" s="14"/>
      <c r="U240" s="14"/>
      <c r="V240" s="14"/>
      <c r="W240" s="14"/>
      <c r="X240" s="14"/>
      <c r="Y240" s="14"/>
      <c r="Z240" s="14"/>
      <c r="AA240" s="14"/>
      <c r="AB240" s="14"/>
      <c r="AC240" s="14"/>
      <c r="AD240" s="14"/>
      <c r="AE240" s="14"/>
      <c r="AF240" s="14"/>
      <c r="AG240" s="14"/>
      <c r="AH240" s="14"/>
      <c r="AI240" s="14"/>
      <c r="AJ240" s="14"/>
      <c r="AK240" s="14"/>
      <c r="AL240" s="14"/>
    </row>
    <row r="241" spans="1:38">
      <c r="A241" s="14"/>
      <c r="B241" s="14"/>
      <c r="C241" s="14"/>
      <c r="D241" s="14"/>
      <c r="E241" s="14"/>
      <c r="F241" s="14"/>
      <c r="G241" s="14"/>
      <c r="H241" s="14"/>
      <c r="I241" s="14"/>
      <c r="J241" s="14"/>
      <c r="K241" s="14"/>
      <c r="L241" s="14"/>
      <c r="M241" s="14"/>
      <c r="N241" s="14"/>
      <c r="O241" s="14"/>
      <c r="Q241" s="14" t="str">
        <f>IF(moras!H233="SI", moras!C233, "")</f>
        <v/>
      </c>
      <c r="R241" s="14">
        <f>IF(moras!H233="NO", moras!C233, "")</f>
        <v>366302.13</v>
      </c>
      <c r="S241" s="14">
        <f t="shared" si="6"/>
        <v>-366302.13</v>
      </c>
      <c r="T241" s="14"/>
      <c r="U241" s="14"/>
      <c r="V241" s="14"/>
      <c r="W241" s="14"/>
      <c r="X241" s="14"/>
      <c r="Y241" s="14"/>
      <c r="Z241" s="14"/>
      <c r="AA241" s="14"/>
      <c r="AB241" s="14"/>
      <c r="AC241" s="14"/>
      <c r="AD241" s="14"/>
      <c r="AE241" s="14"/>
      <c r="AF241" s="14"/>
      <c r="AG241" s="14"/>
      <c r="AH241" s="14"/>
      <c r="AI241" s="14"/>
      <c r="AJ241" s="14"/>
      <c r="AK241" s="14"/>
      <c r="AL241" s="14"/>
    </row>
    <row r="242" spans="1:38">
      <c r="A242" s="14"/>
      <c r="B242" s="14"/>
      <c r="C242" s="14"/>
      <c r="D242" s="14"/>
      <c r="E242" s="14"/>
      <c r="F242" s="14"/>
      <c r="G242" s="14"/>
      <c r="H242" s="14"/>
      <c r="I242" s="14"/>
      <c r="J242" s="14"/>
      <c r="K242" s="14"/>
      <c r="L242" s="14"/>
      <c r="M242" s="14"/>
      <c r="N242" s="14"/>
      <c r="O242" s="14"/>
      <c r="Q242" s="14" t="str">
        <f>IF(moras!H234="SI", moras!C234, "")</f>
        <v/>
      </c>
      <c r="R242" s="14">
        <f>IF(moras!H234="NO", moras!C234, "")</f>
        <v>801100.65</v>
      </c>
      <c r="S242" s="14">
        <f t="shared" si="6"/>
        <v>-801100.65</v>
      </c>
      <c r="T242" s="14"/>
      <c r="U242" s="14"/>
      <c r="V242" s="14"/>
      <c r="W242" s="14"/>
      <c r="X242" s="14"/>
      <c r="Y242" s="14"/>
      <c r="Z242" s="14"/>
      <c r="AA242" s="14"/>
      <c r="AB242" s="14"/>
      <c r="AC242" s="14"/>
      <c r="AD242" s="14"/>
      <c r="AE242" s="14"/>
      <c r="AF242" s="14"/>
      <c r="AG242" s="14"/>
      <c r="AH242" s="14"/>
      <c r="AI242" s="14"/>
      <c r="AJ242" s="14"/>
      <c r="AK242" s="14"/>
      <c r="AL242" s="14"/>
    </row>
    <row r="243" spans="1:38">
      <c r="A243" s="14"/>
      <c r="B243" s="14"/>
      <c r="C243" s="14"/>
      <c r="D243" s="14"/>
      <c r="E243" s="14"/>
      <c r="F243" s="14"/>
      <c r="G243" s="14"/>
      <c r="H243" s="14"/>
      <c r="I243" s="14"/>
      <c r="J243" s="14"/>
      <c r="K243" s="14"/>
      <c r="L243" s="14"/>
      <c r="M243" s="14"/>
      <c r="N243" s="14"/>
      <c r="O243" s="14"/>
      <c r="Q243" s="14" t="str">
        <f>IF(moras!H235="SI", moras!C235, "")</f>
        <v/>
      </c>
      <c r="R243" s="14">
        <f>IF(moras!H235="NO", moras!C235, "")</f>
        <v>278030</v>
      </c>
      <c r="S243" s="14">
        <f t="shared" si="6"/>
        <v>-278030</v>
      </c>
      <c r="T243" s="14"/>
      <c r="U243" s="14"/>
      <c r="V243" s="14"/>
      <c r="W243" s="14"/>
      <c r="X243" s="14"/>
      <c r="Y243" s="14"/>
      <c r="Z243" s="14"/>
      <c r="AA243" s="14"/>
      <c r="AB243" s="14"/>
      <c r="AC243" s="14"/>
      <c r="AD243" s="14"/>
      <c r="AE243" s="14"/>
      <c r="AF243" s="14"/>
      <c r="AG243" s="14"/>
      <c r="AH243" s="14"/>
      <c r="AI243" s="14"/>
      <c r="AJ243" s="14"/>
      <c r="AK243" s="14"/>
      <c r="AL243" s="14"/>
    </row>
    <row r="244" spans="1:38">
      <c r="A244" s="14"/>
      <c r="B244" s="14"/>
      <c r="C244" s="14"/>
      <c r="D244" s="14"/>
      <c r="E244" s="14"/>
      <c r="F244" s="14"/>
      <c r="G244" s="14"/>
      <c r="H244" s="14"/>
      <c r="I244" s="14"/>
      <c r="J244" s="14"/>
      <c r="K244" s="14"/>
      <c r="L244" s="14"/>
      <c r="M244" s="14"/>
      <c r="N244" s="14"/>
      <c r="O244" s="14"/>
      <c r="Q244" s="14" t="str">
        <f>IF(moras!H236="SI", moras!C236, "")</f>
        <v/>
      </c>
      <c r="R244" s="14">
        <f>IF(moras!H236="NO", moras!C236, "")</f>
        <v>300018</v>
      </c>
      <c r="S244" s="14">
        <f t="shared" si="6"/>
        <v>-300018</v>
      </c>
      <c r="T244" s="14"/>
      <c r="U244" s="14"/>
      <c r="V244" s="14"/>
      <c r="W244" s="14"/>
      <c r="X244" s="14"/>
      <c r="Y244" s="14"/>
      <c r="Z244" s="14"/>
      <c r="AA244" s="14"/>
      <c r="AB244" s="14"/>
      <c r="AC244" s="14"/>
      <c r="AD244" s="14"/>
      <c r="AE244" s="14"/>
      <c r="AF244" s="14"/>
      <c r="AG244" s="14"/>
      <c r="AH244" s="14"/>
      <c r="AI244" s="14"/>
      <c r="AJ244" s="14"/>
      <c r="AK244" s="14"/>
      <c r="AL244" s="14"/>
    </row>
    <row r="245" spans="1:38">
      <c r="A245" s="14"/>
      <c r="B245" s="14"/>
      <c r="C245" s="14"/>
      <c r="D245" s="14"/>
      <c r="E245" s="14"/>
      <c r="F245" s="14"/>
      <c r="G245" s="14"/>
      <c r="H245" s="14"/>
      <c r="I245" s="14"/>
      <c r="J245" s="14"/>
      <c r="K245" s="14"/>
      <c r="L245" s="14"/>
      <c r="M245" s="14"/>
      <c r="N245" s="14"/>
      <c r="O245" s="14"/>
      <c r="Q245" s="14" t="str">
        <f>IF(moras!H237="SI", moras!C237, "")</f>
        <v/>
      </c>
      <c r="R245" s="14">
        <f>IF(moras!H237="NO", moras!C237, "")</f>
        <v>1002472.71</v>
      </c>
      <c r="S245" s="14">
        <f t="shared" si="6"/>
        <v>-1002472.71</v>
      </c>
      <c r="T245" s="14"/>
      <c r="U245" s="14"/>
      <c r="V245" s="14"/>
      <c r="W245" s="14"/>
      <c r="X245" s="14"/>
      <c r="Y245" s="14"/>
      <c r="Z245" s="14"/>
      <c r="AA245" s="14"/>
      <c r="AB245" s="14"/>
      <c r="AC245" s="14"/>
      <c r="AD245" s="14"/>
      <c r="AE245" s="14"/>
      <c r="AF245" s="14"/>
      <c r="AG245" s="14"/>
      <c r="AH245" s="14"/>
      <c r="AI245" s="14"/>
      <c r="AJ245" s="14"/>
      <c r="AK245" s="14"/>
      <c r="AL245" s="14"/>
    </row>
    <row r="246" spans="1:38">
      <c r="A246" s="14"/>
      <c r="B246" s="14"/>
      <c r="C246" s="14"/>
      <c r="D246" s="14"/>
      <c r="E246" s="14"/>
      <c r="F246" s="14"/>
      <c r="G246" s="14"/>
      <c r="H246" s="14"/>
      <c r="I246" s="14"/>
      <c r="J246" s="14"/>
      <c r="K246" s="14"/>
      <c r="L246" s="14"/>
      <c r="M246" s="14"/>
      <c r="N246" s="14"/>
      <c r="O246" s="14"/>
      <c r="Q246" s="14" t="str">
        <f>IF(moras!H238="SI", moras!C238, "")</f>
        <v/>
      </c>
      <c r="R246" s="14">
        <f>IF(moras!H238="NO", moras!C238, "")</f>
        <v>904595.72</v>
      </c>
      <c r="S246" s="14">
        <f t="shared" si="6"/>
        <v>-904595.72</v>
      </c>
      <c r="T246" s="14"/>
      <c r="U246" s="14"/>
      <c r="V246" s="14"/>
      <c r="W246" s="14"/>
      <c r="X246" s="14"/>
      <c r="Y246" s="14"/>
      <c r="Z246" s="14"/>
      <c r="AA246" s="14"/>
      <c r="AB246" s="14"/>
      <c r="AC246" s="14"/>
      <c r="AD246" s="14"/>
      <c r="AE246" s="14"/>
      <c r="AF246" s="14"/>
      <c r="AG246" s="14"/>
      <c r="AH246" s="14"/>
      <c r="AI246" s="14"/>
      <c r="AJ246" s="14"/>
      <c r="AK246" s="14"/>
      <c r="AL246" s="14"/>
    </row>
    <row r="247" spans="1:38">
      <c r="A247" s="14"/>
      <c r="B247" s="14"/>
      <c r="C247" s="14"/>
      <c r="D247" s="14"/>
      <c r="E247" s="14"/>
      <c r="F247" s="14"/>
      <c r="G247" s="14"/>
      <c r="H247" s="14"/>
      <c r="I247" s="14"/>
      <c r="J247" s="14"/>
      <c r="K247" s="14"/>
      <c r="L247" s="14"/>
      <c r="M247" s="14"/>
      <c r="N247" s="14"/>
      <c r="O247" s="14"/>
      <c r="Q247" s="14" t="str">
        <f>IF(moras!H239="SI", moras!C239, "")</f>
        <v/>
      </c>
      <c r="R247" s="14">
        <f>IF(moras!H239="NO", moras!C239, "")</f>
        <v>354854</v>
      </c>
      <c r="S247" s="14">
        <f t="shared" si="6"/>
        <v>-354854</v>
      </c>
      <c r="T247" s="14"/>
      <c r="U247" s="14"/>
      <c r="V247" s="14"/>
      <c r="W247" s="14"/>
      <c r="X247" s="14"/>
      <c r="Y247" s="14"/>
      <c r="Z247" s="14"/>
      <c r="AA247" s="14"/>
      <c r="AB247" s="14"/>
      <c r="AC247" s="14"/>
      <c r="AD247" s="14"/>
      <c r="AE247" s="14"/>
      <c r="AF247" s="14"/>
      <c r="AG247" s="14"/>
      <c r="AH247" s="14"/>
      <c r="AI247" s="14"/>
      <c r="AJ247" s="14"/>
      <c r="AK247" s="14"/>
      <c r="AL247" s="14"/>
    </row>
    <row r="248" spans="1:38">
      <c r="A248" s="14"/>
      <c r="B248" s="14"/>
      <c r="C248" s="14"/>
      <c r="D248" s="14"/>
      <c r="E248" s="14"/>
      <c r="F248" s="14"/>
      <c r="G248" s="14"/>
      <c r="H248" s="14"/>
      <c r="I248" s="14"/>
      <c r="J248" s="14"/>
      <c r="K248" s="14"/>
      <c r="L248" s="14"/>
      <c r="M248" s="14"/>
      <c r="N248" s="14"/>
      <c r="O248" s="14"/>
      <c r="Q248" s="14" t="str">
        <f>IF(moras!H240="SI", moras!C240, "")</f>
        <v/>
      </c>
      <c r="R248" s="14">
        <f>IF(moras!H240="NO", moras!C240, "")</f>
        <v>448927.5</v>
      </c>
      <c r="S248" s="14">
        <f t="shared" si="6"/>
        <v>-448927.5</v>
      </c>
      <c r="T248" s="14"/>
      <c r="U248" s="14"/>
      <c r="V248" s="14"/>
      <c r="W248" s="14"/>
      <c r="X248" s="14"/>
      <c r="Y248" s="14"/>
      <c r="Z248" s="14"/>
      <c r="AA248" s="14"/>
      <c r="AB248" s="14"/>
      <c r="AC248" s="14"/>
      <c r="AD248" s="14"/>
      <c r="AE248" s="14"/>
      <c r="AF248" s="14"/>
      <c r="AG248" s="14"/>
      <c r="AH248" s="14"/>
      <c r="AI248" s="14"/>
      <c r="AJ248" s="14"/>
      <c r="AK248" s="14"/>
      <c r="AL248" s="14"/>
    </row>
    <row r="249" spans="1:38">
      <c r="A249" s="14"/>
      <c r="B249" s="14"/>
      <c r="C249" s="14"/>
      <c r="D249" s="14"/>
      <c r="E249" s="14"/>
      <c r="F249" s="14"/>
      <c r="G249" s="14"/>
      <c r="H249" s="14"/>
      <c r="I249" s="14"/>
      <c r="J249" s="14"/>
      <c r="K249" s="14"/>
      <c r="L249" s="14"/>
      <c r="M249" s="14"/>
      <c r="N249" s="14"/>
      <c r="O249" s="14"/>
      <c r="Q249" s="14" t="str">
        <f>IF(moras!H241="SI", moras!C241, "")</f>
        <v/>
      </c>
      <c r="R249" s="14">
        <f>IF(moras!H241="NO", moras!C241, "")</f>
        <v>762579</v>
      </c>
      <c r="S249" s="14">
        <f t="shared" si="6"/>
        <v>-762579</v>
      </c>
      <c r="T249" s="14"/>
      <c r="U249" s="14"/>
      <c r="V249" s="14"/>
      <c r="W249" s="14"/>
      <c r="X249" s="14"/>
      <c r="Y249" s="14"/>
      <c r="Z249" s="14"/>
      <c r="AA249" s="14"/>
      <c r="AB249" s="14"/>
      <c r="AC249" s="14"/>
      <c r="AD249" s="14"/>
      <c r="AE249" s="14"/>
      <c r="AF249" s="14"/>
      <c r="AG249" s="14"/>
      <c r="AH249" s="14"/>
      <c r="AI249" s="14"/>
      <c r="AJ249" s="14"/>
      <c r="AK249" s="14"/>
      <c r="AL249" s="14"/>
    </row>
    <row r="250" spans="1:38">
      <c r="A250" s="14"/>
      <c r="B250" s="14"/>
      <c r="C250" s="14"/>
      <c r="D250" s="14"/>
      <c r="E250" s="14"/>
      <c r="F250" s="14"/>
      <c r="G250" s="14"/>
      <c r="H250" s="14"/>
      <c r="I250" s="14"/>
      <c r="J250" s="14"/>
      <c r="K250" s="14"/>
      <c r="L250" s="14"/>
      <c r="M250" s="14"/>
      <c r="N250" s="14"/>
      <c r="O250" s="14"/>
      <c r="Q250" s="14">
        <f>IF(moras!H242="SI", moras!C242, "")</f>
        <v>500000</v>
      </c>
      <c r="R250" s="14" t="str">
        <f>IF(moras!H242="NO", moras!C242, "")</f>
        <v/>
      </c>
      <c r="S250" s="14" t="e">
        <f t="shared" si="6"/>
        <v>#VALUE!</v>
      </c>
      <c r="T250" s="14"/>
      <c r="U250" s="14"/>
      <c r="V250" s="14"/>
      <c r="W250" s="14"/>
      <c r="X250" s="14"/>
      <c r="Y250" s="14"/>
      <c r="Z250" s="14"/>
      <c r="AA250" s="14"/>
      <c r="AB250" s="14"/>
      <c r="AC250" s="14"/>
      <c r="AD250" s="14"/>
      <c r="AE250" s="14"/>
      <c r="AF250" s="14"/>
      <c r="AG250" s="14"/>
      <c r="AH250" s="14"/>
      <c r="AI250" s="14"/>
      <c r="AJ250" s="14"/>
      <c r="AK250" s="14"/>
      <c r="AL250" s="14"/>
    </row>
    <row r="251" spans="1:38">
      <c r="A251" s="14"/>
      <c r="B251" s="14"/>
      <c r="C251" s="14"/>
      <c r="D251" s="14"/>
      <c r="E251" s="14"/>
      <c r="F251" s="14"/>
      <c r="G251" s="14"/>
      <c r="H251" s="14"/>
      <c r="I251" s="14"/>
      <c r="J251" s="14"/>
      <c r="K251" s="14"/>
      <c r="L251" s="14"/>
      <c r="M251" s="14"/>
      <c r="N251" s="14"/>
      <c r="O251" s="14"/>
      <c r="Q251" s="14" t="str">
        <f>IF(moras!H243="SI", moras!C243, "")</f>
        <v/>
      </c>
      <c r="R251" s="14">
        <f>IF(moras!H243="NO", moras!C243, "")</f>
        <v>606345.6</v>
      </c>
      <c r="S251" s="14">
        <f t="shared" si="6"/>
        <v>-606345.6</v>
      </c>
      <c r="T251" s="14"/>
      <c r="U251" s="14"/>
      <c r="V251" s="14"/>
      <c r="W251" s="14"/>
      <c r="X251" s="14"/>
      <c r="Y251" s="14"/>
      <c r="Z251" s="14"/>
      <c r="AA251" s="14"/>
      <c r="AB251" s="14"/>
      <c r="AC251" s="14"/>
      <c r="AD251" s="14"/>
      <c r="AE251" s="14"/>
      <c r="AF251" s="14"/>
      <c r="AG251" s="14"/>
      <c r="AH251" s="14"/>
      <c r="AI251" s="14"/>
      <c r="AJ251" s="14"/>
      <c r="AK251" s="14"/>
      <c r="AL251" s="14"/>
    </row>
    <row r="252" spans="1:38">
      <c r="A252" s="14"/>
      <c r="B252" s="14"/>
      <c r="C252" s="14"/>
      <c r="D252" s="14"/>
      <c r="E252" s="14"/>
      <c r="F252" s="14"/>
      <c r="G252" s="14"/>
      <c r="H252" s="14"/>
      <c r="I252" s="14"/>
      <c r="J252" s="14"/>
      <c r="K252" s="14"/>
      <c r="L252" s="14"/>
      <c r="M252" s="14"/>
      <c r="N252" s="14"/>
      <c r="O252" s="14"/>
      <c r="Q252" s="14">
        <f>IF(moras!H244="SI", moras!C244, "")</f>
        <v>411069</v>
      </c>
      <c r="R252" s="14" t="str">
        <f>IF(moras!H244="NO", moras!C244, "")</f>
        <v/>
      </c>
      <c r="S252" s="14" t="e">
        <f t="shared" si="6"/>
        <v>#VALUE!</v>
      </c>
      <c r="T252" s="14"/>
      <c r="U252" s="14"/>
      <c r="V252" s="14"/>
      <c r="W252" s="14"/>
      <c r="X252" s="14"/>
      <c r="Y252" s="14"/>
      <c r="Z252" s="14"/>
      <c r="AA252" s="14"/>
      <c r="AB252" s="14"/>
      <c r="AC252" s="14"/>
      <c r="AD252" s="14"/>
      <c r="AE252" s="14"/>
      <c r="AF252" s="14"/>
      <c r="AG252" s="14"/>
      <c r="AH252" s="14"/>
      <c r="AI252" s="14"/>
      <c r="AJ252" s="14"/>
      <c r="AK252" s="14"/>
      <c r="AL252" s="14"/>
    </row>
    <row r="253" spans="1:38">
      <c r="A253" s="14"/>
      <c r="B253" s="14"/>
      <c r="C253" s="14"/>
      <c r="D253" s="14"/>
      <c r="E253" s="14"/>
      <c r="F253" s="14"/>
      <c r="G253" s="14"/>
      <c r="H253" s="14"/>
      <c r="I253" s="14"/>
      <c r="J253" s="14"/>
      <c r="K253" s="14"/>
      <c r="L253" s="14"/>
      <c r="M253" s="14"/>
      <c r="N253" s="14"/>
      <c r="O253" s="14"/>
      <c r="Q253" s="14" t="str">
        <f>IF(moras!H245="SI", moras!C245, "")</f>
        <v/>
      </c>
      <c r="R253" s="14">
        <f>IF(moras!H245="NO", moras!C245, "")</f>
        <v>636770</v>
      </c>
      <c r="S253" s="14">
        <f t="shared" si="6"/>
        <v>-636770</v>
      </c>
      <c r="T253" s="14"/>
      <c r="U253" s="14"/>
      <c r="V253" s="14"/>
      <c r="W253" s="14"/>
      <c r="X253" s="14"/>
      <c r="Y253" s="14"/>
      <c r="Z253" s="14"/>
      <c r="AA253" s="14"/>
      <c r="AB253" s="14"/>
      <c r="AC253" s="14"/>
      <c r="AD253" s="14"/>
      <c r="AE253" s="14"/>
      <c r="AF253" s="14"/>
      <c r="AG253" s="14"/>
      <c r="AH253" s="14"/>
      <c r="AI253" s="14"/>
      <c r="AJ253" s="14"/>
      <c r="AK253" s="14"/>
      <c r="AL253" s="14"/>
    </row>
    <row r="254" spans="1:38">
      <c r="A254" s="14"/>
      <c r="B254" s="14"/>
      <c r="C254" s="14"/>
      <c r="D254" s="14"/>
      <c r="E254" s="14"/>
      <c r="F254" s="14"/>
      <c r="G254" s="14"/>
      <c r="H254" s="14"/>
      <c r="I254" s="14"/>
      <c r="J254" s="14"/>
      <c r="K254" s="14"/>
      <c r="L254" s="14"/>
      <c r="M254" s="14"/>
      <c r="N254" s="14"/>
      <c r="O254" s="14"/>
      <c r="Q254" s="14" t="str">
        <f>IF(moras!H246="SI", moras!C246, "")</f>
        <v/>
      </c>
      <c r="R254" s="14">
        <f>IF(moras!H246="NO", moras!C246, "")</f>
        <v>299647</v>
      </c>
      <c r="S254" s="14">
        <f t="shared" si="6"/>
        <v>-299647</v>
      </c>
      <c r="T254" s="14"/>
      <c r="U254" s="14"/>
      <c r="V254" s="14"/>
      <c r="W254" s="14"/>
      <c r="X254" s="14"/>
      <c r="Y254" s="14"/>
      <c r="Z254" s="14"/>
      <c r="AA254" s="14"/>
      <c r="AB254" s="14"/>
      <c r="AC254" s="14"/>
      <c r="AD254" s="14"/>
      <c r="AE254" s="14"/>
      <c r="AF254" s="14"/>
      <c r="AG254" s="14"/>
      <c r="AH254" s="14"/>
      <c r="AI254" s="14"/>
      <c r="AJ254" s="14"/>
      <c r="AK254" s="14"/>
      <c r="AL254" s="14"/>
    </row>
    <row r="255" spans="1:38">
      <c r="A255" s="14"/>
      <c r="B255" s="14"/>
      <c r="C255" s="14"/>
      <c r="D255" s="14"/>
      <c r="E255" s="14"/>
      <c r="F255" s="14"/>
      <c r="G255" s="14"/>
      <c r="H255" s="14"/>
      <c r="I255" s="14"/>
      <c r="J255" s="14"/>
      <c r="K255" s="14"/>
      <c r="L255" s="14"/>
      <c r="M255" s="14"/>
      <c r="N255" s="14"/>
      <c r="O255" s="14"/>
      <c r="Q255" s="14" t="str">
        <f>IF(moras!H247="SI", moras!C247, "")</f>
        <v/>
      </c>
      <c r="R255" s="14">
        <f>IF(moras!H247="NO", moras!C247, "")</f>
        <v>435182.43</v>
      </c>
      <c r="S255" s="14">
        <f t="shared" si="6"/>
        <v>-435182.43</v>
      </c>
      <c r="T255" s="14"/>
      <c r="U255" s="14"/>
      <c r="V255" s="14"/>
      <c r="W255" s="14"/>
      <c r="X255" s="14"/>
      <c r="Y255" s="14"/>
      <c r="Z255" s="14"/>
      <c r="AA255" s="14"/>
      <c r="AB255" s="14"/>
      <c r="AC255" s="14"/>
      <c r="AD255" s="14"/>
      <c r="AE255" s="14"/>
      <c r="AF255" s="14"/>
      <c r="AG255" s="14"/>
      <c r="AH255" s="14"/>
      <c r="AI255" s="14"/>
      <c r="AJ255" s="14"/>
      <c r="AK255" s="14"/>
      <c r="AL255" s="14"/>
    </row>
    <row r="256" spans="1:38">
      <c r="A256" s="14"/>
      <c r="B256" s="14"/>
      <c r="C256" s="14"/>
      <c r="D256" s="14"/>
      <c r="E256" s="14"/>
      <c r="F256" s="14"/>
      <c r="G256" s="14"/>
      <c r="H256" s="14"/>
      <c r="I256" s="14"/>
      <c r="J256" s="14"/>
      <c r="K256" s="14"/>
      <c r="L256" s="14"/>
      <c r="M256" s="14"/>
      <c r="N256" s="14"/>
      <c r="O256" s="14"/>
      <c r="Q256" s="14" t="str">
        <f>IF(moras!H248="SI", moras!C248, "")</f>
        <v/>
      </c>
      <c r="R256" s="14">
        <f>IF(moras!H248="NO", moras!C248, "")</f>
        <v>2891000</v>
      </c>
      <c r="S256" s="14">
        <f t="shared" si="6"/>
        <v>-2891000</v>
      </c>
      <c r="T256" s="14"/>
      <c r="U256" s="14"/>
      <c r="V256" s="14"/>
      <c r="W256" s="14"/>
      <c r="X256" s="14"/>
      <c r="Y256" s="14"/>
      <c r="Z256" s="14"/>
      <c r="AA256" s="14"/>
      <c r="AB256" s="14"/>
      <c r="AC256" s="14"/>
      <c r="AD256" s="14"/>
      <c r="AE256" s="14"/>
      <c r="AF256" s="14"/>
      <c r="AG256" s="14"/>
      <c r="AH256" s="14"/>
      <c r="AI256" s="14"/>
      <c r="AJ256" s="14"/>
      <c r="AK256" s="14"/>
      <c r="AL256" s="14"/>
    </row>
    <row r="257" spans="1:38">
      <c r="A257" s="14"/>
      <c r="B257" s="14"/>
      <c r="C257" s="14"/>
      <c r="D257" s="14"/>
      <c r="E257" s="14"/>
      <c r="F257" s="14"/>
      <c r="G257" s="14"/>
      <c r="H257" s="14"/>
      <c r="I257" s="14"/>
      <c r="J257" s="14"/>
      <c r="K257" s="14"/>
      <c r="L257" s="14"/>
      <c r="M257" s="14"/>
      <c r="N257" s="14"/>
      <c r="O257" s="14"/>
      <c r="Q257" s="14">
        <f>IF(moras!H249="SI", moras!C249, "")</f>
        <v>409154</v>
      </c>
      <c r="R257" s="14" t="str">
        <f>IF(moras!H249="NO", moras!C249, "")</f>
        <v/>
      </c>
      <c r="S257" s="14" t="e">
        <f t="shared" si="6"/>
        <v>#VALUE!</v>
      </c>
      <c r="T257" s="14"/>
      <c r="U257" s="14"/>
      <c r="V257" s="14"/>
      <c r="W257" s="14"/>
      <c r="X257" s="14"/>
      <c r="Y257" s="14"/>
      <c r="Z257" s="14"/>
      <c r="AA257" s="14"/>
      <c r="AB257" s="14"/>
      <c r="AC257" s="14"/>
      <c r="AD257" s="14"/>
      <c r="AE257" s="14"/>
      <c r="AF257" s="14"/>
      <c r="AG257" s="14"/>
      <c r="AH257" s="14"/>
      <c r="AI257" s="14"/>
      <c r="AJ257" s="14"/>
      <c r="AK257" s="14"/>
      <c r="AL257" s="14"/>
    </row>
    <row r="258" spans="1:38">
      <c r="A258" s="14"/>
      <c r="B258" s="14"/>
      <c r="C258" s="14"/>
      <c r="D258" s="14"/>
      <c r="E258" s="14"/>
      <c r="F258" s="14"/>
      <c r="G258" s="14"/>
      <c r="H258" s="14"/>
      <c r="I258" s="14"/>
      <c r="J258" s="14"/>
      <c r="K258" s="14"/>
      <c r="L258" s="14"/>
      <c r="M258" s="14"/>
      <c r="N258" s="14"/>
      <c r="O258" s="14"/>
      <c r="Q258" s="14" t="str">
        <f>IF(moras!H250="SI", moras!C250, "")</f>
        <v/>
      </c>
      <c r="R258" s="14">
        <f>IF(moras!H250="NO", moras!C250, "")</f>
        <v>556132</v>
      </c>
      <c r="S258" s="14">
        <f t="shared" si="6"/>
        <v>-556132</v>
      </c>
      <c r="T258" s="14"/>
      <c r="U258" s="14"/>
      <c r="V258" s="14"/>
      <c r="W258" s="14"/>
      <c r="X258" s="14"/>
      <c r="Y258" s="14"/>
      <c r="Z258" s="14"/>
      <c r="AA258" s="14"/>
      <c r="AB258" s="14"/>
      <c r="AC258" s="14"/>
      <c r="AD258" s="14"/>
      <c r="AE258" s="14"/>
      <c r="AF258" s="14"/>
      <c r="AG258" s="14"/>
      <c r="AH258" s="14"/>
      <c r="AI258" s="14"/>
      <c r="AJ258" s="14"/>
      <c r="AK258" s="14"/>
      <c r="AL258" s="14"/>
    </row>
    <row r="259" spans="1:38">
      <c r="A259" s="14"/>
      <c r="B259" s="14"/>
      <c r="C259" s="14"/>
      <c r="D259" s="14"/>
      <c r="E259" s="14"/>
      <c r="F259" s="14"/>
      <c r="G259" s="14"/>
      <c r="H259" s="14"/>
      <c r="I259" s="14"/>
      <c r="J259" s="14"/>
      <c r="K259" s="14"/>
      <c r="L259" s="14"/>
      <c r="M259" s="14"/>
      <c r="N259" s="14"/>
      <c r="O259" s="14"/>
      <c r="Q259" s="14" t="str">
        <f>IF(moras!H251="SI", moras!C251, "")</f>
        <v/>
      </c>
      <c r="R259" s="14">
        <f>IF(moras!H251="NO", moras!C251, "")</f>
        <v>173710</v>
      </c>
      <c r="S259" s="14">
        <f t="shared" si="6"/>
        <v>-173710</v>
      </c>
      <c r="T259" s="14"/>
      <c r="U259" s="14"/>
      <c r="V259" s="14"/>
      <c r="W259" s="14"/>
      <c r="X259" s="14"/>
      <c r="Y259" s="14"/>
      <c r="Z259" s="14"/>
      <c r="AA259" s="14"/>
      <c r="AB259" s="14"/>
      <c r="AC259" s="14"/>
      <c r="AD259" s="14"/>
      <c r="AE259" s="14"/>
      <c r="AF259" s="14"/>
      <c r="AG259" s="14"/>
      <c r="AH259" s="14"/>
      <c r="AI259" s="14"/>
      <c r="AJ259" s="14"/>
      <c r="AK259" s="14"/>
      <c r="AL259" s="14"/>
    </row>
    <row r="260" spans="1:38">
      <c r="A260" s="14"/>
      <c r="B260" s="14"/>
      <c r="C260" s="14"/>
      <c r="D260" s="14"/>
      <c r="E260" s="14"/>
      <c r="F260" s="14"/>
      <c r="G260" s="14"/>
      <c r="H260" s="14"/>
      <c r="I260" s="14"/>
      <c r="J260" s="14"/>
      <c r="K260" s="14"/>
      <c r="L260" s="14"/>
      <c r="M260" s="14"/>
      <c r="N260" s="14"/>
      <c r="O260" s="14"/>
      <c r="Q260" s="14" t="str">
        <f>IF(moras!H252="SI", moras!C252, "")</f>
        <v/>
      </c>
      <c r="R260" s="14">
        <f>IF(moras!H252="NO", moras!C252, "")</f>
        <v>601898.22</v>
      </c>
      <c r="S260" s="14">
        <f t="shared" si="6"/>
        <v>-601898.22</v>
      </c>
      <c r="T260" s="14"/>
      <c r="U260" s="14"/>
      <c r="V260" s="14"/>
      <c r="W260" s="14"/>
      <c r="X260" s="14"/>
      <c r="Y260" s="14"/>
      <c r="Z260" s="14"/>
      <c r="AA260" s="14"/>
      <c r="AB260" s="14"/>
      <c r="AC260" s="14"/>
      <c r="AD260" s="14"/>
      <c r="AE260" s="14"/>
      <c r="AF260" s="14"/>
      <c r="AG260" s="14"/>
      <c r="AH260" s="14"/>
      <c r="AI260" s="14"/>
      <c r="AJ260" s="14"/>
      <c r="AK260" s="14"/>
      <c r="AL260" s="14"/>
    </row>
    <row r="261" spans="1:38">
      <c r="A261" s="14"/>
      <c r="B261" s="14"/>
      <c r="C261" s="14"/>
      <c r="D261" s="14"/>
      <c r="E261" s="14"/>
      <c r="F261" s="14"/>
      <c r="G261" s="14"/>
      <c r="H261" s="14"/>
      <c r="I261" s="14"/>
      <c r="J261" s="14"/>
      <c r="K261" s="14"/>
      <c r="L261" s="14"/>
      <c r="M261" s="14"/>
      <c r="N261" s="14"/>
      <c r="O261" s="14"/>
      <c r="Q261" s="14" t="str">
        <f>IF(moras!H253="SI", moras!C253, "")</f>
        <v/>
      </c>
      <c r="R261" s="14">
        <f>IF(moras!H253="NO", moras!C253, "")</f>
        <v>297046</v>
      </c>
      <c r="S261" s="14">
        <f t="shared" si="6"/>
        <v>-297046</v>
      </c>
      <c r="T261" s="14"/>
      <c r="U261" s="14"/>
      <c r="V261" s="14"/>
      <c r="W261" s="14"/>
      <c r="X261" s="14"/>
      <c r="Y261" s="14"/>
      <c r="Z261" s="14"/>
      <c r="AA261" s="14"/>
      <c r="AB261" s="14"/>
      <c r="AC261" s="14"/>
      <c r="AD261" s="14"/>
      <c r="AE261" s="14"/>
      <c r="AF261" s="14"/>
      <c r="AG261" s="14"/>
      <c r="AH261" s="14"/>
      <c r="AI261" s="14"/>
      <c r="AJ261" s="14"/>
      <c r="AK261" s="14"/>
      <c r="AL261" s="14"/>
    </row>
    <row r="262" spans="1:38">
      <c r="A262" s="14"/>
      <c r="B262" s="14"/>
      <c r="C262" s="14"/>
      <c r="D262" s="14"/>
      <c r="E262" s="14"/>
      <c r="F262" s="14"/>
      <c r="G262" s="14"/>
      <c r="H262" s="14"/>
      <c r="I262" s="14"/>
      <c r="J262" s="14"/>
      <c r="K262" s="14"/>
      <c r="L262" s="14"/>
      <c r="M262" s="14"/>
      <c r="N262" s="14"/>
      <c r="O262" s="14"/>
      <c r="Q262" s="14" t="str">
        <f>IF(moras!H254="SI", moras!C254, "")</f>
        <v/>
      </c>
      <c r="R262" s="14">
        <f>IF(moras!H254="NO", moras!C254, "")</f>
        <v>455087.65</v>
      </c>
      <c r="S262" s="14">
        <f t="shared" si="6"/>
        <v>-455087.65</v>
      </c>
      <c r="T262" s="14"/>
      <c r="U262" s="14"/>
      <c r="V262" s="14"/>
      <c r="W262" s="14"/>
      <c r="X262" s="14"/>
      <c r="Y262" s="14"/>
      <c r="Z262" s="14"/>
      <c r="AA262" s="14"/>
      <c r="AB262" s="14"/>
      <c r="AC262" s="14"/>
      <c r="AD262" s="14"/>
      <c r="AE262" s="14"/>
      <c r="AF262" s="14"/>
      <c r="AG262" s="14"/>
      <c r="AH262" s="14"/>
      <c r="AI262" s="14"/>
      <c r="AJ262" s="14"/>
      <c r="AK262" s="14"/>
      <c r="AL262" s="14"/>
    </row>
    <row r="263" spans="1:38">
      <c r="A263" s="14"/>
      <c r="B263" s="14"/>
      <c r="C263" s="14"/>
      <c r="D263" s="14"/>
      <c r="E263" s="14"/>
      <c r="F263" s="14"/>
      <c r="G263" s="14"/>
      <c r="H263" s="14"/>
      <c r="I263" s="14"/>
      <c r="J263" s="14"/>
      <c r="K263" s="14"/>
      <c r="L263" s="14"/>
      <c r="M263" s="14"/>
      <c r="N263" s="14"/>
      <c r="O263" s="14"/>
      <c r="Q263" s="14">
        <f>IF(moras!H255="SI", moras!C255, "")</f>
        <v>278030</v>
      </c>
      <c r="R263" s="14" t="str">
        <f>IF(moras!H255="NO", moras!C255, "")</f>
        <v/>
      </c>
      <c r="S263" s="14" t="e">
        <f t="shared" si="6"/>
        <v>#VALUE!</v>
      </c>
      <c r="T263" s="14"/>
      <c r="U263" s="14"/>
      <c r="V263" s="14"/>
      <c r="W263" s="14"/>
      <c r="X263" s="14"/>
      <c r="Y263" s="14"/>
      <c r="Z263" s="14"/>
      <c r="AA263" s="14"/>
      <c r="AB263" s="14"/>
      <c r="AC263" s="14"/>
      <c r="AD263" s="14"/>
      <c r="AE263" s="14"/>
      <c r="AF263" s="14"/>
      <c r="AG263" s="14"/>
      <c r="AH263" s="14"/>
      <c r="AI263" s="14"/>
      <c r="AJ263" s="14"/>
      <c r="AK263" s="14"/>
      <c r="AL263" s="14"/>
    </row>
    <row r="264" spans="1:38">
      <c r="A264" s="14"/>
      <c r="B264" s="14"/>
      <c r="C264" s="14"/>
      <c r="D264" s="14"/>
      <c r="E264" s="14"/>
      <c r="F264" s="14"/>
      <c r="G264" s="14"/>
      <c r="H264" s="14"/>
      <c r="I264" s="14"/>
      <c r="J264" s="14"/>
      <c r="K264" s="14"/>
      <c r="L264" s="14"/>
      <c r="M264" s="14"/>
      <c r="N264" s="14"/>
      <c r="O264" s="14"/>
      <c r="Q264" s="14" t="str">
        <f>IF(moras!H256="SI", moras!C256, "")</f>
        <v/>
      </c>
      <c r="R264" s="14">
        <f>IF(moras!H256="NO", moras!C256, "")</f>
        <v>1198261.6000000001</v>
      </c>
      <c r="S264" s="14">
        <f t="shared" si="6"/>
        <v>-1198261.6000000001</v>
      </c>
      <c r="T264" s="14"/>
      <c r="U264" s="14"/>
      <c r="V264" s="14"/>
      <c r="W264" s="14"/>
      <c r="X264" s="14"/>
      <c r="Y264" s="14"/>
      <c r="Z264" s="14"/>
      <c r="AA264" s="14"/>
      <c r="AB264" s="14"/>
      <c r="AC264" s="14"/>
      <c r="AD264" s="14"/>
      <c r="AE264" s="14"/>
      <c r="AF264" s="14"/>
      <c r="AG264" s="14"/>
      <c r="AH264" s="14"/>
      <c r="AI264" s="14"/>
      <c r="AJ264" s="14"/>
      <c r="AK264" s="14"/>
      <c r="AL264" s="14"/>
    </row>
    <row r="265" spans="1:38">
      <c r="A265" s="14"/>
      <c r="B265" s="14"/>
      <c r="C265" s="14"/>
      <c r="D265" s="14"/>
      <c r="E265" s="14"/>
      <c r="F265" s="14"/>
      <c r="G265" s="14"/>
      <c r="H265" s="14"/>
      <c r="I265" s="14"/>
      <c r="J265" s="14"/>
      <c r="K265" s="14"/>
      <c r="L265" s="14"/>
      <c r="M265" s="14"/>
      <c r="N265" s="14"/>
      <c r="O265" s="14"/>
      <c r="Q265" s="14" t="str">
        <f>IF(moras!H257="SI", moras!C257, "")</f>
        <v/>
      </c>
      <c r="R265" s="14">
        <f>IF(moras!H257="NO", moras!C257, "")</f>
        <v>430147.81</v>
      </c>
      <c r="S265" s="14">
        <f t="shared" si="6"/>
        <v>-430147.81</v>
      </c>
      <c r="T265" s="14"/>
      <c r="U265" s="14"/>
      <c r="V265" s="14"/>
      <c r="W265" s="14"/>
      <c r="X265" s="14"/>
      <c r="Y265" s="14"/>
      <c r="Z265" s="14"/>
      <c r="AA265" s="14"/>
      <c r="AB265" s="14"/>
      <c r="AC265" s="14"/>
      <c r="AD265" s="14"/>
      <c r="AE265" s="14"/>
      <c r="AF265" s="14"/>
      <c r="AG265" s="14"/>
      <c r="AH265" s="14"/>
      <c r="AI265" s="14"/>
      <c r="AJ265" s="14"/>
      <c r="AK265" s="14"/>
      <c r="AL265" s="14"/>
    </row>
    <row r="266" spans="1:38">
      <c r="A266" s="14"/>
      <c r="B266" s="14"/>
      <c r="C266" s="14"/>
      <c r="D266" s="14"/>
      <c r="E266" s="14"/>
      <c r="F266" s="14"/>
      <c r="G266" s="14"/>
      <c r="H266" s="14"/>
      <c r="I266" s="14"/>
      <c r="J266" s="14"/>
      <c r="K266" s="14"/>
      <c r="L266" s="14"/>
      <c r="M266" s="14"/>
      <c r="N266" s="14"/>
      <c r="O266" s="14"/>
      <c r="Q266" s="14">
        <f>IF(moras!H258="SI", moras!C258, "")</f>
        <v>500000</v>
      </c>
      <c r="R266" s="14" t="str">
        <f>IF(moras!H258="NO", moras!C258, "")</f>
        <v/>
      </c>
      <c r="S266" s="14" t="e">
        <f t="shared" si="6"/>
        <v>#VALUE!</v>
      </c>
      <c r="T266" s="14"/>
      <c r="U266" s="14"/>
      <c r="V266" s="14"/>
      <c r="W266" s="14"/>
      <c r="X266" s="14"/>
      <c r="Y266" s="14"/>
      <c r="Z266" s="14"/>
      <c r="AA266" s="14"/>
      <c r="AB266" s="14"/>
      <c r="AC266" s="14"/>
      <c r="AD266" s="14"/>
      <c r="AE266" s="14"/>
      <c r="AF266" s="14"/>
      <c r="AG266" s="14"/>
      <c r="AH266" s="14"/>
      <c r="AI266" s="14"/>
      <c r="AJ266" s="14"/>
      <c r="AK266" s="14"/>
      <c r="AL266" s="14"/>
    </row>
    <row r="267" spans="1:38">
      <c r="A267" s="14"/>
      <c r="B267" s="14"/>
      <c r="C267" s="14"/>
      <c r="D267" s="14"/>
      <c r="E267" s="14"/>
      <c r="F267" s="14"/>
      <c r="G267" s="14"/>
      <c r="H267" s="14"/>
      <c r="I267" s="14"/>
      <c r="J267" s="14"/>
      <c r="K267" s="14"/>
      <c r="L267" s="14"/>
      <c r="M267" s="14"/>
      <c r="N267" s="14"/>
      <c r="O267" s="14"/>
      <c r="Q267" s="14" t="str">
        <f>IF(moras!H259="SI", moras!C259, "")</f>
        <v/>
      </c>
      <c r="R267" s="14">
        <f>IF(moras!H259="NO", moras!C259, "")</f>
        <v>1819625.78</v>
      </c>
      <c r="S267" s="14">
        <f t="shared" ref="S267:S330" si="7">-R267</f>
        <v>-1819625.78</v>
      </c>
      <c r="T267" s="14"/>
      <c r="U267" s="14"/>
      <c r="V267" s="14"/>
      <c r="W267" s="14"/>
      <c r="X267" s="14"/>
      <c r="Y267" s="14"/>
      <c r="Z267" s="14"/>
      <c r="AA267" s="14"/>
      <c r="AB267" s="14"/>
      <c r="AC267" s="14"/>
      <c r="AD267" s="14"/>
      <c r="AE267" s="14"/>
      <c r="AF267" s="14"/>
      <c r="AG267" s="14"/>
      <c r="AH267" s="14"/>
      <c r="AI267" s="14"/>
      <c r="AJ267" s="14"/>
      <c r="AK267" s="14"/>
      <c r="AL267" s="14"/>
    </row>
    <row r="268" spans="1:38">
      <c r="A268" s="14"/>
      <c r="B268" s="14"/>
      <c r="C268" s="14"/>
      <c r="D268" s="14"/>
      <c r="E268" s="14"/>
      <c r="F268" s="14"/>
      <c r="G268" s="14"/>
      <c r="H268" s="14"/>
      <c r="I268" s="14"/>
      <c r="J268" s="14"/>
      <c r="K268" s="14"/>
      <c r="L268" s="14"/>
      <c r="M268" s="14"/>
      <c r="N268" s="14"/>
      <c r="O268" s="14"/>
      <c r="Q268" s="14" t="str">
        <f>IF(moras!H260="SI", moras!C260, "")</f>
        <v/>
      </c>
      <c r="R268" s="14">
        <f>IF(moras!H260="NO", moras!C260, "")</f>
        <v>355312</v>
      </c>
      <c r="S268" s="14">
        <f t="shared" si="7"/>
        <v>-355312</v>
      </c>
      <c r="T268" s="14"/>
      <c r="U268" s="14"/>
      <c r="V268" s="14"/>
      <c r="W268" s="14"/>
      <c r="X268" s="14"/>
      <c r="Y268" s="14"/>
      <c r="Z268" s="14"/>
      <c r="AA268" s="14"/>
      <c r="AB268" s="14"/>
      <c r="AC268" s="14"/>
      <c r="AD268" s="14"/>
      <c r="AE268" s="14"/>
      <c r="AF268" s="14"/>
      <c r="AG268" s="14"/>
      <c r="AH268" s="14"/>
      <c r="AI268" s="14"/>
      <c r="AJ268" s="14"/>
      <c r="AK268" s="14"/>
      <c r="AL268" s="14"/>
    </row>
    <row r="269" spans="1:38">
      <c r="A269" s="14"/>
      <c r="B269" s="14"/>
      <c r="C269" s="14"/>
      <c r="D269" s="14"/>
      <c r="E269" s="14"/>
      <c r="F269" s="14"/>
      <c r="G269" s="14"/>
      <c r="H269" s="14"/>
      <c r="I269" s="14"/>
      <c r="J269" s="14"/>
      <c r="K269" s="14"/>
      <c r="L269" s="14"/>
      <c r="M269" s="14"/>
      <c r="N269" s="14"/>
      <c r="O269" s="14"/>
      <c r="Q269" s="14" t="str">
        <f>IF(moras!H261="SI", moras!C261, "")</f>
        <v/>
      </c>
      <c r="R269" s="14">
        <f>IF(moras!H261="NO", moras!C261, "")</f>
        <v>262016</v>
      </c>
      <c r="S269" s="14">
        <f t="shared" si="7"/>
        <v>-262016</v>
      </c>
      <c r="T269" s="14"/>
      <c r="U269" s="14"/>
      <c r="V269" s="14"/>
      <c r="W269" s="14"/>
      <c r="X269" s="14"/>
      <c r="Y269" s="14"/>
      <c r="Z269" s="14"/>
      <c r="AA269" s="14"/>
      <c r="AB269" s="14"/>
      <c r="AC269" s="14"/>
      <c r="AD269" s="14"/>
      <c r="AE269" s="14"/>
      <c r="AF269" s="14"/>
      <c r="AG269" s="14"/>
      <c r="AH269" s="14"/>
      <c r="AI269" s="14"/>
      <c r="AJ269" s="14"/>
      <c r="AK269" s="14"/>
      <c r="AL269" s="14"/>
    </row>
    <row r="270" spans="1:38">
      <c r="A270" s="14"/>
      <c r="B270" s="14"/>
      <c r="C270" s="14"/>
      <c r="D270" s="14"/>
      <c r="E270" s="14"/>
      <c r="F270" s="14"/>
      <c r="G270" s="14"/>
      <c r="H270" s="14"/>
      <c r="I270" s="14"/>
      <c r="J270" s="14"/>
      <c r="K270" s="14"/>
      <c r="L270" s="14"/>
      <c r="M270" s="14"/>
      <c r="N270" s="14"/>
      <c r="O270" s="14"/>
      <c r="Q270" s="14" t="str">
        <f>IF(moras!H262="SI", moras!C262, "")</f>
        <v/>
      </c>
      <c r="R270" s="14">
        <f>IF(moras!H262="NO", moras!C262, "")</f>
        <v>507212.75</v>
      </c>
      <c r="S270" s="14">
        <f t="shared" si="7"/>
        <v>-507212.75</v>
      </c>
      <c r="T270" s="14"/>
      <c r="U270" s="14"/>
      <c r="V270" s="14"/>
      <c r="W270" s="14"/>
      <c r="X270" s="14"/>
      <c r="Y270" s="14"/>
      <c r="Z270" s="14"/>
      <c r="AA270" s="14"/>
      <c r="AB270" s="14"/>
      <c r="AC270" s="14"/>
      <c r="AD270" s="14"/>
      <c r="AE270" s="14"/>
      <c r="AF270" s="14"/>
      <c r="AG270" s="14"/>
      <c r="AH270" s="14"/>
      <c r="AI270" s="14"/>
      <c r="AJ270" s="14"/>
      <c r="AK270" s="14"/>
      <c r="AL270" s="14"/>
    </row>
    <row r="271" spans="1:38">
      <c r="A271" s="14"/>
      <c r="B271" s="14"/>
      <c r="C271" s="14"/>
      <c r="D271" s="14"/>
      <c r="E271" s="14"/>
      <c r="F271" s="14"/>
      <c r="G271" s="14"/>
      <c r="H271" s="14"/>
      <c r="I271" s="14"/>
      <c r="J271" s="14"/>
      <c r="K271" s="14"/>
      <c r="L271" s="14"/>
      <c r="M271" s="14"/>
      <c r="N271" s="14"/>
      <c r="O271" s="14"/>
      <c r="Q271" s="14" t="str">
        <f>IF(moras!H263="SI", moras!C263, "")</f>
        <v/>
      </c>
      <c r="R271" s="14">
        <f>IF(moras!H263="NO", moras!C263, "")</f>
        <v>319590</v>
      </c>
      <c r="S271" s="14">
        <f t="shared" si="7"/>
        <v>-319590</v>
      </c>
      <c r="T271" s="14"/>
      <c r="U271" s="14"/>
      <c r="V271" s="14"/>
      <c r="W271" s="14"/>
      <c r="X271" s="14"/>
      <c r="Y271" s="14"/>
      <c r="Z271" s="14"/>
      <c r="AA271" s="14"/>
      <c r="AB271" s="14"/>
      <c r="AC271" s="14"/>
      <c r="AD271" s="14"/>
      <c r="AE271" s="14"/>
      <c r="AF271" s="14"/>
      <c r="AG271" s="14"/>
      <c r="AH271" s="14"/>
      <c r="AI271" s="14"/>
      <c r="AJ271" s="14"/>
      <c r="AK271" s="14"/>
      <c r="AL271" s="14"/>
    </row>
    <row r="272" spans="1:38">
      <c r="A272" s="14"/>
      <c r="B272" s="14"/>
      <c r="C272" s="14"/>
      <c r="D272" s="14"/>
      <c r="E272" s="14"/>
      <c r="F272" s="14"/>
      <c r="G272" s="14"/>
      <c r="H272" s="14"/>
      <c r="I272" s="14"/>
      <c r="J272" s="14"/>
      <c r="K272" s="14"/>
      <c r="L272" s="14"/>
      <c r="M272" s="14"/>
      <c r="N272" s="14"/>
      <c r="O272" s="14"/>
      <c r="Q272" s="14">
        <f>IF(moras!H264="SI", moras!C264, "")</f>
        <v>331181</v>
      </c>
      <c r="R272" s="14" t="str">
        <f>IF(moras!H264="NO", moras!C264, "")</f>
        <v/>
      </c>
      <c r="S272" s="14" t="e">
        <f t="shared" si="7"/>
        <v>#VALUE!</v>
      </c>
      <c r="T272" s="14"/>
      <c r="U272" s="14"/>
      <c r="V272" s="14"/>
      <c r="W272" s="14"/>
      <c r="X272" s="14"/>
      <c r="Y272" s="14"/>
      <c r="Z272" s="14"/>
      <c r="AA272" s="14"/>
      <c r="AB272" s="14"/>
      <c r="AC272" s="14"/>
      <c r="AD272" s="14"/>
      <c r="AE272" s="14"/>
      <c r="AF272" s="14"/>
      <c r="AG272" s="14"/>
      <c r="AH272" s="14"/>
      <c r="AI272" s="14"/>
      <c r="AJ272" s="14"/>
      <c r="AK272" s="14"/>
      <c r="AL272" s="14"/>
    </row>
    <row r="273" spans="1:38">
      <c r="A273" s="14"/>
      <c r="B273" s="14"/>
      <c r="C273" s="14"/>
      <c r="D273" s="14"/>
      <c r="E273" s="14"/>
      <c r="F273" s="14"/>
      <c r="G273" s="14"/>
      <c r="H273" s="14"/>
      <c r="I273" s="14"/>
      <c r="J273" s="14"/>
      <c r="K273" s="14"/>
      <c r="L273" s="14"/>
      <c r="M273" s="14"/>
      <c r="N273" s="14"/>
      <c r="O273" s="14"/>
      <c r="Q273" s="14" t="str">
        <f>IF(moras!H265="SI", moras!C265, "")</f>
        <v/>
      </c>
      <c r="R273" s="14">
        <f>IF(moras!H265="NO", moras!C265, "")</f>
        <v>509509</v>
      </c>
      <c r="S273" s="14">
        <f t="shared" si="7"/>
        <v>-509509</v>
      </c>
      <c r="T273" s="14"/>
      <c r="U273" s="14"/>
      <c r="V273" s="14"/>
      <c r="W273" s="14"/>
      <c r="X273" s="14"/>
      <c r="Y273" s="14"/>
      <c r="Z273" s="14"/>
      <c r="AA273" s="14"/>
      <c r="AB273" s="14"/>
      <c r="AC273" s="14"/>
      <c r="AD273" s="14"/>
      <c r="AE273" s="14"/>
      <c r="AF273" s="14"/>
      <c r="AG273" s="14"/>
      <c r="AH273" s="14"/>
      <c r="AI273" s="14"/>
      <c r="AJ273" s="14"/>
      <c r="AK273" s="14"/>
      <c r="AL273" s="14"/>
    </row>
    <row r="274" spans="1:38">
      <c r="A274" s="14"/>
      <c r="B274" s="14"/>
      <c r="C274" s="14"/>
      <c r="D274" s="14"/>
      <c r="E274" s="14"/>
      <c r="F274" s="14"/>
      <c r="G274" s="14"/>
      <c r="H274" s="14"/>
      <c r="I274" s="14"/>
      <c r="J274" s="14"/>
      <c r="K274" s="14"/>
      <c r="L274" s="14"/>
      <c r="M274" s="14"/>
      <c r="N274" s="14"/>
      <c r="O274" s="14"/>
      <c r="Q274" s="14" t="str">
        <f>IF(moras!H266="SI", moras!C266, "")</f>
        <v/>
      </c>
      <c r="R274" s="14">
        <f>IF(moras!H266="NO", moras!C266, "")</f>
        <v>820120</v>
      </c>
      <c r="S274" s="14">
        <f t="shared" si="7"/>
        <v>-820120</v>
      </c>
      <c r="T274" s="14"/>
      <c r="U274" s="14"/>
      <c r="V274" s="14"/>
      <c r="W274" s="14"/>
      <c r="X274" s="14"/>
      <c r="Y274" s="14"/>
      <c r="Z274" s="14"/>
      <c r="AA274" s="14"/>
      <c r="AB274" s="14"/>
      <c r="AC274" s="14"/>
      <c r="AD274" s="14"/>
      <c r="AE274" s="14"/>
      <c r="AF274" s="14"/>
      <c r="AG274" s="14"/>
      <c r="AH274" s="14"/>
      <c r="AI274" s="14"/>
      <c r="AJ274" s="14"/>
      <c r="AK274" s="14"/>
      <c r="AL274" s="14"/>
    </row>
    <row r="275" spans="1:38">
      <c r="A275" s="14"/>
      <c r="B275" s="14"/>
      <c r="C275" s="14"/>
      <c r="D275" s="14"/>
      <c r="E275" s="14"/>
      <c r="F275" s="14"/>
      <c r="G275" s="14"/>
      <c r="H275" s="14"/>
      <c r="I275" s="14"/>
      <c r="J275" s="14"/>
      <c r="K275" s="14"/>
      <c r="L275" s="14"/>
      <c r="M275" s="14"/>
      <c r="N275" s="14"/>
      <c r="O275" s="14"/>
      <c r="Q275" s="14" t="str">
        <f>IF(moras!H267="SI", moras!C267, "")</f>
        <v/>
      </c>
      <c r="R275" s="14">
        <f>IF(moras!H267="NO", moras!C267, "")</f>
        <v>439400</v>
      </c>
      <c r="S275" s="14">
        <f t="shared" si="7"/>
        <v>-439400</v>
      </c>
      <c r="T275" s="14"/>
      <c r="U275" s="14"/>
      <c r="V275" s="14"/>
      <c r="W275" s="14"/>
      <c r="X275" s="14"/>
      <c r="Y275" s="14"/>
      <c r="Z275" s="14"/>
      <c r="AA275" s="14"/>
      <c r="AB275" s="14"/>
      <c r="AC275" s="14"/>
      <c r="AD275" s="14"/>
      <c r="AE275" s="14"/>
      <c r="AF275" s="14"/>
      <c r="AG275" s="14"/>
      <c r="AH275" s="14"/>
      <c r="AI275" s="14"/>
      <c r="AJ275" s="14"/>
      <c r="AK275" s="14"/>
      <c r="AL275" s="14"/>
    </row>
    <row r="276" spans="1:38">
      <c r="A276" s="14"/>
      <c r="B276" s="14"/>
      <c r="C276" s="14"/>
      <c r="D276" s="14"/>
      <c r="E276" s="14"/>
      <c r="F276" s="14"/>
      <c r="G276" s="14"/>
      <c r="H276" s="14"/>
      <c r="I276" s="14"/>
      <c r="J276" s="14"/>
      <c r="K276" s="14"/>
      <c r="L276" s="14"/>
      <c r="M276" s="14"/>
      <c r="N276" s="14"/>
      <c r="O276" s="14"/>
      <c r="Q276" s="14" t="str">
        <f>IF(moras!H268="SI", moras!C268, "")</f>
        <v/>
      </c>
      <c r="R276" s="14">
        <f>IF(moras!H268="NO", moras!C268, "")</f>
        <v>2184000</v>
      </c>
      <c r="S276" s="14">
        <f t="shared" si="7"/>
        <v>-2184000</v>
      </c>
      <c r="T276" s="14"/>
      <c r="U276" s="14"/>
      <c r="V276" s="14"/>
      <c r="W276" s="14"/>
      <c r="X276" s="14"/>
      <c r="Y276" s="14"/>
      <c r="Z276" s="14"/>
      <c r="AA276" s="14"/>
      <c r="AB276" s="14"/>
      <c r="AC276" s="14"/>
      <c r="AD276" s="14"/>
      <c r="AE276" s="14"/>
      <c r="AF276" s="14"/>
      <c r="AG276" s="14"/>
      <c r="AH276" s="14"/>
      <c r="AI276" s="14"/>
      <c r="AJ276" s="14"/>
      <c r="AK276" s="14"/>
      <c r="AL276" s="14"/>
    </row>
    <row r="277" spans="1:38">
      <c r="A277" s="14"/>
      <c r="B277" s="14"/>
      <c r="C277" s="14"/>
      <c r="D277" s="14"/>
      <c r="E277" s="14"/>
      <c r="F277" s="14"/>
      <c r="G277" s="14"/>
      <c r="H277" s="14"/>
      <c r="I277" s="14"/>
      <c r="J277" s="14"/>
      <c r="K277" s="14"/>
      <c r="L277" s="14"/>
      <c r="M277" s="14"/>
      <c r="N277" s="14"/>
      <c r="O277" s="14"/>
      <c r="Q277" s="14" t="str">
        <f>IF(moras!H269="SI", moras!C269, "")</f>
        <v/>
      </c>
      <c r="R277" s="14">
        <f>IF(moras!H269="NO", moras!C269, "")</f>
        <v>110000</v>
      </c>
      <c r="S277" s="14">
        <f t="shared" si="7"/>
        <v>-110000</v>
      </c>
      <c r="T277" s="14"/>
      <c r="U277" s="14"/>
      <c r="V277" s="14"/>
      <c r="W277" s="14"/>
      <c r="X277" s="14"/>
      <c r="Y277" s="14"/>
      <c r="Z277" s="14"/>
      <c r="AA277" s="14"/>
      <c r="AB277" s="14"/>
      <c r="AC277" s="14"/>
      <c r="AD277" s="14"/>
      <c r="AE277" s="14"/>
      <c r="AF277" s="14"/>
      <c r="AG277" s="14"/>
      <c r="AH277" s="14"/>
      <c r="AI277" s="14"/>
      <c r="AJ277" s="14"/>
      <c r="AK277" s="14"/>
      <c r="AL277" s="14"/>
    </row>
    <row r="278" spans="1:38">
      <c r="A278" s="14"/>
      <c r="B278" s="14"/>
      <c r="C278" s="14"/>
      <c r="D278" s="14"/>
      <c r="E278" s="14"/>
      <c r="F278" s="14"/>
      <c r="G278" s="14"/>
      <c r="H278" s="14"/>
      <c r="I278" s="14"/>
      <c r="J278" s="14"/>
      <c r="K278" s="14"/>
      <c r="L278" s="14"/>
      <c r="M278" s="14"/>
      <c r="N278" s="14"/>
      <c r="O278" s="14"/>
      <c r="Q278" s="14" t="str">
        <f>IF(moras!H270="SI", moras!C270, "")</f>
        <v/>
      </c>
      <c r="R278" s="14">
        <f>IF(moras!H270="NO", moras!C270, "")</f>
        <v>180000</v>
      </c>
      <c r="S278" s="14">
        <f t="shared" si="7"/>
        <v>-180000</v>
      </c>
      <c r="T278" s="14"/>
      <c r="U278" s="14"/>
      <c r="V278" s="14"/>
      <c r="W278" s="14"/>
      <c r="X278" s="14"/>
      <c r="Y278" s="14"/>
      <c r="Z278" s="14"/>
      <c r="AA278" s="14"/>
      <c r="AB278" s="14"/>
      <c r="AC278" s="14"/>
      <c r="AD278" s="14"/>
      <c r="AE278" s="14"/>
      <c r="AF278" s="14"/>
      <c r="AG278" s="14"/>
      <c r="AH278" s="14"/>
      <c r="AI278" s="14"/>
      <c r="AJ278" s="14"/>
      <c r="AK278" s="14"/>
      <c r="AL278" s="14"/>
    </row>
    <row r="279" spans="1:38">
      <c r="A279" s="14"/>
      <c r="B279" s="14"/>
      <c r="C279" s="14"/>
      <c r="D279" s="14"/>
      <c r="E279" s="14"/>
      <c r="F279" s="14"/>
      <c r="G279" s="14"/>
      <c r="H279" s="14"/>
      <c r="I279" s="14"/>
      <c r="J279" s="14"/>
      <c r="K279" s="14"/>
      <c r="L279" s="14"/>
      <c r="M279" s="14"/>
      <c r="N279" s="14"/>
      <c r="O279" s="14"/>
      <c r="Q279" s="14" t="str">
        <f>IF(moras!H271="SI", moras!C271, "")</f>
        <v/>
      </c>
      <c r="R279" s="14">
        <f>IF(moras!H271="NO", moras!C271, "")</f>
        <v>350000</v>
      </c>
      <c r="S279" s="14">
        <f t="shared" si="7"/>
        <v>-350000</v>
      </c>
      <c r="T279" s="14"/>
      <c r="U279" s="14"/>
      <c r="V279" s="14"/>
      <c r="W279" s="14"/>
      <c r="X279" s="14"/>
      <c r="Y279" s="14"/>
      <c r="Z279" s="14"/>
      <c r="AA279" s="14"/>
      <c r="AB279" s="14"/>
      <c r="AC279" s="14"/>
      <c r="AD279" s="14"/>
      <c r="AE279" s="14"/>
      <c r="AF279" s="14"/>
      <c r="AG279" s="14"/>
      <c r="AH279" s="14"/>
      <c r="AI279" s="14"/>
      <c r="AJ279" s="14"/>
      <c r="AK279" s="14"/>
      <c r="AL279" s="14"/>
    </row>
    <row r="280" spans="1:38">
      <c r="A280" s="14"/>
      <c r="B280" s="14"/>
      <c r="C280" s="14"/>
      <c r="D280" s="14"/>
      <c r="E280" s="14"/>
      <c r="F280" s="14"/>
      <c r="G280" s="14"/>
      <c r="H280" s="14"/>
      <c r="I280" s="14"/>
      <c r="J280" s="14"/>
      <c r="K280" s="14"/>
      <c r="L280" s="14"/>
      <c r="M280" s="14"/>
      <c r="N280" s="14"/>
      <c r="O280" s="14"/>
      <c r="Q280" s="14" t="str">
        <f>IF(moras!H272="SI", moras!C272, "")</f>
        <v/>
      </c>
      <c r="R280" s="14">
        <f>IF(moras!H272="NO", moras!C272, "")</f>
        <v>281250</v>
      </c>
      <c r="S280" s="14">
        <f t="shared" si="7"/>
        <v>-281250</v>
      </c>
      <c r="T280" s="14"/>
      <c r="U280" s="14"/>
      <c r="V280" s="14"/>
      <c r="W280" s="14"/>
      <c r="X280" s="14"/>
      <c r="Y280" s="14"/>
      <c r="Z280" s="14"/>
      <c r="AA280" s="14"/>
      <c r="AB280" s="14"/>
      <c r="AC280" s="14"/>
      <c r="AD280" s="14"/>
      <c r="AE280" s="14"/>
      <c r="AF280" s="14"/>
      <c r="AG280" s="14"/>
      <c r="AH280" s="14"/>
      <c r="AI280" s="14"/>
      <c r="AJ280" s="14"/>
      <c r="AK280" s="14"/>
      <c r="AL280" s="14"/>
    </row>
    <row r="281" spans="1:38">
      <c r="A281" s="14"/>
      <c r="B281" s="14"/>
      <c r="C281" s="14"/>
      <c r="D281" s="14"/>
      <c r="E281" s="14"/>
      <c r="F281" s="14"/>
      <c r="G281" s="14"/>
      <c r="H281" s="14"/>
      <c r="I281" s="14"/>
      <c r="J281" s="14"/>
      <c r="K281" s="14"/>
      <c r="L281" s="14"/>
      <c r="M281" s="14"/>
      <c r="N281" s="14"/>
      <c r="O281" s="14"/>
      <c r="Q281" s="14" t="str">
        <f>IF(moras!H273="SI", moras!C273, "")</f>
        <v/>
      </c>
      <c r="R281" s="14">
        <f>IF(moras!H273="NO", moras!C273, "")</f>
        <v>829364.58</v>
      </c>
      <c r="S281" s="14">
        <f t="shared" si="7"/>
        <v>-829364.58</v>
      </c>
      <c r="T281" s="14"/>
      <c r="U281" s="14"/>
      <c r="V281" s="14"/>
      <c r="W281" s="14"/>
      <c r="X281" s="14"/>
      <c r="Y281" s="14"/>
      <c r="Z281" s="14"/>
      <c r="AA281" s="14"/>
      <c r="AB281" s="14"/>
      <c r="AC281" s="14"/>
      <c r="AD281" s="14"/>
      <c r="AE281" s="14"/>
      <c r="AF281" s="14"/>
      <c r="AG281" s="14"/>
      <c r="AH281" s="14"/>
      <c r="AI281" s="14"/>
      <c r="AJ281" s="14"/>
      <c r="AK281" s="14"/>
      <c r="AL281" s="14"/>
    </row>
    <row r="282" spans="1:38">
      <c r="A282" s="14"/>
      <c r="B282" s="14"/>
      <c r="C282" s="14"/>
      <c r="D282" s="14"/>
      <c r="E282" s="14"/>
      <c r="F282" s="14"/>
      <c r="G282" s="14"/>
      <c r="H282" s="14"/>
      <c r="I282" s="14"/>
      <c r="J282" s="14"/>
      <c r="K282" s="14"/>
      <c r="L282" s="14"/>
      <c r="M282" s="14"/>
      <c r="N282" s="14"/>
      <c r="O282" s="14"/>
      <c r="Q282" s="14">
        <f>IF(moras!H274="SI", moras!C274, "")</f>
        <v>403983</v>
      </c>
      <c r="R282" s="14" t="str">
        <f>IF(moras!H274="NO", moras!C274, "")</f>
        <v/>
      </c>
      <c r="S282" s="14" t="e">
        <f t="shared" si="7"/>
        <v>#VALUE!</v>
      </c>
      <c r="T282" s="14"/>
      <c r="U282" s="14"/>
      <c r="V282" s="14"/>
      <c r="W282" s="14"/>
      <c r="X282" s="14"/>
      <c r="Y282" s="14"/>
      <c r="Z282" s="14"/>
      <c r="AA282" s="14"/>
      <c r="AB282" s="14"/>
      <c r="AC282" s="14"/>
      <c r="AD282" s="14"/>
      <c r="AE282" s="14"/>
      <c r="AF282" s="14"/>
      <c r="AG282" s="14"/>
      <c r="AH282" s="14"/>
      <c r="AI282" s="14"/>
      <c r="AJ282" s="14"/>
      <c r="AK282" s="14"/>
      <c r="AL282" s="14"/>
    </row>
    <row r="283" spans="1:38">
      <c r="A283" s="14"/>
      <c r="B283" s="14"/>
      <c r="C283" s="14"/>
      <c r="D283" s="14"/>
      <c r="E283" s="14"/>
      <c r="F283" s="14"/>
      <c r="G283" s="14"/>
      <c r="H283" s="14"/>
      <c r="I283" s="14"/>
      <c r="J283" s="14"/>
      <c r="K283" s="14"/>
      <c r="L283" s="14"/>
      <c r="M283" s="14"/>
      <c r="N283" s="14"/>
      <c r="O283" s="14"/>
      <c r="Q283" s="14" t="str">
        <f>IF(moras!H275="SI", moras!C275, "")</f>
        <v/>
      </c>
      <c r="R283" s="14">
        <f>IF(moras!H275="NO", moras!C275, "")</f>
        <v>545646</v>
      </c>
      <c r="S283" s="14">
        <f t="shared" si="7"/>
        <v>-545646</v>
      </c>
      <c r="T283" s="14"/>
      <c r="U283" s="14"/>
      <c r="V283" s="14"/>
      <c r="W283" s="14"/>
      <c r="X283" s="14"/>
      <c r="Y283" s="14"/>
      <c r="Z283" s="14"/>
      <c r="AA283" s="14"/>
      <c r="AB283" s="14"/>
      <c r="AC283" s="14"/>
      <c r="AD283" s="14"/>
      <c r="AE283" s="14"/>
      <c r="AF283" s="14"/>
      <c r="AG283" s="14"/>
      <c r="AH283" s="14"/>
      <c r="AI283" s="14"/>
      <c r="AJ283" s="14"/>
      <c r="AK283" s="14"/>
      <c r="AL283" s="14"/>
    </row>
    <row r="284" spans="1:38">
      <c r="A284" s="14"/>
      <c r="B284" s="14"/>
      <c r="C284" s="14"/>
      <c r="D284" s="14"/>
      <c r="E284" s="14"/>
      <c r="F284" s="14"/>
      <c r="G284" s="14"/>
      <c r="H284" s="14"/>
      <c r="I284" s="14"/>
      <c r="J284" s="14"/>
      <c r="K284" s="14"/>
      <c r="L284" s="14"/>
      <c r="M284" s="14"/>
      <c r="N284" s="14"/>
      <c r="O284" s="14"/>
      <c r="Q284" s="14" t="str">
        <f>IF(moras!H276="SI", moras!C276, "")</f>
        <v/>
      </c>
      <c r="R284" s="14">
        <f>IF(moras!H276="NO", moras!C276, "")</f>
        <v>417064</v>
      </c>
      <c r="S284" s="14">
        <f t="shared" si="7"/>
        <v>-417064</v>
      </c>
      <c r="T284" s="14"/>
      <c r="U284" s="14"/>
      <c r="V284" s="14"/>
      <c r="W284" s="14"/>
      <c r="X284" s="14"/>
      <c r="Y284" s="14"/>
      <c r="Z284" s="14"/>
      <c r="AA284" s="14"/>
      <c r="AB284" s="14"/>
      <c r="AC284" s="14"/>
      <c r="AD284" s="14"/>
      <c r="AE284" s="14"/>
      <c r="AF284" s="14"/>
      <c r="AG284" s="14"/>
      <c r="AH284" s="14"/>
      <c r="AI284" s="14"/>
      <c r="AJ284" s="14"/>
      <c r="AK284" s="14"/>
      <c r="AL284" s="14"/>
    </row>
    <row r="285" spans="1:38">
      <c r="A285" s="14"/>
      <c r="B285" s="14"/>
      <c r="C285" s="14"/>
      <c r="D285" s="14"/>
      <c r="E285" s="14"/>
      <c r="F285" s="14"/>
      <c r="G285" s="14"/>
      <c r="H285" s="14"/>
      <c r="I285" s="14"/>
      <c r="J285" s="14"/>
      <c r="K285" s="14"/>
      <c r="L285" s="14"/>
      <c r="M285" s="14"/>
      <c r="N285" s="14"/>
      <c r="O285" s="14"/>
      <c r="Q285" s="14" t="str">
        <f>IF(moras!H277="SI", moras!C277, "")</f>
        <v/>
      </c>
      <c r="R285" s="14">
        <f>IF(moras!H277="NO", moras!C277, "")</f>
        <v>621333.79</v>
      </c>
      <c r="S285" s="14">
        <f t="shared" si="7"/>
        <v>-621333.79</v>
      </c>
      <c r="T285" s="14"/>
      <c r="U285" s="14"/>
      <c r="V285" s="14"/>
      <c r="W285" s="14"/>
      <c r="X285" s="14"/>
      <c r="Y285" s="14"/>
      <c r="Z285" s="14"/>
      <c r="AA285" s="14"/>
      <c r="AB285" s="14"/>
      <c r="AC285" s="14"/>
      <c r="AD285" s="14"/>
      <c r="AE285" s="14"/>
      <c r="AF285" s="14"/>
      <c r="AG285" s="14"/>
      <c r="AH285" s="14"/>
      <c r="AI285" s="14"/>
      <c r="AJ285" s="14"/>
      <c r="AK285" s="14"/>
      <c r="AL285" s="14"/>
    </row>
    <row r="286" spans="1:38">
      <c r="A286" s="14"/>
      <c r="B286" s="14"/>
      <c r="C286" s="14"/>
      <c r="D286" s="14"/>
      <c r="E286" s="14"/>
      <c r="F286" s="14"/>
      <c r="G286" s="14"/>
      <c r="H286" s="14"/>
      <c r="I286" s="14"/>
      <c r="J286" s="14"/>
      <c r="K286" s="14"/>
      <c r="L286" s="14"/>
      <c r="M286" s="14"/>
      <c r="N286" s="14"/>
      <c r="O286" s="14"/>
      <c r="Q286" s="14" t="str">
        <f>IF(moras!H278="SI", moras!C278, "")</f>
        <v/>
      </c>
      <c r="R286" s="14">
        <f>IF(moras!H278="NO", moras!C278, "")</f>
        <v>297046</v>
      </c>
      <c r="S286" s="14">
        <f t="shared" si="7"/>
        <v>-297046</v>
      </c>
      <c r="T286" s="14"/>
      <c r="U286" s="14"/>
      <c r="V286" s="14"/>
      <c r="W286" s="14"/>
      <c r="X286" s="14"/>
      <c r="Y286" s="14"/>
      <c r="Z286" s="14"/>
      <c r="AA286" s="14"/>
      <c r="AB286" s="14"/>
      <c r="AC286" s="14"/>
      <c r="AD286" s="14"/>
      <c r="AE286" s="14"/>
      <c r="AF286" s="14"/>
      <c r="AG286" s="14"/>
      <c r="AH286" s="14"/>
      <c r="AI286" s="14"/>
      <c r="AJ286" s="14"/>
      <c r="AK286" s="14"/>
      <c r="AL286" s="14"/>
    </row>
    <row r="287" spans="1:38">
      <c r="A287" s="14"/>
      <c r="B287" s="14"/>
      <c r="C287" s="14"/>
      <c r="D287" s="14"/>
      <c r="E287" s="14"/>
      <c r="F287" s="14"/>
      <c r="G287" s="14"/>
      <c r="H287" s="14"/>
      <c r="I287" s="14"/>
      <c r="J287" s="14"/>
      <c r="K287" s="14"/>
      <c r="L287" s="14"/>
      <c r="M287" s="14"/>
      <c r="N287" s="14"/>
      <c r="O287" s="14"/>
      <c r="Q287" s="14" t="str">
        <f>IF(moras!H279="SI", moras!C279, "")</f>
        <v/>
      </c>
      <c r="R287" s="14">
        <f>IF(moras!H279="NO", moras!C279, "")</f>
        <v>527824.5</v>
      </c>
      <c r="S287" s="14">
        <f t="shared" si="7"/>
        <v>-527824.5</v>
      </c>
      <c r="T287" s="14"/>
      <c r="U287" s="14"/>
      <c r="V287" s="14"/>
      <c r="W287" s="14"/>
      <c r="X287" s="14"/>
      <c r="Y287" s="14"/>
      <c r="Z287" s="14"/>
      <c r="AA287" s="14"/>
      <c r="AB287" s="14"/>
      <c r="AC287" s="14"/>
      <c r="AD287" s="14"/>
      <c r="AE287" s="14"/>
      <c r="AF287" s="14"/>
      <c r="AG287" s="14"/>
      <c r="AH287" s="14"/>
      <c r="AI287" s="14"/>
      <c r="AJ287" s="14"/>
      <c r="AK287" s="14"/>
      <c r="AL287" s="14"/>
    </row>
    <row r="288" spans="1:38">
      <c r="A288" s="14"/>
      <c r="B288" s="14"/>
      <c r="C288" s="14"/>
      <c r="D288" s="14"/>
      <c r="E288" s="14"/>
      <c r="F288" s="14"/>
      <c r="G288" s="14"/>
      <c r="H288" s="14"/>
      <c r="I288" s="14"/>
      <c r="J288" s="14"/>
      <c r="K288" s="14"/>
      <c r="L288" s="14"/>
      <c r="M288" s="14"/>
      <c r="N288" s="14"/>
      <c r="O288" s="14"/>
      <c r="Q288" s="14" t="str">
        <f>IF(moras!H280="SI", moras!C280, "")</f>
        <v/>
      </c>
      <c r="R288" s="14">
        <f>IF(moras!H280="NO", moras!C280, "")</f>
        <v>278030</v>
      </c>
      <c r="S288" s="14">
        <f t="shared" si="7"/>
        <v>-278030</v>
      </c>
      <c r="T288" s="14"/>
      <c r="U288" s="14"/>
      <c r="V288" s="14"/>
      <c r="W288" s="14"/>
      <c r="X288" s="14"/>
      <c r="Y288" s="14"/>
      <c r="Z288" s="14"/>
      <c r="AA288" s="14"/>
      <c r="AB288" s="14"/>
      <c r="AC288" s="14"/>
      <c r="AD288" s="14"/>
      <c r="AE288" s="14"/>
      <c r="AF288" s="14"/>
      <c r="AG288" s="14"/>
      <c r="AH288" s="14"/>
      <c r="AI288" s="14"/>
      <c r="AJ288" s="14"/>
      <c r="AK288" s="14"/>
      <c r="AL288" s="14"/>
    </row>
    <row r="289" spans="1:38">
      <c r="A289" s="14"/>
      <c r="B289" s="14"/>
      <c r="C289" s="14"/>
      <c r="D289" s="14"/>
      <c r="E289" s="14"/>
      <c r="F289" s="14"/>
      <c r="G289" s="14"/>
      <c r="H289" s="14"/>
      <c r="I289" s="14"/>
      <c r="J289" s="14"/>
      <c r="K289" s="14"/>
      <c r="L289" s="14"/>
      <c r="M289" s="14"/>
      <c r="N289" s="14"/>
      <c r="O289" s="14"/>
      <c r="Q289" s="14" t="str">
        <f>IF(moras!H281="SI", moras!C281, "")</f>
        <v/>
      </c>
      <c r="R289" s="14">
        <f>IF(moras!H281="NO", moras!C281, "")</f>
        <v>300000</v>
      </c>
      <c r="S289" s="14">
        <f t="shared" si="7"/>
        <v>-300000</v>
      </c>
      <c r="T289" s="14"/>
      <c r="U289" s="14"/>
      <c r="V289" s="14"/>
      <c r="W289" s="14"/>
      <c r="X289" s="14"/>
      <c r="Y289" s="14"/>
      <c r="Z289" s="14"/>
      <c r="AA289" s="14"/>
      <c r="AB289" s="14"/>
      <c r="AC289" s="14"/>
      <c r="AD289" s="14"/>
      <c r="AE289" s="14"/>
      <c r="AF289" s="14"/>
      <c r="AG289" s="14"/>
      <c r="AH289" s="14"/>
      <c r="AI289" s="14"/>
      <c r="AJ289" s="14"/>
      <c r="AK289" s="14"/>
      <c r="AL289" s="14"/>
    </row>
    <row r="290" spans="1:38">
      <c r="A290" s="14"/>
      <c r="B290" s="14"/>
      <c r="C290" s="14"/>
      <c r="D290" s="14"/>
      <c r="E290" s="14"/>
      <c r="F290" s="14"/>
      <c r="G290" s="14"/>
      <c r="H290" s="14"/>
      <c r="I290" s="14"/>
      <c r="J290" s="14"/>
      <c r="K290" s="14"/>
      <c r="L290" s="14"/>
      <c r="M290" s="14"/>
      <c r="N290" s="14"/>
      <c r="O290" s="14"/>
      <c r="Q290" s="14" t="str">
        <f>IF(moras!H282="SI", moras!C282, "")</f>
        <v/>
      </c>
      <c r="R290" s="14">
        <f>IF(moras!H282="NO", moras!C282, "")</f>
        <v>453393.84</v>
      </c>
      <c r="S290" s="14">
        <f t="shared" si="7"/>
        <v>-453393.84</v>
      </c>
      <c r="T290" s="14"/>
      <c r="U290" s="14"/>
      <c r="V290" s="14"/>
      <c r="W290" s="14"/>
      <c r="X290" s="14"/>
      <c r="Y290" s="14"/>
      <c r="Z290" s="14"/>
      <c r="AA290" s="14"/>
      <c r="AB290" s="14"/>
      <c r="AC290" s="14"/>
      <c r="AD290" s="14"/>
      <c r="AE290" s="14"/>
      <c r="AF290" s="14"/>
      <c r="AG290" s="14"/>
      <c r="AH290" s="14"/>
      <c r="AI290" s="14"/>
      <c r="AJ290" s="14"/>
      <c r="AK290" s="14"/>
      <c r="AL290" s="14"/>
    </row>
    <row r="291" spans="1:38">
      <c r="A291" s="14"/>
      <c r="B291" s="14"/>
      <c r="C291" s="14"/>
      <c r="D291" s="14"/>
      <c r="E291" s="14"/>
      <c r="F291" s="14"/>
      <c r="G291" s="14"/>
      <c r="H291" s="14"/>
      <c r="I291" s="14"/>
      <c r="J291" s="14"/>
      <c r="K291" s="14"/>
      <c r="L291" s="14"/>
      <c r="M291" s="14"/>
      <c r="N291" s="14"/>
      <c r="O291" s="14"/>
      <c r="Q291" s="14">
        <f>IF(moras!H283="SI", moras!C283, "")</f>
        <v>297062</v>
      </c>
      <c r="R291" s="14" t="str">
        <f>IF(moras!H283="NO", moras!C283, "")</f>
        <v/>
      </c>
      <c r="S291" s="14" t="e">
        <f t="shared" si="7"/>
        <v>#VALUE!</v>
      </c>
      <c r="T291" s="14"/>
      <c r="U291" s="14"/>
      <c r="V291" s="14"/>
      <c r="W291" s="14"/>
      <c r="X291" s="14"/>
      <c r="Y291" s="14"/>
      <c r="Z291" s="14"/>
      <c r="AA291" s="14"/>
      <c r="AB291" s="14"/>
      <c r="AC291" s="14"/>
      <c r="AD291" s="14"/>
      <c r="AE291" s="14"/>
      <c r="AF291" s="14"/>
      <c r="AG291" s="14"/>
      <c r="AH291" s="14"/>
      <c r="AI291" s="14"/>
      <c r="AJ291" s="14"/>
      <c r="AK291" s="14"/>
      <c r="AL291" s="14"/>
    </row>
    <row r="292" spans="1:38">
      <c r="A292" s="14"/>
      <c r="B292" s="14"/>
      <c r="C292" s="14"/>
      <c r="D292" s="14"/>
      <c r="E292" s="14"/>
      <c r="F292" s="14"/>
      <c r="G292" s="14"/>
      <c r="H292" s="14"/>
      <c r="I292" s="14"/>
      <c r="J292" s="14"/>
      <c r="K292" s="14"/>
      <c r="L292" s="14"/>
      <c r="M292" s="14"/>
      <c r="N292" s="14"/>
      <c r="O292" s="14"/>
      <c r="Q292" s="14" t="str">
        <f>IF(moras!H284="SI", moras!C284, "")</f>
        <v/>
      </c>
      <c r="R292" s="14">
        <f>IF(moras!H284="NO", moras!C284, "")</f>
        <v>245436.97</v>
      </c>
      <c r="S292" s="14">
        <f t="shared" si="7"/>
        <v>-245436.97</v>
      </c>
      <c r="T292" s="14"/>
      <c r="U292" s="14"/>
      <c r="V292" s="14"/>
      <c r="W292" s="14"/>
      <c r="X292" s="14"/>
      <c r="Y292" s="14"/>
      <c r="Z292" s="14"/>
      <c r="AA292" s="14"/>
      <c r="AB292" s="14"/>
      <c r="AC292" s="14"/>
      <c r="AD292" s="14"/>
      <c r="AE292" s="14"/>
      <c r="AF292" s="14"/>
      <c r="AG292" s="14"/>
      <c r="AH292" s="14"/>
      <c r="AI292" s="14"/>
      <c r="AJ292" s="14"/>
      <c r="AK292" s="14"/>
      <c r="AL292" s="14"/>
    </row>
    <row r="293" spans="1:38">
      <c r="A293" s="14"/>
      <c r="B293" s="14"/>
      <c r="C293" s="14"/>
      <c r="D293" s="14"/>
      <c r="E293" s="14"/>
      <c r="F293" s="14"/>
      <c r="G293" s="14"/>
      <c r="H293" s="14"/>
      <c r="I293" s="14"/>
      <c r="J293" s="14"/>
      <c r="K293" s="14"/>
      <c r="L293" s="14"/>
      <c r="M293" s="14"/>
      <c r="N293" s="14"/>
      <c r="O293" s="14"/>
      <c r="Q293" s="14" t="str">
        <f>IF(moras!H285="SI", moras!C285, "")</f>
        <v/>
      </c>
      <c r="R293" s="14">
        <f>IF(moras!H285="NO", moras!C285, "")</f>
        <v>2005101</v>
      </c>
      <c r="S293" s="14">
        <f t="shared" si="7"/>
        <v>-2005101</v>
      </c>
      <c r="T293" s="14"/>
      <c r="U293" s="14"/>
      <c r="V293" s="14"/>
      <c r="W293" s="14"/>
      <c r="X293" s="14"/>
      <c r="Y293" s="14"/>
      <c r="Z293" s="14"/>
      <c r="AA293" s="14"/>
      <c r="AB293" s="14"/>
      <c r="AC293" s="14"/>
      <c r="AD293" s="14"/>
      <c r="AE293" s="14"/>
      <c r="AF293" s="14"/>
      <c r="AG293" s="14"/>
      <c r="AH293" s="14"/>
      <c r="AI293" s="14"/>
      <c r="AJ293" s="14"/>
      <c r="AK293" s="14"/>
      <c r="AL293" s="14"/>
    </row>
    <row r="294" spans="1:38">
      <c r="A294" s="14"/>
      <c r="B294" s="14"/>
      <c r="C294" s="14"/>
      <c r="D294" s="14"/>
      <c r="E294" s="14"/>
      <c r="F294" s="14"/>
      <c r="G294" s="14"/>
      <c r="H294" s="14"/>
      <c r="I294" s="14"/>
      <c r="J294" s="14"/>
      <c r="K294" s="14"/>
      <c r="L294" s="14"/>
      <c r="M294" s="14"/>
      <c r="N294" s="14"/>
      <c r="O294" s="14"/>
      <c r="Q294" s="14" t="str">
        <f>IF(moras!H286="SI", moras!C286, "")</f>
        <v/>
      </c>
      <c r="R294" s="14">
        <f>IF(moras!H286="NO", moras!C286, "")</f>
        <v>342332</v>
      </c>
      <c r="S294" s="14">
        <f t="shared" si="7"/>
        <v>-342332</v>
      </c>
      <c r="T294" s="14"/>
      <c r="U294" s="14"/>
      <c r="V294" s="14"/>
      <c r="W294" s="14"/>
      <c r="X294" s="14"/>
      <c r="Y294" s="14"/>
      <c r="Z294" s="14"/>
      <c r="AA294" s="14"/>
      <c r="AB294" s="14"/>
      <c r="AC294" s="14"/>
      <c r="AD294" s="14"/>
      <c r="AE294" s="14"/>
      <c r="AF294" s="14"/>
      <c r="AG294" s="14"/>
      <c r="AH294" s="14"/>
      <c r="AI294" s="14"/>
      <c r="AJ294" s="14"/>
      <c r="AK294" s="14"/>
      <c r="AL294" s="14"/>
    </row>
    <row r="295" spans="1:38">
      <c r="A295" s="14"/>
      <c r="B295" s="14"/>
      <c r="C295" s="14"/>
      <c r="D295" s="14"/>
      <c r="E295" s="14"/>
      <c r="F295" s="14"/>
      <c r="G295" s="14"/>
      <c r="H295" s="14"/>
      <c r="I295" s="14"/>
      <c r="J295" s="14"/>
      <c r="K295" s="14"/>
      <c r="L295" s="14"/>
      <c r="M295" s="14"/>
      <c r="N295" s="14"/>
      <c r="O295" s="14"/>
      <c r="Q295" s="14">
        <f>IF(moras!H287="SI", moras!C287, "")</f>
        <v>1000000</v>
      </c>
      <c r="R295" s="14" t="str">
        <f>IF(moras!H287="NO", moras!C287, "")</f>
        <v/>
      </c>
      <c r="S295" s="14" t="e">
        <f t="shared" si="7"/>
        <v>#VALUE!</v>
      </c>
      <c r="T295" s="14"/>
      <c r="U295" s="14"/>
      <c r="V295" s="14"/>
      <c r="W295" s="14"/>
      <c r="X295" s="14"/>
      <c r="Y295" s="14"/>
      <c r="Z295" s="14"/>
      <c r="AA295" s="14"/>
      <c r="AB295" s="14"/>
      <c r="AC295" s="14"/>
      <c r="AD295" s="14"/>
      <c r="AE295" s="14"/>
      <c r="AF295" s="14"/>
      <c r="AG295" s="14"/>
      <c r="AH295" s="14"/>
      <c r="AI295" s="14"/>
      <c r="AJ295" s="14"/>
      <c r="AK295" s="14"/>
      <c r="AL295" s="14"/>
    </row>
    <row r="296" spans="1:38">
      <c r="A296" s="14"/>
      <c r="B296" s="14"/>
      <c r="C296" s="14"/>
      <c r="D296" s="14"/>
      <c r="E296" s="14"/>
      <c r="F296" s="14"/>
      <c r="G296" s="14"/>
      <c r="H296" s="14"/>
      <c r="I296" s="14"/>
      <c r="J296" s="14"/>
      <c r="K296" s="14"/>
      <c r="L296" s="14"/>
      <c r="M296" s="14"/>
      <c r="N296" s="14"/>
      <c r="O296" s="14"/>
      <c r="Q296" s="14" t="str">
        <f>IF(moras!H288="SI", moras!C288, "")</f>
        <v/>
      </c>
      <c r="R296" s="14">
        <f>IF(moras!H288="NO", moras!C288, "")</f>
        <v>347514.23</v>
      </c>
      <c r="S296" s="14">
        <f t="shared" si="7"/>
        <v>-347514.23</v>
      </c>
      <c r="T296" s="14"/>
      <c r="U296" s="14"/>
      <c r="V296" s="14"/>
      <c r="W296" s="14"/>
      <c r="X296" s="14"/>
      <c r="Y296" s="14"/>
      <c r="Z296" s="14"/>
      <c r="AA296" s="14"/>
      <c r="AB296" s="14"/>
      <c r="AC296" s="14"/>
      <c r="AD296" s="14"/>
      <c r="AE296" s="14"/>
      <c r="AF296" s="14"/>
      <c r="AG296" s="14"/>
      <c r="AH296" s="14"/>
      <c r="AI296" s="14"/>
      <c r="AJ296" s="14"/>
      <c r="AK296" s="14"/>
      <c r="AL296" s="14"/>
    </row>
    <row r="297" spans="1:38">
      <c r="A297" s="14"/>
      <c r="B297" s="14"/>
      <c r="C297" s="14"/>
      <c r="D297" s="14"/>
      <c r="E297" s="14"/>
      <c r="F297" s="14"/>
      <c r="G297" s="14"/>
      <c r="H297" s="14"/>
      <c r="I297" s="14"/>
      <c r="J297" s="14"/>
      <c r="K297" s="14"/>
      <c r="L297" s="14"/>
      <c r="M297" s="14"/>
      <c r="N297" s="14"/>
      <c r="O297" s="14"/>
      <c r="Q297" s="14">
        <f>IF(moras!H289="SI", moras!C289, "")</f>
        <v>750000</v>
      </c>
      <c r="R297" s="14" t="str">
        <f>IF(moras!H289="NO", moras!C289, "")</f>
        <v/>
      </c>
      <c r="S297" s="14" t="e">
        <f t="shared" si="7"/>
        <v>#VALUE!</v>
      </c>
      <c r="T297" s="14"/>
      <c r="U297" s="14"/>
      <c r="V297" s="14"/>
      <c r="W297" s="14"/>
      <c r="X297" s="14"/>
      <c r="Y297" s="14"/>
      <c r="Z297" s="14"/>
      <c r="AA297" s="14"/>
      <c r="AB297" s="14"/>
      <c r="AC297" s="14"/>
      <c r="AD297" s="14"/>
      <c r="AE297" s="14"/>
      <c r="AF297" s="14"/>
      <c r="AG297" s="14"/>
      <c r="AH297" s="14"/>
      <c r="AI297" s="14"/>
      <c r="AJ297" s="14"/>
      <c r="AK297" s="14"/>
      <c r="AL297" s="14"/>
    </row>
    <row r="298" spans="1:38">
      <c r="A298" s="14"/>
      <c r="B298" s="14"/>
      <c r="C298" s="14"/>
      <c r="D298" s="14"/>
      <c r="E298" s="14"/>
      <c r="F298" s="14"/>
      <c r="G298" s="14"/>
      <c r="H298" s="14"/>
      <c r="I298" s="14"/>
      <c r="J298" s="14"/>
      <c r="K298" s="14"/>
      <c r="L298" s="14"/>
      <c r="M298" s="14"/>
      <c r="N298" s="14"/>
      <c r="O298" s="14"/>
      <c r="Q298" s="14" t="str">
        <f>IF(moras!H290="SI", moras!C290, "")</f>
        <v/>
      </c>
      <c r="R298" s="14">
        <f>IF(moras!H290="NO", moras!C290, "")</f>
        <v>336364.94</v>
      </c>
      <c r="S298" s="14">
        <f t="shared" si="7"/>
        <v>-336364.94</v>
      </c>
      <c r="T298" s="14"/>
      <c r="U298" s="14"/>
      <c r="V298" s="14"/>
      <c r="W298" s="14"/>
      <c r="X298" s="14"/>
      <c r="Y298" s="14"/>
      <c r="Z298" s="14"/>
      <c r="AA298" s="14"/>
      <c r="AB298" s="14"/>
      <c r="AC298" s="14"/>
      <c r="AD298" s="14"/>
      <c r="AE298" s="14"/>
      <c r="AF298" s="14"/>
      <c r="AG298" s="14"/>
      <c r="AH298" s="14"/>
      <c r="AI298" s="14"/>
      <c r="AJ298" s="14"/>
      <c r="AK298" s="14"/>
      <c r="AL298" s="14"/>
    </row>
    <row r="299" spans="1:38">
      <c r="A299" s="14"/>
      <c r="B299" s="14"/>
      <c r="C299" s="14"/>
      <c r="D299" s="14"/>
      <c r="E299" s="14"/>
      <c r="F299" s="14"/>
      <c r="G299" s="14"/>
      <c r="H299" s="14"/>
      <c r="I299" s="14"/>
      <c r="J299" s="14"/>
      <c r="K299" s="14"/>
      <c r="L299" s="14"/>
      <c r="M299" s="14"/>
      <c r="N299" s="14"/>
      <c r="O299" s="14"/>
      <c r="Q299" s="14">
        <f>IF(moras!H291="SI", moras!C291, "")</f>
        <v>351055</v>
      </c>
      <c r="R299" s="14" t="str">
        <f>IF(moras!H291="NO", moras!C291, "")</f>
        <v/>
      </c>
      <c r="S299" s="14" t="e">
        <f t="shared" si="7"/>
        <v>#VALUE!</v>
      </c>
      <c r="T299" s="14"/>
      <c r="U299" s="14"/>
      <c r="V299" s="14"/>
      <c r="W299" s="14"/>
      <c r="X299" s="14"/>
      <c r="Y299" s="14"/>
      <c r="Z299" s="14"/>
      <c r="AA299" s="14"/>
      <c r="AB299" s="14"/>
      <c r="AC299" s="14"/>
      <c r="AD299" s="14"/>
      <c r="AE299" s="14"/>
      <c r="AF299" s="14"/>
      <c r="AG299" s="14"/>
      <c r="AH299" s="14"/>
      <c r="AI299" s="14"/>
      <c r="AJ299" s="14"/>
      <c r="AK299" s="14"/>
      <c r="AL299" s="14"/>
    </row>
    <row r="300" spans="1:38">
      <c r="A300" s="14"/>
      <c r="B300" s="14"/>
      <c r="C300" s="14"/>
      <c r="D300" s="14"/>
      <c r="E300" s="14"/>
      <c r="F300" s="14"/>
      <c r="G300" s="14"/>
      <c r="H300" s="14"/>
      <c r="I300" s="14"/>
      <c r="J300" s="14"/>
      <c r="K300" s="14"/>
      <c r="L300" s="14"/>
      <c r="M300" s="14"/>
      <c r="N300" s="14"/>
      <c r="O300" s="14"/>
      <c r="Q300" s="14" t="str">
        <f>IF(moras!H292="SI", moras!C292, "")</f>
        <v/>
      </c>
      <c r="R300" s="14">
        <f>IF(moras!H292="NO", moras!C292, "")</f>
        <v>345385</v>
      </c>
      <c r="S300" s="14">
        <f t="shared" si="7"/>
        <v>-345385</v>
      </c>
      <c r="T300" s="14"/>
      <c r="U300" s="14"/>
      <c r="V300" s="14"/>
      <c r="W300" s="14"/>
      <c r="X300" s="14"/>
      <c r="Y300" s="14"/>
      <c r="Z300" s="14"/>
      <c r="AA300" s="14"/>
      <c r="AB300" s="14"/>
      <c r="AC300" s="14"/>
      <c r="AD300" s="14"/>
      <c r="AE300" s="14"/>
      <c r="AF300" s="14"/>
      <c r="AG300" s="14"/>
      <c r="AH300" s="14"/>
      <c r="AI300" s="14"/>
      <c r="AJ300" s="14"/>
      <c r="AK300" s="14"/>
      <c r="AL300" s="14"/>
    </row>
    <row r="301" spans="1:38">
      <c r="A301" s="14"/>
      <c r="B301" s="14"/>
      <c r="C301" s="14"/>
      <c r="D301" s="14"/>
      <c r="E301" s="14"/>
      <c r="F301" s="14"/>
      <c r="G301" s="14"/>
      <c r="H301" s="14"/>
      <c r="I301" s="14"/>
      <c r="J301" s="14"/>
      <c r="K301" s="14"/>
      <c r="L301" s="14"/>
      <c r="M301" s="14"/>
      <c r="N301" s="14"/>
      <c r="O301" s="14"/>
      <c r="Q301" s="14" t="str">
        <f>IF(moras!H293="SI", moras!C293, "")</f>
        <v/>
      </c>
      <c r="R301" s="14">
        <f>IF(moras!H293="NO", moras!C293, "")</f>
        <v>396805</v>
      </c>
      <c r="S301" s="14">
        <f t="shared" si="7"/>
        <v>-396805</v>
      </c>
      <c r="T301" s="14"/>
      <c r="U301" s="14"/>
      <c r="V301" s="14"/>
      <c r="W301" s="14"/>
      <c r="X301" s="14"/>
      <c r="Y301" s="14"/>
      <c r="Z301" s="14"/>
      <c r="AA301" s="14"/>
      <c r="AB301" s="14"/>
      <c r="AC301" s="14"/>
      <c r="AD301" s="14"/>
      <c r="AE301" s="14"/>
      <c r="AF301" s="14"/>
      <c r="AG301" s="14"/>
      <c r="AH301" s="14"/>
      <c r="AI301" s="14"/>
      <c r="AJ301" s="14"/>
      <c r="AK301" s="14"/>
      <c r="AL301" s="14"/>
    </row>
    <row r="302" spans="1:38">
      <c r="A302" s="14"/>
      <c r="B302" s="14"/>
      <c r="C302" s="14"/>
      <c r="D302" s="14"/>
      <c r="E302" s="14"/>
      <c r="F302" s="14"/>
      <c r="G302" s="14"/>
      <c r="H302" s="14"/>
      <c r="I302" s="14"/>
      <c r="J302" s="14"/>
      <c r="K302" s="14"/>
      <c r="L302" s="14"/>
      <c r="M302" s="14"/>
      <c r="N302" s="14"/>
      <c r="O302" s="14"/>
      <c r="Q302" s="14">
        <f>IF(moras!H294="SI", moras!C294, "")</f>
        <v>297045</v>
      </c>
      <c r="R302" s="14" t="str">
        <f>IF(moras!H294="NO", moras!C294, "")</f>
        <v/>
      </c>
      <c r="S302" s="14" t="e">
        <f t="shared" si="7"/>
        <v>#VALUE!</v>
      </c>
      <c r="T302" s="14"/>
      <c r="U302" s="14"/>
      <c r="V302" s="14"/>
      <c r="W302" s="14"/>
      <c r="X302" s="14"/>
      <c r="Y302" s="14"/>
      <c r="Z302" s="14"/>
      <c r="AA302" s="14"/>
      <c r="AB302" s="14"/>
      <c r="AC302" s="14"/>
      <c r="AD302" s="14"/>
      <c r="AE302" s="14"/>
      <c r="AF302" s="14"/>
      <c r="AG302" s="14"/>
      <c r="AH302" s="14"/>
      <c r="AI302" s="14"/>
      <c r="AJ302" s="14"/>
      <c r="AK302" s="14"/>
      <c r="AL302" s="14"/>
    </row>
    <row r="303" spans="1:38">
      <c r="A303" s="14"/>
      <c r="B303" s="14"/>
      <c r="C303" s="14"/>
      <c r="D303" s="14"/>
      <c r="E303" s="14"/>
      <c r="F303" s="14"/>
      <c r="G303" s="14"/>
      <c r="H303" s="14"/>
      <c r="I303" s="14"/>
      <c r="J303" s="14"/>
      <c r="K303" s="14"/>
      <c r="L303" s="14"/>
      <c r="M303" s="14"/>
      <c r="N303" s="14"/>
      <c r="O303" s="14"/>
      <c r="Q303" s="14" t="str">
        <f>IF(moras!H295="SI", moras!C295, "")</f>
        <v/>
      </c>
      <c r="R303" s="14">
        <f>IF(moras!H295="NO", moras!C295, "")</f>
        <v>1313852.97</v>
      </c>
      <c r="S303" s="14">
        <f t="shared" si="7"/>
        <v>-1313852.97</v>
      </c>
      <c r="T303" s="14"/>
      <c r="U303" s="14"/>
      <c r="V303" s="14"/>
      <c r="W303" s="14"/>
      <c r="X303" s="14"/>
      <c r="Y303" s="14"/>
      <c r="Z303" s="14"/>
      <c r="AA303" s="14"/>
      <c r="AB303" s="14"/>
      <c r="AC303" s="14"/>
      <c r="AD303" s="14"/>
      <c r="AE303" s="14"/>
      <c r="AF303" s="14"/>
      <c r="AG303" s="14"/>
      <c r="AH303" s="14"/>
      <c r="AI303" s="14"/>
      <c r="AJ303" s="14"/>
      <c r="AK303" s="14"/>
      <c r="AL303" s="14"/>
    </row>
    <row r="304" spans="1:38">
      <c r="A304" s="14"/>
      <c r="B304" s="14"/>
      <c r="C304" s="14"/>
      <c r="D304" s="14"/>
      <c r="E304" s="14"/>
      <c r="F304" s="14"/>
      <c r="G304" s="14"/>
      <c r="H304" s="14"/>
      <c r="I304" s="14"/>
      <c r="J304" s="14"/>
      <c r="K304" s="14"/>
      <c r="L304" s="14"/>
      <c r="M304" s="14"/>
      <c r="N304" s="14"/>
      <c r="O304" s="14"/>
      <c r="Q304" s="14">
        <f>IF(moras!H296="SI", moras!C296, "")</f>
        <v>328192</v>
      </c>
      <c r="R304" s="14" t="str">
        <f>IF(moras!H296="NO", moras!C296, "")</f>
        <v/>
      </c>
      <c r="S304" s="14" t="e">
        <f t="shared" si="7"/>
        <v>#VALUE!</v>
      </c>
      <c r="T304" s="14"/>
      <c r="U304" s="14"/>
      <c r="V304" s="14"/>
      <c r="W304" s="14"/>
      <c r="X304" s="14"/>
      <c r="Y304" s="14"/>
      <c r="Z304" s="14"/>
      <c r="AA304" s="14"/>
      <c r="AB304" s="14"/>
      <c r="AC304" s="14"/>
      <c r="AD304" s="14"/>
      <c r="AE304" s="14"/>
      <c r="AF304" s="14"/>
      <c r="AG304" s="14"/>
      <c r="AH304" s="14"/>
      <c r="AI304" s="14"/>
      <c r="AJ304" s="14"/>
      <c r="AK304" s="14"/>
      <c r="AL304" s="14"/>
    </row>
    <row r="305" spans="1:38">
      <c r="A305" s="14"/>
      <c r="B305" s="14"/>
      <c r="C305" s="14"/>
      <c r="D305" s="14"/>
      <c r="E305" s="14"/>
      <c r="F305" s="14"/>
      <c r="G305" s="14"/>
      <c r="H305" s="14"/>
      <c r="I305" s="14"/>
      <c r="J305" s="14"/>
      <c r="K305" s="14"/>
      <c r="L305" s="14"/>
      <c r="M305" s="14"/>
      <c r="N305" s="14"/>
      <c r="O305" s="14"/>
      <c r="Q305" s="14">
        <f>IF(moras!H297="SI", moras!C297, "")</f>
        <v>478452</v>
      </c>
      <c r="R305" s="14" t="str">
        <f>IF(moras!H297="NO", moras!C297, "")</f>
        <v/>
      </c>
      <c r="S305" s="14" t="e">
        <f t="shared" si="7"/>
        <v>#VALUE!</v>
      </c>
      <c r="T305" s="14"/>
      <c r="U305" s="14"/>
      <c r="V305" s="14"/>
      <c r="W305" s="14"/>
      <c r="X305" s="14"/>
      <c r="Y305" s="14"/>
      <c r="Z305" s="14"/>
      <c r="AA305" s="14"/>
      <c r="AB305" s="14"/>
      <c r="AC305" s="14"/>
      <c r="AD305" s="14"/>
      <c r="AE305" s="14"/>
      <c r="AF305" s="14"/>
      <c r="AG305" s="14"/>
      <c r="AH305" s="14"/>
      <c r="AI305" s="14"/>
      <c r="AJ305" s="14"/>
      <c r="AK305" s="14"/>
      <c r="AL305" s="14"/>
    </row>
    <row r="306" spans="1:38">
      <c r="A306" s="14"/>
      <c r="B306" s="14"/>
      <c r="C306" s="14"/>
      <c r="D306" s="14"/>
      <c r="E306" s="14"/>
      <c r="F306" s="14"/>
      <c r="G306" s="14"/>
      <c r="H306" s="14"/>
      <c r="I306" s="14"/>
      <c r="J306" s="14"/>
      <c r="K306" s="14"/>
      <c r="L306" s="14"/>
      <c r="M306" s="14"/>
      <c r="N306" s="14"/>
      <c r="O306" s="14"/>
      <c r="Q306" s="14">
        <f>IF(moras!H298="SI", moras!C298, "")</f>
        <v>299647</v>
      </c>
      <c r="R306" s="14" t="str">
        <f>IF(moras!H298="NO", moras!C298, "")</f>
        <v/>
      </c>
      <c r="S306" s="14" t="e">
        <f t="shared" si="7"/>
        <v>#VALUE!</v>
      </c>
      <c r="T306" s="14"/>
      <c r="U306" s="14"/>
      <c r="V306" s="14"/>
      <c r="W306" s="14"/>
      <c r="X306" s="14"/>
      <c r="Y306" s="14"/>
      <c r="Z306" s="14"/>
      <c r="AA306" s="14"/>
      <c r="AB306" s="14"/>
      <c r="AC306" s="14"/>
      <c r="AD306" s="14"/>
      <c r="AE306" s="14"/>
      <c r="AF306" s="14"/>
      <c r="AG306" s="14"/>
      <c r="AH306" s="14"/>
      <c r="AI306" s="14"/>
      <c r="AJ306" s="14"/>
      <c r="AK306" s="14"/>
      <c r="AL306" s="14"/>
    </row>
    <row r="307" spans="1:38">
      <c r="A307" s="14"/>
      <c r="B307" s="14"/>
      <c r="C307" s="14"/>
      <c r="D307" s="14"/>
      <c r="E307" s="14"/>
      <c r="F307" s="14"/>
      <c r="G307" s="14"/>
      <c r="H307" s="14"/>
      <c r="I307" s="14"/>
      <c r="J307" s="14"/>
      <c r="K307" s="14"/>
      <c r="L307" s="14"/>
      <c r="M307" s="14"/>
      <c r="N307" s="14"/>
      <c r="O307" s="14"/>
      <c r="Q307" s="14" t="str">
        <f>IF(moras!H299="SI", moras!C299, "")</f>
        <v/>
      </c>
      <c r="R307" s="14">
        <f>IF(moras!H299="NO", moras!C299, "")</f>
        <v>263360.19</v>
      </c>
      <c r="S307" s="14">
        <f t="shared" si="7"/>
        <v>-263360.19</v>
      </c>
      <c r="T307" s="14"/>
      <c r="U307" s="14"/>
      <c r="V307" s="14"/>
      <c r="W307" s="14"/>
      <c r="X307" s="14"/>
      <c r="Y307" s="14"/>
      <c r="Z307" s="14"/>
      <c r="AA307" s="14"/>
      <c r="AB307" s="14"/>
      <c r="AC307" s="14"/>
      <c r="AD307" s="14"/>
      <c r="AE307" s="14"/>
      <c r="AF307" s="14"/>
      <c r="AG307" s="14"/>
      <c r="AH307" s="14"/>
      <c r="AI307" s="14"/>
      <c r="AJ307" s="14"/>
      <c r="AK307" s="14"/>
      <c r="AL307" s="14"/>
    </row>
    <row r="308" spans="1:38">
      <c r="A308" s="14"/>
      <c r="B308" s="14"/>
      <c r="C308" s="14"/>
      <c r="D308" s="14"/>
      <c r="E308" s="14"/>
      <c r="F308" s="14"/>
      <c r="G308" s="14"/>
      <c r="H308" s="14"/>
      <c r="I308" s="14"/>
      <c r="J308" s="14"/>
      <c r="K308" s="14"/>
      <c r="L308" s="14"/>
      <c r="M308" s="14"/>
      <c r="N308" s="14"/>
      <c r="O308" s="14"/>
      <c r="Q308" s="14" t="str">
        <f>IF(moras!H300="SI", moras!C300, "")</f>
        <v/>
      </c>
      <c r="R308" s="14">
        <f>IF(moras!H300="NO", moras!C300, "")</f>
        <v>2312395</v>
      </c>
      <c r="S308" s="14">
        <f t="shared" si="7"/>
        <v>-2312395</v>
      </c>
      <c r="T308" s="14"/>
      <c r="U308" s="14"/>
      <c r="V308" s="14"/>
      <c r="W308" s="14"/>
      <c r="X308" s="14"/>
      <c r="Y308" s="14"/>
      <c r="Z308" s="14"/>
      <c r="AA308" s="14"/>
      <c r="AB308" s="14"/>
      <c r="AC308" s="14"/>
      <c r="AD308" s="14"/>
      <c r="AE308" s="14"/>
      <c r="AF308" s="14"/>
      <c r="AG308" s="14"/>
      <c r="AH308" s="14"/>
      <c r="AI308" s="14"/>
      <c r="AJ308" s="14"/>
      <c r="AK308" s="14"/>
      <c r="AL308" s="14"/>
    </row>
    <row r="309" spans="1:38">
      <c r="A309" s="14"/>
      <c r="B309" s="14"/>
      <c r="C309" s="14"/>
      <c r="D309" s="14"/>
      <c r="E309" s="14"/>
      <c r="F309" s="14"/>
      <c r="G309" s="14"/>
      <c r="H309" s="14"/>
      <c r="I309" s="14"/>
      <c r="J309" s="14"/>
      <c r="K309" s="14"/>
      <c r="L309" s="14"/>
      <c r="M309" s="14"/>
      <c r="N309" s="14"/>
      <c r="O309" s="14"/>
      <c r="Q309" s="14" t="str">
        <f>IF(moras!H301="SI", moras!C301, "")</f>
        <v/>
      </c>
      <c r="R309" s="14">
        <f>IF(moras!H301="NO", moras!C301, "")</f>
        <v>300000</v>
      </c>
      <c r="S309" s="14">
        <f t="shared" si="7"/>
        <v>-300000</v>
      </c>
      <c r="T309" s="14"/>
      <c r="U309" s="14"/>
      <c r="V309" s="14"/>
      <c r="W309" s="14"/>
      <c r="X309" s="14"/>
      <c r="Y309" s="14"/>
      <c r="Z309" s="14"/>
      <c r="AA309" s="14"/>
      <c r="AB309" s="14"/>
      <c r="AC309" s="14"/>
      <c r="AD309" s="14"/>
      <c r="AE309" s="14"/>
      <c r="AF309" s="14"/>
      <c r="AG309" s="14"/>
      <c r="AH309" s="14"/>
      <c r="AI309" s="14"/>
      <c r="AJ309" s="14"/>
      <c r="AK309" s="14"/>
      <c r="AL309" s="14"/>
    </row>
    <row r="310" spans="1:38">
      <c r="A310" s="14"/>
      <c r="B310" s="14"/>
      <c r="C310" s="14"/>
      <c r="D310" s="14"/>
      <c r="E310" s="14"/>
      <c r="F310" s="14"/>
      <c r="G310" s="14"/>
      <c r="H310" s="14"/>
      <c r="I310" s="14"/>
      <c r="J310" s="14"/>
      <c r="K310" s="14"/>
      <c r="L310" s="14"/>
      <c r="M310" s="14"/>
      <c r="N310" s="14"/>
      <c r="O310" s="14"/>
      <c r="Q310" s="14" t="str">
        <f>IF(moras!H302="SI", moras!C302, "")</f>
        <v/>
      </c>
      <c r="R310" s="14">
        <f>IF(moras!H302="NO", moras!C302, "")</f>
        <v>1819599</v>
      </c>
      <c r="S310" s="14">
        <f t="shared" si="7"/>
        <v>-1819599</v>
      </c>
      <c r="T310" s="14"/>
      <c r="U310" s="14"/>
      <c r="V310" s="14"/>
      <c r="W310" s="14"/>
      <c r="X310" s="14"/>
      <c r="Y310" s="14"/>
      <c r="Z310" s="14"/>
      <c r="AA310" s="14"/>
      <c r="AB310" s="14"/>
      <c r="AC310" s="14"/>
      <c r="AD310" s="14"/>
      <c r="AE310" s="14"/>
      <c r="AF310" s="14"/>
      <c r="AG310" s="14"/>
      <c r="AH310" s="14"/>
      <c r="AI310" s="14"/>
      <c r="AJ310" s="14"/>
      <c r="AK310" s="14"/>
      <c r="AL310" s="14"/>
    </row>
    <row r="311" spans="1:38">
      <c r="A311" s="14"/>
      <c r="B311" s="14"/>
      <c r="C311" s="14"/>
      <c r="D311" s="14"/>
      <c r="E311" s="14"/>
      <c r="F311" s="14"/>
      <c r="G311" s="14"/>
      <c r="H311" s="14"/>
      <c r="I311" s="14"/>
      <c r="J311" s="14"/>
      <c r="K311" s="14"/>
      <c r="L311" s="14"/>
      <c r="M311" s="14"/>
      <c r="N311" s="14"/>
      <c r="O311" s="14"/>
      <c r="Q311" s="14" t="str">
        <f>IF(moras!H303="SI", moras!C303, "")</f>
        <v/>
      </c>
      <c r="R311" s="14">
        <f>IF(moras!H303="NO", moras!C303, "")</f>
        <v>551500</v>
      </c>
      <c r="S311" s="14">
        <f t="shared" si="7"/>
        <v>-551500</v>
      </c>
      <c r="T311" s="14"/>
      <c r="U311" s="14"/>
      <c r="V311" s="14"/>
      <c r="W311" s="14"/>
      <c r="X311" s="14"/>
      <c r="Y311" s="14"/>
      <c r="Z311" s="14"/>
      <c r="AA311" s="14"/>
      <c r="AB311" s="14"/>
      <c r="AC311" s="14"/>
      <c r="AD311" s="14"/>
      <c r="AE311" s="14"/>
      <c r="AF311" s="14"/>
      <c r="AG311" s="14"/>
      <c r="AH311" s="14"/>
      <c r="AI311" s="14"/>
      <c r="AJ311" s="14"/>
      <c r="AK311" s="14"/>
      <c r="AL311" s="14"/>
    </row>
    <row r="312" spans="1:38">
      <c r="A312" s="14"/>
      <c r="B312" s="14"/>
      <c r="C312" s="14"/>
      <c r="D312" s="14"/>
      <c r="E312" s="14"/>
      <c r="F312" s="14"/>
      <c r="G312" s="14"/>
      <c r="H312" s="14"/>
      <c r="I312" s="14"/>
      <c r="J312" s="14"/>
      <c r="K312" s="14"/>
      <c r="L312" s="14"/>
      <c r="M312" s="14"/>
      <c r="N312" s="14"/>
      <c r="O312" s="14"/>
      <c r="Q312" s="14" t="str">
        <f>IF(moras!H304="SI", moras!C304, "")</f>
        <v/>
      </c>
      <c r="R312" s="14">
        <f>IF(moras!H304="NO", moras!C304, "")</f>
        <v>338775.81</v>
      </c>
      <c r="S312" s="14">
        <f t="shared" si="7"/>
        <v>-338775.81</v>
      </c>
      <c r="T312" s="14"/>
      <c r="U312" s="14"/>
      <c r="V312" s="14"/>
      <c r="W312" s="14"/>
      <c r="X312" s="14"/>
      <c r="Y312" s="14"/>
      <c r="Z312" s="14"/>
      <c r="AA312" s="14"/>
      <c r="AB312" s="14"/>
      <c r="AC312" s="14"/>
      <c r="AD312" s="14"/>
      <c r="AE312" s="14"/>
      <c r="AF312" s="14"/>
      <c r="AG312" s="14"/>
      <c r="AH312" s="14"/>
      <c r="AI312" s="14"/>
      <c r="AJ312" s="14"/>
      <c r="AK312" s="14"/>
      <c r="AL312" s="14"/>
    </row>
    <row r="313" spans="1:38">
      <c r="A313" s="14"/>
      <c r="B313" s="14"/>
      <c r="C313" s="14"/>
      <c r="D313" s="14"/>
      <c r="E313" s="14"/>
      <c r="F313" s="14"/>
      <c r="G313" s="14"/>
      <c r="H313" s="14"/>
      <c r="I313" s="14"/>
      <c r="J313" s="14"/>
      <c r="K313" s="14"/>
      <c r="L313" s="14"/>
      <c r="M313" s="14"/>
      <c r="N313" s="14"/>
      <c r="O313" s="14"/>
      <c r="Q313" s="14" t="str">
        <f>IF(moras!H305="SI", moras!C305, "")</f>
        <v/>
      </c>
      <c r="R313" s="14">
        <f>IF(moras!H305="NO", moras!C305, "")</f>
        <v>278030</v>
      </c>
      <c r="S313" s="14">
        <f t="shared" si="7"/>
        <v>-278030</v>
      </c>
      <c r="T313" s="14"/>
      <c r="U313" s="14"/>
      <c r="V313" s="14"/>
      <c r="W313" s="14"/>
      <c r="X313" s="14"/>
      <c r="Y313" s="14"/>
      <c r="Z313" s="14"/>
      <c r="AA313" s="14"/>
      <c r="AB313" s="14"/>
      <c r="AC313" s="14"/>
      <c r="AD313" s="14"/>
      <c r="AE313" s="14"/>
      <c r="AF313" s="14"/>
      <c r="AG313" s="14"/>
      <c r="AH313" s="14"/>
      <c r="AI313" s="14"/>
      <c r="AJ313" s="14"/>
      <c r="AK313" s="14"/>
      <c r="AL313" s="14"/>
    </row>
    <row r="314" spans="1:38">
      <c r="A314" s="14"/>
      <c r="B314" s="14"/>
      <c r="C314" s="14"/>
      <c r="D314" s="14"/>
      <c r="E314" s="14"/>
      <c r="F314" s="14"/>
      <c r="G314" s="14"/>
      <c r="H314" s="14"/>
      <c r="I314" s="14"/>
      <c r="J314" s="14"/>
      <c r="K314" s="14"/>
      <c r="L314" s="14"/>
      <c r="M314" s="14"/>
      <c r="N314" s="14"/>
      <c r="O314" s="14"/>
      <c r="Q314" s="14" t="str">
        <f>IF(moras!H306="SI", moras!C306, "")</f>
        <v/>
      </c>
      <c r="R314" s="14">
        <f>IF(moras!H306="NO", moras!C306, "")</f>
        <v>1068785</v>
      </c>
      <c r="S314" s="14">
        <f t="shared" si="7"/>
        <v>-1068785</v>
      </c>
      <c r="T314" s="14"/>
      <c r="U314" s="14"/>
      <c r="V314" s="14"/>
      <c r="W314" s="14"/>
      <c r="X314" s="14"/>
      <c r="Y314" s="14"/>
      <c r="Z314" s="14"/>
      <c r="AA314" s="14"/>
      <c r="AB314" s="14"/>
      <c r="AC314" s="14"/>
      <c r="AD314" s="14"/>
      <c r="AE314" s="14"/>
      <c r="AF314" s="14"/>
      <c r="AG314" s="14"/>
      <c r="AH314" s="14"/>
      <c r="AI314" s="14"/>
      <c r="AJ314" s="14"/>
      <c r="AK314" s="14"/>
      <c r="AL314" s="14"/>
    </row>
    <row r="315" spans="1:38">
      <c r="A315" s="14"/>
      <c r="B315" s="14"/>
      <c r="C315" s="14"/>
      <c r="D315" s="14"/>
      <c r="E315" s="14"/>
      <c r="F315" s="14"/>
      <c r="G315" s="14"/>
      <c r="H315" s="14"/>
      <c r="I315" s="14"/>
      <c r="J315" s="14"/>
      <c r="K315" s="14"/>
      <c r="L315" s="14"/>
      <c r="M315" s="14"/>
      <c r="N315" s="14"/>
      <c r="O315" s="14"/>
      <c r="Q315" s="14" t="str">
        <f>IF(moras!H307="SI", moras!C307, "")</f>
        <v/>
      </c>
      <c r="R315" s="14">
        <f>IF(moras!H307="NO", moras!C307, "")</f>
        <v>2549958.42</v>
      </c>
      <c r="S315" s="14">
        <f t="shared" si="7"/>
        <v>-2549958.42</v>
      </c>
      <c r="T315" s="14"/>
      <c r="U315" s="14"/>
      <c r="V315" s="14"/>
      <c r="W315" s="14"/>
      <c r="X315" s="14"/>
      <c r="Y315" s="14"/>
      <c r="Z315" s="14"/>
      <c r="AA315" s="14"/>
      <c r="AB315" s="14"/>
      <c r="AC315" s="14"/>
      <c r="AD315" s="14"/>
      <c r="AE315" s="14"/>
      <c r="AF315" s="14"/>
      <c r="AG315" s="14"/>
      <c r="AH315" s="14"/>
      <c r="AI315" s="14"/>
      <c r="AJ315" s="14"/>
      <c r="AK315" s="14"/>
      <c r="AL315" s="14"/>
    </row>
    <row r="316" spans="1:38">
      <c r="A316" s="14"/>
      <c r="B316" s="14"/>
      <c r="C316" s="14"/>
      <c r="D316" s="14"/>
      <c r="E316" s="14"/>
      <c r="F316" s="14"/>
      <c r="G316" s="14"/>
      <c r="H316" s="14"/>
      <c r="I316" s="14"/>
      <c r="J316" s="14"/>
      <c r="K316" s="14"/>
      <c r="L316" s="14"/>
      <c r="M316" s="14"/>
      <c r="N316" s="14"/>
      <c r="O316" s="14"/>
      <c r="Q316" s="14" t="str">
        <f>IF(moras!H308="SI", moras!C308, "")</f>
        <v/>
      </c>
      <c r="R316" s="14">
        <f>IF(moras!H308="NO", moras!C308, "")</f>
        <v>181084</v>
      </c>
      <c r="S316" s="14">
        <f t="shared" si="7"/>
        <v>-181084</v>
      </c>
      <c r="T316" s="14"/>
      <c r="U316" s="14"/>
      <c r="V316" s="14"/>
      <c r="W316" s="14"/>
      <c r="X316" s="14"/>
      <c r="Y316" s="14"/>
      <c r="Z316" s="14"/>
      <c r="AA316" s="14"/>
      <c r="AB316" s="14"/>
      <c r="AC316" s="14"/>
      <c r="AD316" s="14"/>
      <c r="AE316" s="14"/>
      <c r="AF316" s="14"/>
      <c r="AG316" s="14"/>
      <c r="AH316" s="14"/>
      <c r="AI316" s="14"/>
      <c r="AJ316" s="14"/>
      <c r="AK316" s="14"/>
      <c r="AL316" s="14"/>
    </row>
    <row r="317" spans="1:38">
      <c r="A317" s="14"/>
      <c r="B317" s="14"/>
      <c r="C317" s="14"/>
      <c r="D317" s="14"/>
      <c r="E317" s="14"/>
      <c r="F317" s="14"/>
      <c r="G317" s="14"/>
      <c r="H317" s="14"/>
      <c r="I317" s="14"/>
      <c r="J317" s="14"/>
      <c r="K317" s="14"/>
      <c r="L317" s="14"/>
      <c r="M317" s="14"/>
      <c r="N317" s="14"/>
      <c r="O317" s="14"/>
      <c r="Q317" s="14" t="str">
        <f>IF(moras!H309="SI", moras!C309, "")</f>
        <v/>
      </c>
      <c r="R317" s="14">
        <f>IF(moras!H309="NO", moras!C309, "")</f>
        <v>1059381.6000000001</v>
      </c>
      <c r="S317" s="14">
        <f t="shared" si="7"/>
        <v>-1059381.6000000001</v>
      </c>
      <c r="T317" s="14"/>
      <c r="U317" s="14"/>
      <c r="V317" s="14"/>
      <c r="W317" s="14"/>
      <c r="X317" s="14"/>
      <c r="Y317" s="14"/>
      <c r="Z317" s="14"/>
      <c r="AA317" s="14"/>
      <c r="AB317" s="14"/>
      <c r="AC317" s="14"/>
      <c r="AD317" s="14"/>
      <c r="AE317" s="14"/>
      <c r="AF317" s="14"/>
      <c r="AG317" s="14"/>
      <c r="AH317" s="14"/>
      <c r="AI317" s="14"/>
      <c r="AJ317" s="14"/>
      <c r="AK317" s="14"/>
      <c r="AL317" s="14"/>
    </row>
    <row r="318" spans="1:38">
      <c r="A318" s="14"/>
      <c r="B318" s="14"/>
      <c r="C318" s="14"/>
      <c r="D318" s="14"/>
      <c r="E318" s="14"/>
      <c r="F318" s="14"/>
      <c r="G318" s="14"/>
      <c r="H318" s="14"/>
      <c r="I318" s="14"/>
      <c r="J318" s="14"/>
      <c r="K318" s="14"/>
      <c r="L318" s="14"/>
      <c r="M318" s="14"/>
      <c r="N318" s="14"/>
      <c r="O318" s="14"/>
      <c r="Q318" s="14">
        <f>IF(moras!H310="SI", moras!C310, "")</f>
        <v>343178</v>
      </c>
      <c r="R318" s="14" t="str">
        <f>IF(moras!H310="NO", moras!C310, "")</f>
        <v/>
      </c>
      <c r="S318" s="14" t="e">
        <f t="shared" si="7"/>
        <v>#VALUE!</v>
      </c>
      <c r="T318" s="14"/>
      <c r="U318" s="14"/>
      <c r="V318" s="14"/>
      <c r="W318" s="14"/>
      <c r="X318" s="14"/>
      <c r="Y318" s="14"/>
      <c r="Z318" s="14"/>
      <c r="AA318" s="14"/>
      <c r="AB318" s="14"/>
      <c r="AC318" s="14"/>
      <c r="AD318" s="14"/>
      <c r="AE318" s="14"/>
      <c r="AF318" s="14"/>
      <c r="AG318" s="14"/>
      <c r="AH318" s="14"/>
      <c r="AI318" s="14"/>
      <c r="AJ318" s="14"/>
      <c r="AK318" s="14"/>
      <c r="AL318" s="14"/>
    </row>
    <row r="319" spans="1:38">
      <c r="A319" s="14"/>
      <c r="B319" s="14"/>
      <c r="C319" s="14"/>
      <c r="D319" s="14"/>
      <c r="E319" s="14"/>
      <c r="F319" s="14"/>
      <c r="G319" s="14"/>
      <c r="H319" s="14"/>
      <c r="I319" s="14"/>
      <c r="J319" s="14"/>
      <c r="K319" s="14"/>
      <c r="L319" s="14"/>
      <c r="M319" s="14"/>
      <c r="N319" s="14"/>
      <c r="O319" s="14"/>
      <c r="Q319" s="14" t="str">
        <f>IF(moras!H311="SI", moras!C311, "")</f>
        <v/>
      </c>
      <c r="R319" s="14">
        <f>IF(moras!H311="NO", moras!C311, "")</f>
        <v>606620</v>
      </c>
      <c r="S319" s="14">
        <f t="shared" si="7"/>
        <v>-606620</v>
      </c>
      <c r="T319" s="14"/>
      <c r="U319" s="14"/>
      <c r="V319" s="14"/>
      <c r="W319" s="14"/>
      <c r="X319" s="14"/>
      <c r="Y319" s="14"/>
      <c r="Z319" s="14"/>
      <c r="AA319" s="14"/>
      <c r="AB319" s="14"/>
      <c r="AC319" s="14"/>
      <c r="AD319" s="14"/>
      <c r="AE319" s="14"/>
      <c r="AF319" s="14"/>
      <c r="AG319" s="14"/>
      <c r="AH319" s="14"/>
      <c r="AI319" s="14"/>
      <c r="AJ319" s="14"/>
      <c r="AK319" s="14"/>
      <c r="AL319" s="14"/>
    </row>
    <row r="320" spans="1:38">
      <c r="A320" s="14"/>
      <c r="B320" s="14"/>
      <c r="C320" s="14"/>
      <c r="D320" s="14"/>
      <c r="E320" s="14"/>
      <c r="F320" s="14"/>
      <c r="G320" s="14"/>
      <c r="H320" s="14"/>
      <c r="I320" s="14"/>
      <c r="J320" s="14"/>
      <c r="K320" s="14"/>
      <c r="L320" s="14"/>
      <c r="M320" s="14"/>
      <c r="N320" s="14"/>
      <c r="O320" s="14"/>
      <c r="Q320" s="14" t="str">
        <f>IF(moras!H312="SI", moras!C312, "")</f>
        <v/>
      </c>
      <c r="R320" s="14">
        <f>IF(moras!H312="NO", moras!C312, "")</f>
        <v>320524.5</v>
      </c>
      <c r="S320" s="14">
        <f t="shared" si="7"/>
        <v>-320524.5</v>
      </c>
      <c r="T320" s="14"/>
      <c r="U320" s="14"/>
      <c r="V320" s="14"/>
      <c r="W320" s="14"/>
      <c r="X320" s="14"/>
      <c r="Y320" s="14"/>
      <c r="Z320" s="14"/>
      <c r="AA320" s="14"/>
      <c r="AB320" s="14"/>
      <c r="AC320" s="14"/>
      <c r="AD320" s="14"/>
      <c r="AE320" s="14"/>
      <c r="AF320" s="14"/>
      <c r="AG320" s="14"/>
      <c r="AH320" s="14"/>
      <c r="AI320" s="14"/>
      <c r="AJ320" s="14"/>
      <c r="AK320" s="14"/>
      <c r="AL320" s="14"/>
    </row>
    <row r="321" spans="1:38">
      <c r="A321" s="14"/>
      <c r="B321" s="14"/>
      <c r="C321" s="14"/>
      <c r="D321" s="14"/>
      <c r="E321" s="14"/>
      <c r="F321" s="14"/>
      <c r="G321" s="14"/>
      <c r="H321" s="14"/>
      <c r="I321" s="14"/>
      <c r="J321" s="14"/>
      <c r="K321" s="14"/>
      <c r="L321" s="14"/>
      <c r="M321" s="14"/>
      <c r="N321" s="14"/>
      <c r="O321" s="14"/>
      <c r="Q321" s="14" t="str">
        <f>IF(moras!H313="SI", moras!C313, "")</f>
        <v/>
      </c>
      <c r="R321" s="14">
        <f>IF(moras!H313="NO", moras!C313, "")</f>
        <v>1171666.67</v>
      </c>
      <c r="S321" s="14">
        <f t="shared" si="7"/>
        <v>-1171666.67</v>
      </c>
      <c r="T321" s="14"/>
      <c r="U321" s="14"/>
      <c r="V321" s="14"/>
      <c r="W321" s="14"/>
      <c r="X321" s="14"/>
      <c r="Y321" s="14"/>
      <c r="Z321" s="14"/>
      <c r="AA321" s="14"/>
      <c r="AB321" s="14"/>
      <c r="AC321" s="14"/>
      <c r="AD321" s="14"/>
      <c r="AE321" s="14"/>
      <c r="AF321" s="14"/>
      <c r="AG321" s="14"/>
      <c r="AH321" s="14"/>
      <c r="AI321" s="14"/>
      <c r="AJ321" s="14"/>
      <c r="AK321" s="14"/>
      <c r="AL321" s="14"/>
    </row>
    <row r="322" spans="1:38">
      <c r="A322" s="14"/>
      <c r="B322" s="14"/>
      <c r="C322" s="14"/>
      <c r="D322" s="14"/>
      <c r="E322" s="14"/>
      <c r="F322" s="14"/>
      <c r="G322" s="14"/>
      <c r="H322" s="14"/>
      <c r="I322" s="14"/>
      <c r="J322" s="14"/>
      <c r="K322" s="14"/>
      <c r="L322" s="14"/>
      <c r="M322" s="14"/>
      <c r="N322" s="14"/>
      <c r="O322" s="14"/>
      <c r="Q322" s="14" t="str">
        <f>IF(moras!H314="SI", moras!C314, "")</f>
        <v/>
      </c>
      <c r="R322" s="14">
        <f>IF(moras!H314="NO", moras!C314, "")</f>
        <v>113848</v>
      </c>
      <c r="S322" s="14">
        <f t="shared" si="7"/>
        <v>-113848</v>
      </c>
      <c r="T322" s="14"/>
      <c r="U322" s="14"/>
      <c r="V322" s="14"/>
      <c r="W322" s="14"/>
      <c r="X322" s="14"/>
      <c r="Y322" s="14"/>
      <c r="Z322" s="14"/>
      <c r="AA322" s="14"/>
      <c r="AB322" s="14"/>
      <c r="AC322" s="14"/>
      <c r="AD322" s="14"/>
      <c r="AE322" s="14"/>
      <c r="AF322" s="14"/>
      <c r="AG322" s="14"/>
      <c r="AH322" s="14"/>
      <c r="AI322" s="14"/>
      <c r="AJ322" s="14"/>
      <c r="AK322" s="14"/>
      <c r="AL322" s="14"/>
    </row>
    <row r="323" spans="1:38">
      <c r="A323" s="14"/>
      <c r="B323" s="14"/>
      <c r="C323" s="14"/>
      <c r="D323" s="14"/>
      <c r="E323" s="14"/>
      <c r="F323" s="14"/>
      <c r="G323" s="14"/>
      <c r="H323" s="14"/>
      <c r="I323" s="14"/>
      <c r="J323" s="14"/>
      <c r="K323" s="14"/>
      <c r="L323" s="14"/>
      <c r="M323" s="14"/>
      <c r="N323" s="14"/>
      <c r="O323" s="14"/>
      <c r="Q323" s="14" t="str">
        <f>IF(moras!H315="SI", moras!C315, "")</f>
        <v/>
      </c>
      <c r="R323" s="14">
        <f>IF(moras!H315="NO", moras!C315, "")</f>
        <v>391476</v>
      </c>
      <c r="S323" s="14">
        <f t="shared" si="7"/>
        <v>-391476</v>
      </c>
      <c r="T323" s="14"/>
      <c r="U323" s="14"/>
      <c r="V323" s="14"/>
      <c r="W323" s="14"/>
      <c r="X323" s="14"/>
      <c r="Y323" s="14"/>
      <c r="Z323" s="14"/>
      <c r="AA323" s="14"/>
      <c r="AB323" s="14"/>
      <c r="AC323" s="14"/>
      <c r="AD323" s="14"/>
      <c r="AE323" s="14"/>
      <c r="AF323" s="14"/>
      <c r="AG323" s="14"/>
      <c r="AH323" s="14"/>
      <c r="AI323" s="14"/>
      <c r="AJ323" s="14"/>
      <c r="AK323" s="14"/>
      <c r="AL323" s="14"/>
    </row>
    <row r="324" spans="1:38">
      <c r="A324" s="14"/>
      <c r="B324" s="14"/>
      <c r="C324" s="14"/>
      <c r="D324" s="14"/>
      <c r="E324" s="14"/>
      <c r="F324" s="14"/>
      <c r="G324" s="14"/>
      <c r="H324" s="14"/>
      <c r="I324" s="14"/>
      <c r="J324" s="14"/>
      <c r="K324" s="14"/>
      <c r="L324" s="14"/>
      <c r="M324" s="14"/>
      <c r="N324" s="14"/>
      <c r="O324" s="14"/>
      <c r="Q324" s="14" t="str">
        <f>IF(moras!H316="SI", moras!C316, "")</f>
        <v/>
      </c>
      <c r="R324" s="14">
        <f>IF(moras!H316="NO", moras!C316, "")</f>
        <v>558250</v>
      </c>
      <c r="S324" s="14">
        <f t="shared" si="7"/>
        <v>-558250</v>
      </c>
      <c r="T324" s="14"/>
      <c r="U324" s="14"/>
      <c r="V324" s="14"/>
      <c r="W324" s="14"/>
      <c r="X324" s="14"/>
      <c r="Y324" s="14"/>
      <c r="Z324" s="14"/>
      <c r="AA324" s="14"/>
      <c r="AB324" s="14"/>
      <c r="AC324" s="14"/>
      <c r="AD324" s="14"/>
      <c r="AE324" s="14"/>
      <c r="AF324" s="14"/>
      <c r="AG324" s="14"/>
      <c r="AH324" s="14"/>
      <c r="AI324" s="14"/>
      <c r="AJ324" s="14"/>
      <c r="AK324" s="14"/>
      <c r="AL324" s="14"/>
    </row>
    <row r="325" spans="1:38">
      <c r="A325" s="14"/>
      <c r="B325" s="14"/>
      <c r="C325" s="14"/>
      <c r="D325" s="14"/>
      <c r="E325" s="14"/>
      <c r="F325" s="14"/>
      <c r="G325" s="14"/>
      <c r="H325" s="14"/>
      <c r="I325" s="14"/>
      <c r="J325" s="14"/>
      <c r="K325" s="14"/>
      <c r="L325" s="14"/>
      <c r="M325" s="14"/>
      <c r="N325" s="14"/>
      <c r="O325" s="14"/>
      <c r="Q325" s="14" t="str">
        <f>IF(moras!H317="SI", moras!C317, "")</f>
        <v/>
      </c>
      <c r="R325" s="14">
        <f>IF(moras!H317="NO", moras!C317, "")</f>
        <v>313164</v>
      </c>
      <c r="S325" s="14">
        <f t="shared" si="7"/>
        <v>-313164</v>
      </c>
      <c r="T325" s="14"/>
      <c r="U325" s="14"/>
      <c r="V325" s="14"/>
      <c r="W325" s="14"/>
      <c r="X325" s="14"/>
      <c r="Y325" s="14"/>
      <c r="Z325" s="14"/>
      <c r="AA325" s="14"/>
      <c r="AB325" s="14"/>
      <c r="AC325" s="14"/>
      <c r="AD325" s="14"/>
      <c r="AE325" s="14"/>
      <c r="AF325" s="14"/>
      <c r="AG325" s="14"/>
      <c r="AH325" s="14"/>
      <c r="AI325" s="14"/>
      <c r="AJ325" s="14"/>
      <c r="AK325" s="14"/>
      <c r="AL325" s="14"/>
    </row>
    <row r="326" spans="1:38">
      <c r="A326" s="14"/>
      <c r="B326" s="14"/>
      <c r="C326" s="14"/>
      <c r="D326" s="14"/>
      <c r="E326" s="14"/>
      <c r="F326" s="14"/>
      <c r="G326" s="14"/>
      <c r="H326" s="14"/>
      <c r="I326" s="14"/>
      <c r="J326" s="14"/>
      <c r="K326" s="14"/>
      <c r="L326" s="14"/>
      <c r="M326" s="14"/>
      <c r="N326" s="14"/>
      <c r="O326" s="14"/>
      <c r="Q326" s="14" t="str">
        <f>IF(moras!H318="SI", moras!C318, "")</f>
        <v/>
      </c>
      <c r="R326" s="14">
        <f>IF(moras!H318="NO", moras!C318, "")</f>
        <v>433000</v>
      </c>
      <c r="S326" s="14">
        <f t="shared" si="7"/>
        <v>-433000</v>
      </c>
      <c r="T326" s="14"/>
      <c r="U326" s="14"/>
      <c r="V326" s="14"/>
      <c r="W326" s="14"/>
      <c r="X326" s="14"/>
      <c r="Y326" s="14"/>
      <c r="Z326" s="14"/>
      <c r="AA326" s="14"/>
      <c r="AB326" s="14"/>
      <c r="AC326" s="14"/>
      <c r="AD326" s="14"/>
      <c r="AE326" s="14"/>
      <c r="AF326" s="14"/>
      <c r="AG326" s="14"/>
      <c r="AH326" s="14"/>
      <c r="AI326" s="14"/>
      <c r="AJ326" s="14"/>
      <c r="AK326" s="14"/>
      <c r="AL326" s="14"/>
    </row>
    <row r="327" spans="1:38">
      <c r="A327" s="14"/>
      <c r="B327" s="14"/>
      <c r="C327" s="14"/>
      <c r="D327" s="14"/>
      <c r="E327" s="14"/>
      <c r="F327" s="14"/>
      <c r="G327" s="14"/>
      <c r="H327" s="14"/>
      <c r="I327" s="14"/>
      <c r="J327" s="14"/>
      <c r="K327" s="14"/>
      <c r="L327" s="14"/>
      <c r="M327" s="14"/>
      <c r="N327" s="14"/>
      <c r="O327" s="14"/>
      <c r="Q327" s="14" t="str">
        <f>IF(moras!H319="SI", moras!C319, "")</f>
        <v/>
      </c>
      <c r="R327" s="14">
        <f>IF(moras!H319="NO", moras!C319, "")</f>
        <v>124453.88</v>
      </c>
      <c r="S327" s="14">
        <f t="shared" si="7"/>
        <v>-124453.88</v>
      </c>
      <c r="T327" s="14"/>
      <c r="U327" s="14"/>
      <c r="V327" s="14"/>
      <c r="W327" s="14"/>
      <c r="X327" s="14"/>
      <c r="Y327" s="14"/>
      <c r="Z327" s="14"/>
      <c r="AA327" s="14"/>
      <c r="AB327" s="14"/>
      <c r="AC327" s="14"/>
      <c r="AD327" s="14"/>
      <c r="AE327" s="14"/>
      <c r="AF327" s="14"/>
      <c r="AG327" s="14"/>
      <c r="AH327" s="14"/>
      <c r="AI327" s="14"/>
      <c r="AJ327" s="14"/>
      <c r="AK327" s="14"/>
      <c r="AL327" s="14"/>
    </row>
    <row r="328" spans="1:38">
      <c r="A328" s="14"/>
      <c r="B328" s="14"/>
      <c r="C328" s="14"/>
      <c r="D328" s="14"/>
      <c r="E328" s="14"/>
      <c r="F328" s="14"/>
      <c r="G328" s="14"/>
      <c r="H328" s="14"/>
      <c r="I328" s="14"/>
      <c r="J328" s="14"/>
      <c r="K328" s="14"/>
      <c r="L328" s="14"/>
      <c r="M328" s="14"/>
      <c r="N328" s="14"/>
      <c r="O328" s="14"/>
      <c r="Q328" s="14">
        <f>IF(moras!H320="SI", moras!C320, "")</f>
        <v>382136</v>
      </c>
      <c r="R328" s="14" t="str">
        <f>IF(moras!H320="NO", moras!C320, "")</f>
        <v/>
      </c>
      <c r="S328" s="14" t="e">
        <f t="shared" si="7"/>
        <v>#VALUE!</v>
      </c>
      <c r="T328" s="14"/>
      <c r="U328" s="14"/>
      <c r="V328" s="14"/>
      <c r="W328" s="14"/>
      <c r="X328" s="14"/>
      <c r="Y328" s="14"/>
      <c r="Z328" s="14"/>
      <c r="AA328" s="14"/>
      <c r="AB328" s="14"/>
      <c r="AC328" s="14"/>
      <c r="AD328" s="14"/>
      <c r="AE328" s="14"/>
      <c r="AF328" s="14"/>
      <c r="AG328" s="14"/>
      <c r="AH328" s="14"/>
      <c r="AI328" s="14"/>
      <c r="AJ328" s="14"/>
      <c r="AK328" s="14"/>
      <c r="AL328" s="14"/>
    </row>
    <row r="329" spans="1:38">
      <c r="A329" s="14"/>
      <c r="B329" s="14"/>
      <c r="C329" s="14"/>
      <c r="D329" s="14"/>
      <c r="E329" s="14"/>
      <c r="F329" s="14"/>
      <c r="G329" s="14"/>
      <c r="H329" s="14"/>
      <c r="I329" s="14"/>
      <c r="J329" s="14"/>
      <c r="K329" s="14"/>
      <c r="L329" s="14"/>
      <c r="M329" s="14"/>
      <c r="N329" s="14"/>
      <c r="O329" s="14"/>
      <c r="Q329" s="14" t="str">
        <f>IF(moras!H321="SI", moras!C321, "")</f>
        <v/>
      </c>
      <c r="R329" s="14">
        <f>IF(moras!H321="NO", moras!C321, "")</f>
        <v>297046</v>
      </c>
      <c r="S329" s="14">
        <f t="shared" si="7"/>
        <v>-297046</v>
      </c>
      <c r="T329" s="14"/>
      <c r="U329" s="14"/>
      <c r="V329" s="14"/>
      <c r="W329" s="14"/>
      <c r="X329" s="14"/>
      <c r="Y329" s="14"/>
      <c r="Z329" s="14"/>
      <c r="AA329" s="14"/>
      <c r="AB329" s="14"/>
      <c r="AC329" s="14"/>
      <c r="AD329" s="14"/>
      <c r="AE329" s="14"/>
      <c r="AF329" s="14"/>
      <c r="AG329" s="14"/>
      <c r="AH329" s="14"/>
      <c r="AI329" s="14"/>
      <c r="AJ329" s="14"/>
      <c r="AK329" s="14"/>
      <c r="AL329" s="14"/>
    </row>
    <row r="330" spans="1:38">
      <c r="A330" s="14"/>
      <c r="B330" s="14"/>
      <c r="C330" s="14"/>
      <c r="D330" s="14"/>
      <c r="E330" s="14"/>
      <c r="F330" s="14"/>
      <c r="G330" s="14"/>
      <c r="H330" s="14"/>
      <c r="I330" s="14"/>
      <c r="J330" s="14"/>
      <c r="K330" s="14"/>
      <c r="L330" s="14"/>
      <c r="M330" s="14"/>
      <c r="N330" s="14"/>
      <c r="O330" s="14"/>
      <c r="Q330" s="14" t="str">
        <f>IF(moras!H322="SI", moras!C322, "")</f>
        <v/>
      </c>
      <c r="R330" s="14">
        <f>IF(moras!H322="NO", moras!C322, "")</f>
        <v>401814.2</v>
      </c>
      <c r="S330" s="14">
        <f t="shared" si="7"/>
        <v>-401814.2</v>
      </c>
      <c r="T330" s="14"/>
      <c r="U330" s="14"/>
      <c r="V330" s="14"/>
      <c r="W330" s="14"/>
      <c r="X330" s="14"/>
      <c r="Y330" s="14"/>
      <c r="Z330" s="14"/>
      <c r="AA330" s="14"/>
      <c r="AB330" s="14"/>
      <c r="AC330" s="14"/>
      <c r="AD330" s="14"/>
      <c r="AE330" s="14"/>
      <c r="AF330" s="14"/>
      <c r="AG330" s="14"/>
      <c r="AH330" s="14"/>
      <c r="AI330" s="14"/>
      <c r="AJ330" s="14"/>
      <c r="AK330" s="14"/>
      <c r="AL330" s="14"/>
    </row>
    <row r="331" spans="1:38">
      <c r="A331" s="14"/>
      <c r="B331" s="14"/>
      <c r="C331" s="14"/>
      <c r="D331" s="14"/>
      <c r="E331" s="14"/>
      <c r="F331" s="14"/>
      <c r="G331" s="14"/>
      <c r="H331" s="14"/>
      <c r="I331" s="14"/>
      <c r="J331" s="14"/>
      <c r="K331" s="14"/>
      <c r="L331" s="14"/>
      <c r="M331" s="14"/>
      <c r="N331" s="14"/>
      <c r="O331" s="14"/>
      <c r="Q331" s="14">
        <f>IF(moras!H323="SI", moras!C323, "")</f>
        <v>1103954</v>
      </c>
      <c r="R331" s="14" t="str">
        <f>IF(moras!H323="NO", moras!C323, "")</f>
        <v/>
      </c>
      <c r="S331" s="14" t="e">
        <f t="shared" ref="S331:S394" si="8">-R331</f>
        <v>#VALUE!</v>
      </c>
      <c r="T331" s="14"/>
      <c r="U331" s="14"/>
      <c r="V331" s="14"/>
      <c r="W331" s="14"/>
      <c r="X331" s="14"/>
      <c r="Y331" s="14"/>
      <c r="Z331" s="14"/>
      <c r="AA331" s="14"/>
      <c r="AB331" s="14"/>
      <c r="AC331" s="14"/>
      <c r="AD331" s="14"/>
      <c r="AE331" s="14"/>
      <c r="AF331" s="14"/>
      <c r="AG331" s="14"/>
      <c r="AH331" s="14"/>
      <c r="AI331" s="14"/>
      <c r="AJ331" s="14"/>
      <c r="AK331" s="14"/>
      <c r="AL331" s="14"/>
    </row>
    <row r="332" spans="1:38">
      <c r="A332" s="14"/>
      <c r="B332" s="14"/>
      <c r="C332" s="14"/>
      <c r="D332" s="14"/>
      <c r="E332" s="14"/>
      <c r="F332" s="14"/>
      <c r="G332" s="14"/>
      <c r="H332" s="14"/>
      <c r="I332" s="14"/>
      <c r="J332" s="14"/>
      <c r="K332" s="14"/>
      <c r="L332" s="14"/>
      <c r="M332" s="14"/>
      <c r="N332" s="14"/>
      <c r="O332" s="14"/>
      <c r="Q332" s="14" t="str">
        <f>IF(moras!H324="SI", moras!C324, "")</f>
        <v/>
      </c>
      <c r="R332" s="14">
        <f>IF(moras!H324="NO", moras!C324, "")</f>
        <v>207648</v>
      </c>
      <c r="S332" s="14">
        <f t="shared" si="8"/>
        <v>-207648</v>
      </c>
      <c r="T332" s="14"/>
      <c r="U332" s="14"/>
      <c r="V332" s="14"/>
      <c r="W332" s="14"/>
      <c r="X332" s="14"/>
      <c r="Y332" s="14"/>
      <c r="Z332" s="14"/>
      <c r="AA332" s="14"/>
      <c r="AB332" s="14"/>
      <c r="AC332" s="14"/>
      <c r="AD332" s="14"/>
      <c r="AE332" s="14"/>
      <c r="AF332" s="14"/>
      <c r="AG332" s="14"/>
      <c r="AH332" s="14"/>
      <c r="AI332" s="14"/>
      <c r="AJ332" s="14"/>
      <c r="AK332" s="14"/>
      <c r="AL332" s="14"/>
    </row>
    <row r="333" spans="1:38">
      <c r="A333" s="14"/>
      <c r="B333" s="14"/>
      <c r="C333" s="14"/>
      <c r="D333" s="14"/>
      <c r="E333" s="14"/>
      <c r="F333" s="14"/>
      <c r="G333" s="14"/>
      <c r="H333" s="14"/>
      <c r="I333" s="14"/>
      <c r="J333" s="14"/>
      <c r="K333" s="14"/>
      <c r="L333" s="14"/>
      <c r="M333" s="14"/>
      <c r="N333" s="14"/>
      <c r="O333" s="14"/>
      <c r="Q333" s="14" t="str">
        <f>IF(moras!H325="SI", moras!C325, "")</f>
        <v/>
      </c>
      <c r="R333" s="14">
        <f>IF(moras!H325="NO", moras!C325, "")</f>
        <v>719752.5</v>
      </c>
      <c r="S333" s="14">
        <f t="shared" si="8"/>
        <v>-719752.5</v>
      </c>
      <c r="T333" s="14"/>
      <c r="U333" s="14"/>
      <c r="V333" s="14"/>
      <c r="W333" s="14"/>
      <c r="X333" s="14"/>
      <c r="Y333" s="14"/>
      <c r="Z333" s="14"/>
      <c r="AA333" s="14"/>
      <c r="AB333" s="14"/>
      <c r="AC333" s="14"/>
      <c r="AD333" s="14"/>
      <c r="AE333" s="14"/>
      <c r="AF333" s="14"/>
      <c r="AG333" s="14"/>
      <c r="AH333" s="14"/>
      <c r="AI333" s="14"/>
      <c r="AJ333" s="14"/>
      <c r="AK333" s="14"/>
      <c r="AL333" s="14"/>
    </row>
    <row r="334" spans="1:38">
      <c r="A334" s="14"/>
      <c r="B334" s="14"/>
      <c r="C334" s="14"/>
      <c r="D334" s="14"/>
      <c r="E334" s="14"/>
      <c r="F334" s="14"/>
      <c r="G334" s="14"/>
      <c r="H334" s="14"/>
      <c r="I334" s="14"/>
      <c r="J334" s="14"/>
      <c r="K334" s="14"/>
      <c r="L334" s="14"/>
      <c r="M334" s="14"/>
      <c r="N334" s="14"/>
      <c r="O334" s="14"/>
      <c r="Q334" s="14">
        <f>IF(moras!H326="SI", moras!C326, "")</f>
        <v>140000</v>
      </c>
      <c r="R334" s="14" t="str">
        <f>IF(moras!H326="NO", moras!C326, "")</f>
        <v/>
      </c>
      <c r="S334" s="14" t="e">
        <f t="shared" si="8"/>
        <v>#VALUE!</v>
      </c>
      <c r="T334" s="14"/>
      <c r="U334" s="14"/>
      <c r="V334" s="14"/>
      <c r="W334" s="14"/>
      <c r="X334" s="14"/>
      <c r="Y334" s="14"/>
      <c r="Z334" s="14"/>
      <c r="AA334" s="14"/>
      <c r="AB334" s="14"/>
      <c r="AC334" s="14"/>
      <c r="AD334" s="14"/>
      <c r="AE334" s="14"/>
      <c r="AF334" s="14"/>
      <c r="AG334" s="14"/>
      <c r="AH334" s="14"/>
      <c r="AI334" s="14"/>
      <c r="AJ334" s="14"/>
      <c r="AK334" s="14"/>
      <c r="AL334" s="14"/>
    </row>
    <row r="335" spans="1:38">
      <c r="A335" s="14"/>
      <c r="B335" s="14"/>
      <c r="C335" s="14"/>
      <c r="D335" s="14"/>
      <c r="E335" s="14"/>
      <c r="F335" s="14"/>
      <c r="G335" s="14"/>
      <c r="H335" s="14"/>
      <c r="I335" s="14"/>
      <c r="J335" s="14"/>
      <c r="K335" s="14"/>
      <c r="L335" s="14"/>
      <c r="M335" s="14"/>
      <c r="N335" s="14"/>
      <c r="O335" s="14"/>
      <c r="Q335" s="14" t="str">
        <f>IF(moras!H327="SI", moras!C327, "")</f>
        <v/>
      </c>
      <c r="R335" s="14">
        <f>IF(moras!H327="NO", moras!C327, "")</f>
        <v>1883093.97</v>
      </c>
      <c r="S335" s="14">
        <f t="shared" si="8"/>
        <v>-1883093.97</v>
      </c>
      <c r="T335" s="14"/>
      <c r="U335" s="14"/>
      <c r="V335" s="14"/>
      <c r="W335" s="14"/>
      <c r="X335" s="14"/>
      <c r="Y335" s="14"/>
      <c r="Z335" s="14"/>
      <c r="AA335" s="14"/>
      <c r="AB335" s="14"/>
      <c r="AC335" s="14"/>
      <c r="AD335" s="14"/>
      <c r="AE335" s="14"/>
      <c r="AF335" s="14"/>
      <c r="AG335" s="14"/>
      <c r="AH335" s="14"/>
      <c r="AI335" s="14"/>
      <c r="AJ335" s="14"/>
      <c r="AK335" s="14"/>
      <c r="AL335" s="14"/>
    </row>
    <row r="336" spans="1:38">
      <c r="A336" s="14"/>
      <c r="B336" s="14"/>
      <c r="C336" s="14"/>
      <c r="D336" s="14"/>
      <c r="E336" s="14"/>
      <c r="F336" s="14"/>
      <c r="G336" s="14"/>
      <c r="H336" s="14"/>
      <c r="I336" s="14"/>
      <c r="J336" s="14"/>
      <c r="K336" s="14"/>
      <c r="L336" s="14"/>
      <c r="M336" s="14"/>
      <c r="N336" s="14"/>
      <c r="O336" s="14"/>
      <c r="Q336" s="14" t="str">
        <f>IF(moras!H328="SI", moras!C328, "")</f>
        <v/>
      </c>
      <c r="R336" s="14">
        <f>IF(moras!H328="NO", moras!C328, "")</f>
        <v>1366089.12</v>
      </c>
      <c r="S336" s="14">
        <f t="shared" si="8"/>
        <v>-1366089.12</v>
      </c>
      <c r="T336" s="14"/>
      <c r="U336" s="14"/>
      <c r="V336" s="14"/>
      <c r="W336" s="14"/>
      <c r="X336" s="14"/>
      <c r="Y336" s="14"/>
      <c r="Z336" s="14"/>
      <c r="AA336" s="14"/>
      <c r="AB336" s="14"/>
      <c r="AC336" s="14"/>
      <c r="AD336" s="14"/>
      <c r="AE336" s="14"/>
      <c r="AF336" s="14"/>
      <c r="AG336" s="14"/>
      <c r="AH336" s="14"/>
      <c r="AI336" s="14"/>
      <c r="AJ336" s="14"/>
      <c r="AK336" s="14"/>
      <c r="AL336" s="14"/>
    </row>
    <row r="337" spans="1:38">
      <c r="A337" s="14"/>
      <c r="B337" s="14"/>
      <c r="C337" s="14"/>
      <c r="D337" s="14"/>
      <c r="E337" s="14"/>
      <c r="F337" s="14"/>
      <c r="G337" s="14"/>
      <c r="H337" s="14"/>
      <c r="I337" s="14"/>
      <c r="J337" s="14"/>
      <c r="K337" s="14"/>
      <c r="L337" s="14"/>
      <c r="M337" s="14"/>
      <c r="N337" s="14"/>
      <c r="O337" s="14"/>
      <c r="Q337" s="14">
        <f>IF(moras!H329="SI", moras!C329, "")</f>
        <v>298155</v>
      </c>
      <c r="R337" s="14" t="str">
        <f>IF(moras!H329="NO", moras!C329, "")</f>
        <v/>
      </c>
      <c r="S337" s="14" t="e">
        <f t="shared" si="8"/>
        <v>#VALUE!</v>
      </c>
      <c r="T337" s="14"/>
      <c r="U337" s="14"/>
      <c r="V337" s="14"/>
      <c r="W337" s="14"/>
      <c r="X337" s="14"/>
      <c r="Y337" s="14"/>
      <c r="Z337" s="14"/>
      <c r="AA337" s="14"/>
      <c r="AB337" s="14"/>
      <c r="AC337" s="14"/>
      <c r="AD337" s="14"/>
      <c r="AE337" s="14"/>
      <c r="AF337" s="14"/>
      <c r="AG337" s="14"/>
      <c r="AH337" s="14"/>
      <c r="AI337" s="14"/>
      <c r="AJ337" s="14"/>
      <c r="AK337" s="14"/>
      <c r="AL337" s="14"/>
    </row>
    <row r="338" spans="1:38">
      <c r="A338" s="14"/>
      <c r="B338" s="14"/>
      <c r="C338" s="14"/>
      <c r="D338" s="14"/>
      <c r="E338" s="14"/>
      <c r="F338" s="14"/>
      <c r="G338" s="14"/>
      <c r="H338" s="14"/>
      <c r="I338" s="14"/>
      <c r="J338" s="14"/>
      <c r="K338" s="14"/>
      <c r="L338" s="14"/>
      <c r="M338" s="14"/>
      <c r="N338" s="14"/>
      <c r="O338" s="14"/>
      <c r="Q338" s="14" t="str">
        <f>IF(moras!H330="SI", moras!C330, "")</f>
        <v/>
      </c>
      <c r="R338" s="14">
        <f>IF(moras!H330="NO", moras!C330, "")</f>
        <v>499999</v>
      </c>
      <c r="S338" s="14">
        <f t="shared" si="8"/>
        <v>-499999</v>
      </c>
      <c r="T338" s="14"/>
      <c r="U338" s="14"/>
      <c r="V338" s="14"/>
      <c r="W338" s="14"/>
      <c r="X338" s="14"/>
      <c r="Y338" s="14"/>
      <c r="Z338" s="14"/>
      <c r="AA338" s="14"/>
      <c r="AB338" s="14"/>
      <c r="AC338" s="14"/>
      <c r="AD338" s="14"/>
      <c r="AE338" s="14"/>
      <c r="AF338" s="14"/>
      <c r="AG338" s="14"/>
      <c r="AH338" s="14"/>
      <c r="AI338" s="14"/>
      <c r="AJ338" s="14"/>
      <c r="AK338" s="14"/>
      <c r="AL338" s="14"/>
    </row>
    <row r="339" spans="1:38">
      <c r="A339" s="14"/>
      <c r="B339" s="14"/>
      <c r="C339" s="14"/>
      <c r="D339" s="14"/>
      <c r="E339" s="14"/>
      <c r="F339" s="14"/>
      <c r="G339" s="14"/>
      <c r="H339" s="14"/>
      <c r="I339" s="14"/>
      <c r="J339" s="14"/>
      <c r="K339" s="14"/>
      <c r="L339" s="14"/>
      <c r="M339" s="14"/>
      <c r="N339" s="14"/>
      <c r="O339" s="14"/>
      <c r="Q339" s="14" t="str">
        <f>IF(moras!H331="SI", moras!C331, "")</f>
        <v/>
      </c>
      <c r="R339" s="14">
        <f>IF(moras!H331="NO", moras!C331, "")</f>
        <v>1340908</v>
      </c>
      <c r="S339" s="14">
        <f t="shared" si="8"/>
        <v>-1340908</v>
      </c>
      <c r="T339" s="14"/>
      <c r="U339" s="14"/>
      <c r="V339" s="14"/>
      <c r="W339" s="14"/>
      <c r="X339" s="14"/>
      <c r="Y339" s="14"/>
      <c r="Z339" s="14"/>
      <c r="AA339" s="14"/>
      <c r="AB339" s="14"/>
      <c r="AC339" s="14"/>
      <c r="AD339" s="14"/>
      <c r="AE339" s="14"/>
      <c r="AF339" s="14"/>
      <c r="AG339" s="14"/>
      <c r="AH339" s="14"/>
      <c r="AI339" s="14"/>
      <c r="AJ339" s="14"/>
      <c r="AK339" s="14"/>
      <c r="AL339" s="14"/>
    </row>
    <row r="340" spans="1:38">
      <c r="A340" s="14"/>
      <c r="B340" s="14"/>
      <c r="C340" s="14"/>
      <c r="D340" s="14"/>
      <c r="E340" s="14"/>
      <c r="F340" s="14"/>
      <c r="G340" s="14"/>
      <c r="H340" s="14"/>
      <c r="I340" s="14"/>
      <c r="J340" s="14"/>
      <c r="K340" s="14"/>
      <c r="L340" s="14"/>
      <c r="M340" s="14"/>
      <c r="N340" s="14"/>
      <c r="O340" s="14"/>
      <c r="Q340" s="14" t="str">
        <f>IF(moras!H332="SI", moras!C332, "")</f>
        <v/>
      </c>
      <c r="R340" s="14">
        <f>IF(moras!H332="NO", moras!C332, "")</f>
        <v>300000</v>
      </c>
      <c r="S340" s="14">
        <f t="shared" si="8"/>
        <v>-300000</v>
      </c>
      <c r="T340" s="14"/>
      <c r="U340" s="14"/>
      <c r="V340" s="14"/>
      <c r="W340" s="14"/>
      <c r="X340" s="14"/>
      <c r="Y340" s="14"/>
      <c r="Z340" s="14"/>
      <c r="AA340" s="14"/>
      <c r="AB340" s="14"/>
      <c r="AC340" s="14"/>
      <c r="AD340" s="14"/>
      <c r="AE340" s="14"/>
      <c r="AF340" s="14"/>
      <c r="AG340" s="14"/>
      <c r="AH340" s="14"/>
      <c r="AI340" s="14"/>
      <c r="AJ340" s="14"/>
      <c r="AK340" s="14"/>
      <c r="AL340" s="14"/>
    </row>
    <row r="341" spans="1:38">
      <c r="A341" s="14"/>
      <c r="B341" s="14"/>
      <c r="C341" s="14"/>
      <c r="D341" s="14"/>
      <c r="E341" s="14"/>
      <c r="F341" s="14"/>
      <c r="G341" s="14"/>
      <c r="H341" s="14"/>
      <c r="I341" s="14"/>
      <c r="J341" s="14"/>
      <c r="K341" s="14"/>
      <c r="L341" s="14"/>
      <c r="M341" s="14"/>
      <c r="N341" s="14"/>
      <c r="O341" s="14"/>
      <c r="Q341" s="14" t="str">
        <f>IF(moras!H333="SI", moras!C333, "")</f>
        <v/>
      </c>
      <c r="R341" s="14">
        <f>IF(moras!H333="NO", moras!C333, "")</f>
        <v>297046</v>
      </c>
      <c r="S341" s="14">
        <f t="shared" si="8"/>
        <v>-297046</v>
      </c>
      <c r="T341" s="14"/>
      <c r="U341" s="14"/>
      <c r="V341" s="14"/>
      <c r="W341" s="14"/>
      <c r="X341" s="14"/>
      <c r="Y341" s="14"/>
      <c r="Z341" s="14"/>
      <c r="AA341" s="14"/>
      <c r="AB341" s="14"/>
      <c r="AC341" s="14"/>
      <c r="AD341" s="14"/>
      <c r="AE341" s="14"/>
      <c r="AF341" s="14"/>
      <c r="AG341" s="14"/>
      <c r="AH341" s="14"/>
      <c r="AI341" s="14"/>
      <c r="AJ341" s="14"/>
      <c r="AK341" s="14"/>
      <c r="AL341" s="14"/>
    </row>
    <row r="342" spans="1:38">
      <c r="A342" s="14"/>
      <c r="B342" s="14"/>
      <c r="C342" s="14"/>
      <c r="D342" s="14"/>
      <c r="E342" s="14"/>
      <c r="F342" s="14"/>
      <c r="G342" s="14"/>
      <c r="H342" s="14"/>
      <c r="I342" s="14"/>
      <c r="J342" s="14"/>
      <c r="K342" s="14"/>
      <c r="L342" s="14"/>
      <c r="M342" s="14"/>
      <c r="N342" s="14"/>
      <c r="O342" s="14"/>
      <c r="Q342" s="14" t="str">
        <f>IF(moras!H334="SI", moras!C334, "")</f>
        <v/>
      </c>
      <c r="R342" s="14">
        <f>IF(moras!H334="NO", moras!C334, "")</f>
        <v>304232.90000000002</v>
      </c>
      <c r="S342" s="14">
        <f t="shared" si="8"/>
        <v>-304232.90000000002</v>
      </c>
      <c r="T342" s="14"/>
      <c r="U342" s="14"/>
      <c r="V342" s="14"/>
      <c r="W342" s="14"/>
      <c r="X342" s="14"/>
      <c r="Y342" s="14"/>
      <c r="Z342" s="14"/>
      <c r="AA342" s="14"/>
      <c r="AB342" s="14"/>
      <c r="AC342" s="14"/>
      <c r="AD342" s="14"/>
      <c r="AE342" s="14"/>
      <c r="AF342" s="14"/>
      <c r="AG342" s="14"/>
      <c r="AH342" s="14"/>
      <c r="AI342" s="14"/>
      <c r="AJ342" s="14"/>
      <c r="AK342" s="14"/>
      <c r="AL342" s="14"/>
    </row>
    <row r="343" spans="1:38">
      <c r="A343" s="14"/>
      <c r="B343" s="14"/>
      <c r="C343" s="14"/>
      <c r="D343" s="14"/>
      <c r="E343" s="14"/>
      <c r="F343" s="14"/>
      <c r="G343" s="14"/>
      <c r="H343" s="14"/>
      <c r="I343" s="14"/>
      <c r="J343" s="14"/>
      <c r="K343" s="14"/>
      <c r="L343" s="14"/>
      <c r="M343" s="14"/>
      <c r="N343" s="14"/>
      <c r="O343" s="14"/>
      <c r="Q343" s="14">
        <f>IF(moras!H335="SI", moras!C335, "")</f>
        <v>509509</v>
      </c>
      <c r="R343" s="14" t="str">
        <f>IF(moras!H335="NO", moras!C335, "")</f>
        <v/>
      </c>
      <c r="S343" s="14" t="e">
        <f t="shared" si="8"/>
        <v>#VALUE!</v>
      </c>
      <c r="T343" s="14"/>
      <c r="U343" s="14"/>
      <c r="V343" s="14"/>
      <c r="W343" s="14"/>
      <c r="X343" s="14"/>
      <c r="Y343" s="14"/>
      <c r="Z343" s="14"/>
      <c r="AA343" s="14"/>
      <c r="AB343" s="14"/>
      <c r="AC343" s="14"/>
      <c r="AD343" s="14"/>
      <c r="AE343" s="14"/>
      <c r="AF343" s="14"/>
      <c r="AG343" s="14"/>
      <c r="AH343" s="14"/>
      <c r="AI343" s="14"/>
      <c r="AJ343" s="14"/>
      <c r="AK343" s="14"/>
      <c r="AL343" s="14"/>
    </row>
    <row r="344" spans="1:38">
      <c r="A344" s="14"/>
      <c r="B344" s="14"/>
      <c r="C344" s="14"/>
      <c r="D344" s="14"/>
      <c r="E344" s="14"/>
      <c r="F344" s="14"/>
      <c r="G344" s="14"/>
      <c r="H344" s="14"/>
      <c r="I344" s="14"/>
      <c r="J344" s="14"/>
      <c r="K344" s="14"/>
      <c r="L344" s="14"/>
      <c r="M344" s="14"/>
      <c r="N344" s="14"/>
      <c r="O344" s="14"/>
      <c r="Q344" s="14" t="str">
        <f>IF(moras!H336="SI", moras!C336, "")</f>
        <v/>
      </c>
      <c r="R344" s="14">
        <f>IF(moras!H336="NO", moras!C336, "")</f>
        <v>1202425</v>
      </c>
      <c r="S344" s="14">
        <f t="shared" si="8"/>
        <v>-1202425</v>
      </c>
      <c r="T344" s="14"/>
      <c r="U344" s="14"/>
      <c r="V344" s="14"/>
      <c r="W344" s="14"/>
      <c r="X344" s="14"/>
      <c r="Y344" s="14"/>
      <c r="Z344" s="14"/>
      <c r="AA344" s="14"/>
      <c r="AB344" s="14"/>
      <c r="AC344" s="14"/>
      <c r="AD344" s="14"/>
      <c r="AE344" s="14"/>
      <c r="AF344" s="14"/>
      <c r="AG344" s="14"/>
      <c r="AH344" s="14"/>
      <c r="AI344" s="14"/>
      <c r="AJ344" s="14"/>
      <c r="AK344" s="14"/>
      <c r="AL344" s="14"/>
    </row>
    <row r="345" spans="1:38">
      <c r="A345" s="14"/>
      <c r="B345" s="14"/>
      <c r="C345" s="14"/>
      <c r="D345" s="14"/>
      <c r="E345" s="14"/>
      <c r="F345" s="14"/>
      <c r="G345" s="14"/>
      <c r="H345" s="14"/>
      <c r="I345" s="14"/>
      <c r="J345" s="14"/>
      <c r="K345" s="14"/>
      <c r="L345" s="14"/>
      <c r="M345" s="14"/>
      <c r="N345" s="14"/>
      <c r="O345" s="14"/>
      <c r="Q345" s="14" t="str">
        <f>IF(moras!H337="SI", moras!C337, "")</f>
        <v/>
      </c>
      <c r="R345" s="14">
        <f>IF(moras!H337="NO", moras!C337, "")</f>
        <v>591445.27</v>
      </c>
      <c r="S345" s="14">
        <f t="shared" si="8"/>
        <v>-591445.27</v>
      </c>
      <c r="T345" s="14"/>
      <c r="U345" s="14"/>
      <c r="V345" s="14"/>
      <c r="W345" s="14"/>
      <c r="X345" s="14"/>
      <c r="Y345" s="14"/>
      <c r="Z345" s="14"/>
      <c r="AA345" s="14"/>
      <c r="AB345" s="14"/>
      <c r="AC345" s="14"/>
      <c r="AD345" s="14"/>
      <c r="AE345" s="14"/>
      <c r="AF345" s="14"/>
      <c r="AG345" s="14"/>
      <c r="AH345" s="14"/>
      <c r="AI345" s="14"/>
      <c r="AJ345" s="14"/>
      <c r="AK345" s="14"/>
      <c r="AL345" s="14"/>
    </row>
    <row r="346" spans="1:38">
      <c r="A346" s="14"/>
      <c r="B346" s="14"/>
      <c r="C346" s="14"/>
      <c r="D346" s="14"/>
      <c r="E346" s="14"/>
      <c r="F346" s="14"/>
      <c r="G346" s="14"/>
      <c r="H346" s="14"/>
      <c r="I346" s="14"/>
      <c r="J346" s="14"/>
      <c r="K346" s="14"/>
      <c r="L346" s="14"/>
      <c r="M346" s="14"/>
      <c r="N346" s="14"/>
      <c r="O346" s="14"/>
      <c r="Q346" s="14" t="str">
        <f>IF(moras!H338="SI", moras!C338, "")</f>
        <v/>
      </c>
      <c r="R346" s="14">
        <f>IF(moras!H338="NO", moras!C338, "")</f>
        <v>1953183.27</v>
      </c>
      <c r="S346" s="14">
        <f t="shared" si="8"/>
        <v>-1953183.27</v>
      </c>
      <c r="T346" s="14"/>
      <c r="U346" s="14"/>
      <c r="V346" s="14"/>
      <c r="W346" s="14"/>
      <c r="X346" s="14"/>
      <c r="Y346" s="14"/>
      <c r="Z346" s="14"/>
      <c r="AA346" s="14"/>
      <c r="AB346" s="14"/>
      <c r="AC346" s="14"/>
      <c r="AD346" s="14"/>
      <c r="AE346" s="14"/>
      <c r="AF346" s="14"/>
      <c r="AG346" s="14"/>
      <c r="AH346" s="14"/>
      <c r="AI346" s="14"/>
      <c r="AJ346" s="14"/>
      <c r="AK346" s="14"/>
      <c r="AL346" s="14"/>
    </row>
    <row r="347" spans="1:38">
      <c r="A347" s="14"/>
      <c r="B347" s="14"/>
      <c r="C347" s="14"/>
      <c r="D347" s="14"/>
      <c r="E347" s="14"/>
      <c r="F347" s="14"/>
      <c r="G347" s="14"/>
      <c r="H347" s="14"/>
      <c r="I347" s="14"/>
      <c r="J347" s="14"/>
      <c r="K347" s="14"/>
      <c r="L347" s="14"/>
      <c r="M347" s="14"/>
      <c r="N347" s="14"/>
      <c r="O347" s="14"/>
      <c r="Q347" s="14" t="str">
        <f>IF(moras!H339="SI", moras!C339, "")</f>
        <v/>
      </c>
      <c r="R347" s="14">
        <f>IF(moras!H339="NO", moras!C339, "")</f>
        <v>570798.64</v>
      </c>
      <c r="S347" s="14">
        <f t="shared" si="8"/>
        <v>-570798.64</v>
      </c>
      <c r="T347" s="14"/>
      <c r="U347" s="14"/>
      <c r="V347" s="14"/>
      <c r="W347" s="14"/>
      <c r="X347" s="14"/>
      <c r="Y347" s="14"/>
      <c r="Z347" s="14"/>
      <c r="AA347" s="14"/>
      <c r="AB347" s="14"/>
      <c r="AC347" s="14"/>
      <c r="AD347" s="14"/>
      <c r="AE347" s="14"/>
      <c r="AF347" s="14"/>
      <c r="AG347" s="14"/>
      <c r="AH347" s="14"/>
      <c r="AI347" s="14"/>
      <c r="AJ347" s="14"/>
      <c r="AK347" s="14"/>
      <c r="AL347" s="14"/>
    </row>
    <row r="348" spans="1:38">
      <c r="A348" s="14"/>
      <c r="B348" s="14"/>
      <c r="C348" s="14"/>
      <c r="D348" s="14"/>
      <c r="E348" s="14"/>
      <c r="F348" s="14"/>
      <c r="G348" s="14"/>
      <c r="H348" s="14"/>
      <c r="I348" s="14"/>
      <c r="J348" s="14"/>
      <c r="K348" s="14"/>
      <c r="L348" s="14"/>
      <c r="M348" s="14"/>
      <c r="N348" s="14"/>
      <c r="O348" s="14"/>
      <c r="Q348" s="14" t="str">
        <f>IF(moras!H340="SI", moras!C340, "")</f>
        <v/>
      </c>
      <c r="R348" s="14">
        <f>IF(moras!H340="NO", moras!C340, "")</f>
        <v>539203</v>
      </c>
      <c r="S348" s="14">
        <f t="shared" si="8"/>
        <v>-539203</v>
      </c>
      <c r="T348" s="14"/>
      <c r="U348" s="14"/>
      <c r="V348" s="14"/>
      <c r="W348" s="14"/>
      <c r="X348" s="14"/>
      <c r="Y348" s="14"/>
      <c r="Z348" s="14"/>
      <c r="AA348" s="14"/>
      <c r="AB348" s="14"/>
      <c r="AC348" s="14"/>
      <c r="AD348" s="14"/>
      <c r="AE348" s="14"/>
      <c r="AF348" s="14"/>
      <c r="AG348" s="14"/>
      <c r="AH348" s="14"/>
      <c r="AI348" s="14"/>
      <c r="AJ348" s="14"/>
      <c r="AK348" s="14"/>
      <c r="AL348" s="14"/>
    </row>
    <row r="349" spans="1:38">
      <c r="A349" s="14"/>
      <c r="B349" s="14"/>
      <c r="C349" s="14"/>
      <c r="D349" s="14"/>
      <c r="E349" s="14"/>
      <c r="F349" s="14"/>
      <c r="G349" s="14"/>
      <c r="H349" s="14"/>
      <c r="I349" s="14"/>
      <c r="J349" s="14"/>
      <c r="K349" s="14"/>
      <c r="L349" s="14"/>
      <c r="M349" s="14"/>
      <c r="N349" s="14"/>
      <c r="O349" s="14"/>
      <c r="Q349" s="14" t="str">
        <f>IF(moras!H341="SI", moras!C341, "")</f>
        <v/>
      </c>
      <c r="R349" s="14">
        <f>IF(moras!H341="NO", moras!C341, "")</f>
        <v>359544.27</v>
      </c>
      <c r="S349" s="14">
        <f t="shared" si="8"/>
        <v>-359544.27</v>
      </c>
      <c r="T349" s="14"/>
      <c r="U349" s="14"/>
      <c r="V349" s="14"/>
      <c r="W349" s="14"/>
      <c r="X349" s="14"/>
      <c r="Y349" s="14"/>
      <c r="Z349" s="14"/>
      <c r="AA349" s="14"/>
      <c r="AB349" s="14"/>
      <c r="AC349" s="14"/>
      <c r="AD349" s="14"/>
      <c r="AE349" s="14"/>
      <c r="AF349" s="14"/>
      <c r="AG349" s="14"/>
      <c r="AH349" s="14"/>
      <c r="AI349" s="14"/>
      <c r="AJ349" s="14"/>
      <c r="AK349" s="14"/>
      <c r="AL349" s="14"/>
    </row>
    <row r="350" spans="1:38">
      <c r="A350" s="14"/>
      <c r="B350" s="14"/>
      <c r="C350" s="14"/>
      <c r="D350" s="14"/>
      <c r="E350" s="14"/>
      <c r="F350" s="14"/>
      <c r="G350" s="14"/>
      <c r="H350" s="14"/>
      <c r="I350" s="14"/>
      <c r="J350" s="14"/>
      <c r="K350" s="14"/>
      <c r="L350" s="14"/>
      <c r="M350" s="14"/>
      <c r="N350" s="14"/>
      <c r="O350" s="14"/>
      <c r="Q350" s="14" t="str">
        <f>IF(moras!H342="SI", moras!C342, "")</f>
        <v/>
      </c>
      <c r="R350" s="14">
        <f>IF(moras!H342="NO", moras!C342, "")</f>
        <v>516446.5</v>
      </c>
      <c r="S350" s="14">
        <f t="shared" si="8"/>
        <v>-516446.5</v>
      </c>
      <c r="T350" s="14"/>
      <c r="U350" s="14"/>
      <c r="V350" s="14"/>
      <c r="W350" s="14"/>
      <c r="X350" s="14"/>
      <c r="Y350" s="14"/>
      <c r="Z350" s="14"/>
      <c r="AA350" s="14"/>
      <c r="AB350" s="14"/>
      <c r="AC350" s="14"/>
      <c r="AD350" s="14"/>
      <c r="AE350" s="14"/>
      <c r="AF350" s="14"/>
      <c r="AG350" s="14"/>
      <c r="AH350" s="14"/>
      <c r="AI350" s="14"/>
      <c r="AJ350" s="14"/>
      <c r="AK350" s="14"/>
      <c r="AL350" s="14"/>
    </row>
    <row r="351" spans="1:38">
      <c r="A351" s="14"/>
      <c r="B351" s="14"/>
      <c r="C351" s="14"/>
      <c r="D351" s="14"/>
      <c r="E351" s="14"/>
      <c r="F351" s="14"/>
      <c r="G351" s="14"/>
      <c r="H351" s="14"/>
      <c r="I351" s="14"/>
      <c r="J351" s="14"/>
      <c r="K351" s="14"/>
      <c r="L351" s="14"/>
      <c r="M351" s="14"/>
      <c r="N351" s="14"/>
      <c r="O351" s="14"/>
      <c r="Q351" s="14" t="str">
        <f>IF(moras!H343="SI", moras!C343, "")</f>
        <v/>
      </c>
      <c r="R351" s="14">
        <f>IF(moras!H343="NO", moras!C343, "")</f>
        <v>378355</v>
      </c>
      <c r="S351" s="14">
        <f t="shared" si="8"/>
        <v>-378355</v>
      </c>
      <c r="T351" s="14"/>
      <c r="U351" s="14"/>
      <c r="V351" s="14"/>
      <c r="W351" s="14"/>
      <c r="X351" s="14"/>
      <c r="Y351" s="14"/>
      <c r="Z351" s="14"/>
      <c r="AA351" s="14"/>
      <c r="AB351" s="14"/>
      <c r="AC351" s="14"/>
      <c r="AD351" s="14"/>
      <c r="AE351" s="14"/>
      <c r="AF351" s="14"/>
      <c r="AG351" s="14"/>
      <c r="AH351" s="14"/>
      <c r="AI351" s="14"/>
      <c r="AJ351" s="14"/>
      <c r="AK351" s="14"/>
      <c r="AL351" s="14"/>
    </row>
    <row r="352" spans="1:38">
      <c r="A352" s="14"/>
      <c r="B352" s="14"/>
      <c r="C352" s="14"/>
      <c r="D352" s="14"/>
      <c r="E352" s="14"/>
      <c r="F352" s="14"/>
      <c r="G352" s="14"/>
      <c r="H352" s="14"/>
      <c r="I352" s="14"/>
      <c r="J352" s="14"/>
      <c r="K352" s="14"/>
      <c r="L352" s="14"/>
      <c r="M352" s="14"/>
      <c r="N352" s="14"/>
      <c r="O352" s="14"/>
      <c r="Q352" s="14" t="str">
        <f>IF(moras!H344="SI", moras!C344, "")</f>
        <v/>
      </c>
      <c r="R352" s="14">
        <f>IF(moras!H344="NO", moras!C344, "")</f>
        <v>454558.2</v>
      </c>
      <c r="S352" s="14">
        <f t="shared" si="8"/>
        <v>-454558.2</v>
      </c>
      <c r="T352" s="14"/>
      <c r="U352" s="14"/>
      <c r="V352" s="14"/>
      <c r="W352" s="14"/>
      <c r="X352" s="14"/>
      <c r="Y352" s="14"/>
      <c r="Z352" s="14"/>
      <c r="AA352" s="14"/>
      <c r="AB352" s="14"/>
      <c r="AC352" s="14"/>
      <c r="AD352" s="14"/>
      <c r="AE352" s="14"/>
      <c r="AF352" s="14"/>
      <c r="AG352" s="14"/>
      <c r="AH352" s="14"/>
      <c r="AI352" s="14"/>
      <c r="AJ352" s="14"/>
      <c r="AK352" s="14"/>
      <c r="AL352" s="14"/>
    </row>
    <row r="353" spans="1:38">
      <c r="A353" s="14"/>
      <c r="B353" s="14"/>
      <c r="C353" s="14"/>
      <c r="D353" s="14"/>
      <c r="E353" s="14"/>
      <c r="F353" s="14"/>
      <c r="G353" s="14"/>
      <c r="H353" s="14"/>
      <c r="I353" s="14"/>
      <c r="J353" s="14"/>
      <c r="K353" s="14"/>
      <c r="L353" s="14"/>
      <c r="M353" s="14"/>
      <c r="N353" s="14"/>
      <c r="O353" s="14"/>
      <c r="Q353" s="14">
        <f>IF(moras!H345="SI", moras!C345, "")</f>
        <v>403983</v>
      </c>
      <c r="R353" s="14" t="str">
        <f>IF(moras!H345="NO", moras!C345, "")</f>
        <v/>
      </c>
      <c r="S353" s="14" t="e">
        <f t="shared" si="8"/>
        <v>#VALUE!</v>
      </c>
      <c r="T353" s="14"/>
      <c r="U353" s="14"/>
      <c r="V353" s="14"/>
      <c r="W353" s="14"/>
      <c r="X353" s="14"/>
      <c r="Y353" s="14"/>
      <c r="Z353" s="14"/>
      <c r="AA353" s="14"/>
      <c r="AB353" s="14"/>
      <c r="AC353" s="14"/>
      <c r="AD353" s="14"/>
      <c r="AE353" s="14"/>
      <c r="AF353" s="14"/>
      <c r="AG353" s="14"/>
      <c r="AH353" s="14"/>
      <c r="AI353" s="14"/>
      <c r="AJ353" s="14"/>
      <c r="AK353" s="14"/>
      <c r="AL353" s="14"/>
    </row>
    <row r="354" spans="1:38">
      <c r="A354" s="14"/>
      <c r="B354" s="14"/>
      <c r="C354" s="14"/>
      <c r="D354" s="14"/>
      <c r="E354" s="14"/>
      <c r="F354" s="14"/>
      <c r="G354" s="14"/>
      <c r="H354" s="14"/>
      <c r="I354" s="14"/>
      <c r="J354" s="14"/>
      <c r="K354" s="14"/>
      <c r="L354" s="14"/>
      <c r="M354" s="14"/>
      <c r="N354" s="14"/>
      <c r="O354" s="14"/>
      <c r="Q354" s="14" t="str">
        <f>IF(moras!H346="SI", moras!C346, "")</f>
        <v/>
      </c>
      <c r="R354" s="14">
        <f>IF(moras!H346="NO", moras!C346, "")</f>
        <v>1544187.5</v>
      </c>
      <c r="S354" s="14">
        <f t="shared" si="8"/>
        <v>-1544187.5</v>
      </c>
      <c r="T354" s="14"/>
      <c r="U354" s="14"/>
      <c r="V354" s="14"/>
      <c r="W354" s="14"/>
      <c r="X354" s="14"/>
      <c r="Y354" s="14"/>
      <c r="Z354" s="14"/>
      <c r="AA354" s="14"/>
      <c r="AB354" s="14"/>
      <c r="AC354" s="14"/>
      <c r="AD354" s="14"/>
      <c r="AE354" s="14"/>
      <c r="AF354" s="14"/>
      <c r="AG354" s="14"/>
      <c r="AH354" s="14"/>
      <c r="AI354" s="14"/>
      <c r="AJ354" s="14"/>
      <c r="AK354" s="14"/>
      <c r="AL354" s="14"/>
    </row>
    <row r="355" spans="1:38">
      <c r="A355" s="14"/>
      <c r="B355" s="14"/>
      <c r="C355" s="14"/>
      <c r="D355" s="14"/>
      <c r="E355" s="14"/>
      <c r="F355" s="14"/>
      <c r="G355" s="14"/>
      <c r="H355" s="14"/>
      <c r="I355" s="14"/>
      <c r="J355" s="14"/>
      <c r="K355" s="14"/>
      <c r="L355" s="14"/>
      <c r="M355" s="14"/>
      <c r="N355" s="14"/>
      <c r="O355" s="14"/>
      <c r="Q355" s="14">
        <f>IF(moras!H347="SI", moras!C347, "")</f>
        <v>328196</v>
      </c>
      <c r="R355" s="14" t="str">
        <f>IF(moras!H347="NO", moras!C347, "")</f>
        <v/>
      </c>
      <c r="S355" s="14" t="e">
        <f t="shared" si="8"/>
        <v>#VALUE!</v>
      </c>
      <c r="T355" s="14"/>
      <c r="U355" s="14"/>
      <c r="V355" s="14"/>
      <c r="W355" s="14"/>
      <c r="X355" s="14"/>
      <c r="Y355" s="14"/>
      <c r="Z355" s="14"/>
      <c r="AA355" s="14"/>
      <c r="AB355" s="14"/>
      <c r="AC355" s="14"/>
      <c r="AD355" s="14"/>
      <c r="AE355" s="14"/>
      <c r="AF355" s="14"/>
      <c r="AG355" s="14"/>
      <c r="AH355" s="14"/>
      <c r="AI355" s="14"/>
      <c r="AJ355" s="14"/>
      <c r="AK355" s="14"/>
      <c r="AL355" s="14"/>
    </row>
    <row r="356" spans="1:38">
      <c r="A356" s="14"/>
      <c r="B356" s="14"/>
      <c r="C356" s="14"/>
      <c r="D356" s="14"/>
      <c r="E356" s="14"/>
      <c r="F356" s="14"/>
      <c r="G356" s="14"/>
      <c r="H356" s="14"/>
      <c r="I356" s="14"/>
      <c r="J356" s="14"/>
      <c r="K356" s="14"/>
      <c r="L356" s="14"/>
      <c r="M356" s="14"/>
      <c r="N356" s="14"/>
      <c r="O356" s="14"/>
      <c r="Q356" s="14" t="str">
        <f>IF(moras!H348="SI", moras!C348, "")</f>
        <v/>
      </c>
      <c r="R356" s="14">
        <f>IF(moras!H348="NO", moras!C348, "")</f>
        <v>574094.44999999995</v>
      </c>
      <c r="S356" s="14">
        <f t="shared" si="8"/>
        <v>-574094.44999999995</v>
      </c>
      <c r="T356" s="14"/>
      <c r="U356" s="14"/>
      <c r="V356" s="14"/>
      <c r="W356" s="14"/>
      <c r="X356" s="14"/>
      <c r="Y356" s="14"/>
      <c r="Z356" s="14"/>
      <c r="AA356" s="14"/>
      <c r="AB356" s="14"/>
      <c r="AC356" s="14"/>
      <c r="AD356" s="14"/>
      <c r="AE356" s="14"/>
      <c r="AF356" s="14"/>
      <c r="AG356" s="14"/>
      <c r="AH356" s="14"/>
      <c r="AI356" s="14"/>
      <c r="AJ356" s="14"/>
      <c r="AK356" s="14"/>
      <c r="AL356" s="14"/>
    </row>
    <row r="357" spans="1:38">
      <c r="A357" s="14"/>
      <c r="B357" s="14"/>
      <c r="C357" s="14"/>
      <c r="D357" s="14"/>
      <c r="E357" s="14"/>
      <c r="F357" s="14"/>
      <c r="G357" s="14"/>
      <c r="H357" s="14"/>
      <c r="I357" s="14"/>
      <c r="J357" s="14"/>
      <c r="K357" s="14"/>
      <c r="L357" s="14"/>
      <c r="M357" s="14"/>
      <c r="N357" s="14"/>
      <c r="O357" s="14"/>
      <c r="Q357" s="14" t="str">
        <f>IF(moras!H349="SI", moras!C349, "")</f>
        <v/>
      </c>
      <c r="R357" s="14">
        <f>IF(moras!H349="NO", moras!C349, "")</f>
        <v>1320518.73</v>
      </c>
      <c r="S357" s="14">
        <f t="shared" si="8"/>
        <v>-1320518.73</v>
      </c>
      <c r="T357" s="14"/>
      <c r="U357" s="14"/>
      <c r="V357" s="14"/>
      <c r="W357" s="14"/>
      <c r="X357" s="14"/>
      <c r="Y357" s="14"/>
      <c r="Z357" s="14"/>
      <c r="AA357" s="14"/>
      <c r="AB357" s="14"/>
      <c r="AC357" s="14"/>
      <c r="AD357" s="14"/>
      <c r="AE357" s="14"/>
      <c r="AF357" s="14"/>
      <c r="AG357" s="14"/>
      <c r="AH357" s="14"/>
      <c r="AI357" s="14"/>
      <c r="AJ357" s="14"/>
      <c r="AK357" s="14"/>
      <c r="AL357" s="14"/>
    </row>
    <row r="358" spans="1:38">
      <c r="A358" s="14"/>
      <c r="B358" s="14"/>
      <c r="C358" s="14"/>
      <c r="D358" s="14"/>
      <c r="E358" s="14"/>
      <c r="F358" s="14"/>
      <c r="G358" s="14"/>
      <c r="H358" s="14"/>
      <c r="I358" s="14"/>
      <c r="J358" s="14"/>
      <c r="K358" s="14"/>
      <c r="L358" s="14"/>
      <c r="M358" s="14"/>
      <c r="N358" s="14"/>
      <c r="O358" s="14"/>
      <c r="Q358" s="14">
        <f>IF(moras!H350="SI", moras!C350, "")</f>
        <v>356455</v>
      </c>
      <c r="R358" s="14" t="str">
        <f>IF(moras!H350="NO", moras!C350, "")</f>
        <v/>
      </c>
      <c r="S358" s="14" t="e">
        <f t="shared" si="8"/>
        <v>#VALUE!</v>
      </c>
      <c r="T358" s="14"/>
      <c r="U358" s="14"/>
      <c r="V358" s="14"/>
      <c r="W358" s="14"/>
      <c r="X358" s="14"/>
      <c r="Y358" s="14"/>
      <c r="Z358" s="14"/>
      <c r="AA358" s="14"/>
      <c r="AB358" s="14"/>
      <c r="AC358" s="14"/>
      <c r="AD358" s="14"/>
      <c r="AE358" s="14"/>
      <c r="AF358" s="14"/>
      <c r="AG358" s="14"/>
      <c r="AH358" s="14"/>
      <c r="AI358" s="14"/>
      <c r="AJ358" s="14"/>
      <c r="AK358" s="14"/>
      <c r="AL358" s="14"/>
    </row>
    <row r="359" spans="1:38">
      <c r="A359" s="14"/>
      <c r="B359" s="14"/>
      <c r="C359" s="14"/>
      <c r="D359" s="14"/>
      <c r="E359" s="14"/>
      <c r="F359" s="14"/>
      <c r="G359" s="14"/>
      <c r="H359" s="14"/>
      <c r="I359" s="14"/>
      <c r="J359" s="14"/>
      <c r="K359" s="14"/>
      <c r="L359" s="14"/>
      <c r="M359" s="14"/>
      <c r="N359" s="14"/>
      <c r="O359" s="14"/>
      <c r="Q359" s="14" t="str">
        <f>IF(moras!H351="SI", moras!C351, "")</f>
        <v/>
      </c>
      <c r="R359" s="14">
        <f>IF(moras!H351="NO", moras!C351, "")</f>
        <v>297046</v>
      </c>
      <c r="S359" s="14">
        <f t="shared" si="8"/>
        <v>-297046</v>
      </c>
      <c r="T359" s="14"/>
      <c r="U359" s="14"/>
      <c r="V359" s="14"/>
      <c r="W359" s="14"/>
      <c r="X359" s="14"/>
      <c r="Y359" s="14"/>
      <c r="Z359" s="14"/>
      <c r="AA359" s="14"/>
      <c r="AB359" s="14"/>
      <c r="AC359" s="14"/>
      <c r="AD359" s="14"/>
      <c r="AE359" s="14"/>
      <c r="AF359" s="14"/>
      <c r="AG359" s="14"/>
      <c r="AH359" s="14"/>
      <c r="AI359" s="14"/>
      <c r="AJ359" s="14"/>
      <c r="AK359" s="14"/>
      <c r="AL359" s="14"/>
    </row>
    <row r="360" spans="1:38">
      <c r="A360" s="14"/>
      <c r="B360" s="14"/>
      <c r="C360" s="14"/>
      <c r="D360" s="14"/>
      <c r="E360" s="14"/>
      <c r="F360" s="14"/>
      <c r="G360" s="14"/>
      <c r="H360" s="14"/>
      <c r="I360" s="14"/>
      <c r="J360" s="14"/>
      <c r="K360" s="14"/>
      <c r="L360" s="14"/>
      <c r="M360" s="14"/>
      <c r="N360" s="14"/>
      <c r="O360" s="14"/>
      <c r="Q360" s="14" t="str">
        <f>IF(moras!H352="SI", moras!C352, "")</f>
        <v/>
      </c>
      <c r="R360" s="14">
        <f>IF(moras!H352="NO", moras!C352, "")</f>
        <v>505686.39</v>
      </c>
      <c r="S360" s="14">
        <f t="shared" si="8"/>
        <v>-505686.39</v>
      </c>
      <c r="T360" s="14"/>
      <c r="U360" s="14"/>
      <c r="V360" s="14"/>
      <c r="W360" s="14"/>
      <c r="X360" s="14"/>
      <c r="Y360" s="14"/>
      <c r="Z360" s="14"/>
      <c r="AA360" s="14"/>
      <c r="AB360" s="14"/>
      <c r="AC360" s="14"/>
      <c r="AD360" s="14"/>
      <c r="AE360" s="14"/>
      <c r="AF360" s="14"/>
      <c r="AG360" s="14"/>
      <c r="AH360" s="14"/>
      <c r="AI360" s="14"/>
      <c r="AJ360" s="14"/>
      <c r="AK360" s="14"/>
      <c r="AL360" s="14"/>
    </row>
    <row r="361" spans="1:38">
      <c r="A361" s="14"/>
      <c r="B361" s="14"/>
      <c r="C361" s="14"/>
      <c r="D361" s="14"/>
      <c r="E361" s="14"/>
      <c r="F361" s="14"/>
      <c r="G361" s="14"/>
      <c r="H361" s="14"/>
      <c r="I361" s="14"/>
      <c r="J361" s="14"/>
      <c r="K361" s="14"/>
      <c r="L361" s="14"/>
      <c r="M361" s="14"/>
      <c r="N361" s="14"/>
      <c r="O361" s="14"/>
      <c r="Q361" s="14" t="str">
        <f>IF(moras!H353="SI", moras!C353, "")</f>
        <v/>
      </c>
      <c r="R361" s="14">
        <f>IF(moras!H353="NO", moras!C353, "")</f>
        <v>511789.2</v>
      </c>
      <c r="S361" s="14">
        <f t="shared" si="8"/>
        <v>-511789.2</v>
      </c>
      <c r="T361" s="14"/>
      <c r="U361" s="14"/>
      <c r="V361" s="14"/>
      <c r="W361" s="14"/>
      <c r="X361" s="14"/>
      <c r="Y361" s="14"/>
      <c r="Z361" s="14"/>
      <c r="AA361" s="14"/>
      <c r="AB361" s="14"/>
      <c r="AC361" s="14"/>
      <c r="AD361" s="14"/>
      <c r="AE361" s="14"/>
      <c r="AF361" s="14"/>
      <c r="AG361" s="14"/>
      <c r="AH361" s="14"/>
      <c r="AI361" s="14"/>
      <c r="AJ361" s="14"/>
      <c r="AK361" s="14"/>
      <c r="AL361" s="14"/>
    </row>
    <row r="362" spans="1:38">
      <c r="A362" s="14"/>
      <c r="B362" s="14"/>
      <c r="C362" s="14"/>
      <c r="D362" s="14"/>
      <c r="E362" s="14"/>
      <c r="F362" s="14"/>
      <c r="G362" s="14"/>
      <c r="H362" s="14"/>
      <c r="I362" s="14"/>
      <c r="J362" s="14"/>
      <c r="K362" s="14"/>
      <c r="L362" s="14"/>
      <c r="M362" s="14"/>
      <c r="N362" s="14"/>
      <c r="O362" s="14"/>
      <c r="Q362" s="14" t="str">
        <f>IF(moras!H354="SI", moras!C354, "")</f>
        <v/>
      </c>
      <c r="R362" s="14">
        <f>IF(moras!H354="NO", moras!C354, "")</f>
        <v>333094.01</v>
      </c>
      <c r="S362" s="14">
        <f t="shared" si="8"/>
        <v>-333094.01</v>
      </c>
      <c r="T362" s="14"/>
      <c r="U362" s="14"/>
      <c r="V362" s="14"/>
      <c r="W362" s="14"/>
      <c r="X362" s="14"/>
      <c r="Y362" s="14"/>
      <c r="Z362" s="14"/>
      <c r="AA362" s="14"/>
      <c r="AB362" s="14"/>
      <c r="AC362" s="14"/>
      <c r="AD362" s="14"/>
      <c r="AE362" s="14"/>
      <c r="AF362" s="14"/>
      <c r="AG362" s="14"/>
      <c r="AH362" s="14"/>
      <c r="AI362" s="14"/>
      <c r="AJ362" s="14"/>
      <c r="AK362" s="14"/>
      <c r="AL362" s="14"/>
    </row>
    <row r="363" spans="1:38">
      <c r="A363" s="14"/>
      <c r="B363" s="14"/>
      <c r="C363" s="14"/>
      <c r="D363" s="14"/>
      <c r="E363" s="14"/>
      <c r="F363" s="14"/>
      <c r="G363" s="14"/>
      <c r="H363" s="14"/>
      <c r="I363" s="14"/>
      <c r="J363" s="14"/>
      <c r="K363" s="14"/>
      <c r="L363" s="14"/>
      <c r="M363" s="14"/>
      <c r="N363" s="14"/>
      <c r="O363" s="14"/>
      <c r="Q363" s="14" t="str">
        <f>IF(moras!H355="SI", moras!C355, "")</f>
        <v/>
      </c>
      <c r="R363" s="14">
        <f>IF(moras!H355="NO", moras!C355, "")</f>
        <v>419608</v>
      </c>
      <c r="S363" s="14">
        <f t="shared" si="8"/>
        <v>-419608</v>
      </c>
      <c r="T363" s="14"/>
      <c r="U363" s="14"/>
      <c r="V363" s="14"/>
      <c r="W363" s="14"/>
      <c r="X363" s="14"/>
      <c r="Y363" s="14"/>
      <c r="Z363" s="14"/>
      <c r="AA363" s="14"/>
      <c r="AB363" s="14"/>
      <c r="AC363" s="14"/>
      <c r="AD363" s="14"/>
      <c r="AE363" s="14"/>
      <c r="AF363" s="14"/>
      <c r="AG363" s="14"/>
      <c r="AH363" s="14"/>
      <c r="AI363" s="14"/>
      <c r="AJ363" s="14"/>
      <c r="AK363" s="14"/>
      <c r="AL363" s="14"/>
    </row>
    <row r="364" spans="1:38">
      <c r="A364" s="14"/>
      <c r="B364" s="14"/>
      <c r="C364" s="14"/>
      <c r="D364" s="14"/>
      <c r="E364" s="14"/>
      <c r="F364" s="14"/>
      <c r="G364" s="14"/>
      <c r="H364" s="14"/>
      <c r="I364" s="14"/>
      <c r="J364" s="14"/>
      <c r="K364" s="14"/>
      <c r="L364" s="14"/>
      <c r="M364" s="14"/>
      <c r="N364" s="14"/>
      <c r="O364" s="14"/>
      <c r="Q364" s="14">
        <f>IF(moras!H356="SI", moras!C356, "")</f>
        <v>297046</v>
      </c>
      <c r="R364" s="14" t="str">
        <f>IF(moras!H356="NO", moras!C356, "")</f>
        <v/>
      </c>
      <c r="S364" s="14" t="e">
        <f t="shared" si="8"/>
        <v>#VALUE!</v>
      </c>
      <c r="T364" s="14"/>
      <c r="U364" s="14"/>
      <c r="V364" s="14"/>
      <c r="W364" s="14"/>
      <c r="X364" s="14"/>
      <c r="Y364" s="14"/>
      <c r="Z364" s="14"/>
      <c r="AA364" s="14"/>
      <c r="AB364" s="14"/>
      <c r="AC364" s="14"/>
      <c r="AD364" s="14"/>
      <c r="AE364" s="14"/>
      <c r="AF364" s="14"/>
      <c r="AG364" s="14"/>
      <c r="AH364" s="14"/>
      <c r="AI364" s="14"/>
      <c r="AJ364" s="14"/>
      <c r="AK364" s="14"/>
      <c r="AL364" s="14"/>
    </row>
    <row r="365" spans="1:38">
      <c r="A365" s="14"/>
      <c r="B365" s="14"/>
      <c r="C365" s="14"/>
      <c r="D365" s="14"/>
      <c r="E365" s="14"/>
      <c r="F365" s="14"/>
      <c r="G365" s="14"/>
      <c r="H365" s="14"/>
      <c r="I365" s="14"/>
      <c r="J365" s="14"/>
      <c r="K365" s="14"/>
      <c r="L365" s="14"/>
      <c r="M365" s="14"/>
      <c r="N365" s="14"/>
      <c r="O365" s="14"/>
      <c r="Q365" s="14">
        <f>IF(moras!H357="SI", moras!C357, "")</f>
        <v>297046</v>
      </c>
      <c r="R365" s="14" t="str">
        <f>IF(moras!H357="NO", moras!C357, "")</f>
        <v/>
      </c>
      <c r="S365" s="14" t="e">
        <f t="shared" si="8"/>
        <v>#VALUE!</v>
      </c>
      <c r="T365" s="14"/>
      <c r="U365" s="14"/>
      <c r="V365" s="14"/>
      <c r="W365" s="14"/>
      <c r="X365" s="14"/>
      <c r="Y365" s="14"/>
      <c r="Z365" s="14"/>
      <c r="AA365" s="14"/>
      <c r="AB365" s="14"/>
      <c r="AC365" s="14"/>
      <c r="AD365" s="14"/>
      <c r="AE365" s="14"/>
      <c r="AF365" s="14"/>
      <c r="AG365" s="14"/>
      <c r="AH365" s="14"/>
      <c r="AI365" s="14"/>
      <c r="AJ365" s="14"/>
      <c r="AK365" s="14"/>
      <c r="AL365" s="14"/>
    </row>
    <row r="366" spans="1:38">
      <c r="A366" s="14"/>
      <c r="B366" s="14"/>
      <c r="C366" s="14"/>
      <c r="D366" s="14"/>
      <c r="E366" s="14"/>
      <c r="F366" s="14"/>
      <c r="G366" s="14"/>
      <c r="H366" s="14"/>
      <c r="I366" s="14"/>
      <c r="J366" s="14"/>
      <c r="K366" s="14"/>
      <c r="L366" s="14"/>
      <c r="M366" s="14"/>
      <c r="N366" s="14"/>
      <c r="O366" s="14"/>
      <c r="Q366" s="14" t="str">
        <f>IF(moras!H358="SI", moras!C358, "")</f>
        <v/>
      </c>
      <c r="R366" s="14">
        <f>IF(moras!H358="NO", moras!C358, "")</f>
        <v>1540950</v>
      </c>
      <c r="S366" s="14">
        <f t="shared" si="8"/>
        <v>-1540950</v>
      </c>
      <c r="T366" s="14"/>
      <c r="U366" s="14"/>
      <c r="V366" s="14"/>
      <c r="W366" s="14"/>
      <c r="X366" s="14"/>
      <c r="Y366" s="14"/>
      <c r="Z366" s="14"/>
      <c r="AA366" s="14"/>
      <c r="AB366" s="14"/>
      <c r="AC366" s="14"/>
      <c r="AD366" s="14"/>
      <c r="AE366" s="14"/>
      <c r="AF366" s="14"/>
      <c r="AG366" s="14"/>
      <c r="AH366" s="14"/>
      <c r="AI366" s="14"/>
      <c r="AJ366" s="14"/>
      <c r="AK366" s="14"/>
      <c r="AL366" s="14"/>
    </row>
    <row r="367" spans="1:38">
      <c r="A367" s="14"/>
      <c r="B367" s="14"/>
      <c r="C367" s="14"/>
      <c r="D367" s="14"/>
      <c r="E367" s="14"/>
      <c r="F367" s="14"/>
      <c r="G367" s="14"/>
      <c r="H367" s="14"/>
      <c r="I367" s="14"/>
      <c r="J367" s="14"/>
      <c r="K367" s="14"/>
      <c r="L367" s="14"/>
      <c r="M367" s="14"/>
      <c r="N367" s="14"/>
      <c r="O367" s="14"/>
      <c r="Q367" s="14" t="str">
        <f>IF(moras!H359="SI", moras!C359, "")</f>
        <v/>
      </c>
      <c r="R367" s="14">
        <f>IF(moras!H359="NO", moras!C359, "")</f>
        <v>416150</v>
      </c>
      <c r="S367" s="14">
        <f t="shared" si="8"/>
        <v>-416150</v>
      </c>
      <c r="T367" s="14"/>
      <c r="U367" s="14"/>
      <c r="V367" s="14"/>
      <c r="W367" s="14"/>
      <c r="X367" s="14"/>
      <c r="Y367" s="14"/>
      <c r="Z367" s="14"/>
      <c r="AA367" s="14"/>
      <c r="AB367" s="14"/>
      <c r="AC367" s="14"/>
      <c r="AD367" s="14"/>
      <c r="AE367" s="14"/>
      <c r="AF367" s="14"/>
      <c r="AG367" s="14"/>
      <c r="AH367" s="14"/>
      <c r="AI367" s="14"/>
      <c r="AJ367" s="14"/>
      <c r="AK367" s="14"/>
      <c r="AL367" s="14"/>
    </row>
    <row r="368" spans="1:38">
      <c r="A368" s="14"/>
      <c r="B368" s="14"/>
      <c r="C368" s="14"/>
      <c r="D368" s="14"/>
      <c r="E368" s="14"/>
      <c r="F368" s="14"/>
      <c r="G368" s="14"/>
      <c r="H368" s="14"/>
      <c r="I368" s="14"/>
      <c r="J368" s="14"/>
      <c r="K368" s="14"/>
      <c r="L368" s="14"/>
      <c r="M368" s="14"/>
      <c r="N368" s="14"/>
      <c r="O368" s="14"/>
      <c r="Q368" s="14" t="str">
        <f>IF(moras!H360="SI", moras!C360, "")</f>
        <v/>
      </c>
      <c r="R368" s="14">
        <f>IF(moras!H360="NO", moras!C360, "")</f>
        <v>400353</v>
      </c>
      <c r="S368" s="14">
        <f t="shared" si="8"/>
        <v>-400353</v>
      </c>
      <c r="T368" s="14"/>
      <c r="U368" s="14"/>
      <c r="V368" s="14"/>
      <c r="W368" s="14"/>
      <c r="X368" s="14"/>
      <c r="Y368" s="14"/>
      <c r="Z368" s="14"/>
      <c r="AA368" s="14"/>
      <c r="AB368" s="14"/>
      <c r="AC368" s="14"/>
      <c r="AD368" s="14"/>
      <c r="AE368" s="14"/>
      <c r="AF368" s="14"/>
      <c r="AG368" s="14"/>
      <c r="AH368" s="14"/>
      <c r="AI368" s="14"/>
      <c r="AJ368" s="14"/>
      <c r="AK368" s="14"/>
      <c r="AL368" s="14"/>
    </row>
    <row r="369" spans="1:38">
      <c r="A369" s="14"/>
      <c r="B369" s="14"/>
      <c r="C369" s="14"/>
      <c r="D369" s="14"/>
      <c r="E369" s="14"/>
      <c r="F369" s="14"/>
      <c r="G369" s="14"/>
      <c r="H369" s="14"/>
      <c r="I369" s="14"/>
      <c r="J369" s="14"/>
      <c r="K369" s="14"/>
      <c r="L369" s="14"/>
      <c r="M369" s="14"/>
      <c r="N369" s="14"/>
      <c r="O369" s="14"/>
      <c r="Q369" s="14">
        <f>IF(moras!H361="SI", moras!C361, "")</f>
        <v>323296</v>
      </c>
      <c r="R369" s="14" t="str">
        <f>IF(moras!H361="NO", moras!C361, "")</f>
        <v/>
      </c>
      <c r="S369" s="14" t="e">
        <f t="shared" si="8"/>
        <v>#VALUE!</v>
      </c>
      <c r="T369" s="14"/>
      <c r="U369" s="14"/>
      <c r="V369" s="14"/>
      <c r="W369" s="14"/>
      <c r="X369" s="14"/>
      <c r="Y369" s="14"/>
      <c r="Z369" s="14"/>
      <c r="AA369" s="14"/>
      <c r="AB369" s="14"/>
      <c r="AC369" s="14"/>
      <c r="AD369" s="14"/>
      <c r="AE369" s="14"/>
      <c r="AF369" s="14"/>
      <c r="AG369" s="14"/>
      <c r="AH369" s="14"/>
      <c r="AI369" s="14"/>
      <c r="AJ369" s="14"/>
      <c r="AK369" s="14"/>
      <c r="AL369" s="14"/>
    </row>
    <row r="370" spans="1:38">
      <c r="A370" s="14"/>
      <c r="B370" s="14"/>
      <c r="C370" s="14"/>
      <c r="D370" s="14"/>
      <c r="E370" s="14"/>
      <c r="F370" s="14"/>
      <c r="G370" s="14"/>
      <c r="H370" s="14"/>
      <c r="I370" s="14"/>
      <c r="J370" s="14"/>
      <c r="K370" s="14"/>
      <c r="L370" s="14"/>
      <c r="M370" s="14"/>
      <c r="N370" s="14"/>
      <c r="O370" s="14"/>
      <c r="Q370" s="14" t="str">
        <f>IF(moras!H362="SI", moras!C362, "")</f>
        <v/>
      </c>
      <c r="R370" s="14">
        <f>IF(moras!H362="NO", moras!C362, "")</f>
        <v>159000</v>
      </c>
      <c r="S370" s="14">
        <f t="shared" si="8"/>
        <v>-159000</v>
      </c>
      <c r="T370" s="14"/>
      <c r="U370" s="14"/>
      <c r="V370" s="14"/>
      <c r="W370" s="14"/>
      <c r="X370" s="14"/>
      <c r="Y370" s="14"/>
      <c r="Z370" s="14"/>
      <c r="AA370" s="14"/>
      <c r="AB370" s="14"/>
      <c r="AC370" s="14"/>
      <c r="AD370" s="14"/>
      <c r="AE370" s="14"/>
      <c r="AF370" s="14"/>
      <c r="AG370" s="14"/>
      <c r="AH370" s="14"/>
      <c r="AI370" s="14"/>
      <c r="AJ370" s="14"/>
      <c r="AK370" s="14"/>
      <c r="AL370" s="14"/>
    </row>
    <row r="371" spans="1:38">
      <c r="A371" s="14"/>
      <c r="B371" s="14"/>
      <c r="C371" s="14"/>
      <c r="D371" s="14"/>
      <c r="E371" s="14"/>
      <c r="F371" s="14"/>
      <c r="G371" s="14"/>
      <c r="H371" s="14"/>
      <c r="I371" s="14"/>
      <c r="J371" s="14"/>
      <c r="K371" s="14"/>
      <c r="L371" s="14"/>
      <c r="M371" s="14"/>
      <c r="N371" s="14"/>
      <c r="O371" s="14"/>
      <c r="Q371" s="14" t="str">
        <f>IF(moras!H363="SI", moras!C363, "")</f>
        <v/>
      </c>
      <c r="R371" s="14">
        <f>IF(moras!H363="NO", moras!C363, "")</f>
        <v>172428.6</v>
      </c>
      <c r="S371" s="14">
        <f t="shared" si="8"/>
        <v>-172428.6</v>
      </c>
      <c r="T371" s="14"/>
      <c r="U371" s="14"/>
      <c r="V371" s="14"/>
      <c r="W371" s="14"/>
      <c r="X371" s="14"/>
      <c r="Y371" s="14"/>
      <c r="Z371" s="14"/>
      <c r="AA371" s="14"/>
      <c r="AB371" s="14"/>
      <c r="AC371" s="14"/>
      <c r="AD371" s="14"/>
      <c r="AE371" s="14"/>
      <c r="AF371" s="14"/>
      <c r="AG371" s="14"/>
      <c r="AH371" s="14"/>
      <c r="AI371" s="14"/>
      <c r="AJ371" s="14"/>
      <c r="AK371" s="14"/>
      <c r="AL371" s="14"/>
    </row>
    <row r="372" spans="1:38">
      <c r="A372" s="14"/>
      <c r="B372" s="14"/>
      <c r="C372" s="14"/>
      <c r="D372" s="14"/>
      <c r="E372" s="14"/>
      <c r="F372" s="14"/>
      <c r="G372" s="14"/>
      <c r="H372" s="14"/>
      <c r="I372" s="14"/>
      <c r="J372" s="14"/>
      <c r="K372" s="14"/>
      <c r="L372" s="14"/>
      <c r="M372" s="14"/>
      <c r="N372" s="14"/>
      <c r="O372" s="14"/>
      <c r="Q372" s="14" t="str">
        <f>IF(moras!H364="SI", moras!C364, "")</f>
        <v/>
      </c>
      <c r="R372" s="14">
        <f>IF(moras!H364="NO", moras!C364, "")</f>
        <v>1331904</v>
      </c>
      <c r="S372" s="14">
        <f t="shared" si="8"/>
        <v>-1331904</v>
      </c>
      <c r="T372" s="14"/>
      <c r="U372" s="14"/>
      <c r="V372" s="14"/>
      <c r="W372" s="14"/>
      <c r="X372" s="14"/>
      <c r="Y372" s="14"/>
      <c r="Z372" s="14"/>
      <c r="AA372" s="14"/>
      <c r="AB372" s="14"/>
      <c r="AC372" s="14"/>
      <c r="AD372" s="14"/>
      <c r="AE372" s="14"/>
      <c r="AF372" s="14"/>
      <c r="AG372" s="14"/>
      <c r="AH372" s="14"/>
      <c r="AI372" s="14"/>
      <c r="AJ372" s="14"/>
      <c r="AK372" s="14"/>
      <c r="AL372" s="14"/>
    </row>
    <row r="373" spans="1:38">
      <c r="A373" s="14"/>
      <c r="B373" s="14"/>
      <c r="C373" s="14"/>
      <c r="D373" s="14"/>
      <c r="E373" s="14"/>
      <c r="F373" s="14"/>
      <c r="G373" s="14"/>
      <c r="H373" s="14"/>
      <c r="I373" s="14"/>
      <c r="J373" s="14"/>
      <c r="K373" s="14"/>
      <c r="L373" s="14"/>
      <c r="M373" s="14"/>
      <c r="N373" s="14"/>
      <c r="O373" s="14"/>
      <c r="Q373" s="14" t="str">
        <f>IF(moras!H365="SI", moras!C365, "")</f>
        <v/>
      </c>
      <c r="R373" s="14">
        <f>IF(moras!H365="NO", moras!C365, "")</f>
        <v>339750</v>
      </c>
      <c r="S373" s="14">
        <f t="shared" si="8"/>
        <v>-339750</v>
      </c>
      <c r="T373" s="14"/>
      <c r="U373" s="14"/>
      <c r="V373" s="14"/>
      <c r="W373" s="14"/>
      <c r="X373" s="14"/>
      <c r="Y373" s="14"/>
      <c r="Z373" s="14"/>
      <c r="AA373" s="14"/>
      <c r="AB373" s="14"/>
      <c r="AC373" s="14"/>
      <c r="AD373" s="14"/>
      <c r="AE373" s="14"/>
      <c r="AF373" s="14"/>
      <c r="AG373" s="14"/>
      <c r="AH373" s="14"/>
      <c r="AI373" s="14"/>
      <c r="AJ373" s="14"/>
      <c r="AK373" s="14"/>
      <c r="AL373" s="14"/>
    </row>
    <row r="374" spans="1:38">
      <c r="A374" s="14"/>
      <c r="B374" s="14"/>
      <c r="C374" s="14"/>
      <c r="D374" s="14"/>
      <c r="E374" s="14"/>
      <c r="F374" s="14"/>
      <c r="G374" s="14"/>
      <c r="H374" s="14"/>
      <c r="I374" s="14"/>
      <c r="J374" s="14"/>
      <c r="K374" s="14"/>
      <c r="L374" s="14"/>
      <c r="M374" s="14"/>
      <c r="N374" s="14"/>
      <c r="O374" s="14"/>
      <c r="Q374" s="14">
        <f>IF(moras!H366="SI", moras!C366, "")</f>
        <v>445567</v>
      </c>
      <c r="R374" s="14" t="str">
        <f>IF(moras!H366="NO", moras!C366, "")</f>
        <v/>
      </c>
      <c r="S374" s="14" t="e">
        <f t="shared" si="8"/>
        <v>#VALUE!</v>
      </c>
      <c r="T374" s="14"/>
      <c r="U374" s="14"/>
      <c r="V374" s="14"/>
      <c r="W374" s="14"/>
      <c r="X374" s="14"/>
      <c r="Y374" s="14"/>
      <c r="Z374" s="14"/>
      <c r="AA374" s="14"/>
      <c r="AB374" s="14"/>
      <c r="AC374" s="14"/>
      <c r="AD374" s="14"/>
      <c r="AE374" s="14"/>
      <c r="AF374" s="14"/>
      <c r="AG374" s="14"/>
      <c r="AH374" s="14"/>
      <c r="AI374" s="14"/>
      <c r="AJ374" s="14"/>
      <c r="AK374" s="14"/>
      <c r="AL374" s="14"/>
    </row>
    <row r="375" spans="1:38">
      <c r="A375" s="14"/>
      <c r="B375" s="14"/>
      <c r="C375" s="14"/>
      <c r="D375" s="14"/>
      <c r="E375" s="14"/>
      <c r="F375" s="14"/>
      <c r="G375" s="14"/>
      <c r="H375" s="14"/>
      <c r="I375" s="14"/>
      <c r="J375" s="14"/>
      <c r="K375" s="14"/>
      <c r="L375" s="14"/>
      <c r="M375" s="14"/>
      <c r="N375" s="14"/>
      <c r="O375" s="14"/>
      <c r="Q375" s="14" t="str">
        <f>IF(moras!H367="SI", moras!C367, "")</f>
        <v/>
      </c>
      <c r="R375" s="14">
        <f>IF(moras!H367="NO", moras!C367, "")</f>
        <v>1076127.4099999999</v>
      </c>
      <c r="S375" s="14">
        <f t="shared" si="8"/>
        <v>-1076127.4099999999</v>
      </c>
      <c r="T375" s="14"/>
      <c r="U375" s="14"/>
      <c r="V375" s="14"/>
      <c r="W375" s="14"/>
      <c r="X375" s="14"/>
      <c r="Y375" s="14"/>
      <c r="Z375" s="14"/>
      <c r="AA375" s="14"/>
      <c r="AB375" s="14"/>
      <c r="AC375" s="14"/>
      <c r="AD375" s="14"/>
      <c r="AE375" s="14"/>
      <c r="AF375" s="14"/>
      <c r="AG375" s="14"/>
      <c r="AH375" s="14"/>
      <c r="AI375" s="14"/>
      <c r="AJ375" s="14"/>
      <c r="AK375" s="14"/>
      <c r="AL375" s="14"/>
    </row>
    <row r="376" spans="1:38">
      <c r="A376" s="14"/>
      <c r="B376" s="14"/>
      <c r="C376" s="14"/>
      <c r="D376" s="14"/>
      <c r="E376" s="14"/>
      <c r="F376" s="14"/>
      <c r="G376" s="14"/>
      <c r="H376" s="14"/>
      <c r="I376" s="14"/>
      <c r="J376" s="14"/>
      <c r="K376" s="14"/>
      <c r="L376" s="14"/>
      <c r="M376" s="14"/>
      <c r="N376" s="14"/>
      <c r="O376" s="14"/>
      <c r="Q376" s="14" t="str">
        <f>IF(moras!H368="SI", moras!C368, "")</f>
        <v/>
      </c>
      <c r="R376" s="14">
        <f>IF(moras!H368="NO", moras!C368, "")</f>
        <v>597379.25</v>
      </c>
      <c r="S376" s="14">
        <f t="shared" si="8"/>
        <v>-597379.25</v>
      </c>
      <c r="T376" s="14"/>
      <c r="U376" s="14"/>
      <c r="V376" s="14"/>
      <c r="W376" s="14"/>
      <c r="X376" s="14"/>
      <c r="Y376" s="14"/>
      <c r="Z376" s="14"/>
      <c r="AA376" s="14"/>
      <c r="AB376" s="14"/>
      <c r="AC376" s="14"/>
      <c r="AD376" s="14"/>
      <c r="AE376" s="14"/>
      <c r="AF376" s="14"/>
      <c r="AG376" s="14"/>
      <c r="AH376" s="14"/>
      <c r="AI376" s="14"/>
      <c r="AJ376" s="14"/>
      <c r="AK376" s="14"/>
      <c r="AL376" s="14"/>
    </row>
    <row r="377" spans="1:38">
      <c r="A377" s="14"/>
      <c r="B377" s="14"/>
      <c r="C377" s="14"/>
      <c r="D377" s="14"/>
      <c r="E377" s="14"/>
      <c r="F377" s="14"/>
      <c r="G377" s="14"/>
      <c r="H377" s="14"/>
      <c r="I377" s="14"/>
      <c r="J377" s="14"/>
      <c r="K377" s="14"/>
      <c r="L377" s="14"/>
      <c r="M377" s="14"/>
      <c r="N377" s="14"/>
      <c r="O377" s="14"/>
      <c r="Q377" s="14" t="str">
        <f>IF(moras!H369="SI", moras!C369, "")</f>
        <v/>
      </c>
      <c r="R377" s="14">
        <f>IF(moras!H369="NO", moras!C369, "")</f>
        <v>400000</v>
      </c>
      <c r="S377" s="14">
        <f t="shared" si="8"/>
        <v>-400000</v>
      </c>
      <c r="T377" s="14"/>
      <c r="U377" s="14"/>
      <c r="V377" s="14"/>
      <c r="W377" s="14"/>
      <c r="X377" s="14"/>
      <c r="Y377" s="14"/>
      <c r="Z377" s="14"/>
      <c r="AA377" s="14"/>
      <c r="AB377" s="14"/>
      <c r="AC377" s="14"/>
      <c r="AD377" s="14"/>
      <c r="AE377" s="14"/>
      <c r="AF377" s="14"/>
      <c r="AG377" s="14"/>
      <c r="AH377" s="14"/>
      <c r="AI377" s="14"/>
      <c r="AJ377" s="14"/>
      <c r="AK377" s="14"/>
      <c r="AL377" s="14"/>
    </row>
    <row r="378" spans="1:38">
      <c r="A378" s="14"/>
      <c r="B378" s="14"/>
      <c r="C378" s="14"/>
      <c r="D378" s="14"/>
      <c r="E378" s="14"/>
      <c r="F378" s="14"/>
      <c r="G378" s="14"/>
      <c r="H378" s="14"/>
      <c r="I378" s="14"/>
      <c r="J378" s="14"/>
      <c r="K378" s="14"/>
      <c r="L378" s="14"/>
      <c r="M378" s="14"/>
      <c r="N378" s="14"/>
      <c r="O378" s="14"/>
      <c r="Q378" s="14" t="str">
        <f>IF(moras!H370="SI", moras!C370, "")</f>
        <v/>
      </c>
      <c r="R378" s="14">
        <f>IF(moras!H370="NO", moras!C370, "")</f>
        <v>10652</v>
      </c>
      <c r="S378" s="14">
        <f t="shared" si="8"/>
        <v>-10652</v>
      </c>
      <c r="T378" s="14"/>
      <c r="U378" s="14"/>
      <c r="V378" s="14"/>
      <c r="W378" s="14"/>
      <c r="X378" s="14"/>
      <c r="Y378" s="14"/>
      <c r="Z378" s="14"/>
      <c r="AA378" s="14"/>
      <c r="AB378" s="14"/>
      <c r="AC378" s="14"/>
      <c r="AD378" s="14"/>
      <c r="AE378" s="14"/>
      <c r="AF378" s="14"/>
      <c r="AG378" s="14"/>
      <c r="AH378" s="14"/>
      <c r="AI378" s="14"/>
      <c r="AJ378" s="14"/>
      <c r="AK378" s="14"/>
      <c r="AL378" s="14"/>
    </row>
    <row r="379" spans="1:38">
      <c r="A379" s="14"/>
      <c r="B379" s="14"/>
      <c r="C379" s="14"/>
      <c r="D379" s="14"/>
      <c r="E379" s="14"/>
      <c r="F379" s="14"/>
      <c r="G379" s="14"/>
      <c r="H379" s="14"/>
      <c r="I379" s="14"/>
      <c r="J379" s="14"/>
      <c r="K379" s="14"/>
      <c r="L379" s="14"/>
      <c r="M379" s="14"/>
      <c r="N379" s="14"/>
      <c r="O379" s="14"/>
      <c r="Q379" s="14" t="str">
        <f>IF(moras!H371="SI", moras!C371, "")</f>
        <v/>
      </c>
      <c r="R379" s="14">
        <f>IF(moras!H371="NO", moras!C371, "")</f>
        <v>474509.98</v>
      </c>
      <c r="S379" s="14">
        <f t="shared" si="8"/>
        <v>-474509.98</v>
      </c>
      <c r="T379" s="14"/>
      <c r="U379" s="14"/>
      <c r="V379" s="14"/>
      <c r="W379" s="14"/>
      <c r="X379" s="14"/>
      <c r="Y379" s="14"/>
      <c r="Z379" s="14"/>
      <c r="AA379" s="14"/>
      <c r="AB379" s="14"/>
      <c r="AC379" s="14"/>
      <c r="AD379" s="14"/>
      <c r="AE379" s="14"/>
      <c r="AF379" s="14"/>
      <c r="AG379" s="14"/>
      <c r="AH379" s="14"/>
      <c r="AI379" s="14"/>
      <c r="AJ379" s="14"/>
      <c r="AK379" s="14"/>
      <c r="AL379" s="14"/>
    </row>
    <row r="380" spans="1:38">
      <c r="A380" s="14"/>
      <c r="B380" s="14"/>
      <c r="C380" s="14"/>
      <c r="D380" s="14"/>
      <c r="E380" s="14"/>
      <c r="F380" s="14"/>
      <c r="G380" s="14"/>
      <c r="H380" s="14"/>
      <c r="I380" s="14"/>
      <c r="J380" s="14"/>
      <c r="K380" s="14"/>
      <c r="L380" s="14"/>
      <c r="M380" s="14"/>
      <c r="N380" s="14"/>
      <c r="O380" s="14"/>
      <c r="Q380" s="14" t="str">
        <f>IF(moras!H372="SI", moras!C372, "")</f>
        <v/>
      </c>
      <c r="R380" s="14">
        <f>IF(moras!H372="NO", moras!C372, "")</f>
        <v>3053247.24</v>
      </c>
      <c r="S380" s="14">
        <f t="shared" si="8"/>
        <v>-3053247.24</v>
      </c>
      <c r="T380" s="14"/>
      <c r="U380" s="14"/>
      <c r="V380" s="14"/>
      <c r="W380" s="14"/>
      <c r="X380" s="14"/>
      <c r="Y380" s="14"/>
      <c r="Z380" s="14"/>
      <c r="AA380" s="14"/>
      <c r="AB380" s="14"/>
      <c r="AC380" s="14"/>
      <c r="AD380" s="14"/>
      <c r="AE380" s="14"/>
      <c r="AF380" s="14"/>
      <c r="AG380" s="14"/>
      <c r="AH380" s="14"/>
      <c r="AI380" s="14"/>
      <c r="AJ380" s="14"/>
      <c r="AK380" s="14"/>
      <c r="AL380" s="14"/>
    </row>
    <row r="381" spans="1:38">
      <c r="A381" s="14"/>
      <c r="B381" s="14"/>
      <c r="C381" s="14"/>
      <c r="D381" s="14"/>
      <c r="E381" s="14"/>
      <c r="F381" s="14"/>
      <c r="G381" s="14"/>
      <c r="H381" s="14"/>
      <c r="I381" s="14"/>
      <c r="J381" s="14"/>
      <c r="K381" s="14"/>
      <c r="L381" s="14"/>
      <c r="M381" s="14"/>
      <c r="N381" s="14"/>
      <c r="O381" s="14"/>
      <c r="Q381" s="14" t="str">
        <f>IF(moras!H373="SI", moras!C373, "")</f>
        <v/>
      </c>
      <c r="R381" s="14">
        <f>IF(moras!H373="NO", moras!C373, "")</f>
        <v>1233060.23</v>
      </c>
      <c r="S381" s="14">
        <f t="shared" si="8"/>
        <v>-1233060.23</v>
      </c>
      <c r="T381" s="14"/>
      <c r="U381" s="14"/>
      <c r="V381" s="14"/>
      <c r="W381" s="14"/>
      <c r="X381" s="14"/>
      <c r="Y381" s="14"/>
      <c r="Z381" s="14"/>
      <c r="AA381" s="14"/>
      <c r="AB381" s="14"/>
      <c r="AC381" s="14"/>
      <c r="AD381" s="14"/>
      <c r="AE381" s="14"/>
      <c r="AF381" s="14"/>
      <c r="AG381" s="14"/>
      <c r="AH381" s="14"/>
      <c r="AI381" s="14"/>
      <c r="AJ381" s="14"/>
      <c r="AK381" s="14"/>
      <c r="AL381" s="14"/>
    </row>
    <row r="382" spans="1:38">
      <c r="A382" s="14"/>
      <c r="B382" s="14"/>
      <c r="C382" s="14"/>
      <c r="D382" s="14"/>
      <c r="E382" s="14"/>
      <c r="F382" s="14"/>
      <c r="G382" s="14"/>
      <c r="H382" s="14"/>
      <c r="I382" s="14"/>
      <c r="J382" s="14"/>
      <c r="K382" s="14"/>
      <c r="L382" s="14"/>
      <c r="M382" s="14"/>
      <c r="N382" s="14"/>
      <c r="O382" s="14"/>
      <c r="Q382" s="14" t="str">
        <f>IF(moras!H374="SI", moras!C374, "")</f>
        <v/>
      </c>
      <c r="R382" s="14">
        <f>IF(moras!H374="NO", moras!C374, "")</f>
        <v>529014.48</v>
      </c>
      <c r="S382" s="14">
        <f t="shared" si="8"/>
        <v>-529014.48</v>
      </c>
      <c r="T382" s="14"/>
      <c r="U382" s="14"/>
      <c r="V382" s="14"/>
      <c r="W382" s="14"/>
      <c r="X382" s="14"/>
      <c r="Y382" s="14"/>
      <c r="Z382" s="14"/>
      <c r="AA382" s="14"/>
      <c r="AB382" s="14"/>
      <c r="AC382" s="14"/>
      <c r="AD382" s="14"/>
      <c r="AE382" s="14"/>
      <c r="AF382" s="14"/>
      <c r="AG382" s="14"/>
      <c r="AH382" s="14"/>
      <c r="AI382" s="14"/>
      <c r="AJ382" s="14"/>
      <c r="AK382" s="14"/>
      <c r="AL382" s="14"/>
    </row>
    <row r="383" spans="1:38">
      <c r="A383" s="14"/>
      <c r="B383" s="14"/>
      <c r="C383" s="14"/>
      <c r="D383" s="14"/>
      <c r="E383" s="14"/>
      <c r="F383" s="14"/>
      <c r="G383" s="14"/>
      <c r="H383" s="14"/>
      <c r="I383" s="14"/>
      <c r="J383" s="14"/>
      <c r="K383" s="14"/>
      <c r="L383" s="14"/>
      <c r="M383" s="14"/>
      <c r="N383" s="14"/>
      <c r="O383" s="14"/>
      <c r="Q383" s="14" t="str">
        <f>IF(moras!H375="SI", moras!C375, "")</f>
        <v/>
      </c>
      <c r="R383" s="14">
        <f>IF(moras!H375="NO", moras!C375, "")</f>
        <v>297000</v>
      </c>
      <c r="S383" s="14">
        <f t="shared" si="8"/>
        <v>-297000</v>
      </c>
      <c r="T383" s="14"/>
      <c r="U383" s="14"/>
      <c r="V383" s="14"/>
      <c r="W383" s="14"/>
      <c r="X383" s="14"/>
      <c r="Y383" s="14"/>
      <c r="Z383" s="14"/>
      <c r="AA383" s="14"/>
      <c r="AB383" s="14"/>
      <c r="AC383" s="14"/>
      <c r="AD383" s="14"/>
      <c r="AE383" s="14"/>
      <c r="AF383" s="14"/>
      <c r="AG383" s="14"/>
      <c r="AH383" s="14"/>
      <c r="AI383" s="14"/>
      <c r="AJ383" s="14"/>
      <c r="AK383" s="14"/>
      <c r="AL383" s="14"/>
    </row>
    <row r="384" spans="1:38">
      <c r="A384" s="14"/>
      <c r="B384" s="14"/>
      <c r="C384" s="14"/>
      <c r="D384" s="14"/>
      <c r="E384" s="14"/>
      <c r="F384" s="14"/>
      <c r="G384" s="14"/>
      <c r="H384" s="14"/>
      <c r="I384" s="14"/>
      <c r="J384" s="14"/>
      <c r="K384" s="14"/>
      <c r="L384" s="14"/>
      <c r="M384" s="14"/>
      <c r="N384" s="14"/>
      <c r="O384" s="14"/>
      <c r="Q384" s="14" t="str">
        <f>IF(moras!H376="SI", moras!C376, "")</f>
        <v/>
      </c>
      <c r="R384" s="14">
        <f>IF(moras!H376="NO", moras!C376, "")</f>
        <v>711457.86</v>
      </c>
      <c r="S384" s="14">
        <f t="shared" si="8"/>
        <v>-711457.86</v>
      </c>
      <c r="T384" s="14"/>
      <c r="U384" s="14"/>
      <c r="V384" s="14"/>
      <c r="W384" s="14"/>
      <c r="X384" s="14"/>
      <c r="Y384" s="14"/>
      <c r="Z384" s="14"/>
      <c r="AA384" s="14"/>
      <c r="AB384" s="14"/>
      <c r="AC384" s="14"/>
      <c r="AD384" s="14"/>
      <c r="AE384" s="14"/>
      <c r="AF384" s="14"/>
      <c r="AG384" s="14"/>
      <c r="AH384" s="14"/>
      <c r="AI384" s="14"/>
      <c r="AJ384" s="14"/>
      <c r="AK384" s="14"/>
      <c r="AL384" s="14"/>
    </row>
    <row r="385" spans="1:38">
      <c r="A385" s="14"/>
      <c r="B385" s="14"/>
      <c r="C385" s="14"/>
      <c r="D385" s="14"/>
      <c r="E385" s="14"/>
      <c r="F385" s="14"/>
      <c r="G385" s="14"/>
      <c r="H385" s="14"/>
      <c r="I385" s="14"/>
      <c r="J385" s="14"/>
      <c r="K385" s="14"/>
      <c r="L385" s="14"/>
      <c r="M385" s="14"/>
      <c r="N385" s="14"/>
      <c r="O385" s="14"/>
      <c r="Q385" s="14" t="str">
        <f>IF(moras!H377="SI", moras!C377, "")</f>
        <v/>
      </c>
      <c r="R385" s="14">
        <f>IF(moras!H377="NO", moras!C377, "")</f>
        <v>765532.1</v>
      </c>
      <c r="S385" s="14">
        <f t="shared" si="8"/>
        <v>-765532.1</v>
      </c>
      <c r="T385" s="14"/>
      <c r="U385" s="14"/>
      <c r="V385" s="14"/>
      <c r="W385" s="14"/>
      <c r="X385" s="14"/>
      <c r="Y385" s="14"/>
      <c r="Z385" s="14"/>
      <c r="AA385" s="14"/>
      <c r="AB385" s="14"/>
      <c r="AC385" s="14"/>
      <c r="AD385" s="14"/>
      <c r="AE385" s="14"/>
      <c r="AF385" s="14"/>
      <c r="AG385" s="14"/>
      <c r="AH385" s="14"/>
      <c r="AI385" s="14"/>
      <c r="AJ385" s="14"/>
      <c r="AK385" s="14"/>
      <c r="AL385" s="14"/>
    </row>
    <row r="386" spans="1:38">
      <c r="A386" s="14"/>
      <c r="B386" s="14"/>
      <c r="C386" s="14"/>
      <c r="D386" s="14"/>
      <c r="E386" s="14"/>
      <c r="F386" s="14"/>
      <c r="G386" s="14"/>
      <c r="H386" s="14"/>
      <c r="I386" s="14"/>
      <c r="J386" s="14"/>
      <c r="K386" s="14"/>
      <c r="L386" s="14"/>
      <c r="M386" s="14"/>
      <c r="N386" s="14"/>
      <c r="O386" s="14"/>
      <c r="Q386" s="14" t="str">
        <f>IF(moras!H378="SI", moras!C378, "")</f>
        <v/>
      </c>
      <c r="R386" s="14">
        <f>IF(moras!H378="NO", moras!C378, "")</f>
        <v>300018</v>
      </c>
      <c r="S386" s="14">
        <f t="shared" si="8"/>
        <v>-300018</v>
      </c>
      <c r="T386" s="14"/>
      <c r="U386" s="14"/>
      <c r="V386" s="14"/>
      <c r="W386" s="14"/>
      <c r="X386" s="14"/>
      <c r="Y386" s="14"/>
      <c r="Z386" s="14"/>
      <c r="AA386" s="14"/>
      <c r="AB386" s="14"/>
      <c r="AC386" s="14"/>
      <c r="AD386" s="14"/>
      <c r="AE386" s="14"/>
      <c r="AF386" s="14"/>
      <c r="AG386" s="14"/>
      <c r="AH386" s="14"/>
      <c r="AI386" s="14"/>
      <c r="AJ386" s="14"/>
      <c r="AK386" s="14"/>
      <c r="AL386" s="14"/>
    </row>
    <row r="387" spans="1:38">
      <c r="A387" s="14"/>
      <c r="B387" s="14"/>
      <c r="C387" s="14"/>
      <c r="D387" s="14"/>
      <c r="E387" s="14"/>
      <c r="F387" s="14"/>
      <c r="G387" s="14"/>
      <c r="H387" s="14"/>
      <c r="I387" s="14"/>
      <c r="J387" s="14"/>
      <c r="K387" s="14"/>
      <c r="L387" s="14"/>
      <c r="M387" s="14"/>
      <c r="N387" s="14"/>
      <c r="O387" s="14"/>
      <c r="Q387" s="14">
        <f>IF(moras!H379="SI", moras!C379, "")</f>
        <v>594092</v>
      </c>
      <c r="R387" s="14" t="str">
        <f>IF(moras!H379="NO", moras!C379, "")</f>
        <v/>
      </c>
      <c r="S387" s="14" t="e">
        <f t="shared" si="8"/>
        <v>#VALUE!</v>
      </c>
      <c r="T387" s="14"/>
      <c r="U387" s="14"/>
      <c r="V387" s="14"/>
      <c r="W387" s="14"/>
      <c r="X387" s="14"/>
      <c r="Y387" s="14"/>
      <c r="Z387" s="14"/>
      <c r="AA387" s="14"/>
      <c r="AB387" s="14"/>
      <c r="AC387" s="14"/>
      <c r="AD387" s="14"/>
      <c r="AE387" s="14"/>
      <c r="AF387" s="14"/>
      <c r="AG387" s="14"/>
      <c r="AH387" s="14"/>
      <c r="AI387" s="14"/>
      <c r="AJ387" s="14"/>
      <c r="AK387" s="14"/>
      <c r="AL387" s="14"/>
    </row>
    <row r="388" spans="1:38">
      <c r="A388" s="14"/>
      <c r="B388" s="14"/>
      <c r="C388" s="14"/>
      <c r="D388" s="14"/>
      <c r="E388" s="14"/>
      <c r="F388" s="14"/>
      <c r="G388" s="14"/>
      <c r="H388" s="14"/>
      <c r="I388" s="14"/>
      <c r="J388" s="14"/>
      <c r="K388" s="14"/>
      <c r="L388" s="14"/>
      <c r="M388" s="14"/>
      <c r="N388" s="14"/>
      <c r="O388" s="14"/>
      <c r="Q388" s="14" t="str">
        <f>IF(moras!H380="SI", moras!C380, "")</f>
        <v/>
      </c>
      <c r="R388" s="14">
        <f>IF(moras!H380="NO", moras!C380, "")</f>
        <v>943396.65</v>
      </c>
      <c r="S388" s="14">
        <f t="shared" si="8"/>
        <v>-943396.65</v>
      </c>
      <c r="T388" s="14"/>
      <c r="U388" s="14"/>
      <c r="V388" s="14"/>
      <c r="W388" s="14"/>
      <c r="X388" s="14"/>
      <c r="Y388" s="14"/>
      <c r="Z388" s="14"/>
      <c r="AA388" s="14"/>
      <c r="AB388" s="14"/>
      <c r="AC388" s="14"/>
      <c r="AD388" s="14"/>
      <c r="AE388" s="14"/>
      <c r="AF388" s="14"/>
      <c r="AG388" s="14"/>
      <c r="AH388" s="14"/>
      <c r="AI388" s="14"/>
      <c r="AJ388" s="14"/>
      <c r="AK388" s="14"/>
      <c r="AL388" s="14"/>
    </row>
    <row r="389" spans="1:38">
      <c r="A389" s="14"/>
      <c r="B389" s="14"/>
      <c r="C389" s="14"/>
      <c r="D389" s="14"/>
      <c r="E389" s="14"/>
      <c r="F389" s="14"/>
      <c r="G389" s="14"/>
      <c r="H389" s="14"/>
      <c r="I389" s="14"/>
      <c r="J389" s="14"/>
      <c r="K389" s="14"/>
      <c r="L389" s="14"/>
      <c r="M389" s="14"/>
      <c r="N389" s="14"/>
      <c r="O389" s="14"/>
      <c r="Q389" s="14" t="str">
        <f>IF(moras!H381="SI", moras!C381, "")</f>
        <v/>
      </c>
      <c r="R389" s="14">
        <f>IF(moras!H381="NO", moras!C381, "")</f>
        <v>280000</v>
      </c>
      <c r="S389" s="14">
        <f t="shared" si="8"/>
        <v>-280000</v>
      </c>
      <c r="T389" s="14"/>
      <c r="U389" s="14"/>
      <c r="V389" s="14"/>
      <c r="W389" s="14"/>
      <c r="X389" s="14"/>
      <c r="Y389" s="14"/>
      <c r="Z389" s="14"/>
      <c r="AA389" s="14"/>
      <c r="AB389" s="14"/>
      <c r="AC389" s="14"/>
      <c r="AD389" s="14"/>
      <c r="AE389" s="14"/>
      <c r="AF389" s="14"/>
      <c r="AG389" s="14"/>
      <c r="AH389" s="14"/>
      <c r="AI389" s="14"/>
      <c r="AJ389" s="14"/>
      <c r="AK389" s="14"/>
      <c r="AL389" s="14"/>
    </row>
    <row r="390" spans="1:38">
      <c r="A390" s="14"/>
      <c r="B390" s="14"/>
      <c r="C390" s="14"/>
      <c r="D390" s="14"/>
      <c r="E390" s="14"/>
      <c r="F390" s="14"/>
      <c r="G390" s="14"/>
      <c r="H390" s="14"/>
      <c r="I390" s="14"/>
      <c r="J390" s="14"/>
      <c r="K390" s="14"/>
      <c r="L390" s="14"/>
      <c r="M390" s="14"/>
      <c r="N390" s="14"/>
      <c r="O390" s="14"/>
      <c r="Q390" s="14" t="str">
        <f>IF(moras!H382="SI", moras!C382, "")</f>
        <v/>
      </c>
      <c r="R390" s="14">
        <f>IF(moras!H382="NO", moras!C382, "")</f>
        <v>1414130.5</v>
      </c>
      <c r="S390" s="14">
        <f t="shared" si="8"/>
        <v>-1414130.5</v>
      </c>
      <c r="T390" s="14"/>
      <c r="U390" s="14"/>
      <c r="V390" s="14"/>
      <c r="W390" s="14"/>
      <c r="X390" s="14"/>
      <c r="Y390" s="14"/>
      <c r="Z390" s="14"/>
      <c r="AA390" s="14"/>
      <c r="AB390" s="14"/>
      <c r="AC390" s="14"/>
      <c r="AD390" s="14"/>
      <c r="AE390" s="14"/>
      <c r="AF390" s="14"/>
      <c r="AG390" s="14"/>
      <c r="AH390" s="14"/>
      <c r="AI390" s="14"/>
      <c r="AJ390" s="14"/>
      <c r="AK390" s="14"/>
      <c r="AL390" s="14"/>
    </row>
    <row r="391" spans="1:38">
      <c r="A391" s="14"/>
      <c r="B391" s="14"/>
      <c r="C391" s="14"/>
      <c r="D391" s="14"/>
      <c r="E391" s="14"/>
      <c r="F391" s="14"/>
      <c r="G391" s="14"/>
      <c r="H391" s="14"/>
      <c r="I391" s="14"/>
      <c r="J391" s="14"/>
      <c r="K391" s="14"/>
      <c r="L391" s="14"/>
      <c r="M391" s="14"/>
      <c r="N391" s="14"/>
      <c r="O391" s="14"/>
      <c r="Q391" s="14">
        <f>IF(moras!H383="SI", moras!C383, "")</f>
        <v>300018</v>
      </c>
      <c r="R391" s="14" t="str">
        <f>IF(moras!H383="NO", moras!C383, "")</f>
        <v/>
      </c>
      <c r="S391" s="14" t="e">
        <f t="shared" si="8"/>
        <v>#VALUE!</v>
      </c>
      <c r="T391" s="14"/>
      <c r="U391" s="14"/>
      <c r="V391" s="14"/>
      <c r="W391" s="14"/>
      <c r="X391" s="14"/>
      <c r="Y391" s="14"/>
      <c r="Z391" s="14"/>
      <c r="AA391" s="14"/>
      <c r="AB391" s="14"/>
      <c r="AC391" s="14"/>
      <c r="AD391" s="14"/>
      <c r="AE391" s="14"/>
      <c r="AF391" s="14"/>
      <c r="AG391" s="14"/>
      <c r="AH391" s="14"/>
      <c r="AI391" s="14"/>
      <c r="AJ391" s="14"/>
      <c r="AK391" s="14"/>
      <c r="AL391" s="14"/>
    </row>
    <row r="392" spans="1:38">
      <c r="A392" s="14"/>
      <c r="B392" s="14"/>
      <c r="C392" s="14"/>
      <c r="D392" s="14"/>
      <c r="E392" s="14"/>
      <c r="F392" s="14"/>
      <c r="G392" s="14"/>
      <c r="H392" s="14"/>
      <c r="I392" s="14"/>
      <c r="J392" s="14"/>
      <c r="K392" s="14"/>
      <c r="L392" s="14"/>
      <c r="M392" s="14"/>
      <c r="N392" s="14"/>
      <c r="O392" s="14"/>
      <c r="Q392" s="14" t="str">
        <f>IF(moras!H384="SI", moras!C384, "")</f>
        <v/>
      </c>
      <c r="R392" s="14">
        <f>IF(moras!H384="NO", moras!C384, "")</f>
        <v>695508.19</v>
      </c>
      <c r="S392" s="14">
        <f t="shared" si="8"/>
        <v>-695508.19</v>
      </c>
      <c r="T392" s="14"/>
      <c r="U392" s="14"/>
      <c r="V392" s="14"/>
      <c r="W392" s="14"/>
      <c r="X392" s="14"/>
      <c r="Y392" s="14"/>
      <c r="Z392" s="14"/>
      <c r="AA392" s="14"/>
      <c r="AB392" s="14"/>
      <c r="AC392" s="14"/>
      <c r="AD392" s="14"/>
      <c r="AE392" s="14"/>
      <c r="AF392" s="14"/>
      <c r="AG392" s="14"/>
      <c r="AH392" s="14"/>
      <c r="AI392" s="14"/>
      <c r="AJ392" s="14"/>
      <c r="AK392" s="14"/>
      <c r="AL392" s="14"/>
    </row>
    <row r="393" spans="1:38">
      <c r="A393" s="14"/>
      <c r="B393" s="14"/>
      <c r="C393" s="14"/>
      <c r="D393" s="14"/>
      <c r="E393" s="14"/>
      <c r="F393" s="14"/>
      <c r="G393" s="14"/>
      <c r="H393" s="14"/>
      <c r="I393" s="14"/>
      <c r="J393" s="14"/>
      <c r="K393" s="14"/>
      <c r="L393" s="14"/>
      <c r="M393" s="14"/>
      <c r="N393" s="14"/>
      <c r="O393" s="14"/>
      <c r="Q393" s="14" t="str">
        <f>IF(moras!H385="SI", moras!C385, "")</f>
        <v/>
      </c>
      <c r="R393" s="14">
        <f>IF(moras!H385="NO", moras!C385, "")</f>
        <v>343811</v>
      </c>
      <c r="S393" s="14">
        <f t="shared" si="8"/>
        <v>-343811</v>
      </c>
      <c r="T393" s="14"/>
      <c r="U393" s="14"/>
      <c r="V393" s="14"/>
      <c r="W393" s="14"/>
      <c r="X393" s="14"/>
      <c r="Y393" s="14"/>
      <c r="Z393" s="14"/>
      <c r="AA393" s="14"/>
      <c r="AB393" s="14"/>
      <c r="AC393" s="14"/>
      <c r="AD393" s="14"/>
      <c r="AE393" s="14"/>
      <c r="AF393" s="14"/>
      <c r="AG393" s="14"/>
      <c r="AH393" s="14"/>
      <c r="AI393" s="14"/>
      <c r="AJ393" s="14"/>
      <c r="AK393" s="14"/>
      <c r="AL393" s="14"/>
    </row>
    <row r="394" spans="1:38">
      <c r="A394" s="14"/>
      <c r="B394" s="14"/>
      <c r="C394" s="14"/>
      <c r="D394" s="14"/>
      <c r="E394" s="14"/>
      <c r="F394" s="14"/>
      <c r="G394" s="14"/>
      <c r="H394" s="14"/>
      <c r="I394" s="14"/>
      <c r="J394" s="14"/>
      <c r="K394" s="14"/>
      <c r="L394" s="14"/>
      <c r="M394" s="14"/>
      <c r="N394" s="14"/>
      <c r="O394" s="14"/>
      <c r="Q394" s="14" t="str">
        <f>IF(moras!H386="SI", moras!C386, "")</f>
        <v/>
      </c>
      <c r="R394" s="14">
        <f>IF(moras!H386="NO", moras!C386, "")</f>
        <v>356858</v>
      </c>
      <c r="S394" s="14">
        <f t="shared" si="8"/>
        <v>-356858</v>
      </c>
      <c r="T394" s="14"/>
      <c r="U394" s="14"/>
      <c r="V394" s="14"/>
      <c r="W394" s="14"/>
      <c r="X394" s="14"/>
      <c r="Y394" s="14"/>
      <c r="Z394" s="14"/>
      <c r="AA394" s="14"/>
      <c r="AB394" s="14"/>
      <c r="AC394" s="14"/>
      <c r="AD394" s="14"/>
      <c r="AE394" s="14"/>
      <c r="AF394" s="14"/>
      <c r="AG394" s="14"/>
      <c r="AH394" s="14"/>
      <c r="AI394" s="14"/>
      <c r="AJ394" s="14"/>
      <c r="AK394" s="14"/>
      <c r="AL394" s="14"/>
    </row>
    <row r="395" spans="1:38">
      <c r="A395" s="14"/>
      <c r="B395" s="14"/>
      <c r="C395" s="14"/>
      <c r="D395" s="14"/>
      <c r="E395" s="14"/>
      <c r="F395" s="14"/>
      <c r="G395" s="14"/>
      <c r="H395" s="14"/>
      <c r="I395" s="14"/>
      <c r="J395" s="14"/>
      <c r="K395" s="14"/>
      <c r="L395" s="14"/>
      <c r="M395" s="14"/>
      <c r="N395" s="14"/>
      <c r="O395" s="14"/>
      <c r="Q395" s="14" t="str">
        <f>IF(moras!H387="SI", moras!C387, "")</f>
        <v/>
      </c>
      <c r="R395" s="14">
        <f>IF(moras!H387="NO", moras!C387, "")</f>
        <v>1314924.8600000001</v>
      </c>
      <c r="S395" s="14">
        <f t="shared" ref="S395:S458" si="9">-R395</f>
        <v>-1314924.8600000001</v>
      </c>
      <c r="T395" s="14"/>
      <c r="U395" s="14"/>
      <c r="V395" s="14"/>
      <c r="W395" s="14"/>
      <c r="X395" s="14"/>
      <c r="Y395" s="14"/>
      <c r="Z395" s="14"/>
      <c r="AA395" s="14"/>
      <c r="AB395" s="14"/>
      <c r="AC395" s="14"/>
      <c r="AD395" s="14"/>
      <c r="AE395" s="14"/>
      <c r="AF395" s="14"/>
      <c r="AG395" s="14"/>
      <c r="AH395" s="14"/>
      <c r="AI395" s="14"/>
      <c r="AJ395" s="14"/>
      <c r="AK395" s="14"/>
      <c r="AL395" s="14"/>
    </row>
    <row r="396" spans="1:38">
      <c r="A396" s="14"/>
      <c r="B396" s="14"/>
      <c r="C396" s="14"/>
      <c r="D396" s="14"/>
      <c r="E396" s="14"/>
      <c r="F396" s="14"/>
      <c r="G396" s="14"/>
      <c r="H396" s="14"/>
      <c r="I396" s="14"/>
      <c r="J396" s="14"/>
      <c r="K396" s="14"/>
      <c r="L396" s="14"/>
      <c r="M396" s="14"/>
      <c r="N396" s="14"/>
      <c r="O396" s="14"/>
      <c r="Q396" s="14" t="str">
        <f>IF(moras!H388="SI", moras!C388, "")</f>
        <v/>
      </c>
      <c r="R396" s="14">
        <f>IF(moras!H388="NO", moras!C388, "")</f>
        <v>652872.57999999996</v>
      </c>
      <c r="S396" s="14">
        <f t="shared" si="9"/>
        <v>-652872.57999999996</v>
      </c>
      <c r="T396" s="14"/>
      <c r="U396" s="14"/>
      <c r="V396" s="14"/>
      <c r="W396" s="14"/>
      <c r="X396" s="14"/>
      <c r="Y396" s="14"/>
      <c r="Z396" s="14"/>
      <c r="AA396" s="14"/>
      <c r="AB396" s="14"/>
      <c r="AC396" s="14"/>
      <c r="AD396" s="14"/>
      <c r="AE396" s="14"/>
      <c r="AF396" s="14"/>
      <c r="AG396" s="14"/>
      <c r="AH396" s="14"/>
      <c r="AI396" s="14"/>
      <c r="AJ396" s="14"/>
      <c r="AK396" s="14"/>
      <c r="AL396" s="14"/>
    </row>
    <row r="397" spans="1:38">
      <c r="A397" s="14"/>
      <c r="B397" s="14"/>
      <c r="C397" s="14"/>
      <c r="D397" s="14"/>
      <c r="E397" s="14"/>
      <c r="F397" s="14"/>
      <c r="G397" s="14"/>
      <c r="H397" s="14"/>
      <c r="I397" s="14"/>
      <c r="J397" s="14"/>
      <c r="K397" s="14"/>
      <c r="L397" s="14"/>
      <c r="M397" s="14"/>
      <c r="N397" s="14"/>
      <c r="O397" s="14"/>
      <c r="Q397" s="14" t="str">
        <f>IF(moras!H389="SI", moras!C389, "")</f>
        <v/>
      </c>
      <c r="R397" s="14">
        <f>IF(moras!H389="NO", moras!C389, "")</f>
        <v>297045</v>
      </c>
      <c r="S397" s="14">
        <f t="shared" si="9"/>
        <v>-297045</v>
      </c>
      <c r="T397" s="14"/>
      <c r="U397" s="14"/>
      <c r="V397" s="14"/>
      <c r="W397" s="14"/>
      <c r="X397" s="14"/>
      <c r="Y397" s="14"/>
      <c r="Z397" s="14"/>
      <c r="AA397" s="14"/>
      <c r="AB397" s="14"/>
      <c r="AC397" s="14"/>
      <c r="AD397" s="14"/>
      <c r="AE397" s="14"/>
      <c r="AF397" s="14"/>
      <c r="AG397" s="14"/>
      <c r="AH397" s="14"/>
      <c r="AI397" s="14"/>
      <c r="AJ397" s="14"/>
      <c r="AK397" s="14"/>
      <c r="AL397" s="14"/>
    </row>
    <row r="398" spans="1:38">
      <c r="A398" s="14"/>
      <c r="B398" s="14"/>
      <c r="C398" s="14"/>
      <c r="D398" s="14"/>
      <c r="E398" s="14"/>
      <c r="F398" s="14"/>
      <c r="G398" s="14"/>
      <c r="H398" s="14"/>
      <c r="I398" s="14"/>
      <c r="J398" s="14"/>
      <c r="K398" s="14"/>
      <c r="L398" s="14"/>
      <c r="M398" s="14"/>
      <c r="N398" s="14"/>
      <c r="O398" s="14"/>
      <c r="Q398" s="14" t="str">
        <f>IF(moras!H390="SI", moras!C390, "")</f>
        <v/>
      </c>
      <c r="R398" s="14">
        <f>IF(moras!H390="NO", moras!C390, "")</f>
        <v>463313.7</v>
      </c>
      <c r="S398" s="14">
        <f t="shared" si="9"/>
        <v>-463313.7</v>
      </c>
      <c r="T398" s="14"/>
      <c r="U398" s="14"/>
      <c r="V398" s="14"/>
      <c r="W398" s="14"/>
      <c r="X398" s="14"/>
      <c r="Y398" s="14"/>
      <c r="Z398" s="14"/>
      <c r="AA398" s="14"/>
      <c r="AB398" s="14"/>
      <c r="AC398" s="14"/>
      <c r="AD398" s="14"/>
      <c r="AE398" s="14"/>
      <c r="AF398" s="14"/>
      <c r="AG398" s="14"/>
      <c r="AH398" s="14"/>
      <c r="AI398" s="14"/>
      <c r="AJ398" s="14"/>
      <c r="AK398" s="14"/>
      <c r="AL398" s="14"/>
    </row>
    <row r="399" spans="1:38">
      <c r="A399" s="14"/>
      <c r="B399" s="14"/>
      <c r="C399" s="14"/>
      <c r="D399" s="14"/>
      <c r="E399" s="14"/>
      <c r="F399" s="14"/>
      <c r="G399" s="14"/>
      <c r="H399" s="14"/>
      <c r="I399" s="14"/>
      <c r="J399" s="14"/>
      <c r="K399" s="14"/>
      <c r="L399" s="14"/>
      <c r="M399" s="14"/>
      <c r="N399" s="14"/>
      <c r="O399" s="14"/>
      <c r="Q399" s="14" t="str">
        <f>IF(moras!H391="SI", moras!C391, "")</f>
        <v/>
      </c>
      <c r="R399" s="14">
        <f>IF(moras!H391="NO", moras!C391, "")</f>
        <v>144000</v>
      </c>
      <c r="S399" s="14">
        <f t="shared" si="9"/>
        <v>-144000</v>
      </c>
      <c r="T399" s="14"/>
      <c r="U399" s="14"/>
      <c r="V399" s="14"/>
      <c r="W399" s="14"/>
      <c r="X399" s="14"/>
      <c r="Y399" s="14"/>
      <c r="Z399" s="14"/>
      <c r="AA399" s="14"/>
      <c r="AB399" s="14"/>
      <c r="AC399" s="14"/>
      <c r="AD399" s="14"/>
      <c r="AE399" s="14"/>
      <c r="AF399" s="14"/>
      <c r="AG399" s="14"/>
      <c r="AH399" s="14"/>
      <c r="AI399" s="14"/>
      <c r="AJ399" s="14"/>
      <c r="AK399" s="14"/>
      <c r="AL399" s="14"/>
    </row>
    <row r="400" spans="1:38">
      <c r="A400" s="14"/>
      <c r="B400" s="14"/>
      <c r="C400" s="14"/>
      <c r="D400" s="14"/>
      <c r="E400" s="14"/>
      <c r="F400" s="14"/>
      <c r="G400" s="14"/>
      <c r="H400" s="14"/>
      <c r="I400" s="14"/>
      <c r="J400" s="14"/>
      <c r="K400" s="14"/>
      <c r="L400" s="14"/>
      <c r="M400" s="14"/>
      <c r="N400" s="14"/>
      <c r="O400" s="14"/>
      <c r="Q400" s="14">
        <f>IF(moras!H392="SI", moras!C392, "")</f>
        <v>610513</v>
      </c>
      <c r="R400" s="14" t="str">
        <f>IF(moras!H392="NO", moras!C392, "")</f>
        <v/>
      </c>
      <c r="S400" s="14" t="e">
        <f t="shared" si="9"/>
        <v>#VALUE!</v>
      </c>
      <c r="T400" s="14"/>
      <c r="U400" s="14"/>
      <c r="V400" s="14"/>
      <c r="W400" s="14"/>
      <c r="X400" s="14"/>
      <c r="Y400" s="14"/>
      <c r="Z400" s="14"/>
      <c r="AA400" s="14"/>
      <c r="AB400" s="14"/>
      <c r="AC400" s="14"/>
      <c r="AD400" s="14"/>
      <c r="AE400" s="14"/>
      <c r="AF400" s="14"/>
      <c r="AG400" s="14"/>
      <c r="AH400" s="14"/>
      <c r="AI400" s="14"/>
      <c r="AJ400" s="14"/>
      <c r="AK400" s="14"/>
      <c r="AL400" s="14"/>
    </row>
    <row r="401" spans="1:38">
      <c r="A401" s="14"/>
      <c r="B401" s="14"/>
      <c r="C401" s="14"/>
      <c r="D401" s="14"/>
      <c r="E401" s="14"/>
      <c r="F401" s="14"/>
      <c r="G401" s="14"/>
      <c r="H401" s="14"/>
      <c r="I401" s="14"/>
      <c r="J401" s="14"/>
      <c r="K401" s="14"/>
      <c r="L401" s="14"/>
      <c r="M401" s="14"/>
      <c r="N401" s="14"/>
      <c r="O401" s="14"/>
      <c r="Q401" s="14" t="str">
        <f>IF(moras!H393="SI", moras!C393, "")</f>
        <v/>
      </c>
      <c r="R401" s="14">
        <f>IF(moras!H393="NO", moras!C393, "")</f>
        <v>950292</v>
      </c>
      <c r="S401" s="14">
        <f t="shared" si="9"/>
        <v>-950292</v>
      </c>
      <c r="T401" s="14"/>
      <c r="U401" s="14"/>
      <c r="V401" s="14"/>
      <c r="W401" s="14"/>
      <c r="X401" s="14"/>
      <c r="Y401" s="14"/>
      <c r="Z401" s="14"/>
      <c r="AA401" s="14"/>
      <c r="AB401" s="14"/>
      <c r="AC401" s="14"/>
      <c r="AD401" s="14"/>
      <c r="AE401" s="14"/>
      <c r="AF401" s="14"/>
      <c r="AG401" s="14"/>
      <c r="AH401" s="14"/>
      <c r="AI401" s="14"/>
      <c r="AJ401" s="14"/>
      <c r="AK401" s="14"/>
      <c r="AL401" s="14"/>
    </row>
    <row r="402" spans="1:38">
      <c r="A402" s="14"/>
      <c r="B402" s="14"/>
      <c r="C402" s="14"/>
      <c r="D402" s="14"/>
      <c r="E402" s="14"/>
      <c r="F402" s="14"/>
      <c r="G402" s="14"/>
      <c r="H402" s="14"/>
      <c r="I402" s="14"/>
      <c r="J402" s="14"/>
      <c r="K402" s="14"/>
      <c r="L402" s="14"/>
      <c r="M402" s="14"/>
      <c r="N402" s="14"/>
      <c r="O402" s="14"/>
      <c r="Q402" s="14" t="str">
        <f>IF(moras!H394="SI", moras!C394, "")</f>
        <v/>
      </c>
      <c r="R402" s="14">
        <f>IF(moras!H394="NO", moras!C394, "")</f>
        <v>798210</v>
      </c>
      <c r="S402" s="14">
        <f t="shared" si="9"/>
        <v>-798210</v>
      </c>
      <c r="T402" s="14"/>
      <c r="U402" s="14"/>
      <c r="V402" s="14"/>
      <c r="W402" s="14"/>
      <c r="X402" s="14"/>
      <c r="Y402" s="14"/>
      <c r="Z402" s="14"/>
      <c r="AA402" s="14"/>
      <c r="AB402" s="14"/>
      <c r="AC402" s="14"/>
      <c r="AD402" s="14"/>
      <c r="AE402" s="14"/>
      <c r="AF402" s="14"/>
      <c r="AG402" s="14"/>
      <c r="AH402" s="14"/>
      <c r="AI402" s="14"/>
      <c r="AJ402" s="14"/>
      <c r="AK402" s="14"/>
      <c r="AL402" s="14"/>
    </row>
    <row r="403" spans="1:38">
      <c r="A403" s="14"/>
      <c r="B403" s="14"/>
      <c r="C403" s="14"/>
      <c r="D403" s="14"/>
      <c r="E403" s="14"/>
      <c r="F403" s="14"/>
      <c r="G403" s="14"/>
      <c r="H403" s="14"/>
      <c r="I403" s="14"/>
      <c r="J403" s="14"/>
      <c r="K403" s="14"/>
      <c r="L403" s="14"/>
      <c r="M403" s="14"/>
      <c r="N403" s="14"/>
      <c r="O403" s="14"/>
      <c r="Q403" s="14">
        <f>IF(moras!H395="SI", moras!C395, "")</f>
        <v>783125</v>
      </c>
      <c r="R403" s="14" t="str">
        <f>IF(moras!H395="NO", moras!C395, "")</f>
        <v/>
      </c>
      <c r="S403" s="14" t="e">
        <f t="shared" si="9"/>
        <v>#VALUE!</v>
      </c>
      <c r="T403" s="14"/>
      <c r="U403" s="14"/>
      <c r="V403" s="14"/>
      <c r="W403" s="14"/>
      <c r="X403" s="14"/>
      <c r="Y403" s="14"/>
      <c r="Z403" s="14"/>
      <c r="AA403" s="14"/>
      <c r="AB403" s="14"/>
      <c r="AC403" s="14"/>
      <c r="AD403" s="14"/>
      <c r="AE403" s="14"/>
      <c r="AF403" s="14"/>
      <c r="AG403" s="14"/>
      <c r="AH403" s="14"/>
      <c r="AI403" s="14"/>
      <c r="AJ403" s="14"/>
      <c r="AK403" s="14"/>
      <c r="AL403" s="14"/>
    </row>
    <row r="404" spans="1:38">
      <c r="A404" s="14"/>
      <c r="B404" s="14"/>
      <c r="C404" s="14"/>
      <c r="D404" s="14"/>
      <c r="E404" s="14"/>
      <c r="F404" s="14"/>
      <c r="G404" s="14"/>
      <c r="H404" s="14"/>
      <c r="I404" s="14"/>
      <c r="J404" s="14"/>
      <c r="K404" s="14"/>
      <c r="L404" s="14"/>
      <c r="M404" s="14"/>
      <c r="N404" s="14"/>
      <c r="O404" s="14"/>
      <c r="Q404" s="14" t="str">
        <f>IF(moras!H396="SI", moras!C396, "")</f>
        <v/>
      </c>
      <c r="R404" s="14">
        <f>IF(moras!H396="NO", moras!C396, "")</f>
        <v>466553.21</v>
      </c>
      <c r="S404" s="14">
        <f t="shared" si="9"/>
        <v>-466553.21</v>
      </c>
      <c r="T404" s="14"/>
      <c r="U404" s="14"/>
      <c r="V404" s="14"/>
      <c r="W404" s="14"/>
      <c r="X404" s="14"/>
      <c r="Y404" s="14"/>
      <c r="Z404" s="14"/>
      <c r="AA404" s="14"/>
      <c r="AB404" s="14"/>
      <c r="AC404" s="14"/>
      <c r="AD404" s="14"/>
      <c r="AE404" s="14"/>
      <c r="AF404" s="14"/>
      <c r="AG404" s="14"/>
      <c r="AH404" s="14"/>
      <c r="AI404" s="14"/>
      <c r="AJ404" s="14"/>
      <c r="AK404" s="14"/>
      <c r="AL404" s="14"/>
    </row>
    <row r="405" spans="1:38">
      <c r="A405" s="14"/>
      <c r="B405" s="14"/>
      <c r="C405" s="14"/>
      <c r="D405" s="14"/>
      <c r="E405" s="14"/>
      <c r="F405" s="14"/>
      <c r="G405" s="14"/>
      <c r="H405" s="14"/>
      <c r="I405" s="14"/>
      <c r="J405" s="14"/>
      <c r="K405" s="14"/>
      <c r="L405" s="14"/>
      <c r="M405" s="14"/>
      <c r="N405" s="14"/>
      <c r="O405" s="14"/>
      <c r="Q405" s="14" t="str">
        <f>IF(moras!H397="SI", moras!C397, "")</f>
        <v/>
      </c>
      <c r="R405" s="14">
        <f>IF(moras!H397="NO", moras!C397, "")</f>
        <v>14290</v>
      </c>
      <c r="S405" s="14">
        <f t="shared" si="9"/>
        <v>-14290</v>
      </c>
      <c r="T405" s="14"/>
      <c r="U405" s="14"/>
      <c r="V405" s="14"/>
      <c r="W405" s="14"/>
      <c r="X405" s="14"/>
      <c r="Y405" s="14"/>
      <c r="Z405" s="14"/>
      <c r="AA405" s="14"/>
      <c r="AB405" s="14"/>
      <c r="AC405" s="14"/>
      <c r="AD405" s="14"/>
      <c r="AE405" s="14"/>
      <c r="AF405" s="14"/>
      <c r="AG405" s="14"/>
      <c r="AH405" s="14"/>
      <c r="AI405" s="14"/>
      <c r="AJ405" s="14"/>
      <c r="AK405" s="14"/>
      <c r="AL405" s="14"/>
    </row>
    <row r="406" spans="1:38">
      <c r="A406" s="14"/>
      <c r="B406" s="14"/>
      <c r="C406" s="14"/>
      <c r="D406" s="14"/>
      <c r="E406" s="14"/>
      <c r="F406" s="14"/>
      <c r="G406" s="14"/>
      <c r="H406" s="14"/>
      <c r="I406" s="14"/>
      <c r="J406" s="14"/>
      <c r="K406" s="14"/>
      <c r="L406" s="14"/>
      <c r="M406" s="14"/>
      <c r="N406" s="14"/>
      <c r="O406" s="14"/>
      <c r="Q406" s="14" t="str">
        <f>IF(moras!H398="SI", moras!C398, "")</f>
        <v/>
      </c>
      <c r="R406" s="14">
        <f>IF(moras!H398="NO", moras!C398, "")</f>
        <v>289448</v>
      </c>
      <c r="S406" s="14">
        <f t="shared" si="9"/>
        <v>-289448</v>
      </c>
      <c r="T406" s="14"/>
      <c r="U406" s="14"/>
      <c r="V406" s="14"/>
      <c r="W406" s="14"/>
      <c r="X406" s="14"/>
      <c r="Y406" s="14"/>
      <c r="Z406" s="14"/>
      <c r="AA406" s="14"/>
      <c r="AB406" s="14"/>
      <c r="AC406" s="14"/>
      <c r="AD406" s="14"/>
      <c r="AE406" s="14"/>
      <c r="AF406" s="14"/>
      <c r="AG406" s="14"/>
      <c r="AH406" s="14"/>
      <c r="AI406" s="14"/>
      <c r="AJ406" s="14"/>
      <c r="AK406" s="14"/>
      <c r="AL406" s="14"/>
    </row>
    <row r="407" spans="1:38">
      <c r="A407" s="14"/>
      <c r="B407" s="14"/>
      <c r="C407" s="14"/>
      <c r="D407" s="14"/>
      <c r="E407" s="14"/>
      <c r="F407" s="14"/>
      <c r="G407" s="14"/>
      <c r="H407" s="14"/>
      <c r="I407" s="14"/>
      <c r="J407" s="14"/>
      <c r="K407" s="14"/>
      <c r="L407" s="14"/>
      <c r="M407" s="14"/>
      <c r="N407" s="14"/>
      <c r="O407" s="14"/>
      <c r="Q407" s="14" t="str">
        <f>IF(moras!H399="SI", moras!C399, "")</f>
        <v/>
      </c>
      <c r="R407" s="14">
        <f>IF(moras!H399="NO", moras!C399, "")</f>
        <v>323432.7</v>
      </c>
      <c r="S407" s="14">
        <f t="shared" si="9"/>
        <v>-323432.7</v>
      </c>
      <c r="T407" s="14"/>
      <c r="U407" s="14"/>
      <c r="V407" s="14"/>
      <c r="W407" s="14"/>
      <c r="X407" s="14"/>
      <c r="Y407" s="14"/>
      <c r="Z407" s="14"/>
      <c r="AA407" s="14"/>
      <c r="AB407" s="14"/>
      <c r="AC407" s="14"/>
      <c r="AD407" s="14"/>
      <c r="AE407" s="14"/>
      <c r="AF407" s="14"/>
      <c r="AG407" s="14"/>
      <c r="AH407" s="14"/>
      <c r="AI407" s="14"/>
      <c r="AJ407" s="14"/>
      <c r="AK407" s="14"/>
      <c r="AL407" s="14"/>
    </row>
    <row r="408" spans="1:38">
      <c r="A408" s="14"/>
      <c r="B408" s="14"/>
      <c r="C408" s="14"/>
      <c r="D408" s="14"/>
      <c r="E408" s="14"/>
      <c r="F408" s="14"/>
      <c r="G408" s="14"/>
      <c r="H408" s="14"/>
      <c r="I408" s="14"/>
      <c r="J408" s="14"/>
      <c r="K408" s="14"/>
      <c r="L408" s="14"/>
      <c r="M408" s="14"/>
      <c r="N408" s="14"/>
      <c r="O408" s="14"/>
      <c r="Q408" s="14" t="str">
        <f>IF(moras!H400="SI", moras!C400, "")</f>
        <v/>
      </c>
      <c r="R408" s="14">
        <f>IF(moras!H400="NO", moras!C400, "")</f>
        <v>577151</v>
      </c>
      <c r="S408" s="14">
        <f t="shared" si="9"/>
        <v>-577151</v>
      </c>
      <c r="T408" s="14"/>
      <c r="U408" s="14"/>
      <c r="V408" s="14"/>
      <c r="W408" s="14"/>
      <c r="X408" s="14"/>
      <c r="Y408" s="14"/>
      <c r="Z408" s="14"/>
      <c r="AA408" s="14"/>
      <c r="AB408" s="14"/>
      <c r="AC408" s="14"/>
      <c r="AD408" s="14"/>
      <c r="AE408" s="14"/>
      <c r="AF408" s="14"/>
      <c r="AG408" s="14"/>
      <c r="AH408" s="14"/>
      <c r="AI408" s="14"/>
      <c r="AJ408" s="14"/>
      <c r="AK408" s="14"/>
      <c r="AL408" s="14"/>
    </row>
    <row r="409" spans="1:38">
      <c r="A409" s="14"/>
      <c r="B409" s="14"/>
      <c r="C409" s="14"/>
      <c r="D409" s="14"/>
      <c r="E409" s="14"/>
      <c r="F409" s="14"/>
      <c r="G409" s="14"/>
      <c r="H409" s="14"/>
      <c r="I409" s="14"/>
      <c r="J409" s="14"/>
      <c r="K409" s="14"/>
      <c r="L409" s="14"/>
      <c r="M409" s="14"/>
      <c r="N409" s="14"/>
      <c r="O409" s="14"/>
      <c r="Q409" s="14" t="str">
        <f>IF(moras!H401="SI", moras!C401, "")</f>
        <v/>
      </c>
      <c r="R409" s="14">
        <f>IF(moras!H401="NO", moras!C401, "")</f>
        <v>622335.6</v>
      </c>
      <c r="S409" s="14">
        <f t="shared" si="9"/>
        <v>-622335.6</v>
      </c>
      <c r="T409" s="14"/>
      <c r="U409" s="14"/>
      <c r="V409" s="14"/>
      <c r="W409" s="14"/>
      <c r="X409" s="14"/>
      <c r="Y409" s="14"/>
      <c r="Z409" s="14"/>
      <c r="AA409" s="14"/>
      <c r="AB409" s="14"/>
      <c r="AC409" s="14"/>
      <c r="AD409" s="14"/>
      <c r="AE409" s="14"/>
      <c r="AF409" s="14"/>
      <c r="AG409" s="14"/>
      <c r="AH409" s="14"/>
      <c r="AI409" s="14"/>
      <c r="AJ409" s="14"/>
      <c r="AK409" s="14"/>
      <c r="AL409" s="14"/>
    </row>
    <row r="410" spans="1:38">
      <c r="A410" s="14"/>
      <c r="B410" s="14"/>
      <c r="C410" s="14"/>
      <c r="D410" s="14"/>
      <c r="E410" s="14"/>
      <c r="F410" s="14"/>
      <c r="G410" s="14"/>
      <c r="H410" s="14"/>
      <c r="I410" s="14"/>
      <c r="J410" s="14"/>
      <c r="K410" s="14"/>
      <c r="L410" s="14"/>
      <c r="M410" s="14"/>
      <c r="N410" s="14"/>
      <c r="O410" s="14"/>
      <c r="Q410" s="14" t="str">
        <f>IF(moras!H402="SI", moras!C402, "")</f>
        <v/>
      </c>
      <c r="R410" s="14">
        <f>IF(moras!H402="NO", moras!C402, "")</f>
        <v>205048</v>
      </c>
      <c r="S410" s="14">
        <f t="shared" si="9"/>
        <v>-205048</v>
      </c>
      <c r="T410" s="14"/>
      <c r="U410" s="14"/>
      <c r="V410" s="14"/>
      <c r="W410" s="14"/>
      <c r="X410" s="14"/>
      <c r="Y410" s="14"/>
      <c r="Z410" s="14"/>
      <c r="AA410" s="14"/>
      <c r="AB410" s="14"/>
      <c r="AC410" s="14"/>
      <c r="AD410" s="14"/>
      <c r="AE410" s="14"/>
      <c r="AF410" s="14"/>
      <c r="AG410" s="14"/>
      <c r="AH410" s="14"/>
      <c r="AI410" s="14"/>
      <c r="AJ410" s="14"/>
      <c r="AK410" s="14"/>
      <c r="AL410" s="14"/>
    </row>
    <row r="411" spans="1:38">
      <c r="A411" s="14"/>
      <c r="B411" s="14"/>
      <c r="C411" s="14"/>
      <c r="D411" s="14"/>
      <c r="E411" s="14"/>
      <c r="F411" s="14"/>
      <c r="G411" s="14"/>
      <c r="H411" s="14"/>
      <c r="I411" s="14"/>
      <c r="J411" s="14"/>
      <c r="K411" s="14"/>
      <c r="L411" s="14"/>
      <c r="M411" s="14"/>
      <c r="N411" s="14"/>
      <c r="O411" s="14"/>
      <c r="Q411" s="14" t="str">
        <f>IF(moras!H403="SI", moras!C403, "")</f>
        <v/>
      </c>
      <c r="R411" s="14">
        <f>IF(moras!H403="NO", moras!C403, "")</f>
        <v>278030.99</v>
      </c>
      <c r="S411" s="14">
        <f t="shared" si="9"/>
        <v>-278030.99</v>
      </c>
      <c r="T411" s="14"/>
      <c r="U411" s="14"/>
      <c r="V411" s="14"/>
      <c r="W411" s="14"/>
      <c r="X411" s="14"/>
      <c r="Y411" s="14"/>
      <c r="Z411" s="14"/>
      <c r="AA411" s="14"/>
      <c r="AB411" s="14"/>
      <c r="AC411" s="14"/>
      <c r="AD411" s="14"/>
      <c r="AE411" s="14"/>
      <c r="AF411" s="14"/>
      <c r="AG411" s="14"/>
      <c r="AH411" s="14"/>
      <c r="AI411" s="14"/>
      <c r="AJ411" s="14"/>
      <c r="AK411" s="14"/>
      <c r="AL411" s="14"/>
    </row>
    <row r="412" spans="1:38">
      <c r="A412" s="14"/>
      <c r="B412" s="14"/>
      <c r="C412" s="14"/>
      <c r="D412" s="14"/>
      <c r="E412" s="14"/>
      <c r="F412" s="14"/>
      <c r="G412" s="14"/>
      <c r="H412" s="14"/>
      <c r="I412" s="14"/>
      <c r="J412" s="14"/>
      <c r="K412" s="14"/>
      <c r="L412" s="14"/>
      <c r="M412" s="14"/>
      <c r="N412" s="14"/>
      <c r="O412" s="14"/>
      <c r="Q412" s="14" t="str">
        <f>IF(moras!H404="SI", moras!C404, "")</f>
        <v/>
      </c>
      <c r="R412" s="14">
        <f>IF(moras!H404="NO", moras!C404, "")</f>
        <v>425699.65</v>
      </c>
      <c r="S412" s="14">
        <f t="shared" si="9"/>
        <v>-425699.65</v>
      </c>
      <c r="T412" s="14"/>
      <c r="U412" s="14"/>
      <c r="V412" s="14"/>
      <c r="W412" s="14"/>
      <c r="X412" s="14"/>
      <c r="Y412" s="14"/>
      <c r="Z412" s="14"/>
      <c r="AA412" s="14"/>
      <c r="AB412" s="14"/>
      <c r="AC412" s="14"/>
      <c r="AD412" s="14"/>
      <c r="AE412" s="14"/>
      <c r="AF412" s="14"/>
      <c r="AG412" s="14"/>
      <c r="AH412" s="14"/>
      <c r="AI412" s="14"/>
      <c r="AJ412" s="14"/>
      <c r="AK412" s="14"/>
      <c r="AL412" s="14"/>
    </row>
    <row r="413" spans="1:38">
      <c r="A413" s="14"/>
      <c r="B413" s="14"/>
      <c r="C413" s="14"/>
      <c r="D413" s="14"/>
      <c r="E413" s="14"/>
      <c r="F413" s="14"/>
      <c r="G413" s="14"/>
      <c r="H413" s="14"/>
      <c r="I413" s="14"/>
      <c r="J413" s="14"/>
      <c r="K413" s="14"/>
      <c r="L413" s="14"/>
      <c r="M413" s="14"/>
      <c r="N413" s="14"/>
      <c r="O413" s="14"/>
      <c r="Q413" s="14" t="str">
        <f>IF(moras!H405="SI", moras!C405, "")</f>
        <v/>
      </c>
      <c r="R413" s="14">
        <f>IF(moras!H405="NO", moras!C405, "")</f>
        <v>74118.77</v>
      </c>
      <c r="S413" s="14">
        <f t="shared" si="9"/>
        <v>-74118.77</v>
      </c>
      <c r="T413" s="14"/>
      <c r="U413" s="14"/>
      <c r="V413" s="14"/>
      <c r="W413" s="14"/>
      <c r="X413" s="14"/>
      <c r="Y413" s="14"/>
      <c r="Z413" s="14"/>
      <c r="AA413" s="14"/>
      <c r="AB413" s="14"/>
      <c r="AC413" s="14"/>
      <c r="AD413" s="14"/>
      <c r="AE413" s="14"/>
      <c r="AF413" s="14"/>
      <c r="AG413" s="14"/>
      <c r="AH413" s="14"/>
      <c r="AI413" s="14"/>
      <c r="AJ413" s="14"/>
      <c r="AK413" s="14"/>
      <c r="AL413" s="14"/>
    </row>
    <row r="414" spans="1:38">
      <c r="A414" s="14"/>
      <c r="B414" s="14"/>
      <c r="C414" s="14"/>
      <c r="D414" s="14"/>
      <c r="E414" s="14"/>
      <c r="F414" s="14"/>
      <c r="G414" s="14"/>
      <c r="H414" s="14"/>
      <c r="I414" s="14"/>
      <c r="J414" s="14"/>
      <c r="K414" s="14"/>
      <c r="L414" s="14"/>
      <c r="M414" s="14"/>
      <c r="N414" s="14"/>
      <c r="O414" s="14"/>
      <c r="Q414" s="14" t="str">
        <f>IF(moras!H406="SI", moras!C406, "")</f>
        <v/>
      </c>
      <c r="R414" s="14">
        <f>IF(moras!H406="NO", moras!C406, "")</f>
        <v>1063180</v>
      </c>
      <c r="S414" s="14">
        <f t="shared" si="9"/>
        <v>-1063180</v>
      </c>
      <c r="T414" s="14"/>
      <c r="U414" s="14"/>
      <c r="V414" s="14"/>
      <c r="W414" s="14"/>
      <c r="X414" s="14"/>
      <c r="Y414" s="14"/>
      <c r="Z414" s="14"/>
      <c r="AA414" s="14"/>
      <c r="AB414" s="14"/>
      <c r="AC414" s="14"/>
      <c r="AD414" s="14"/>
      <c r="AE414" s="14"/>
      <c r="AF414" s="14"/>
      <c r="AG414" s="14"/>
      <c r="AH414" s="14"/>
      <c r="AI414" s="14"/>
      <c r="AJ414" s="14"/>
      <c r="AK414" s="14"/>
      <c r="AL414" s="14"/>
    </row>
    <row r="415" spans="1:38">
      <c r="A415" s="14"/>
      <c r="B415" s="14"/>
      <c r="C415" s="14"/>
      <c r="D415" s="14"/>
      <c r="E415" s="14"/>
      <c r="F415" s="14"/>
      <c r="G415" s="14"/>
      <c r="H415" s="14"/>
      <c r="I415" s="14"/>
      <c r="J415" s="14"/>
      <c r="K415" s="14"/>
      <c r="L415" s="14"/>
      <c r="M415" s="14"/>
      <c r="N415" s="14"/>
      <c r="O415" s="14"/>
      <c r="Q415" s="14" t="str">
        <f>IF(moras!H407="SI", moras!C407, "")</f>
        <v/>
      </c>
      <c r="R415" s="14">
        <f>IF(moras!H407="NO", moras!C407, "")</f>
        <v>614527</v>
      </c>
      <c r="S415" s="14">
        <f t="shared" si="9"/>
        <v>-614527</v>
      </c>
      <c r="T415" s="14"/>
      <c r="U415" s="14"/>
      <c r="V415" s="14"/>
      <c r="W415" s="14"/>
      <c r="X415" s="14"/>
      <c r="Y415" s="14"/>
      <c r="Z415" s="14"/>
      <c r="AA415" s="14"/>
      <c r="AB415" s="14"/>
      <c r="AC415" s="14"/>
      <c r="AD415" s="14"/>
      <c r="AE415" s="14"/>
      <c r="AF415" s="14"/>
      <c r="AG415" s="14"/>
      <c r="AH415" s="14"/>
      <c r="AI415" s="14"/>
      <c r="AJ415" s="14"/>
      <c r="AK415" s="14"/>
      <c r="AL415" s="14"/>
    </row>
    <row r="416" spans="1:38">
      <c r="A416" s="14"/>
      <c r="B416" s="14"/>
      <c r="C416" s="14"/>
      <c r="D416" s="14"/>
      <c r="E416" s="14"/>
      <c r="F416" s="14"/>
      <c r="G416" s="14"/>
      <c r="H416" s="14"/>
      <c r="I416" s="14"/>
      <c r="J416" s="14"/>
      <c r="K416" s="14"/>
      <c r="L416" s="14"/>
      <c r="M416" s="14"/>
      <c r="N416" s="14"/>
      <c r="O416" s="14"/>
      <c r="Q416" s="14" t="str">
        <f>IF(moras!H408="SI", moras!C408, "")</f>
        <v/>
      </c>
      <c r="R416" s="14">
        <f>IF(moras!H408="NO", moras!C408, "")</f>
        <v>278030</v>
      </c>
      <c r="S416" s="14">
        <f t="shared" si="9"/>
        <v>-278030</v>
      </c>
      <c r="T416" s="14"/>
      <c r="U416" s="14"/>
      <c r="V416" s="14"/>
      <c r="W416" s="14"/>
      <c r="X416" s="14"/>
      <c r="Y416" s="14"/>
      <c r="Z416" s="14"/>
      <c r="AA416" s="14"/>
      <c r="AB416" s="14"/>
      <c r="AC416" s="14"/>
      <c r="AD416" s="14"/>
      <c r="AE416" s="14"/>
      <c r="AF416" s="14"/>
      <c r="AG416" s="14"/>
      <c r="AH416" s="14"/>
      <c r="AI416" s="14"/>
      <c r="AJ416" s="14"/>
      <c r="AK416" s="14"/>
      <c r="AL416" s="14"/>
    </row>
    <row r="417" spans="1:38">
      <c r="A417" s="14"/>
      <c r="B417" s="14"/>
      <c r="C417" s="14"/>
      <c r="D417" s="14"/>
      <c r="E417" s="14"/>
      <c r="F417" s="14"/>
      <c r="G417" s="14"/>
      <c r="H417" s="14"/>
      <c r="I417" s="14"/>
      <c r="J417" s="14"/>
      <c r="K417" s="14"/>
      <c r="L417" s="14"/>
      <c r="M417" s="14"/>
      <c r="N417" s="14"/>
      <c r="O417" s="14"/>
      <c r="Q417" s="14">
        <f>IF(moras!H409="SI", moras!C409, "")</f>
        <v>398320</v>
      </c>
      <c r="R417" s="14" t="str">
        <f>IF(moras!H409="NO", moras!C409, "")</f>
        <v/>
      </c>
      <c r="S417" s="14" t="e">
        <f t="shared" si="9"/>
        <v>#VALUE!</v>
      </c>
      <c r="T417" s="14"/>
      <c r="U417" s="14"/>
      <c r="V417" s="14"/>
      <c r="W417" s="14"/>
      <c r="X417" s="14"/>
      <c r="Y417" s="14"/>
      <c r="Z417" s="14"/>
      <c r="AA417" s="14"/>
      <c r="AB417" s="14"/>
      <c r="AC417" s="14"/>
      <c r="AD417" s="14"/>
      <c r="AE417" s="14"/>
      <c r="AF417" s="14"/>
      <c r="AG417" s="14"/>
      <c r="AH417" s="14"/>
      <c r="AI417" s="14"/>
      <c r="AJ417" s="14"/>
      <c r="AK417" s="14"/>
      <c r="AL417" s="14"/>
    </row>
    <row r="418" spans="1:38">
      <c r="A418" s="14"/>
      <c r="B418" s="14"/>
      <c r="C418" s="14"/>
      <c r="D418" s="14"/>
      <c r="E418" s="14"/>
      <c r="F418" s="14"/>
      <c r="G418" s="14"/>
      <c r="H418" s="14"/>
      <c r="I418" s="14"/>
      <c r="J418" s="14"/>
      <c r="K418" s="14"/>
      <c r="L418" s="14"/>
      <c r="M418" s="14"/>
      <c r="N418" s="14"/>
      <c r="O418" s="14"/>
      <c r="Q418" s="14" t="str">
        <f>IF(moras!H410="SI", moras!C410, "")</f>
        <v/>
      </c>
      <c r="R418" s="14">
        <f>IF(moras!H410="NO", moras!C410, "")</f>
        <v>302188</v>
      </c>
      <c r="S418" s="14">
        <f t="shared" si="9"/>
        <v>-302188</v>
      </c>
      <c r="T418" s="14"/>
      <c r="U418" s="14"/>
      <c r="V418" s="14"/>
      <c r="W418" s="14"/>
      <c r="X418" s="14"/>
      <c r="Y418" s="14"/>
      <c r="Z418" s="14"/>
      <c r="AA418" s="14"/>
      <c r="AB418" s="14"/>
      <c r="AC418" s="14"/>
      <c r="AD418" s="14"/>
      <c r="AE418" s="14"/>
      <c r="AF418" s="14"/>
      <c r="AG418" s="14"/>
      <c r="AH418" s="14"/>
      <c r="AI418" s="14"/>
      <c r="AJ418" s="14"/>
      <c r="AK418" s="14"/>
      <c r="AL418" s="14"/>
    </row>
    <row r="419" spans="1:38">
      <c r="A419" s="14"/>
      <c r="B419" s="14"/>
      <c r="C419" s="14"/>
      <c r="D419" s="14"/>
      <c r="E419" s="14"/>
      <c r="F419" s="14"/>
      <c r="G419" s="14"/>
      <c r="H419" s="14"/>
      <c r="I419" s="14"/>
      <c r="J419" s="14"/>
      <c r="K419" s="14"/>
      <c r="L419" s="14"/>
      <c r="M419" s="14"/>
      <c r="N419" s="14"/>
      <c r="O419" s="14"/>
      <c r="Q419" s="14" t="str">
        <f>IF(moras!H411="SI", moras!C411, "")</f>
        <v/>
      </c>
      <c r="R419" s="14">
        <f>IF(moras!H411="NO", moras!C411, "")</f>
        <v>500000</v>
      </c>
      <c r="S419" s="14">
        <f t="shared" si="9"/>
        <v>-500000</v>
      </c>
      <c r="T419" s="14"/>
      <c r="U419" s="14"/>
      <c r="V419" s="14"/>
      <c r="W419" s="14"/>
      <c r="X419" s="14"/>
      <c r="Y419" s="14"/>
      <c r="Z419" s="14"/>
      <c r="AA419" s="14"/>
      <c r="AB419" s="14"/>
      <c r="AC419" s="14"/>
      <c r="AD419" s="14"/>
      <c r="AE419" s="14"/>
      <c r="AF419" s="14"/>
      <c r="AG419" s="14"/>
      <c r="AH419" s="14"/>
      <c r="AI419" s="14"/>
      <c r="AJ419" s="14"/>
      <c r="AK419" s="14"/>
      <c r="AL419" s="14"/>
    </row>
    <row r="420" spans="1:38">
      <c r="A420" s="14"/>
      <c r="B420" s="14"/>
      <c r="C420" s="14"/>
      <c r="D420" s="14"/>
      <c r="E420" s="14"/>
      <c r="F420" s="14"/>
      <c r="G420" s="14"/>
      <c r="H420" s="14"/>
      <c r="I420" s="14"/>
      <c r="J420" s="14"/>
      <c r="K420" s="14"/>
      <c r="L420" s="14"/>
      <c r="M420" s="14"/>
      <c r="N420" s="14"/>
      <c r="O420" s="14"/>
      <c r="Q420" s="14" t="str">
        <f>IF(moras!H412="SI", moras!C412, "")</f>
        <v/>
      </c>
      <c r="R420" s="14">
        <f>IF(moras!H412="NO", moras!C412, "")</f>
        <v>594092</v>
      </c>
      <c r="S420" s="14">
        <f t="shared" si="9"/>
        <v>-594092</v>
      </c>
      <c r="T420" s="14"/>
      <c r="U420" s="14"/>
      <c r="V420" s="14"/>
      <c r="W420" s="14"/>
      <c r="X420" s="14"/>
      <c r="Y420" s="14"/>
      <c r="Z420" s="14"/>
      <c r="AA420" s="14"/>
      <c r="AB420" s="14"/>
      <c r="AC420" s="14"/>
      <c r="AD420" s="14"/>
      <c r="AE420" s="14"/>
      <c r="AF420" s="14"/>
      <c r="AG420" s="14"/>
      <c r="AH420" s="14"/>
      <c r="AI420" s="14"/>
      <c r="AJ420" s="14"/>
      <c r="AK420" s="14"/>
      <c r="AL420" s="14"/>
    </row>
    <row r="421" spans="1:38">
      <c r="A421" s="14"/>
      <c r="B421" s="14"/>
      <c r="C421" s="14"/>
      <c r="D421" s="14"/>
      <c r="E421" s="14"/>
      <c r="F421" s="14"/>
      <c r="G421" s="14"/>
      <c r="H421" s="14"/>
      <c r="I421" s="14"/>
      <c r="J421" s="14"/>
      <c r="K421" s="14"/>
      <c r="L421" s="14"/>
      <c r="M421" s="14"/>
      <c r="N421" s="14"/>
      <c r="O421" s="14"/>
      <c r="Q421" s="14">
        <f>IF(moras!H413="SI", moras!C413, "")</f>
        <v>639148</v>
      </c>
      <c r="R421" s="14" t="str">
        <f>IF(moras!H413="NO", moras!C413, "")</f>
        <v/>
      </c>
      <c r="S421" s="14" t="e">
        <f t="shared" si="9"/>
        <v>#VALUE!</v>
      </c>
      <c r="T421" s="14"/>
      <c r="U421" s="14"/>
      <c r="V421" s="14"/>
      <c r="W421" s="14"/>
      <c r="X421" s="14"/>
      <c r="Y421" s="14"/>
      <c r="Z421" s="14"/>
      <c r="AA421" s="14"/>
      <c r="AB421" s="14"/>
      <c r="AC421" s="14"/>
      <c r="AD421" s="14"/>
      <c r="AE421" s="14"/>
      <c r="AF421" s="14"/>
      <c r="AG421" s="14"/>
      <c r="AH421" s="14"/>
      <c r="AI421" s="14"/>
      <c r="AJ421" s="14"/>
      <c r="AK421" s="14"/>
      <c r="AL421" s="14"/>
    </row>
    <row r="422" spans="1:38">
      <c r="A422" s="14"/>
      <c r="B422" s="14"/>
      <c r="C422" s="14"/>
      <c r="D422" s="14"/>
      <c r="E422" s="14"/>
      <c r="F422" s="14"/>
      <c r="G422" s="14"/>
      <c r="H422" s="14"/>
      <c r="I422" s="14"/>
      <c r="J422" s="14"/>
      <c r="K422" s="14"/>
      <c r="L422" s="14"/>
      <c r="M422" s="14"/>
      <c r="N422" s="14"/>
      <c r="O422" s="14"/>
      <c r="Q422" s="14">
        <f>IF(moras!H414="SI", moras!C414, "")</f>
        <v>415861</v>
      </c>
      <c r="R422" s="14" t="str">
        <f>IF(moras!H414="NO", moras!C414, "")</f>
        <v/>
      </c>
      <c r="S422" s="14" t="e">
        <f t="shared" si="9"/>
        <v>#VALUE!</v>
      </c>
      <c r="T422" s="14"/>
      <c r="U422" s="14"/>
      <c r="V422" s="14"/>
      <c r="W422" s="14"/>
      <c r="X422" s="14"/>
      <c r="Y422" s="14"/>
      <c r="Z422" s="14"/>
      <c r="AA422" s="14"/>
      <c r="AB422" s="14"/>
      <c r="AC422" s="14"/>
      <c r="AD422" s="14"/>
      <c r="AE422" s="14"/>
      <c r="AF422" s="14"/>
      <c r="AG422" s="14"/>
      <c r="AH422" s="14"/>
      <c r="AI422" s="14"/>
      <c r="AJ422" s="14"/>
      <c r="AK422" s="14"/>
      <c r="AL422" s="14"/>
    </row>
    <row r="423" spans="1:38">
      <c r="A423" s="14"/>
      <c r="B423" s="14"/>
      <c r="C423" s="14"/>
      <c r="D423" s="14"/>
      <c r="E423" s="14"/>
      <c r="F423" s="14"/>
      <c r="G423" s="14"/>
      <c r="H423" s="14"/>
      <c r="I423" s="14"/>
      <c r="J423" s="14"/>
      <c r="K423" s="14"/>
      <c r="L423" s="14"/>
      <c r="M423" s="14"/>
      <c r="N423" s="14"/>
      <c r="O423" s="14"/>
      <c r="Q423" s="14" t="str">
        <f>IF(moras!H415="SI", moras!C415, "")</f>
        <v/>
      </c>
      <c r="R423" s="14">
        <f>IF(moras!H415="NO", moras!C415, "")</f>
        <v>854328.45</v>
      </c>
      <c r="S423" s="14">
        <f t="shared" si="9"/>
        <v>-854328.45</v>
      </c>
      <c r="T423" s="14"/>
      <c r="U423" s="14"/>
      <c r="V423" s="14"/>
      <c r="W423" s="14"/>
      <c r="X423" s="14"/>
      <c r="Y423" s="14"/>
      <c r="Z423" s="14"/>
      <c r="AA423" s="14"/>
      <c r="AB423" s="14"/>
      <c r="AC423" s="14"/>
      <c r="AD423" s="14"/>
      <c r="AE423" s="14"/>
      <c r="AF423" s="14"/>
      <c r="AG423" s="14"/>
      <c r="AH423" s="14"/>
      <c r="AI423" s="14"/>
      <c r="AJ423" s="14"/>
      <c r="AK423" s="14"/>
      <c r="AL423" s="14"/>
    </row>
    <row r="424" spans="1:38">
      <c r="A424" s="14"/>
      <c r="B424" s="14"/>
      <c r="C424" s="14"/>
      <c r="D424" s="14"/>
      <c r="E424" s="14"/>
      <c r="F424" s="14"/>
      <c r="G424" s="14"/>
      <c r="H424" s="14"/>
      <c r="I424" s="14"/>
      <c r="J424" s="14"/>
      <c r="K424" s="14"/>
      <c r="L424" s="14"/>
      <c r="M424" s="14"/>
      <c r="N424" s="14"/>
      <c r="O424" s="14"/>
      <c r="Q424" s="14" t="str">
        <f>IF(moras!H416="SI", moras!C416, "")</f>
        <v/>
      </c>
      <c r="R424" s="14">
        <f>IF(moras!H416="NO", moras!C416, "")</f>
        <v>293000</v>
      </c>
      <c r="S424" s="14">
        <f t="shared" si="9"/>
        <v>-293000</v>
      </c>
      <c r="T424" s="14"/>
      <c r="U424" s="14"/>
      <c r="V424" s="14"/>
      <c r="W424" s="14"/>
      <c r="X424" s="14"/>
      <c r="Y424" s="14"/>
      <c r="Z424" s="14"/>
      <c r="AA424" s="14"/>
      <c r="AB424" s="14"/>
      <c r="AC424" s="14"/>
      <c r="AD424" s="14"/>
      <c r="AE424" s="14"/>
      <c r="AF424" s="14"/>
      <c r="AG424" s="14"/>
      <c r="AH424" s="14"/>
      <c r="AI424" s="14"/>
      <c r="AJ424" s="14"/>
      <c r="AK424" s="14"/>
      <c r="AL424" s="14"/>
    </row>
    <row r="425" spans="1:38">
      <c r="A425" s="14"/>
      <c r="B425" s="14"/>
      <c r="C425" s="14"/>
      <c r="D425" s="14"/>
      <c r="E425" s="14"/>
      <c r="F425" s="14"/>
      <c r="G425" s="14"/>
      <c r="H425" s="14"/>
      <c r="I425" s="14"/>
      <c r="J425" s="14"/>
      <c r="K425" s="14"/>
      <c r="L425" s="14"/>
      <c r="M425" s="14"/>
      <c r="N425" s="14"/>
      <c r="O425" s="14"/>
      <c r="Q425" s="14" t="str">
        <f>IF(moras!H417="SI", moras!C417, "")</f>
        <v/>
      </c>
      <c r="R425" s="14">
        <f>IF(moras!H417="NO", moras!C417, "")</f>
        <v>213192</v>
      </c>
      <c r="S425" s="14">
        <f t="shared" si="9"/>
        <v>-213192</v>
      </c>
      <c r="T425" s="14"/>
      <c r="U425" s="14"/>
      <c r="V425" s="14"/>
      <c r="W425" s="14"/>
      <c r="X425" s="14"/>
      <c r="Y425" s="14"/>
      <c r="Z425" s="14"/>
      <c r="AA425" s="14"/>
      <c r="AB425" s="14"/>
      <c r="AC425" s="14"/>
      <c r="AD425" s="14"/>
      <c r="AE425" s="14"/>
      <c r="AF425" s="14"/>
      <c r="AG425" s="14"/>
      <c r="AH425" s="14"/>
      <c r="AI425" s="14"/>
      <c r="AJ425" s="14"/>
      <c r="AK425" s="14"/>
      <c r="AL425" s="14"/>
    </row>
    <row r="426" spans="1:38">
      <c r="A426" s="14"/>
      <c r="B426" s="14"/>
      <c r="C426" s="14"/>
      <c r="D426" s="14"/>
      <c r="E426" s="14"/>
      <c r="F426" s="14"/>
      <c r="G426" s="14"/>
      <c r="H426" s="14"/>
      <c r="I426" s="14"/>
      <c r="J426" s="14"/>
      <c r="K426" s="14"/>
      <c r="L426" s="14"/>
      <c r="M426" s="14"/>
      <c r="N426" s="14"/>
      <c r="O426" s="14"/>
      <c r="Q426" s="14">
        <f>IF(moras!H418="SI", moras!C418, "")</f>
        <v>5063660</v>
      </c>
      <c r="R426" s="14" t="str">
        <f>IF(moras!H418="NO", moras!C418, "")</f>
        <v/>
      </c>
      <c r="S426" s="14" t="e">
        <f t="shared" si="9"/>
        <v>#VALUE!</v>
      </c>
      <c r="T426" s="14"/>
      <c r="U426" s="14"/>
      <c r="V426" s="14"/>
      <c r="W426" s="14"/>
      <c r="X426" s="14"/>
      <c r="Y426" s="14"/>
      <c r="Z426" s="14"/>
      <c r="AA426" s="14"/>
      <c r="AB426" s="14"/>
      <c r="AC426" s="14"/>
      <c r="AD426" s="14"/>
      <c r="AE426" s="14"/>
      <c r="AF426" s="14"/>
      <c r="AG426" s="14"/>
      <c r="AH426" s="14"/>
      <c r="AI426" s="14"/>
      <c r="AJ426" s="14"/>
      <c r="AK426" s="14"/>
      <c r="AL426" s="14"/>
    </row>
    <row r="427" spans="1:38">
      <c r="A427" s="14"/>
      <c r="B427" s="14"/>
      <c r="C427" s="14"/>
      <c r="D427" s="14"/>
      <c r="E427" s="14"/>
      <c r="F427" s="14"/>
      <c r="G427" s="14"/>
      <c r="H427" s="14"/>
      <c r="I427" s="14"/>
      <c r="J427" s="14"/>
      <c r="K427" s="14"/>
      <c r="L427" s="14"/>
      <c r="M427" s="14"/>
      <c r="N427" s="14"/>
      <c r="O427" s="14"/>
      <c r="Q427" s="14" t="str">
        <f>IF(moras!H419="SI", moras!C419, "")</f>
        <v/>
      </c>
      <c r="R427" s="14">
        <f>IF(moras!H419="NO", moras!C419, "")</f>
        <v>736280</v>
      </c>
      <c r="S427" s="14">
        <f t="shared" si="9"/>
        <v>-736280</v>
      </c>
      <c r="T427" s="14"/>
      <c r="U427" s="14"/>
      <c r="V427" s="14"/>
      <c r="W427" s="14"/>
      <c r="X427" s="14"/>
      <c r="Y427" s="14"/>
      <c r="Z427" s="14"/>
      <c r="AA427" s="14"/>
      <c r="AB427" s="14"/>
      <c r="AC427" s="14"/>
      <c r="AD427" s="14"/>
      <c r="AE427" s="14"/>
      <c r="AF427" s="14"/>
      <c r="AG427" s="14"/>
      <c r="AH427" s="14"/>
      <c r="AI427" s="14"/>
      <c r="AJ427" s="14"/>
      <c r="AK427" s="14"/>
      <c r="AL427" s="14"/>
    </row>
    <row r="428" spans="1:38">
      <c r="A428" s="14"/>
      <c r="B428" s="14"/>
      <c r="C428" s="14"/>
      <c r="D428" s="14"/>
      <c r="E428" s="14"/>
      <c r="F428" s="14"/>
      <c r="G428" s="14"/>
      <c r="H428" s="14"/>
      <c r="I428" s="14"/>
      <c r="J428" s="14"/>
      <c r="K428" s="14"/>
      <c r="L428" s="14"/>
      <c r="M428" s="14"/>
      <c r="N428" s="14"/>
      <c r="O428" s="14"/>
      <c r="Q428" s="14" t="str">
        <f>IF(moras!H420="SI", moras!C420, "")</f>
        <v/>
      </c>
      <c r="R428" s="14">
        <f>IF(moras!H420="NO", moras!C420, "")</f>
        <v>200000</v>
      </c>
      <c r="S428" s="14">
        <f t="shared" si="9"/>
        <v>-200000</v>
      </c>
      <c r="T428" s="14"/>
      <c r="U428" s="14"/>
      <c r="V428" s="14"/>
      <c r="W428" s="14"/>
      <c r="X428" s="14"/>
      <c r="Y428" s="14"/>
      <c r="Z428" s="14"/>
      <c r="AA428" s="14"/>
      <c r="AB428" s="14"/>
      <c r="AC428" s="14"/>
      <c r="AD428" s="14"/>
      <c r="AE428" s="14"/>
      <c r="AF428" s="14"/>
      <c r="AG428" s="14"/>
      <c r="AH428" s="14"/>
      <c r="AI428" s="14"/>
      <c r="AJ428" s="14"/>
      <c r="AK428" s="14"/>
      <c r="AL428" s="14"/>
    </row>
    <row r="429" spans="1:38">
      <c r="A429" s="14"/>
      <c r="B429" s="14"/>
      <c r="C429" s="14"/>
      <c r="D429" s="14"/>
      <c r="E429" s="14"/>
      <c r="F429" s="14"/>
      <c r="G429" s="14"/>
      <c r="H429" s="14"/>
      <c r="I429" s="14"/>
      <c r="J429" s="14"/>
      <c r="K429" s="14"/>
      <c r="L429" s="14"/>
      <c r="M429" s="14"/>
      <c r="N429" s="14"/>
      <c r="O429" s="14"/>
      <c r="Q429" s="14" t="str">
        <f>IF(moras!H421="SI", moras!C421, "")</f>
        <v/>
      </c>
      <c r="R429" s="14">
        <f>IF(moras!H421="NO", moras!C421, "")</f>
        <v>92670</v>
      </c>
      <c r="S429" s="14">
        <f t="shared" si="9"/>
        <v>-92670</v>
      </c>
      <c r="T429" s="14"/>
      <c r="U429" s="14"/>
      <c r="V429" s="14"/>
      <c r="W429" s="14"/>
      <c r="X429" s="14"/>
      <c r="Y429" s="14"/>
      <c r="Z429" s="14"/>
      <c r="AA429" s="14"/>
      <c r="AB429" s="14"/>
      <c r="AC429" s="14"/>
      <c r="AD429" s="14"/>
      <c r="AE429" s="14"/>
      <c r="AF429" s="14"/>
      <c r="AG429" s="14"/>
      <c r="AH429" s="14"/>
      <c r="AI429" s="14"/>
      <c r="AJ429" s="14"/>
      <c r="AK429" s="14"/>
      <c r="AL429" s="14"/>
    </row>
    <row r="430" spans="1:38">
      <c r="A430" s="14"/>
      <c r="B430" s="14"/>
      <c r="C430" s="14"/>
      <c r="D430" s="14"/>
      <c r="E430" s="14"/>
      <c r="F430" s="14"/>
      <c r="G430" s="14"/>
      <c r="H430" s="14"/>
      <c r="I430" s="14"/>
      <c r="J430" s="14"/>
      <c r="K430" s="14"/>
      <c r="L430" s="14"/>
      <c r="M430" s="14"/>
      <c r="N430" s="14"/>
      <c r="O430" s="14"/>
      <c r="Q430" s="14" t="str">
        <f>IF(moras!H422="SI", moras!C422, "")</f>
        <v/>
      </c>
      <c r="R430" s="14">
        <f>IF(moras!H422="NO", moras!C422, "")</f>
        <v>492739.1</v>
      </c>
      <c r="S430" s="14">
        <f t="shared" si="9"/>
        <v>-492739.1</v>
      </c>
      <c r="T430" s="14"/>
      <c r="U430" s="14"/>
      <c r="V430" s="14"/>
      <c r="W430" s="14"/>
      <c r="X430" s="14"/>
      <c r="Y430" s="14"/>
      <c r="Z430" s="14"/>
      <c r="AA430" s="14"/>
      <c r="AB430" s="14"/>
      <c r="AC430" s="14"/>
      <c r="AD430" s="14"/>
      <c r="AE430" s="14"/>
      <c r="AF430" s="14"/>
      <c r="AG430" s="14"/>
      <c r="AH430" s="14"/>
      <c r="AI430" s="14"/>
      <c r="AJ430" s="14"/>
      <c r="AK430" s="14"/>
      <c r="AL430" s="14"/>
    </row>
    <row r="431" spans="1:38">
      <c r="A431" s="14"/>
      <c r="B431" s="14"/>
      <c r="C431" s="14"/>
      <c r="D431" s="14"/>
      <c r="E431" s="14"/>
      <c r="F431" s="14"/>
      <c r="G431" s="14"/>
      <c r="H431" s="14"/>
      <c r="I431" s="14"/>
      <c r="J431" s="14"/>
      <c r="K431" s="14"/>
      <c r="L431" s="14"/>
      <c r="M431" s="14"/>
      <c r="N431" s="14"/>
      <c r="O431" s="14"/>
      <c r="Q431" s="14" t="str">
        <f>IF(moras!H423="SI", moras!C423, "")</f>
        <v/>
      </c>
      <c r="R431" s="14">
        <f>IF(moras!H423="NO", moras!C423, "")</f>
        <v>136224.42000000001</v>
      </c>
      <c r="S431" s="14">
        <f t="shared" si="9"/>
        <v>-136224.42000000001</v>
      </c>
      <c r="T431" s="14"/>
      <c r="U431" s="14"/>
      <c r="V431" s="14"/>
      <c r="W431" s="14"/>
      <c r="X431" s="14"/>
      <c r="Y431" s="14"/>
      <c r="Z431" s="14"/>
      <c r="AA431" s="14"/>
      <c r="AB431" s="14"/>
      <c r="AC431" s="14"/>
      <c r="AD431" s="14"/>
      <c r="AE431" s="14"/>
      <c r="AF431" s="14"/>
      <c r="AG431" s="14"/>
      <c r="AH431" s="14"/>
      <c r="AI431" s="14"/>
      <c r="AJ431" s="14"/>
      <c r="AK431" s="14"/>
      <c r="AL431" s="14"/>
    </row>
    <row r="432" spans="1:38">
      <c r="A432" s="14"/>
      <c r="B432" s="14"/>
      <c r="C432" s="14"/>
      <c r="D432" s="14"/>
      <c r="E432" s="14"/>
      <c r="F432" s="14"/>
      <c r="G432" s="14"/>
      <c r="H432" s="14"/>
      <c r="I432" s="14"/>
      <c r="J432" s="14"/>
      <c r="K432" s="14"/>
      <c r="L432" s="14"/>
      <c r="M432" s="14"/>
      <c r="N432" s="14"/>
      <c r="O432" s="14"/>
      <c r="Q432" s="14" t="str">
        <f>IF(moras!H424="SI", moras!C424, "")</f>
        <v/>
      </c>
      <c r="R432" s="14">
        <f>IF(moras!H424="NO", moras!C424, "")</f>
        <v>1189549</v>
      </c>
      <c r="S432" s="14">
        <f t="shared" si="9"/>
        <v>-1189549</v>
      </c>
      <c r="T432" s="14"/>
      <c r="U432" s="14"/>
      <c r="V432" s="14"/>
      <c r="W432" s="14"/>
      <c r="X432" s="14"/>
      <c r="Y432" s="14"/>
      <c r="Z432" s="14"/>
      <c r="AA432" s="14"/>
      <c r="AB432" s="14"/>
      <c r="AC432" s="14"/>
      <c r="AD432" s="14"/>
      <c r="AE432" s="14"/>
      <c r="AF432" s="14"/>
      <c r="AG432" s="14"/>
      <c r="AH432" s="14"/>
      <c r="AI432" s="14"/>
      <c r="AJ432" s="14"/>
      <c r="AK432" s="14"/>
      <c r="AL432" s="14"/>
    </row>
    <row r="433" spans="1:38">
      <c r="A433" s="14"/>
      <c r="B433" s="14"/>
      <c r="C433" s="14"/>
      <c r="D433" s="14"/>
      <c r="E433" s="14"/>
      <c r="F433" s="14"/>
      <c r="G433" s="14"/>
      <c r="H433" s="14"/>
      <c r="I433" s="14"/>
      <c r="J433" s="14"/>
      <c r="K433" s="14"/>
      <c r="L433" s="14"/>
      <c r="M433" s="14"/>
      <c r="N433" s="14"/>
      <c r="O433" s="14"/>
      <c r="Q433" s="14" t="str">
        <f>IF(moras!H425="SI", moras!C425, "")</f>
        <v/>
      </c>
      <c r="R433" s="14">
        <f>IF(moras!H425="NO", moras!C425, "")</f>
        <v>339035</v>
      </c>
      <c r="S433" s="14">
        <f t="shared" si="9"/>
        <v>-339035</v>
      </c>
      <c r="T433" s="14"/>
      <c r="U433" s="14"/>
      <c r="V433" s="14"/>
      <c r="W433" s="14"/>
      <c r="X433" s="14"/>
      <c r="Y433" s="14"/>
      <c r="Z433" s="14"/>
      <c r="AA433" s="14"/>
      <c r="AB433" s="14"/>
      <c r="AC433" s="14"/>
      <c r="AD433" s="14"/>
      <c r="AE433" s="14"/>
      <c r="AF433" s="14"/>
      <c r="AG433" s="14"/>
      <c r="AH433" s="14"/>
      <c r="AI433" s="14"/>
      <c r="AJ433" s="14"/>
      <c r="AK433" s="14"/>
      <c r="AL433" s="14"/>
    </row>
    <row r="434" spans="1:38">
      <c r="A434" s="14"/>
      <c r="B434" s="14"/>
      <c r="C434" s="14"/>
      <c r="D434" s="14"/>
      <c r="E434" s="14"/>
      <c r="F434" s="14"/>
      <c r="G434" s="14"/>
      <c r="H434" s="14"/>
      <c r="I434" s="14"/>
      <c r="J434" s="14"/>
      <c r="K434" s="14"/>
      <c r="L434" s="14"/>
      <c r="M434" s="14"/>
      <c r="N434" s="14"/>
      <c r="O434" s="14"/>
      <c r="Q434" s="14" t="str">
        <f>IF(moras!H426="SI", moras!C426, "")</f>
        <v/>
      </c>
      <c r="R434" s="14">
        <f>IF(moras!H426="NO", moras!C426, "")</f>
        <v>581850</v>
      </c>
      <c r="S434" s="14">
        <f t="shared" si="9"/>
        <v>-581850</v>
      </c>
      <c r="T434" s="14"/>
      <c r="U434" s="14"/>
      <c r="V434" s="14"/>
      <c r="W434" s="14"/>
      <c r="X434" s="14"/>
      <c r="Y434" s="14"/>
      <c r="Z434" s="14"/>
      <c r="AA434" s="14"/>
      <c r="AB434" s="14"/>
      <c r="AC434" s="14"/>
      <c r="AD434" s="14"/>
      <c r="AE434" s="14"/>
      <c r="AF434" s="14"/>
      <c r="AG434" s="14"/>
      <c r="AH434" s="14"/>
      <c r="AI434" s="14"/>
      <c r="AJ434" s="14"/>
      <c r="AK434" s="14"/>
      <c r="AL434" s="14"/>
    </row>
    <row r="435" spans="1:38">
      <c r="A435" s="14"/>
      <c r="B435" s="14"/>
      <c r="C435" s="14"/>
      <c r="D435" s="14"/>
      <c r="E435" s="14"/>
      <c r="F435" s="14"/>
      <c r="G435" s="14"/>
      <c r="H435" s="14"/>
      <c r="I435" s="14"/>
      <c r="J435" s="14"/>
      <c r="K435" s="14"/>
      <c r="L435" s="14"/>
      <c r="M435" s="14"/>
      <c r="N435" s="14"/>
      <c r="O435" s="14"/>
      <c r="Q435" s="14">
        <f>IF(moras!H427="SI", moras!C427, "")</f>
        <v>425737</v>
      </c>
      <c r="R435" s="14" t="str">
        <f>IF(moras!H427="NO", moras!C427, "")</f>
        <v/>
      </c>
      <c r="S435" s="14" t="e">
        <f t="shared" si="9"/>
        <v>#VALUE!</v>
      </c>
      <c r="T435" s="14"/>
      <c r="U435" s="14"/>
      <c r="V435" s="14"/>
      <c r="W435" s="14"/>
      <c r="X435" s="14"/>
      <c r="Y435" s="14"/>
      <c r="Z435" s="14"/>
      <c r="AA435" s="14"/>
      <c r="AB435" s="14"/>
      <c r="AC435" s="14"/>
      <c r="AD435" s="14"/>
      <c r="AE435" s="14"/>
      <c r="AF435" s="14"/>
      <c r="AG435" s="14"/>
      <c r="AH435" s="14"/>
      <c r="AI435" s="14"/>
      <c r="AJ435" s="14"/>
      <c r="AK435" s="14"/>
      <c r="AL435" s="14"/>
    </row>
    <row r="436" spans="1:38">
      <c r="A436" s="14"/>
      <c r="B436" s="14"/>
      <c r="C436" s="14"/>
      <c r="D436" s="14"/>
      <c r="E436" s="14"/>
      <c r="F436" s="14"/>
      <c r="G436" s="14"/>
      <c r="H436" s="14"/>
      <c r="I436" s="14"/>
      <c r="J436" s="14"/>
      <c r="K436" s="14"/>
      <c r="L436" s="14"/>
      <c r="M436" s="14"/>
      <c r="N436" s="14"/>
      <c r="O436" s="14"/>
      <c r="Q436" s="14" t="str">
        <f>IF(moras!H428="SI", moras!C428, "")</f>
        <v/>
      </c>
      <c r="R436" s="14">
        <f>IF(moras!H428="NO", moras!C428, "")</f>
        <v>622188</v>
      </c>
      <c r="S436" s="14">
        <f t="shared" si="9"/>
        <v>-622188</v>
      </c>
      <c r="T436" s="14"/>
      <c r="U436" s="14"/>
      <c r="V436" s="14"/>
      <c r="W436" s="14"/>
      <c r="X436" s="14"/>
      <c r="Y436" s="14"/>
      <c r="Z436" s="14"/>
      <c r="AA436" s="14"/>
      <c r="AB436" s="14"/>
      <c r="AC436" s="14"/>
      <c r="AD436" s="14"/>
      <c r="AE436" s="14"/>
      <c r="AF436" s="14"/>
      <c r="AG436" s="14"/>
      <c r="AH436" s="14"/>
      <c r="AI436" s="14"/>
      <c r="AJ436" s="14"/>
      <c r="AK436" s="14"/>
      <c r="AL436" s="14"/>
    </row>
    <row r="437" spans="1:38">
      <c r="A437" s="14"/>
      <c r="B437" s="14"/>
      <c r="C437" s="14"/>
      <c r="D437" s="14"/>
      <c r="E437" s="14"/>
      <c r="F437" s="14"/>
      <c r="G437" s="14"/>
      <c r="H437" s="14"/>
      <c r="I437" s="14"/>
      <c r="J437" s="14"/>
      <c r="K437" s="14"/>
      <c r="L437" s="14"/>
      <c r="M437" s="14"/>
      <c r="N437" s="14"/>
      <c r="O437" s="14"/>
      <c r="Q437" s="14">
        <f>IF(moras!H429="SI", moras!C429, "")</f>
        <v>519825</v>
      </c>
      <c r="R437" s="14" t="str">
        <f>IF(moras!H429="NO", moras!C429, "")</f>
        <v/>
      </c>
      <c r="S437" s="14" t="e">
        <f t="shared" si="9"/>
        <v>#VALUE!</v>
      </c>
      <c r="T437" s="14"/>
      <c r="U437" s="14"/>
      <c r="V437" s="14"/>
      <c r="W437" s="14"/>
      <c r="X437" s="14"/>
      <c r="Y437" s="14"/>
      <c r="Z437" s="14"/>
      <c r="AA437" s="14"/>
      <c r="AB437" s="14"/>
      <c r="AC437" s="14"/>
      <c r="AD437" s="14"/>
      <c r="AE437" s="14"/>
      <c r="AF437" s="14"/>
      <c r="AG437" s="14"/>
      <c r="AH437" s="14"/>
      <c r="AI437" s="14"/>
      <c r="AJ437" s="14"/>
      <c r="AK437" s="14"/>
      <c r="AL437" s="14"/>
    </row>
    <row r="438" spans="1:38">
      <c r="A438" s="14"/>
      <c r="B438" s="14"/>
      <c r="C438" s="14"/>
      <c r="D438" s="14"/>
      <c r="E438" s="14"/>
      <c r="F438" s="14"/>
      <c r="G438" s="14"/>
      <c r="H438" s="14"/>
      <c r="I438" s="14"/>
      <c r="J438" s="14"/>
      <c r="K438" s="14"/>
      <c r="L438" s="14"/>
      <c r="M438" s="14"/>
      <c r="N438" s="14"/>
      <c r="O438" s="14"/>
      <c r="Q438" s="14" t="str">
        <f>IF(moras!H430="SI", moras!C430, "")</f>
        <v/>
      </c>
      <c r="R438" s="14">
        <f>IF(moras!H430="NO", moras!C430, "")</f>
        <v>651555</v>
      </c>
      <c r="S438" s="14">
        <f t="shared" si="9"/>
        <v>-651555</v>
      </c>
      <c r="T438" s="14"/>
      <c r="U438" s="14"/>
      <c r="V438" s="14"/>
      <c r="W438" s="14"/>
      <c r="X438" s="14"/>
      <c r="Y438" s="14"/>
      <c r="Z438" s="14"/>
      <c r="AA438" s="14"/>
      <c r="AB438" s="14"/>
      <c r="AC438" s="14"/>
      <c r="AD438" s="14"/>
      <c r="AE438" s="14"/>
      <c r="AF438" s="14"/>
      <c r="AG438" s="14"/>
      <c r="AH438" s="14"/>
      <c r="AI438" s="14"/>
      <c r="AJ438" s="14"/>
      <c r="AK438" s="14"/>
      <c r="AL438" s="14"/>
    </row>
    <row r="439" spans="1:38">
      <c r="A439" s="14"/>
      <c r="B439" s="14"/>
      <c r="C439" s="14"/>
      <c r="D439" s="14"/>
      <c r="E439" s="14"/>
      <c r="F439" s="14"/>
      <c r="G439" s="14"/>
      <c r="H439" s="14"/>
      <c r="I439" s="14"/>
      <c r="J439" s="14"/>
      <c r="K439" s="14"/>
      <c r="L439" s="14"/>
      <c r="M439" s="14"/>
      <c r="N439" s="14"/>
      <c r="O439" s="14"/>
      <c r="Q439" s="14" t="str">
        <f>IF(moras!H431="SI", moras!C431, "")</f>
        <v/>
      </c>
      <c r="R439" s="14">
        <f>IF(moras!H431="NO", moras!C431, "")</f>
        <v>432667</v>
      </c>
      <c r="S439" s="14">
        <f t="shared" si="9"/>
        <v>-432667</v>
      </c>
      <c r="T439" s="14"/>
      <c r="U439" s="14"/>
      <c r="V439" s="14"/>
      <c r="W439" s="14"/>
      <c r="X439" s="14"/>
      <c r="Y439" s="14"/>
      <c r="Z439" s="14"/>
      <c r="AA439" s="14"/>
      <c r="AB439" s="14"/>
      <c r="AC439" s="14"/>
      <c r="AD439" s="14"/>
      <c r="AE439" s="14"/>
      <c r="AF439" s="14"/>
      <c r="AG439" s="14"/>
      <c r="AH439" s="14"/>
      <c r="AI439" s="14"/>
      <c r="AJ439" s="14"/>
      <c r="AK439" s="14"/>
      <c r="AL439" s="14"/>
    </row>
    <row r="440" spans="1:38">
      <c r="A440" s="14"/>
      <c r="B440" s="14"/>
      <c r="C440" s="14"/>
      <c r="D440" s="14"/>
      <c r="E440" s="14"/>
      <c r="F440" s="14"/>
      <c r="G440" s="14"/>
      <c r="H440" s="14"/>
      <c r="I440" s="14"/>
      <c r="J440" s="14"/>
      <c r="K440" s="14"/>
      <c r="L440" s="14"/>
      <c r="M440" s="14"/>
      <c r="N440" s="14"/>
      <c r="O440" s="14"/>
      <c r="Q440" s="14" t="str">
        <f>IF(moras!H432="SI", moras!C432, "")</f>
        <v/>
      </c>
      <c r="R440" s="14">
        <f>IF(moras!H432="NO", moras!C432, "")</f>
        <v>575270</v>
      </c>
      <c r="S440" s="14">
        <f t="shared" si="9"/>
        <v>-575270</v>
      </c>
      <c r="T440" s="14"/>
      <c r="U440" s="14"/>
      <c r="V440" s="14"/>
      <c r="W440" s="14"/>
      <c r="X440" s="14"/>
      <c r="Y440" s="14"/>
      <c r="Z440" s="14"/>
      <c r="AA440" s="14"/>
      <c r="AB440" s="14"/>
      <c r="AC440" s="14"/>
      <c r="AD440" s="14"/>
      <c r="AE440" s="14"/>
      <c r="AF440" s="14"/>
      <c r="AG440" s="14"/>
      <c r="AH440" s="14"/>
      <c r="AI440" s="14"/>
      <c r="AJ440" s="14"/>
      <c r="AK440" s="14"/>
      <c r="AL440" s="14"/>
    </row>
    <row r="441" spans="1:38">
      <c r="A441" s="14"/>
      <c r="B441" s="14"/>
      <c r="C441" s="14"/>
      <c r="D441" s="14"/>
      <c r="E441" s="14"/>
      <c r="F441" s="14"/>
      <c r="G441" s="14"/>
      <c r="H441" s="14"/>
      <c r="I441" s="14"/>
      <c r="J441" s="14"/>
      <c r="K441" s="14"/>
      <c r="L441" s="14"/>
      <c r="M441" s="14"/>
      <c r="N441" s="14"/>
      <c r="O441" s="14"/>
      <c r="Q441" s="14" t="str">
        <f>IF(moras!H433="SI", moras!C433, "")</f>
        <v/>
      </c>
      <c r="R441" s="14">
        <f>IF(moras!H433="NO", moras!C433, "")</f>
        <v>297046</v>
      </c>
      <c r="S441" s="14">
        <f t="shared" si="9"/>
        <v>-297046</v>
      </c>
      <c r="T441" s="14"/>
      <c r="U441" s="14"/>
      <c r="V441" s="14"/>
      <c r="W441" s="14"/>
      <c r="X441" s="14"/>
      <c r="Y441" s="14"/>
      <c r="Z441" s="14"/>
      <c r="AA441" s="14"/>
      <c r="AB441" s="14"/>
      <c r="AC441" s="14"/>
      <c r="AD441" s="14"/>
      <c r="AE441" s="14"/>
      <c r="AF441" s="14"/>
      <c r="AG441" s="14"/>
      <c r="AH441" s="14"/>
      <c r="AI441" s="14"/>
      <c r="AJ441" s="14"/>
      <c r="AK441" s="14"/>
      <c r="AL441" s="14"/>
    </row>
    <row r="442" spans="1:38">
      <c r="A442" s="14"/>
      <c r="B442" s="14"/>
      <c r="C442" s="14"/>
      <c r="D442" s="14"/>
      <c r="E442" s="14"/>
      <c r="F442" s="14"/>
      <c r="G442" s="14"/>
      <c r="H442" s="14"/>
      <c r="I442" s="14"/>
      <c r="J442" s="14"/>
      <c r="K442" s="14"/>
      <c r="L442" s="14"/>
      <c r="M442" s="14"/>
      <c r="N442" s="14"/>
      <c r="O442" s="14"/>
      <c r="Q442" s="14" t="str">
        <f>IF(moras!H434="SI", moras!C434, "")</f>
        <v/>
      </c>
      <c r="R442" s="14">
        <f>IF(moras!H434="NO", moras!C434, "")</f>
        <v>107146.67</v>
      </c>
      <c r="S442" s="14">
        <f t="shared" si="9"/>
        <v>-107146.67</v>
      </c>
      <c r="T442" s="14"/>
      <c r="U442" s="14"/>
      <c r="V442" s="14"/>
      <c r="W442" s="14"/>
      <c r="X442" s="14"/>
      <c r="Y442" s="14"/>
      <c r="Z442" s="14"/>
      <c r="AA442" s="14"/>
      <c r="AB442" s="14"/>
      <c r="AC442" s="14"/>
      <c r="AD442" s="14"/>
      <c r="AE442" s="14"/>
      <c r="AF442" s="14"/>
      <c r="AG442" s="14"/>
      <c r="AH442" s="14"/>
      <c r="AI442" s="14"/>
      <c r="AJ442" s="14"/>
      <c r="AK442" s="14"/>
      <c r="AL442" s="14"/>
    </row>
    <row r="443" spans="1:38">
      <c r="A443" s="14"/>
      <c r="B443" s="14"/>
      <c r="C443" s="14"/>
      <c r="D443" s="14"/>
      <c r="E443" s="14"/>
      <c r="F443" s="14"/>
      <c r="G443" s="14"/>
      <c r="H443" s="14"/>
      <c r="I443" s="14"/>
      <c r="J443" s="14"/>
      <c r="K443" s="14"/>
      <c r="L443" s="14"/>
      <c r="M443" s="14"/>
      <c r="N443" s="14"/>
      <c r="O443" s="14"/>
      <c r="Q443" s="14">
        <f>IF(moras!H435="SI", moras!C435, "")</f>
        <v>389357</v>
      </c>
      <c r="R443" s="14" t="str">
        <f>IF(moras!H435="NO", moras!C435, "")</f>
        <v/>
      </c>
      <c r="S443" s="14" t="e">
        <f t="shared" si="9"/>
        <v>#VALUE!</v>
      </c>
      <c r="T443" s="14"/>
      <c r="U443" s="14"/>
      <c r="V443" s="14"/>
      <c r="W443" s="14"/>
      <c r="X443" s="14"/>
      <c r="Y443" s="14"/>
      <c r="Z443" s="14"/>
      <c r="AA443" s="14"/>
      <c r="AB443" s="14"/>
      <c r="AC443" s="14"/>
      <c r="AD443" s="14"/>
      <c r="AE443" s="14"/>
      <c r="AF443" s="14"/>
      <c r="AG443" s="14"/>
      <c r="AH443" s="14"/>
      <c r="AI443" s="14"/>
      <c r="AJ443" s="14"/>
      <c r="AK443" s="14"/>
      <c r="AL443" s="14"/>
    </row>
    <row r="444" spans="1:38">
      <c r="A444" s="14"/>
      <c r="B444" s="14"/>
      <c r="C444" s="14"/>
      <c r="D444" s="14"/>
      <c r="E444" s="14"/>
      <c r="F444" s="14"/>
      <c r="G444" s="14"/>
      <c r="H444" s="14"/>
      <c r="I444" s="14"/>
      <c r="J444" s="14"/>
      <c r="K444" s="14"/>
      <c r="L444" s="14"/>
      <c r="M444" s="14"/>
      <c r="N444" s="14"/>
      <c r="O444" s="14"/>
      <c r="Q444" s="14" t="str">
        <f>IF(moras!H436="SI", moras!C436, "")</f>
        <v/>
      </c>
      <c r="R444" s="14">
        <f>IF(moras!H436="NO", moras!C436, "")</f>
        <v>408495</v>
      </c>
      <c r="S444" s="14">
        <f t="shared" si="9"/>
        <v>-408495</v>
      </c>
      <c r="T444" s="14"/>
      <c r="U444" s="14"/>
      <c r="V444" s="14"/>
      <c r="W444" s="14"/>
      <c r="X444" s="14"/>
      <c r="Y444" s="14"/>
      <c r="Z444" s="14"/>
      <c r="AA444" s="14"/>
      <c r="AB444" s="14"/>
      <c r="AC444" s="14"/>
      <c r="AD444" s="14"/>
      <c r="AE444" s="14"/>
      <c r="AF444" s="14"/>
      <c r="AG444" s="14"/>
      <c r="AH444" s="14"/>
      <c r="AI444" s="14"/>
      <c r="AJ444" s="14"/>
      <c r="AK444" s="14"/>
      <c r="AL444" s="14"/>
    </row>
    <row r="445" spans="1:38">
      <c r="A445" s="14"/>
      <c r="B445" s="14"/>
      <c r="C445" s="14"/>
      <c r="D445" s="14"/>
      <c r="E445" s="14"/>
      <c r="F445" s="14"/>
      <c r="G445" s="14"/>
      <c r="H445" s="14"/>
      <c r="I445" s="14"/>
      <c r="J445" s="14"/>
      <c r="K445" s="14"/>
      <c r="L445" s="14"/>
      <c r="M445" s="14"/>
      <c r="N445" s="14"/>
      <c r="O445" s="14"/>
      <c r="Q445" s="14" t="str">
        <f>IF(moras!H437="SI", moras!C437, "")</f>
        <v/>
      </c>
      <c r="R445" s="14">
        <f>IF(moras!H437="NO", moras!C437, "")</f>
        <v>150222</v>
      </c>
      <c r="S445" s="14">
        <f t="shared" si="9"/>
        <v>-150222</v>
      </c>
      <c r="T445" s="14"/>
      <c r="U445" s="14"/>
      <c r="V445" s="14"/>
      <c r="W445" s="14"/>
      <c r="X445" s="14"/>
      <c r="Y445" s="14"/>
      <c r="Z445" s="14"/>
      <c r="AA445" s="14"/>
      <c r="AB445" s="14"/>
      <c r="AC445" s="14"/>
      <c r="AD445" s="14"/>
      <c r="AE445" s="14"/>
      <c r="AF445" s="14"/>
      <c r="AG445" s="14"/>
      <c r="AH445" s="14"/>
      <c r="AI445" s="14"/>
      <c r="AJ445" s="14"/>
      <c r="AK445" s="14"/>
      <c r="AL445" s="14"/>
    </row>
    <row r="446" spans="1:38">
      <c r="A446" s="14"/>
      <c r="B446" s="14"/>
      <c r="C446" s="14"/>
      <c r="D446" s="14"/>
      <c r="E446" s="14"/>
      <c r="F446" s="14"/>
      <c r="G446" s="14"/>
      <c r="H446" s="14"/>
      <c r="I446" s="14"/>
      <c r="J446" s="14"/>
      <c r="K446" s="14"/>
      <c r="L446" s="14"/>
      <c r="M446" s="14"/>
      <c r="N446" s="14"/>
      <c r="O446" s="14"/>
      <c r="Q446" s="14" t="str">
        <f>IF(moras!H438="SI", moras!C438, "")</f>
        <v/>
      </c>
      <c r="R446" s="14">
        <f>IF(moras!H438="NO", moras!C438, "")</f>
        <v>297046</v>
      </c>
      <c r="S446" s="14">
        <f t="shared" si="9"/>
        <v>-297046</v>
      </c>
      <c r="T446" s="14"/>
      <c r="U446" s="14"/>
      <c r="V446" s="14"/>
      <c r="W446" s="14"/>
      <c r="X446" s="14"/>
      <c r="Y446" s="14"/>
      <c r="Z446" s="14"/>
      <c r="AA446" s="14"/>
      <c r="AB446" s="14"/>
      <c r="AC446" s="14"/>
      <c r="AD446" s="14"/>
      <c r="AE446" s="14"/>
      <c r="AF446" s="14"/>
      <c r="AG446" s="14"/>
      <c r="AH446" s="14"/>
      <c r="AI446" s="14"/>
      <c r="AJ446" s="14"/>
      <c r="AK446" s="14"/>
      <c r="AL446" s="14"/>
    </row>
    <row r="447" spans="1:38">
      <c r="A447" s="14"/>
      <c r="B447" s="14"/>
      <c r="C447" s="14"/>
      <c r="D447" s="14"/>
      <c r="E447" s="14"/>
      <c r="F447" s="14"/>
      <c r="G447" s="14"/>
      <c r="H447" s="14"/>
      <c r="I447" s="14"/>
      <c r="J447" s="14"/>
      <c r="K447" s="14"/>
      <c r="L447" s="14"/>
      <c r="M447" s="14"/>
      <c r="N447" s="14"/>
      <c r="O447" s="14"/>
      <c r="Q447" s="14" t="str">
        <f>IF(moras!H439="SI", moras!C439, "")</f>
        <v/>
      </c>
      <c r="R447" s="14">
        <f>IF(moras!H439="NO", moras!C439, "")</f>
        <v>1042254.3</v>
      </c>
      <c r="S447" s="14">
        <f t="shared" si="9"/>
        <v>-1042254.3</v>
      </c>
      <c r="T447" s="14"/>
      <c r="U447" s="14"/>
      <c r="V447" s="14"/>
      <c r="W447" s="14"/>
      <c r="X447" s="14"/>
      <c r="Y447" s="14"/>
      <c r="Z447" s="14"/>
      <c r="AA447" s="14"/>
      <c r="AB447" s="14"/>
      <c r="AC447" s="14"/>
      <c r="AD447" s="14"/>
      <c r="AE447" s="14"/>
      <c r="AF447" s="14"/>
      <c r="AG447" s="14"/>
      <c r="AH447" s="14"/>
      <c r="AI447" s="14"/>
      <c r="AJ447" s="14"/>
      <c r="AK447" s="14"/>
      <c r="AL447" s="14"/>
    </row>
    <row r="448" spans="1:38">
      <c r="A448" s="14"/>
      <c r="B448" s="14"/>
      <c r="C448" s="14"/>
      <c r="D448" s="14"/>
      <c r="E448" s="14"/>
      <c r="F448" s="14"/>
      <c r="G448" s="14"/>
      <c r="H448" s="14"/>
      <c r="I448" s="14"/>
      <c r="J448" s="14"/>
      <c r="K448" s="14"/>
      <c r="L448" s="14"/>
      <c r="M448" s="14"/>
      <c r="N448" s="14"/>
      <c r="O448" s="14"/>
      <c r="Q448" s="14" t="str">
        <f>IF(moras!H440="SI", moras!C440, "")</f>
        <v/>
      </c>
      <c r="R448" s="14">
        <f>IF(moras!H440="NO", moras!C440, "")</f>
        <v>685221</v>
      </c>
      <c r="S448" s="14">
        <f t="shared" si="9"/>
        <v>-685221</v>
      </c>
      <c r="T448" s="14"/>
      <c r="U448" s="14"/>
      <c r="V448" s="14"/>
      <c r="W448" s="14"/>
      <c r="X448" s="14"/>
      <c r="Y448" s="14"/>
      <c r="Z448" s="14"/>
      <c r="AA448" s="14"/>
      <c r="AB448" s="14"/>
      <c r="AC448" s="14"/>
      <c r="AD448" s="14"/>
      <c r="AE448" s="14"/>
      <c r="AF448" s="14"/>
      <c r="AG448" s="14"/>
      <c r="AH448" s="14"/>
      <c r="AI448" s="14"/>
      <c r="AJ448" s="14"/>
      <c r="AK448" s="14"/>
      <c r="AL448" s="14"/>
    </row>
    <row r="449" spans="1:38">
      <c r="A449" s="14"/>
      <c r="B449" s="14"/>
      <c r="C449" s="14"/>
      <c r="D449" s="14"/>
      <c r="E449" s="14"/>
      <c r="F449" s="14"/>
      <c r="G449" s="14"/>
      <c r="H449" s="14"/>
      <c r="I449" s="14"/>
      <c r="J449" s="14"/>
      <c r="K449" s="14"/>
      <c r="L449" s="14"/>
      <c r="M449" s="14"/>
      <c r="N449" s="14"/>
      <c r="O449" s="14"/>
      <c r="Q449" s="14" t="str">
        <f>IF(moras!H441="SI", moras!C441, "")</f>
        <v/>
      </c>
      <c r="R449" s="14">
        <f>IF(moras!H441="NO", moras!C441, "")</f>
        <v>806740.07</v>
      </c>
      <c r="S449" s="14">
        <f t="shared" si="9"/>
        <v>-806740.07</v>
      </c>
      <c r="T449" s="14"/>
      <c r="U449" s="14"/>
      <c r="V449" s="14"/>
      <c r="W449" s="14"/>
      <c r="X449" s="14"/>
      <c r="Y449" s="14"/>
      <c r="Z449" s="14"/>
      <c r="AA449" s="14"/>
      <c r="AB449" s="14"/>
      <c r="AC449" s="14"/>
      <c r="AD449" s="14"/>
      <c r="AE449" s="14"/>
      <c r="AF449" s="14"/>
      <c r="AG449" s="14"/>
      <c r="AH449" s="14"/>
      <c r="AI449" s="14"/>
      <c r="AJ449" s="14"/>
      <c r="AK449" s="14"/>
      <c r="AL449" s="14"/>
    </row>
    <row r="450" spans="1:38">
      <c r="A450" s="14"/>
      <c r="B450" s="14"/>
      <c r="C450" s="14"/>
      <c r="D450" s="14"/>
      <c r="E450" s="14"/>
      <c r="F450" s="14"/>
      <c r="G450" s="14"/>
      <c r="H450" s="14"/>
      <c r="I450" s="14"/>
      <c r="J450" s="14"/>
      <c r="K450" s="14"/>
      <c r="L450" s="14"/>
      <c r="M450" s="14"/>
      <c r="N450" s="14"/>
      <c r="O450" s="14"/>
      <c r="Q450" s="14" t="str">
        <f>IF(moras!H442="SI", moras!C442, "")</f>
        <v/>
      </c>
      <c r="R450" s="14">
        <f>IF(moras!H442="NO", moras!C442, "")</f>
        <v>140000</v>
      </c>
      <c r="S450" s="14">
        <f t="shared" si="9"/>
        <v>-140000</v>
      </c>
      <c r="T450" s="14"/>
      <c r="U450" s="14"/>
      <c r="V450" s="14"/>
      <c r="W450" s="14"/>
      <c r="X450" s="14"/>
      <c r="Y450" s="14"/>
      <c r="Z450" s="14"/>
      <c r="AA450" s="14"/>
      <c r="AB450" s="14"/>
      <c r="AC450" s="14"/>
      <c r="AD450" s="14"/>
      <c r="AE450" s="14"/>
      <c r="AF450" s="14"/>
      <c r="AG450" s="14"/>
      <c r="AH450" s="14"/>
      <c r="AI450" s="14"/>
      <c r="AJ450" s="14"/>
      <c r="AK450" s="14"/>
      <c r="AL450" s="14"/>
    </row>
    <row r="451" spans="1:38">
      <c r="A451" s="14"/>
      <c r="B451" s="14"/>
      <c r="C451" s="14"/>
      <c r="D451" s="14"/>
      <c r="E451" s="14"/>
      <c r="F451" s="14"/>
      <c r="G451" s="14"/>
      <c r="H451" s="14"/>
      <c r="I451" s="14"/>
      <c r="J451" s="14"/>
      <c r="K451" s="14"/>
      <c r="L451" s="14"/>
      <c r="M451" s="14"/>
      <c r="N451" s="14"/>
      <c r="O451" s="14"/>
      <c r="Q451" s="14">
        <f>IF(moras!H443="SI", moras!C443, "")</f>
        <v>567930</v>
      </c>
      <c r="R451" s="14" t="str">
        <f>IF(moras!H443="NO", moras!C443, "")</f>
        <v/>
      </c>
      <c r="S451" s="14" t="e">
        <f t="shared" si="9"/>
        <v>#VALUE!</v>
      </c>
      <c r="T451" s="14"/>
      <c r="U451" s="14"/>
      <c r="V451" s="14"/>
      <c r="W451" s="14"/>
      <c r="X451" s="14"/>
      <c r="Y451" s="14"/>
      <c r="Z451" s="14"/>
      <c r="AA451" s="14"/>
      <c r="AB451" s="14"/>
      <c r="AC451" s="14"/>
      <c r="AD451" s="14"/>
      <c r="AE451" s="14"/>
      <c r="AF451" s="14"/>
      <c r="AG451" s="14"/>
      <c r="AH451" s="14"/>
      <c r="AI451" s="14"/>
      <c r="AJ451" s="14"/>
      <c r="AK451" s="14"/>
      <c r="AL451" s="14"/>
    </row>
    <row r="452" spans="1:38">
      <c r="A452" s="14"/>
      <c r="B452" s="14"/>
      <c r="C452" s="14"/>
      <c r="D452" s="14"/>
      <c r="E452" s="14"/>
      <c r="F452" s="14"/>
      <c r="G452" s="14"/>
      <c r="H452" s="14"/>
      <c r="I452" s="14"/>
      <c r="J452" s="14"/>
      <c r="K452" s="14"/>
      <c r="L452" s="14"/>
      <c r="M452" s="14"/>
      <c r="N452" s="14"/>
      <c r="O452" s="14"/>
      <c r="Q452" s="14" t="str">
        <f>IF(moras!H444="SI", moras!C444, "")</f>
        <v/>
      </c>
      <c r="R452" s="14">
        <f>IF(moras!H444="NO", moras!C444, "")</f>
        <v>539324</v>
      </c>
      <c r="S452" s="14">
        <f t="shared" si="9"/>
        <v>-539324</v>
      </c>
      <c r="T452" s="14"/>
      <c r="U452" s="14"/>
      <c r="V452" s="14"/>
      <c r="W452" s="14"/>
      <c r="X452" s="14"/>
      <c r="Y452" s="14"/>
      <c r="Z452" s="14"/>
      <c r="AA452" s="14"/>
      <c r="AB452" s="14"/>
      <c r="AC452" s="14"/>
      <c r="AD452" s="14"/>
      <c r="AE452" s="14"/>
      <c r="AF452" s="14"/>
      <c r="AG452" s="14"/>
      <c r="AH452" s="14"/>
      <c r="AI452" s="14"/>
      <c r="AJ452" s="14"/>
      <c r="AK452" s="14"/>
      <c r="AL452" s="14"/>
    </row>
    <row r="453" spans="1:38">
      <c r="A453" s="14"/>
      <c r="B453" s="14"/>
      <c r="C453" s="14"/>
      <c r="D453" s="14"/>
      <c r="E453" s="14"/>
      <c r="F453" s="14"/>
      <c r="G453" s="14"/>
      <c r="H453" s="14"/>
      <c r="I453" s="14"/>
      <c r="J453" s="14"/>
      <c r="K453" s="14"/>
      <c r="L453" s="14"/>
      <c r="M453" s="14"/>
      <c r="N453" s="14"/>
      <c r="O453" s="14"/>
      <c r="Q453" s="14" t="str">
        <f>IF(moras!H445="SI", moras!C445, "")</f>
        <v/>
      </c>
      <c r="R453" s="14">
        <f>IF(moras!H445="NO", moras!C445, "")</f>
        <v>105633.33</v>
      </c>
      <c r="S453" s="14">
        <f t="shared" si="9"/>
        <v>-105633.33</v>
      </c>
      <c r="T453" s="14"/>
      <c r="U453" s="14"/>
      <c r="V453" s="14"/>
      <c r="W453" s="14"/>
      <c r="X453" s="14"/>
      <c r="Y453" s="14"/>
      <c r="Z453" s="14"/>
      <c r="AA453" s="14"/>
      <c r="AB453" s="14"/>
      <c r="AC453" s="14"/>
      <c r="AD453" s="14"/>
      <c r="AE453" s="14"/>
      <c r="AF453" s="14"/>
      <c r="AG453" s="14"/>
      <c r="AH453" s="14"/>
      <c r="AI453" s="14"/>
      <c r="AJ453" s="14"/>
      <c r="AK453" s="14"/>
      <c r="AL453" s="14"/>
    </row>
    <row r="454" spans="1:38">
      <c r="A454" s="14"/>
      <c r="B454" s="14"/>
      <c r="C454" s="14"/>
      <c r="D454" s="14"/>
      <c r="E454" s="14"/>
      <c r="F454" s="14"/>
      <c r="G454" s="14"/>
      <c r="H454" s="14"/>
      <c r="I454" s="14"/>
      <c r="J454" s="14"/>
      <c r="K454" s="14"/>
      <c r="L454" s="14"/>
      <c r="M454" s="14"/>
      <c r="N454" s="14"/>
      <c r="O454" s="14"/>
      <c r="Q454" s="14" t="str">
        <f>IF(moras!H446="SI", moras!C446, "")</f>
        <v/>
      </c>
      <c r="R454" s="14">
        <f>IF(moras!H446="NO", moras!C446, "")</f>
        <v>310544</v>
      </c>
      <c r="S454" s="14">
        <f t="shared" si="9"/>
        <v>-310544</v>
      </c>
      <c r="T454" s="14"/>
      <c r="U454" s="14"/>
      <c r="V454" s="14"/>
      <c r="W454" s="14"/>
      <c r="X454" s="14"/>
      <c r="Y454" s="14"/>
      <c r="Z454" s="14"/>
      <c r="AA454" s="14"/>
      <c r="AB454" s="14"/>
      <c r="AC454" s="14"/>
      <c r="AD454" s="14"/>
      <c r="AE454" s="14"/>
      <c r="AF454" s="14"/>
      <c r="AG454" s="14"/>
      <c r="AH454" s="14"/>
      <c r="AI454" s="14"/>
      <c r="AJ454" s="14"/>
      <c r="AK454" s="14"/>
      <c r="AL454" s="14"/>
    </row>
    <row r="455" spans="1:38">
      <c r="A455" s="14"/>
      <c r="B455" s="14"/>
      <c r="C455" s="14"/>
      <c r="D455" s="14"/>
      <c r="E455" s="14"/>
      <c r="F455" s="14"/>
      <c r="G455" s="14"/>
      <c r="H455" s="14"/>
      <c r="I455" s="14"/>
      <c r="J455" s="14"/>
      <c r="K455" s="14"/>
      <c r="L455" s="14"/>
      <c r="M455" s="14"/>
      <c r="N455" s="14"/>
      <c r="O455" s="14"/>
      <c r="Q455" s="14">
        <f>IF(moras!H447="SI", moras!C447, "")</f>
        <v>375321.53</v>
      </c>
      <c r="R455" s="14" t="str">
        <f>IF(moras!H447="NO", moras!C447, "")</f>
        <v/>
      </c>
      <c r="S455" s="14" t="e">
        <f t="shared" si="9"/>
        <v>#VALUE!</v>
      </c>
      <c r="T455" s="14"/>
      <c r="U455" s="14"/>
      <c r="V455" s="14"/>
      <c r="W455" s="14"/>
      <c r="X455" s="14"/>
      <c r="Y455" s="14"/>
      <c r="Z455" s="14"/>
      <c r="AA455" s="14"/>
      <c r="AB455" s="14"/>
      <c r="AC455" s="14"/>
      <c r="AD455" s="14"/>
      <c r="AE455" s="14"/>
      <c r="AF455" s="14"/>
      <c r="AG455" s="14"/>
      <c r="AH455" s="14"/>
      <c r="AI455" s="14"/>
      <c r="AJ455" s="14"/>
      <c r="AK455" s="14"/>
      <c r="AL455" s="14"/>
    </row>
    <row r="456" spans="1:38">
      <c r="A456" s="14"/>
      <c r="B456" s="14"/>
      <c r="C456" s="14"/>
      <c r="D456" s="14"/>
      <c r="E456" s="14"/>
      <c r="F456" s="14"/>
      <c r="G456" s="14"/>
      <c r="H456" s="14"/>
      <c r="I456" s="14"/>
      <c r="J456" s="14"/>
      <c r="K456" s="14"/>
      <c r="L456" s="14"/>
      <c r="M456" s="14"/>
      <c r="N456" s="14"/>
      <c r="O456" s="14"/>
      <c r="Q456" s="14" t="str">
        <f>IF(moras!H448="SI", moras!C448, "")</f>
        <v/>
      </c>
      <c r="R456" s="14">
        <f>IF(moras!H448="NO", moras!C448, "")</f>
        <v>255660</v>
      </c>
      <c r="S456" s="14">
        <f t="shared" si="9"/>
        <v>-255660</v>
      </c>
      <c r="T456" s="14"/>
      <c r="U456" s="14"/>
      <c r="V456" s="14"/>
      <c r="W456" s="14"/>
      <c r="X456" s="14"/>
      <c r="Y456" s="14"/>
      <c r="Z456" s="14"/>
      <c r="AA456" s="14"/>
      <c r="AB456" s="14"/>
      <c r="AC456" s="14"/>
      <c r="AD456" s="14"/>
      <c r="AE456" s="14"/>
      <c r="AF456" s="14"/>
      <c r="AG456" s="14"/>
      <c r="AH456" s="14"/>
      <c r="AI456" s="14"/>
      <c r="AJ456" s="14"/>
      <c r="AK456" s="14"/>
      <c r="AL456" s="14"/>
    </row>
    <row r="457" spans="1:38">
      <c r="A457" s="14"/>
      <c r="B457" s="14"/>
      <c r="C457" s="14"/>
      <c r="D457" s="14"/>
      <c r="E457" s="14"/>
      <c r="F457" s="14"/>
      <c r="G457" s="14"/>
      <c r="H457" s="14"/>
      <c r="I457" s="14"/>
      <c r="J457" s="14"/>
      <c r="K457" s="14"/>
      <c r="L457" s="14"/>
      <c r="M457" s="14"/>
      <c r="N457" s="14"/>
      <c r="O457" s="14"/>
      <c r="Q457" s="14" t="str">
        <f>IF(moras!H449="SI", moras!C449, "")</f>
        <v/>
      </c>
      <c r="R457" s="14">
        <f>IF(moras!H449="NO", moras!C449, "")</f>
        <v>213862.5</v>
      </c>
      <c r="S457" s="14">
        <f t="shared" si="9"/>
        <v>-213862.5</v>
      </c>
      <c r="T457" s="14"/>
      <c r="U457" s="14"/>
      <c r="V457" s="14"/>
      <c r="W457" s="14"/>
      <c r="X457" s="14"/>
      <c r="Y457" s="14"/>
      <c r="Z457" s="14"/>
      <c r="AA457" s="14"/>
      <c r="AB457" s="14"/>
      <c r="AC457" s="14"/>
      <c r="AD457" s="14"/>
      <c r="AE457" s="14"/>
      <c r="AF457" s="14"/>
      <c r="AG457" s="14"/>
      <c r="AH457" s="14"/>
      <c r="AI457" s="14"/>
      <c r="AJ457" s="14"/>
      <c r="AK457" s="14"/>
      <c r="AL457" s="14"/>
    </row>
    <row r="458" spans="1:38">
      <c r="A458" s="14"/>
      <c r="B458" s="14"/>
      <c r="C458" s="14"/>
      <c r="D458" s="14"/>
      <c r="E458" s="14"/>
      <c r="F458" s="14"/>
      <c r="G458" s="14"/>
      <c r="H458" s="14"/>
      <c r="I458" s="14"/>
      <c r="J458" s="14"/>
      <c r="K458" s="14"/>
      <c r="L458" s="14"/>
      <c r="M458" s="14"/>
      <c r="N458" s="14"/>
      <c r="O458" s="14"/>
      <c r="Q458" s="14">
        <f>IF(moras!H450="SI", moras!C450, "")</f>
        <v>404463</v>
      </c>
      <c r="R458" s="14" t="str">
        <f>IF(moras!H450="NO", moras!C450, "")</f>
        <v/>
      </c>
      <c r="S458" s="14" t="e">
        <f t="shared" si="9"/>
        <v>#VALUE!</v>
      </c>
      <c r="T458" s="14"/>
      <c r="U458" s="14"/>
      <c r="V458" s="14"/>
      <c r="W458" s="14"/>
      <c r="X458" s="14"/>
      <c r="Y458" s="14"/>
      <c r="Z458" s="14"/>
      <c r="AA458" s="14"/>
      <c r="AB458" s="14"/>
      <c r="AC458" s="14"/>
      <c r="AD458" s="14"/>
      <c r="AE458" s="14"/>
      <c r="AF458" s="14"/>
      <c r="AG458" s="14"/>
      <c r="AH458" s="14"/>
      <c r="AI458" s="14"/>
      <c r="AJ458" s="14"/>
      <c r="AK458" s="14"/>
      <c r="AL458" s="14"/>
    </row>
    <row r="459" spans="1:38">
      <c r="A459" s="14"/>
      <c r="B459" s="14"/>
      <c r="C459" s="14"/>
      <c r="D459" s="14"/>
      <c r="E459" s="14"/>
      <c r="F459" s="14"/>
      <c r="G459" s="14"/>
      <c r="H459" s="14"/>
      <c r="I459" s="14"/>
      <c r="J459" s="14"/>
      <c r="K459" s="14"/>
      <c r="L459" s="14"/>
      <c r="M459" s="14"/>
      <c r="N459" s="14"/>
      <c r="O459" s="14"/>
      <c r="Q459" s="14" t="str">
        <f>IF(moras!H451="SI", moras!C451, "")</f>
        <v/>
      </c>
      <c r="R459" s="14">
        <f>IF(moras!H451="NO", moras!C451, "")</f>
        <v>5712732</v>
      </c>
      <c r="S459" s="14">
        <f t="shared" ref="S459:S522" si="10">-R459</f>
        <v>-5712732</v>
      </c>
      <c r="T459" s="14"/>
      <c r="U459" s="14"/>
      <c r="V459" s="14"/>
      <c r="W459" s="14"/>
      <c r="X459" s="14"/>
      <c r="Y459" s="14"/>
      <c r="Z459" s="14"/>
      <c r="AA459" s="14"/>
      <c r="AB459" s="14"/>
      <c r="AC459" s="14"/>
      <c r="AD459" s="14"/>
      <c r="AE459" s="14"/>
      <c r="AF459" s="14"/>
      <c r="AG459" s="14"/>
      <c r="AH459" s="14"/>
      <c r="AI459" s="14"/>
      <c r="AJ459" s="14"/>
      <c r="AK459" s="14"/>
      <c r="AL459" s="14"/>
    </row>
    <row r="460" spans="1:38">
      <c r="A460" s="14"/>
      <c r="B460" s="14"/>
      <c r="C460" s="14"/>
      <c r="D460" s="14"/>
      <c r="E460" s="14"/>
      <c r="F460" s="14"/>
      <c r="G460" s="14"/>
      <c r="H460" s="14"/>
      <c r="I460" s="14"/>
      <c r="J460" s="14"/>
      <c r="K460" s="14"/>
      <c r="L460" s="14"/>
      <c r="M460" s="14"/>
      <c r="N460" s="14"/>
      <c r="O460" s="14"/>
      <c r="Q460" s="14" t="str">
        <f>IF(moras!H452="SI", moras!C452, "")</f>
        <v/>
      </c>
      <c r="R460" s="14">
        <f>IF(moras!H452="NO", moras!C452, "")</f>
        <v>1633023.24</v>
      </c>
      <c r="S460" s="14">
        <f t="shared" si="10"/>
        <v>-1633023.24</v>
      </c>
      <c r="T460" s="14"/>
      <c r="U460" s="14"/>
      <c r="V460" s="14"/>
      <c r="W460" s="14"/>
      <c r="X460" s="14"/>
      <c r="Y460" s="14"/>
      <c r="Z460" s="14"/>
      <c r="AA460" s="14"/>
      <c r="AB460" s="14"/>
      <c r="AC460" s="14"/>
      <c r="AD460" s="14"/>
      <c r="AE460" s="14"/>
      <c r="AF460" s="14"/>
      <c r="AG460" s="14"/>
      <c r="AH460" s="14"/>
      <c r="AI460" s="14"/>
      <c r="AJ460" s="14"/>
      <c r="AK460" s="14"/>
      <c r="AL460" s="14"/>
    </row>
    <row r="461" spans="1:38">
      <c r="A461" s="14"/>
      <c r="B461" s="14"/>
      <c r="C461" s="14"/>
      <c r="D461" s="14"/>
      <c r="E461" s="14"/>
      <c r="F461" s="14"/>
      <c r="G461" s="14"/>
      <c r="H461" s="14"/>
      <c r="I461" s="14"/>
      <c r="J461" s="14"/>
      <c r="K461" s="14"/>
      <c r="L461" s="14"/>
      <c r="M461" s="14"/>
      <c r="N461" s="14"/>
      <c r="O461" s="14"/>
      <c r="Q461" s="14" t="str">
        <f>IF(moras!H453="SI", moras!C453, "")</f>
        <v/>
      </c>
      <c r="R461" s="14">
        <f>IF(moras!H453="NO", moras!C453, "")</f>
        <v>269000</v>
      </c>
      <c r="S461" s="14">
        <f t="shared" si="10"/>
        <v>-269000</v>
      </c>
      <c r="T461" s="14"/>
      <c r="U461" s="14"/>
      <c r="V461" s="14"/>
      <c r="W461" s="14"/>
      <c r="X461" s="14"/>
      <c r="Y461" s="14"/>
      <c r="Z461" s="14"/>
      <c r="AA461" s="14"/>
      <c r="AB461" s="14"/>
      <c r="AC461" s="14"/>
      <c r="AD461" s="14"/>
      <c r="AE461" s="14"/>
      <c r="AF461" s="14"/>
      <c r="AG461" s="14"/>
      <c r="AH461" s="14"/>
      <c r="AI461" s="14"/>
      <c r="AJ461" s="14"/>
      <c r="AK461" s="14"/>
      <c r="AL461" s="14"/>
    </row>
    <row r="462" spans="1:38">
      <c r="A462" s="14"/>
      <c r="B462" s="14"/>
      <c r="C462" s="14"/>
      <c r="D462" s="14"/>
      <c r="E462" s="14"/>
      <c r="F462" s="14"/>
      <c r="G462" s="14"/>
      <c r="H462" s="14"/>
      <c r="I462" s="14"/>
      <c r="J462" s="14"/>
      <c r="K462" s="14"/>
      <c r="L462" s="14"/>
      <c r="M462" s="14"/>
      <c r="N462" s="14"/>
      <c r="O462" s="14"/>
      <c r="Q462" s="14" t="str">
        <f>IF(moras!H454="SI", moras!C454, "")</f>
        <v/>
      </c>
      <c r="R462" s="14">
        <f>IF(moras!H454="NO", moras!C454, "")</f>
        <v>531666.67000000004</v>
      </c>
      <c r="S462" s="14">
        <f t="shared" si="10"/>
        <v>-531666.67000000004</v>
      </c>
      <c r="T462" s="14"/>
      <c r="U462" s="14"/>
      <c r="V462" s="14"/>
      <c r="W462" s="14"/>
      <c r="X462" s="14"/>
      <c r="Y462" s="14"/>
      <c r="Z462" s="14"/>
      <c r="AA462" s="14"/>
      <c r="AB462" s="14"/>
      <c r="AC462" s="14"/>
      <c r="AD462" s="14"/>
      <c r="AE462" s="14"/>
      <c r="AF462" s="14"/>
      <c r="AG462" s="14"/>
      <c r="AH462" s="14"/>
      <c r="AI462" s="14"/>
      <c r="AJ462" s="14"/>
      <c r="AK462" s="14"/>
      <c r="AL462" s="14"/>
    </row>
    <row r="463" spans="1:38">
      <c r="A463" s="14"/>
      <c r="B463" s="14"/>
      <c r="C463" s="14"/>
      <c r="D463" s="14"/>
      <c r="E463" s="14"/>
      <c r="F463" s="14"/>
      <c r="G463" s="14"/>
      <c r="H463" s="14"/>
      <c r="I463" s="14"/>
      <c r="J463" s="14"/>
      <c r="K463" s="14"/>
      <c r="L463" s="14"/>
      <c r="M463" s="14"/>
      <c r="N463" s="14"/>
      <c r="O463" s="14"/>
      <c r="Q463" s="14" t="str">
        <f>IF(moras!H455="SI", moras!C455, "")</f>
        <v/>
      </c>
      <c r="R463" s="14">
        <f>IF(moras!H455="NO", moras!C455, "")</f>
        <v>3263393.64</v>
      </c>
      <c r="S463" s="14">
        <f t="shared" si="10"/>
        <v>-3263393.64</v>
      </c>
      <c r="T463" s="14"/>
      <c r="U463" s="14"/>
      <c r="V463" s="14"/>
      <c r="W463" s="14"/>
      <c r="X463" s="14"/>
      <c r="Y463" s="14"/>
      <c r="Z463" s="14"/>
      <c r="AA463" s="14"/>
      <c r="AB463" s="14"/>
      <c r="AC463" s="14"/>
      <c r="AD463" s="14"/>
      <c r="AE463" s="14"/>
      <c r="AF463" s="14"/>
      <c r="AG463" s="14"/>
      <c r="AH463" s="14"/>
      <c r="AI463" s="14"/>
      <c r="AJ463" s="14"/>
      <c r="AK463" s="14"/>
      <c r="AL463" s="14"/>
    </row>
    <row r="464" spans="1:38">
      <c r="A464" s="14"/>
      <c r="B464" s="14"/>
      <c r="C464" s="14"/>
      <c r="D464" s="14"/>
      <c r="E464" s="14"/>
      <c r="F464" s="14"/>
      <c r="G464" s="14"/>
      <c r="H464" s="14"/>
      <c r="I464" s="14"/>
      <c r="J464" s="14"/>
      <c r="K464" s="14"/>
      <c r="L464" s="14"/>
      <c r="M464" s="14"/>
      <c r="N464" s="14"/>
      <c r="O464" s="14"/>
      <c r="Q464" s="14" t="str">
        <f>IF(moras!H456="SI", moras!C456, "")</f>
        <v/>
      </c>
      <c r="R464" s="14">
        <f>IF(moras!H456="NO", moras!C456, "")</f>
        <v>404950</v>
      </c>
      <c r="S464" s="14">
        <f t="shared" si="10"/>
        <v>-404950</v>
      </c>
      <c r="T464" s="14"/>
      <c r="U464" s="14"/>
      <c r="V464" s="14"/>
      <c r="W464" s="14"/>
      <c r="X464" s="14"/>
      <c r="Y464" s="14"/>
      <c r="Z464" s="14"/>
      <c r="AA464" s="14"/>
      <c r="AB464" s="14"/>
      <c r="AC464" s="14"/>
      <c r="AD464" s="14"/>
      <c r="AE464" s="14"/>
      <c r="AF464" s="14"/>
      <c r="AG464" s="14"/>
      <c r="AH464" s="14"/>
      <c r="AI464" s="14"/>
      <c r="AJ464" s="14"/>
      <c r="AK464" s="14"/>
      <c r="AL464" s="14"/>
    </row>
    <row r="465" spans="1:38">
      <c r="A465" s="14"/>
      <c r="B465" s="14"/>
      <c r="C465" s="14"/>
      <c r="D465" s="14"/>
      <c r="E465" s="14"/>
      <c r="F465" s="14"/>
      <c r="G465" s="14"/>
      <c r="H465" s="14"/>
      <c r="I465" s="14"/>
      <c r="J465" s="14"/>
      <c r="K465" s="14"/>
      <c r="L465" s="14"/>
      <c r="M465" s="14"/>
      <c r="N465" s="14"/>
      <c r="O465" s="14"/>
      <c r="Q465" s="14" t="str">
        <f>IF(moras!H457="SI", moras!C457, "")</f>
        <v/>
      </c>
      <c r="R465" s="14">
        <f>IF(moras!H457="NO", moras!C457, "")</f>
        <v>1549936.32</v>
      </c>
      <c r="S465" s="14">
        <f t="shared" si="10"/>
        <v>-1549936.32</v>
      </c>
      <c r="T465" s="14"/>
      <c r="U465" s="14"/>
      <c r="V465" s="14"/>
      <c r="W465" s="14"/>
      <c r="X465" s="14"/>
      <c r="Y465" s="14"/>
      <c r="Z465" s="14"/>
      <c r="AA465" s="14"/>
      <c r="AB465" s="14"/>
      <c r="AC465" s="14"/>
      <c r="AD465" s="14"/>
      <c r="AE465" s="14"/>
      <c r="AF465" s="14"/>
      <c r="AG465" s="14"/>
      <c r="AH465" s="14"/>
      <c r="AI465" s="14"/>
      <c r="AJ465" s="14"/>
      <c r="AK465" s="14"/>
      <c r="AL465" s="14"/>
    </row>
    <row r="466" spans="1:38">
      <c r="A466" s="14"/>
      <c r="B466" s="14"/>
      <c r="C466" s="14"/>
      <c r="D466" s="14"/>
      <c r="E466" s="14"/>
      <c r="F466" s="14"/>
      <c r="G466" s="14"/>
      <c r="H466" s="14"/>
      <c r="I466" s="14"/>
      <c r="J466" s="14"/>
      <c r="K466" s="14"/>
      <c r="L466" s="14"/>
      <c r="M466" s="14"/>
      <c r="N466" s="14"/>
      <c r="O466" s="14"/>
      <c r="Q466" s="14" t="str">
        <f>IF(moras!H458="SI", moras!C458, "")</f>
        <v/>
      </c>
      <c r="R466" s="14">
        <f>IF(moras!H458="NO", moras!C458, "")</f>
        <v>300018</v>
      </c>
      <c r="S466" s="14">
        <f t="shared" si="10"/>
        <v>-300018</v>
      </c>
      <c r="T466" s="14"/>
      <c r="U466" s="14"/>
      <c r="V466" s="14"/>
      <c r="W466" s="14"/>
      <c r="X466" s="14"/>
      <c r="Y466" s="14"/>
      <c r="Z466" s="14"/>
      <c r="AA466" s="14"/>
      <c r="AB466" s="14"/>
      <c r="AC466" s="14"/>
      <c r="AD466" s="14"/>
      <c r="AE466" s="14"/>
      <c r="AF466" s="14"/>
      <c r="AG466" s="14"/>
      <c r="AH466" s="14"/>
      <c r="AI466" s="14"/>
      <c r="AJ466" s="14"/>
      <c r="AK466" s="14"/>
      <c r="AL466" s="14"/>
    </row>
    <row r="467" spans="1:38">
      <c r="A467" s="14"/>
      <c r="B467" s="14"/>
      <c r="C467" s="14"/>
      <c r="D467" s="14"/>
      <c r="E467" s="14"/>
      <c r="F467" s="14"/>
      <c r="G467" s="14"/>
      <c r="H467" s="14"/>
      <c r="I467" s="14"/>
      <c r="J467" s="14"/>
      <c r="K467" s="14"/>
      <c r="L467" s="14"/>
      <c r="M467" s="14"/>
      <c r="N467" s="14"/>
      <c r="O467" s="14"/>
      <c r="Q467" s="14" t="str">
        <f>IF(moras!H459="SI", moras!C459, "")</f>
        <v/>
      </c>
      <c r="R467" s="14">
        <f>IF(moras!H459="NO", moras!C459, "")</f>
        <v>157790</v>
      </c>
      <c r="S467" s="14">
        <f t="shared" si="10"/>
        <v>-157790</v>
      </c>
      <c r="T467" s="14"/>
      <c r="U467" s="14"/>
      <c r="V467" s="14"/>
      <c r="W467" s="14"/>
      <c r="X467" s="14"/>
      <c r="Y467" s="14"/>
      <c r="Z467" s="14"/>
      <c r="AA467" s="14"/>
      <c r="AB467" s="14"/>
      <c r="AC467" s="14"/>
      <c r="AD467" s="14"/>
      <c r="AE467" s="14"/>
      <c r="AF467" s="14"/>
      <c r="AG467" s="14"/>
      <c r="AH467" s="14"/>
      <c r="AI467" s="14"/>
      <c r="AJ467" s="14"/>
      <c r="AK467" s="14"/>
      <c r="AL467" s="14"/>
    </row>
    <row r="468" spans="1:38">
      <c r="A468" s="14"/>
      <c r="B468" s="14"/>
      <c r="C468" s="14"/>
      <c r="D468" s="14"/>
      <c r="E468" s="14"/>
      <c r="F468" s="14"/>
      <c r="G468" s="14"/>
      <c r="H468" s="14"/>
      <c r="I468" s="14"/>
      <c r="J468" s="14"/>
      <c r="K468" s="14"/>
      <c r="L468" s="14"/>
      <c r="M468" s="14"/>
      <c r="N468" s="14"/>
      <c r="O468" s="14"/>
      <c r="Q468" s="14" t="str">
        <f>IF(moras!H460="SI", moras!C460, "")</f>
        <v/>
      </c>
      <c r="R468" s="14">
        <f>IF(moras!H460="NO", moras!C460, "")</f>
        <v>1642037.78</v>
      </c>
      <c r="S468" s="14">
        <f t="shared" si="10"/>
        <v>-1642037.78</v>
      </c>
      <c r="T468" s="14"/>
      <c r="U468" s="14"/>
      <c r="V468" s="14"/>
      <c r="W468" s="14"/>
      <c r="X468" s="14"/>
      <c r="Y468" s="14"/>
      <c r="Z468" s="14"/>
      <c r="AA468" s="14"/>
      <c r="AB468" s="14"/>
      <c r="AC468" s="14"/>
      <c r="AD468" s="14"/>
      <c r="AE468" s="14"/>
      <c r="AF468" s="14"/>
      <c r="AG468" s="14"/>
      <c r="AH468" s="14"/>
      <c r="AI468" s="14"/>
      <c r="AJ468" s="14"/>
      <c r="AK468" s="14"/>
      <c r="AL468" s="14"/>
    </row>
    <row r="469" spans="1:38">
      <c r="A469" s="14"/>
      <c r="B469" s="14"/>
      <c r="C469" s="14"/>
      <c r="D469" s="14"/>
      <c r="E469" s="14"/>
      <c r="F469" s="14"/>
      <c r="G469" s="14"/>
      <c r="H469" s="14"/>
      <c r="I469" s="14"/>
      <c r="J469" s="14"/>
      <c r="K469" s="14"/>
      <c r="L469" s="14"/>
      <c r="M469" s="14"/>
      <c r="N469" s="14"/>
      <c r="O469" s="14"/>
      <c r="Q469" s="14" t="str">
        <f>IF(moras!H461="SI", moras!C461, "")</f>
        <v/>
      </c>
      <c r="R469" s="14">
        <f>IF(moras!H461="NO", moras!C461, "")</f>
        <v>335205.06</v>
      </c>
      <c r="S469" s="14">
        <f t="shared" si="10"/>
        <v>-335205.06</v>
      </c>
      <c r="T469" s="14"/>
      <c r="U469" s="14"/>
      <c r="V469" s="14"/>
      <c r="W469" s="14"/>
      <c r="X469" s="14"/>
      <c r="Y469" s="14"/>
      <c r="Z469" s="14"/>
      <c r="AA469" s="14"/>
      <c r="AB469" s="14"/>
      <c r="AC469" s="14"/>
      <c r="AD469" s="14"/>
      <c r="AE469" s="14"/>
      <c r="AF469" s="14"/>
      <c r="AG469" s="14"/>
      <c r="AH469" s="14"/>
      <c r="AI469" s="14"/>
      <c r="AJ469" s="14"/>
      <c r="AK469" s="14"/>
      <c r="AL469" s="14"/>
    </row>
    <row r="470" spans="1:38">
      <c r="A470" s="14"/>
      <c r="B470" s="14"/>
      <c r="C470" s="14"/>
      <c r="D470" s="14"/>
      <c r="E470" s="14"/>
      <c r="F470" s="14"/>
      <c r="G470" s="14"/>
      <c r="H470" s="14"/>
      <c r="I470" s="14"/>
      <c r="J470" s="14"/>
      <c r="K470" s="14"/>
      <c r="L470" s="14"/>
      <c r="M470" s="14"/>
      <c r="N470" s="14"/>
      <c r="O470" s="14"/>
      <c r="Q470" s="14" t="str">
        <f>IF(moras!H462="SI", moras!C462, "")</f>
        <v/>
      </c>
      <c r="R470" s="14">
        <f>IF(moras!H462="NO", moras!C462, "")</f>
        <v>639148</v>
      </c>
      <c r="S470" s="14">
        <f t="shared" si="10"/>
        <v>-639148</v>
      </c>
      <c r="T470" s="14"/>
      <c r="U470" s="14"/>
      <c r="V470" s="14"/>
      <c r="W470" s="14"/>
      <c r="X470" s="14"/>
      <c r="Y470" s="14"/>
      <c r="Z470" s="14"/>
      <c r="AA470" s="14"/>
      <c r="AB470" s="14"/>
      <c r="AC470" s="14"/>
      <c r="AD470" s="14"/>
      <c r="AE470" s="14"/>
      <c r="AF470" s="14"/>
      <c r="AG470" s="14"/>
      <c r="AH470" s="14"/>
      <c r="AI470" s="14"/>
      <c r="AJ470" s="14"/>
      <c r="AK470" s="14"/>
      <c r="AL470" s="14"/>
    </row>
    <row r="471" spans="1:38">
      <c r="A471" s="14"/>
      <c r="B471" s="14"/>
      <c r="C471" s="14"/>
      <c r="D471" s="14"/>
      <c r="E471" s="14"/>
      <c r="F471" s="14"/>
      <c r="G471" s="14"/>
      <c r="H471" s="14"/>
      <c r="I471" s="14"/>
      <c r="J471" s="14"/>
      <c r="K471" s="14"/>
      <c r="L471" s="14"/>
      <c r="M471" s="14"/>
      <c r="N471" s="14"/>
      <c r="O471" s="14"/>
      <c r="Q471" s="14" t="str">
        <f>IF(moras!H463="SI", moras!C463, "")</f>
        <v/>
      </c>
      <c r="R471" s="14">
        <f>IF(moras!H463="NO", moras!C463, "")</f>
        <v>316964.69</v>
      </c>
      <c r="S471" s="14">
        <f t="shared" si="10"/>
        <v>-316964.69</v>
      </c>
      <c r="T471" s="14"/>
      <c r="U471" s="14"/>
      <c r="V471" s="14"/>
      <c r="W471" s="14"/>
      <c r="X471" s="14"/>
      <c r="Y471" s="14"/>
      <c r="Z471" s="14"/>
      <c r="AA471" s="14"/>
      <c r="AB471" s="14"/>
      <c r="AC471" s="14"/>
      <c r="AD471" s="14"/>
      <c r="AE471" s="14"/>
      <c r="AF471" s="14"/>
      <c r="AG471" s="14"/>
      <c r="AH471" s="14"/>
      <c r="AI471" s="14"/>
      <c r="AJ471" s="14"/>
      <c r="AK471" s="14"/>
      <c r="AL471" s="14"/>
    </row>
    <row r="472" spans="1:38">
      <c r="A472" s="14"/>
      <c r="B472" s="14"/>
      <c r="C472" s="14"/>
      <c r="D472" s="14"/>
      <c r="E472" s="14"/>
      <c r="F472" s="14"/>
      <c r="G472" s="14"/>
      <c r="H472" s="14"/>
      <c r="I472" s="14"/>
      <c r="J472" s="14"/>
      <c r="K472" s="14"/>
      <c r="L472" s="14"/>
      <c r="M472" s="14"/>
      <c r="N472" s="14"/>
      <c r="O472" s="14"/>
      <c r="Q472" s="14" t="str">
        <f>IF(moras!H464="SI", moras!C464, "")</f>
        <v/>
      </c>
      <c r="R472" s="14">
        <f>IF(moras!H464="NO", moras!C464, "")</f>
        <v>525373.54</v>
      </c>
      <c r="S472" s="14">
        <f t="shared" si="10"/>
        <v>-525373.54</v>
      </c>
      <c r="T472" s="14"/>
      <c r="U472" s="14"/>
      <c r="V472" s="14"/>
      <c r="W472" s="14"/>
      <c r="X472" s="14"/>
      <c r="Y472" s="14"/>
      <c r="Z472" s="14"/>
      <c r="AA472" s="14"/>
      <c r="AB472" s="14"/>
      <c r="AC472" s="14"/>
      <c r="AD472" s="14"/>
      <c r="AE472" s="14"/>
      <c r="AF472" s="14"/>
      <c r="AG472" s="14"/>
      <c r="AH472" s="14"/>
      <c r="AI472" s="14"/>
      <c r="AJ472" s="14"/>
      <c r="AK472" s="14"/>
      <c r="AL472" s="14"/>
    </row>
    <row r="473" spans="1:38">
      <c r="A473" s="14"/>
      <c r="B473" s="14"/>
      <c r="C473" s="14"/>
      <c r="D473" s="14"/>
      <c r="E473" s="14"/>
      <c r="F473" s="14"/>
      <c r="G473" s="14"/>
      <c r="H473" s="14"/>
      <c r="I473" s="14"/>
      <c r="J473" s="14"/>
      <c r="K473" s="14"/>
      <c r="L473" s="14"/>
      <c r="M473" s="14"/>
      <c r="N473" s="14"/>
      <c r="O473" s="14"/>
      <c r="Q473" s="14" t="str">
        <f>IF(moras!H465="SI", moras!C465, "")</f>
        <v/>
      </c>
      <c r="R473" s="14">
        <f>IF(moras!H465="NO", moras!C465, "")</f>
        <v>150000</v>
      </c>
      <c r="S473" s="14">
        <f t="shared" si="10"/>
        <v>-150000</v>
      </c>
      <c r="T473" s="14"/>
      <c r="U473" s="14"/>
      <c r="V473" s="14"/>
      <c r="W473" s="14"/>
      <c r="X473" s="14"/>
      <c r="Y473" s="14"/>
      <c r="Z473" s="14"/>
      <c r="AA473" s="14"/>
      <c r="AB473" s="14"/>
      <c r="AC473" s="14"/>
      <c r="AD473" s="14"/>
      <c r="AE473" s="14"/>
      <c r="AF473" s="14"/>
      <c r="AG473" s="14"/>
      <c r="AH473" s="14"/>
      <c r="AI473" s="14"/>
      <c r="AJ473" s="14"/>
      <c r="AK473" s="14"/>
      <c r="AL473" s="14"/>
    </row>
    <row r="474" spans="1:38">
      <c r="A474" s="14"/>
      <c r="B474" s="14"/>
      <c r="C474" s="14"/>
      <c r="D474" s="14"/>
      <c r="E474" s="14"/>
      <c r="F474" s="14"/>
      <c r="G474" s="14"/>
      <c r="H474" s="14"/>
      <c r="I474" s="14"/>
      <c r="J474" s="14"/>
      <c r="K474" s="14"/>
      <c r="L474" s="14"/>
      <c r="M474" s="14"/>
      <c r="N474" s="14"/>
      <c r="O474" s="14"/>
      <c r="Q474" s="14" t="str">
        <f>IF(moras!H466="SI", moras!C466, "")</f>
        <v/>
      </c>
      <c r="R474" s="14">
        <f>IF(moras!H466="NO", moras!C466, "")</f>
        <v>1346033</v>
      </c>
      <c r="S474" s="14">
        <f t="shared" si="10"/>
        <v>-1346033</v>
      </c>
      <c r="T474" s="14"/>
      <c r="U474" s="14"/>
      <c r="V474" s="14"/>
      <c r="W474" s="14"/>
      <c r="X474" s="14"/>
      <c r="Y474" s="14"/>
      <c r="Z474" s="14"/>
      <c r="AA474" s="14"/>
      <c r="AB474" s="14"/>
      <c r="AC474" s="14"/>
      <c r="AD474" s="14"/>
      <c r="AE474" s="14"/>
      <c r="AF474" s="14"/>
      <c r="AG474" s="14"/>
      <c r="AH474" s="14"/>
      <c r="AI474" s="14"/>
      <c r="AJ474" s="14"/>
      <c r="AK474" s="14"/>
      <c r="AL474" s="14"/>
    </row>
    <row r="475" spans="1:38">
      <c r="A475" s="14"/>
      <c r="B475" s="14"/>
      <c r="C475" s="14"/>
      <c r="D475" s="14"/>
      <c r="E475" s="14"/>
      <c r="F475" s="14"/>
      <c r="G475" s="14"/>
      <c r="H475" s="14"/>
      <c r="I475" s="14"/>
      <c r="J475" s="14"/>
      <c r="K475" s="14"/>
      <c r="L475" s="14"/>
      <c r="M475" s="14"/>
      <c r="N475" s="14"/>
      <c r="O475" s="14"/>
      <c r="Q475" s="14" t="str">
        <f>IF(moras!H467="SI", moras!C467, "")</f>
        <v/>
      </c>
      <c r="R475" s="14">
        <f>IF(moras!H467="NO", moras!C467, "")</f>
        <v>963278.53</v>
      </c>
      <c r="S475" s="14">
        <f t="shared" si="10"/>
        <v>-963278.53</v>
      </c>
      <c r="T475" s="14"/>
      <c r="U475" s="14"/>
      <c r="V475" s="14"/>
      <c r="W475" s="14"/>
      <c r="X475" s="14"/>
      <c r="Y475" s="14"/>
      <c r="Z475" s="14"/>
      <c r="AA475" s="14"/>
      <c r="AB475" s="14"/>
      <c r="AC475" s="14"/>
      <c r="AD475" s="14"/>
      <c r="AE475" s="14"/>
      <c r="AF475" s="14"/>
      <c r="AG475" s="14"/>
      <c r="AH475" s="14"/>
      <c r="AI475" s="14"/>
      <c r="AJ475" s="14"/>
      <c r="AK475" s="14"/>
      <c r="AL475" s="14"/>
    </row>
    <row r="476" spans="1:38">
      <c r="A476" s="14"/>
      <c r="B476" s="14"/>
      <c r="C476" s="14"/>
      <c r="D476" s="14"/>
      <c r="E476" s="14"/>
      <c r="F476" s="14"/>
      <c r="G476" s="14"/>
      <c r="H476" s="14"/>
      <c r="I476" s="14"/>
      <c r="J476" s="14"/>
      <c r="K476" s="14"/>
      <c r="L476" s="14"/>
      <c r="M476" s="14"/>
      <c r="N476" s="14"/>
      <c r="O476" s="14"/>
      <c r="Q476" s="14" t="str">
        <f>IF(moras!H468="SI", moras!C468, "")</f>
        <v/>
      </c>
      <c r="R476" s="14">
        <f>IF(moras!H468="NO", moras!C468, "")</f>
        <v>2172786.41</v>
      </c>
      <c r="S476" s="14">
        <f t="shared" si="10"/>
        <v>-2172786.41</v>
      </c>
      <c r="T476" s="14"/>
      <c r="U476" s="14"/>
      <c r="V476" s="14"/>
      <c r="W476" s="14"/>
      <c r="X476" s="14"/>
      <c r="Y476" s="14"/>
      <c r="Z476" s="14"/>
      <c r="AA476" s="14"/>
      <c r="AB476" s="14"/>
      <c r="AC476" s="14"/>
      <c r="AD476" s="14"/>
      <c r="AE476" s="14"/>
      <c r="AF476" s="14"/>
      <c r="AG476" s="14"/>
      <c r="AH476" s="14"/>
      <c r="AI476" s="14"/>
      <c r="AJ476" s="14"/>
      <c r="AK476" s="14"/>
      <c r="AL476" s="14"/>
    </row>
    <row r="477" spans="1:38">
      <c r="A477" s="14"/>
      <c r="B477" s="14"/>
      <c r="C477" s="14"/>
      <c r="D477" s="14"/>
      <c r="E477" s="14"/>
      <c r="F477" s="14"/>
      <c r="G477" s="14"/>
      <c r="H477" s="14"/>
      <c r="I477" s="14"/>
      <c r="J477" s="14"/>
      <c r="K477" s="14"/>
      <c r="L477" s="14"/>
      <c r="M477" s="14"/>
      <c r="N477" s="14"/>
      <c r="O477" s="14"/>
      <c r="Q477" s="14" t="str">
        <f>IF(moras!H469="SI", moras!C469, "")</f>
        <v/>
      </c>
      <c r="R477" s="14">
        <f>IF(moras!H469="NO", moras!C469, "")</f>
        <v>400000</v>
      </c>
      <c r="S477" s="14">
        <f t="shared" si="10"/>
        <v>-400000</v>
      </c>
      <c r="T477" s="14"/>
      <c r="U477" s="14"/>
      <c r="V477" s="14"/>
      <c r="W477" s="14"/>
      <c r="X477" s="14"/>
      <c r="Y477" s="14"/>
      <c r="Z477" s="14"/>
      <c r="AA477" s="14"/>
      <c r="AB477" s="14"/>
      <c r="AC477" s="14"/>
      <c r="AD477" s="14"/>
      <c r="AE477" s="14"/>
      <c r="AF477" s="14"/>
      <c r="AG477" s="14"/>
      <c r="AH477" s="14"/>
      <c r="AI477" s="14"/>
      <c r="AJ477" s="14"/>
      <c r="AK477" s="14"/>
      <c r="AL477" s="14"/>
    </row>
    <row r="478" spans="1:38">
      <c r="A478" s="14"/>
      <c r="B478" s="14"/>
      <c r="C478" s="14"/>
      <c r="D478" s="14"/>
      <c r="E478" s="14"/>
      <c r="F478" s="14"/>
      <c r="G478" s="14"/>
      <c r="H478" s="14"/>
      <c r="I478" s="14"/>
      <c r="J478" s="14"/>
      <c r="K478" s="14"/>
      <c r="L478" s="14"/>
      <c r="M478" s="14"/>
      <c r="N478" s="14"/>
      <c r="O478" s="14"/>
      <c r="Q478" s="14" t="str">
        <f>IF(moras!H470="SI", moras!C470, "")</f>
        <v/>
      </c>
      <c r="R478" s="14">
        <f>IF(moras!H470="NO", moras!C470, "")</f>
        <v>355252.75</v>
      </c>
      <c r="S478" s="14">
        <f t="shared" si="10"/>
        <v>-355252.75</v>
      </c>
      <c r="T478" s="14"/>
      <c r="U478" s="14"/>
      <c r="V478" s="14"/>
      <c r="W478" s="14"/>
      <c r="X478" s="14"/>
      <c r="Y478" s="14"/>
      <c r="Z478" s="14"/>
      <c r="AA478" s="14"/>
      <c r="AB478" s="14"/>
      <c r="AC478" s="14"/>
      <c r="AD478" s="14"/>
      <c r="AE478" s="14"/>
      <c r="AF478" s="14"/>
      <c r="AG478" s="14"/>
      <c r="AH478" s="14"/>
      <c r="AI478" s="14"/>
      <c r="AJ478" s="14"/>
      <c r="AK478" s="14"/>
      <c r="AL478" s="14"/>
    </row>
    <row r="479" spans="1:38">
      <c r="A479" s="14"/>
      <c r="B479" s="14"/>
      <c r="C479" s="14"/>
      <c r="D479" s="14"/>
      <c r="E479" s="14"/>
      <c r="F479" s="14"/>
      <c r="G479" s="14"/>
      <c r="H479" s="14"/>
      <c r="I479" s="14"/>
      <c r="J479" s="14"/>
      <c r="K479" s="14"/>
      <c r="L479" s="14"/>
      <c r="M479" s="14"/>
      <c r="N479" s="14"/>
      <c r="O479" s="14"/>
      <c r="Q479" s="14" t="str">
        <f>IF(moras!H471="SI", moras!C471, "")</f>
        <v/>
      </c>
      <c r="R479" s="14">
        <f>IF(moras!H471="NO", moras!C471, "")</f>
        <v>451135</v>
      </c>
      <c r="S479" s="14">
        <f t="shared" si="10"/>
        <v>-451135</v>
      </c>
      <c r="T479" s="14"/>
      <c r="U479" s="14"/>
      <c r="V479" s="14"/>
      <c r="W479" s="14"/>
      <c r="X479" s="14"/>
      <c r="Y479" s="14"/>
      <c r="Z479" s="14"/>
      <c r="AA479" s="14"/>
      <c r="AB479" s="14"/>
      <c r="AC479" s="14"/>
      <c r="AD479" s="14"/>
      <c r="AE479" s="14"/>
      <c r="AF479" s="14"/>
      <c r="AG479" s="14"/>
      <c r="AH479" s="14"/>
      <c r="AI479" s="14"/>
      <c r="AJ479" s="14"/>
      <c r="AK479" s="14"/>
      <c r="AL479" s="14"/>
    </row>
    <row r="480" spans="1:38">
      <c r="A480" s="14"/>
      <c r="B480" s="14"/>
      <c r="C480" s="14"/>
      <c r="D480" s="14"/>
      <c r="E480" s="14"/>
      <c r="F480" s="14"/>
      <c r="G480" s="14"/>
      <c r="H480" s="14"/>
      <c r="I480" s="14"/>
      <c r="J480" s="14"/>
      <c r="K480" s="14"/>
      <c r="L480" s="14"/>
      <c r="M480" s="14"/>
      <c r="N480" s="14"/>
      <c r="O480" s="14"/>
      <c r="Q480" s="14">
        <f>IF(moras!H472="SI", moras!C472, "")</f>
        <v>1554200</v>
      </c>
      <c r="R480" s="14" t="str">
        <f>IF(moras!H472="NO", moras!C472, "")</f>
        <v/>
      </c>
      <c r="S480" s="14" t="e">
        <f t="shared" si="10"/>
        <v>#VALUE!</v>
      </c>
      <c r="T480" s="14"/>
      <c r="U480" s="14"/>
      <c r="V480" s="14"/>
      <c r="W480" s="14"/>
      <c r="X480" s="14"/>
      <c r="Y480" s="14"/>
      <c r="Z480" s="14"/>
      <c r="AA480" s="14"/>
      <c r="AB480" s="14"/>
      <c r="AC480" s="14"/>
      <c r="AD480" s="14"/>
      <c r="AE480" s="14"/>
      <c r="AF480" s="14"/>
      <c r="AG480" s="14"/>
      <c r="AH480" s="14"/>
      <c r="AI480" s="14"/>
      <c r="AJ480" s="14"/>
      <c r="AK480" s="14"/>
      <c r="AL480" s="14"/>
    </row>
    <row r="481" spans="1:38">
      <c r="A481" s="14"/>
      <c r="B481" s="14"/>
      <c r="C481" s="14"/>
      <c r="D481" s="14"/>
      <c r="E481" s="14"/>
      <c r="F481" s="14"/>
      <c r="G481" s="14"/>
      <c r="H481" s="14"/>
      <c r="I481" s="14"/>
      <c r="J481" s="14"/>
      <c r="K481" s="14"/>
      <c r="L481" s="14"/>
      <c r="M481" s="14"/>
      <c r="N481" s="14"/>
      <c r="O481" s="14"/>
      <c r="Q481" s="14" t="str">
        <f>IF(moras!H473="SI", moras!C473, "")</f>
        <v/>
      </c>
      <c r="R481" s="14">
        <f>IF(moras!H473="NO", moras!C473, "")</f>
        <v>300000</v>
      </c>
      <c r="S481" s="14">
        <f t="shared" si="10"/>
        <v>-300000</v>
      </c>
      <c r="T481" s="14"/>
      <c r="U481" s="14"/>
      <c r="V481" s="14"/>
      <c r="W481" s="14"/>
      <c r="X481" s="14"/>
      <c r="Y481" s="14"/>
      <c r="Z481" s="14"/>
      <c r="AA481" s="14"/>
      <c r="AB481" s="14"/>
      <c r="AC481" s="14"/>
      <c r="AD481" s="14"/>
      <c r="AE481" s="14"/>
      <c r="AF481" s="14"/>
      <c r="AG481" s="14"/>
      <c r="AH481" s="14"/>
      <c r="AI481" s="14"/>
      <c r="AJ481" s="14"/>
      <c r="AK481" s="14"/>
      <c r="AL481" s="14"/>
    </row>
    <row r="482" spans="1:38">
      <c r="A482" s="14"/>
      <c r="B482" s="14"/>
      <c r="C482" s="14"/>
      <c r="D482" s="14"/>
      <c r="E482" s="14"/>
      <c r="F482" s="14"/>
      <c r="G482" s="14"/>
      <c r="H482" s="14"/>
      <c r="I482" s="14"/>
      <c r="J482" s="14"/>
      <c r="K482" s="14"/>
      <c r="L482" s="14"/>
      <c r="M482" s="14"/>
      <c r="N482" s="14"/>
      <c r="O482" s="14"/>
      <c r="Q482" s="14" t="str">
        <f>IF(moras!H474="SI", moras!C474, "")</f>
        <v/>
      </c>
      <c r="R482" s="14">
        <f>IF(moras!H474="NO", moras!C474, "")</f>
        <v>229799.17</v>
      </c>
      <c r="S482" s="14">
        <f t="shared" si="10"/>
        <v>-229799.17</v>
      </c>
      <c r="T482" s="14"/>
      <c r="U482" s="14"/>
      <c r="V482" s="14"/>
      <c r="W482" s="14"/>
      <c r="X482" s="14"/>
      <c r="Y482" s="14"/>
      <c r="Z482" s="14"/>
      <c r="AA482" s="14"/>
      <c r="AB482" s="14"/>
      <c r="AC482" s="14"/>
      <c r="AD482" s="14"/>
      <c r="AE482" s="14"/>
      <c r="AF482" s="14"/>
      <c r="AG482" s="14"/>
      <c r="AH482" s="14"/>
      <c r="AI482" s="14"/>
      <c r="AJ482" s="14"/>
      <c r="AK482" s="14"/>
      <c r="AL482" s="14"/>
    </row>
    <row r="483" spans="1:38">
      <c r="A483" s="14"/>
      <c r="B483" s="14"/>
      <c r="C483" s="14"/>
      <c r="D483" s="14"/>
      <c r="E483" s="14"/>
      <c r="F483" s="14"/>
      <c r="G483" s="14"/>
      <c r="H483" s="14"/>
      <c r="I483" s="14"/>
      <c r="J483" s="14"/>
      <c r="K483" s="14"/>
      <c r="L483" s="14"/>
      <c r="M483" s="14"/>
      <c r="N483" s="14"/>
      <c r="O483" s="14"/>
      <c r="Q483" s="14">
        <f>IF(moras!H475="SI", moras!C475, "")</f>
        <v>202270</v>
      </c>
      <c r="R483" s="14" t="str">
        <f>IF(moras!H475="NO", moras!C475, "")</f>
        <v/>
      </c>
      <c r="S483" s="14" t="e">
        <f t="shared" si="10"/>
        <v>#VALUE!</v>
      </c>
      <c r="T483" s="14"/>
      <c r="U483" s="14"/>
      <c r="V483" s="14"/>
      <c r="W483" s="14"/>
      <c r="X483" s="14"/>
      <c r="Y483" s="14"/>
      <c r="Z483" s="14"/>
      <c r="AA483" s="14"/>
      <c r="AB483" s="14"/>
      <c r="AC483" s="14"/>
      <c r="AD483" s="14"/>
      <c r="AE483" s="14"/>
      <c r="AF483" s="14"/>
      <c r="AG483" s="14"/>
      <c r="AH483" s="14"/>
      <c r="AI483" s="14"/>
      <c r="AJ483" s="14"/>
      <c r="AK483" s="14"/>
      <c r="AL483" s="14"/>
    </row>
    <row r="484" spans="1:38">
      <c r="A484" s="14"/>
      <c r="B484" s="14"/>
      <c r="C484" s="14"/>
      <c r="D484" s="14"/>
      <c r="E484" s="14"/>
      <c r="F484" s="14"/>
      <c r="G484" s="14"/>
      <c r="H484" s="14"/>
      <c r="I484" s="14"/>
      <c r="J484" s="14"/>
      <c r="K484" s="14"/>
      <c r="L484" s="14"/>
      <c r="M484" s="14"/>
      <c r="N484" s="14"/>
      <c r="O484" s="14"/>
      <c r="Q484" s="14" t="str">
        <f>IF(moras!H476="SI", moras!C476, "")</f>
        <v/>
      </c>
      <c r="R484" s="14">
        <f>IF(moras!H476="NO", moras!C476, "")</f>
        <v>278030</v>
      </c>
      <c r="S484" s="14">
        <f t="shared" si="10"/>
        <v>-278030</v>
      </c>
      <c r="T484" s="14"/>
      <c r="U484" s="14"/>
      <c r="V484" s="14"/>
      <c r="W484" s="14"/>
      <c r="X484" s="14"/>
      <c r="Y484" s="14"/>
      <c r="Z484" s="14"/>
      <c r="AA484" s="14"/>
      <c r="AB484" s="14"/>
      <c r="AC484" s="14"/>
      <c r="AD484" s="14"/>
      <c r="AE484" s="14"/>
      <c r="AF484" s="14"/>
      <c r="AG484" s="14"/>
      <c r="AH484" s="14"/>
      <c r="AI484" s="14"/>
      <c r="AJ484" s="14"/>
      <c r="AK484" s="14"/>
      <c r="AL484" s="14"/>
    </row>
    <row r="485" spans="1:38">
      <c r="A485" s="14"/>
      <c r="B485" s="14"/>
      <c r="C485" s="14"/>
      <c r="D485" s="14"/>
      <c r="E485" s="14"/>
      <c r="F485" s="14"/>
      <c r="G485" s="14"/>
      <c r="H485" s="14"/>
      <c r="I485" s="14"/>
      <c r="J485" s="14"/>
      <c r="K485" s="14"/>
      <c r="L485" s="14"/>
      <c r="M485" s="14"/>
      <c r="N485" s="14"/>
      <c r="O485" s="14"/>
      <c r="Q485" s="14">
        <f>IF(moras!H477="SI", moras!C477, "")</f>
        <v>298195</v>
      </c>
      <c r="R485" s="14" t="str">
        <f>IF(moras!H477="NO", moras!C477, "")</f>
        <v/>
      </c>
      <c r="S485" s="14" t="e">
        <f t="shared" si="10"/>
        <v>#VALUE!</v>
      </c>
      <c r="T485" s="14"/>
      <c r="U485" s="14"/>
      <c r="V485" s="14"/>
      <c r="W485" s="14"/>
      <c r="X485" s="14"/>
      <c r="Y485" s="14"/>
      <c r="Z485" s="14"/>
      <c r="AA485" s="14"/>
      <c r="AB485" s="14"/>
      <c r="AC485" s="14"/>
      <c r="AD485" s="14"/>
      <c r="AE485" s="14"/>
      <c r="AF485" s="14"/>
      <c r="AG485" s="14"/>
      <c r="AH485" s="14"/>
      <c r="AI485" s="14"/>
      <c r="AJ485" s="14"/>
      <c r="AK485" s="14"/>
      <c r="AL485" s="14"/>
    </row>
    <row r="486" spans="1:38">
      <c r="A486" s="14"/>
      <c r="B486" s="14"/>
      <c r="C486" s="14"/>
      <c r="D486" s="14"/>
      <c r="E486" s="14"/>
      <c r="F486" s="14"/>
      <c r="G486" s="14"/>
      <c r="H486" s="14"/>
      <c r="I486" s="14"/>
      <c r="J486" s="14"/>
      <c r="K486" s="14"/>
      <c r="L486" s="14"/>
      <c r="M486" s="14"/>
      <c r="N486" s="14"/>
      <c r="O486" s="14"/>
      <c r="Q486" s="14" t="str">
        <f>IF(moras!H478="SI", moras!C478, "")</f>
        <v/>
      </c>
      <c r="R486" s="14">
        <f>IF(moras!H478="NO", moras!C478, "")</f>
        <v>297050</v>
      </c>
      <c r="S486" s="14">
        <f t="shared" si="10"/>
        <v>-297050</v>
      </c>
      <c r="T486" s="14"/>
      <c r="U486" s="14"/>
      <c r="V486" s="14"/>
      <c r="W486" s="14"/>
      <c r="X486" s="14"/>
      <c r="Y486" s="14"/>
      <c r="Z486" s="14"/>
      <c r="AA486" s="14"/>
      <c r="AB486" s="14"/>
      <c r="AC486" s="14"/>
      <c r="AD486" s="14"/>
      <c r="AE486" s="14"/>
      <c r="AF486" s="14"/>
      <c r="AG486" s="14"/>
      <c r="AH486" s="14"/>
      <c r="AI486" s="14"/>
      <c r="AJ486" s="14"/>
      <c r="AK486" s="14"/>
      <c r="AL486" s="14"/>
    </row>
    <row r="487" spans="1:38">
      <c r="A487" s="14"/>
      <c r="B487" s="14"/>
      <c r="C487" s="14"/>
      <c r="D487" s="14"/>
      <c r="E487" s="14"/>
      <c r="F487" s="14"/>
      <c r="G487" s="14"/>
      <c r="H487" s="14"/>
      <c r="I487" s="14"/>
      <c r="J487" s="14"/>
      <c r="K487" s="14"/>
      <c r="L487" s="14"/>
      <c r="M487" s="14"/>
      <c r="N487" s="14"/>
      <c r="O487" s="14"/>
      <c r="Q487" s="14" t="str">
        <f>IF(moras!H479="SI", moras!C479, "")</f>
        <v/>
      </c>
      <c r="R487" s="14">
        <f>IF(moras!H479="NO", moras!C479, "")</f>
        <v>5189999.8</v>
      </c>
      <c r="S487" s="14">
        <f t="shared" si="10"/>
        <v>-5189999.8</v>
      </c>
      <c r="T487" s="14"/>
      <c r="U487" s="14"/>
      <c r="V487" s="14"/>
      <c r="W487" s="14"/>
      <c r="X487" s="14"/>
      <c r="Y487" s="14"/>
      <c r="Z487" s="14"/>
      <c r="AA487" s="14"/>
      <c r="AB487" s="14"/>
      <c r="AC487" s="14"/>
      <c r="AD487" s="14"/>
      <c r="AE487" s="14"/>
      <c r="AF487" s="14"/>
      <c r="AG487" s="14"/>
      <c r="AH487" s="14"/>
      <c r="AI487" s="14"/>
      <c r="AJ487" s="14"/>
      <c r="AK487" s="14"/>
      <c r="AL487" s="14"/>
    </row>
    <row r="488" spans="1:38">
      <c r="A488" s="14"/>
      <c r="B488" s="14"/>
      <c r="C488" s="14"/>
      <c r="D488" s="14"/>
      <c r="E488" s="14"/>
      <c r="F488" s="14"/>
      <c r="G488" s="14"/>
      <c r="H488" s="14"/>
      <c r="I488" s="14"/>
      <c r="J488" s="14"/>
      <c r="K488" s="14"/>
      <c r="L488" s="14"/>
      <c r="M488" s="14"/>
      <c r="N488" s="14"/>
      <c r="O488" s="14"/>
      <c r="Q488" s="14" t="str">
        <f>IF(moras!H480="SI", moras!C480, "")</f>
        <v/>
      </c>
      <c r="R488" s="14">
        <f>IF(moras!H480="NO", moras!C480, "")</f>
        <v>3309108</v>
      </c>
      <c r="S488" s="14">
        <f t="shared" si="10"/>
        <v>-3309108</v>
      </c>
      <c r="T488" s="14"/>
      <c r="U488" s="14"/>
      <c r="V488" s="14"/>
      <c r="W488" s="14"/>
      <c r="X488" s="14"/>
      <c r="Y488" s="14"/>
      <c r="Z488" s="14"/>
      <c r="AA488" s="14"/>
      <c r="AB488" s="14"/>
      <c r="AC488" s="14"/>
      <c r="AD488" s="14"/>
      <c r="AE488" s="14"/>
      <c r="AF488" s="14"/>
      <c r="AG488" s="14"/>
      <c r="AH488" s="14"/>
      <c r="AI488" s="14"/>
      <c r="AJ488" s="14"/>
      <c r="AK488" s="14"/>
      <c r="AL488" s="14"/>
    </row>
    <row r="489" spans="1:38">
      <c r="A489" s="14"/>
      <c r="B489" s="14"/>
      <c r="C489" s="14"/>
      <c r="D489" s="14"/>
      <c r="E489" s="14"/>
      <c r="F489" s="14"/>
      <c r="G489" s="14"/>
      <c r="H489" s="14"/>
      <c r="I489" s="14"/>
      <c r="J489" s="14"/>
      <c r="K489" s="14"/>
      <c r="L489" s="14"/>
      <c r="M489" s="14"/>
      <c r="N489" s="14"/>
      <c r="O489" s="14"/>
      <c r="Q489" s="14">
        <f>IF(moras!H481="SI", moras!C481, "")</f>
        <v>575846</v>
      </c>
      <c r="R489" s="14" t="str">
        <f>IF(moras!H481="NO", moras!C481, "")</f>
        <v/>
      </c>
      <c r="S489" s="14" t="e">
        <f t="shared" si="10"/>
        <v>#VALUE!</v>
      </c>
      <c r="T489" s="14"/>
      <c r="U489" s="14"/>
      <c r="V489" s="14"/>
      <c r="W489" s="14"/>
      <c r="X489" s="14"/>
      <c r="Y489" s="14"/>
      <c r="Z489" s="14"/>
      <c r="AA489" s="14"/>
      <c r="AB489" s="14"/>
      <c r="AC489" s="14"/>
      <c r="AD489" s="14"/>
      <c r="AE489" s="14"/>
      <c r="AF489" s="14"/>
      <c r="AG489" s="14"/>
      <c r="AH489" s="14"/>
      <c r="AI489" s="14"/>
      <c r="AJ489" s="14"/>
      <c r="AK489" s="14"/>
      <c r="AL489" s="14"/>
    </row>
    <row r="490" spans="1:38">
      <c r="A490" s="14"/>
      <c r="B490" s="14"/>
      <c r="C490" s="14"/>
      <c r="D490" s="14"/>
      <c r="E490" s="14"/>
      <c r="F490" s="14"/>
      <c r="G490" s="14"/>
      <c r="H490" s="14"/>
      <c r="I490" s="14"/>
      <c r="J490" s="14"/>
      <c r="K490" s="14"/>
      <c r="L490" s="14"/>
      <c r="M490" s="14"/>
      <c r="N490" s="14"/>
      <c r="O490" s="14"/>
      <c r="Q490" s="14">
        <f>IF(moras!H482="SI", moras!C482, "")</f>
        <v>458557</v>
      </c>
      <c r="R490" s="14" t="str">
        <f>IF(moras!H482="NO", moras!C482, "")</f>
        <v/>
      </c>
      <c r="S490" s="14" t="e">
        <f t="shared" si="10"/>
        <v>#VALUE!</v>
      </c>
      <c r="T490" s="14"/>
      <c r="U490" s="14"/>
      <c r="V490" s="14"/>
      <c r="W490" s="14"/>
      <c r="X490" s="14"/>
      <c r="Y490" s="14"/>
      <c r="Z490" s="14"/>
      <c r="AA490" s="14"/>
      <c r="AB490" s="14"/>
      <c r="AC490" s="14"/>
      <c r="AD490" s="14"/>
      <c r="AE490" s="14"/>
      <c r="AF490" s="14"/>
      <c r="AG490" s="14"/>
      <c r="AH490" s="14"/>
      <c r="AI490" s="14"/>
      <c r="AJ490" s="14"/>
      <c r="AK490" s="14"/>
      <c r="AL490" s="14"/>
    </row>
    <row r="491" spans="1:38">
      <c r="A491" s="14"/>
      <c r="B491" s="14"/>
      <c r="C491" s="14"/>
      <c r="D491" s="14"/>
      <c r="E491" s="14"/>
      <c r="F491" s="14"/>
      <c r="G491" s="14"/>
      <c r="H491" s="14"/>
      <c r="I491" s="14"/>
      <c r="J491" s="14"/>
      <c r="K491" s="14"/>
      <c r="L491" s="14"/>
      <c r="M491" s="14"/>
      <c r="N491" s="14"/>
      <c r="O491" s="14"/>
      <c r="Q491" s="14" t="str">
        <f>IF(moras!H483="SI", moras!C483, "")</f>
        <v/>
      </c>
      <c r="R491" s="14">
        <f>IF(moras!H483="NO", moras!C483, "")</f>
        <v>449214</v>
      </c>
      <c r="S491" s="14">
        <f t="shared" si="10"/>
        <v>-449214</v>
      </c>
      <c r="T491" s="14"/>
      <c r="U491" s="14"/>
      <c r="V491" s="14"/>
      <c r="W491" s="14"/>
      <c r="X491" s="14"/>
      <c r="Y491" s="14"/>
      <c r="Z491" s="14"/>
      <c r="AA491" s="14"/>
      <c r="AB491" s="14"/>
      <c r="AC491" s="14"/>
      <c r="AD491" s="14"/>
      <c r="AE491" s="14"/>
      <c r="AF491" s="14"/>
      <c r="AG491" s="14"/>
      <c r="AH491" s="14"/>
      <c r="AI491" s="14"/>
      <c r="AJ491" s="14"/>
      <c r="AK491" s="14"/>
      <c r="AL491" s="14"/>
    </row>
    <row r="492" spans="1:38">
      <c r="A492" s="14"/>
      <c r="B492" s="14"/>
      <c r="C492" s="14"/>
      <c r="D492" s="14"/>
      <c r="E492" s="14"/>
      <c r="F492" s="14"/>
      <c r="G492" s="14"/>
      <c r="H492" s="14"/>
      <c r="I492" s="14"/>
      <c r="J492" s="14"/>
      <c r="K492" s="14"/>
      <c r="L492" s="14"/>
      <c r="M492" s="14"/>
      <c r="N492" s="14"/>
      <c r="O492" s="14"/>
      <c r="Q492" s="14" t="str">
        <f>IF(moras!H484="SI", moras!C484, "")</f>
        <v/>
      </c>
      <c r="R492" s="14">
        <f>IF(moras!H484="NO", moras!C484, "")</f>
        <v>957595</v>
      </c>
      <c r="S492" s="14">
        <f t="shared" si="10"/>
        <v>-957595</v>
      </c>
      <c r="T492" s="14"/>
      <c r="U492" s="14"/>
      <c r="V492" s="14"/>
      <c r="W492" s="14"/>
      <c r="X492" s="14"/>
      <c r="Y492" s="14"/>
      <c r="Z492" s="14"/>
      <c r="AA492" s="14"/>
      <c r="AB492" s="14"/>
      <c r="AC492" s="14"/>
      <c r="AD492" s="14"/>
      <c r="AE492" s="14"/>
      <c r="AF492" s="14"/>
      <c r="AG492" s="14"/>
      <c r="AH492" s="14"/>
      <c r="AI492" s="14"/>
      <c r="AJ492" s="14"/>
      <c r="AK492" s="14"/>
      <c r="AL492" s="14"/>
    </row>
    <row r="493" spans="1:38">
      <c r="A493" s="14"/>
      <c r="B493" s="14"/>
      <c r="C493" s="14"/>
      <c r="D493" s="14"/>
      <c r="E493" s="14"/>
      <c r="F493" s="14"/>
      <c r="G493" s="14"/>
      <c r="H493" s="14"/>
      <c r="I493" s="14"/>
      <c r="J493" s="14"/>
      <c r="K493" s="14"/>
      <c r="L493" s="14"/>
      <c r="M493" s="14"/>
      <c r="N493" s="14"/>
      <c r="O493" s="14"/>
      <c r="Q493" s="14" t="str">
        <f>IF(moras!H485="SI", moras!C485, "")</f>
        <v/>
      </c>
      <c r="R493" s="14">
        <f>IF(moras!H485="NO", moras!C485, "")</f>
        <v>667314</v>
      </c>
      <c r="S493" s="14">
        <f t="shared" si="10"/>
        <v>-667314</v>
      </c>
      <c r="T493" s="14"/>
      <c r="U493" s="14"/>
      <c r="V493" s="14"/>
      <c r="W493" s="14"/>
      <c r="X493" s="14"/>
      <c r="Y493" s="14"/>
      <c r="Z493" s="14"/>
      <c r="AA493" s="14"/>
      <c r="AB493" s="14"/>
      <c r="AC493" s="14"/>
      <c r="AD493" s="14"/>
      <c r="AE493" s="14"/>
      <c r="AF493" s="14"/>
      <c r="AG493" s="14"/>
      <c r="AH493" s="14"/>
      <c r="AI493" s="14"/>
      <c r="AJ493" s="14"/>
      <c r="AK493" s="14"/>
      <c r="AL493" s="14"/>
    </row>
    <row r="494" spans="1:38">
      <c r="A494" s="14"/>
      <c r="B494" s="14"/>
      <c r="C494" s="14"/>
      <c r="D494" s="14"/>
      <c r="E494" s="14"/>
      <c r="F494" s="14"/>
      <c r="G494" s="14"/>
      <c r="H494" s="14"/>
      <c r="I494" s="14"/>
      <c r="J494" s="14"/>
      <c r="K494" s="14"/>
      <c r="L494" s="14"/>
      <c r="M494" s="14"/>
      <c r="N494" s="14"/>
      <c r="O494" s="14"/>
      <c r="Q494" s="14" t="str">
        <f>IF(moras!H486="SI", moras!C486, "")</f>
        <v/>
      </c>
      <c r="R494" s="14">
        <f>IF(moras!H486="NO", moras!C486, "")</f>
        <v>297046</v>
      </c>
      <c r="S494" s="14">
        <f t="shared" si="10"/>
        <v>-297046</v>
      </c>
      <c r="T494" s="14"/>
      <c r="U494" s="14"/>
      <c r="V494" s="14"/>
      <c r="W494" s="14"/>
      <c r="X494" s="14"/>
      <c r="Y494" s="14"/>
      <c r="Z494" s="14"/>
      <c r="AA494" s="14"/>
      <c r="AB494" s="14"/>
      <c r="AC494" s="14"/>
      <c r="AD494" s="14"/>
      <c r="AE494" s="14"/>
      <c r="AF494" s="14"/>
      <c r="AG494" s="14"/>
      <c r="AH494" s="14"/>
      <c r="AI494" s="14"/>
      <c r="AJ494" s="14"/>
      <c r="AK494" s="14"/>
      <c r="AL494" s="14"/>
    </row>
    <row r="495" spans="1:38">
      <c r="A495" s="14"/>
      <c r="B495" s="14"/>
      <c r="C495" s="14"/>
      <c r="D495" s="14"/>
      <c r="E495" s="14"/>
      <c r="F495" s="14"/>
      <c r="G495" s="14"/>
      <c r="H495" s="14"/>
      <c r="I495" s="14"/>
      <c r="J495" s="14"/>
      <c r="K495" s="14"/>
      <c r="L495" s="14"/>
      <c r="M495" s="14"/>
      <c r="N495" s="14"/>
      <c r="O495" s="14"/>
      <c r="Q495" s="14">
        <f>IF(moras!H487="SI", moras!C487, "")</f>
        <v>1476678</v>
      </c>
      <c r="R495" s="14" t="str">
        <f>IF(moras!H487="NO", moras!C487, "")</f>
        <v/>
      </c>
      <c r="S495" s="14" t="e">
        <f t="shared" si="10"/>
        <v>#VALUE!</v>
      </c>
      <c r="T495" s="14"/>
      <c r="U495" s="14"/>
      <c r="V495" s="14"/>
      <c r="W495" s="14"/>
      <c r="X495" s="14"/>
      <c r="Y495" s="14"/>
      <c r="Z495" s="14"/>
      <c r="AA495" s="14"/>
      <c r="AB495" s="14"/>
      <c r="AC495" s="14"/>
      <c r="AD495" s="14"/>
      <c r="AE495" s="14"/>
      <c r="AF495" s="14"/>
      <c r="AG495" s="14"/>
      <c r="AH495" s="14"/>
      <c r="AI495" s="14"/>
      <c r="AJ495" s="14"/>
      <c r="AK495" s="14"/>
      <c r="AL495" s="14"/>
    </row>
    <row r="496" spans="1:38">
      <c r="A496" s="14"/>
      <c r="B496" s="14"/>
      <c r="C496" s="14"/>
      <c r="D496" s="14"/>
      <c r="E496" s="14"/>
      <c r="F496" s="14"/>
      <c r="G496" s="14"/>
      <c r="H496" s="14"/>
      <c r="I496" s="14"/>
      <c r="J496" s="14"/>
      <c r="K496" s="14"/>
      <c r="L496" s="14"/>
      <c r="M496" s="14"/>
      <c r="N496" s="14"/>
      <c r="O496" s="14"/>
      <c r="Q496" s="14" t="str">
        <f>IF(moras!H488="SI", moras!C488, "")</f>
        <v/>
      </c>
      <c r="R496" s="14">
        <f>IF(moras!H488="NO", moras!C488, "")</f>
        <v>1708336.5</v>
      </c>
      <c r="S496" s="14">
        <f t="shared" si="10"/>
        <v>-1708336.5</v>
      </c>
      <c r="T496" s="14"/>
      <c r="U496" s="14"/>
      <c r="V496" s="14"/>
      <c r="W496" s="14"/>
      <c r="X496" s="14"/>
      <c r="Y496" s="14"/>
      <c r="Z496" s="14"/>
      <c r="AA496" s="14"/>
      <c r="AB496" s="14"/>
      <c r="AC496" s="14"/>
      <c r="AD496" s="14"/>
      <c r="AE496" s="14"/>
      <c r="AF496" s="14"/>
      <c r="AG496" s="14"/>
      <c r="AH496" s="14"/>
      <c r="AI496" s="14"/>
      <c r="AJ496" s="14"/>
      <c r="AK496" s="14"/>
      <c r="AL496" s="14"/>
    </row>
    <row r="497" spans="1:38">
      <c r="A497" s="14"/>
      <c r="B497" s="14"/>
      <c r="C497" s="14"/>
      <c r="D497" s="14"/>
      <c r="E497" s="14"/>
      <c r="F497" s="14"/>
      <c r="G497" s="14"/>
      <c r="H497" s="14"/>
      <c r="I497" s="14"/>
      <c r="J497" s="14"/>
      <c r="K497" s="14"/>
      <c r="L497" s="14"/>
      <c r="M497" s="14"/>
      <c r="N497" s="14"/>
      <c r="O497" s="14"/>
      <c r="Q497" s="14" t="str">
        <f>IF(moras!H489="SI", moras!C489, "")</f>
        <v/>
      </c>
      <c r="R497" s="14">
        <f>IF(moras!H489="NO", moras!C489, "")</f>
        <v>294619</v>
      </c>
      <c r="S497" s="14">
        <f t="shared" si="10"/>
        <v>-294619</v>
      </c>
      <c r="T497" s="14"/>
      <c r="U497" s="14"/>
      <c r="V497" s="14"/>
      <c r="W497" s="14"/>
      <c r="X497" s="14"/>
      <c r="Y497" s="14"/>
      <c r="Z497" s="14"/>
      <c r="AA497" s="14"/>
      <c r="AB497" s="14"/>
      <c r="AC497" s="14"/>
      <c r="AD497" s="14"/>
      <c r="AE497" s="14"/>
      <c r="AF497" s="14"/>
      <c r="AG497" s="14"/>
      <c r="AH497" s="14"/>
      <c r="AI497" s="14"/>
      <c r="AJ497" s="14"/>
      <c r="AK497" s="14"/>
      <c r="AL497" s="14"/>
    </row>
    <row r="498" spans="1:38">
      <c r="A498" s="14"/>
      <c r="B498" s="14"/>
      <c r="C498" s="14"/>
      <c r="D498" s="14"/>
      <c r="E498" s="14"/>
      <c r="F498" s="14"/>
      <c r="G498" s="14"/>
      <c r="H498" s="14"/>
      <c r="I498" s="14"/>
      <c r="J498" s="14"/>
      <c r="K498" s="14"/>
      <c r="L498" s="14"/>
      <c r="M498" s="14"/>
      <c r="N498" s="14"/>
      <c r="O498" s="14"/>
      <c r="Q498" s="14" t="str">
        <f>IF(moras!H490="SI", moras!C490, "")</f>
        <v/>
      </c>
      <c r="R498" s="14">
        <f>IF(moras!H490="NO", moras!C490, "")</f>
        <v>480000</v>
      </c>
      <c r="S498" s="14">
        <f t="shared" si="10"/>
        <v>-480000</v>
      </c>
      <c r="T498" s="14"/>
      <c r="U498" s="14"/>
      <c r="V498" s="14"/>
      <c r="W498" s="14"/>
      <c r="X498" s="14"/>
      <c r="Y498" s="14"/>
      <c r="Z498" s="14"/>
      <c r="AA498" s="14"/>
      <c r="AB498" s="14"/>
      <c r="AC498" s="14"/>
      <c r="AD498" s="14"/>
      <c r="AE498" s="14"/>
      <c r="AF498" s="14"/>
      <c r="AG498" s="14"/>
      <c r="AH498" s="14"/>
      <c r="AI498" s="14"/>
      <c r="AJ498" s="14"/>
      <c r="AK498" s="14"/>
      <c r="AL498" s="14"/>
    </row>
    <row r="499" spans="1:38">
      <c r="A499" s="14"/>
      <c r="B499" s="14"/>
      <c r="C499" s="14"/>
      <c r="D499" s="14"/>
      <c r="E499" s="14"/>
      <c r="F499" s="14"/>
      <c r="G499" s="14"/>
      <c r="H499" s="14"/>
      <c r="I499" s="14"/>
      <c r="J499" s="14"/>
      <c r="K499" s="14"/>
      <c r="L499" s="14"/>
      <c r="M499" s="14"/>
      <c r="N499" s="14"/>
      <c r="O499" s="14"/>
      <c r="Q499" s="14" t="str">
        <f>IF(moras!H491="SI", moras!C491, "")</f>
        <v/>
      </c>
      <c r="R499" s="14">
        <f>IF(moras!H491="NO", moras!C491, "")</f>
        <v>131000</v>
      </c>
      <c r="S499" s="14">
        <f t="shared" si="10"/>
        <v>-131000</v>
      </c>
      <c r="T499" s="14"/>
      <c r="U499" s="14"/>
      <c r="V499" s="14"/>
      <c r="W499" s="14"/>
      <c r="X499" s="14"/>
      <c r="Y499" s="14"/>
      <c r="Z499" s="14"/>
      <c r="AA499" s="14"/>
      <c r="AB499" s="14"/>
      <c r="AC499" s="14"/>
      <c r="AD499" s="14"/>
      <c r="AE499" s="14"/>
      <c r="AF499" s="14"/>
      <c r="AG499" s="14"/>
      <c r="AH499" s="14"/>
      <c r="AI499" s="14"/>
      <c r="AJ499" s="14"/>
      <c r="AK499" s="14"/>
      <c r="AL499" s="14"/>
    </row>
    <row r="500" spans="1:38">
      <c r="A500" s="14"/>
      <c r="B500" s="14"/>
      <c r="C500" s="14"/>
      <c r="D500" s="14"/>
      <c r="E500" s="14"/>
      <c r="F500" s="14"/>
      <c r="G500" s="14"/>
      <c r="H500" s="14"/>
      <c r="I500" s="14"/>
      <c r="J500" s="14"/>
      <c r="K500" s="14"/>
      <c r="L500" s="14"/>
      <c r="M500" s="14"/>
      <c r="N500" s="14"/>
      <c r="O500" s="14"/>
      <c r="Q500" s="14" t="str">
        <f>IF(moras!H492="SI", moras!C492, "")</f>
        <v/>
      </c>
      <c r="R500" s="14">
        <f>IF(moras!H492="NO", moras!C492, "")</f>
        <v>2034486</v>
      </c>
      <c r="S500" s="14">
        <f t="shared" si="10"/>
        <v>-2034486</v>
      </c>
      <c r="T500" s="14"/>
      <c r="U500" s="14"/>
      <c r="V500" s="14"/>
      <c r="W500" s="14"/>
      <c r="X500" s="14"/>
      <c r="Y500" s="14"/>
      <c r="Z500" s="14"/>
      <c r="AA500" s="14"/>
      <c r="AB500" s="14"/>
      <c r="AC500" s="14"/>
      <c r="AD500" s="14"/>
      <c r="AE500" s="14"/>
      <c r="AF500" s="14"/>
      <c r="AG500" s="14"/>
      <c r="AH500" s="14"/>
      <c r="AI500" s="14"/>
      <c r="AJ500" s="14"/>
      <c r="AK500" s="14"/>
      <c r="AL500" s="14"/>
    </row>
    <row r="501" spans="1:38">
      <c r="A501" s="14"/>
      <c r="B501" s="14"/>
      <c r="C501" s="14"/>
      <c r="D501" s="14"/>
      <c r="E501" s="14"/>
      <c r="F501" s="14"/>
      <c r="G501" s="14"/>
      <c r="H501" s="14"/>
      <c r="I501" s="14"/>
      <c r="J501" s="14"/>
      <c r="K501" s="14"/>
      <c r="L501" s="14"/>
      <c r="M501" s="14"/>
      <c r="N501" s="14"/>
      <c r="O501" s="14"/>
      <c r="Q501" s="14" t="str">
        <f>IF(moras!H493="SI", moras!C493, "")</f>
        <v/>
      </c>
      <c r="R501" s="14">
        <f>IF(moras!H493="NO", moras!C493, "")</f>
        <v>450886</v>
      </c>
      <c r="S501" s="14">
        <f t="shared" si="10"/>
        <v>-450886</v>
      </c>
      <c r="T501" s="14"/>
      <c r="U501" s="14"/>
      <c r="V501" s="14"/>
      <c r="W501" s="14"/>
      <c r="X501" s="14"/>
      <c r="Y501" s="14"/>
      <c r="Z501" s="14"/>
      <c r="AA501" s="14"/>
      <c r="AB501" s="14"/>
      <c r="AC501" s="14"/>
      <c r="AD501" s="14"/>
      <c r="AE501" s="14"/>
      <c r="AF501" s="14"/>
      <c r="AG501" s="14"/>
      <c r="AH501" s="14"/>
      <c r="AI501" s="14"/>
      <c r="AJ501" s="14"/>
      <c r="AK501" s="14"/>
      <c r="AL501" s="14"/>
    </row>
    <row r="502" spans="1:38">
      <c r="A502" s="14"/>
      <c r="B502" s="14"/>
      <c r="C502" s="14"/>
      <c r="D502" s="14"/>
      <c r="E502" s="14"/>
      <c r="F502" s="14"/>
      <c r="G502" s="14"/>
      <c r="H502" s="14"/>
      <c r="I502" s="14"/>
      <c r="J502" s="14"/>
      <c r="K502" s="14"/>
      <c r="L502" s="14"/>
      <c r="M502" s="14"/>
      <c r="N502" s="14"/>
      <c r="O502" s="14"/>
      <c r="Q502" s="14" t="str">
        <f>IF(moras!H494="SI", moras!C494, "")</f>
        <v/>
      </c>
      <c r="R502" s="14">
        <f>IF(moras!H494="NO", moras!C494, "")</f>
        <v>911309</v>
      </c>
      <c r="S502" s="14">
        <f t="shared" si="10"/>
        <v>-911309</v>
      </c>
      <c r="T502" s="14"/>
      <c r="U502" s="14"/>
      <c r="V502" s="14"/>
      <c r="W502" s="14"/>
      <c r="X502" s="14"/>
      <c r="Y502" s="14"/>
      <c r="Z502" s="14"/>
      <c r="AA502" s="14"/>
      <c r="AB502" s="14"/>
      <c r="AC502" s="14"/>
      <c r="AD502" s="14"/>
      <c r="AE502" s="14"/>
      <c r="AF502" s="14"/>
      <c r="AG502" s="14"/>
      <c r="AH502" s="14"/>
      <c r="AI502" s="14"/>
      <c r="AJ502" s="14"/>
      <c r="AK502" s="14"/>
      <c r="AL502" s="14"/>
    </row>
    <row r="503" spans="1:38">
      <c r="A503" s="14"/>
      <c r="B503" s="14"/>
      <c r="C503" s="14"/>
      <c r="D503" s="14"/>
      <c r="E503" s="14"/>
      <c r="F503" s="14"/>
      <c r="G503" s="14"/>
      <c r="H503" s="14"/>
      <c r="I503" s="14"/>
      <c r="J503" s="14"/>
      <c r="K503" s="14"/>
      <c r="L503" s="14"/>
      <c r="M503" s="14"/>
      <c r="N503" s="14"/>
      <c r="O503" s="14"/>
      <c r="Q503" s="14" t="str">
        <f>IF(moras!H495="SI", moras!C495, "")</f>
        <v/>
      </c>
      <c r="R503" s="14">
        <f>IF(moras!H495="NO", moras!C495, "")</f>
        <v>297046</v>
      </c>
      <c r="S503" s="14">
        <f t="shared" si="10"/>
        <v>-297046</v>
      </c>
      <c r="T503" s="14"/>
      <c r="U503" s="14"/>
      <c r="V503" s="14"/>
      <c r="W503" s="14"/>
      <c r="X503" s="14"/>
      <c r="Y503" s="14"/>
      <c r="Z503" s="14"/>
      <c r="AA503" s="14"/>
      <c r="AB503" s="14"/>
      <c r="AC503" s="14"/>
      <c r="AD503" s="14"/>
      <c r="AE503" s="14"/>
      <c r="AF503" s="14"/>
      <c r="AG503" s="14"/>
      <c r="AH503" s="14"/>
      <c r="AI503" s="14"/>
      <c r="AJ503" s="14"/>
      <c r="AK503" s="14"/>
      <c r="AL503" s="14"/>
    </row>
    <row r="504" spans="1:38">
      <c r="A504" s="14"/>
      <c r="B504" s="14"/>
      <c r="C504" s="14"/>
      <c r="D504" s="14"/>
      <c r="E504" s="14"/>
      <c r="F504" s="14"/>
      <c r="G504" s="14"/>
      <c r="H504" s="14"/>
      <c r="I504" s="14"/>
      <c r="J504" s="14"/>
      <c r="K504" s="14"/>
      <c r="L504" s="14"/>
      <c r="M504" s="14"/>
      <c r="N504" s="14"/>
      <c r="O504" s="14"/>
      <c r="Q504" s="14" t="str">
        <f>IF(moras!H496="SI", moras!C496, "")</f>
        <v/>
      </c>
      <c r="R504" s="14">
        <f>IF(moras!H496="NO", moras!C496, "")</f>
        <v>570322.28</v>
      </c>
      <c r="S504" s="14">
        <f t="shared" si="10"/>
        <v>-570322.28</v>
      </c>
      <c r="T504" s="14"/>
      <c r="U504" s="14"/>
      <c r="V504" s="14"/>
      <c r="W504" s="14"/>
      <c r="X504" s="14"/>
      <c r="Y504" s="14"/>
      <c r="Z504" s="14"/>
      <c r="AA504" s="14"/>
      <c r="AB504" s="14"/>
      <c r="AC504" s="14"/>
      <c r="AD504" s="14"/>
      <c r="AE504" s="14"/>
      <c r="AF504" s="14"/>
      <c r="AG504" s="14"/>
      <c r="AH504" s="14"/>
      <c r="AI504" s="14"/>
      <c r="AJ504" s="14"/>
      <c r="AK504" s="14"/>
      <c r="AL504" s="14"/>
    </row>
    <row r="505" spans="1:38">
      <c r="A505" s="14"/>
      <c r="B505" s="14"/>
      <c r="C505" s="14"/>
      <c r="D505" s="14"/>
      <c r="E505" s="14"/>
      <c r="F505" s="14"/>
      <c r="G505" s="14"/>
      <c r="H505" s="14"/>
      <c r="I505" s="14"/>
      <c r="J505" s="14"/>
      <c r="K505" s="14"/>
      <c r="L505" s="14"/>
      <c r="M505" s="14"/>
      <c r="N505" s="14"/>
      <c r="O505" s="14"/>
      <c r="Q505" s="14" t="str">
        <f>IF(moras!H497="SI", moras!C497, "")</f>
        <v/>
      </c>
      <c r="R505" s="14">
        <f>IF(moras!H497="NO", moras!C497, "")</f>
        <v>398239.35</v>
      </c>
      <c r="S505" s="14">
        <f t="shared" si="10"/>
        <v>-398239.35</v>
      </c>
      <c r="T505" s="14"/>
      <c r="U505" s="14"/>
      <c r="V505" s="14"/>
      <c r="W505" s="14"/>
      <c r="X505" s="14"/>
      <c r="Y505" s="14"/>
      <c r="Z505" s="14"/>
      <c r="AA505" s="14"/>
      <c r="AB505" s="14"/>
      <c r="AC505" s="14"/>
      <c r="AD505" s="14"/>
      <c r="AE505" s="14"/>
      <c r="AF505" s="14"/>
      <c r="AG505" s="14"/>
      <c r="AH505" s="14"/>
      <c r="AI505" s="14"/>
      <c r="AJ505" s="14"/>
      <c r="AK505" s="14"/>
      <c r="AL505" s="14"/>
    </row>
    <row r="506" spans="1:38">
      <c r="A506" s="14"/>
      <c r="B506" s="14"/>
      <c r="C506" s="14"/>
      <c r="D506" s="14"/>
      <c r="E506" s="14"/>
      <c r="F506" s="14"/>
      <c r="G506" s="14"/>
      <c r="H506" s="14"/>
      <c r="I506" s="14"/>
      <c r="J506" s="14"/>
      <c r="K506" s="14"/>
      <c r="L506" s="14"/>
      <c r="M506" s="14"/>
      <c r="N506" s="14"/>
      <c r="O506" s="14"/>
      <c r="Q506" s="14" t="str">
        <f>IF(moras!H498="SI", moras!C498, "")</f>
        <v/>
      </c>
      <c r="R506" s="14">
        <f>IF(moras!H498="NO", moras!C498, "")</f>
        <v>525200</v>
      </c>
      <c r="S506" s="14">
        <f t="shared" si="10"/>
        <v>-525200</v>
      </c>
      <c r="T506" s="14"/>
      <c r="U506" s="14"/>
      <c r="V506" s="14"/>
      <c r="W506" s="14"/>
      <c r="X506" s="14"/>
      <c r="Y506" s="14"/>
      <c r="Z506" s="14"/>
      <c r="AA506" s="14"/>
      <c r="AB506" s="14"/>
      <c r="AC506" s="14"/>
      <c r="AD506" s="14"/>
      <c r="AE506" s="14"/>
      <c r="AF506" s="14"/>
      <c r="AG506" s="14"/>
      <c r="AH506" s="14"/>
      <c r="AI506" s="14"/>
      <c r="AJ506" s="14"/>
      <c r="AK506" s="14"/>
      <c r="AL506" s="14"/>
    </row>
    <row r="507" spans="1:38">
      <c r="A507" s="14"/>
      <c r="B507" s="14"/>
      <c r="C507" s="14"/>
      <c r="D507" s="14"/>
      <c r="E507" s="14"/>
      <c r="F507" s="14"/>
      <c r="G507" s="14"/>
      <c r="H507" s="14"/>
      <c r="I507" s="14"/>
      <c r="J507" s="14"/>
      <c r="K507" s="14"/>
      <c r="L507" s="14"/>
      <c r="M507" s="14"/>
      <c r="N507" s="14"/>
      <c r="O507" s="14"/>
      <c r="Q507" s="14" t="str">
        <f>IF(moras!H499="SI", moras!C499, "")</f>
        <v/>
      </c>
      <c r="R507" s="14">
        <f>IF(moras!H499="NO", moras!C499, "")</f>
        <v>278030</v>
      </c>
      <c r="S507" s="14">
        <f t="shared" si="10"/>
        <v>-278030</v>
      </c>
      <c r="T507" s="14"/>
      <c r="U507" s="14"/>
      <c r="V507" s="14"/>
      <c r="W507" s="14"/>
      <c r="X507" s="14"/>
      <c r="Y507" s="14"/>
      <c r="Z507" s="14"/>
      <c r="AA507" s="14"/>
      <c r="AB507" s="14"/>
      <c r="AC507" s="14"/>
      <c r="AD507" s="14"/>
      <c r="AE507" s="14"/>
      <c r="AF507" s="14"/>
      <c r="AG507" s="14"/>
      <c r="AH507" s="14"/>
      <c r="AI507" s="14"/>
      <c r="AJ507" s="14"/>
      <c r="AK507" s="14"/>
      <c r="AL507" s="14"/>
    </row>
    <row r="508" spans="1:38">
      <c r="A508" s="14"/>
      <c r="B508" s="14"/>
      <c r="C508" s="14"/>
      <c r="D508" s="14"/>
      <c r="E508" s="14"/>
      <c r="F508" s="14"/>
      <c r="G508" s="14"/>
      <c r="H508" s="14"/>
      <c r="I508" s="14"/>
      <c r="J508" s="14"/>
      <c r="K508" s="14"/>
      <c r="L508" s="14"/>
      <c r="M508" s="14"/>
      <c r="N508" s="14"/>
      <c r="O508" s="14"/>
      <c r="Q508" s="14">
        <f>IF(moras!H500="SI", moras!C500, "")</f>
        <v>447826</v>
      </c>
      <c r="R508" s="14" t="str">
        <f>IF(moras!H500="NO", moras!C500, "")</f>
        <v/>
      </c>
      <c r="S508" s="14" t="e">
        <f t="shared" si="10"/>
        <v>#VALUE!</v>
      </c>
      <c r="T508" s="14"/>
      <c r="U508" s="14"/>
      <c r="V508" s="14"/>
      <c r="W508" s="14"/>
      <c r="X508" s="14"/>
      <c r="Y508" s="14"/>
      <c r="Z508" s="14"/>
      <c r="AA508" s="14"/>
      <c r="AB508" s="14"/>
      <c r="AC508" s="14"/>
      <c r="AD508" s="14"/>
      <c r="AE508" s="14"/>
      <c r="AF508" s="14"/>
      <c r="AG508" s="14"/>
      <c r="AH508" s="14"/>
      <c r="AI508" s="14"/>
      <c r="AJ508" s="14"/>
      <c r="AK508" s="14"/>
      <c r="AL508" s="14"/>
    </row>
    <row r="509" spans="1:38">
      <c r="A509" s="14"/>
      <c r="B509" s="14"/>
      <c r="C509" s="14"/>
      <c r="D509" s="14"/>
      <c r="E509" s="14"/>
      <c r="F509" s="14"/>
      <c r="G509" s="14"/>
      <c r="H509" s="14"/>
      <c r="I509" s="14"/>
      <c r="J509" s="14"/>
      <c r="K509" s="14"/>
      <c r="L509" s="14"/>
      <c r="M509" s="14"/>
      <c r="N509" s="14"/>
      <c r="O509" s="14"/>
      <c r="Q509" s="14" t="str">
        <f>IF(moras!H501="SI", moras!C501, "")</f>
        <v/>
      </c>
      <c r="R509" s="14">
        <f>IF(moras!H501="NO", moras!C501, "")</f>
        <v>600000</v>
      </c>
      <c r="S509" s="14">
        <f t="shared" si="10"/>
        <v>-600000</v>
      </c>
      <c r="T509" s="14"/>
      <c r="U509" s="14"/>
      <c r="V509" s="14"/>
      <c r="W509" s="14"/>
      <c r="X509" s="14"/>
      <c r="Y509" s="14"/>
      <c r="Z509" s="14"/>
      <c r="AA509" s="14"/>
      <c r="AB509" s="14"/>
      <c r="AC509" s="14"/>
      <c r="AD509" s="14"/>
      <c r="AE509" s="14"/>
      <c r="AF509" s="14"/>
      <c r="AG509" s="14"/>
      <c r="AH509" s="14"/>
      <c r="AI509" s="14"/>
      <c r="AJ509" s="14"/>
      <c r="AK509" s="14"/>
      <c r="AL509" s="14"/>
    </row>
    <row r="510" spans="1:38">
      <c r="A510" s="14"/>
      <c r="B510" s="14"/>
      <c r="C510" s="14"/>
      <c r="D510" s="14"/>
      <c r="E510" s="14"/>
      <c r="F510" s="14"/>
      <c r="G510" s="14"/>
      <c r="H510" s="14"/>
      <c r="I510" s="14"/>
      <c r="J510" s="14"/>
      <c r="K510" s="14"/>
      <c r="L510" s="14"/>
      <c r="M510" s="14"/>
      <c r="N510" s="14"/>
      <c r="O510" s="14"/>
      <c r="Q510" s="14">
        <f>IF(moras!H502="SI", moras!C502, "")</f>
        <v>461711</v>
      </c>
      <c r="R510" s="14" t="str">
        <f>IF(moras!H502="NO", moras!C502, "")</f>
        <v/>
      </c>
      <c r="S510" s="14" t="e">
        <f t="shared" si="10"/>
        <v>#VALUE!</v>
      </c>
      <c r="T510" s="14"/>
      <c r="U510" s="14"/>
      <c r="V510" s="14"/>
      <c r="W510" s="14"/>
      <c r="X510" s="14"/>
      <c r="Y510" s="14"/>
      <c r="Z510" s="14"/>
      <c r="AA510" s="14"/>
      <c r="AB510" s="14"/>
      <c r="AC510" s="14"/>
      <c r="AD510" s="14"/>
      <c r="AE510" s="14"/>
      <c r="AF510" s="14"/>
      <c r="AG510" s="14"/>
      <c r="AH510" s="14"/>
      <c r="AI510" s="14"/>
      <c r="AJ510" s="14"/>
      <c r="AK510" s="14"/>
      <c r="AL510" s="14"/>
    </row>
    <row r="511" spans="1:38">
      <c r="A511" s="14"/>
      <c r="B511" s="14"/>
      <c r="C511" s="14"/>
      <c r="D511" s="14"/>
      <c r="E511" s="14"/>
      <c r="F511" s="14"/>
      <c r="G511" s="14"/>
      <c r="H511" s="14"/>
      <c r="I511" s="14"/>
      <c r="J511" s="14"/>
      <c r="K511" s="14"/>
      <c r="L511" s="14"/>
      <c r="M511" s="14"/>
      <c r="N511" s="14"/>
      <c r="O511" s="14"/>
      <c r="Q511" s="14" t="str">
        <f>IF(moras!H503="SI", moras!C503, "")</f>
        <v/>
      </c>
      <c r="R511" s="14">
        <f>IF(moras!H503="NO", moras!C503, "")</f>
        <v>482134</v>
      </c>
      <c r="S511" s="14">
        <f t="shared" si="10"/>
        <v>-482134</v>
      </c>
      <c r="T511" s="14"/>
      <c r="U511" s="14"/>
      <c r="V511" s="14"/>
      <c r="W511" s="14"/>
      <c r="X511" s="14"/>
      <c r="Y511" s="14"/>
      <c r="Z511" s="14"/>
      <c r="AA511" s="14"/>
      <c r="AB511" s="14"/>
      <c r="AC511" s="14"/>
      <c r="AD511" s="14"/>
      <c r="AE511" s="14"/>
      <c r="AF511" s="14"/>
      <c r="AG511" s="14"/>
      <c r="AH511" s="14"/>
      <c r="AI511" s="14"/>
      <c r="AJ511" s="14"/>
      <c r="AK511" s="14"/>
      <c r="AL511" s="14"/>
    </row>
    <row r="512" spans="1:38">
      <c r="A512" s="14"/>
      <c r="B512" s="14"/>
      <c r="C512" s="14"/>
      <c r="D512" s="14"/>
      <c r="E512" s="14"/>
      <c r="F512" s="14"/>
      <c r="G512" s="14"/>
      <c r="H512" s="14"/>
      <c r="I512" s="14"/>
      <c r="J512" s="14"/>
      <c r="K512" s="14"/>
      <c r="L512" s="14"/>
      <c r="M512" s="14"/>
      <c r="N512" s="14"/>
      <c r="O512" s="14"/>
      <c r="Q512" s="14" t="str">
        <f>IF(moras!H504="SI", moras!C504, "")</f>
        <v/>
      </c>
      <c r="R512" s="14">
        <f>IF(moras!H504="NO", moras!C504, "")</f>
        <v>355157</v>
      </c>
      <c r="S512" s="14">
        <f t="shared" si="10"/>
        <v>-355157</v>
      </c>
      <c r="T512" s="14"/>
      <c r="U512" s="14"/>
      <c r="V512" s="14"/>
      <c r="W512" s="14"/>
      <c r="X512" s="14"/>
      <c r="Y512" s="14"/>
      <c r="Z512" s="14"/>
      <c r="AA512" s="14"/>
      <c r="AB512" s="14"/>
      <c r="AC512" s="14"/>
      <c r="AD512" s="14"/>
      <c r="AE512" s="14"/>
      <c r="AF512" s="14"/>
      <c r="AG512" s="14"/>
      <c r="AH512" s="14"/>
      <c r="AI512" s="14"/>
      <c r="AJ512" s="14"/>
      <c r="AK512" s="14"/>
      <c r="AL512" s="14"/>
    </row>
    <row r="513" spans="1:38">
      <c r="A513" s="14"/>
      <c r="B513" s="14"/>
      <c r="C513" s="14"/>
      <c r="D513" s="14"/>
      <c r="E513" s="14"/>
      <c r="F513" s="14"/>
      <c r="G513" s="14"/>
      <c r="H513" s="14"/>
      <c r="I513" s="14"/>
      <c r="J513" s="14"/>
      <c r="K513" s="14"/>
      <c r="L513" s="14"/>
      <c r="M513" s="14"/>
      <c r="N513" s="14"/>
      <c r="O513" s="14"/>
      <c r="Q513" s="14" t="str">
        <f>IF(moras!H505="SI", moras!C505, "")</f>
        <v/>
      </c>
      <c r="R513" s="14">
        <f>IF(moras!H505="NO", moras!C505, "")</f>
        <v>2029285.16</v>
      </c>
      <c r="S513" s="14">
        <f t="shared" si="10"/>
        <v>-2029285.16</v>
      </c>
      <c r="T513" s="14"/>
      <c r="U513" s="14"/>
      <c r="V513" s="14"/>
      <c r="W513" s="14"/>
      <c r="X513" s="14"/>
      <c r="Y513" s="14"/>
      <c r="Z513" s="14"/>
      <c r="AA513" s="14"/>
      <c r="AB513" s="14"/>
      <c r="AC513" s="14"/>
      <c r="AD513" s="14"/>
      <c r="AE513" s="14"/>
      <c r="AF513" s="14"/>
      <c r="AG513" s="14"/>
      <c r="AH513" s="14"/>
      <c r="AI513" s="14"/>
      <c r="AJ513" s="14"/>
      <c r="AK513" s="14"/>
      <c r="AL513" s="14"/>
    </row>
    <row r="514" spans="1:38">
      <c r="A514" s="14"/>
      <c r="B514" s="14"/>
      <c r="C514" s="14"/>
      <c r="D514" s="14"/>
      <c r="E514" s="14"/>
      <c r="F514" s="14"/>
      <c r="G514" s="14"/>
      <c r="H514" s="14"/>
      <c r="I514" s="14"/>
      <c r="J514" s="14"/>
      <c r="K514" s="14"/>
      <c r="L514" s="14"/>
      <c r="M514" s="14"/>
      <c r="N514" s="14"/>
      <c r="O514" s="14"/>
      <c r="Q514" s="14" t="str">
        <f>IF(moras!H506="SI", moras!C506, "")</f>
        <v/>
      </c>
      <c r="R514" s="14">
        <f>IF(moras!H506="NO", moras!C506, "")</f>
        <v>278030</v>
      </c>
      <c r="S514" s="14">
        <f t="shared" si="10"/>
        <v>-278030</v>
      </c>
      <c r="T514" s="14"/>
      <c r="U514" s="14"/>
      <c r="V514" s="14"/>
      <c r="W514" s="14"/>
      <c r="X514" s="14"/>
      <c r="Y514" s="14"/>
      <c r="Z514" s="14"/>
      <c r="AA514" s="14"/>
      <c r="AB514" s="14"/>
      <c r="AC514" s="14"/>
      <c r="AD514" s="14"/>
      <c r="AE514" s="14"/>
      <c r="AF514" s="14"/>
      <c r="AG514" s="14"/>
      <c r="AH514" s="14"/>
      <c r="AI514" s="14"/>
      <c r="AJ514" s="14"/>
      <c r="AK514" s="14"/>
      <c r="AL514" s="14"/>
    </row>
    <row r="515" spans="1:38">
      <c r="A515" s="14"/>
      <c r="B515" s="14"/>
      <c r="C515" s="14"/>
      <c r="D515" s="14"/>
      <c r="E515" s="14"/>
      <c r="F515" s="14"/>
      <c r="G515" s="14"/>
      <c r="H515" s="14"/>
      <c r="I515" s="14"/>
      <c r="J515" s="14"/>
      <c r="K515" s="14"/>
      <c r="L515" s="14"/>
      <c r="M515" s="14"/>
      <c r="N515" s="14"/>
      <c r="O515" s="14"/>
      <c r="Q515" s="14" t="str">
        <f>IF(moras!H507="SI", moras!C507, "")</f>
        <v/>
      </c>
      <c r="R515" s="14">
        <f>IF(moras!H507="NO", moras!C507, "")</f>
        <v>104180.5</v>
      </c>
      <c r="S515" s="14">
        <f t="shared" si="10"/>
        <v>-104180.5</v>
      </c>
      <c r="T515" s="14"/>
      <c r="U515" s="14"/>
      <c r="V515" s="14"/>
      <c r="W515" s="14"/>
      <c r="X515" s="14"/>
      <c r="Y515" s="14"/>
      <c r="Z515" s="14"/>
      <c r="AA515" s="14"/>
      <c r="AB515" s="14"/>
      <c r="AC515" s="14"/>
      <c r="AD515" s="14"/>
      <c r="AE515" s="14"/>
      <c r="AF515" s="14"/>
      <c r="AG515" s="14"/>
      <c r="AH515" s="14"/>
      <c r="AI515" s="14"/>
      <c r="AJ515" s="14"/>
      <c r="AK515" s="14"/>
      <c r="AL515" s="14"/>
    </row>
    <row r="516" spans="1:38">
      <c r="A516" s="14"/>
      <c r="B516" s="14"/>
      <c r="C516" s="14"/>
      <c r="D516" s="14"/>
      <c r="E516" s="14"/>
      <c r="F516" s="14"/>
      <c r="G516" s="14"/>
      <c r="H516" s="14"/>
      <c r="I516" s="14"/>
      <c r="J516" s="14"/>
      <c r="K516" s="14"/>
      <c r="L516" s="14"/>
      <c r="M516" s="14"/>
      <c r="N516" s="14"/>
      <c r="O516" s="14"/>
      <c r="Q516" s="14" t="str">
        <f>IF(moras!H508="SI", moras!C508, "")</f>
        <v/>
      </c>
      <c r="R516" s="14">
        <f>IF(moras!H508="NO", moras!C508, "")</f>
        <v>450000</v>
      </c>
      <c r="S516" s="14">
        <f t="shared" si="10"/>
        <v>-450000</v>
      </c>
      <c r="T516" s="14"/>
      <c r="U516" s="14"/>
      <c r="V516" s="14"/>
      <c r="W516" s="14"/>
      <c r="X516" s="14"/>
      <c r="Y516" s="14"/>
      <c r="Z516" s="14"/>
      <c r="AA516" s="14"/>
      <c r="AB516" s="14"/>
      <c r="AC516" s="14"/>
      <c r="AD516" s="14"/>
      <c r="AE516" s="14"/>
      <c r="AF516" s="14"/>
      <c r="AG516" s="14"/>
      <c r="AH516" s="14"/>
      <c r="AI516" s="14"/>
      <c r="AJ516" s="14"/>
      <c r="AK516" s="14"/>
      <c r="AL516" s="14"/>
    </row>
    <row r="517" spans="1:38">
      <c r="A517" s="14"/>
      <c r="B517" s="14"/>
      <c r="C517" s="14"/>
      <c r="D517" s="14"/>
      <c r="E517" s="14"/>
      <c r="F517" s="14"/>
      <c r="G517" s="14"/>
      <c r="H517" s="14"/>
      <c r="I517" s="14"/>
      <c r="J517" s="14"/>
      <c r="K517" s="14"/>
      <c r="L517" s="14"/>
      <c r="M517" s="14"/>
      <c r="N517" s="14"/>
      <c r="O517" s="14"/>
      <c r="Q517" s="14" t="str">
        <f>IF(moras!H509="SI", moras!C509, "")</f>
        <v/>
      </c>
      <c r="R517" s="14">
        <f>IF(moras!H509="NO", moras!C509, "")</f>
        <v>300018</v>
      </c>
      <c r="S517" s="14">
        <f t="shared" si="10"/>
        <v>-300018</v>
      </c>
      <c r="T517" s="14"/>
      <c r="U517" s="14"/>
      <c r="V517" s="14"/>
      <c r="W517" s="14"/>
      <c r="X517" s="14"/>
      <c r="Y517" s="14"/>
      <c r="Z517" s="14"/>
      <c r="AA517" s="14"/>
      <c r="AB517" s="14"/>
      <c r="AC517" s="14"/>
      <c r="AD517" s="14"/>
      <c r="AE517" s="14"/>
      <c r="AF517" s="14"/>
      <c r="AG517" s="14"/>
      <c r="AH517" s="14"/>
      <c r="AI517" s="14"/>
      <c r="AJ517" s="14"/>
      <c r="AK517" s="14"/>
      <c r="AL517" s="14"/>
    </row>
    <row r="518" spans="1:38">
      <c r="A518" s="14"/>
      <c r="B518" s="14"/>
      <c r="C518" s="14"/>
      <c r="D518" s="14"/>
      <c r="E518" s="14"/>
      <c r="F518" s="14"/>
      <c r="G518" s="14"/>
      <c r="H518" s="14"/>
      <c r="I518" s="14"/>
      <c r="J518" s="14"/>
      <c r="K518" s="14"/>
      <c r="L518" s="14"/>
      <c r="M518" s="14"/>
      <c r="N518" s="14"/>
      <c r="O518" s="14"/>
      <c r="Q518" s="14" t="str">
        <f>IF(moras!H510="SI", moras!C510, "")</f>
        <v/>
      </c>
      <c r="R518" s="14">
        <f>IF(moras!H510="NO", moras!C510, "")</f>
        <v>562770.44999999995</v>
      </c>
      <c r="S518" s="14">
        <f t="shared" si="10"/>
        <v>-562770.44999999995</v>
      </c>
      <c r="T518" s="14"/>
      <c r="U518" s="14"/>
      <c r="V518" s="14"/>
      <c r="W518" s="14"/>
      <c r="X518" s="14"/>
      <c r="Y518" s="14"/>
      <c r="Z518" s="14"/>
      <c r="AA518" s="14"/>
      <c r="AB518" s="14"/>
      <c r="AC518" s="14"/>
      <c r="AD518" s="14"/>
      <c r="AE518" s="14"/>
      <c r="AF518" s="14"/>
      <c r="AG518" s="14"/>
      <c r="AH518" s="14"/>
      <c r="AI518" s="14"/>
      <c r="AJ518" s="14"/>
      <c r="AK518" s="14"/>
      <c r="AL518" s="14"/>
    </row>
    <row r="519" spans="1:38">
      <c r="A519" s="14"/>
      <c r="B519" s="14"/>
      <c r="C519" s="14"/>
      <c r="D519" s="14"/>
      <c r="E519" s="14"/>
      <c r="F519" s="14"/>
      <c r="G519" s="14"/>
      <c r="H519" s="14"/>
      <c r="I519" s="14"/>
      <c r="J519" s="14"/>
      <c r="K519" s="14"/>
      <c r="L519" s="14"/>
      <c r="M519" s="14"/>
      <c r="N519" s="14"/>
      <c r="O519" s="14"/>
      <c r="Q519" s="14" t="str">
        <f>IF(moras!H511="SI", moras!C511, "")</f>
        <v/>
      </c>
      <c r="R519" s="14">
        <f>IF(moras!H511="NO", moras!C511, "")</f>
        <v>571789</v>
      </c>
      <c r="S519" s="14">
        <f t="shared" si="10"/>
        <v>-571789</v>
      </c>
      <c r="T519" s="14"/>
      <c r="U519" s="14"/>
      <c r="V519" s="14"/>
      <c r="W519" s="14"/>
      <c r="X519" s="14"/>
      <c r="Y519" s="14"/>
      <c r="Z519" s="14"/>
      <c r="AA519" s="14"/>
      <c r="AB519" s="14"/>
      <c r="AC519" s="14"/>
      <c r="AD519" s="14"/>
      <c r="AE519" s="14"/>
      <c r="AF519" s="14"/>
      <c r="AG519" s="14"/>
      <c r="AH519" s="14"/>
      <c r="AI519" s="14"/>
      <c r="AJ519" s="14"/>
      <c r="AK519" s="14"/>
      <c r="AL519" s="14"/>
    </row>
    <row r="520" spans="1:38">
      <c r="A520" s="14"/>
      <c r="B520" s="14"/>
      <c r="C520" s="14"/>
      <c r="D520" s="14"/>
      <c r="E520" s="14"/>
      <c r="F520" s="14"/>
      <c r="G520" s="14"/>
      <c r="H520" s="14"/>
      <c r="I520" s="14"/>
      <c r="J520" s="14"/>
      <c r="K520" s="14"/>
      <c r="L520" s="14"/>
      <c r="M520" s="14"/>
      <c r="N520" s="14"/>
      <c r="O520" s="14"/>
      <c r="Q520" s="14" t="str">
        <f>IF(moras!H512="SI", moras!C512, "")</f>
        <v/>
      </c>
      <c r="R520" s="14">
        <f>IF(moras!H512="NO", moras!C512, "")</f>
        <v>896977</v>
      </c>
      <c r="S520" s="14">
        <f t="shared" si="10"/>
        <v>-896977</v>
      </c>
      <c r="T520" s="14"/>
      <c r="U520" s="14"/>
      <c r="V520" s="14"/>
      <c r="W520" s="14"/>
      <c r="X520" s="14"/>
      <c r="Y520" s="14"/>
      <c r="Z520" s="14"/>
      <c r="AA520" s="14"/>
      <c r="AB520" s="14"/>
      <c r="AC520" s="14"/>
      <c r="AD520" s="14"/>
      <c r="AE520" s="14"/>
      <c r="AF520" s="14"/>
      <c r="AG520" s="14"/>
      <c r="AH520" s="14"/>
      <c r="AI520" s="14"/>
      <c r="AJ520" s="14"/>
      <c r="AK520" s="14"/>
      <c r="AL520" s="14"/>
    </row>
    <row r="521" spans="1:38">
      <c r="A521" s="14"/>
      <c r="B521" s="14"/>
      <c r="C521" s="14"/>
      <c r="D521" s="14"/>
      <c r="E521" s="14"/>
      <c r="F521" s="14"/>
      <c r="G521" s="14"/>
      <c r="H521" s="14"/>
      <c r="I521" s="14"/>
      <c r="J521" s="14"/>
      <c r="K521" s="14"/>
      <c r="L521" s="14"/>
      <c r="M521" s="14"/>
      <c r="N521" s="14"/>
      <c r="O521" s="14"/>
      <c r="Q521" s="14" t="str">
        <f>IF(moras!H513="SI", moras!C513, "")</f>
        <v/>
      </c>
      <c r="R521" s="14">
        <f>IF(moras!H513="NO", moras!C513, "")</f>
        <v>220000</v>
      </c>
      <c r="S521" s="14">
        <f t="shared" si="10"/>
        <v>-220000</v>
      </c>
      <c r="T521" s="14"/>
      <c r="U521" s="14"/>
      <c r="V521" s="14"/>
      <c r="W521" s="14"/>
      <c r="X521" s="14"/>
      <c r="Y521" s="14"/>
      <c r="Z521" s="14"/>
      <c r="AA521" s="14"/>
      <c r="AB521" s="14"/>
      <c r="AC521" s="14"/>
      <c r="AD521" s="14"/>
      <c r="AE521" s="14"/>
      <c r="AF521" s="14"/>
      <c r="AG521" s="14"/>
      <c r="AH521" s="14"/>
      <c r="AI521" s="14"/>
      <c r="AJ521" s="14"/>
      <c r="AK521" s="14"/>
      <c r="AL521" s="14"/>
    </row>
    <row r="522" spans="1:38">
      <c r="A522" s="14"/>
      <c r="B522" s="14"/>
      <c r="C522" s="14"/>
      <c r="D522" s="14"/>
      <c r="E522" s="14"/>
      <c r="F522" s="14"/>
      <c r="G522" s="14"/>
      <c r="H522" s="14"/>
      <c r="I522" s="14"/>
      <c r="J522" s="14"/>
      <c r="K522" s="14"/>
      <c r="L522" s="14"/>
      <c r="M522" s="14"/>
      <c r="N522" s="14"/>
      <c r="O522" s="14"/>
      <c r="Q522" s="14" t="str">
        <f>IF(moras!H514="SI", moras!C514, "")</f>
        <v/>
      </c>
      <c r="R522" s="14">
        <f>IF(moras!H514="NO", moras!C514, "")</f>
        <v>447772</v>
      </c>
      <c r="S522" s="14">
        <f t="shared" si="10"/>
        <v>-447772</v>
      </c>
      <c r="T522" s="14"/>
      <c r="U522" s="14"/>
      <c r="V522" s="14"/>
      <c r="W522" s="14"/>
      <c r="X522" s="14"/>
      <c r="Y522" s="14"/>
      <c r="Z522" s="14"/>
      <c r="AA522" s="14"/>
      <c r="AB522" s="14"/>
      <c r="AC522" s="14"/>
      <c r="AD522" s="14"/>
      <c r="AE522" s="14"/>
      <c r="AF522" s="14"/>
      <c r="AG522" s="14"/>
      <c r="AH522" s="14"/>
      <c r="AI522" s="14"/>
      <c r="AJ522" s="14"/>
      <c r="AK522" s="14"/>
      <c r="AL522" s="14"/>
    </row>
    <row r="523" spans="1:38">
      <c r="A523" s="14"/>
      <c r="B523" s="14"/>
      <c r="C523" s="14"/>
      <c r="D523" s="14"/>
      <c r="E523" s="14"/>
      <c r="F523" s="14"/>
      <c r="G523" s="14"/>
      <c r="H523" s="14"/>
      <c r="I523" s="14"/>
      <c r="J523" s="14"/>
      <c r="K523" s="14"/>
      <c r="L523" s="14"/>
      <c r="M523" s="14"/>
      <c r="N523" s="14"/>
      <c r="O523" s="14"/>
      <c r="Q523" s="14" t="str">
        <f>IF(moras!H515="SI", moras!C515, "")</f>
        <v/>
      </c>
      <c r="R523" s="14">
        <f>IF(moras!H515="NO", moras!C515, "")</f>
        <v>297046</v>
      </c>
      <c r="S523" s="14">
        <f t="shared" ref="S523:S586" si="11">-R523</f>
        <v>-297046</v>
      </c>
      <c r="T523" s="14"/>
      <c r="U523" s="14"/>
      <c r="V523" s="14"/>
      <c r="W523" s="14"/>
      <c r="X523" s="14"/>
      <c r="Y523" s="14"/>
      <c r="Z523" s="14"/>
      <c r="AA523" s="14"/>
      <c r="AB523" s="14"/>
      <c r="AC523" s="14"/>
      <c r="AD523" s="14"/>
      <c r="AE523" s="14"/>
      <c r="AF523" s="14"/>
      <c r="AG523" s="14"/>
      <c r="AH523" s="14"/>
      <c r="AI523" s="14"/>
      <c r="AJ523" s="14"/>
      <c r="AK523" s="14"/>
      <c r="AL523" s="14"/>
    </row>
    <row r="524" spans="1:38">
      <c r="A524" s="14"/>
      <c r="B524" s="14"/>
      <c r="C524" s="14"/>
      <c r="D524" s="14"/>
      <c r="E524" s="14"/>
      <c r="F524" s="14"/>
      <c r="G524" s="14"/>
      <c r="H524" s="14"/>
      <c r="I524" s="14"/>
      <c r="J524" s="14"/>
      <c r="K524" s="14"/>
      <c r="L524" s="14"/>
      <c r="M524" s="14"/>
      <c r="N524" s="14"/>
      <c r="O524" s="14"/>
      <c r="Q524" s="14">
        <f>IF(moras!H516="SI", moras!C516, "")</f>
        <v>319574.40000000002</v>
      </c>
      <c r="R524" s="14" t="str">
        <f>IF(moras!H516="NO", moras!C516, "")</f>
        <v/>
      </c>
      <c r="S524" s="14" t="e">
        <f t="shared" si="11"/>
        <v>#VALUE!</v>
      </c>
      <c r="T524" s="14"/>
      <c r="U524" s="14"/>
      <c r="V524" s="14"/>
      <c r="W524" s="14"/>
      <c r="X524" s="14"/>
      <c r="Y524" s="14"/>
      <c r="Z524" s="14"/>
      <c r="AA524" s="14"/>
      <c r="AB524" s="14"/>
      <c r="AC524" s="14"/>
      <c r="AD524" s="14"/>
      <c r="AE524" s="14"/>
      <c r="AF524" s="14"/>
      <c r="AG524" s="14"/>
      <c r="AH524" s="14"/>
      <c r="AI524" s="14"/>
      <c r="AJ524" s="14"/>
      <c r="AK524" s="14"/>
      <c r="AL524" s="14"/>
    </row>
    <row r="525" spans="1:38">
      <c r="A525" s="14"/>
      <c r="B525" s="14"/>
      <c r="C525" s="14"/>
      <c r="D525" s="14"/>
      <c r="E525" s="14"/>
      <c r="F525" s="14"/>
      <c r="G525" s="14"/>
      <c r="H525" s="14"/>
      <c r="I525" s="14"/>
      <c r="J525" s="14"/>
      <c r="K525" s="14"/>
      <c r="L525" s="14"/>
      <c r="M525" s="14"/>
      <c r="N525" s="14"/>
      <c r="O525" s="14"/>
      <c r="Q525" s="14" t="str">
        <f>IF(moras!H517="SI", moras!C517, "")</f>
        <v/>
      </c>
      <c r="R525" s="14">
        <f>IF(moras!H517="NO", moras!C517, "")</f>
        <v>343390.86</v>
      </c>
      <c r="S525" s="14">
        <f t="shared" si="11"/>
        <v>-343390.86</v>
      </c>
      <c r="T525" s="14"/>
      <c r="U525" s="14"/>
      <c r="V525" s="14"/>
      <c r="W525" s="14"/>
      <c r="X525" s="14"/>
      <c r="Y525" s="14"/>
      <c r="Z525" s="14"/>
      <c r="AA525" s="14"/>
      <c r="AB525" s="14"/>
      <c r="AC525" s="14"/>
      <c r="AD525" s="14"/>
      <c r="AE525" s="14"/>
      <c r="AF525" s="14"/>
      <c r="AG525" s="14"/>
      <c r="AH525" s="14"/>
      <c r="AI525" s="14"/>
      <c r="AJ525" s="14"/>
      <c r="AK525" s="14"/>
      <c r="AL525" s="14"/>
    </row>
    <row r="526" spans="1:38">
      <c r="A526" s="14"/>
      <c r="B526" s="14"/>
      <c r="C526" s="14"/>
      <c r="D526" s="14"/>
      <c r="E526" s="14"/>
      <c r="F526" s="14"/>
      <c r="G526" s="14"/>
      <c r="H526" s="14"/>
      <c r="I526" s="14"/>
      <c r="J526" s="14"/>
      <c r="K526" s="14"/>
      <c r="L526" s="14"/>
      <c r="M526" s="14"/>
      <c r="N526" s="14"/>
      <c r="O526" s="14"/>
      <c r="Q526" s="14" t="str">
        <f>IF(moras!H518="SI", moras!C518, "")</f>
        <v/>
      </c>
      <c r="R526" s="14">
        <f>IF(moras!H518="NO", moras!C518, "")</f>
        <v>184342.85</v>
      </c>
      <c r="S526" s="14">
        <f t="shared" si="11"/>
        <v>-184342.85</v>
      </c>
      <c r="T526" s="14"/>
      <c r="U526" s="14"/>
      <c r="V526" s="14"/>
      <c r="W526" s="14"/>
      <c r="X526" s="14"/>
      <c r="Y526" s="14"/>
      <c r="Z526" s="14"/>
      <c r="AA526" s="14"/>
      <c r="AB526" s="14"/>
      <c r="AC526" s="14"/>
      <c r="AD526" s="14"/>
      <c r="AE526" s="14"/>
      <c r="AF526" s="14"/>
      <c r="AG526" s="14"/>
      <c r="AH526" s="14"/>
      <c r="AI526" s="14"/>
      <c r="AJ526" s="14"/>
      <c r="AK526" s="14"/>
      <c r="AL526" s="14"/>
    </row>
    <row r="527" spans="1:38">
      <c r="A527" s="14"/>
      <c r="B527" s="14"/>
      <c r="C527" s="14"/>
      <c r="D527" s="14"/>
      <c r="E527" s="14"/>
      <c r="F527" s="14"/>
      <c r="G527" s="14"/>
      <c r="H527" s="14"/>
      <c r="I527" s="14"/>
      <c r="J527" s="14"/>
      <c r="K527" s="14"/>
      <c r="L527" s="14"/>
      <c r="M527" s="14"/>
      <c r="N527" s="14"/>
      <c r="O527" s="14"/>
      <c r="Q527" s="14" t="str">
        <f>IF(moras!H519="SI", moras!C519, "")</f>
        <v/>
      </c>
      <c r="R527" s="14">
        <f>IF(moras!H519="NO", moras!C519, "")</f>
        <v>699800</v>
      </c>
      <c r="S527" s="14">
        <f t="shared" si="11"/>
        <v>-699800</v>
      </c>
      <c r="T527" s="14"/>
      <c r="U527" s="14"/>
      <c r="V527" s="14"/>
      <c r="W527" s="14"/>
      <c r="X527" s="14"/>
      <c r="Y527" s="14"/>
      <c r="Z527" s="14"/>
      <c r="AA527" s="14"/>
      <c r="AB527" s="14"/>
      <c r="AC527" s="14"/>
      <c r="AD527" s="14"/>
      <c r="AE527" s="14"/>
      <c r="AF527" s="14"/>
      <c r="AG527" s="14"/>
      <c r="AH527" s="14"/>
      <c r="AI527" s="14"/>
      <c r="AJ527" s="14"/>
      <c r="AK527" s="14"/>
      <c r="AL527" s="14"/>
    </row>
    <row r="528" spans="1:38">
      <c r="A528" s="14"/>
      <c r="B528" s="14"/>
      <c r="C528" s="14"/>
      <c r="D528" s="14"/>
      <c r="E528" s="14"/>
      <c r="F528" s="14"/>
      <c r="G528" s="14"/>
      <c r="H528" s="14"/>
      <c r="I528" s="14"/>
      <c r="J528" s="14"/>
      <c r="K528" s="14"/>
      <c r="L528" s="14"/>
      <c r="M528" s="14"/>
      <c r="N528" s="14"/>
      <c r="O528" s="14"/>
      <c r="Q528" s="14" t="str">
        <f>IF(moras!H520="SI", moras!C520, "")</f>
        <v/>
      </c>
      <c r="R528" s="14">
        <f>IF(moras!H520="NO", moras!C520, "")</f>
        <v>177298.8</v>
      </c>
      <c r="S528" s="14">
        <f t="shared" si="11"/>
        <v>-177298.8</v>
      </c>
      <c r="T528" s="14"/>
      <c r="U528" s="14"/>
      <c r="V528" s="14"/>
      <c r="W528" s="14"/>
      <c r="X528" s="14"/>
      <c r="Y528" s="14"/>
      <c r="Z528" s="14"/>
      <c r="AA528" s="14"/>
      <c r="AB528" s="14"/>
      <c r="AC528" s="14"/>
      <c r="AD528" s="14"/>
      <c r="AE528" s="14"/>
      <c r="AF528" s="14"/>
      <c r="AG528" s="14"/>
      <c r="AH528" s="14"/>
      <c r="AI528" s="14"/>
      <c r="AJ528" s="14"/>
      <c r="AK528" s="14"/>
      <c r="AL528" s="14"/>
    </row>
    <row r="529" spans="1:38">
      <c r="A529" s="14"/>
      <c r="B529" s="14"/>
      <c r="C529" s="14"/>
      <c r="D529" s="14"/>
      <c r="E529" s="14"/>
      <c r="F529" s="14"/>
      <c r="G529" s="14"/>
      <c r="H529" s="14"/>
      <c r="I529" s="14"/>
      <c r="J529" s="14"/>
      <c r="K529" s="14"/>
      <c r="L529" s="14"/>
      <c r="M529" s="14"/>
      <c r="N529" s="14"/>
      <c r="O529" s="14"/>
      <c r="Q529" s="14" t="str">
        <f>IF(moras!H521="SI", moras!C521, "")</f>
        <v/>
      </c>
      <c r="R529" s="14">
        <f>IF(moras!H521="NO", moras!C521, "")</f>
        <v>1599143.96</v>
      </c>
      <c r="S529" s="14">
        <f t="shared" si="11"/>
        <v>-1599143.96</v>
      </c>
      <c r="T529" s="14"/>
      <c r="U529" s="14"/>
      <c r="V529" s="14"/>
      <c r="W529" s="14"/>
      <c r="X529" s="14"/>
      <c r="Y529" s="14"/>
      <c r="Z529" s="14"/>
      <c r="AA529" s="14"/>
      <c r="AB529" s="14"/>
      <c r="AC529" s="14"/>
      <c r="AD529" s="14"/>
      <c r="AE529" s="14"/>
      <c r="AF529" s="14"/>
      <c r="AG529" s="14"/>
      <c r="AH529" s="14"/>
      <c r="AI529" s="14"/>
      <c r="AJ529" s="14"/>
      <c r="AK529" s="14"/>
      <c r="AL529" s="14"/>
    </row>
    <row r="530" spans="1:38">
      <c r="A530" s="14"/>
      <c r="B530" s="14"/>
      <c r="C530" s="14"/>
      <c r="D530" s="14"/>
      <c r="E530" s="14"/>
      <c r="F530" s="14"/>
      <c r="G530" s="14"/>
      <c r="H530" s="14"/>
      <c r="I530" s="14"/>
      <c r="J530" s="14"/>
      <c r="K530" s="14"/>
      <c r="L530" s="14"/>
      <c r="M530" s="14"/>
      <c r="N530" s="14"/>
      <c r="O530" s="14"/>
      <c r="Q530" s="14" t="str">
        <f>IF(moras!H522="SI", moras!C522, "")</f>
        <v/>
      </c>
      <c r="R530" s="14">
        <f>IF(moras!H522="NO", moras!C522, "")</f>
        <v>556296.12</v>
      </c>
      <c r="S530" s="14">
        <f t="shared" si="11"/>
        <v>-556296.12</v>
      </c>
      <c r="T530" s="14"/>
      <c r="U530" s="14"/>
      <c r="V530" s="14"/>
      <c r="W530" s="14"/>
      <c r="X530" s="14"/>
      <c r="Y530" s="14"/>
      <c r="Z530" s="14"/>
      <c r="AA530" s="14"/>
      <c r="AB530" s="14"/>
      <c r="AC530" s="14"/>
      <c r="AD530" s="14"/>
      <c r="AE530" s="14"/>
      <c r="AF530" s="14"/>
      <c r="AG530" s="14"/>
      <c r="AH530" s="14"/>
      <c r="AI530" s="14"/>
      <c r="AJ530" s="14"/>
      <c r="AK530" s="14"/>
      <c r="AL530" s="14"/>
    </row>
    <row r="531" spans="1:38">
      <c r="A531" s="14"/>
      <c r="B531" s="14"/>
      <c r="C531" s="14"/>
      <c r="D531" s="14"/>
      <c r="E531" s="14"/>
      <c r="F531" s="14"/>
      <c r="G531" s="14"/>
      <c r="H531" s="14"/>
      <c r="I531" s="14"/>
      <c r="J531" s="14"/>
      <c r="K531" s="14"/>
      <c r="L531" s="14"/>
      <c r="M531" s="14"/>
      <c r="N531" s="14"/>
      <c r="O531" s="14"/>
      <c r="Q531" s="14">
        <f>IF(moras!H523="SI", moras!C523, "")</f>
        <v>206538</v>
      </c>
      <c r="R531" s="14" t="str">
        <f>IF(moras!H523="NO", moras!C523, "")</f>
        <v/>
      </c>
      <c r="S531" s="14" t="e">
        <f t="shared" si="11"/>
        <v>#VALUE!</v>
      </c>
      <c r="T531" s="14"/>
      <c r="U531" s="14"/>
      <c r="V531" s="14"/>
      <c r="W531" s="14"/>
      <c r="X531" s="14"/>
      <c r="Y531" s="14"/>
      <c r="Z531" s="14"/>
      <c r="AA531" s="14"/>
      <c r="AB531" s="14"/>
      <c r="AC531" s="14"/>
      <c r="AD531" s="14"/>
      <c r="AE531" s="14"/>
      <c r="AF531" s="14"/>
      <c r="AG531" s="14"/>
      <c r="AH531" s="14"/>
      <c r="AI531" s="14"/>
      <c r="AJ531" s="14"/>
      <c r="AK531" s="14"/>
      <c r="AL531" s="14"/>
    </row>
    <row r="532" spans="1:38">
      <c r="A532" s="14"/>
      <c r="B532" s="14"/>
      <c r="C532" s="14"/>
      <c r="D532" s="14"/>
      <c r="E532" s="14"/>
      <c r="F532" s="14"/>
      <c r="G532" s="14"/>
      <c r="H532" s="14"/>
      <c r="I532" s="14"/>
      <c r="J532" s="14"/>
      <c r="K532" s="14"/>
      <c r="L532" s="14"/>
      <c r="M532" s="14"/>
      <c r="N532" s="14"/>
      <c r="O532" s="14"/>
      <c r="Q532" s="14">
        <f>IF(moras!H524="SI", moras!C524, "")</f>
        <v>436481</v>
      </c>
      <c r="R532" s="14" t="str">
        <f>IF(moras!H524="NO", moras!C524, "")</f>
        <v/>
      </c>
      <c r="S532" s="14" t="e">
        <f t="shared" si="11"/>
        <v>#VALUE!</v>
      </c>
      <c r="T532" s="14"/>
      <c r="U532" s="14"/>
      <c r="V532" s="14"/>
      <c r="W532" s="14"/>
      <c r="X532" s="14"/>
      <c r="Y532" s="14"/>
      <c r="Z532" s="14"/>
      <c r="AA532" s="14"/>
      <c r="AB532" s="14"/>
      <c r="AC532" s="14"/>
      <c r="AD532" s="14"/>
      <c r="AE532" s="14"/>
      <c r="AF532" s="14"/>
      <c r="AG532" s="14"/>
      <c r="AH532" s="14"/>
      <c r="AI532" s="14"/>
      <c r="AJ532" s="14"/>
      <c r="AK532" s="14"/>
      <c r="AL532" s="14"/>
    </row>
    <row r="533" spans="1:38">
      <c r="A533" s="14"/>
      <c r="B533" s="14"/>
      <c r="C533" s="14"/>
      <c r="D533" s="14"/>
      <c r="E533" s="14"/>
      <c r="F533" s="14"/>
      <c r="G533" s="14"/>
      <c r="H533" s="14"/>
      <c r="I533" s="14"/>
      <c r="J533" s="14"/>
      <c r="K533" s="14"/>
      <c r="L533" s="14"/>
      <c r="M533" s="14"/>
      <c r="N533" s="14"/>
      <c r="O533" s="14"/>
      <c r="Q533" s="14" t="str">
        <f>IF(moras!H525="SI", moras!C525, "")</f>
        <v/>
      </c>
      <c r="R533" s="14">
        <f>IF(moras!H525="NO", moras!C525, "")</f>
        <v>318445</v>
      </c>
      <c r="S533" s="14">
        <f t="shared" si="11"/>
        <v>-318445</v>
      </c>
      <c r="T533" s="14"/>
      <c r="U533" s="14"/>
      <c r="V533" s="14"/>
      <c r="W533" s="14"/>
      <c r="X533" s="14"/>
      <c r="Y533" s="14"/>
      <c r="Z533" s="14"/>
      <c r="AA533" s="14"/>
      <c r="AB533" s="14"/>
      <c r="AC533" s="14"/>
      <c r="AD533" s="14"/>
      <c r="AE533" s="14"/>
      <c r="AF533" s="14"/>
      <c r="AG533" s="14"/>
      <c r="AH533" s="14"/>
      <c r="AI533" s="14"/>
      <c r="AJ533" s="14"/>
      <c r="AK533" s="14"/>
      <c r="AL533" s="14"/>
    </row>
    <row r="534" spans="1:38">
      <c r="A534" s="14"/>
      <c r="B534" s="14"/>
      <c r="C534" s="14"/>
      <c r="D534" s="14"/>
      <c r="E534" s="14"/>
      <c r="F534" s="14"/>
      <c r="G534" s="14"/>
      <c r="H534" s="14"/>
      <c r="I534" s="14"/>
      <c r="J534" s="14"/>
      <c r="K534" s="14"/>
      <c r="L534" s="14"/>
      <c r="M534" s="14"/>
      <c r="N534" s="14"/>
      <c r="O534" s="14"/>
      <c r="Q534" s="14" t="str">
        <f>IF(moras!H526="SI", moras!C526, "")</f>
        <v/>
      </c>
      <c r="R534" s="14">
        <f>IF(moras!H526="NO", moras!C526, "")</f>
        <v>280000</v>
      </c>
      <c r="S534" s="14">
        <f t="shared" si="11"/>
        <v>-280000</v>
      </c>
      <c r="T534" s="14"/>
      <c r="U534" s="14"/>
      <c r="V534" s="14"/>
      <c r="W534" s="14"/>
      <c r="X534" s="14"/>
      <c r="Y534" s="14"/>
      <c r="Z534" s="14"/>
      <c r="AA534" s="14"/>
      <c r="AB534" s="14"/>
      <c r="AC534" s="14"/>
      <c r="AD534" s="14"/>
      <c r="AE534" s="14"/>
      <c r="AF534" s="14"/>
      <c r="AG534" s="14"/>
      <c r="AH534" s="14"/>
      <c r="AI534" s="14"/>
      <c r="AJ534" s="14"/>
      <c r="AK534" s="14"/>
      <c r="AL534" s="14"/>
    </row>
    <row r="535" spans="1:38">
      <c r="A535" s="14"/>
      <c r="B535" s="14"/>
      <c r="C535" s="14"/>
      <c r="D535" s="14"/>
      <c r="E535" s="14"/>
      <c r="F535" s="14"/>
      <c r="G535" s="14"/>
      <c r="H535" s="14"/>
      <c r="I535" s="14"/>
      <c r="J535" s="14"/>
      <c r="K535" s="14"/>
      <c r="L535" s="14"/>
      <c r="M535" s="14"/>
      <c r="N535" s="14"/>
      <c r="O535" s="14"/>
      <c r="Q535" s="14" t="str">
        <f>IF(moras!H527="SI", moras!C527, "")</f>
        <v/>
      </c>
      <c r="R535" s="14">
        <f>IF(moras!H527="NO", moras!C527, "")</f>
        <v>250070.75</v>
      </c>
      <c r="S535" s="14">
        <f t="shared" si="11"/>
        <v>-250070.75</v>
      </c>
      <c r="T535" s="14"/>
      <c r="U535" s="14"/>
      <c r="V535" s="14"/>
      <c r="W535" s="14"/>
      <c r="X535" s="14"/>
      <c r="Y535" s="14"/>
      <c r="Z535" s="14"/>
      <c r="AA535" s="14"/>
      <c r="AB535" s="14"/>
      <c r="AC535" s="14"/>
      <c r="AD535" s="14"/>
      <c r="AE535" s="14"/>
      <c r="AF535" s="14"/>
      <c r="AG535" s="14"/>
      <c r="AH535" s="14"/>
      <c r="AI535" s="14"/>
      <c r="AJ535" s="14"/>
      <c r="AK535" s="14"/>
      <c r="AL535" s="14"/>
    </row>
    <row r="536" spans="1:38">
      <c r="A536" s="14"/>
      <c r="B536" s="14"/>
      <c r="C536" s="14"/>
      <c r="D536" s="14"/>
      <c r="E536" s="14"/>
      <c r="F536" s="14"/>
      <c r="G536" s="14"/>
      <c r="H536" s="14"/>
      <c r="I536" s="14"/>
      <c r="J536" s="14"/>
      <c r="K536" s="14"/>
      <c r="L536" s="14"/>
      <c r="M536" s="14"/>
      <c r="N536" s="14"/>
      <c r="O536" s="14"/>
      <c r="Q536" s="14" t="str">
        <f>IF(moras!H528="SI", moras!C528, "")</f>
        <v/>
      </c>
      <c r="R536" s="14">
        <f>IF(moras!H528="NO", moras!C528, "")</f>
        <v>1214203</v>
      </c>
      <c r="S536" s="14">
        <f t="shared" si="11"/>
        <v>-1214203</v>
      </c>
      <c r="T536" s="14"/>
      <c r="U536" s="14"/>
      <c r="V536" s="14"/>
      <c r="W536" s="14"/>
      <c r="X536" s="14"/>
      <c r="Y536" s="14"/>
      <c r="Z536" s="14"/>
      <c r="AA536" s="14"/>
      <c r="AB536" s="14"/>
      <c r="AC536" s="14"/>
      <c r="AD536" s="14"/>
      <c r="AE536" s="14"/>
      <c r="AF536" s="14"/>
      <c r="AG536" s="14"/>
      <c r="AH536" s="14"/>
      <c r="AI536" s="14"/>
      <c r="AJ536" s="14"/>
      <c r="AK536" s="14"/>
      <c r="AL536" s="14"/>
    </row>
    <row r="537" spans="1:38">
      <c r="A537" s="14"/>
      <c r="B537" s="14"/>
      <c r="C537" s="14"/>
      <c r="D537" s="14"/>
      <c r="E537" s="14"/>
      <c r="F537" s="14"/>
      <c r="G537" s="14"/>
      <c r="H537" s="14"/>
      <c r="I537" s="14"/>
      <c r="J537" s="14"/>
      <c r="K537" s="14"/>
      <c r="L537" s="14"/>
      <c r="M537" s="14"/>
      <c r="N537" s="14"/>
      <c r="O537" s="14"/>
      <c r="Q537" s="14">
        <f>IF(moras!H529="SI", moras!C529, "")</f>
        <v>430371</v>
      </c>
      <c r="R537" s="14" t="str">
        <f>IF(moras!H529="NO", moras!C529, "")</f>
        <v/>
      </c>
      <c r="S537" s="14" t="e">
        <f t="shared" si="11"/>
        <v>#VALUE!</v>
      </c>
      <c r="T537" s="14"/>
      <c r="U537" s="14"/>
      <c r="V537" s="14"/>
      <c r="W537" s="14"/>
      <c r="X537" s="14"/>
      <c r="Y537" s="14"/>
      <c r="Z537" s="14"/>
      <c r="AA537" s="14"/>
      <c r="AB537" s="14"/>
      <c r="AC537" s="14"/>
      <c r="AD537" s="14"/>
      <c r="AE537" s="14"/>
      <c r="AF537" s="14"/>
      <c r="AG537" s="14"/>
      <c r="AH537" s="14"/>
      <c r="AI537" s="14"/>
      <c r="AJ537" s="14"/>
      <c r="AK537" s="14"/>
      <c r="AL537" s="14"/>
    </row>
    <row r="538" spans="1:38">
      <c r="A538" s="14"/>
      <c r="B538" s="14"/>
      <c r="C538" s="14"/>
      <c r="D538" s="14"/>
      <c r="E538" s="14"/>
      <c r="F538" s="14"/>
      <c r="G538" s="14"/>
      <c r="H538" s="14"/>
      <c r="I538" s="14"/>
      <c r="J538" s="14"/>
      <c r="K538" s="14"/>
      <c r="L538" s="14"/>
      <c r="M538" s="14"/>
      <c r="N538" s="14"/>
      <c r="O538" s="14"/>
      <c r="Q538" s="14" t="str">
        <f>IF(moras!H530="SI", moras!C530, "")</f>
        <v/>
      </c>
      <c r="R538" s="14">
        <f>IF(moras!H530="NO", moras!C530, "")</f>
        <v>558244.5</v>
      </c>
      <c r="S538" s="14">
        <f t="shared" si="11"/>
        <v>-558244.5</v>
      </c>
      <c r="T538" s="14"/>
      <c r="U538" s="14"/>
      <c r="V538" s="14"/>
      <c r="W538" s="14"/>
      <c r="X538" s="14"/>
      <c r="Y538" s="14"/>
      <c r="Z538" s="14"/>
      <c r="AA538" s="14"/>
      <c r="AB538" s="14"/>
      <c r="AC538" s="14"/>
      <c r="AD538" s="14"/>
      <c r="AE538" s="14"/>
      <c r="AF538" s="14"/>
      <c r="AG538" s="14"/>
      <c r="AH538" s="14"/>
      <c r="AI538" s="14"/>
      <c r="AJ538" s="14"/>
      <c r="AK538" s="14"/>
      <c r="AL538" s="14"/>
    </row>
    <row r="539" spans="1:38">
      <c r="A539" s="14"/>
      <c r="B539" s="14"/>
      <c r="C539" s="14"/>
      <c r="D539" s="14"/>
      <c r="E539" s="14"/>
      <c r="F539" s="14"/>
      <c r="G539" s="14"/>
      <c r="H539" s="14"/>
      <c r="I539" s="14"/>
      <c r="J539" s="14"/>
      <c r="K539" s="14"/>
      <c r="L539" s="14"/>
      <c r="M539" s="14"/>
      <c r="N539" s="14"/>
      <c r="O539" s="14"/>
      <c r="Q539" s="14" t="str">
        <f>IF(moras!H531="SI", moras!C531, "")</f>
        <v/>
      </c>
      <c r="R539" s="14">
        <f>IF(moras!H531="NO", moras!C531, "")</f>
        <v>304913</v>
      </c>
      <c r="S539" s="14">
        <f t="shared" si="11"/>
        <v>-304913</v>
      </c>
      <c r="T539" s="14"/>
      <c r="U539" s="14"/>
      <c r="V539" s="14"/>
      <c r="W539" s="14"/>
      <c r="X539" s="14"/>
      <c r="Y539" s="14"/>
      <c r="Z539" s="14"/>
      <c r="AA539" s="14"/>
      <c r="AB539" s="14"/>
      <c r="AC539" s="14"/>
      <c r="AD539" s="14"/>
      <c r="AE539" s="14"/>
      <c r="AF539" s="14"/>
      <c r="AG539" s="14"/>
      <c r="AH539" s="14"/>
      <c r="AI539" s="14"/>
      <c r="AJ539" s="14"/>
      <c r="AK539" s="14"/>
      <c r="AL539" s="14"/>
    </row>
    <row r="540" spans="1:38">
      <c r="A540" s="14"/>
      <c r="B540" s="14"/>
      <c r="C540" s="14"/>
      <c r="D540" s="14"/>
      <c r="E540" s="14"/>
      <c r="F540" s="14"/>
      <c r="G540" s="14"/>
      <c r="H540" s="14"/>
      <c r="I540" s="14"/>
      <c r="J540" s="14"/>
      <c r="K540" s="14"/>
      <c r="L540" s="14"/>
      <c r="M540" s="14"/>
      <c r="N540" s="14"/>
      <c r="O540" s="14"/>
      <c r="Q540" s="14" t="str">
        <f>IF(moras!H532="SI", moras!C532, "")</f>
        <v/>
      </c>
      <c r="R540" s="14">
        <f>IF(moras!H532="NO", moras!C532, "")</f>
        <v>1736277</v>
      </c>
      <c r="S540" s="14">
        <f t="shared" si="11"/>
        <v>-1736277</v>
      </c>
      <c r="T540" s="14"/>
      <c r="U540" s="14"/>
      <c r="V540" s="14"/>
      <c r="W540" s="14"/>
      <c r="X540" s="14"/>
      <c r="Y540" s="14"/>
      <c r="Z540" s="14"/>
      <c r="AA540" s="14"/>
      <c r="AB540" s="14"/>
      <c r="AC540" s="14"/>
      <c r="AD540" s="14"/>
      <c r="AE540" s="14"/>
      <c r="AF540" s="14"/>
      <c r="AG540" s="14"/>
      <c r="AH540" s="14"/>
      <c r="AI540" s="14"/>
      <c r="AJ540" s="14"/>
      <c r="AK540" s="14"/>
      <c r="AL540" s="14"/>
    </row>
    <row r="541" spans="1:38">
      <c r="A541" s="14"/>
      <c r="B541" s="14"/>
      <c r="C541" s="14"/>
      <c r="D541" s="14"/>
      <c r="E541" s="14"/>
      <c r="F541" s="14"/>
      <c r="G541" s="14"/>
      <c r="H541" s="14"/>
      <c r="I541" s="14"/>
      <c r="J541" s="14"/>
      <c r="K541" s="14"/>
      <c r="L541" s="14"/>
      <c r="M541" s="14"/>
      <c r="N541" s="14"/>
      <c r="O541" s="14"/>
      <c r="Q541" s="14" t="str">
        <f>IF(moras!H533="SI", moras!C533, "")</f>
        <v/>
      </c>
      <c r="R541" s="14">
        <f>IF(moras!H533="NO", moras!C533, "")</f>
        <v>934810.14</v>
      </c>
      <c r="S541" s="14">
        <f t="shared" si="11"/>
        <v>-934810.14</v>
      </c>
      <c r="T541" s="14"/>
      <c r="U541" s="14"/>
      <c r="V541" s="14"/>
      <c r="W541" s="14"/>
      <c r="X541" s="14"/>
      <c r="Y541" s="14"/>
      <c r="Z541" s="14"/>
      <c r="AA541" s="14"/>
      <c r="AB541" s="14"/>
      <c r="AC541" s="14"/>
      <c r="AD541" s="14"/>
      <c r="AE541" s="14"/>
      <c r="AF541" s="14"/>
      <c r="AG541" s="14"/>
      <c r="AH541" s="14"/>
      <c r="AI541" s="14"/>
      <c r="AJ541" s="14"/>
      <c r="AK541" s="14"/>
      <c r="AL541" s="14"/>
    </row>
    <row r="542" spans="1:38">
      <c r="A542" s="14"/>
      <c r="B542" s="14"/>
      <c r="C542" s="14"/>
      <c r="D542" s="14"/>
      <c r="E542" s="14"/>
      <c r="F542" s="14"/>
      <c r="G542" s="14"/>
      <c r="H542" s="14"/>
      <c r="I542" s="14"/>
      <c r="J542" s="14"/>
      <c r="K542" s="14"/>
      <c r="L542" s="14"/>
      <c r="M542" s="14"/>
      <c r="N542" s="14"/>
      <c r="O542" s="14"/>
      <c r="Q542" s="14">
        <f>IF(moras!H534="SI", moras!C534, "")</f>
        <v>319303</v>
      </c>
      <c r="R542" s="14" t="str">
        <f>IF(moras!H534="NO", moras!C534, "")</f>
        <v/>
      </c>
      <c r="S542" s="14" t="e">
        <f t="shared" si="11"/>
        <v>#VALUE!</v>
      </c>
      <c r="T542" s="14"/>
      <c r="U542" s="14"/>
      <c r="V542" s="14"/>
      <c r="W542" s="14"/>
      <c r="X542" s="14"/>
      <c r="Y542" s="14"/>
      <c r="Z542" s="14"/>
      <c r="AA542" s="14"/>
      <c r="AB542" s="14"/>
      <c r="AC542" s="14"/>
      <c r="AD542" s="14"/>
      <c r="AE542" s="14"/>
      <c r="AF542" s="14"/>
      <c r="AG542" s="14"/>
      <c r="AH542" s="14"/>
      <c r="AI542" s="14"/>
      <c r="AJ542" s="14"/>
      <c r="AK542" s="14"/>
      <c r="AL542" s="14"/>
    </row>
    <row r="543" spans="1:38">
      <c r="A543" s="14"/>
      <c r="B543" s="14"/>
      <c r="C543" s="14"/>
      <c r="D543" s="14"/>
      <c r="E543" s="14"/>
      <c r="F543" s="14"/>
      <c r="G543" s="14"/>
      <c r="H543" s="14"/>
      <c r="I543" s="14"/>
      <c r="J543" s="14"/>
      <c r="K543" s="14"/>
      <c r="L543" s="14"/>
      <c r="M543" s="14"/>
      <c r="N543" s="14"/>
      <c r="O543" s="14"/>
      <c r="Q543" s="14" t="str">
        <f>IF(moras!H535="SI", moras!C535, "")</f>
        <v/>
      </c>
      <c r="R543" s="14">
        <f>IF(moras!H535="NO", moras!C535, "")</f>
        <v>629752</v>
      </c>
      <c r="S543" s="14">
        <f t="shared" si="11"/>
        <v>-629752</v>
      </c>
      <c r="T543" s="14"/>
      <c r="U543" s="14"/>
      <c r="V543" s="14"/>
      <c r="W543" s="14"/>
      <c r="X543" s="14"/>
      <c r="Y543" s="14"/>
      <c r="Z543" s="14"/>
      <c r="AA543" s="14"/>
      <c r="AB543" s="14"/>
      <c r="AC543" s="14"/>
      <c r="AD543" s="14"/>
      <c r="AE543" s="14"/>
      <c r="AF543" s="14"/>
      <c r="AG543" s="14"/>
      <c r="AH543" s="14"/>
      <c r="AI543" s="14"/>
      <c r="AJ543" s="14"/>
      <c r="AK543" s="14"/>
      <c r="AL543" s="14"/>
    </row>
    <row r="544" spans="1:38">
      <c r="A544" s="14"/>
      <c r="B544" s="14"/>
      <c r="C544" s="14"/>
      <c r="D544" s="14"/>
      <c r="E544" s="14"/>
      <c r="F544" s="14"/>
      <c r="G544" s="14"/>
      <c r="H544" s="14"/>
      <c r="I544" s="14"/>
      <c r="J544" s="14"/>
      <c r="K544" s="14"/>
      <c r="L544" s="14"/>
      <c r="M544" s="14"/>
      <c r="N544" s="14"/>
      <c r="O544" s="14"/>
      <c r="Q544" s="14" t="str">
        <f>IF(moras!H536="SI", moras!C536, "")</f>
        <v/>
      </c>
      <c r="R544" s="14">
        <f>IF(moras!H536="NO", moras!C536, "")</f>
        <v>10700</v>
      </c>
      <c r="S544" s="14">
        <f t="shared" si="11"/>
        <v>-10700</v>
      </c>
      <c r="T544" s="14"/>
      <c r="U544" s="14"/>
      <c r="V544" s="14"/>
      <c r="W544" s="14"/>
      <c r="X544" s="14"/>
      <c r="Y544" s="14"/>
      <c r="Z544" s="14"/>
      <c r="AA544" s="14"/>
      <c r="AB544" s="14"/>
      <c r="AC544" s="14"/>
      <c r="AD544" s="14"/>
      <c r="AE544" s="14"/>
      <c r="AF544" s="14"/>
      <c r="AG544" s="14"/>
      <c r="AH544" s="14"/>
      <c r="AI544" s="14"/>
      <c r="AJ544" s="14"/>
      <c r="AK544" s="14"/>
      <c r="AL544" s="14"/>
    </row>
    <row r="545" spans="1:38">
      <c r="A545" s="14"/>
      <c r="B545" s="14"/>
      <c r="C545" s="14"/>
      <c r="D545" s="14"/>
      <c r="E545" s="14"/>
      <c r="F545" s="14"/>
      <c r="G545" s="14"/>
      <c r="H545" s="14"/>
      <c r="I545" s="14"/>
      <c r="J545" s="14"/>
      <c r="K545" s="14"/>
      <c r="L545" s="14"/>
      <c r="M545" s="14"/>
      <c r="N545" s="14"/>
      <c r="O545" s="14"/>
      <c r="Q545" s="14" t="str">
        <f>IF(moras!H537="SI", moras!C537, "")</f>
        <v/>
      </c>
      <c r="R545" s="14">
        <f>IF(moras!H537="NO", moras!C537, "")</f>
        <v>278030</v>
      </c>
      <c r="S545" s="14">
        <f t="shared" si="11"/>
        <v>-278030</v>
      </c>
      <c r="T545" s="14"/>
      <c r="U545" s="14"/>
      <c r="V545" s="14"/>
      <c r="W545" s="14"/>
      <c r="X545" s="14"/>
      <c r="Y545" s="14"/>
      <c r="Z545" s="14"/>
      <c r="AA545" s="14"/>
      <c r="AB545" s="14"/>
      <c r="AC545" s="14"/>
      <c r="AD545" s="14"/>
      <c r="AE545" s="14"/>
      <c r="AF545" s="14"/>
      <c r="AG545" s="14"/>
      <c r="AH545" s="14"/>
      <c r="AI545" s="14"/>
      <c r="AJ545" s="14"/>
      <c r="AK545" s="14"/>
      <c r="AL545" s="14"/>
    </row>
    <row r="546" spans="1:38">
      <c r="A546" s="14"/>
      <c r="B546" s="14"/>
      <c r="C546" s="14"/>
      <c r="D546" s="14"/>
      <c r="E546" s="14"/>
      <c r="F546" s="14"/>
      <c r="G546" s="14"/>
      <c r="H546" s="14"/>
      <c r="I546" s="14"/>
      <c r="J546" s="14"/>
      <c r="K546" s="14"/>
      <c r="L546" s="14"/>
      <c r="M546" s="14"/>
      <c r="N546" s="14"/>
      <c r="O546" s="14"/>
      <c r="Q546" s="14" t="str">
        <f>IF(moras!H538="SI", moras!C538, "")</f>
        <v/>
      </c>
      <c r="R546" s="14">
        <f>IF(moras!H538="NO", moras!C538, "")</f>
        <v>1555300.2</v>
      </c>
      <c r="S546" s="14">
        <f t="shared" si="11"/>
        <v>-1555300.2</v>
      </c>
      <c r="T546" s="14"/>
      <c r="U546" s="14"/>
      <c r="V546" s="14"/>
      <c r="W546" s="14"/>
      <c r="X546" s="14"/>
      <c r="Y546" s="14"/>
      <c r="Z546" s="14"/>
      <c r="AA546" s="14"/>
      <c r="AB546" s="14"/>
      <c r="AC546" s="14"/>
      <c r="AD546" s="14"/>
      <c r="AE546" s="14"/>
      <c r="AF546" s="14"/>
      <c r="AG546" s="14"/>
      <c r="AH546" s="14"/>
      <c r="AI546" s="14"/>
      <c r="AJ546" s="14"/>
      <c r="AK546" s="14"/>
      <c r="AL546" s="14"/>
    </row>
    <row r="547" spans="1:38">
      <c r="A547" s="14"/>
      <c r="B547" s="14"/>
      <c r="C547" s="14"/>
      <c r="D547" s="14"/>
      <c r="E547" s="14"/>
      <c r="F547" s="14"/>
      <c r="G547" s="14"/>
      <c r="H547" s="14"/>
      <c r="I547" s="14"/>
      <c r="J547" s="14"/>
      <c r="K547" s="14"/>
      <c r="L547" s="14"/>
      <c r="M547" s="14"/>
      <c r="N547" s="14"/>
      <c r="O547" s="14"/>
      <c r="Q547" s="14">
        <f>IF(moras!H539="SI", moras!C539, "")</f>
        <v>812000</v>
      </c>
      <c r="R547" s="14" t="str">
        <f>IF(moras!H539="NO", moras!C539, "")</f>
        <v/>
      </c>
      <c r="S547" s="14" t="e">
        <f t="shared" si="11"/>
        <v>#VALUE!</v>
      </c>
      <c r="T547" s="14"/>
      <c r="U547" s="14"/>
      <c r="V547" s="14"/>
      <c r="W547" s="14"/>
      <c r="X547" s="14"/>
      <c r="Y547" s="14"/>
      <c r="Z547" s="14"/>
      <c r="AA547" s="14"/>
      <c r="AB547" s="14"/>
      <c r="AC547" s="14"/>
      <c r="AD547" s="14"/>
      <c r="AE547" s="14"/>
      <c r="AF547" s="14"/>
      <c r="AG547" s="14"/>
      <c r="AH547" s="14"/>
      <c r="AI547" s="14"/>
      <c r="AJ547" s="14"/>
      <c r="AK547" s="14"/>
      <c r="AL547" s="14"/>
    </row>
    <row r="548" spans="1:38">
      <c r="A548" s="14"/>
      <c r="B548" s="14"/>
      <c r="C548" s="14"/>
      <c r="D548" s="14"/>
      <c r="E548" s="14"/>
      <c r="F548" s="14"/>
      <c r="G548" s="14"/>
      <c r="H548" s="14"/>
      <c r="I548" s="14"/>
      <c r="J548" s="14"/>
      <c r="K548" s="14"/>
      <c r="L548" s="14"/>
      <c r="M548" s="14"/>
      <c r="N548" s="14"/>
      <c r="O548" s="14"/>
      <c r="Q548" s="14">
        <f>IF(moras!H540="SI", moras!C540, "")</f>
        <v>563607</v>
      </c>
      <c r="R548" s="14" t="str">
        <f>IF(moras!H540="NO", moras!C540, "")</f>
        <v/>
      </c>
      <c r="S548" s="14" t="e">
        <f t="shared" si="11"/>
        <v>#VALUE!</v>
      </c>
      <c r="T548" s="14"/>
      <c r="U548" s="14"/>
      <c r="V548" s="14"/>
      <c r="W548" s="14"/>
      <c r="X548" s="14"/>
      <c r="Y548" s="14"/>
      <c r="Z548" s="14"/>
      <c r="AA548" s="14"/>
      <c r="AB548" s="14"/>
      <c r="AC548" s="14"/>
      <c r="AD548" s="14"/>
      <c r="AE548" s="14"/>
      <c r="AF548" s="14"/>
      <c r="AG548" s="14"/>
      <c r="AH548" s="14"/>
      <c r="AI548" s="14"/>
      <c r="AJ548" s="14"/>
      <c r="AK548" s="14"/>
      <c r="AL548" s="14"/>
    </row>
    <row r="549" spans="1:38">
      <c r="A549" s="14"/>
      <c r="B549" s="14"/>
      <c r="C549" s="14"/>
      <c r="D549" s="14"/>
      <c r="E549" s="14"/>
      <c r="F549" s="14"/>
      <c r="G549" s="14"/>
      <c r="H549" s="14"/>
      <c r="I549" s="14"/>
      <c r="J549" s="14"/>
      <c r="K549" s="14"/>
      <c r="L549" s="14"/>
      <c r="M549" s="14"/>
      <c r="N549" s="14"/>
      <c r="O549" s="14"/>
      <c r="Q549" s="14" t="str">
        <f>IF(moras!H541="SI", moras!C541, "")</f>
        <v/>
      </c>
      <c r="R549" s="14">
        <f>IF(moras!H541="NO", moras!C541, "")</f>
        <v>175000</v>
      </c>
      <c r="S549" s="14">
        <f t="shared" si="11"/>
        <v>-175000</v>
      </c>
      <c r="T549" s="14"/>
      <c r="U549" s="14"/>
      <c r="V549" s="14"/>
      <c r="W549" s="14"/>
      <c r="X549" s="14"/>
      <c r="Y549" s="14"/>
      <c r="Z549" s="14"/>
      <c r="AA549" s="14"/>
      <c r="AB549" s="14"/>
      <c r="AC549" s="14"/>
      <c r="AD549" s="14"/>
      <c r="AE549" s="14"/>
      <c r="AF549" s="14"/>
      <c r="AG549" s="14"/>
      <c r="AH549" s="14"/>
      <c r="AI549" s="14"/>
      <c r="AJ549" s="14"/>
      <c r="AK549" s="14"/>
      <c r="AL549" s="14"/>
    </row>
    <row r="550" spans="1:38">
      <c r="A550" s="14"/>
      <c r="B550" s="14"/>
      <c r="C550" s="14"/>
      <c r="D550" s="14"/>
      <c r="E550" s="14"/>
      <c r="F550" s="14"/>
      <c r="G550" s="14"/>
      <c r="H550" s="14"/>
      <c r="I550" s="14"/>
      <c r="J550" s="14"/>
      <c r="K550" s="14"/>
      <c r="L550" s="14"/>
      <c r="M550" s="14"/>
      <c r="N550" s="14"/>
      <c r="O550" s="14"/>
      <c r="Q550" s="14" t="str">
        <f>IF(moras!H542="SI", moras!C542, "")</f>
        <v/>
      </c>
      <c r="R550" s="14">
        <f>IF(moras!H542="NO", moras!C542, "")</f>
        <v>403293</v>
      </c>
      <c r="S550" s="14">
        <f t="shared" si="11"/>
        <v>-403293</v>
      </c>
      <c r="T550" s="14"/>
      <c r="U550" s="14"/>
      <c r="V550" s="14"/>
      <c r="W550" s="14"/>
      <c r="X550" s="14"/>
      <c r="Y550" s="14"/>
      <c r="Z550" s="14"/>
      <c r="AA550" s="14"/>
      <c r="AB550" s="14"/>
      <c r="AC550" s="14"/>
      <c r="AD550" s="14"/>
      <c r="AE550" s="14"/>
      <c r="AF550" s="14"/>
      <c r="AG550" s="14"/>
      <c r="AH550" s="14"/>
      <c r="AI550" s="14"/>
      <c r="AJ550" s="14"/>
      <c r="AK550" s="14"/>
      <c r="AL550" s="14"/>
    </row>
    <row r="551" spans="1:38">
      <c r="A551" s="14"/>
      <c r="B551" s="14"/>
      <c r="C551" s="14"/>
      <c r="D551" s="14"/>
      <c r="E551" s="14"/>
      <c r="F551" s="14"/>
      <c r="G551" s="14"/>
      <c r="H551" s="14"/>
      <c r="I551" s="14"/>
      <c r="J551" s="14"/>
      <c r="K551" s="14"/>
      <c r="L551" s="14"/>
      <c r="M551" s="14"/>
      <c r="N551" s="14"/>
      <c r="O551" s="14"/>
      <c r="Q551" s="14" t="str">
        <f>IF(moras!H543="SI", moras!C543, "")</f>
        <v/>
      </c>
      <c r="R551" s="14">
        <f>IF(moras!H543="NO", moras!C543, "")</f>
        <v>1523795.76</v>
      </c>
      <c r="S551" s="14">
        <f t="shared" si="11"/>
        <v>-1523795.76</v>
      </c>
      <c r="T551" s="14"/>
      <c r="U551" s="14"/>
      <c r="V551" s="14"/>
      <c r="W551" s="14"/>
      <c r="X551" s="14"/>
      <c r="Y551" s="14"/>
      <c r="Z551" s="14"/>
      <c r="AA551" s="14"/>
      <c r="AB551" s="14"/>
      <c r="AC551" s="14"/>
      <c r="AD551" s="14"/>
      <c r="AE551" s="14"/>
      <c r="AF551" s="14"/>
      <c r="AG551" s="14"/>
      <c r="AH551" s="14"/>
      <c r="AI551" s="14"/>
      <c r="AJ551" s="14"/>
      <c r="AK551" s="14"/>
      <c r="AL551" s="14"/>
    </row>
    <row r="552" spans="1:38">
      <c r="A552" s="14"/>
      <c r="B552" s="14"/>
      <c r="C552" s="14"/>
      <c r="D552" s="14"/>
      <c r="E552" s="14"/>
      <c r="F552" s="14"/>
      <c r="G552" s="14"/>
      <c r="H552" s="14"/>
      <c r="I552" s="14"/>
      <c r="J552" s="14"/>
      <c r="K552" s="14"/>
      <c r="L552" s="14"/>
      <c r="M552" s="14"/>
      <c r="N552" s="14"/>
      <c r="O552" s="14"/>
      <c r="Q552" s="14" t="str">
        <f>IF(moras!H544="SI", moras!C544, "")</f>
        <v/>
      </c>
      <c r="R552" s="14">
        <f>IF(moras!H544="NO", moras!C544, "")</f>
        <v>997036</v>
      </c>
      <c r="S552" s="14">
        <f t="shared" si="11"/>
        <v>-997036</v>
      </c>
      <c r="T552" s="14"/>
      <c r="U552" s="14"/>
      <c r="V552" s="14"/>
      <c r="W552" s="14"/>
      <c r="X552" s="14"/>
      <c r="Y552" s="14"/>
      <c r="Z552" s="14"/>
      <c r="AA552" s="14"/>
      <c r="AB552" s="14"/>
      <c r="AC552" s="14"/>
      <c r="AD552" s="14"/>
      <c r="AE552" s="14"/>
      <c r="AF552" s="14"/>
      <c r="AG552" s="14"/>
      <c r="AH552" s="14"/>
      <c r="AI552" s="14"/>
      <c r="AJ552" s="14"/>
      <c r="AK552" s="14"/>
      <c r="AL552" s="14"/>
    </row>
    <row r="553" spans="1:38">
      <c r="A553" s="14"/>
      <c r="B553" s="14"/>
      <c r="C553" s="14"/>
      <c r="D553" s="14"/>
      <c r="E553" s="14"/>
      <c r="F553" s="14"/>
      <c r="G553" s="14"/>
      <c r="H553" s="14"/>
      <c r="I553" s="14"/>
      <c r="J553" s="14"/>
      <c r="K553" s="14"/>
      <c r="L553" s="14"/>
      <c r="M553" s="14"/>
      <c r="N553" s="14"/>
      <c r="O553" s="14"/>
      <c r="Q553" s="14" t="str">
        <f>IF(moras!H545="SI", moras!C545, "")</f>
        <v/>
      </c>
      <c r="R553" s="14">
        <f>IF(moras!H545="NO", moras!C545, "")</f>
        <v>532934.25</v>
      </c>
      <c r="S553" s="14">
        <f t="shared" si="11"/>
        <v>-532934.25</v>
      </c>
      <c r="T553" s="14"/>
      <c r="U553" s="14"/>
      <c r="V553" s="14"/>
      <c r="W553" s="14"/>
      <c r="X553" s="14"/>
      <c r="Y553" s="14"/>
      <c r="Z553" s="14"/>
      <c r="AA553" s="14"/>
      <c r="AB553" s="14"/>
      <c r="AC553" s="14"/>
      <c r="AD553" s="14"/>
      <c r="AE553" s="14"/>
      <c r="AF553" s="14"/>
      <c r="AG553" s="14"/>
      <c r="AH553" s="14"/>
      <c r="AI553" s="14"/>
      <c r="AJ553" s="14"/>
      <c r="AK553" s="14"/>
      <c r="AL553" s="14"/>
    </row>
    <row r="554" spans="1:38">
      <c r="A554" s="14"/>
      <c r="B554" s="14"/>
      <c r="C554" s="14"/>
      <c r="D554" s="14"/>
      <c r="E554" s="14"/>
      <c r="F554" s="14"/>
      <c r="G554" s="14"/>
      <c r="H554" s="14"/>
      <c r="I554" s="14"/>
      <c r="J554" s="14"/>
      <c r="K554" s="14"/>
      <c r="L554" s="14"/>
      <c r="M554" s="14"/>
      <c r="N554" s="14"/>
      <c r="O554" s="14"/>
      <c r="Q554" s="14" t="str">
        <f>IF(moras!H546="SI", moras!C546, "")</f>
        <v/>
      </c>
      <c r="R554" s="14">
        <f>IF(moras!H546="NO", moras!C546, "")</f>
        <v>877312.5</v>
      </c>
      <c r="S554" s="14">
        <f t="shared" si="11"/>
        <v>-877312.5</v>
      </c>
      <c r="T554" s="14"/>
      <c r="U554" s="14"/>
      <c r="V554" s="14"/>
      <c r="W554" s="14"/>
      <c r="X554" s="14"/>
      <c r="Y554" s="14"/>
      <c r="Z554" s="14"/>
      <c r="AA554" s="14"/>
      <c r="AB554" s="14"/>
      <c r="AC554" s="14"/>
      <c r="AD554" s="14"/>
      <c r="AE554" s="14"/>
      <c r="AF554" s="14"/>
      <c r="AG554" s="14"/>
      <c r="AH554" s="14"/>
      <c r="AI554" s="14"/>
      <c r="AJ554" s="14"/>
      <c r="AK554" s="14"/>
      <c r="AL554" s="14"/>
    </row>
    <row r="555" spans="1:38">
      <c r="A555" s="14"/>
      <c r="B555" s="14"/>
      <c r="C555" s="14"/>
      <c r="D555" s="14"/>
      <c r="E555" s="14"/>
      <c r="F555" s="14"/>
      <c r="G555" s="14"/>
      <c r="H555" s="14"/>
      <c r="I555" s="14"/>
      <c r="J555" s="14"/>
      <c r="K555" s="14"/>
      <c r="L555" s="14"/>
      <c r="M555" s="14"/>
      <c r="N555" s="14"/>
      <c r="O555" s="14"/>
      <c r="Q555" s="14" t="str">
        <f>IF(moras!H547="SI", moras!C547, "")</f>
        <v/>
      </c>
      <c r="R555" s="14">
        <f>IF(moras!H547="NO", moras!C547, "")</f>
        <v>1738706</v>
      </c>
      <c r="S555" s="14">
        <f t="shared" si="11"/>
        <v>-1738706</v>
      </c>
      <c r="T555" s="14"/>
      <c r="U555" s="14"/>
      <c r="V555" s="14"/>
      <c r="W555" s="14"/>
      <c r="X555" s="14"/>
      <c r="Y555" s="14"/>
      <c r="Z555" s="14"/>
      <c r="AA555" s="14"/>
      <c r="AB555" s="14"/>
      <c r="AC555" s="14"/>
      <c r="AD555" s="14"/>
      <c r="AE555" s="14"/>
      <c r="AF555" s="14"/>
      <c r="AG555" s="14"/>
      <c r="AH555" s="14"/>
      <c r="AI555" s="14"/>
      <c r="AJ555" s="14"/>
      <c r="AK555" s="14"/>
      <c r="AL555" s="14"/>
    </row>
    <row r="556" spans="1:38">
      <c r="A556" s="14"/>
      <c r="B556" s="14"/>
      <c r="C556" s="14"/>
      <c r="D556" s="14"/>
      <c r="E556" s="14"/>
      <c r="F556" s="14"/>
      <c r="G556" s="14"/>
      <c r="H556" s="14"/>
      <c r="I556" s="14"/>
      <c r="J556" s="14"/>
      <c r="K556" s="14"/>
      <c r="L556" s="14"/>
      <c r="M556" s="14"/>
      <c r="N556" s="14"/>
      <c r="O556" s="14"/>
      <c r="Q556" s="14" t="str">
        <f>IF(moras!H548="SI", moras!C548, "")</f>
        <v/>
      </c>
      <c r="R556" s="14">
        <f>IF(moras!H548="NO", moras!C548, "")</f>
        <v>487592.14</v>
      </c>
      <c r="S556" s="14">
        <f t="shared" si="11"/>
        <v>-487592.14</v>
      </c>
      <c r="T556" s="14"/>
      <c r="U556" s="14"/>
      <c r="V556" s="14"/>
      <c r="W556" s="14"/>
      <c r="X556" s="14"/>
      <c r="Y556" s="14"/>
      <c r="Z556" s="14"/>
      <c r="AA556" s="14"/>
      <c r="AB556" s="14"/>
      <c r="AC556" s="14"/>
      <c r="AD556" s="14"/>
      <c r="AE556" s="14"/>
      <c r="AF556" s="14"/>
      <c r="AG556" s="14"/>
      <c r="AH556" s="14"/>
      <c r="AI556" s="14"/>
      <c r="AJ556" s="14"/>
      <c r="AK556" s="14"/>
      <c r="AL556" s="14"/>
    </row>
    <row r="557" spans="1:38">
      <c r="A557" s="14"/>
      <c r="B557" s="14"/>
      <c r="C557" s="14"/>
      <c r="D557" s="14"/>
      <c r="E557" s="14"/>
      <c r="F557" s="14"/>
      <c r="G557" s="14"/>
      <c r="H557" s="14"/>
      <c r="I557" s="14"/>
      <c r="J557" s="14"/>
      <c r="K557" s="14"/>
      <c r="L557" s="14"/>
      <c r="M557" s="14"/>
      <c r="N557" s="14"/>
      <c r="O557" s="14"/>
      <c r="Q557" s="14" t="str">
        <f>IF(moras!H549="SI", moras!C549, "")</f>
        <v/>
      </c>
      <c r="R557" s="14">
        <f>IF(moras!H549="NO", moras!C549, "")</f>
        <v>772981.75</v>
      </c>
      <c r="S557" s="14">
        <f t="shared" si="11"/>
        <v>-772981.75</v>
      </c>
      <c r="T557" s="14"/>
      <c r="U557" s="14"/>
      <c r="V557" s="14"/>
      <c r="W557" s="14"/>
      <c r="X557" s="14"/>
      <c r="Y557" s="14"/>
      <c r="Z557" s="14"/>
      <c r="AA557" s="14"/>
      <c r="AB557" s="14"/>
      <c r="AC557" s="14"/>
      <c r="AD557" s="14"/>
      <c r="AE557" s="14"/>
      <c r="AF557" s="14"/>
      <c r="AG557" s="14"/>
      <c r="AH557" s="14"/>
      <c r="AI557" s="14"/>
      <c r="AJ557" s="14"/>
      <c r="AK557" s="14"/>
      <c r="AL557" s="14"/>
    </row>
    <row r="558" spans="1:38">
      <c r="A558" s="14"/>
      <c r="B558" s="14"/>
      <c r="C558" s="14"/>
      <c r="D558" s="14"/>
      <c r="E558" s="14"/>
      <c r="F558" s="14"/>
      <c r="G558" s="14"/>
      <c r="H558" s="14"/>
      <c r="I558" s="14"/>
      <c r="J558" s="14"/>
      <c r="K558" s="14"/>
      <c r="L558" s="14"/>
      <c r="M558" s="14"/>
      <c r="N558" s="14"/>
      <c r="O558" s="14"/>
      <c r="Q558" s="14" t="str">
        <f>IF(moras!H550="SI", moras!C550, "")</f>
        <v/>
      </c>
      <c r="R558" s="14">
        <f>IF(moras!H550="NO", moras!C550, "")</f>
        <v>297046</v>
      </c>
      <c r="S558" s="14">
        <f t="shared" si="11"/>
        <v>-297046</v>
      </c>
      <c r="T558" s="14"/>
      <c r="U558" s="14"/>
      <c r="V558" s="14"/>
      <c r="W558" s="14"/>
      <c r="X558" s="14"/>
      <c r="Y558" s="14"/>
      <c r="Z558" s="14"/>
      <c r="AA558" s="14"/>
      <c r="AB558" s="14"/>
      <c r="AC558" s="14"/>
      <c r="AD558" s="14"/>
      <c r="AE558" s="14"/>
      <c r="AF558" s="14"/>
      <c r="AG558" s="14"/>
      <c r="AH558" s="14"/>
      <c r="AI558" s="14"/>
      <c r="AJ558" s="14"/>
      <c r="AK558" s="14"/>
      <c r="AL558" s="14"/>
    </row>
    <row r="559" spans="1:38">
      <c r="A559" s="14"/>
      <c r="B559" s="14"/>
      <c r="C559" s="14"/>
      <c r="D559" s="14"/>
      <c r="E559" s="14"/>
      <c r="F559" s="14"/>
      <c r="G559" s="14"/>
      <c r="H559" s="14"/>
      <c r="I559" s="14"/>
      <c r="J559" s="14"/>
      <c r="K559" s="14"/>
      <c r="L559" s="14"/>
      <c r="M559" s="14"/>
      <c r="N559" s="14"/>
      <c r="O559" s="14"/>
      <c r="Q559" s="14" t="str">
        <f>IF(moras!H551="SI", moras!C551, "")</f>
        <v/>
      </c>
      <c r="R559" s="14">
        <f>IF(moras!H551="NO", moras!C551, "")</f>
        <v>1769790</v>
      </c>
      <c r="S559" s="14">
        <f t="shared" si="11"/>
        <v>-1769790</v>
      </c>
      <c r="T559" s="14"/>
      <c r="U559" s="14"/>
      <c r="V559" s="14"/>
      <c r="W559" s="14"/>
      <c r="X559" s="14"/>
      <c r="Y559" s="14"/>
      <c r="Z559" s="14"/>
      <c r="AA559" s="14"/>
      <c r="AB559" s="14"/>
      <c r="AC559" s="14"/>
      <c r="AD559" s="14"/>
      <c r="AE559" s="14"/>
      <c r="AF559" s="14"/>
      <c r="AG559" s="14"/>
      <c r="AH559" s="14"/>
      <c r="AI559" s="14"/>
      <c r="AJ559" s="14"/>
      <c r="AK559" s="14"/>
      <c r="AL559" s="14"/>
    </row>
    <row r="560" spans="1:38">
      <c r="A560" s="14"/>
      <c r="B560" s="14"/>
      <c r="C560" s="14"/>
      <c r="D560" s="14"/>
      <c r="E560" s="14"/>
      <c r="F560" s="14"/>
      <c r="G560" s="14"/>
      <c r="H560" s="14"/>
      <c r="I560" s="14"/>
      <c r="J560" s="14"/>
      <c r="K560" s="14"/>
      <c r="L560" s="14"/>
      <c r="M560" s="14"/>
      <c r="N560" s="14"/>
      <c r="O560" s="14"/>
      <c r="Q560" s="14" t="str">
        <f>IF(moras!H552="SI", moras!C552, "")</f>
        <v/>
      </c>
      <c r="R560" s="14">
        <f>IF(moras!H552="NO", moras!C552, "")</f>
        <v>561272.5</v>
      </c>
      <c r="S560" s="14">
        <f t="shared" si="11"/>
        <v>-561272.5</v>
      </c>
      <c r="T560" s="14"/>
      <c r="U560" s="14"/>
      <c r="V560" s="14"/>
      <c r="W560" s="14"/>
      <c r="X560" s="14"/>
      <c r="Y560" s="14"/>
      <c r="Z560" s="14"/>
      <c r="AA560" s="14"/>
      <c r="AB560" s="14"/>
      <c r="AC560" s="14"/>
      <c r="AD560" s="14"/>
      <c r="AE560" s="14"/>
      <c r="AF560" s="14"/>
      <c r="AG560" s="14"/>
      <c r="AH560" s="14"/>
      <c r="AI560" s="14"/>
      <c r="AJ560" s="14"/>
      <c r="AK560" s="14"/>
      <c r="AL560" s="14"/>
    </row>
    <row r="561" spans="1:38">
      <c r="A561" s="14"/>
      <c r="B561" s="14"/>
      <c r="C561" s="14"/>
      <c r="D561" s="14"/>
      <c r="E561" s="14"/>
      <c r="F561" s="14"/>
      <c r="G561" s="14"/>
      <c r="H561" s="14"/>
      <c r="I561" s="14"/>
      <c r="J561" s="14"/>
      <c r="K561" s="14"/>
      <c r="L561" s="14"/>
      <c r="M561" s="14"/>
      <c r="N561" s="14"/>
      <c r="O561" s="14"/>
      <c r="Q561" s="14" t="str">
        <f>IF(moras!H553="SI", moras!C553, "")</f>
        <v/>
      </c>
      <c r="R561" s="14">
        <f>IF(moras!H553="NO", moras!C553, "")</f>
        <v>1088603.02</v>
      </c>
      <c r="S561" s="14">
        <f t="shared" si="11"/>
        <v>-1088603.02</v>
      </c>
      <c r="T561" s="14"/>
      <c r="U561" s="14"/>
      <c r="V561" s="14"/>
      <c r="W561" s="14"/>
      <c r="X561" s="14"/>
      <c r="Y561" s="14"/>
      <c r="Z561" s="14"/>
      <c r="AA561" s="14"/>
      <c r="AB561" s="14"/>
      <c r="AC561" s="14"/>
      <c r="AD561" s="14"/>
      <c r="AE561" s="14"/>
      <c r="AF561" s="14"/>
      <c r="AG561" s="14"/>
      <c r="AH561" s="14"/>
      <c r="AI561" s="14"/>
      <c r="AJ561" s="14"/>
      <c r="AK561" s="14"/>
      <c r="AL561" s="14"/>
    </row>
    <row r="562" spans="1:38">
      <c r="A562" s="14"/>
      <c r="B562" s="14"/>
      <c r="C562" s="14"/>
      <c r="D562" s="14"/>
      <c r="E562" s="14"/>
      <c r="F562" s="14"/>
      <c r="G562" s="14"/>
      <c r="H562" s="14"/>
      <c r="I562" s="14"/>
      <c r="J562" s="14"/>
      <c r="K562" s="14"/>
      <c r="L562" s="14"/>
      <c r="M562" s="14"/>
      <c r="N562" s="14"/>
      <c r="O562" s="14"/>
      <c r="Q562" s="14" t="str">
        <f>IF(moras!H554="SI", moras!C554, "")</f>
        <v/>
      </c>
      <c r="R562" s="14">
        <f>IF(moras!H554="NO", moras!C554, "")</f>
        <v>1024300.76</v>
      </c>
      <c r="S562" s="14">
        <f t="shared" si="11"/>
        <v>-1024300.76</v>
      </c>
      <c r="T562" s="14"/>
      <c r="U562" s="14"/>
      <c r="V562" s="14"/>
      <c r="W562" s="14"/>
      <c r="X562" s="14"/>
      <c r="Y562" s="14"/>
      <c r="Z562" s="14"/>
      <c r="AA562" s="14"/>
      <c r="AB562" s="14"/>
      <c r="AC562" s="14"/>
      <c r="AD562" s="14"/>
      <c r="AE562" s="14"/>
      <c r="AF562" s="14"/>
      <c r="AG562" s="14"/>
      <c r="AH562" s="14"/>
      <c r="AI562" s="14"/>
      <c r="AJ562" s="14"/>
      <c r="AK562" s="14"/>
      <c r="AL562" s="14"/>
    </row>
    <row r="563" spans="1:38">
      <c r="A563" s="14"/>
      <c r="B563" s="14"/>
      <c r="C563" s="14"/>
      <c r="D563" s="14"/>
      <c r="E563" s="14"/>
      <c r="F563" s="14"/>
      <c r="G563" s="14"/>
      <c r="H563" s="14"/>
      <c r="I563" s="14"/>
      <c r="J563" s="14"/>
      <c r="K563" s="14"/>
      <c r="L563" s="14"/>
      <c r="M563" s="14"/>
      <c r="N563" s="14"/>
      <c r="O563" s="14"/>
      <c r="Q563" s="14" t="str">
        <f>IF(moras!H555="SI", moras!C555, "")</f>
        <v/>
      </c>
      <c r="R563" s="14">
        <f>IF(moras!H555="NO", moras!C555, "")</f>
        <v>278030</v>
      </c>
      <c r="S563" s="14">
        <f t="shared" si="11"/>
        <v>-278030</v>
      </c>
      <c r="T563" s="14"/>
      <c r="U563" s="14"/>
      <c r="V563" s="14"/>
      <c r="W563" s="14"/>
      <c r="X563" s="14"/>
      <c r="Y563" s="14"/>
      <c r="Z563" s="14"/>
      <c r="AA563" s="14"/>
      <c r="AB563" s="14"/>
      <c r="AC563" s="14"/>
      <c r="AD563" s="14"/>
      <c r="AE563" s="14"/>
      <c r="AF563" s="14"/>
      <c r="AG563" s="14"/>
      <c r="AH563" s="14"/>
      <c r="AI563" s="14"/>
      <c r="AJ563" s="14"/>
      <c r="AK563" s="14"/>
      <c r="AL563" s="14"/>
    </row>
    <row r="564" spans="1:38">
      <c r="A564" s="14"/>
      <c r="B564" s="14"/>
      <c r="C564" s="14"/>
      <c r="D564" s="14"/>
      <c r="E564" s="14"/>
      <c r="F564" s="14"/>
      <c r="G564" s="14"/>
      <c r="H564" s="14"/>
      <c r="I564" s="14"/>
      <c r="J564" s="14"/>
      <c r="K564" s="14"/>
      <c r="L564" s="14"/>
      <c r="M564" s="14"/>
      <c r="N564" s="14"/>
      <c r="O564" s="14"/>
      <c r="Q564" s="14" t="str">
        <f>IF(moras!H556="SI", moras!C556, "")</f>
        <v/>
      </c>
      <c r="R564" s="14">
        <f>IF(moras!H556="NO", moras!C556, "")</f>
        <v>426667</v>
      </c>
      <c r="S564" s="14">
        <f t="shared" si="11"/>
        <v>-426667</v>
      </c>
      <c r="T564" s="14"/>
      <c r="U564" s="14"/>
      <c r="V564" s="14"/>
      <c r="W564" s="14"/>
      <c r="X564" s="14"/>
      <c r="Y564" s="14"/>
      <c r="Z564" s="14"/>
      <c r="AA564" s="14"/>
      <c r="AB564" s="14"/>
      <c r="AC564" s="14"/>
      <c r="AD564" s="14"/>
      <c r="AE564" s="14"/>
      <c r="AF564" s="14"/>
      <c r="AG564" s="14"/>
      <c r="AH564" s="14"/>
      <c r="AI564" s="14"/>
      <c r="AJ564" s="14"/>
      <c r="AK564" s="14"/>
      <c r="AL564" s="14"/>
    </row>
    <row r="565" spans="1:38">
      <c r="A565" s="14"/>
      <c r="B565" s="14"/>
      <c r="C565" s="14"/>
      <c r="D565" s="14"/>
      <c r="E565" s="14"/>
      <c r="F565" s="14"/>
      <c r="G565" s="14"/>
      <c r="H565" s="14"/>
      <c r="I565" s="14"/>
      <c r="J565" s="14"/>
      <c r="K565" s="14"/>
      <c r="L565" s="14"/>
      <c r="M565" s="14"/>
      <c r="N565" s="14"/>
      <c r="O565" s="14"/>
      <c r="Q565" s="14">
        <f>IF(moras!H557="SI", moras!C557, "")</f>
        <v>523027</v>
      </c>
      <c r="R565" s="14" t="str">
        <f>IF(moras!H557="NO", moras!C557, "")</f>
        <v/>
      </c>
      <c r="S565" s="14" t="e">
        <f t="shared" si="11"/>
        <v>#VALUE!</v>
      </c>
      <c r="T565" s="14"/>
      <c r="U565" s="14"/>
      <c r="V565" s="14"/>
      <c r="W565" s="14"/>
      <c r="X565" s="14"/>
      <c r="Y565" s="14"/>
      <c r="Z565" s="14"/>
      <c r="AA565" s="14"/>
      <c r="AB565" s="14"/>
      <c r="AC565" s="14"/>
      <c r="AD565" s="14"/>
      <c r="AE565" s="14"/>
      <c r="AF565" s="14"/>
      <c r="AG565" s="14"/>
      <c r="AH565" s="14"/>
      <c r="AI565" s="14"/>
      <c r="AJ565" s="14"/>
      <c r="AK565" s="14"/>
      <c r="AL565" s="14"/>
    </row>
    <row r="566" spans="1:38">
      <c r="A566" s="14"/>
      <c r="B566" s="14"/>
      <c r="C566" s="14"/>
      <c r="D566" s="14"/>
      <c r="E566" s="14"/>
      <c r="F566" s="14"/>
      <c r="G566" s="14"/>
      <c r="H566" s="14"/>
      <c r="I566" s="14"/>
      <c r="J566" s="14"/>
      <c r="K566" s="14"/>
      <c r="L566" s="14"/>
      <c r="M566" s="14"/>
      <c r="N566" s="14"/>
      <c r="O566" s="14"/>
      <c r="Q566" s="14" t="str">
        <f>IF(moras!H558="SI", moras!C558, "")</f>
        <v/>
      </c>
      <c r="R566" s="14">
        <f>IF(moras!H558="NO", moras!C558, "")</f>
        <v>358433</v>
      </c>
      <c r="S566" s="14">
        <f t="shared" si="11"/>
        <v>-358433</v>
      </c>
      <c r="T566" s="14"/>
      <c r="U566" s="14"/>
      <c r="V566" s="14"/>
      <c r="W566" s="14"/>
      <c r="X566" s="14"/>
      <c r="Y566" s="14"/>
      <c r="Z566" s="14"/>
      <c r="AA566" s="14"/>
      <c r="AB566" s="14"/>
      <c r="AC566" s="14"/>
      <c r="AD566" s="14"/>
      <c r="AE566" s="14"/>
      <c r="AF566" s="14"/>
      <c r="AG566" s="14"/>
      <c r="AH566" s="14"/>
      <c r="AI566" s="14"/>
      <c r="AJ566" s="14"/>
      <c r="AK566" s="14"/>
      <c r="AL566" s="14"/>
    </row>
    <row r="567" spans="1:38">
      <c r="A567" s="14"/>
      <c r="B567" s="14"/>
      <c r="C567" s="14"/>
      <c r="D567" s="14"/>
      <c r="E567" s="14"/>
      <c r="F567" s="14"/>
      <c r="G567" s="14"/>
      <c r="H567" s="14"/>
      <c r="I567" s="14"/>
      <c r="J567" s="14"/>
      <c r="K567" s="14"/>
      <c r="L567" s="14"/>
      <c r="M567" s="14"/>
      <c r="N567" s="14"/>
      <c r="O567" s="14"/>
      <c r="Q567" s="14" t="str">
        <f>IF(moras!H559="SI", moras!C559, "")</f>
        <v/>
      </c>
      <c r="R567" s="14">
        <f>IF(moras!H559="NO", moras!C559, "")</f>
        <v>290307.3</v>
      </c>
      <c r="S567" s="14">
        <f t="shared" si="11"/>
        <v>-290307.3</v>
      </c>
      <c r="T567" s="14"/>
      <c r="U567" s="14"/>
      <c r="V567" s="14"/>
      <c r="W567" s="14"/>
      <c r="X567" s="14"/>
      <c r="Y567" s="14"/>
      <c r="Z567" s="14"/>
      <c r="AA567" s="14"/>
      <c r="AB567" s="14"/>
      <c r="AC567" s="14"/>
      <c r="AD567" s="14"/>
      <c r="AE567" s="14"/>
      <c r="AF567" s="14"/>
      <c r="AG567" s="14"/>
      <c r="AH567" s="14"/>
      <c r="AI567" s="14"/>
      <c r="AJ567" s="14"/>
      <c r="AK567" s="14"/>
      <c r="AL567" s="14"/>
    </row>
    <row r="568" spans="1:38">
      <c r="A568" s="14"/>
      <c r="B568" s="14"/>
      <c r="C568" s="14"/>
      <c r="D568" s="14"/>
      <c r="E568" s="14"/>
      <c r="F568" s="14"/>
      <c r="G568" s="14"/>
      <c r="H568" s="14"/>
      <c r="I568" s="14"/>
      <c r="J568" s="14"/>
      <c r="K568" s="14"/>
      <c r="L568" s="14"/>
      <c r="M568" s="14"/>
      <c r="N568" s="14"/>
      <c r="O568" s="14"/>
      <c r="Q568" s="14" t="str">
        <f>IF(moras!H560="SI", moras!C560, "")</f>
        <v/>
      </c>
      <c r="R568" s="14">
        <f>IF(moras!H560="NO", moras!C560, "")</f>
        <v>475208</v>
      </c>
      <c r="S568" s="14">
        <f t="shared" si="11"/>
        <v>-475208</v>
      </c>
      <c r="T568" s="14"/>
      <c r="U568" s="14"/>
      <c r="V568" s="14"/>
      <c r="W568" s="14"/>
      <c r="X568" s="14"/>
      <c r="Y568" s="14"/>
      <c r="Z568" s="14"/>
      <c r="AA568" s="14"/>
      <c r="AB568" s="14"/>
      <c r="AC568" s="14"/>
      <c r="AD568" s="14"/>
      <c r="AE568" s="14"/>
      <c r="AF568" s="14"/>
      <c r="AG568" s="14"/>
      <c r="AH568" s="14"/>
      <c r="AI568" s="14"/>
      <c r="AJ568" s="14"/>
      <c r="AK568" s="14"/>
      <c r="AL568" s="14"/>
    </row>
    <row r="569" spans="1:38">
      <c r="A569" s="14"/>
      <c r="B569" s="14"/>
      <c r="C569" s="14"/>
      <c r="D569" s="14"/>
      <c r="E569" s="14"/>
      <c r="F569" s="14"/>
      <c r="G569" s="14"/>
      <c r="H569" s="14"/>
      <c r="I569" s="14"/>
      <c r="J569" s="14"/>
      <c r="K569" s="14"/>
      <c r="L569" s="14"/>
      <c r="M569" s="14"/>
      <c r="N569" s="14"/>
      <c r="O569" s="14"/>
      <c r="Q569" s="14" t="str">
        <f>IF(moras!H561="SI", moras!C561, "")</f>
        <v/>
      </c>
      <c r="R569" s="14">
        <f>IF(moras!H561="NO", moras!C561, "")</f>
        <v>385702</v>
      </c>
      <c r="S569" s="14">
        <f t="shared" si="11"/>
        <v>-385702</v>
      </c>
      <c r="T569" s="14"/>
      <c r="U569" s="14"/>
      <c r="V569" s="14"/>
      <c r="W569" s="14"/>
      <c r="X569" s="14"/>
      <c r="Y569" s="14"/>
      <c r="Z569" s="14"/>
      <c r="AA569" s="14"/>
      <c r="AB569" s="14"/>
      <c r="AC569" s="14"/>
      <c r="AD569" s="14"/>
      <c r="AE569" s="14"/>
      <c r="AF569" s="14"/>
      <c r="AG569" s="14"/>
      <c r="AH569" s="14"/>
      <c r="AI569" s="14"/>
      <c r="AJ569" s="14"/>
      <c r="AK569" s="14"/>
      <c r="AL569" s="14"/>
    </row>
    <row r="570" spans="1:38">
      <c r="A570" s="14"/>
      <c r="B570" s="14"/>
      <c r="C570" s="14"/>
      <c r="D570" s="14"/>
      <c r="E570" s="14"/>
      <c r="F570" s="14"/>
      <c r="G570" s="14"/>
      <c r="H570" s="14"/>
      <c r="I570" s="14"/>
      <c r="J570" s="14"/>
      <c r="K570" s="14"/>
      <c r="L570" s="14"/>
      <c r="M570" s="14"/>
      <c r="N570" s="14"/>
      <c r="O570" s="14"/>
      <c r="Q570" s="14" t="str">
        <f>IF(moras!H562="SI", moras!C562, "")</f>
        <v/>
      </c>
      <c r="R570" s="14">
        <f>IF(moras!H562="NO", moras!C562, "")</f>
        <v>297046</v>
      </c>
      <c r="S570" s="14">
        <f t="shared" si="11"/>
        <v>-297046</v>
      </c>
      <c r="T570" s="14"/>
      <c r="U570" s="14"/>
      <c r="V570" s="14"/>
      <c r="W570" s="14"/>
      <c r="X570" s="14"/>
      <c r="Y570" s="14"/>
      <c r="Z570" s="14"/>
      <c r="AA570" s="14"/>
      <c r="AB570" s="14"/>
      <c r="AC570" s="14"/>
      <c r="AD570" s="14"/>
      <c r="AE570" s="14"/>
      <c r="AF570" s="14"/>
      <c r="AG570" s="14"/>
      <c r="AH570" s="14"/>
      <c r="AI570" s="14"/>
      <c r="AJ570" s="14"/>
      <c r="AK570" s="14"/>
      <c r="AL570" s="14"/>
    </row>
    <row r="571" spans="1:38">
      <c r="A571" s="14"/>
      <c r="B571" s="14"/>
      <c r="C571" s="14"/>
      <c r="D571" s="14"/>
      <c r="E571" s="14"/>
      <c r="F571" s="14"/>
      <c r="G571" s="14"/>
      <c r="H571" s="14"/>
      <c r="I571" s="14"/>
      <c r="J571" s="14"/>
      <c r="K571" s="14"/>
      <c r="L571" s="14"/>
      <c r="M571" s="14"/>
      <c r="N571" s="14"/>
      <c r="O571" s="14"/>
      <c r="Q571" s="14" t="str">
        <f>IF(moras!H563="SI", moras!C563, "")</f>
        <v/>
      </c>
      <c r="R571" s="14">
        <f>IF(moras!H563="NO", moras!C563, "")</f>
        <v>344000</v>
      </c>
      <c r="S571" s="14">
        <f t="shared" si="11"/>
        <v>-344000</v>
      </c>
      <c r="T571" s="14"/>
      <c r="U571" s="14"/>
      <c r="V571" s="14"/>
      <c r="W571" s="14"/>
      <c r="X571" s="14"/>
      <c r="Y571" s="14"/>
      <c r="Z571" s="14"/>
      <c r="AA571" s="14"/>
      <c r="AB571" s="14"/>
      <c r="AC571" s="14"/>
      <c r="AD571" s="14"/>
      <c r="AE571" s="14"/>
      <c r="AF571" s="14"/>
      <c r="AG571" s="14"/>
      <c r="AH571" s="14"/>
      <c r="AI571" s="14"/>
      <c r="AJ571" s="14"/>
      <c r="AK571" s="14"/>
      <c r="AL571" s="14"/>
    </row>
    <row r="572" spans="1:38">
      <c r="A572" s="14"/>
      <c r="B572" s="14"/>
      <c r="C572" s="14"/>
      <c r="D572" s="14"/>
      <c r="E572" s="14"/>
      <c r="F572" s="14"/>
      <c r="G572" s="14"/>
      <c r="H572" s="14"/>
      <c r="I572" s="14"/>
      <c r="J572" s="14"/>
      <c r="K572" s="14"/>
      <c r="L572" s="14"/>
      <c r="M572" s="14"/>
      <c r="N572" s="14"/>
      <c r="O572" s="14"/>
      <c r="Q572" s="14" t="str">
        <f>IF(moras!H564="SI", moras!C564, "")</f>
        <v/>
      </c>
      <c r="R572" s="14">
        <f>IF(moras!H564="NO", moras!C564, "")</f>
        <v>1302556.5</v>
      </c>
      <c r="S572" s="14">
        <f t="shared" si="11"/>
        <v>-1302556.5</v>
      </c>
      <c r="T572" s="14"/>
      <c r="U572" s="14"/>
      <c r="V572" s="14"/>
      <c r="W572" s="14"/>
      <c r="X572" s="14"/>
      <c r="Y572" s="14"/>
      <c r="Z572" s="14"/>
      <c r="AA572" s="14"/>
      <c r="AB572" s="14"/>
      <c r="AC572" s="14"/>
      <c r="AD572" s="14"/>
      <c r="AE572" s="14"/>
      <c r="AF572" s="14"/>
      <c r="AG572" s="14"/>
      <c r="AH572" s="14"/>
      <c r="AI572" s="14"/>
      <c r="AJ572" s="14"/>
      <c r="AK572" s="14"/>
      <c r="AL572" s="14"/>
    </row>
    <row r="573" spans="1:38">
      <c r="A573" s="14"/>
      <c r="B573" s="14"/>
      <c r="C573" s="14"/>
      <c r="D573" s="14"/>
      <c r="E573" s="14"/>
      <c r="F573" s="14"/>
      <c r="G573" s="14"/>
      <c r="H573" s="14"/>
      <c r="I573" s="14"/>
      <c r="J573" s="14"/>
      <c r="K573" s="14"/>
      <c r="L573" s="14"/>
      <c r="M573" s="14"/>
      <c r="N573" s="14"/>
      <c r="O573" s="14"/>
      <c r="Q573" s="14" t="str">
        <f>IF(moras!H565="SI", moras!C565, "")</f>
        <v/>
      </c>
      <c r="R573" s="14">
        <f>IF(moras!H565="NO", moras!C565, "")</f>
        <v>939461.54</v>
      </c>
      <c r="S573" s="14">
        <f t="shared" si="11"/>
        <v>-939461.54</v>
      </c>
      <c r="T573" s="14"/>
      <c r="U573" s="14"/>
      <c r="V573" s="14"/>
      <c r="W573" s="14"/>
      <c r="X573" s="14"/>
      <c r="Y573" s="14"/>
      <c r="Z573" s="14"/>
      <c r="AA573" s="14"/>
      <c r="AB573" s="14"/>
      <c r="AC573" s="14"/>
      <c r="AD573" s="14"/>
      <c r="AE573" s="14"/>
      <c r="AF573" s="14"/>
      <c r="AG573" s="14"/>
      <c r="AH573" s="14"/>
      <c r="AI573" s="14"/>
      <c r="AJ573" s="14"/>
      <c r="AK573" s="14"/>
      <c r="AL573" s="14"/>
    </row>
    <row r="574" spans="1:38">
      <c r="A574" s="14"/>
      <c r="B574" s="14"/>
      <c r="C574" s="14"/>
      <c r="D574" s="14"/>
      <c r="E574" s="14"/>
      <c r="F574" s="14"/>
      <c r="G574" s="14"/>
      <c r="H574" s="14"/>
      <c r="I574" s="14"/>
      <c r="J574" s="14"/>
      <c r="K574" s="14"/>
      <c r="L574" s="14"/>
      <c r="M574" s="14"/>
      <c r="N574" s="14"/>
      <c r="O574" s="14"/>
      <c r="Q574" s="14" t="str">
        <f>IF(moras!H566="SI", moras!C566, "")</f>
        <v/>
      </c>
      <c r="R574" s="14">
        <f>IF(moras!H566="NO", moras!C566, "")</f>
        <v>402139.4</v>
      </c>
      <c r="S574" s="14">
        <f t="shared" si="11"/>
        <v>-402139.4</v>
      </c>
      <c r="T574" s="14"/>
      <c r="U574" s="14"/>
      <c r="V574" s="14"/>
      <c r="W574" s="14"/>
      <c r="X574" s="14"/>
      <c r="Y574" s="14"/>
      <c r="Z574" s="14"/>
      <c r="AA574" s="14"/>
      <c r="AB574" s="14"/>
      <c r="AC574" s="14"/>
      <c r="AD574" s="14"/>
      <c r="AE574" s="14"/>
      <c r="AF574" s="14"/>
      <c r="AG574" s="14"/>
      <c r="AH574" s="14"/>
      <c r="AI574" s="14"/>
      <c r="AJ574" s="14"/>
      <c r="AK574" s="14"/>
      <c r="AL574" s="14"/>
    </row>
    <row r="575" spans="1:38">
      <c r="A575" s="14"/>
      <c r="B575" s="14"/>
      <c r="C575" s="14"/>
      <c r="D575" s="14"/>
      <c r="E575" s="14"/>
      <c r="F575" s="14"/>
      <c r="G575" s="14"/>
      <c r="H575" s="14"/>
      <c r="I575" s="14"/>
      <c r="J575" s="14"/>
      <c r="K575" s="14"/>
      <c r="L575" s="14"/>
      <c r="M575" s="14"/>
      <c r="N575" s="14"/>
      <c r="O575" s="14"/>
      <c r="Q575" s="14" t="str">
        <f>IF(moras!H567="SI", moras!C567, "")</f>
        <v/>
      </c>
      <c r="R575" s="14">
        <f>IF(moras!H567="NO", moras!C567, "")</f>
        <v>387763</v>
      </c>
      <c r="S575" s="14">
        <f t="shared" si="11"/>
        <v>-387763</v>
      </c>
      <c r="T575" s="14"/>
      <c r="U575" s="14"/>
      <c r="V575" s="14"/>
      <c r="W575" s="14"/>
      <c r="X575" s="14"/>
      <c r="Y575" s="14"/>
      <c r="Z575" s="14"/>
      <c r="AA575" s="14"/>
      <c r="AB575" s="14"/>
      <c r="AC575" s="14"/>
      <c r="AD575" s="14"/>
      <c r="AE575" s="14"/>
      <c r="AF575" s="14"/>
      <c r="AG575" s="14"/>
      <c r="AH575" s="14"/>
      <c r="AI575" s="14"/>
      <c r="AJ575" s="14"/>
      <c r="AK575" s="14"/>
      <c r="AL575" s="14"/>
    </row>
    <row r="576" spans="1:38">
      <c r="A576" s="14"/>
      <c r="B576" s="14"/>
      <c r="C576" s="14"/>
      <c r="D576" s="14"/>
      <c r="E576" s="14"/>
      <c r="F576" s="14"/>
      <c r="G576" s="14"/>
      <c r="H576" s="14"/>
      <c r="I576" s="14"/>
      <c r="J576" s="14"/>
      <c r="K576" s="14"/>
      <c r="L576" s="14"/>
      <c r="M576" s="14"/>
      <c r="N576" s="14"/>
      <c r="O576" s="14"/>
      <c r="Q576" s="14" t="str">
        <f>IF(moras!H568="SI", moras!C568, "")</f>
        <v/>
      </c>
      <c r="R576" s="14">
        <f>IF(moras!H568="NO", moras!C568, "")</f>
        <v>370000</v>
      </c>
      <c r="S576" s="14">
        <f t="shared" si="11"/>
        <v>-370000</v>
      </c>
      <c r="T576" s="14"/>
      <c r="U576" s="14"/>
      <c r="V576" s="14"/>
      <c r="W576" s="14"/>
      <c r="X576" s="14"/>
      <c r="Y576" s="14"/>
      <c r="Z576" s="14"/>
      <c r="AA576" s="14"/>
      <c r="AB576" s="14"/>
      <c r="AC576" s="14"/>
      <c r="AD576" s="14"/>
      <c r="AE576" s="14"/>
      <c r="AF576" s="14"/>
      <c r="AG576" s="14"/>
      <c r="AH576" s="14"/>
      <c r="AI576" s="14"/>
      <c r="AJ576" s="14"/>
      <c r="AK576" s="14"/>
      <c r="AL576" s="14"/>
    </row>
    <row r="577" spans="1:38">
      <c r="A577" s="14"/>
      <c r="B577" s="14"/>
      <c r="C577" s="14"/>
      <c r="D577" s="14"/>
      <c r="E577" s="14"/>
      <c r="F577" s="14"/>
      <c r="G577" s="14"/>
      <c r="H577" s="14"/>
      <c r="I577" s="14"/>
      <c r="J577" s="14"/>
      <c r="K577" s="14"/>
      <c r="L577" s="14"/>
      <c r="M577" s="14"/>
      <c r="N577" s="14"/>
      <c r="O577" s="14"/>
      <c r="Q577" s="14" t="str">
        <f>IF(moras!H569="SI", moras!C569, "")</f>
        <v/>
      </c>
      <c r="R577" s="14">
        <f>IF(moras!H569="NO", moras!C569, "")</f>
        <v>444333.33</v>
      </c>
      <c r="S577" s="14">
        <f t="shared" si="11"/>
        <v>-444333.33</v>
      </c>
      <c r="T577" s="14"/>
      <c r="U577" s="14"/>
      <c r="V577" s="14"/>
      <c r="W577" s="14"/>
      <c r="X577" s="14"/>
      <c r="Y577" s="14"/>
      <c r="Z577" s="14"/>
      <c r="AA577" s="14"/>
      <c r="AB577" s="14"/>
      <c r="AC577" s="14"/>
      <c r="AD577" s="14"/>
      <c r="AE577" s="14"/>
      <c r="AF577" s="14"/>
      <c r="AG577" s="14"/>
      <c r="AH577" s="14"/>
      <c r="AI577" s="14"/>
      <c r="AJ577" s="14"/>
      <c r="AK577" s="14"/>
      <c r="AL577" s="14"/>
    </row>
    <row r="578" spans="1:38">
      <c r="A578" s="14"/>
      <c r="B578" s="14"/>
      <c r="C578" s="14"/>
      <c r="D578" s="14"/>
      <c r="E578" s="14"/>
      <c r="F578" s="14"/>
      <c r="G578" s="14"/>
      <c r="H578" s="14"/>
      <c r="I578" s="14"/>
      <c r="J578" s="14"/>
      <c r="K578" s="14"/>
      <c r="L578" s="14"/>
      <c r="M578" s="14"/>
      <c r="N578" s="14"/>
      <c r="O578" s="14"/>
      <c r="Q578" s="14" t="str">
        <f>IF(moras!H570="SI", moras!C570, "")</f>
        <v/>
      </c>
      <c r="R578" s="14">
        <f>IF(moras!H570="NO", moras!C570, "")</f>
        <v>179344</v>
      </c>
      <c r="S578" s="14">
        <f t="shared" si="11"/>
        <v>-179344</v>
      </c>
      <c r="T578" s="14"/>
      <c r="U578" s="14"/>
      <c r="V578" s="14"/>
      <c r="W578" s="14"/>
      <c r="X578" s="14"/>
      <c r="Y578" s="14"/>
      <c r="Z578" s="14"/>
      <c r="AA578" s="14"/>
      <c r="AB578" s="14"/>
      <c r="AC578" s="14"/>
      <c r="AD578" s="14"/>
      <c r="AE578" s="14"/>
      <c r="AF578" s="14"/>
      <c r="AG578" s="14"/>
      <c r="AH578" s="14"/>
      <c r="AI578" s="14"/>
      <c r="AJ578" s="14"/>
      <c r="AK578" s="14"/>
      <c r="AL578" s="14"/>
    </row>
    <row r="579" spans="1:38">
      <c r="A579" s="14"/>
      <c r="B579" s="14"/>
      <c r="C579" s="14"/>
      <c r="D579" s="14"/>
      <c r="E579" s="14"/>
      <c r="F579" s="14"/>
      <c r="G579" s="14"/>
      <c r="H579" s="14"/>
      <c r="I579" s="14"/>
      <c r="J579" s="14"/>
      <c r="K579" s="14"/>
      <c r="L579" s="14"/>
      <c r="M579" s="14"/>
      <c r="N579" s="14"/>
      <c r="O579" s="14"/>
      <c r="Q579" s="14" t="str">
        <f>IF(moras!H571="SI", moras!C571, "")</f>
        <v/>
      </c>
      <c r="R579" s="14">
        <f>IF(moras!H571="NO", moras!C571, "")</f>
        <v>289448</v>
      </c>
      <c r="S579" s="14">
        <f t="shared" si="11"/>
        <v>-289448</v>
      </c>
      <c r="T579" s="14"/>
      <c r="U579" s="14"/>
      <c r="V579" s="14"/>
      <c r="W579" s="14"/>
      <c r="X579" s="14"/>
      <c r="Y579" s="14"/>
      <c r="Z579" s="14"/>
      <c r="AA579" s="14"/>
      <c r="AB579" s="14"/>
      <c r="AC579" s="14"/>
      <c r="AD579" s="14"/>
      <c r="AE579" s="14"/>
      <c r="AF579" s="14"/>
      <c r="AG579" s="14"/>
      <c r="AH579" s="14"/>
      <c r="AI579" s="14"/>
      <c r="AJ579" s="14"/>
      <c r="AK579" s="14"/>
      <c r="AL579" s="14"/>
    </row>
    <row r="580" spans="1:38">
      <c r="A580" s="14"/>
      <c r="B580" s="14"/>
      <c r="C580" s="14"/>
      <c r="D580" s="14"/>
      <c r="E580" s="14"/>
      <c r="F580" s="14"/>
      <c r="G580" s="14"/>
      <c r="H580" s="14"/>
      <c r="I580" s="14"/>
      <c r="J580" s="14"/>
      <c r="K580" s="14"/>
      <c r="L580" s="14"/>
      <c r="M580" s="14"/>
      <c r="N580" s="14"/>
      <c r="O580" s="14"/>
      <c r="Q580" s="14">
        <f>IF(moras!H572="SI", moras!C572, "")</f>
        <v>588210</v>
      </c>
      <c r="R580" s="14" t="str">
        <f>IF(moras!H572="NO", moras!C572, "")</f>
        <v/>
      </c>
      <c r="S580" s="14" t="e">
        <f t="shared" si="11"/>
        <v>#VALUE!</v>
      </c>
      <c r="T580" s="14"/>
      <c r="U580" s="14"/>
      <c r="V580" s="14"/>
      <c r="W580" s="14"/>
      <c r="X580" s="14"/>
      <c r="Y580" s="14"/>
      <c r="Z580" s="14"/>
      <c r="AA580" s="14"/>
      <c r="AB580" s="14"/>
      <c r="AC580" s="14"/>
      <c r="AD580" s="14"/>
      <c r="AE580" s="14"/>
      <c r="AF580" s="14"/>
      <c r="AG580" s="14"/>
      <c r="AH580" s="14"/>
      <c r="AI580" s="14"/>
      <c r="AJ580" s="14"/>
      <c r="AK580" s="14"/>
      <c r="AL580" s="14"/>
    </row>
    <row r="581" spans="1:38">
      <c r="A581" s="14"/>
      <c r="B581" s="14"/>
      <c r="C581" s="14"/>
      <c r="D581" s="14"/>
      <c r="E581" s="14"/>
      <c r="F581" s="14"/>
      <c r="G581" s="14"/>
      <c r="H581" s="14"/>
      <c r="I581" s="14"/>
      <c r="J581" s="14"/>
      <c r="K581" s="14"/>
      <c r="L581" s="14"/>
      <c r="M581" s="14"/>
      <c r="N581" s="14"/>
      <c r="O581" s="14"/>
      <c r="Q581" s="14" t="str">
        <f>IF(moras!H573="SI", moras!C573, "")</f>
        <v/>
      </c>
      <c r="R581" s="14">
        <f>IF(moras!H573="NO", moras!C573, "")</f>
        <v>336000</v>
      </c>
      <c r="S581" s="14">
        <f t="shared" si="11"/>
        <v>-336000</v>
      </c>
      <c r="T581" s="14"/>
      <c r="U581" s="14"/>
      <c r="V581" s="14"/>
      <c r="W581" s="14"/>
      <c r="X581" s="14"/>
      <c r="Y581" s="14"/>
      <c r="Z581" s="14"/>
      <c r="AA581" s="14"/>
      <c r="AB581" s="14"/>
      <c r="AC581" s="14"/>
      <c r="AD581" s="14"/>
      <c r="AE581" s="14"/>
      <c r="AF581" s="14"/>
      <c r="AG581" s="14"/>
      <c r="AH581" s="14"/>
      <c r="AI581" s="14"/>
      <c r="AJ581" s="14"/>
      <c r="AK581" s="14"/>
      <c r="AL581" s="14"/>
    </row>
    <row r="582" spans="1:38">
      <c r="A582" s="14"/>
      <c r="B582" s="14"/>
      <c r="C582" s="14"/>
      <c r="D582" s="14"/>
      <c r="E582" s="14"/>
      <c r="F582" s="14"/>
      <c r="G582" s="14"/>
      <c r="H582" s="14"/>
      <c r="I582" s="14"/>
      <c r="J582" s="14"/>
      <c r="K582" s="14"/>
      <c r="L582" s="14"/>
      <c r="M582" s="14"/>
      <c r="N582" s="14"/>
      <c r="O582" s="14"/>
      <c r="Q582" s="14" t="str">
        <f>IF(moras!H574="SI", moras!C574, "")</f>
        <v/>
      </c>
      <c r="R582" s="14">
        <f>IF(moras!H574="NO", moras!C574, "")</f>
        <v>452192.8</v>
      </c>
      <c r="S582" s="14">
        <f t="shared" si="11"/>
        <v>-452192.8</v>
      </c>
      <c r="T582" s="14"/>
      <c r="U582" s="14"/>
      <c r="V582" s="14"/>
      <c r="W582" s="14"/>
      <c r="X582" s="14"/>
      <c r="Y582" s="14"/>
      <c r="Z582" s="14"/>
      <c r="AA582" s="14"/>
      <c r="AB582" s="14"/>
      <c r="AC582" s="14"/>
      <c r="AD582" s="14"/>
      <c r="AE582" s="14"/>
      <c r="AF582" s="14"/>
      <c r="AG582" s="14"/>
      <c r="AH582" s="14"/>
      <c r="AI582" s="14"/>
      <c r="AJ582" s="14"/>
      <c r="AK582" s="14"/>
      <c r="AL582" s="14"/>
    </row>
    <row r="583" spans="1:38">
      <c r="A583" s="14"/>
      <c r="B583" s="14"/>
      <c r="C583" s="14"/>
      <c r="D583" s="14"/>
      <c r="E583" s="14"/>
      <c r="F583" s="14"/>
      <c r="G583" s="14"/>
      <c r="H583" s="14"/>
      <c r="I583" s="14"/>
      <c r="J583" s="14"/>
      <c r="K583" s="14"/>
      <c r="L583" s="14"/>
      <c r="M583" s="14"/>
      <c r="N583" s="14"/>
      <c r="O583" s="14"/>
      <c r="Q583" s="14" t="str">
        <f>IF(moras!H575="SI", moras!C575, "")</f>
        <v/>
      </c>
      <c r="R583" s="14">
        <f>IF(moras!H575="NO", moras!C575, "")</f>
        <v>360000</v>
      </c>
      <c r="S583" s="14">
        <f t="shared" si="11"/>
        <v>-360000</v>
      </c>
      <c r="T583" s="14"/>
      <c r="U583" s="14"/>
      <c r="V583" s="14"/>
      <c r="W583" s="14"/>
      <c r="X583" s="14"/>
      <c r="Y583" s="14"/>
      <c r="Z583" s="14"/>
      <c r="AA583" s="14"/>
      <c r="AB583" s="14"/>
      <c r="AC583" s="14"/>
      <c r="AD583" s="14"/>
      <c r="AE583" s="14"/>
      <c r="AF583" s="14"/>
      <c r="AG583" s="14"/>
      <c r="AH583" s="14"/>
      <c r="AI583" s="14"/>
      <c r="AJ583" s="14"/>
      <c r="AK583" s="14"/>
      <c r="AL583" s="14"/>
    </row>
    <row r="584" spans="1:38">
      <c r="A584" s="14"/>
      <c r="B584" s="14"/>
      <c r="C584" s="14"/>
      <c r="D584" s="14"/>
      <c r="E584" s="14"/>
      <c r="F584" s="14"/>
      <c r="G584" s="14"/>
      <c r="H584" s="14"/>
      <c r="I584" s="14"/>
      <c r="J584" s="14"/>
      <c r="K584" s="14"/>
      <c r="L584" s="14"/>
      <c r="M584" s="14"/>
      <c r="N584" s="14"/>
      <c r="O584" s="14"/>
      <c r="Q584" s="14" t="str">
        <f>IF(moras!H576="SI", moras!C576, "")</f>
        <v/>
      </c>
      <c r="R584" s="14">
        <f>IF(moras!H576="NO", moras!C576, "")</f>
        <v>3033354.29</v>
      </c>
      <c r="S584" s="14">
        <f t="shared" si="11"/>
        <v>-3033354.29</v>
      </c>
      <c r="T584" s="14"/>
      <c r="U584" s="14"/>
      <c r="V584" s="14"/>
      <c r="W584" s="14"/>
      <c r="X584" s="14"/>
      <c r="Y584" s="14"/>
      <c r="Z584" s="14"/>
      <c r="AA584" s="14"/>
      <c r="AB584" s="14"/>
      <c r="AC584" s="14"/>
      <c r="AD584" s="14"/>
      <c r="AE584" s="14"/>
      <c r="AF584" s="14"/>
      <c r="AG584" s="14"/>
      <c r="AH584" s="14"/>
      <c r="AI584" s="14"/>
      <c r="AJ584" s="14"/>
      <c r="AK584" s="14"/>
      <c r="AL584" s="14"/>
    </row>
    <row r="585" spans="1:38">
      <c r="A585" s="14"/>
      <c r="B585" s="14"/>
      <c r="C585" s="14"/>
      <c r="D585" s="14"/>
      <c r="E585" s="14"/>
      <c r="F585" s="14"/>
      <c r="G585" s="14"/>
      <c r="H585" s="14"/>
      <c r="I585" s="14"/>
      <c r="J585" s="14"/>
      <c r="K585" s="14"/>
      <c r="L585" s="14"/>
      <c r="M585" s="14"/>
      <c r="N585" s="14"/>
      <c r="O585" s="14"/>
      <c r="Q585" s="14" t="str">
        <f>IF(moras!H577="SI", moras!C577, "")</f>
        <v/>
      </c>
      <c r="R585" s="14">
        <f>IF(moras!H577="NO", moras!C577, "")</f>
        <v>1176797.18</v>
      </c>
      <c r="S585" s="14">
        <f t="shared" si="11"/>
        <v>-1176797.18</v>
      </c>
      <c r="T585" s="14"/>
      <c r="U585" s="14"/>
      <c r="V585" s="14"/>
      <c r="W585" s="14"/>
      <c r="X585" s="14"/>
      <c r="Y585" s="14"/>
      <c r="Z585" s="14"/>
      <c r="AA585" s="14"/>
      <c r="AB585" s="14"/>
      <c r="AC585" s="14"/>
      <c r="AD585" s="14"/>
      <c r="AE585" s="14"/>
      <c r="AF585" s="14"/>
      <c r="AG585" s="14"/>
      <c r="AH585" s="14"/>
      <c r="AI585" s="14"/>
      <c r="AJ585" s="14"/>
      <c r="AK585" s="14"/>
      <c r="AL585" s="14"/>
    </row>
    <row r="586" spans="1:38">
      <c r="A586" s="14"/>
      <c r="B586" s="14"/>
      <c r="C586" s="14"/>
      <c r="D586" s="14"/>
      <c r="E586" s="14"/>
      <c r="F586" s="14"/>
      <c r="G586" s="14"/>
      <c r="H586" s="14"/>
      <c r="I586" s="14"/>
      <c r="J586" s="14"/>
      <c r="K586" s="14"/>
      <c r="L586" s="14"/>
      <c r="M586" s="14"/>
      <c r="N586" s="14"/>
      <c r="O586" s="14"/>
      <c r="Q586" s="14" t="str">
        <f>IF(moras!H578="SI", moras!C578, "")</f>
        <v/>
      </c>
      <c r="R586" s="14">
        <f>IF(moras!H578="NO", moras!C578, "")</f>
        <v>293293</v>
      </c>
      <c r="S586" s="14">
        <f t="shared" si="11"/>
        <v>-293293</v>
      </c>
      <c r="T586" s="14"/>
      <c r="U586" s="14"/>
      <c r="V586" s="14"/>
      <c r="W586" s="14"/>
      <c r="X586" s="14"/>
      <c r="Y586" s="14"/>
      <c r="Z586" s="14"/>
      <c r="AA586" s="14"/>
      <c r="AB586" s="14"/>
      <c r="AC586" s="14"/>
      <c r="AD586" s="14"/>
      <c r="AE586" s="14"/>
      <c r="AF586" s="14"/>
      <c r="AG586" s="14"/>
      <c r="AH586" s="14"/>
      <c r="AI586" s="14"/>
      <c r="AJ586" s="14"/>
      <c r="AK586" s="14"/>
      <c r="AL586" s="14"/>
    </row>
    <row r="587" spans="1:38">
      <c r="A587" s="14"/>
      <c r="B587" s="14"/>
      <c r="C587" s="14"/>
      <c r="D587" s="14"/>
      <c r="E587" s="14"/>
      <c r="F587" s="14"/>
      <c r="G587" s="14"/>
      <c r="H587" s="14"/>
      <c r="I587" s="14"/>
      <c r="J587" s="14"/>
      <c r="K587" s="14"/>
      <c r="L587" s="14"/>
      <c r="M587" s="14"/>
      <c r="N587" s="14"/>
      <c r="O587" s="14"/>
      <c r="Q587" s="14" t="str">
        <f>IF(moras!H579="SI", moras!C579, "")</f>
        <v/>
      </c>
      <c r="R587" s="14">
        <f>IF(moras!H579="NO", moras!C579, "")</f>
        <v>297046</v>
      </c>
      <c r="S587" s="14">
        <f t="shared" ref="S587:S650" si="12">-R587</f>
        <v>-297046</v>
      </c>
      <c r="T587" s="14"/>
      <c r="U587" s="14"/>
      <c r="V587" s="14"/>
      <c r="W587" s="14"/>
      <c r="X587" s="14"/>
      <c r="Y587" s="14"/>
      <c r="Z587" s="14"/>
      <c r="AA587" s="14"/>
      <c r="AB587" s="14"/>
      <c r="AC587" s="14"/>
      <c r="AD587" s="14"/>
      <c r="AE587" s="14"/>
      <c r="AF587" s="14"/>
      <c r="AG587" s="14"/>
      <c r="AH587" s="14"/>
      <c r="AI587" s="14"/>
      <c r="AJ587" s="14"/>
      <c r="AK587" s="14"/>
      <c r="AL587" s="14"/>
    </row>
    <row r="588" spans="1:38">
      <c r="A588" s="14"/>
      <c r="B588" s="14"/>
      <c r="C588" s="14"/>
      <c r="D588" s="14"/>
      <c r="E588" s="14"/>
      <c r="F588" s="14"/>
      <c r="G588" s="14"/>
      <c r="H588" s="14"/>
      <c r="I588" s="14"/>
      <c r="J588" s="14"/>
      <c r="K588" s="14"/>
      <c r="L588" s="14"/>
      <c r="M588" s="14"/>
      <c r="N588" s="14"/>
      <c r="O588" s="14"/>
      <c r="Q588" s="14" t="str">
        <f>IF(moras!H580="SI", moras!C580, "")</f>
        <v/>
      </c>
      <c r="R588" s="14">
        <f>IF(moras!H580="NO", moras!C580, "")</f>
        <v>962128.4</v>
      </c>
      <c r="S588" s="14">
        <f t="shared" si="12"/>
        <v>-962128.4</v>
      </c>
      <c r="T588" s="14"/>
      <c r="U588" s="14"/>
      <c r="V588" s="14"/>
      <c r="W588" s="14"/>
      <c r="X588" s="14"/>
      <c r="Y588" s="14"/>
      <c r="Z588" s="14"/>
      <c r="AA588" s="14"/>
      <c r="AB588" s="14"/>
      <c r="AC588" s="14"/>
      <c r="AD588" s="14"/>
      <c r="AE588" s="14"/>
      <c r="AF588" s="14"/>
      <c r="AG588" s="14"/>
      <c r="AH588" s="14"/>
      <c r="AI588" s="14"/>
      <c r="AJ588" s="14"/>
      <c r="AK588" s="14"/>
      <c r="AL588" s="14"/>
    </row>
    <row r="589" spans="1:38">
      <c r="A589" s="14"/>
      <c r="B589" s="14"/>
      <c r="C589" s="14"/>
      <c r="D589" s="14"/>
      <c r="E589" s="14"/>
      <c r="F589" s="14"/>
      <c r="G589" s="14"/>
      <c r="H589" s="14"/>
      <c r="I589" s="14"/>
      <c r="J589" s="14"/>
      <c r="K589" s="14"/>
      <c r="L589" s="14"/>
      <c r="M589" s="14"/>
      <c r="N589" s="14"/>
      <c r="O589" s="14"/>
      <c r="Q589" s="14" t="str">
        <f>IF(moras!H581="SI", moras!C581, "")</f>
        <v/>
      </c>
      <c r="R589" s="14">
        <f>IF(moras!H581="NO", moras!C581, "")</f>
        <v>800945.46</v>
      </c>
      <c r="S589" s="14">
        <f t="shared" si="12"/>
        <v>-800945.46</v>
      </c>
      <c r="T589" s="14"/>
      <c r="U589" s="14"/>
      <c r="V589" s="14"/>
      <c r="W589" s="14"/>
      <c r="X589" s="14"/>
      <c r="Y589" s="14"/>
      <c r="Z589" s="14"/>
      <c r="AA589" s="14"/>
      <c r="AB589" s="14"/>
      <c r="AC589" s="14"/>
      <c r="AD589" s="14"/>
      <c r="AE589" s="14"/>
      <c r="AF589" s="14"/>
      <c r="AG589" s="14"/>
      <c r="AH589" s="14"/>
      <c r="AI589" s="14"/>
      <c r="AJ589" s="14"/>
      <c r="AK589" s="14"/>
      <c r="AL589" s="14"/>
    </row>
    <row r="590" spans="1:38">
      <c r="A590" s="14"/>
      <c r="B590" s="14"/>
      <c r="C590" s="14"/>
      <c r="D590" s="14"/>
      <c r="E590" s="14"/>
      <c r="F590" s="14"/>
      <c r="G590" s="14"/>
      <c r="H590" s="14"/>
      <c r="I590" s="14"/>
      <c r="J590" s="14"/>
      <c r="K590" s="14"/>
      <c r="L590" s="14"/>
      <c r="M590" s="14"/>
      <c r="N590" s="14"/>
      <c r="O590" s="14"/>
      <c r="Q590" s="14">
        <f>IF(moras!H582="SI", moras!C582, "")</f>
        <v>445567</v>
      </c>
      <c r="R590" s="14" t="str">
        <f>IF(moras!H582="NO", moras!C582, "")</f>
        <v/>
      </c>
      <c r="S590" s="14" t="e">
        <f t="shared" si="12"/>
        <v>#VALUE!</v>
      </c>
      <c r="T590" s="14"/>
      <c r="U590" s="14"/>
      <c r="V590" s="14"/>
      <c r="W590" s="14"/>
      <c r="X590" s="14"/>
      <c r="Y590" s="14"/>
      <c r="Z590" s="14"/>
      <c r="AA590" s="14"/>
      <c r="AB590" s="14"/>
      <c r="AC590" s="14"/>
      <c r="AD590" s="14"/>
      <c r="AE590" s="14"/>
      <c r="AF590" s="14"/>
      <c r="AG590" s="14"/>
      <c r="AH590" s="14"/>
      <c r="AI590" s="14"/>
      <c r="AJ590" s="14"/>
      <c r="AK590" s="14"/>
      <c r="AL590" s="14"/>
    </row>
    <row r="591" spans="1:38">
      <c r="A591" s="14"/>
      <c r="B591" s="14"/>
      <c r="C591" s="14"/>
      <c r="D591" s="14"/>
      <c r="E591" s="14"/>
      <c r="F591" s="14"/>
      <c r="G591" s="14"/>
      <c r="H591" s="14"/>
      <c r="I591" s="14"/>
      <c r="J591" s="14"/>
      <c r="K591" s="14"/>
      <c r="L591" s="14"/>
      <c r="M591" s="14"/>
      <c r="N591" s="14"/>
      <c r="O591" s="14"/>
      <c r="Q591" s="14" t="str">
        <f>IF(moras!H583="SI", moras!C583, "")</f>
        <v/>
      </c>
      <c r="R591" s="14">
        <f>IF(moras!H583="NO", moras!C583, "")</f>
        <v>130000</v>
      </c>
      <c r="S591" s="14">
        <f t="shared" si="12"/>
        <v>-130000</v>
      </c>
      <c r="T591" s="14"/>
      <c r="U591" s="14"/>
      <c r="V591" s="14"/>
      <c r="W591" s="14"/>
      <c r="X591" s="14"/>
      <c r="Y591" s="14"/>
      <c r="Z591" s="14"/>
      <c r="AA591" s="14"/>
      <c r="AB591" s="14"/>
      <c r="AC591" s="14"/>
      <c r="AD591" s="14"/>
      <c r="AE591" s="14"/>
      <c r="AF591" s="14"/>
      <c r="AG591" s="14"/>
      <c r="AH591" s="14"/>
      <c r="AI591" s="14"/>
      <c r="AJ591" s="14"/>
      <c r="AK591" s="14"/>
      <c r="AL591" s="14"/>
    </row>
    <row r="592" spans="1:38">
      <c r="A592" s="14"/>
      <c r="B592" s="14"/>
      <c r="C592" s="14"/>
      <c r="D592" s="14"/>
      <c r="E592" s="14"/>
      <c r="F592" s="14"/>
      <c r="G592" s="14"/>
      <c r="H592" s="14"/>
      <c r="I592" s="14"/>
      <c r="J592" s="14"/>
      <c r="K592" s="14"/>
      <c r="L592" s="14"/>
      <c r="M592" s="14"/>
      <c r="N592" s="14"/>
      <c r="O592" s="14"/>
      <c r="Q592" s="14" t="str">
        <f>IF(moras!H584="SI", moras!C584, "")</f>
        <v/>
      </c>
      <c r="R592" s="14">
        <f>IF(moras!H584="NO", moras!C584, "")</f>
        <v>753130.72</v>
      </c>
      <c r="S592" s="14">
        <f t="shared" si="12"/>
        <v>-753130.72</v>
      </c>
      <c r="T592" s="14"/>
      <c r="U592" s="14"/>
      <c r="V592" s="14"/>
      <c r="W592" s="14"/>
      <c r="X592" s="14"/>
      <c r="Y592" s="14"/>
      <c r="Z592" s="14"/>
      <c r="AA592" s="14"/>
      <c r="AB592" s="14"/>
      <c r="AC592" s="14"/>
      <c r="AD592" s="14"/>
      <c r="AE592" s="14"/>
      <c r="AF592" s="14"/>
      <c r="AG592" s="14"/>
      <c r="AH592" s="14"/>
      <c r="AI592" s="14"/>
      <c r="AJ592" s="14"/>
      <c r="AK592" s="14"/>
      <c r="AL592" s="14"/>
    </row>
    <row r="593" spans="1:38">
      <c r="A593" s="14"/>
      <c r="B593" s="14"/>
      <c r="C593" s="14"/>
      <c r="D593" s="14"/>
      <c r="E593" s="14"/>
      <c r="F593" s="14"/>
      <c r="G593" s="14"/>
      <c r="H593" s="14"/>
      <c r="I593" s="14"/>
      <c r="J593" s="14"/>
      <c r="K593" s="14"/>
      <c r="L593" s="14"/>
      <c r="M593" s="14"/>
      <c r="N593" s="14"/>
      <c r="O593" s="14"/>
      <c r="Q593" s="14" t="str">
        <f>IF(moras!H585="SI", moras!C585, "")</f>
        <v/>
      </c>
      <c r="R593" s="14">
        <f>IF(moras!H585="NO", moras!C585, "")</f>
        <v>180000</v>
      </c>
      <c r="S593" s="14">
        <f t="shared" si="12"/>
        <v>-180000</v>
      </c>
      <c r="T593" s="14"/>
      <c r="U593" s="14"/>
      <c r="V593" s="14"/>
      <c r="W593" s="14"/>
      <c r="X593" s="14"/>
      <c r="Y593" s="14"/>
      <c r="Z593" s="14"/>
      <c r="AA593" s="14"/>
      <c r="AB593" s="14"/>
      <c r="AC593" s="14"/>
      <c r="AD593" s="14"/>
      <c r="AE593" s="14"/>
      <c r="AF593" s="14"/>
      <c r="AG593" s="14"/>
      <c r="AH593" s="14"/>
      <c r="AI593" s="14"/>
      <c r="AJ593" s="14"/>
      <c r="AK593" s="14"/>
      <c r="AL593" s="14"/>
    </row>
    <row r="594" spans="1:38">
      <c r="A594" s="14"/>
      <c r="B594" s="14"/>
      <c r="C594" s="14"/>
      <c r="D594" s="14"/>
      <c r="E594" s="14"/>
      <c r="F594" s="14"/>
      <c r="G594" s="14"/>
      <c r="H594" s="14"/>
      <c r="I594" s="14"/>
      <c r="J594" s="14"/>
      <c r="K594" s="14"/>
      <c r="L594" s="14"/>
      <c r="M594" s="14"/>
      <c r="N594" s="14"/>
      <c r="O594" s="14"/>
      <c r="Q594" s="14">
        <f>IF(moras!H586="SI", moras!C586, "")</f>
        <v>377035</v>
      </c>
      <c r="R594" s="14" t="str">
        <f>IF(moras!H586="NO", moras!C586, "")</f>
        <v/>
      </c>
      <c r="S594" s="14" t="e">
        <f t="shared" si="12"/>
        <v>#VALUE!</v>
      </c>
      <c r="T594" s="14"/>
      <c r="U594" s="14"/>
      <c r="V594" s="14"/>
      <c r="W594" s="14"/>
      <c r="X594" s="14"/>
      <c r="Y594" s="14"/>
      <c r="Z594" s="14"/>
      <c r="AA594" s="14"/>
      <c r="AB594" s="14"/>
      <c r="AC594" s="14"/>
      <c r="AD594" s="14"/>
      <c r="AE594" s="14"/>
      <c r="AF594" s="14"/>
      <c r="AG594" s="14"/>
      <c r="AH594" s="14"/>
      <c r="AI594" s="14"/>
      <c r="AJ594" s="14"/>
      <c r="AK594" s="14"/>
      <c r="AL594" s="14"/>
    </row>
    <row r="595" spans="1:38">
      <c r="A595" s="14"/>
      <c r="B595" s="14"/>
      <c r="C595" s="14"/>
      <c r="D595" s="14"/>
      <c r="E595" s="14"/>
      <c r="F595" s="14"/>
      <c r="G595" s="14"/>
      <c r="H595" s="14"/>
      <c r="I595" s="14"/>
      <c r="J595" s="14"/>
      <c r="K595" s="14"/>
      <c r="L595" s="14"/>
      <c r="M595" s="14"/>
      <c r="N595" s="14"/>
      <c r="O595" s="14"/>
      <c r="Q595" s="14">
        <f>IF(moras!H587="SI", moras!C587, "")</f>
        <v>308874</v>
      </c>
      <c r="R595" s="14" t="str">
        <f>IF(moras!H587="NO", moras!C587, "")</f>
        <v/>
      </c>
      <c r="S595" s="14" t="e">
        <f t="shared" si="12"/>
        <v>#VALUE!</v>
      </c>
      <c r="T595" s="14"/>
      <c r="U595" s="14"/>
      <c r="V595" s="14"/>
      <c r="W595" s="14"/>
      <c r="X595" s="14"/>
      <c r="Y595" s="14"/>
      <c r="Z595" s="14"/>
      <c r="AA595" s="14"/>
      <c r="AB595" s="14"/>
      <c r="AC595" s="14"/>
      <c r="AD595" s="14"/>
      <c r="AE595" s="14"/>
      <c r="AF595" s="14"/>
      <c r="AG595" s="14"/>
      <c r="AH595" s="14"/>
      <c r="AI595" s="14"/>
      <c r="AJ595" s="14"/>
      <c r="AK595" s="14"/>
      <c r="AL595" s="14"/>
    </row>
    <row r="596" spans="1:38">
      <c r="A596" s="14"/>
      <c r="B596" s="14"/>
      <c r="C596" s="14"/>
      <c r="D596" s="14"/>
      <c r="E596" s="14"/>
      <c r="F596" s="14"/>
      <c r="G596" s="14"/>
      <c r="H596" s="14"/>
      <c r="I596" s="14"/>
      <c r="J596" s="14"/>
      <c r="K596" s="14"/>
      <c r="L596" s="14"/>
      <c r="M596" s="14"/>
      <c r="N596" s="14"/>
      <c r="O596" s="14"/>
      <c r="Q596" s="14" t="str">
        <f>IF(moras!H588="SI", moras!C588, "")</f>
        <v/>
      </c>
      <c r="R596" s="14">
        <f>IF(moras!H588="NO", moras!C588, "")</f>
        <v>1591051.5</v>
      </c>
      <c r="S596" s="14">
        <f t="shared" si="12"/>
        <v>-1591051.5</v>
      </c>
      <c r="T596" s="14"/>
      <c r="U596" s="14"/>
      <c r="V596" s="14"/>
      <c r="W596" s="14"/>
      <c r="X596" s="14"/>
      <c r="Y596" s="14"/>
      <c r="Z596" s="14"/>
      <c r="AA596" s="14"/>
      <c r="AB596" s="14"/>
      <c r="AC596" s="14"/>
      <c r="AD596" s="14"/>
      <c r="AE596" s="14"/>
      <c r="AF596" s="14"/>
      <c r="AG596" s="14"/>
      <c r="AH596" s="14"/>
      <c r="AI596" s="14"/>
      <c r="AJ596" s="14"/>
      <c r="AK596" s="14"/>
      <c r="AL596" s="14"/>
    </row>
    <row r="597" spans="1:38">
      <c r="A597" s="14"/>
      <c r="B597" s="14"/>
      <c r="C597" s="14"/>
      <c r="D597" s="14"/>
      <c r="E597" s="14"/>
      <c r="F597" s="14"/>
      <c r="G597" s="14"/>
      <c r="H597" s="14"/>
      <c r="I597" s="14"/>
      <c r="J597" s="14"/>
      <c r="K597" s="14"/>
      <c r="L597" s="14"/>
      <c r="M597" s="14"/>
      <c r="N597" s="14"/>
      <c r="O597" s="14"/>
      <c r="Q597" s="14" t="str">
        <f>IF(moras!H589="SI", moras!C589, "")</f>
        <v/>
      </c>
      <c r="R597" s="14">
        <f>IF(moras!H589="NO", moras!C589, "")</f>
        <v>415503</v>
      </c>
      <c r="S597" s="14">
        <f t="shared" si="12"/>
        <v>-415503</v>
      </c>
      <c r="T597" s="14"/>
      <c r="U597" s="14"/>
      <c r="V597" s="14"/>
      <c r="W597" s="14"/>
      <c r="X597" s="14"/>
      <c r="Y597" s="14"/>
      <c r="Z597" s="14"/>
      <c r="AA597" s="14"/>
      <c r="AB597" s="14"/>
      <c r="AC597" s="14"/>
      <c r="AD597" s="14"/>
      <c r="AE597" s="14"/>
      <c r="AF597" s="14"/>
      <c r="AG597" s="14"/>
      <c r="AH597" s="14"/>
      <c r="AI597" s="14"/>
      <c r="AJ597" s="14"/>
      <c r="AK597" s="14"/>
      <c r="AL597" s="14"/>
    </row>
    <row r="598" spans="1:38">
      <c r="A598" s="14"/>
      <c r="B598" s="14"/>
      <c r="C598" s="14"/>
      <c r="D598" s="14"/>
      <c r="E598" s="14"/>
      <c r="F598" s="14"/>
      <c r="G598" s="14"/>
      <c r="H598" s="14"/>
      <c r="I598" s="14"/>
      <c r="J598" s="14"/>
      <c r="K598" s="14"/>
      <c r="L598" s="14"/>
      <c r="M598" s="14"/>
      <c r="N598" s="14"/>
      <c r="O598" s="14"/>
      <c r="Q598" s="14" t="str">
        <f>IF(moras!H590="SI", moras!C590, "")</f>
        <v/>
      </c>
      <c r="R598" s="14">
        <f>IF(moras!H590="NO", moras!C590, "")</f>
        <v>397559.9</v>
      </c>
      <c r="S598" s="14">
        <f t="shared" si="12"/>
        <v>-397559.9</v>
      </c>
      <c r="T598" s="14"/>
      <c r="U598" s="14"/>
      <c r="V598" s="14"/>
      <c r="W598" s="14"/>
      <c r="X598" s="14"/>
      <c r="Y598" s="14"/>
      <c r="Z598" s="14"/>
      <c r="AA598" s="14"/>
      <c r="AB598" s="14"/>
      <c r="AC598" s="14"/>
      <c r="AD598" s="14"/>
      <c r="AE598" s="14"/>
      <c r="AF598" s="14"/>
      <c r="AG598" s="14"/>
      <c r="AH598" s="14"/>
      <c r="AI598" s="14"/>
      <c r="AJ598" s="14"/>
      <c r="AK598" s="14"/>
      <c r="AL598" s="14"/>
    </row>
    <row r="599" spans="1:38">
      <c r="A599" s="14"/>
      <c r="B599" s="14"/>
      <c r="C599" s="14"/>
      <c r="D599" s="14"/>
      <c r="E599" s="14"/>
      <c r="F599" s="14"/>
      <c r="G599" s="14"/>
      <c r="H599" s="14"/>
      <c r="I599" s="14"/>
      <c r="J599" s="14"/>
      <c r="K599" s="14"/>
      <c r="L599" s="14"/>
      <c r="M599" s="14"/>
      <c r="N599" s="14"/>
      <c r="O599" s="14"/>
      <c r="Q599" s="14" t="str">
        <f>IF(moras!H591="SI", moras!C591, "")</f>
        <v/>
      </c>
      <c r="R599" s="14">
        <f>IF(moras!H591="NO", moras!C591, "")</f>
        <v>1422244</v>
      </c>
      <c r="S599" s="14">
        <f t="shared" si="12"/>
        <v>-1422244</v>
      </c>
      <c r="T599" s="14"/>
      <c r="U599" s="14"/>
      <c r="V599" s="14"/>
      <c r="W599" s="14"/>
      <c r="X599" s="14"/>
      <c r="Y599" s="14"/>
      <c r="Z599" s="14"/>
      <c r="AA599" s="14"/>
      <c r="AB599" s="14"/>
      <c r="AC599" s="14"/>
      <c r="AD599" s="14"/>
      <c r="AE599" s="14"/>
      <c r="AF599" s="14"/>
      <c r="AG599" s="14"/>
      <c r="AH599" s="14"/>
      <c r="AI599" s="14"/>
      <c r="AJ599" s="14"/>
      <c r="AK599" s="14"/>
      <c r="AL599" s="14"/>
    </row>
    <row r="600" spans="1:38">
      <c r="A600" s="14"/>
      <c r="B600" s="14"/>
      <c r="C600" s="14"/>
      <c r="D600" s="14"/>
      <c r="E600" s="14"/>
      <c r="F600" s="14"/>
      <c r="G600" s="14"/>
      <c r="H600" s="14"/>
      <c r="I600" s="14"/>
      <c r="J600" s="14"/>
      <c r="K600" s="14"/>
      <c r="L600" s="14"/>
      <c r="M600" s="14"/>
      <c r="N600" s="14"/>
      <c r="O600" s="14"/>
      <c r="Q600" s="14" t="str">
        <f>IF(moras!H592="SI", moras!C592, "")</f>
        <v/>
      </c>
      <c r="R600" s="14">
        <f>IF(moras!H592="NO", moras!C592, "")</f>
        <v>297046</v>
      </c>
      <c r="S600" s="14">
        <f t="shared" si="12"/>
        <v>-297046</v>
      </c>
      <c r="T600" s="14"/>
      <c r="U600" s="14"/>
      <c r="V600" s="14"/>
      <c r="W600" s="14"/>
      <c r="X600" s="14"/>
      <c r="Y600" s="14"/>
      <c r="Z600" s="14"/>
      <c r="AA600" s="14"/>
      <c r="AB600" s="14"/>
      <c r="AC600" s="14"/>
      <c r="AD600" s="14"/>
      <c r="AE600" s="14"/>
      <c r="AF600" s="14"/>
      <c r="AG600" s="14"/>
      <c r="AH600" s="14"/>
      <c r="AI600" s="14"/>
      <c r="AJ600" s="14"/>
      <c r="AK600" s="14"/>
      <c r="AL600" s="14"/>
    </row>
    <row r="601" spans="1:38">
      <c r="A601" s="14"/>
      <c r="B601" s="14"/>
      <c r="C601" s="14"/>
      <c r="D601" s="14"/>
      <c r="E601" s="14"/>
      <c r="F601" s="14"/>
      <c r="G601" s="14"/>
      <c r="H601" s="14"/>
      <c r="I601" s="14"/>
      <c r="J601" s="14"/>
      <c r="K601" s="14"/>
      <c r="L601" s="14"/>
      <c r="M601" s="14"/>
      <c r="N601" s="14"/>
      <c r="O601" s="14"/>
      <c r="Q601" s="14">
        <f>IF(moras!H593="SI", moras!C593, "")</f>
        <v>1039384</v>
      </c>
      <c r="R601" s="14" t="str">
        <f>IF(moras!H593="NO", moras!C593, "")</f>
        <v/>
      </c>
      <c r="S601" s="14" t="e">
        <f t="shared" si="12"/>
        <v>#VALUE!</v>
      </c>
      <c r="T601" s="14"/>
      <c r="U601" s="14"/>
      <c r="V601" s="14"/>
      <c r="W601" s="14"/>
      <c r="X601" s="14"/>
      <c r="Y601" s="14"/>
      <c r="Z601" s="14"/>
      <c r="AA601" s="14"/>
      <c r="AB601" s="14"/>
      <c r="AC601" s="14"/>
      <c r="AD601" s="14"/>
      <c r="AE601" s="14"/>
      <c r="AF601" s="14"/>
      <c r="AG601" s="14"/>
      <c r="AH601" s="14"/>
      <c r="AI601" s="14"/>
      <c r="AJ601" s="14"/>
      <c r="AK601" s="14"/>
      <c r="AL601" s="14"/>
    </row>
    <row r="602" spans="1:38">
      <c r="A602" s="14"/>
      <c r="B602" s="14"/>
      <c r="C602" s="14"/>
      <c r="D602" s="14"/>
      <c r="E602" s="14"/>
      <c r="F602" s="14"/>
      <c r="G602" s="14"/>
      <c r="H602" s="14"/>
      <c r="I602" s="14"/>
      <c r="J602" s="14"/>
      <c r="K602" s="14"/>
      <c r="L602" s="14"/>
      <c r="M602" s="14"/>
      <c r="N602" s="14"/>
      <c r="O602" s="14"/>
      <c r="Q602" s="14" t="str">
        <f>IF(moras!H594="SI", moras!C594, "")</f>
        <v/>
      </c>
      <c r="R602" s="14">
        <f>IF(moras!H594="NO", moras!C594, "")</f>
        <v>310363</v>
      </c>
      <c r="S602" s="14">
        <f t="shared" si="12"/>
        <v>-310363</v>
      </c>
      <c r="T602" s="14"/>
      <c r="U602" s="14"/>
      <c r="V602" s="14"/>
      <c r="W602" s="14"/>
      <c r="X602" s="14"/>
      <c r="Y602" s="14"/>
      <c r="Z602" s="14"/>
      <c r="AA602" s="14"/>
      <c r="AB602" s="14"/>
      <c r="AC602" s="14"/>
      <c r="AD602" s="14"/>
      <c r="AE602" s="14"/>
      <c r="AF602" s="14"/>
      <c r="AG602" s="14"/>
      <c r="AH602" s="14"/>
      <c r="AI602" s="14"/>
      <c r="AJ602" s="14"/>
      <c r="AK602" s="14"/>
      <c r="AL602" s="14"/>
    </row>
    <row r="603" spans="1:38">
      <c r="A603" s="14"/>
      <c r="B603" s="14"/>
      <c r="C603" s="14"/>
      <c r="D603" s="14"/>
      <c r="E603" s="14"/>
      <c r="F603" s="14"/>
      <c r="G603" s="14"/>
      <c r="H603" s="14"/>
      <c r="I603" s="14"/>
      <c r="J603" s="14"/>
      <c r="K603" s="14"/>
      <c r="L603" s="14"/>
      <c r="M603" s="14"/>
      <c r="N603" s="14"/>
      <c r="O603" s="14"/>
      <c r="Q603" s="14" t="str">
        <f>IF(moras!H595="SI", moras!C595, "")</f>
        <v/>
      </c>
      <c r="R603" s="14">
        <f>IF(moras!H595="NO", moras!C595, "")</f>
        <v>1150000</v>
      </c>
      <c r="S603" s="14">
        <f t="shared" si="12"/>
        <v>-1150000</v>
      </c>
      <c r="T603" s="14"/>
      <c r="U603" s="14"/>
      <c r="V603" s="14"/>
      <c r="W603" s="14"/>
      <c r="X603" s="14"/>
      <c r="Y603" s="14"/>
      <c r="Z603" s="14"/>
      <c r="AA603" s="14"/>
      <c r="AB603" s="14"/>
      <c r="AC603" s="14"/>
      <c r="AD603" s="14"/>
      <c r="AE603" s="14"/>
      <c r="AF603" s="14"/>
      <c r="AG603" s="14"/>
      <c r="AH603" s="14"/>
      <c r="AI603" s="14"/>
      <c r="AJ603" s="14"/>
      <c r="AK603" s="14"/>
      <c r="AL603" s="14"/>
    </row>
    <row r="604" spans="1:38">
      <c r="A604" s="14"/>
      <c r="B604" s="14"/>
      <c r="C604" s="14"/>
      <c r="D604" s="14"/>
      <c r="E604" s="14"/>
      <c r="F604" s="14"/>
      <c r="G604" s="14"/>
      <c r="H604" s="14"/>
      <c r="I604" s="14"/>
      <c r="J604" s="14"/>
      <c r="K604" s="14"/>
      <c r="L604" s="14"/>
      <c r="M604" s="14"/>
      <c r="N604" s="14"/>
      <c r="O604" s="14"/>
      <c r="Q604" s="14">
        <f>IF(moras!H596="SI", moras!C596, "")</f>
        <v>360191</v>
      </c>
      <c r="R604" s="14" t="str">
        <f>IF(moras!H596="NO", moras!C596, "")</f>
        <v/>
      </c>
      <c r="S604" s="14" t="e">
        <f t="shared" si="12"/>
        <v>#VALUE!</v>
      </c>
      <c r="T604" s="14"/>
      <c r="U604" s="14"/>
      <c r="V604" s="14"/>
      <c r="W604" s="14"/>
      <c r="X604" s="14"/>
      <c r="Y604" s="14"/>
      <c r="Z604" s="14"/>
      <c r="AA604" s="14"/>
      <c r="AB604" s="14"/>
      <c r="AC604" s="14"/>
      <c r="AD604" s="14"/>
      <c r="AE604" s="14"/>
      <c r="AF604" s="14"/>
      <c r="AG604" s="14"/>
      <c r="AH604" s="14"/>
      <c r="AI604" s="14"/>
      <c r="AJ604" s="14"/>
      <c r="AK604" s="14"/>
      <c r="AL604" s="14"/>
    </row>
    <row r="605" spans="1:38">
      <c r="A605" s="14"/>
      <c r="B605" s="14"/>
      <c r="C605" s="14"/>
      <c r="D605" s="14"/>
      <c r="E605" s="14"/>
      <c r="F605" s="14"/>
      <c r="G605" s="14"/>
      <c r="H605" s="14"/>
      <c r="I605" s="14"/>
      <c r="J605" s="14"/>
      <c r="K605" s="14"/>
      <c r="L605" s="14"/>
      <c r="M605" s="14"/>
      <c r="N605" s="14"/>
      <c r="O605" s="14"/>
      <c r="Q605" s="14" t="str">
        <f>IF(moras!H597="SI", moras!C597, "")</f>
        <v/>
      </c>
      <c r="R605" s="14">
        <f>IF(moras!H597="NO", moras!C597, "")</f>
        <v>2183437.7799999998</v>
      </c>
      <c r="S605" s="14">
        <f t="shared" si="12"/>
        <v>-2183437.7799999998</v>
      </c>
      <c r="T605" s="14"/>
      <c r="U605" s="14"/>
      <c r="V605" s="14"/>
      <c r="W605" s="14"/>
      <c r="X605" s="14"/>
      <c r="Y605" s="14"/>
      <c r="Z605" s="14"/>
      <c r="AA605" s="14"/>
      <c r="AB605" s="14"/>
      <c r="AC605" s="14"/>
      <c r="AD605" s="14"/>
      <c r="AE605" s="14"/>
      <c r="AF605" s="14"/>
      <c r="AG605" s="14"/>
      <c r="AH605" s="14"/>
      <c r="AI605" s="14"/>
      <c r="AJ605" s="14"/>
      <c r="AK605" s="14"/>
      <c r="AL605" s="14"/>
    </row>
    <row r="606" spans="1:38">
      <c r="A606" s="14"/>
      <c r="B606" s="14"/>
      <c r="C606" s="14"/>
      <c r="D606" s="14"/>
      <c r="E606" s="14"/>
      <c r="F606" s="14"/>
      <c r="G606" s="14"/>
      <c r="H606" s="14"/>
      <c r="I606" s="14"/>
      <c r="J606" s="14"/>
      <c r="K606" s="14"/>
      <c r="L606" s="14"/>
      <c r="M606" s="14"/>
      <c r="N606" s="14"/>
      <c r="O606" s="14"/>
      <c r="Q606" s="14" t="str">
        <f>IF(moras!H598="SI", moras!C598, "")</f>
        <v/>
      </c>
      <c r="R606" s="14">
        <f>IF(moras!H598="NO", moras!C598, "")</f>
        <v>278030</v>
      </c>
      <c r="S606" s="14">
        <f t="shared" si="12"/>
        <v>-278030</v>
      </c>
      <c r="T606" s="14"/>
      <c r="U606" s="14"/>
      <c r="V606" s="14"/>
      <c r="W606" s="14"/>
      <c r="X606" s="14"/>
      <c r="Y606" s="14"/>
      <c r="Z606" s="14"/>
      <c r="AA606" s="14"/>
      <c r="AB606" s="14"/>
      <c r="AC606" s="14"/>
      <c r="AD606" s="14"/>
      <c r="AE606" s="14"/>
      <c r="AF606" s="14"/>
      <c r="AG606" s="14"/>
      <c r="AH606" s="14"/>
      <c r="AI606" s="14"/>
      <c r="AJ606" s="14"/>
      <c r="AK606" s="14"/>
      <c r="AL606" s="14"/>
    </row>
    <row r="607" spans="1:38">
      <c r="A607" s="14"/>
      <c r="B607" s="14"/>
      <c r="C607" s="14"/>
      <c r="D607" s="14"/>
      <c r="E607" s="14"/>
      <c r="F607" s="14"/>
      <c r="G607" s="14"/>
      <c r="H607" s="14"/>
      <c r="I607" s="14"/>
      <c r="J607" s="14"/>
      <c r="K607" s="14"/>
      <c r="L607" s="14"/>
      <c r="M607" s="14"/>
      <c r="N607" s="14"/>
      <c r="O607" s="14"/>
      <c r="Q607" s="14" t="str">
        <f>IF(moras!H599="SI", moras!C599, "")</f>
        <v/>
      </c>
      <c r="R607" s="14">
        <f>IF(moras!H599="NO", moras!C599, "")</f>
        <v>518073.51</v>
      </c>
      <c r="S607" s="14">
        <f t="shared" si="12"/>
        <v>-518073.51</v>
      </c>
      <c r="T607" s="14"/>
      <c r="U607" s="14"/>
      <c r="V607" s="14"/>
      <c r="W607" s="14"/>
      <c r="X607" s="14"/>
      <c r="Y607" s="14"/>
      <c r="Z607" s="14"/>
      <c r="AA607" s="14"/>
      <c r="AB607" s="14"/>
      <c r="AC607" s="14"/>
      <c r="AD607" s="14"/>
      <c r="AE607" s="14"/>
      <c r="AF607" s="14"/>
      <c r="AG607" s="14"/>
      <c r="AH607" s="14"/>
      <c r="AI607" s="14"/>
      <c r="AJ607" s="14"/>
      <c r="AK607" s="14"/>
      <c r="AL607" s="14"/>
    </row>
    <row r="608" spans="1:38">
      <c r="A608" s="14"/>
      <c r="B608" s="14"/>
      <c r="C608" s="14"/>
      <c r="D608" s="14"/>
      <c r="E608" s="14"/>
      <c r="F608" s="14"/>
      <c r="G608" s="14"/>
      <c r="H608" s="14"/>
      <c r="I608" s="14"/>
      <c r="J608" s="14"/>
      <c r="K608" s="14"/>
      <c r="L608" s="14"/>
      <c r="M608" s="14"/>
      <c r="N608" s="14"/>
      <c r="O608" s="14"/>
      <c r="Q608" s="14" t="str">
        <f>IF(moras!H600="SI", moras!C600, "")</f>
        <v/>
      </c>
      <c r="R608" s="14">
        <f>IF(moras!H600="NO", moras!C600, "")</f>
        <v>390486.2</v>
      </c>
      <c r="S608" s="14">
        <f t="shared" si="12"/>
        <v>-390486.2</v>
      </c>
      <c r="T608" s="14"/>
      <c r="U608" s="14"/>
      <c r="V608" s="14"/>
      <c r="W608" s="14"/>
      <c r="X608" s="14"/>
      <c r="Y608" s="14"/>
      <c r="Z608" s="14"/>
      <c r="AA608" s="14"/>
      <c r="AB608" s="14"/>
      <c r="AC608" s="14"/>
      <c r="AD608" s="14"/>
      <c r="AE608" s="14"/>
      <c r="AF608" s="14"/>
      <c r="AG608" s="14"/>
      <c r="AH608" s="14"/>
      <c r="AI608" s="14"/>
      <c r="AJ608" s="14"/>
      <c r="AK608" s="14"/>
      <c r="AL608" s="14"/>
    </row>
    <row r="609" spans="1:38">
      <c r="A609" s="14"/>
      <c r="B609" s="14"/>
      <c r="C609" s="14"/>
      <c r="D609" s="14"/>
      <c r="E609" s="14"/>
      <c r="F609" s="14"/>
      <c r="G609" s="14"/>
      <c r="H609" s="14"/>
      <c r="I609" s="14"/>
      <c r="J609" s="14"/>
      <c r="K609" s="14"/>
      <c r="L609" s="14"/>
      <c r="M609" s="14"/>
      <c r="N609" s="14"/>
      <c r="O609" s="14"/>
      <c r="Q609" s="14" t="str">
        <f>IF(moras!H601="SI", moras!C601, "")</f>
        <v/>
      </c>
      <c r="R609" s="14">
        <f>IF(moras!H601="NO", moras!C601, "")</f>
        <v>2170393.56</v>
      </c>
      <c r="S609" s="14">
        <f t="shared" si="12"/>
        <v>-2170393.56</v>
      </c>
      <c r="T609" s="14"/>
      <c r="U609" s="14"/>
      <c r="V609" s="14"/>
      <c r="W609" s="14"/>
      <c r="X609" s="14"/>
      <c r="Y609" s="14"/>
      <c r="Z609" s="14"/>
      <c r="AA609" s="14"/>
      <c r="AB609" s="14"/>
      <c r="AC609" s="14"/>
      <c r="AD609" s="14"/>
      <c r="AE609" s="14"/>
      <c r="AF609" s="14"/>
      <c r="AG609" s="14"/>
      <c r="AH609" s="14"/>
      <c r="AI609" s="14"/>
      <c r="AJ609" s="14"/>
      <c r="AK609" s="14"/>
      <c r="AL609" s="14"/>
    </row>
    <row r="610" spans="1:38">
      <c r="A610" s="14"/>
      <c r="B610" s="14"/>
      <c r="C610" s="14"/>
      <c r="D610" s="14"/>
      <c r="E610" s="14"/>
      <c r="F610" s="14"/>
      <c r="G610" s="14"/>
      <c r="H610" s="14"/>
      <c r="I610" s="14"/>
      <c r="J610" s="14"/>
      <c r="K610" s="14"/>
      <c r="L610" s="14"/>
      <c r="M610" s="14"/>
      <c r="N610" s="14"/>
      <c r="O610" s="14"/>
      <c r="Q610" s="14">
        <f>IF(moras!H602="SI", moras!C602, "")</f>
        <v>299825</v>
      </c>
      <c r="R610" s="14" t="str">
        <f>IF(moras!H602="NO", moras!C602, "")</f>
        <v/>
      </c>
      <c r="S610" s="14" t="e">
        <f t="shared" si="12"/>
        <v>#VALUE!</v>
      </c>
      <c r="T610" s="14"/>
      <c r="U610" s="14"/>
      <c r="V610" s="14"/>
      <c r="W610" s="14"/>
      <c r="X610" s="14"/>
      <c r="Y610" s="14"/>
      <c r="Z610" s="14"/>
      <c r="AA610" s="14"/>
      <c r="AB610" s="14"/>
      <c r="AC610" s="14"/>
      <c r="AD610" s="14"/>
      <c r="AE610" s="14"/>
      <c r="AF610" s="14"/>
      <c r="AG610" s="14"/>
      <c r="AH610" s="14"/>
      <c r="AI610" s="14"/>
      <c r="AJ610" s="14"/>
      <c r="AK610" s="14"/>
      <c r="AL610" s="14"/>
    </row>
    <row r="611" spans="1:38">
      <c r="A611" s="14"/>
      <c r="B611" s="14"/>
      <c r="C611" s="14"/>
      <c r="D611" s="14"/>
      <c r="E611" s="14"/>
      <c r="F611" s="14"/>
      <c r="G611" s="14"/>
      <c r="H611" s="14"/>
      <c r="I611" s="14"/>
      <c r="J611" s="14"/>
      <c r="K611" s="14"/>
      <c r="L611" s="14"/>
      <c r="M611" s="14"/>
      <c r="N611" s="14"/>
      <c r="O611" s="14"/>
      <c r="Q611" s="14" t="str">
        <f>IF(moras!H603="SI", moras!C603, "")</f>
        <v/>
      </c>
      <c r="R611" s="14">
        <f>IF(moras!H603="NO", moras!C603, "")</f>
        <v>273601</v>
      </c>
      <c r="S611" s="14">
        <f t="shared" si="12"/>
        <v>-273601</v>
      </c>
      <c r="T611" s="14"/>
      <c r="U611" s="14"/>
      <c r="V611" s="14"/>
      <c r="W611" s="14"/>
      <c r="X611" s="14"/>
      <c r="Y611" s="14"/>
      <c r="Z611" s="14"/>
      <c r="AA611" s="14"/>
      <c r="AB611" s="14"/>
      <c r="AC611" s="14"/>
      <c r="AD611" s="14"/>
      <c r="AE611" s="14"/>
      <c r="AF611" s="14"/>
      <c r="AG611" s="14"/>
      <c r="AH611" s="14"/>
      <c r="AI611" s="14"/>
      <c r="AJ611" s="14"/>
      <c r="AK611" s="14"/>
      <c r="AL611" s="14"/>
    </row>
    <row r="612" spans="1:38">
      <c r="A612" s="14"/>
      <c r="B612" s="14"/>
      <c r="C612" s="14"/>
      <c r="D612" s="14"/>
      <c r="E612" s="14"/>
      <c r="F612" s="14"/>
      <c r="G612" s="14"/>
      <c r="H612" s="14"/>
      <c r="I612" s="14"/>
      <c r="J612" s="14"/>
      <c r="K612" s="14"/>
      <c r="L612" s="14"/>
      <c r="M612" s="14"/>
      <c r="N612" s="14"/>
      <c r="O612" s="14"/>
      <c r="Q612" s="14" t="str">
        <f>IF(moras!H604="SI", moras!C604, "")</f>
        <v/>
      </c>
      <c r="R612" s="14">
        <f>IF(moras!H604="NO", moras!C604, "")</f>
        <v>751546.8</v>
      </c>
      <c r="S612" s="14">
        <f t="shared" si="12"/>
        <v>-751546.8</v>
      </c>
      <c r="T612" s="14"/>
      <c r="U612" s="14"/>
      <c r="V612" s="14"/>
      <c r="W612" s="14"/>
      <c r="X612" s="14"/>
      <c r="Y612" s="14"/>
      <c r="Z612" s="14"/>
      <c r="AA612" s="14"/>
      <c r="AB612" s="14"/>
      <c r="AC612" s="14"/>
      <c r="AD612" s="14"/>
      <c r="AE612" s="14"/>
      <c r="AF612" s="14"/>
      <c r="AG612" s="14"/>
      <c r="AH612" s="14"/>
      <c r="AI612" s="14"/>
      <c r="AJ612" s="14"/>
      <c r="AK612" s="14"/>
      <c r="AL612" s="14"/>
    </row>
    <row r="613" spans="1:38">
      <c r="A613" s="14"/>
      <c r="B613" s="14"/>
      <c r="C613" s="14"/>
      <c r="D613" s="14"/>
      <c r="E613" s="14"/>
      <c r="F613" s="14"/>
      <c r="G613" s="14"/>
      <c r="H613" s="14"/>
      <c r="I613" s="14"/>
      <c r="J613" s="14"/>
      <c r="K613" s="14"/>
      <c r="L613" s="14"/>
      <c r="M613" s="14"/>
      <c r="N613" s="14"/>
      <c r="O613" s="14"/>
      <c r="Q613" s="14">
        <f>IF(moras!H605="SI", moras!C605, "")</f>
        <v>839652</v>
      </c>
      <c r="R613" s="14" t="str">
        <f>IF(moras!H605="NO", moras!C605, "")</f>
        <v/>
      </c>
      <c r="S613" s="14" t="e">
        <f t="shared" si="12"/>
        <v>#VALUE!</v>
      </c>
      <c r="T613" s="14"/>
      <c r="U613" s="14"/>
      <c r="V613" s="14"/>
      <c r="W613" s="14"/>
      <c r="X613" s="14"/>
      <c r="Y613" s="14"/>
      <c r="Z613" s="14"/>
      <c r="AA613" s="14"/>
      <c r="AB613" s="14"/>
      <c r="AC613" s="14"/>
      <c r="AD613" s="14"/>
      <c r="AE613" s="14"/>
      <c r="AF613" s="14"/>
      <c r="AG613" s="14"/>
      <c r="AH613" s="14"/>
      <c r="AI613" s="14"/>
      <c r="AJ613" s="14"/>
      <c r="AK613" s="14"/>
      <c r="AL613" s="14"/>
    </row>
    <row r="614" spans="1:38">
      <c r="A614" s="14"/>
      <c r="B614" s="14"/>
      <c r="C614" s="14"/>
      <c r="D614" s="14"/>
      <c r="E614" s="14"/>
      <c r="F614" s="14"/>
      <c r="G614" s="14"/>
      <c r="H614" s="14"/>
      <c r="I614" s="14"/>
      <c r="J614" s="14"/>
      <c r="K614" s="14"/>
      <c r="L614" s="14"/>
      <c r="M614" s="14"/>
      <c r="N614" s="14"/>
      <c r="O614" s="14"/>
      <c r="Q614" s="14" t="str">
        <f>IF(moras!H606="SI", moras!C606, "")</f>
        <v/>
      </c>
      <c r="R614" s="14">
        <f>IF(moras!H606="NO", moras!C606, "")</f>
        <v>1742394.77</v>
      </c>
      <c r="S614" s="14">
        <f t="shared" si="12"/>
        <v>-1742394.77</v>
      </c>
      <c r="T614" s="14"/>
      <c r="U614" s="14"/>
      <c r="V614" s="14"/>
      <c r="W614" s="14"/>
      <c r="X614" s="14"/>
      <c r="Y614" s="14"/>
      <c r="Z614" s="14"/>
      <c r="AA614" s="14"/>
      <c r="AB614" s="14"/>
      <c r="AC614" s="14"/>
      <c r="AD614" s="14"/>
      <c r="AE614" s="14"/>
      <c r="AF614" s="14"/>
      <c r="AG614" s="14"/>
      <c r="AH614" s="14"/>
      <c r="AI614" s="14"/>
      <c r="AJ614" s="14"/>
      <c r="AK614" s="14"/>
      <c r="AL614" s="14"/>
    </row>
    <row r="615" spans="1:38">
      <c r="A615" s="14"/>
      <c r="B615" s="14"/>
      <c r="C615" s="14"/>
      <c r="D615" s="14"/>
      <c r="E615" s="14"/>
      <c r="F615" s="14"/>
      <c r="G615" s="14"/>
      <c r="H615" s="14"/>
      <c r="I615" s="14"/>
      <c r="J615" s="14"/>
      <c r="K615" s="14"/>
      <c r="L615" s="14"/>
      <c r="M615" s="14"/>
      <c r="N615" s="14"/>
      <c r="O615" s="14"/>
      <c r="Q615" s="14" t="str">
        <f>IF(moras!H607="SI", moras!C607, "")</f>
        <v/>
      </c>
      <c r="R615" s="14">
        <f>IF(moras!H607="NO", moras!C607, "")</f>
        <v>1008778</v>
      </c>
      <c r="S615" s="14">
        <f t="shared" si="12"/>
        <v>-1008778</v>
      </c>
      <c r="T615" s="14"/>
      <c r="U615" s="14"/>
      <c r="V615" s="14"/>
      <c r="W615" s="14"/>
      <c r="X615" s="14"/>
      <c r="Y615" s="14"/>
      <c r="Z615" s="14"/>
      <c r="AA615" s="14"/>
      <c r="AB615" s="14"/>
      <c r="AC615" s="14"/>
      <c r="AD615" s="14"/>
      <c r="AE615" s="14"/>
      <c r="AF615" s="14"/>
      <c r="AG615" s="14"/>
      <c r="AH615" s="14"/>
      <c r="AI615" s="14"/>
      <c r="AJ615" s="14"/>
      <c r="AK615" s="14"/>
      <c r="AL615" s="14"/>
    </row>
    <row r="616" spans="1:38">
      <c r="A616" s="14"/>
      <c r="B616" s="14"/>
      <c r="C616" s="14"/>
      <c r="D616" s="14"/>
      <c r="E616" s="14"/>
      <c r="F616" s="14"/>
      <c r="G616" s="14"/>
      <c r="H616" s="14"/>
      <c r="I616" s="14"/>
      <c r="J616" s="14"/>
      <c r="K616" s="14"/>
      <c r="L616" s="14"/>
      <c r="M616" s="14"/>
      <c r="N616" s="14"/>
      <c r="O616" s="14"/>
      <c r="Q616" s="14" t="str">
        <f>IF(moras!H608="SI", moras!C608, "")</f>
        <v/>
      </c>
      <c r="R616" s="14">
        <f>IF(moras!H608="NO", moras!C608, "")</f>
        <v>587551.63</v>
      </c>
      <c r="S616" s="14">
        <f t="shared" si="12"/>
        <v>-587551.63</v>
      </c>
      <c r="T616" s="14"/>
      <c r="U616" s="14"/>
      <c r="V616" s="14"/>
      <c r="W616" s="14"/>
      <c r="X616" s="14"/>
      <c r="Y616" s="14"/>
      <c r="Z616" s="14"/>
      <c r="AA616" s="14"/>
      <c r="AB616" s="14"/>
      <c r="AC616" s="14"/>
      <c r="AD616" s="14"/>
      <c r="AE616" s="14"/>
      <c r="AF616" s="14"/>
      <c r="AG616" s="14"/>
      <c r="AH616" s="14"/>
      <c r="AI616" s="14"/>
      <c r="AJ616" s="14"/>
      <c r="AK616" s="14"/>
      <c r="AL616" s="14"/>
    </row>
    <row r="617" spans="1:38">
      <c r="A617" s="14"/>
      <c r="B617" s="14"/>
      <c r="C617" s="14"/>
      <c r="D617" s="14"/>
      <c r="E617" s="14"/>
      <c r="F617" s="14"/>
      <c r="G617" s="14"/>
      <c r="H617" s="14"/>
      <c r="I617" s="14"/>
      <c r="J617" s="14"/>
      <c r="K617" s="14"/>
      <c r="L617" s="14"/>
      <c r="M617" s="14"/>
      <c r="N617" s="14"/>
      <c r="O617" s="14"/>
      <c r="Q617" s="14" t="str">
        <f>IF(moras!H609="SI", moras!C609, "")</f>
        <v/>
      </c>
      <c r="R617" s="14">
        <f>IF(moras!H609="NO", moras!C609, "")</f>
        <v>112200</v>
      </c>
      <c r="S617" s="14">
        <f t="shared" si="12"/>
        <v>-112200</v>
      </c>
      <c r="T617" s="14"/>
      <c r="U617" s="14"/>
      <c r="V617" s="14"/>
      <c r="W617" s="14"/>
      <c r="X617" s="14"/>
      <c r="Y617" s="14"/>
      <c r="Z617" s="14"/>
      <c r="AA617" s="14"/>
      <c r="AB617" s="14"/>
      <c r="AC617" s="14"/>
      <c r="AD617" s="14"/>
      <c r="AE617" s="14"/>
      <c r="AF617" s="14"/>
      <c r="AG617" s="14"/>
      <c r="AH617" s="14"/>
      <c r="AI617" s="14"/>
      <c r="AJ617" s="14"/>
      <c r="AK617" s="14"/>
      <c r="AL617" s="14"/>
    </row>
    <row r="618" spans="1:38">
      <c r="A618" s="14"/>
      <c r="B618" s="14"/>
      <c r="C618" s="14"/>
      <c r="D618" s="14"/>
      <c r="E618" s="14"/>
      <c r="F618" s="14"/>
      <c r="G618" s="14"/>
      <c r="H618" s="14"/>
      <c r="I618" s="14"/>
      <c r="J618" s="14"/>
      <c r="K618" s="14"/>
      <c r="L618" s="14"/>
      <c r="M618" s="14"/>
      <c r="N618" s="14"/>
      <c r="O618" s="14"/>
      <c r="Q618" s="14">
        <f>IF(moras!H610="SI", moras!C610, "")</f>
        <v>927718</v>
      </c>
      <c r="R618" s="14" t="str">
        <f>IF(moras!H610="NO", moras!C610, "")</f>
        <v/>
      </c>
      <c r="S618" s="14" t="e">
        <f t="shared" si="12"/>
        <v>#VALUE!</v>
      </c>
      <c r="T618" s="14"/>
      <c r="U618" s="14"/>
      <c r="V618" s="14"/>
      <c r="W618" s="14"/>
      <c r="X618" s="14"/>
      <c r="Y618" s="14"/>
      <c r="Z618" s="14"/>
      <c r="AA618" s="14"/>
      <c r="AB618" s="14"/>
      <c r="AC618" s="14"/>
      <c r="AD618" s="14"/>
      <c r="AE618" s="14"/>
      <c r="AF618" s="14"/>
      <c r="AG618" s="14"/>
      <c r="AH618" s="14"/>
      <c r="AI618" s="14"/>
      <c r="AJ618" s="14"/>
      <c r="AK618" s="14"/>
      <c r="AL618" s="14"/>
    </row>
    <row r="619" spans="1:38">
      <c r="A619" s="14"/>
      <c r="B619" s="14"/>
      <c r="C619" s="14"/>
      <c r="D619" s="14"/>
      <c r="E619" s="14"/>
      <c r="F619" s="14"/>
      <c r="G619" s="14"/>
      <c r="H619" s="14"/>
      <c r="I619" s="14"/>
      <c r="J619" s="14"/>
      <c r="K619" s="14"/>
      <c r="L619" s="14"/>
      <c r="M619" s="14"/>
      <c r="N619" s="14"/>
      <c r="O619" s="14"/>
      <c r="Q619" s="14" t="str">
        <f>IF(moras!H611="SI", moras!C611, "")</f>
        <v/>
      </c>
      <c r="R619" s="14">
        <f>IF(moras!H611="NO", moras!C611, "")</f>
        <v>400166.55</v>
      </c>
      <c r="S619" s="14">
        <f t="shared" si="12"/>
        <v>-400166.55</v>
      </c>
      <c r="T619" s="14"/>
      <c r="U619" s="14"/>
      <c r="V619" s="14"/>
      <c r="W619" s="14"/>
      <c r="X619" s="14"/>
      <c r="Y619" s="14"/>
      <c r="Z619" s="14"/>
      <c r="AA619" s="14"/>
      <c r="AB619" s="14"/>
      <c r="AC619" s="14"/>
      <c r="AD619" s="14"/>
      <c r="AE619" s="14"/>
      <c r="AF619" s="14"/>
      <c r="AG619" s="14"/>
      <c r="AH619" s="14"/>
      <c r="AI619" s="14"/>
      <c r="AJ619" s="14"/>
      <c r="AK619" s="14"/>
      <c r="AL619" s="14"/>
    </row>
    <row r="620" spans="1:38">
      <c r="A620" s="14"/>
      <c r="B620" s="14"/>
      <c r="C620" s="14"/>
      <c r="D620" s="14"/>
      <c r="E620" s="14"/>
      <c r="F620" s="14"/>
      <c r="G620" s="14"/>
      <c r="H620" s="14"/>
      <c r="I620" s="14"/>
      <c r="J620" s="14"/>
      <c r="K620" s="14"/>
      <c r="L620" s="14"/>
      <c r="M620" s="14"/>
      <c r="N620" s="14"/>
      <c r="O620" s="14"/>
      <c r="Q620" s="14" t="str">
        <f>IF(moras!H612="SI", moras!C612, "")</f>
        <v/>
      </c>
      <c r="R620" s="14">
        <f>IF(moras!H612="NO", moras!C612, "")</f>
        <v>1173695</v>
      </c>
      <c r="S620" s="14">
        <f t="shared" si="12"/>
        <v>-1173695</v>
      </c>
      <c r="T620" s="14"/>
      <c r="U620" s="14"/>
      <c r="V620" s="14"/>
      <c r="W620" s="14"/>
      <c r="X620" s="14"/>
      <c r="Y620" s="14"/>
      <c r="Z620" s="14"/>
      <c r="AA620" s="14"/>
      <c r="AB620" s="14"/>
      <c r="AC620" s="14"/>
      <c r="AD620" s="14"/>
      <c r="AE620" s="14"/>
      <c r="AF620" s="14"/>
      <c r="AG620" s="14"/>
      <c r="AH620" s="14"/>
      <c r="AI620" s="14"/>
      <c r="AJ620" s="14"/>
      <c r="AK620" s="14"/>
      <c r="AL620" s="14"/>
    </row>
    <row r="621" spans="1:38">
      <c r="A621" s="14"/>
      <c r="B621" s="14"/>
      <c r="C621" s="14"/>
      <c r="D621" s="14"/>
      <c r="E621" s="14"/>
      <c r="F621" s="14"/>
      <c r="G621" s="14"/>
      <c r="H621" s="14"/>
      <c r="I621" s="14"/>
      <c r="J621" s="14"/>
      <c r="K621" s="14"/>
      <c r="L621" s="14"/>
      <c r="M621" s="14"/>
      <c r="N621" s="14"/>
      <c r="O621" s="14"/>
      <c r="Q621" s="14">
        <f>IF(moras!H613="SI", moras!C613, "")</f>
        <v>317000</v>
      </c>
      <c r="R621" s="14" t="str">
        <f>IF(moras!H613="NO", moras!C613, "")</f>
        <v/>
      </c>
      <c r="S621" s="14" t="e">
        <f t="shared" si="12"/>
        <v>#VALUE!</v>
      </c>
      <c r="T621" s="14"/>
      <c r="U621" s="14"/>
      <c r="V621" s="14"/>
      <c r="W621" s="14"/>
      <c r="X621" s="14"/>
      <c r="Y621" s="14"/>
      <c r="Z621" s="14"/>
      <c r="AA621" s="14"/>
      <c r="AB621" s="14"/>
      <c r="AC621" s="14"/>
      <c r="AD621" s="14"/>
      <c r="AE621" s="14"/>
      <c r="AF621" s="14"/>
      <c r="AG621" s="14"/>
      <c r="AH621" s="14"/>
      <c r="AI621" s="14"/>
      <c r="AJ621" s="14"/>
      <c r="AK621" s="14"/>
      <c r="AL621" s="14"/>
    </row>
    <row r="622" spans="1:38">
      <c r="A622" s="14"/>
      <c r="B622" s="14"/>
      <c r="C622" s="14"/>
      <c r="D622" s="14"/>
      <c r="E622" s="14"/>
      <c r="F622" s="14"/>
      <c r="G622" s="14"/>
      <c r="H622" s="14"/>
      <c r="I622" s="14"/>
      <c r="J622" s="14"/>
      <c r="K622" s="14"/>
      <c r="L622" s="14"/>
      <c r="M622" s="14"/>
      <c r="N622" s="14"/>
      <c r="O622" s="14"/>
      <c r="Q622" s="14" t="str">
        <f>IF(moras!H614="SI", moras!C614, "")</f>
        <v/>
      </c>
      <c r="R622" s="14">
        <f>IF(moras!H614="NO", moras!C614, "")</f>
        <v>369367.93</v>
      </c>
      <c r="S622" s="14">
        <f t="shared" si="12"/>
        <v>-369367.93</v>
      </c>
      <c r="T622" s="14"/>
      <c r="U622" s="14"/>
      <c r="V622" s="14"/>
      <c r="W622" s="14"/>
      <c r="X622" s="14"/>
      <c r="Y622" s="14"/>
      <c r="Z622" s="14"/>
      <c r="AA622" s="14"/>
      <c r="AB622" s="14"/>
      <c r="AC622" s="14"/>
      <c r="AD622" s="14"/>
      <c r="AE622" s="14"/>
      <c r="AF622" s="14"/>
      <c r="AG622" s="14"/>
      <c r="AH622" s="14"/>
      <c r="AI622" s="14"/>
      <c r="AJ622" s="14"/>
      <c r="AK622" s="14"/>
      <c r="AL622" s="14"/>
    </row>
    <row r="623" spans="1:38">
      <c r="A623" s="14"/>
      <c r="B623" s="14"/>
      <c r="C623" s="14"/>
      <c r="D623" s="14"/>
      <c r="E623" s="14"/>
      <c r="F623" s="14"/>
      <c r="G623" s="14"/>
      <c r="H623" s="14"/>
      <c r="I623" s="14"/>
      <c r="J623" s="14"/>
      <c r="K623" s="14"/>
      <c r="L623" s="14"/>
      <c r="M623" s="14"/>
      <c r="N623" s="14"/>
      <c r="O623" s="14"/>
      <c r="Q623" s="14" t="str">
        <f>IF(moras!H615="SI", moras!C615, "")</f>
        <v/>
      </c>
      <c r="R623" s="14">
        <f>IF(moras!H615="NO", moras!C615, "")</f>
        <v>453746</v>
      </c>
      <c r="S623" s="14">
        <f t="shared" si="12"/>
        <v>-453746</v>
      </c>
      <c r="T623" s="14"/>
      <c r="U623" s="14"/>
      <c r="V623" s="14"/>
      <c r="W623" s="14"/>
      <c r="X623" s="14"/>
      <c r="Y623" s="14"/>
      <c r="Z623" s="14"/>
      <c r="AA623" s="14"/>
      <c r="AB623" s="14"/>
      <c r="AC623" s="14"/>
      <c r="AD623" s="14"/>
      <c r="AE623" s="14"/>
      <c r="AF623" s="14"/>
      <c r="AG623" s="14"/>
      <c r="AH623" s="14"/>
      <c r="AI623" s="14"/>
      <c r="AJ623" s="14"/>
      <c r="AK623" s="14"/>
      <c r="AL623" s="14"/>
    </row>
    <row r="624" spans="1:38">
      <c r="A624" s="14"/>
      <c r="B624" s="14"/>
      <c r="C624" s="14"/>
      <c r="D624" s="14"/>
      <c r="E624" s="14"/>
      <c r="F624" s="14"/>
      <c r="G624" s="14"/>
      <c r="H624" s="14"/>
      <c r="I624" s="14"/>
      <c r="J624" s="14"/>
      <c r="K624" s="14"/>
      <c r="L624" s="14"/>
      <c r="M624" s="14"/>
      <c r="N624" s="14"/>
      <c r="O624" s="14"/>
      <c r="Q624" s="14" t="str">
        <f>IF(moras!H616="SI", moras!C616, "")</f>
        <v/>
      </c>
      <c r="R624" s="14">
        <f>IF(moras!H616="NO", moras!C616, "")</f>
        <v>319572</v>
      </c>
      <c r="S624" s="14">
        <f t="shared" si="12"/>
        <v>-319572</v>
      </c>
      <c r="T624" s="14"/>
      <c r="U624" s="14"/>
      <c r="V624" s="14"/>
      <c r="W624" s="14"/>
      <c r="X624" s="14"/>
      <c r="Y624" s="14"/>
      <c r="Z624" s="14"/>
      <c r="AA624" s="14"/>
      <c r="AB624" s="14"/>
      <c r="AC624" s="14"/>
      <c r="AD624" s="14"/>
      <c r="AE624" s="14"/>
      <c r="AF624" s="14"/>
      <c r="AG624" s="14"/>
      <c r="AH624" s="14"/>
      <c r="AI624" s="14"/>
      <c r="AJ624" s="14"/>
      <c r="AK624" s="14"/>
      <c r="AL624" s="14"/>
    </row>
    <row r="625" spans="1:38">
      <c r="A625" s="14"/>
      <c r="B625" s="14"/>
      <c r="C625" s="14"/>
      <c r="D625" s="14"/>
      <c r="E625" s="14"/>
      <c r="F625" s="14"/>
      <c r="G625" s="14"/>
      <c r="H625" s="14"/>
      <c r="I625" s="14"/>
      <c r="J625" s="14"/>
      <c r="K625" s="14"/>
      <c r="L625" s="14"/>
      <c r="M625" s="14"/>
      <c r="N625" s="14"/>
      <c r="O625" s="14"/>
      <c r="Q625" s="14">
        <f>IF(moras!H617="SI", moras!C617, "")</f>
        <v>1486691</v>
      </c>
      <c r="R625" s="14" t="str">
        <f>IF(moras!H617="NO", moras!C617, "")</f>
        <v/>
      </c>
      <c r="S625" s="14" t="e">
        <f t="shared" si="12"/>
        <v>#VALUE!</v>
      </c>
      <c r="T625" s="14"/>
      <c r="U625" s="14"/>
      <c r="V625" s="14"/>
      <c r="W625" s="14"/>
      <c r="X625" s="14"/>
      <c r="Y625" s="14"/>
      <c r="Z625" s="14"/>
      <c r="AA625" s="14"/>
      <c r="AB625" s="14"/>
      <c r="AC625" s="14"/>
      <c r="AD625" s="14"/>
      <c r="AE625" s="14"/>
      <c r="AF625" s="14"/>
      <c r="AG625" s="14"/>
      <c r="AH625" s="14"/>
      <c r="AI625" s="14"/>
      <c r="AJ625" s="14"/>
      <c r="AK625" s="14"/>
      <c r="AL625" s="14"/>
    </row>
    <row r="626" spans="1:38">
      <c r="A626" s="14"/>
      <c r="B626" s="14"/>
      <c r="C626" s="14"/>
      <c r="D626" s="14"/>
      <c r="E626" s="14"/>
      <c r="F626" s="14"/>
      <c r="G626" s="14"/>
      <c r="H626" s="14"/>
      <c r="I626" s="14"/>
      <c r="J626" s="14"/>
      <c r="K626" s="14"/>
      <c r="L626" s="14"/>
      <c r="M626" s="14"/>
      <c r="N626" s="14"/>
      <c r="O626" s="14"/>
      <c r="Q626" s="14" t="str">
        <f>IF(moras!H618="SI", moras!C618, "")</f>
        <v/>
      </c>
      <c r="R626" s="14">
        <f>IF(moras!H618="NO", moras!C618, "")</f>
        <v>352881</v>
      </c>
      <c r="S626" s="14">
        <f t="shared" si="12"/>
        <v>-352881</v>
      </c>
      <c r="T626" s="14"/>
      <c r="U626" s="14"/>
      <c r="V626" s="14"/>
      <c r="W626" s="14"/>
      <c r="X626" s="14"/>
      <c r="Y626" s="14"/>
      <c r="Z626" s="14"/>
      <c r="AA626" s="14"/>
      <c r="AB626" s="14"/>
      <c r="AC626" s="14"/>
      <c r="AD626" s="14"/>
      <c r="AE626" s="14"/>
      <c r="AF626" s="14"/>
      <c r="AG626" s="14"/>
      <c r="AH626" s="14"/>
      <c r="AI626" s="14"/>
      <c r="AJ626" s="14"/>
      <c r="AK626" s="14"/>
      <c r="AL626" s="14"/>
    </row>
    <row r="627" spans="1:38">
      <c r="A627" s="14"/>
      <c r="B627" s="14"/>
      <c r="C627" s="14"/>
      <c r="D627" s="14"/>
      <c r="E627" s="14"/>
      <c r="F627" s="14"/>
      <c r="G627" s="14"/>
      <c r="H627" s="14"/>
      <c r="I627" s="14"/>
      <c r="J627" s="14"/>
      <c r="K627" s="14"/>
      <c r="L627" s="14"/>
      <c r="M627" s="14"/>
      <c r="N627" s="14"/>
      <c r="O627" s="14"/>
      <c r="Q627" s="14" t="str">
        <f>IF(moras!H619="SI", moras!C619, "")</f>
        <v/>
      </c>
      <c r="R627" s="14">
        <f>IF(moras!H619="NO", moras!C619, "")</f>
        <v>352852</v>
      </c>
      <c r="S627" s="14">
        <f t="shared" si="12"/>
        <v>-352852</v>
      </c>
      <c r="T627" s="14"/>
      <c r="U627" s="14"/>
      <c r="V627" s="14"/>
      <c r="W627" s="14"/>
      <c r="X627" s="14"/>
      <c r="Y627" s="14"/>
      <c r="Z627" s="14"/>
      <c r="AA627" s="14"/>
      <c r="AB627" s="14"/>
      <c r="AC627" s="14"/>
      <c r="AD627" s="14"/>
      <c r="AE627" s="14"/>
      <c r="AF627" s="14"/>
      <c r="AG627" s="14"/>
      <c r="AH627" s="14"/>
      <c r="AI627" s="14"/>
      <c r="AJ627" s="14"/>
      <c r="AK627" s="14"/>
      <c r="AL627" s="14"/>
    </row>
    <row r="628" spans="1:38">
      <c r="A628" s="14"/>
      <c r="B628" s="14"/>
      <c r="C628" s="14"/>
      <c r="D628" s="14"/>
      <c r="E628" s="14"/>
      <c r="F628" s="14"/>
      <c r="G628" s="14"/>
      <c r="H628" s="14"/>
      <c r="I628" s="14"/>
      <c r="J628" s="14"/>
      <c r="K628" s="14"/>
      <c r="L628" s="14"/>
      <c r="M628" s="14"/>
      <c r="N628" s="14"/>
      <c r="O628" s="14"/>
      <c r="Q628" s="14" t="str">
        <f>IF(moras!H620="SI", moras!C620, "")</f>
        <v/>
      </c>
      <c r="R628" s="14">
        <f>IF(moras!H620="NO", moras!C620, "")</f>
        <v>223463</v>
      </c>
      <c r="S628" s="14">
        <f t="shared" si="12"/>
        <v>-223463</v>
      </c>
      <c r="T628" s="14"/>
      <c r="U628" s="14"/>
      <c r="V628" s="14"/>
      <c r="W628" s="14"/>
      <c r="X628" s="14"/>
      <c r="Y628" s="14"/>
      <c r="Z628" s="14"/>
      <c r="AA628" s="14"/>
      <c r="AB628" s="14"/>
      <c r="AC628" s="14"/>
      <c r="AD628" s="14"/>
      <c r="AE628" s="14"/>
      <c r="AF628" s="14"/>
      <c r="AG628" s="14"/>
      <c r="AH628" s="14"/>
      <c r="AI628" s="14"/>
      <c r="AJ628" s="14"/>
      <c r="AK628" s="14"/>
      <c r="AL628" s="14"/>
    </row>
    <row r="629" spans="1:38">
      <c r="A629" s="14"/>
      <c r="B629" s="14"/>
      <c r="C629" s="14"/>
      <c r="D629" s="14"/>
      <c r="E629" s="14"/>
      <c r="F629" s="14"/>
      <c r="G629" s="14"/>
      <c r="H629" s="14"/>
      <c r="I629" s="14"/>
      <c r="J629" s="14"/>
      <c r="K629" s="14"/>
      <c r="L629" s="14"/>
      <c r="M629" s="14"/>
      <c r="N629" s="14"/>
      <c r="O629" s="14"/>
      <c r="Q629" s="14" t="str">
        <f>IF(moras!H621="SI", moras!C621, "")</f>
        <v/>
      </c>
      <c r="R629" s="14">
        <f>IF(moras!H621="NO", moras!C621, "")</f>
        <v>573400</v>
      </c>
      <c r="S629" s="14">
        <f t="shared" si="12"/>
        <v>-573400</v>
      </c>
      <c r="T629" s="14"/>
      <c r="U629" s="14"/>
      <c r="V629" s="14"/>
      <c r="W629" s="14"/>
      <c r="X629" s="14"/>
      <c r="Y629" s="14"/>
      <c r="Z629" s="14"/>
      <c r="AA629" s="14"/>
      <c r="AB629" s="14"/>
      <c r="AC629" s="14"/>
      <c r="AD629" s="14"/>
      <c r="AE629" s="14"/>
      <c r="AF629" s="14"/>
      <c r="AG629" s="14"/>
      <c r="AH629" s="14"/>
      <c r="AI629" s="14"/>
      <c r="AJ629" s="14"/>
      <c r="AK629" s="14"/>
      <c r="AL629" s="14"/>
    </row>
    <row r="630" spans="1:38">
      <c r="A630" s="14"/>
      <c r="B630" s="14"/>
      <c r="C630" s="14"/>
      <c r="D630" s="14"/>
      <c r="E630" s="14"/>
      <c r="F630" s="14"/>
      <c r="G630" s="14"/>
      <c r="H630" s="14"/>
      <c r="I630" s="14"/>
      <c r="J630" s="14"/>
      <c r="K630" s="14"/>
      <c r="L630" s="14"/>
      <c r="M630" s="14"/>
      <c r="N630" s="14"/>
      <c r="O630" s="14"/>
      <c r="Q630" s="14" t="str">
        <f>IF(moras!H622="SI", moras!C622, "")</f>
        <v/>
      </c>
      <c r="R630" s="14">
        <f>IF(moras!H622="NO", moras!C622, "")</f>
        <v>278030</v>
      </c>
      <c r="S630" s="14">
        <f t="shared" si="12"/>
        <v>-278030</v>
      </c>
      <c r="T630" s="14"/>
      <c r="U630" s="14"/>
      <c r="V630" s="14"/>
      <c r="W630" s="14"/>
      <c r="X630" s="14"/>
      <c r="Y630" s="14"/>
      <c r="Z630" s="14"/>
      <c r="AA630" s="14"/>
      <c r="AB630" s="14"/>
      <c r="AC630" s="14"/>
      <c r="AD630" s="14"/>
      <c r="AE630" s="14"/>
      <c r="AF630" s="14"/>
      <c r="AG630" s="14"/>
      <c r="AH630" s="14"/>
      <c r="AI630" s="14"/>
      <c r="AJ630" s="14"/>
      <c r="AK630" s="14"/>
      <c r="AL630" s="14"/>
    </row>
    <row r="631" spans="1:38">
      <c r="A631" s="14"/>
      <c r="B631" s="14"/>
      <c r="C631" s="14"/>
      <c r="D631" s="14"/>
      <c r="E631" s="14"/>
      <c r="F631" s="14"/>
      <c r="G631" s="14"/>
      <c r="H631" s="14"/>
      <c r="I631" s="14"/>
      <c r="J631" s="14"/>
      <c r="K631" s="14"/>
      <c r="L631" s="14"/>
      <c r="M631" s="14"/>
      <c r="N631" s="14"/>
      <c r="O631" s="14"/>
      <c r="Q631" s="14" t="str">
        <f>IF(moras!H623="SI", moras!C623, "")</f>
        <v/>
      </c>
      <c r="R631" s="14">
        <f>IF(moras!H623="NO", moras!C623, "")</f>
        <v>502100</v>
      </c>
      <c r="S631" s="14">
        <f t="shared" si="12"/>
        <v>-502100</v>
      </c>
      <c r="T631" s="14"/>
      <c r="U631" s="14"/>
      <c r="V631" s="14"/>
      <c r="W631" s="14"/>
      <c r="X631" s="14"/>
      <c r="Y631" s="14"/>
      <c r="Z631" s="14"/>
      <c r="AA631" s="14"/>
      <c r="AB631" s="14"/>
      <c r="AC631" s="14"/>
      <c r="AD631" s="14"/>
      <c r="AE631" s="14"/>
      <c r="AF631" s="14"/>
      <c r="AG631" s="14"/>
      <c r="AH631" s="14"/>
      <c r="AI631" s="14"/>
      <c r="AJ631" s="14"/>
      <c r="AK631" s="14"/>
      <c r="AL631" s="14"/>
    </row>
    <row r="632" spans="1:38">
      <c r="A632" s="14"/>
      <c r="B632" s="14"/>
      <c r="C632" s="14"/>
      <c r="D632" s="14"/>
      <c r="E632" s="14"/>
      <c r="F632" s="14"/>
      <c r="G632" s="14"/>
      <c r="H632" s="14"/>
      <c r="I632" s="14"/>
      <c r="J632" s="14"/>
      <c r="K632" s="14"/>
      <c r="L632" s="14"/>
      <c r="M632" s="14"/>
      <c r="N632" s="14"/>
      <c r="O632" s="14"/>
      <c r="Q632" s="14" t="str">
        <f>IF(moras!H624="SI", moras!C624, "")</f>
        <v/>
      </c>
      <c r="R632" s="14">
        <f>IF(moras!H624="NO", moras!C624, "")</f>
        <v>215000</v>
      </c>
      <c r="S632" s="14">
        <f t="shared" si="12"/>
        <v>-215000</v>
      </c>
      <c r="T632" s="14"/>
      <c r="U632" s="14"/>
      <c r="V632" s="14"/>
      <c r="W632" s="14"/>
      <c r="X632" s="14"/>
      <c r="Y632" s="14"/>
      <c r="Z632" s="14"/>
      <c r="AA632" s="14"/>
      <c r="AB632" s="14"/>
      <c r="AC632" s="14"/>
      <c r="AD632" s="14"/>
      <c r="AE632" s="14"/>
      <c r="AF632" s="14"/>
      <c r="AG632" s="14"/>
      <c r="AH632" s="14"/>
      <c r="AI632" s="14"/>
      <c r="AJ632" s="14"/>
      <c r="AK632" s="14"/>
      <c r="AL632" s="14"/>
    </row>
    <row r="633" spans="1:38">
      <c r="A633" s="14"/>
      <c r="B633" s="14"/>
      <c r="C633" s="14"/>
      <c r="D633" s="14"/>
      <c r="E633" s="14"/>
      <c r="F633" s="14"/>
      <c r="G633" s="14"/>
      <c r="H633" s="14"/>
      <c r="I633" s="14"/>
      <c r="J633" s="14"/>
      <c r="K633" s="14"/>
      <c r="L633" s="14"/>
      <c r="M633" s="14"/>
      <c r="N633" s="14"/>
      <c r="O633" s="14"/>
      <c r="Q633" s="14" t="str">
        <f>IF(moras!H625="SI", moras!C625, "")</f>
        <v/>
      </c>
      <c r="R633" s="14">
        <f>IF(moras!H625="NO", moras!C625, "")</f>
        <v>367392</v>
      </c>
      <c r="S633" s="14">
        <f t="shared" si="12"/>
        <v>-367392</v>
      </c>
      <c r="T633" s="14"/>
      <c r="U633" s="14"/>
      <c r="V633" s="14"/>
      <c r="W633" s="14"/>
      <c r="X633" s="14"/>
      <c r="Y633" s="14"/>
      <c r="Z633" s="14"/>
      <c r="AA633" s="14"/>
      <c r="AB633" s="14"/>
      <c r="AC633" s="14"/>
      <c r="AD633" s="14"/>
      <c r="AE633" s="14"/>
      <c r="AF633" s="14"/>
      <c r="AG633" s="14"/>
      <c r="AH633" s="14"/>
      <c r="AI633" s="14"/>
      <c r="AJ633" s="14"/>
      <c r="AK633" s="14"/>
      <c r="AL633" s="14"/>
    </row>
    <row r="634" spans="1:38">
      <c r="A634" s="14"/>
      <c r="B634" s="14"/>
      <c r="C634" s="14"/>
      <c r="D634" s="14"/>
      <c r="E634" s="14"/>
      <c r="F634" s="14"/>
      <c r="G634" s="14"/>
      <c r="H634" s="14"/>
      <c r="I634" s="14"/>
      <c r="J634" s="14"/>
      <c r="K634" s="14"/>
      <c r="L634" s="14"/>
      <c r="M634" s="14"/>
      <c r="N634" s="14"/>
      <c r="O634" s="14"/>
      <c r="Q634" s="14" t="str">
        <f>IF(moras!H626="SI", moras!C626, "")</f>
        <v/>
      </c>
      <c r="R634" s="14">
        <f>IF(moras!H626="NO", moras!C626, "")</f>
        <v>150000</v>
      </c>
      <c r="S634" s="14">
        <f t="shared" si="12"/>
        <v>-150000</v>
      </c>
      <c r="T634" s="14"/>
      <c r="U634" s="14"/>
      <c r="V634" s="14"/>
      <c r="W634" s="14"/>
      <c r="X634" s="14"/>
      <c r="Y634" s="14"/>
      <c r="Z634" s="14"/>
      <c r="AA634" s="14"/>
      <c r="AB634" s="14"/>
      <c r="AC634" s="14"/>
      <c r="AD634" s="14"/>
      <c r="AE634" s="14"/>
      <c r="AF634" s="14"/>
      <c r="AG634" s="14"/>
      <c r="AH634" s="14"/>
      <c r="AI634" s="14"/>
      <c r="AJ634" s="14"/>
      <c r="AK634" s="14"/>
      <c r="AL634" s="14"/>
    </row>
    <row r="635" spans="1:38">
      <c r="A635" s="14"/>
      <c r="B635" s="14"/>
      <c r="C635" s="14"/>
      <c r="D635" s="14"/>
      <c r="E635" s="14"/>
      <c r="F635" s="14"/>
      <c r="G635" s="14"/>
      <c r="H635" s="14"/>
      <c r="I635" s="14"/>
      <c r="J635" s="14"/>
      <c r="K635" s="14"/>
      <c r="L635" s="14"/>
      <c r="M635" s="14"/>
      <c r="N635" s="14"/>
      <c r="O635" s="14"/>
      <c r="Q635" s="14" t="str">
        <f>IF(moras!H627="SI", moras!C627, "")</f>
        <v/>
      </c>
      <c r="R635" s="14">
        <f>IF(moras!H627="NO", moras!C627, "")</f>
        <v>679660.62</v>
      </c>
      <c r="S635" s="14">
        <f t="shared" si="12"/>
        <v>-679660.62</v>
      </c>
      <c r="T635" s="14"/>
      <c r="U635" s="14"/>
      <c r="V635" s="14"/>
      <c r="W635" s="14"/>
      <c r="X635" s="14"/>
      <c r="Y635" s="14"/>
      <c r="Z635" s="14"/>
      <c r="AA635" s="14"/>
      <c r="AB635" s="14"/>
      <c r="AC635" s="14"/>
      <c r="AD635" s="14"/>
      <c r="AE635" s="14"/>
      <c r="AF635" s="14"/>
      <c r="AG635" s="14"/>
      <c r="AH635" s="14"/>
      <c r="AI635" s="14"/>
      <c r="AJ635" s="14"/>
      <c r="AK635" s="14"/>
      <c r="AL635" s="14"/>
    </row>
    <row r="636" spans="1:38">
      <c r="A636" s="14"/>
      <c r="B636" s="14"/>
      <c r="C636" s="14"/>
      <c r="D636" s="14"/>
      <c r="E636" s="14"/>
      <c r="F636" s="14"/>
      <c r="G636" s="14"/>
      <c r="H636" s="14"/>
      <c r="I636" s="14"/>
      <c r="J636" s="14"/>
      <c r="K636" s="14"/>
      <c r="L636" s="14"/>
      <c r="M636" s="14"/>
      <c r="N636" s="14"/>
      <c r="O636" s="14"/>
      <c r="Q636" s="14">
        <f>IF(moras!H628="SI", moras!C628, "")</f>
        <v>2796475</v>
      </c>
      <c r="R636" s="14" t="str">
        <f>IF(moras!H628="NO", moras!C628, "")</f>
        <v/>
      </c>
      <c r="S636" s="14" t="e">
        <f t="shared" si="12"/>
        <v>#VALUE!</v>
      </c>
      <c r="T636" s="14"/>
      <c r="U636" s="14"/>
      <c r="V636" s="14"/>
      <c r="W636" s="14"/>
      <c r="X636" s="14"/>
      <c r="Y636" s="14"/>
      <c r="Z636" s="14"/>
      <c r="AA636" s="14"/>
      <c r="AB636" s="14"/>
      <c r="AC636" s="14"/>
      <c r="AD636" s="14"/>
      <c r="AE636" s="14"/>
      <c r="AF636" s="14"/>
      <c r="AG636" s="14"/>
      <c r="AH636" s="14"/>
      <c r="AI636" s="14"/>
      <c r="AJ636" s="14"/>
      <c r="AK636" s="14"/>
      <c r="AL636" s="14"/>
    </row>
    <row r="637" spans="1:38">
      <c r="A637" s="14"/>
      <c r="B637" s="14"/>
      <c r="C637" s="14"/>
      <c r="D637" s="14"/>
      <c r="E637" s="14"/>
      <c r="F637" s="14"/>
      <c r="G637" s="14"/>
      <c r="H637" s="14"/>
      <c r="I637" s="14"/>
      <c r="J637" s="14"/>
      <c r="K637" s="14"/>
      <c r="L637" s="14"/>
      <c r="M637" s="14"/>
      <c r="N637" s="14"/>
      <c r="O637" s="14"/>
      <c r="Q637" s="14" t="str">
        <f>IF(moras!H629="SI", moras!C629, "")</f>
        <v/>
      </c>
      <c r="R637" s="14">
        <f>IF(moras!H629="NO", moras!C629, "")</f>
        <v>359544.27</v>
      </c>
      <c r="S637" s="14">
        <f t="shared" si="12"/>
        <v>-359544.27</v>
      </c>
      <c r="T637" s="14"/>
      <c r="U637" s="14"/>
      <c r="V637" s="14"/>
      <c r="W637" s="14"/>
      <c r="X637" s="14"/>
      <c r="Y637" s="14"/>
      <c r="Z637" s="14"/>
      <c r="AA637" s="14"/>
      <c r="AB637" s="14"/>
      <c r="AC637" s="14"/>
      <c r="AD637" s="14"/>
      <c r="AE637" s="14"/>
      <c r="AF637" s="14"/>
      <c r="AG637" s="14"/>
      <c r="AH637" s="14"/>
      <c r="AI637" s="14"/>
      <c r="AJ637" s="14"/>
      <c r="AK637" s="14"/>
      <c r="AL637" s="14"/>
    </row>
    <row r="638" spans="1:38">
      <c r="A638" s="14"/>
      <c r="B638" s="14"/>
      <c r="C638" s="14"/>
      <c r="D638" s="14"/>
      <c r="E638" s="14"/>
      <c r="F638" s="14"/>
      <c r="G638" s="14"/>
      <c r="H638" s="14"/>
      <c r="I638" s="14"/>
      <c r="J638" s="14"/>
      <c r="K638" s="14"/>
      <c r="L638" s="14"/>
      <c r="M638" s="14"/>
      <c r="N638" s="14"/>
      <c r="O638" s="14"/>
      <c r="Q638" s="14" t="str">
        <f>IF(moras!H630="SI", moras!C630, "")</f>
        <v/>
      </c>
      <c r="R638" s="14">
        <f>IF(moras!H630="NO", moras!C630, "")</f>
        <v>298018</v>
      </c>
      <c r="S638" s="14">
        <f t="shared" si="12"/>
        <v>-298018</v>
      </c>
      <c r="T638" s="14"/>
      <c r="U638" s="14"/>
      <c r="V638" s="14"/>
      <c r="W638" s="14"/>
      <c r="X638" s="14"/>
      <c r="Y638" s="14"/>
      <c r="Z638" s="14"/>
      <c r="AA638" s="14"/>
      <c r="AB638" s="14"/>
      <c r="AC638" s="14"/>
      <c r="AD638" s="14"/>
      <c r="AE638" s="14"/>
      <c r="AF638" s="14"/>
      <c r="AG638" s="14"/>
      <c r="AH638" s="14"/>
      <c r="AI638" s="14"/>
      <c r="AJ638" s="14"/>
      <c r="AK638" s="14"/>
      <c r="AL638" s="14"/>
    </row>
    <row r="639" spans="1:38">
      <c r="A639" s="14"/>
      <c r="B639" s="14"/>
      <c r="C639" s="14"/>
      <c r="D639" s="14"/>
      <c r="E639" s="14"/>
      <c r="F639" s="14"/>
      <c r="G639" s="14"/>
      <c r="H639" s="14"/>
      <c r="I639" s="14"/>
      <c r="J639" s="14"/>
      <c r="K639" s="14"/>
      <c r="L639" s="14"/>
      <c r="M639" s="14"/>
      <c r="N639" s="14"/>
      <c r="O639" s="14"/>
      <c r="Q639" s="14" t="str">
        <f>IF(moras!H631="SI", moras!C631, "")</f>
        <v/>
      </c>
      <c r="R639" s="14">
        <f>IF(moras!H631="NO", moras!C631, "")</f>
        <v>382136</v>
      </c>
      <c r="S639" s="14">
        <f t="shared" si="12"/>
        <v>-382136</v>
      </c>
      <c r="T639" s="14"/>
      <c r="U639" s="14"/>
      <c r="V639" s="14"/>
      <c r="W639" s="14"/>
      <c r="X639" s="14"/>
      <c r="Y639" s="14"/>
      <c r="Z639" s="14"/>
      <c r="AA639" s="14"/>
      <c r="AB639" s="14"/>
      <c r="AC639" s="14"/>
      <c r="AD639" s="14"/>
      <c r="AE639" s="14"/>
      <c r="AF639" s="14"/>
      <c r="AG639" s="14"/>
      <c r="AH639" s="14"/>
      <c r="AI639" s="14"/>
      <c r="AJ639" s="14"/>
      <c r="AK639" s="14"/>
      <c r="AL639" s="14"/>
    </row>
    <row r="640" spans="1:38">
      <c r="A640" s="14"/>
      <c r="B640" s="14"/>
      <c r="C640" s="14"/>
      <c r="D640" s="14"/>
      <c r="E640" s="14"/>
      <c r="F640" s="14"/>
      <c r="G640" s="14"/>
      <c r="H640" s="14"/>
      <c r="I640" s="14"/>
      <c r="J640" s="14"/>
      <c r="K640" s="14"/>
      <c r="L640" s="14"/>
      <c r="M640" s="14"/>
      <c r="N640" s="14"/>
      <c r="O640" s="14"/>
      <c r="Q640" s="14">
        <f>IF(moras!H632="SI", moras!C632, "")</f>
        <v>297046</v>
      </c>
      <c r="R640" s="14" t="str">
        <f>IF(moras!H632="NO", moras!C632, "")</f>
        <v/>
      </c>
      <c r="S640" s="14" t="e">
        <f t="shared" si="12"/>
        <v>#VALUE!</v>
      </c>
      <c r="T640" s="14"/>
      <c r="U640" s="14"/>
      <c r="V640" s="14"/>
      <c r="W640" s="14"/>
      <c r="X640" s="14"/>
      <c r="Y640" s="14"/>
      <c r="Z640" s="14"/>
      <c r="AA640" s="14"/>
      <c r="AB640" s="14"/>
      <c r="AC640" s="14"/>
      <c r="AD640" s="14"/>
      <c r="AE640" s="14"/>
      <c r="AF640" s="14"/>
      <c r="AG640" s="14"/>
      <c r="AH640" s="14"/>
      <c r="AI640" s="14"/>
      <c r="AJ640" s="14"/>
      <c r="AK640" s="14"/>
      <c r="AL640" s="14"/>
    </row>
    <row r="641" spans="1:38">
      <c r="A641" s="14"/>
      <c r="B641" s="14"/>
      <c r="C641" s="14"/>
      <c r="D641" s="14"/>
      <c r="E641" s="14"/>
      <c r="F641" s="14"/>
      <c r="G641" s="14"/>
      <c r="H641" s="14"/>
      <c r="I641" s="14"/>
      <c r="J641" s="14"/>
      <c r="K641" s="14"/>
      <c r="L641" s="14"/>
      <c r="M641" s="14"/>
      <c r="N641" s="14"/>
      <c r="O641" s="14"/>
      <c r="Q641" s="14" t="str">
        <f>IF(moras!H633="SI", moras!C633, "")</f>
        <v/>
      </c>
      <c r="R641" s="14">
        <f>IF(moras!H633="NO", moras!C633, "")</f>
        <v>297046</v>
      </c>
      <c r="S641" s="14">
        <f t="shared" si="12"/>
        <v>-297046</v>
      </c>
      <c r="T641" s="14"/>
      <c r="U641" s="14"/>
      <c r="V641" s="14"/>
      <c r="W641" s="14"/>
      <c r="X641" s="14"/>
      <c r="Y641" s="14"/>
      <c r="Z641" s="14"/>
      <c r="AA641" s="14"/>
      <c r="AB641" s="14"/>
      <c r="AC641" s="14"/>
      <c r="AD641" s="14"/>
      <c r="AE641" s="14"/>
      <c r="AF641" s="14"/>
      <c r="AG641" s="14"/>
      <c r="AH641" s="14"/>
      <c r="AI641" s="14"/>
      <c r="AJ641" s="14"/>
      <c r="AK641" s="14"/>
      <c r="AL641" s="14"/>
    </row>
    <row r="642" spans="1:38">
      <c r="A642" s="14"/>
      <c r="B642" s="14"/>
      <c r="C642" s="14"/>
      <c r="D642" s="14"/>
      <c r="E642" s="14"/>
      <c r="F642" s="14"/>
      <c r="G642" s="14"/>
      <c r="H642" s="14"/>
      <c r="I642" s="14"/>
      <c r="J642" s="14"/>
      <c r="K642" s="14"/>
      <c r="L642" s="14"/>
      <c r="M642" s="14"/>
      <c r="N642" s="14"/>
      <c r="O642" s="14"/>
      <c r="Q642" s="14" t="str">
        <f>IF(moras!H634="SI", moras!C634, "")</f>
        <v/>
      </c>
      <c r="R642" s="14">
        <f>IF(moras!H634="NO", moras!C634, "")</f>
        <v>347615</v>
      </c>
      <c r="S642" s="14">
        <f t="shared" si="12"/>
        <v>-347615</v>
      </c>
      <c r="T642" s="14"/>
      <c r="U642" s="14"/>
      <c r="V642" s="14"/>
      <c r="W642" s="14"/>
      <c r="X642" s="14"/>
      <c r="Y642" s="14"/>
      <c r="Z642" s="14"/>
      <c r="AA642" s="14"/>
      <c r="AB642" s="14"/>
      <c r="AC642" s="14"/>
      <c r="AD642" s="14"/>
      <c r="AE642" s="14"/>
      <c r="AF642" s="14"/>
      <c r="AG642" s="14"/>
      <c r="AH642" s="14"/>
      <c r="AI642" s="14"/>
      <c r="AJ642" s="14"/>
      <c r="AK642" s="14"/>
      <c r="AL642" s="14"/>
    </row>
    <row r="643" spans="1:38">
      <c r="A643" s="14"/>
      <c r="B643" s="14"/>
      <c r="C643" s="14"/>
      <c r="D643" s="14"/>
      <c r="E643" s="14"/>
      <c r="F643" s="14"/>
      <c r="G643" s="14"/>
      <c r="H643" s="14"/>
      <c r="I643" s="14"/>
      <c r="J643" s="14"/>
      <c r="K643" s="14"/>
      <c r="L643" s="14"/>
      <c r="M643" s="14"/>
      <c r="N643" s="14"/>
      <c r="O643" s="14"/>
      <c r="Q643" s="14" t="str">
        <f>IF(moras!H635="SI", moras!C635, "")</f>
        <v/>
      </c>
      <c r="R643" s="14">
        <f>IF(moras!H635="NO", moras!C635, "")</f>
        <v>297044</v>
      </c>
      <c r="S643" s="14">
        <f t="shared" si="12"/>
        <v>-297044</v>
      </c>
      <c r="T643" s="14"/>
      <c r="U643" s="14"/>
      <c r="V643" s="14"/>
      <c r="W643" s="14"/>
      <c r="X643" s="14"/>
      <c r="Y643" s="14"/>
      <c r="Z643" s="14"/>
      <c r="AA643" s="14"/>
      <c r="AB643" s="14"/>
      <c r="AC643" s="14"/>
      <c r="AD643" s="14"/>
      <c r="AE643" s="14"/>
      <c r="AF643" s="14"/>
      <c r="AG643" s="14"/>
      <c r="AH643" s="14"/>
      <c r="AI643" s="14"/>
      <c r="AJ643" s="14"/>
      <c r="AK643" s="14"/>
      <c r="AL643" s="14"/>
    </row>
    <row r="644" spans="1:38">
      <c r="A644" s="14"/>
      <c r="B644" s="14"/>
      <c r="C644" s="14"/>
      <c r="D644" s="14"/>
      <c r="E644" s="14"/>
      <c r="F644" s="14"/>
      <c r="G644" s="14"/>
      <c r="H644" s="14"/>
      <c r="I644" s="14"/>
      <c r="J644" s="14"/>
      <c r="K644" s="14"/>
      <c r="L644" s="14"/>
      <c r="M644" s="14"/>
      <c r="N644" s="14"/>
      <c r="O644" s="14"/>
      <c r="Q644" s="14" t="str">
        <f>IF(moras!H636="SI", moras!C636, "")</f>
        <v/>
      </c>
      <c r="R644" s="14">
        <f>IF(moras!H636="NO", moras!C636, "")</f>
        <v>297046</v>
      </c>
      <c r="S644" s="14">
        <f t="shared" si="12"/>
        <v>-297046</v>
      </c>
      <c r="T644" s="14"/>
      <c r="U644" s="14"/>
      <c r="V644" s="14"/>
      <c r="W644" s="14"/>
      <c r="X644" s="14"/>
      <c r="Y644" s="14"/>
      <c r="Z644" s="14"/>
      <c r="AA644" s="14"/>
      <c r="AB644" s="14"/>
      <c r="AC644" s="14"/>
      <c r="AD644" s="14"/>
      <c r="AE644" s="14"/>
      <c r="AF644" s="14"/>
      <c r="AG644" s="14"/>
      <c r="AH644" s="14"/>
      <c r="AI644" s="14"/>
      <c r="AJ644" s="14"/>
      <c r="AK644" s="14"/>
      <c r="AL644" s="14"/>
    </row>
    <row r="645" spans="1:38">
      <c r="A645" s="14"/>
      <c r="B645" s="14"/>
      <c r="C645" s="14"/>
      <c r="D645" s="14"/>
      <c r="E645" s="14"/>
      <c r="F645" s="14"/>
      <c r="G645" s="14"/>
      <c r="H645" s="14"/>
      <c r="I645" s="14"/>
      <c r="J645" s="14"/>
      <c r="K645" s="14"/>
      <c r="L645" s="14"/>
      <c r="M645" s="14"/>
      <c r="N645" s="14"/>
      <c r="O645" s="14"/>
      <c r="Q645" s="14" t="str">
        <f>IF(moras!H637="SI", moras!C637, "")</f>
        <v/>
      </c>
      <c r="R645" s="14">
        <f>IF(moras!H637="NO", moras!C637, "")</f>
        <v>1169887</v>
      </c>
      <c r="S645" s="14">
        <f t="shared" si="12"/>
        <v>-1169887</v>
      </c>
      <c r="T645" s="14"/>
      <c r="U645" s="14"/>
      <c r="V645" s="14"/>
      <c r="W645" s="14"/>
      <c r="X645" s="14"/>
      <c r="Y645" s="14"/>
      <c r="Z645" s="14"/>
      <c r="AA645" s="14"/>
      <c r="AB645" s="14"/>
      <c r="AC645" s="14"/>
      <c r="AD645" s="14"/>
      <c r="AE645" s="14"/>
      <c r="AF645" s="14"/>
      <c r="AG645" s="14"/>
      <c r="AH645" s="14"/>
      <c r="AI645" s="14"/>
      <c r="AJ645" s="14"/>
      <c r="AK645" s="14"/>
      <c r="AL645" s="14"/>
    </row>
    <row r="646" spans="1:38">
      <c r="A646" s="14"/>
      <c r="B646" s="14"/>
      <c r="C646" s="14"/>
      <c r="D646" s="14"/>
      <c r="E646" s="14"/>
      <c r="F646" s="14"/>
      <c r="G646" s="14"/>
      <c r="H646" s="14"/>
      <c r="I646" s="14"/>
      <c r="J646" s="14"/>
      <c r="K646" s="14"/>
      <c r="L646" s="14"/>
      <c r="M646" s="14"/>
      <c r="N646" s="14"/>
      <c r="O646" s="14"/>
      <c r="Q646" s="14" t="str">
        <f>IF(moras!H638="SI", moras!C638, "")</f>
        <v/>
      </c>
      <c r="R646" s="14">
        <f>IF(moras!H638="NO", moras!C638, "")</f>
        <v>1253145.82</v>
      </c>
      <c r="S646" s="14">
        <f t="shared" si="12"/>
        <v>-1253145.82</v>
      </c>
      <c r="T646" s="14"/>
      <c r="U646" s="14"/>
      <c r="V646" s="14"/>
      <c r="W646" s="14"/>
      <c r="X646" s="14"/>
      <c r="Y646" s="14"/>
      <c r="Z646" s="14"/>
      <c r="AA646" s="14"/>
      <c r="AB646" s="14"/>
      <c r="AC646" s="14"/>
      <c r="AD646" s="14"/>
      <c r="AE646" s="14"/>
      <c r="AF646" s="14"/>
      <c r="AG646" s="14"/>
      <c r="AH646" s="14"/>
      <c r="AI646" s="14"/>
      <c r="AJ646" s="14"/>
      <c r="AK646" s="14"/>
      <c r="AL646" s="14"/>
    </row>
    <row r="647" spans="1:38">
      <c r="A647" s="14"/>
      <c r="B647" s="14"/>
      <c r="C647" s="14"/>
      <c r="D647" s="14"/>
      <c r="E647" s="14"/>
      <c r="F647" s="14"/>
      <c r="G647" s="14"/>
      <c r="H647" s="14"/>
      <c r="I647" s="14"/>
      <c r="J647" s="14"/>
      <c r="K647" s="14"/>
      <c r="L647" s="14"/>
      <c r="M647" s="14"/>
      <c r="N647" s="14"/>
      <c r="O647" s="14"/>
      <c r="Q647" s="14" t="str">
        <f>IF(moras!H639="SI", moras!C639, "")</f>
        <v/>
      </c>
      <c r="R647" s="14">
        <f>IF(moras!H639="NO", moras!C639, "")</f>
        <v>577032.5</v>
      </c>
      <c r="S647" s="14">
        <f t="shared" si="12"/>
        <v>-577032.5</v>
      </c>
      <c r="T647" s="14"/>
      <c r="U647" s="14"/>
      <c r="V647" s="14"/>
      <c r="W647" s="14"/>
      <c r="X647" s="14"/>
      <c r="Y647" s="14"/>
      <c r="Z647" s="14"/>
      <c r="AA647" s="14"/>
      <c r="AB647" s="14"/>
      <c r="AC647" s="14"/>
      <c r="AD647" s="14"/>
      <c r="AE647" s="14"/>
      <c r="AF647" s="14"/>
      <c r="AG647" s="14"/>
      <c r="AH647" s="14"/>
      <c r="AI647" s="14"/>
      <c r="AJ647" s="14"/>
      <c r="AK647" s="14"/>
      <c r="AL647" s="14"/>
    </row>
    <row r="648" spans="1:38">
      <c r="A648" s="14"/>
      <c r="B648" s="14"/>
      <c r="C648" s="14"/>
      <c r="D648" s="14"/>
      <c r="E648" s="14"/>
      <c r="F648" s="14"/>
      <c r="G648" s="14"/>
      <c r="H648" s="14"/>
      <c r="I648" s="14"/>
      <c r="J648" s="14"/>
      <c r="K648" s="14"/>
      <c r="L648" s="14"/>
      <c r="M648" s="14"/>
      <c r="N648" s="14"/>
      <c r="O648" s="14"/>
      <c r="Q648" s="14" t="str">
        <f>IF(moras!H640="SI", moras!C640, "")</f>
        <v/>
      </c>
      <c r="R648" s="14">
        <f>IF(moras!H640="NO", moras!C640, "")</f>
        <v>305704</v>
      </c>
      <c r="S648" s="14">
        <f t="shared" si="12"/>
        <v>-305704</v>
      </c>
      <c r="T648" s="14"/>
      <c r="U648" s="14"/>
      <c r="V648" s="14"/>
      <c r="W648" s="14"/>
      <c r="X648" s="14"/>
      <c r="Y648" s="14"/>
      <c r="Z648" s="14"/>
      <c r="AA648" s="14"/>
      <c r="AB648" s="14"/>
      <c r="AC648" s="14"/>
      <c r="AD648" s="14"/>
      <c r="AE648" s="14"/>
      <c r="AF648" s="14"/>
      <c r="AG648" s="14"/>
      <c r="AH648" s="14"/>
      <c r="AI648" s="14"/>
      <c r="AJ648" s="14"/>
      <c r="AK648" s="14"/>
      <c r="AL648" s="14"/>
    </row>
    <row r="649" spans="1:38">
      <c r="A649" s="14"/>
      <c r="B649" s="14"/>
      <c r="C649" s="14"/>
      <c r="D649" s="14"/>
      <c r="E649" s="14"/>
      <c r="F649" s="14"/>
      <c r="G649" s="14"/>
      <c r="H649" s="14"/>
      <c r="I649" s="14"/>
      <c r="J649" s="14"/>
      <c r="K649" s="14"/>
      <c r="L649" s="14"/>
      <c r="M649" s="14"/>
      <c r="N649" s="14"/>
      <c r="O649" s="14"/>
      <c r="Q649" s="14" t="str">
        <f>IF(moras!H641="SI", moras!C641, "")</f>
        <v/>
      </c>
      <c r="R649" s="14">
        <f>IF(moras!H641="NO", moras!C641, "")</f>
        <v>297045</v>
      </c>
      <c r="S649" s="14">
        <f t="shared" si="12"/>
        <v>-297045</v>
      </c>
      <c r="T649" s="14"/>
      <c r="U649" s="14"/>
      <c r="V649" s="14"/>
      <c r="W649" s="14"/>
      <c r="X649" s="14"/>
      <c r="Y649" s="14"/>
      <c r="Z649" s="14"/>
      <c r="AA649" s="14"/>
      <c r="AB649" s="14"/>
      <c r="AC649" s="14"/>
      <c r="AD649" s="14"/>
      <c r="AE649" s="14"/>
      <c r="AF649" s="14"/>
      <c r="AG649" s="14"/>
      <c r="AH649" s="14"/>
      <c r="AI649" s="14"/>
      <c r="AJ649" s="14"/>
      <c r="AK649" s="14"/>
      <c r="AL649" s="14"/>
    </row>
    <row r="650" spans="1:38">
      <c r="A650" s="14"/>
      <c r="B650" s="14"/>
      <c r="C650" s="14"/>
      <c r="D650" s="14"/>
      <c r="E650" s="14"/>
      <c r="F650" s="14"/>
      <c r="G650" s="14"/>
      <c r="H650" s="14"/>
      <c r="I650" s="14"/>
      <c r="J650" s="14"/>
      <c r="K650" s="14"/>
      <c r="L650" s="14"/>
      <c r="M650" s="14"/>
      <c r="N650" s="14"/>
      <c r="O650" s="14"/>
      <c r="Q650" s="14" t="str">
        <f>IF(moras!H642="SI", moras!C642, "")</f>
        <v/>
      </c>
      <c r="R650" s="14">
        <f>IF(moras!H642="NO", moras!C642, "")</f>
        <v>697711</v>
      </c>
      <c r="S650" s="14">
        <f t="shared" si="12"/>
        <v>-697711</v>
      </c>
      <c r="T650" s="14"/>
      <c r="U650" s="14"/>
      <c r="V650" s="14"/>
      <c r="W650" s="14"/>
      <c r="X650" s="14"/>
      <c r="Y650" s="14"/>
      <c r="Z650" s="14"/>
      <c r="AA650" s="14"/>
      <c r="AB650" s="14"/>
      <c r="AC650" s="14"/>
      <c r="AD650" s="14"/>
      <c r="AE650" s="14"/>
      <c r="AF650" s="14"/>
      <c r="AG650" s="14"/>
      <c r="AH650" s="14"/>
      <c r="AI650" s="14"/>
      <c r="AJ650" s="14"/>
      <c r="AK650" s="14"/>
      <c r="AL650" s="14"/>
    </row>
    <row r="651" spans="1:38">
      <c r="A651" s="14"/>
      <c r="B651" s="14"/>
      <c r="C651" s="14"/>
      <c r="D651" s="14"/>
      <c r="E651" s="14"/>
      <c r="F651" s="14"/>
      <c r="G651" s="14"/>
      <c r="H651" s="14"/>
      <c r="I651" s="14"/>
      <c r="J651" s="14"/>
      <c r="K651" s="14"/>
      <c r="L651" s="14"/>
      <c r="M651" s="14"/>
      <c r="N651" s="14"/>
      <c r="O651" s="14"/>
      <c r="Q651" s="14" t="str">
        <f>IF(moras!H643="SI", moras!C643, "")</f>
        <v/>
      </c>
      <c r="R651" s="14">
        <f>IF(moras!H643="NO", moras!C643, "")</f>
        <v>1611056.5</v>
      </c>
      <c r="S651" s="14">
        <f t="shared" ref="S651:S714" si="13">-R651</f>
        <v>-1611056.5</v>
      </c>
      <c r="T651" s="14"/>
      <c r="U651" s="14"/>
      <c r="V651" s="14"/>
      <c r="W651" s="14"/>
      <c r="X651" s="14"/>
      <c r="Y651" s="14"/>
      <c r="Z651" s="14"/>
      <c r="AA651" s="14"/>
      <c r="AB651" s="14"/>
      <c r="AC651" s="14"/>
      <c r="AD651" s="14"/>
      <c r="AE651" s="14"/>
      <c r="AF651" s="14"/>
      <c r="AG651" s="14"/>
      <c r="AH651" s="14"/>
      <c r="AI651" s="14"/>
      <c r="AJ651" s="14"/>
      <c r="AK651" s="14"/>
      <c r="AL651" s="14"/>
    </row>
    <row r="652" spans="1:38">
      <c r="A652" s="14"/>
      <c r="B652" s="14"/>
      <c r="C652" s="14"/>
      <c r="D652" s="14"/>
      <c r="E652" s="14"/>
      <c r="F652" s="14"/>
      <c r="G652" s="14"/>
      <c r="H652" s="14"/>
      <c r="I652" s="14"/>
      <c r="J652" s="14"/>
      <c r="K652" s="14"/>
      <c r="L652" s="14"/>
      <c r="M652" s="14"/>
      <c r="N652" s="14"/>
      <c r="O652" s="14"/>
      <c r="Q652" s="14" t="str">
        <f>IF(moras!H644="SI", moras!C644, "")</f>
        <v/>
      </c>
      <c r="R652" s="14">
        <f>IF(moras!H644="NO", moras!C644, "")</f>
        <v>278030</v>
      </c>
      <c r="S652" s="14">
        <f t="shared" si="13"/>
        <v>-278030</v>
      </c>
      <c r="T652" s="14"/>
      <c r="U652" s="14"/>
      <c r="V652" s="14"/>
      <c r="W652" s="14"/>
      <c r="X652" s="14"/>
      <c r="Y652" s="14"/>
      <c r="Z652" s="14"/>
      <c r="AA652" s="14"/>
      <c r="AB652" s="14"/>
      <c r="AC652" s="14"/>
      <c r="AD652" s="14"/>
      <c r="AE652" s="14"/>
      <c r="AF652" s="14"/>
      <c r="AG652" s="14"/>
      <c r="AH652" s="14"/>
      <c r="AI652" s="14"/>
      <c r="AJ652" s="14"/>
      <c r="AK652" s="14"/>
      <c r="AL652" s="14"/>
    </row>
    <row r="653" spans="1:38">
      <c r="A653" s="14"/>
      <c r="B653" s="14"/>
      <c r="C653" s="14"/>
      <c r="D653" s="14"/>
      <c r="E653" s="14"/>
      <c r="F653" s="14"/>
      <c r="G653" s="14"/>
      <c r="H653" s="14"/>
      <c r="I653" s="14"/>
      <c r="J653" s="14"/>
      <c r="K653" s="14"/>
      <c r="L653" s="14"/>
      <c r="M653" s="14"/>
      <c r="N653" s="14"/>
      <c r="O653" s="14"/>
      <c r="Q653" s="14" t="str">
        <f>IF(moras!H645="SI", moras!C645, "")</f>
        <v/>
      </c>
      <c r="R653" s="14">
        <f>IF(moras!H645="NO", moras!C645, "")</f>
        <v>970360</v>
      </c>
      <c r="S653" s="14">
        <f t="shared" si="13"/>
        <v>-970360</v>
      </c>
      <c r="T653" s="14"/>
      <c r="U653" s="14"/>
      <c r="V653" s="14"/>
      <c r="W653" s="14"/>
      <c r="X653" s="14"/>
      <c r="Y653" s="14"/>
      <c r="Z653" s="14"/>
      <c r="AA653" s="14"/>
      <c r="AB653" s="14"/>
      <c r="AC653" s="14"/>
      <c r="AD653" s="14"/>
      <c r="AE653" s="14"/>
      <c r="AF653" s="14"/>
      <c r="AG653" s="14"/>
      <c r="AH653" s="14"/>
      <c r="AI653" s="14"/>
      <c r="AJ653" s="14"/>
      <c r="AK653" s="14"/>
      <c r="AL653" s="14"/>
    </row>
    <row r="654" spans="1:38">
      <c r="A654" s="14"/>
      <c r="B654" s="14"/>
      <c r="C654" s="14"/>
      <c r="D654" s="14"/>
      <c r="E654" s="14"/>
      <c r="F654" s="14"/>
      <c r="G654" s="14"/>
      <c r="H654" s="14"/>
      <c r="I654" s="14"/>
      <c r="J654" s="14"/>
      <c r="K654" s="14"/>
      <c r="L654" s="14"/>
      <c r="M654" s="14"/>
      <c r="N654" s="14"/>
      <c r="O654" s="14"/>
      <c r="Q654" s="14" t="str">
        <f>IF(moras!H646="SI", moras!C646, "")</f>
        <v/>
      </c>
      <c r="R654" s="14">
        <f>IF(moras!H646="NO", moras!C646, "")</f>
        <v>159787.23000000001</v>
      </c>
      <c r="S654" s="14">
        <f t="shared" si="13"/>
        <v>-159787.23000000001</v>
      </c>
      <c r="T654" s="14"/>
      <c r="U654" s="14"/>
      <c r="V654" s="14"/>
      <c r="W654" s="14"/>
      <c r="X654" s="14"/>
      <c r="Y654" s="14"/>
      <c r="Z654" s="14"/>
      <c r="AA654" s="14"/>
      <c r="AB654" s="14"/>
      <c r="AC654" s="14"/>
      <c r="AD654" s="14"/>
      <c r="AE654" s="14"/>
      <c r="AF654" s="14"/>
      <c r="AG654" s="14"/>
      <c r="AH654" s="14"/>
      <c r="AI654" s="14"/>
      <c r="AJ654" s="14"/>
      <c r="AK654" s="14"/>
      <c r="AL654" s="14"/>
    </row>
    <row r="655" spans="1:38">
      <c r="A655" s="14"/>
      <c r="B655" s="14"/>
      <c r="C655" s="14"/>
      <c r="D655" s="14"/>
      <c r="E655" s="14"/>
      <c r="F655" s="14"/>
      <c r="G655" s="14"/>
      <c r="H655" s="14"/>
      <c r="I655" s="14"/>
      <c r="J655" s="14"/>
      <c r="K655" s="14"/>
      <c r="L655" s="14"/>
      <c r="M655" s="14"/>
      <c r="N655" s="14"/>
      <c r="O655" s="14"/>
      <c r="Q655" s="14" t="str">
        <f>IF(moras!H647="SI", moras!C647, "")</f>
        <v/>
      </c>
      <c r="R655" s="14">
        <f>IF(moras!H647="NO", moras!C647, "")</f>
        <v>680400</v>
      </c>
      <c r="S655" s="14">
        <f t="shared" si="13"/>
        <v>-680400</v>
      </c>
      <c r="T655" s="14"/>
      <c r="U655" s="14"/>
      <c r="V655" s="14"/>
      <c r="W655" s="14"/>
      <c r="X655" s="14"/>
      <c r="Y655" s="14"/>
      <c r="Z655" s="14"/>
      <c r="AA655" s="14"/>
      <c r="AB655" s="14"/>
      <c r="AC655" s="14"/>
      <c r="AD655" s="14"/>
      <c r="AE655" s="14"/>
      <c r="AF655" s="14"/>
      <c r="AG655" s="14"/>
      <c r="AH655" s="14"/>
      <c r="AI655" s="14"/>
      <c r="AJ655" s="14"/>
      <c r="AK655" s="14"/>
      <c r="AL655" s="14"/>
    </row>
    <row r="656" spans="1:38">
      <c r="A656" s="14"/>
      <c r="B656" s="14"/>
      <c r="C656" s="14"/>
      <c r="D656" s="14"/>
      <c r="E656" s="14"/>
      <c r="F656" s="14"/>
      <c r="G656" s="14"/>
      <c r="H656" s="14"/>
      <c r="I656" s="14"/>
      <c r="J656" s="14"/>
      <c r="K656" s="14"/>
      <c r="L656" s="14"/>
      <c r="M656" s="14"/>
      <c r="N656" s="14"/>
      <c r="O656" s="14"/>
      <c r="Q656" s="14" t="str">
        <f>IF(moras!H648="SI", moras!C648, "")</f>
        <v/>
      </c>
      <c r="R656" s="14">
        <f>IF(moras!H648="NO", moras!C648, "")</f>
        <v>1556653.39</v>
      </c>
      <c r="S656" s="14">
        <f t="shared" si="13"/>
        <v>-1556653.39</v>
      </c>
      <c r="T656" s="14"/>
      <c r="U656" s="14"/>
      <c r="V656" s="14"/>
      <c r="W656" s="14"/>
      <c r="X656" s="14"/>
      <c r="Y656" s="14"/>
      <c r="Z656" s="14"/>
      <c r="AA656" s="14"/>
      <c r="AB656" s="14"/>
      <c r="AC656" s="14"/>
      <c r="AD656" s="14"/>
      <c r="AE656" s="14"/>
      <c r="AF656" s="14"/>
      <c r="AG656" s="14"/>
      <c r="AH656" s="14"/>
      <c r="AI656" s="14"/>
      <c r="AJ656" s="14"/>
      <c r="AK656" s="14"/>
      <c r="AL656" s="14"/>
    </row>
    <row r="657" spans="1:38">
      <c r="A657" s="14"/>
      <c r="B657" s="14"/>
      <c r="C657" s="14"/>
      <c r="D657" s="14"/>
      <c r="E657" s="14"/>
      <c r="F657" s="14"/>
      <c r="G657" s="14"/>
      <c r="H657" s="14"/>
      <c r="I657" s="14"/>
      <c r="J657" s="14"/>
      <c r="K657" s="14"/>
      <c r="L657" s="14"/>
      <c r="M657" s="14"/>
      <c r="N657" s="14"/>
      <c r="O657" s="14"/>
      <c r="Q657" s="14" t="str">
        <f>IF(moras!H649="SI", moras!C649, "")</f>
        <v/>
      </c>
      <c r="R657" s="14">
        <f>IF(moras!H649="NO", moras!C649, "")</f>
        <v>280000</v>
      </c>
      <c r="S657" s="14">
        <f t="shared" si="13"/>
        <v>-280000</v>
      </c>
      <c r="T657" s="14"/>
      <c r="U657" s="14"/>
      <c r="V657" s="14"/>
      <c r="W657" s="14"/>
      <c r="X657" s="14"/>
      <c r="Y657" s="14"/>
      <c r="Z657" s="14"/>
      <c r="AA657" s="14"/>
      <c r="AB657" s="14"/>
      <c r="AC657" s="14"/>
      <c r="AD657" s="14"/>
      <c r="AE657" s="14"/>
      <c r="AF657" s="14"/>
      <c r="AG657" s="14"/>
      <c r="AH657" s="14"/>
      <c r="AI657" s="14"/>
      <c r="AJ657" s="14"/>
      <c r="AK657" s="14"/>
      <c r="AL657" s="14"/>
    </row>
    <row r="658" spans="1:38">
      <c r="A658" s="14"/>
      <c r="B658" s="14"/>
      <c r="C658" s="14"/>
      <c r="D658" s="14"/>
      <c r="E658" s="14"/>
      <c r="F658" s="14"/>
      <c r="G658" s="14"/>
      <c r="H658" s="14"/>
      <c r="I658" s="14"/>
      <c r="J658" s="14"/>
      <c r="K658" s="14"/>
      <c r="L658" s="14"/>
      <c r="M658" s="14"/>
      <c r="N658" s="14"/>
      <c r="O658" s="14"/>
      <c r="Q658" s="14">
        <f>IF(moras!H650="SI", moras!C650, "")</f>
        <v>311895</v>
      </c>
      <c r="R658" s="14" t="str">
        <f>IF(moras!H650="NO", moras!C650, "")</f>
        <v/>
      </c>
      <c r="S658" s="14" t="e">
        <f t="shared" si="13"/>
        <v>#VALUE!</v>
      </c>
      <c r="T658" s="14"/>
      <c r="U658" s="14"/>
      <c r="V658" s="14"/>
      <c r="W658" s="14"/>
      <c r="X658" s="14"/>
      <c r="Y658" s="14"/>
      <c r="Z658" s="14"/>
      <c r="AA658" s="14"/>
      <c r="AB658" s="14"/>
      <c r="AC658" s="14"/>
      <c r="AD658" s="14"/>
      <c r="AE658" s="14"/>
      <c r="AF658" s="14"/>
      <c r="AG658" s="14"/>
      <c r="AH658" s="14"/>
      <c r="AI658" s="14"/>
      <c r="AJ658" s="14"/>
      <c r="AK658" s="14"/>
      <c r="AL658" s="14"/>
    </row>
    <row r="659" spans="1:38">
      <c r="A659" s="14"/>
      <c r="B659" s="14"/>
      <c r="C659" s="14"/>
      <c r="D659" s="14"/>
      <c r="E659" s="14"/>
      <c r="F659" s="14"/>
      <c r="G659" s="14"/>
      <c r="H659" s="14"/>
      <c r="I659" s="14"/>
      <c r="J659" s="14"/>
      <c r="K659" s="14"/>
      <c r="L659" s="14"/>
      <c r="M659" s="14"/>
      <c r="N659" s="14"/>
      <c r="O659" s="14"/>
      <c r="Q659" s="14" t="str">
        <f>IF(moras!H651="SI", moras!C651, "")</f>
        <v/>
      </c>
      <c r="R659" s="14">
        <f>IF(moras!H651="NO", moras!C651, "")</f>
        <v>297046</v>
      </c>
      <c r="S659" s="14">
        <f t="shared" si="13"/>
        <v>-297046</v>
      </c>
      <c r="T659" s="14"/>
      <c r="U659" s="14"/>
      <c r="V659" s="14"/>
      <c r="W659" s="14"/>
      <c r="X659" s="14"/>
      <c r="Y659" s="14"/>
      <c r="Z659" s="14"/>
      <c r="AA659" s="14"/>
      <c r="AB659" s="14"/>
      <c r="AC659" s="14"/>
      <c r="AD659" s="14"/>
      <c r="AE659" s="14"/>
      <c r="AF659" s="14"/>
      <c r="AG659" s="14"/>
      <c r="AH659" s="14"/>
      <c r="AI659" s="14"/>
      <c r="AJ659" s="14"/>
      <c r="AK659" s="14"/>
      <c r="AL659" s="14"/>
    </row>
    <row r="660" spans="1:38">
      <c r="A660" s="14"/>
      <c r="B660" s="14"/>
      <c r="C660" s="14"/>
      <c r="D660" s="14"/>
      <c r="E660" s="14"/>
      <c r="F660" s="14"/>
      <c r="G660" s="14"/>
      <c r="H660" s="14"/>
      <c r="I660" s="14"/>
      <c r="J660" s="14"/>
      <c r="K660" s="14"/>
      <c r="L660" s="14"/>
      <c r="M660" s="14"/>
      <c r="N660" s="14"/>
      <c r="O660" s="14"/>
      <c r="Q660" s="14" t="str">
        <f>IF(moras!H652="SI", moras!C652, "")</f>
        <v/>
      </c>
      <c r="R660" s="14">
        <f>IF(moras!H652="NO", moras!C652, "")</f>
        <v>540000</v>
      </c>
      <c r="S660" s="14">
        <f t="shared" si="13"/>
        <v>-540000</v>
      </c>
      <c r="T660" s="14"/>
      <c r="U660" s="14"/>
      <c r="V660" s="14"/>
      <c r="W660" s="14"/>
      <c r="X660" s="14"/>
      <c r="Y660" s="14"/>
      <c r="Z660" s="14"/>
      <c r="AA660" s="14"/>
      <c r="AB660" s="14"/>
      <c r="AC660" s="14"/>
      <c r="AD660" s="14"/>
      <c r="AE660" s="14"/>
      <c r="AF660" s="14"/>
      <c r="AG660" s="14"/>
      <c r="AH660" s="14"/>
      <c r="AI660" s="14"/>
      <c r="AJ660" s="14"/>
      <c r="AK660" s="14"/>
      <c r="AL660" s="14"/>
    </row>
    <row r="661" spans="1:38">
      <c r="A661" s="14"/>
      <c r="B661" s="14"/>
      <c r="C661" s="14"/>
      <c r="D661" s="14"/>
      <c r="E661" s="14"/>
      <c r="F661" s="14"/>
      <c r="G661" s="14"/>
      <c r="H661" s="14"/>
      <c r="I661" s="14"/>
      <c r="J661" s="14"/>
      <c r="K661" s="14"/>
      <c r="L661" s="14"/>
      <c r="M661" s="14"/>
      <c r="N661" s="14"/>
      <c r="O661" s="14"/>
      <c r="Q661" s="14" t="str">
        <f>IF(moras!H653="SI", moras!C653, "")</f>
        <v/>
      </c>
      <c r="R661" s="14">
        <f>IF(moras!H653="NO", moras!C653, "")</f>
        <v>312690</v>
      </c>
      <c r="S661" s="14">
        <f t="shared" si="13"/>
        <v>-312690</v>
      </c>
      <c r="T661" s="14"/>
      <c r="U661" s="14"/>
      <c r="V661" s="14"/>
      <c r="W661" s="14"/>
      <c r="X661" s="14"/>
      <c r="Y661" s="14"/>
      <c r="Z661" s="14"/>
      <c r="AA661" s="14"/>
      <c r="AB661" s="14"/>
      <c r="AC661" s="14"/>
      <c r="AD661" s="14"/>
      <c r="AE661" s="14"/>
      <c r="AF661" s="14"/>
      <c r="AG661" s="14"/>
      <c r="AH661" s="14"/>
      <c r="AI661" s="14"/>
      <c r="AJ661" s="14"/>
      <c r="AK661" s="14"/>
      <c r="AL661" s="14"/>
    </row>
    <row r="662" spans="1:38">
      <c r="A662" s="14"/>
      <c r="B662" s="14"/>
      <c r="C662" s="14"/>
      <c r="D662" s="14"/>
      <c r="E662" s="14"/>
      <c r="F662" s="14"/>
      <c r="G662" s="14"/>
      <c r="H662" s="14"/>
      <c r="I662" s="14"/>
      <c r="J662" s="14"/>
      <c r="K662" s="14"/>
      <c r="L662" s="14"/>
      <c r="M662" s="14"/>
      <c r="N662" s="14"/>
      <c r="O662" s="14"/>
      <c r="Q662" s="14" t="str">
        <f>IF(moras!H654="SI", moras!C654, "")</f>
        <v/>
      </c>
      <c r="R662" s="14">
        <f>IF(moras!H654="NO", moras!C654, "")</f>
        <v>216975</v>
      </c>
      <c r="S662" s="14">
        <f t="shared" si="13"/>
        <v>-216975</v>
      </c>
      <c r="T662" s="14"/>
      <c r="U662" s="14"/>
      <c r="V662" s="14"/>
      <c r="W662" s="14"/>
      <c r="X662" s="14"/>
      <c r="Y662" s="14"/>
      <c r="Z662" s="14"/>
      <c r="AA662" s="14"/>
      <c r="AB662" s="14"/>
      <c r="AC662" s="14"/>
      <c r="AD662" s="14"/>
      <c r="AE662" s="14"/>
      <c r="AF662" s="14"/>
      <c r="AG662" s="14"/>
      <c r="AH662" s="14"/>
      <c r="AI662" s="14"/>
      <c r="AJ662" s="14"/>
      <c r="AK662" s="14"/>
      <c r="AL662" s="14"/>
    </row>
    <row r="663" spans="1:38">
      <c r="A663" s="14"/>
      <c r="B663" s="14"/>
      <c r="C663" s="14"/>
      <c r="D663" s="14"/>
      <c r="E663" s="14"/>
      <c r="F663" s="14"/>
      <c r="G663" s="14"/>
      <c r="H663" s="14"/>
      <c r="I663" s="14"/>
      <c r="J663" s="14"/>
      <c r="K663" s="14"/>
      <c r="L663" s="14"/>
      <c r="M663" s="14"/>
      <c r="N663" s="14"/>
      <c r="O663" s="14"/>
      <c r="Q663" s="14" t="str">
        <f>IF(moras!H655="SI", moras!C655, "")</f>
        <v/>
      </c>
      <c r="R663" s="14">
        <f>IF(moras!H655="NO", moras!C655, "")</f>
        <v>254494.92</v>
      </c>
      <c r="S663" s="14">
        <f t="shared" si="13"/>
        <v>-254494.92</v>
      </c>
      <c r="T663" s="14"/>
      <c r="U663" s="14"/>
      <c r="V663" s="14"/>
      <c r="W663" s="14"/>
      <c r="X663" s="14"/>
      <c r="Y663" s="14"/>
      <c r="Z663" s="14"/>
      <c r="AA663" s="14"/>
      <c r="AB663" s="14"/>
      <c r="AC663" s="14"/>
      <c r="AD663" s="14"/>
      <c r="AE663" s="14"/>
      <c r="AF663" s="14"/>
      <c r="AG663" s="14"/>
      <c r="AH663" s="14"/>
      <c r="AI663" s="14"/>
      <c r="AJ663" s="14"/>
      <c r="AK663" s="14"/>
      <c r="AL663" s="14"/>
    </row>
    <row r="664" spans="1:38">
      <c r="A664" s="14"/>
      <c r="B664" s="14"/>
      <c r="C664" s="14"/>
      <c r="D664" s="14"/>
      <c r="E664" s="14"/>
      <c r="F664" s="14"/>
      <c r="G664" s="14"/>
      <c r="H664" s="14"/>
      <c r="I664" s="14"/>
      <c r="J664" s="14"/>
      <c r="K664" s="14"/>
      <c r="L664" s="14"/>
      <c r="M664" s="14"/>
      <c r="N664" s="14"/>
      <c r="O664" s="14"/>
      <c r="Q664" s="14" t="str">
        <f>IF(moras!H656="SI", moras!C656, "")</f>
        <v/>
      </c>
      <c r="R664" s="14">
        <f>IF(moras!H656="NO", moras!C656, "")</f>
        <v>278030</v>
      </c>
      <c r="S664" s="14">
        <f t="shared" si="13"/>
        <v>-278030</v>
      </c>
      <c r="T664" s="14"/>
      <c r="U664" s="14"/>
      <c r="V664" s="14"/>
      <c r="W664" s="14"/>
      <c r="X664" s="14"/>
      <c r="Y664" s="14"/>
      <c r="Z664" s="14"/>
      <c r="AA664" s="14"/>
      <c r="AB664" s="14"/>
      <c r="AC664" s="14"/>
      <c r="AD664" s="14"/>
      <c r="AE664" s="14"/>
      <c r="AF664" s="14"/>
      <c r="AG664" s="14"/>
      <c r="AH664" s="14"/>
      <c r="AI664" s="14"/>
      <c r="AJ664" s="14"/>
      <c r="AK664" s="14"/>
      <c r="AL664" s="14"/>
    </row>
    <row r="665" spans="1:38">
      <c r="A665" s="14"/>
      <c r="B665" s="14"/>
      <c r="C665" s="14"/>
      <c r="D665" s="14"/>
      <c r="E665" s="14"/>
      <c r="F665" s="14"/>
      <c r="G665" s="14"/>
      <c r="H665" s="14"/>
      <c r="I665" s="14"/>
      <c r="J665" s="14"/>
      <c r="K665" s="14"/>
      <c r="L665" s="14"/>
      <c r="M665" s="14"/>
      <c r="N665" s="14"/>
      <c r="O665" s="14"/>
      <c r="Q665" s="14" t="str">
        <f>IF(moras!H657="SI", moras!C657, "")</f>
        <v/>
      </c>
      <c r="R665" s="14">
        <f>IF(moras!H657="NO", moras!C657, "")</f>
        <v>291178.01</v>
      </c>
      <c r="S665" s="14">
        <f t="shared" si="13"/>
        <v>-291178.01</v>
      </c>
      <c r="T665" s="14"/>
      <c r="U665" s="14"/>
      <c r="V665" s="14"/>
      <c r="W665" s="14"/>
      <c r="X665" s="14"/>
      <c r="Y665" s="14"/>
      <c r="Z665" s="14"/>
      <c r="AA665" s="14"/>
      <c r="AB665" s="14"/>
      <c r="AC665" s="14"/>
      <c r="AD665" s="14"/>
      <c r="AE665" s="14"/>
      <c r="AF665" s="14"/>
      <c r="AG665" s="14"/>
      <c r="AH665" s="14"/>
      <c r="AI665" s="14"/>
      <c r="AJ665" s="14"/>
      <c r="AK665" s="14"/>
      <c r="AL665" s="14"/>
    </row>
    <row r="666" spans="1:38">
      <c r="A666" s="14"/>
      <c r="B666" s="14"/>
      <c r="C666" s="14"/>
      <c r="D666" s="14"/>
      <c r="E666" s="14"/>
      <c r="F666" s="14"/>
      <c r="G666" s="14"/>
      <c r="H666" s="14"/>
      <c r="I666" s="14"/>
      <c r="J666" s="14"/>
      <c r="K666" s="14"/>
      <c r="L666" s="14"/>
      <c r="M666" s="14"/>
      <c r="N666" s="14"/>
      <c r="O666" s="14"/>
      <c r="Q666" s="14" t="str">
        <f>IF(moras!H658="SI", moras!C658, "")</f>
        <v/>
      </c>
      <c r="R666" s="14">
        <f>IF(moras!H658="NO", moras!C658, "")</f>
        <v>1181901</v>
      </c>
      <c r="S666" s="14">
        <f t="shared" si="13"/>
        <v>-1181901</v>
      </c>
      <c r="T666" s="14"/>
      <c r="U666" s="14"/>
      <c r="V666" s="14"/>
      <c r="W666" s="14"/>
      <c r="X666" s="14"/>
      <c r="Y666" s="14"/>
      <c r="Z666" s="14"/>
      <c r="AA666" s="14"/>
      <c r="AB666" s="14"/>
      <c r="AC666" s="14"/>
      <c r="AD666" s="14"/>
      <c r="AE666" s="14"/>
      <c r="AF666" s="14"/>
      <c r="AG666" s="14"/>
      <c r="AH666" s="14"/>
      <c r="AI666" s="14"/>
      <c r="AJ666" s="14"/>
      <c r="AK666" s="14"/>
      <c r="AL666" s="14"/>
    </row>
    <row r="667" spans="1:38">
      <c r="A667" s="14"/>
      <c r="B667" s="14"/>
      <c r="C667" s="14"/>
      <c r="D667" s="14"/>
      <c r="E667" s="14"/>
      <c r="F667" s="14"/>
      <c r="G667" s="14"/>
      <c r="H667" s="14"/>
      <c r="I667" s="14"/>
      <c r="J667" s="14"/>
      <c r="K667" s="14"/>
      <c r="L667" s="14"/>
      <c r="M667" s="14"/>
      <c r="N667" s="14"/>
      <c r="O667" s="14"/>
      <c r="Q667" s="14" t="str">
        <f>IF(moras!H659="SI", moras!C659, "")</f>
        <v/>
      </c>
      <c r="R667" s="14">
        <f>IF(moras!H659="NO", moras!C659, "")</f>
        <v>494539.06</v>
      </c>
      <c r="S667" s="14">
        <f t="shared" si="13"/>
        <v>-494539.06</v>
      </c>
      <c r="T667" s="14"/>
      <c r="U667" s="14"/>
      <c r="V667" s="14"/>
      <c r="W667" s="14"/>
      <c r="X667" s="14"/>
      <c r="Y667" s="14"/>
      <c r="Z667" s="14"/>
      <c r="AA667" s="14"/>
      <c r="AB667" s="14"/>
      <c r="AC667" s="14"/>
      <c r="AD667" s="14"/>
      <c r="AE667" s="14"/>
      <c r="AF667" s="14"/>
      <c r="AG667" s="14"/>
      <c r="AH667" s="14"/>
      <c r="AI667" s="14"/>
      <c r="AJ667" s="14"/>
      <c r="AK667" s="14"/>
      <c r="AL667" s="14"/>
    </row>
    <row r="668" spans="1:38">
      <c r="A668" s="14"/>
      <c r="B668" s="14"/>
      <c r="C668" s="14"/>
      <c r="D668" s="14"/>
      <c r="E668" s="14"/>
      <c r="F668" s="14"/>
      <c r="G668" s="14"/>
      <c r="H668" s="14"/>
      <c r="I668" s="14"/>
      <c r="J668" s="14"/>
      <c r="K668" s="14"/>
      <c r="L668" s="14"/>
      <c r="M668" s="14"/>
      <c r="N668" s="14"/>
      <c r="O668" s="14"/>
      <c r="Q668" s="14" t="str">
        <f>IF(moras!H660="SI", moras!C660, "")</f>
        <v/>
      </c>
      <c r="R668" s="14">
        <f>IF(moras!H660="NO", moras!C660, "")</f>
        <v>299647</v>
      </c>
      <c r="S668" s="14">
        <f t="shared" si="13"/>
        <v>-299647</v>
      </c>
      <c r="T668" s="14"/>
      <c r="U668" s="14"/>
      <c r="V668" s="14"/>
      <c r="W668" s="14"/>
      <c r="X668" s="14"/>
      <c r="Y668" s="14"/>
      <c r="Z668" s="14"/>
      <c r="AA668" s="14"/>
      <c r="AB668" s="14"/>
      <c r="AC668" s="14"/>
      <c r="AD668" s="14"/>
      <c r="AE668" s="14"/>
      <c r="AF668" s="14"/>
      <c r="AG668" s="14"/>
      <c r="AH668" s="14"/>
      <c r="AI668" s="14"/>
      <c r="AJ668" s="14"/>
      <c r="AK668" s="14"/>
      <c r="AL668" s="14"/>
    </row>
    <row r="669" spans="1:38">
      <c r="A669" s="14"/>
      <c r="B669" s="14"/>
      <c r="C669" s="14"/>
      <c r="D669" s="14"/>
      <c r="E669" s="14"/>
      <c r="F669" s="14"/>
      <c r="G669" s="14"/>
      <c r="H669" s="14"/>
      <c r="I669" s="14"/>
      <c r="J669" s="14"/>
      <c r="K669" s="14"/>
      <c r="L669" s="14"/>
      <c r="M669" s="14"/>
      <c r="N669" s="14"/>
      <c r="O669" s="14"/>
      <c r="Q669" s="14">
        <f>IF(moras!H661="SI", moras!C661, "")</f>
        <v>386161</v>
      </c>
      <c r="R669" s="14" t="str">
        <f>IF(moras!H661="NO", moras!C661, "")</f>
        <v/>
      </c>
      <c r="S669" s="14" t="e">
        <f t="shared" si="13"/>
        <v>#VALUE!</v>
      </c>
      <c r="T669" s="14"/>
      <c r="U669" s="14"/>
      <c r="V669" s="14"/>
      <c r="W669" s="14"/>
      <c r="X669" s="14"/>
      <c r="Y669" s="14"/>
      <c r="Z669" s="14"/>
      <c r="AA669" s="14"/>
      <c r="AB669" s="14"/>
      <c r="AC669" s="14"/>
      <c r="AD669" s="14"/>
      <c r="AE669" s="14"/>
      <c r="AF669" s="14"/>
      <c r="AG669" s="14"/>
      <c r="AH669" s="14"/>
      <c r="AI669" s="14"/>
      <c r="AJ669" s="14"/>
      <c r="AK669" s="14"/>
      <c r="AL669" s="14"/>
    </row>
    <row r="670" spans="1:38">
      <c r="A670" s="14"/>
      <c r="B670" s="14"/>
      <c r="C670" s="14"/>
      <c r="D670" s="14"/>
      <c r="E670" s="14"/>
      <c r="F670" s="14"/>
      <c r="G670" s="14"/>
      <c r="H670" s="14"/>
      <c r="I670" s="14"/>
      <c r="J670" s="14"/>
      <c r="K670" s="14"/>
      <c r="L670" s="14"/>
      <c r="M670" s="14"/>
      <c r="N670" s="14"/>
      <c r="O670" s="14"/>
      <c r="Q670" s="14" t="str">
        <f>IF(moras!H662="SI", moras!C662, "")</f>
        <v/>
      </c>
      <c r="R670" s="14">
        <f>IF(moras!H662="NO", moras!C662, "")</f>
        <v>300000</v>
      </c>
      <c r="S670" s="14">
        <f t="shared" si="13"/>
        <v>-300000</v>
      </c>
      <c r="T670" s="14"/>
      <c r="U670" s="14"/>
      <c r="V670" s="14"/>
      <c r="W670" s="14"/>
      <c r="X670" s="14"/>
      <c r="Y670" s="14"/>
      <c r="Z670" s="14"/>
      <c r="AA670" s="14"/>
      <c r="AB670" s="14"/>
      <c r="AC670" s="14"/>
      <c r="AD670" s="14"/>
      <c r="AE670" s="14"/>
      <c r="AF670" s="14"/>
      <c r="AG670" s="14"/>
      <c r="AH670" s="14"/>
      <c r="AI670" s="14"/>
      <c r="AJ670" s="14"/>
      <c r="AK670" s="14"/>
      <c r="AL670" s="14"/>
    </row>
    <row r="671" spans="1:38">
      <c r="A671" s="14"/>
      <c r="B671" s="14"/>
      <c r="C671" s="14"/>
      <c r="D671" s="14"/>
      <c r="E671" s="14"/>
      <c r="F671" s="14"/>
      <c r="G671" s="14"/>
      <c r="H671" s="14"/>
      <c r="I671" s="14"/>
      <c r="J671" s="14"/>
      <c r="K671" s="14"/>
      <c r="L671" s="14"/>
      <c r="M671" s="14"/>
      <c r="N671" s="14"/>
      <c r="O671" s="14"/>
      <c r="Q671" s="14" t="str">
        <f>IF(moras!H663="SI", moras!C663, "")</f>
        <v/>
      </c>
      <c r="R671" s="14">
        <f>IF(moras!H663="NO", moras!C663, "")</f>
        <v>2425879.86</v>
      </c>
      <c r="S671" s="14">
        <f t="shared" si="13"/>
        <v>-2425879.86</v>
      </c>
      <c r="T671" s="14"/>
      <c r="U671" s="14"/>
      <c r="V671" s="14"/>
      <c r="W671" s="14"/>
      <c r="X671" s="14"/>
      <c r="Y671" s="14"/>
      <c r="Z671" s="14"/>
      <c r="AA671" s="14"/>
      <c r="AB671" s="14"/>
      <c r="AC671" s="14"/>
      <c r="AD671" s="14"/>
      <c r="AE671" s="14"/>
      <c r="AF671" s="14"/>
      <c r="AG671" s="14"/>
      <c r="AH671" s="14"/>
      <c r="AI671" s="14"/>
      <c r="AJ671" s="14"/>
      <c r="AK671" s="14"/>
      <c r="AL671" s="14"/>
    </row>
    <row r="672" spans="1:38">
      <c r="A672" s="14"/>
      <c r="B672" s="14"/>
      <c r="C672" s="14"/>
      <c r="D672" s="14"/>
      <c r="E672" s="14"/>
      <c r="F672" s="14"/>
      <c r="G672" s="14"/>
      <c r="H672" s="14"/>
      <c r="I672" s="14"/>
      <c r="J672" s="14"/>
      <c r="K672" s="14"/>
      <c r="L672" s="14"/>
      <c r="M672" s="14"/>
      <c r="N672" s="14"/>
      <c r="O672" s="14"/>
      <c r="Q672" s="14" t="str">
        <f>IF(moras!H664="SI", moras!C664, "")</f>
        <v/>
      </c>
      <c r="R672" s="14">
        <f>IF(moras!H664="NO", moras!C664, "")</f>
        <v>552616.01</v>
      </c>
      <c r="S672" s="14">
        <f t="shared" si="13"/>
        <v>-552616.01</v>
      </c>
      <c r="T672" s="14"/>
      <c r="U672" s="14"/>
      <c r="V672" s="14"/>
      <c r="W672" s="14"/>
      <c r="X672" s="14"/>
      <c r="Y672" s="14"/>
      <c r="Z672" s="14"/>
      <c r="AA672" s="14"/>
      <c r="AB672" s="14"/>
      <c r="AC672" s="14"/>
      <c r="AD672" s="14"/>
      <c r="AE672" s="14"/>
      <c r="AF672" s="14"/>
      <c r="AG672" s="14"/>
      <c r="AH672" s="14"/>
      <c r="AI672" s="14"/>
      <c r="AJ672" s="14"/>
      <c r="AK672" s="14"/>
      <c r="AL672" s="14"/>
    </row>
    <row r="673" spans="1:38">
      <c r="A673" s="14"/>
      <c r="B673" s="14"/>
      <c r="C673" s="14"/>
      <c r="D673" s="14"/>
      <c r="E673" s="14"/>
      <c r="F673" s="14"/>
      <c r="G673" s="14"/>
      <c r="H673" s="14"/>
      <c r="I673" s="14"/>
      <c r="J673" s="14"/>
      <c r="K673" s="14"/>
      <c r="L673" s="14"/>
      <c r="M673" s="14"/>
      <c r="N673" s="14"/>
      <c r="O673" s="14"/>
      <c r="Q673" s="14">
        <f>IF(moras!H665="SI", moras!C665, "")</f>
        <v>454965.33</v>
      </c>
      <c r="R673" s="14" t="str">
        <f>IF(moras!H665="NO", moras!C665, "")</f>
        <v/>
      </c>
      <c r="S673" s="14" t="e">
        <f t="shared" si="13"/>
        <v>#VALUE!</v>
      </c>
      <c r="T673" s="14"/>
      <c r="U673" s="14"/>
      <c r="V673" s="14"/>
      <c r="W673" s="14"/>
      <c r="X673" s="14"/>
      <c r="Y673" s="14"/>
      <c r="Z673" s="14"/>
      <c r="AA673" s="14"/>
      <c r="AB673" s="14"/>
      <c r="AC673" s="14"/>
      <c r="AD673" s="14"/>
      <c r="AE673" s="14"/>
      <c r="AF673" s="14"/>
      <c r="AG673" s="14"/>
      <c r="AH673" s="14"/>
      <c r="AI673" s="14"/>
      <c r="AJ673" s="14"/>
      <c r="AK673" s="14"/>
      <c r="AL673" s="14"/>
    </row>
    <row r="674" spans="1:38">
      <c r="A674" s="14"/>
      <c r="B674" s="14"/>
      <c r="C674" s="14"/>
      <c r="D674" s="14"/>
      <c r="E674" s="14"/>
      <c r="F674" s="14"/>
      <c r="G674" s="14"/>
      <c r="H674" s="14"/>
      <c r="I674" s="14"/>
      <c r="J674" s="14"/>
      <c r="K674" s="14"/>
      <c r="L674" s="14"/>
      <c r="M674" s="14"/>
      <c r="N674" s="14"/>
      <c r="O674" s="14"/>
      <c r="Q674" s="14">
        <f>IF(moras!H666="SI", moras!C666, "")</f>
        <v>834260</v>
      </c>
      <c r="R674" s="14" t="str">
        <f>IF(moras!H666="NO", moras!C666, "")</f>
        <v/>
      </c>
      <c r="S674" s="14" t="e">
        <f t="shared" si="13"/>
        <v>#VALUE!</v>
      </c>
      <c r="T674" s="14"/>
      <c r="U674" s="14"/>
      <c r="V674" s="14"/>
      <c r="W674" s="14"/>
      <c r="X674" s="14"/>
      <c r="Y674" s="14"/>
      <c r="Z674" s="14"/>
      <c r="AA674" s="14"/>
      <c r="AB674" s="14"/>
      <c r="AC674" s="14"/>
      <c r="AD674" s="14"/>
      <c r="AE674" s="14"/>
      <c r="AF674" s="14"/>
      <c r="AG674" s="14"/>
      <c r="AH674" s="14"/>
      <c r="AI674" s="14"/>
      <c r="AJ674" s="14"/>
      <c r="AK674" s="14"/>
      <c r="AL674" s="14"/>
    </row>
    <row r="675" spans="1:38">
      <c r="A675" s="14"/>
      <c r="B675" s="14"/>
      <c r="C675" s="14"/>
      <c r="D675" s="14"/>
      <c r="E675" s="14"/>
      <c r="F675" s="14"/>
      <c r="G675" s="14"/>
      <c r="H675" s="14"/>
      <c r="I675" s="14"/>
      <c r="J675" s="14"/>
      <c r="K675" s="14"/>
      <c r="L675" s="14"/>
      <c r="M675" s="14"/>
      <c r="N675" s="14"/>
      <c r="O675" s="14"/>
      <c r="Q675" s="14">
        <f>IF(moras!H667="SI", moras!C667, "")</f>
        <v>329950</v>
      </c>
      <c r="R675" s="14" t="str">
        <f>IF(moras!H667="NO", moras!C667, "")</f>
        <v/>
      </c>
      <c r="S675" s="14" t="e">
        <f t="shared" si="13"/>
        <v>#VALUE!</v>
      </c>
      <c r="T675" s="14"/>
      <c r="U675" s="14"/>
      <c r="V675" s="14"/>
      <c r="W675" s="14"/>
      <c r="X675" s="14"/>
      <c r="Y675" s="14"/>
      <c r="Z675" s="14"/>
      <c r="AA675" s="14"/>
      <c r="AB675" s="14"/>
      <c r="AC675" s="14"/>
      <c r="AD675" s="14"/>
      <c r="AE675" s="14"/>
      <c r="AF675" s="14"/>
      <c r="AG675" s="14"/>
      <c r="AH675" s="14"/>
      <c r="AI675" s="14"/>
      <c r="AJ675" s="14"/>
      <c r="AK675" s="14"/>
      <c r="AL675" s="14"/>
    </row>
    <row r="676" spans="1:38">
      <c r="A676" s="14"/>
      <c r="B676" s="14"/>
      <c r="C676" s="14"/>
      <c r="D676" s="14"/>
      <c r="E676" s="14"/>
      <c r="F676" s="14"/>
      <c r="G676" s="14"/>
      <c r="H676" s="14"/>
      <c r="I676" s="14"/>
      <c r="J676" s="14"/>
      <c r="K676" s="14"/>
      <c r="L676" s="14"/>
      <c r="M676" s="14"/>
      <c r="N676" s="14"/>
      <c r="O676" s="14"/>
      <c r="Q676" s="14" t="str">
        <f>IF(moras!H668="SI", moras!C668, "")</f>
        <v/>
      </c>
      <c r="R676" s="14">
        <f>IF(moras!H668="NO", moras!C668, "")</f>
        <v>11.98</v>
      </c>
      <c r="S676" s="14">
        <f t="shared" si="13"/>
        <v>-11.98</v>
      </c>
      <c r="T676" s="14"/>
      <c r="U676" s="14"/>
      <c r="V676" s="14"/>
      <c r="W676" s="14"/>
      <c r="X676" s="14"/>
      <c r="Y676" s="14"/>
      <c r="Z676" s="14"/>
      <c r="AA676" s="14"/>
      <c r="AB676" s="14"/>
      <c r="AC676" s="14"/>
      <c r="AD676" s="14"/>
      <c r="AE676" s="14"/>
      <c r="AF676" s="14"/>
      <c r="AG676" s="14"/>
      <c r="AH676" s="14"/>
      <c r="AI676" s="14"/>
      <c r="AJ676" s="14"/>
      <c r="AK676" s="14"/>
      <c r="AL676" s="14"/>
    </row>
    <row r="677" spans="1:38">
      <c r="A677" s="14"/>
      <c r="B677" s="14"/>
      <c r="C677" s="14"/>
      <c r="D677" s="14"/>
      <c r="E677" s="14"/>
      <c r="F677" s="14"/>
      <c r="G677" s="14"/>
      <c r="H677" s="14"/>
      <c r="I677" s="14"/>
      <c r="J677" s="14"/>
      <c r="K677" s="14"/>
      <c r="L677" s="14"/>
      <c r="M677" s="14"/>
      <c r="N677" s="14"/>
      <c r="O677" s="14"/>
      <c r="Q677" s="14" t="str">
        <f>IF(moras!H669="SI", moras!C669, "")</f>
        <v/>
      </c>
      <c r="R677" s="14">
        <f>IF(moras!H669="NO", moras!C669, "")</f>
        <v>293333.33</v>
      </c>
      <c r="S677" s="14">
        <f t="shared" si="13"/>
        <v>-293333.33</v>
      </c>
      <c r="T677" s="14"/>
      <c r="U677" s="14"/>
      <c r="V677" s="14"/>
      <c r="W677" s="14"/>
      <c r="X677" s="14"/>
      <c r="Y677" s="14"/>
      <c r="Z677" s="14"/>
      <c r="AA677" s="14"/>
      <c r="AB677" s="14"/>
      <c r="AC677" s="14"/>
      <c r="AD677" s="14"/>
      <c r="AE677" s="14"/>
      <c r="AF677" s="14"/>
      <c r="AG677" s="14"/>
      <c r="AH677" s="14"/>
      <c r="AI677" s="14"/>
      <c r="AJ677" s="14"/>
      <c r="AK677" s="14"/>
      <c r="AL677" s="14"/>
    </row>
    <row r="678" spans="1:38">
      <c r="A678" s="14"/>
      <c r="B678" s="14"/>
      <c r="C678" s="14"/>
      <c r="D678" s="14"/>
      <c r="E678" s="14"/>
      <c r="F678" s="14"/>
      <c r="G678" s="14"/>
      <c r="H678" s="14"/>
      <c r="I678" s="14"/>
      <c r="J678" s="14"/>
      <c r="K678" s="14"/>
      <c r="L678" s="14"/>
      <c r="M678" s="14"/>
      <c r="N678" s="14"/>
      <c r="O678" s="14"/>
      <c r="Q678" s="14" t="str">
        <f>IF(moras!H670="SI", moras!C670, "")</f>
        <v/>
      </c>
      <c r="R678" s="14">
        <f>IF(moras!H670="NO", moras!C670, "")</f>
        <v>580000</v>
      </c>
      <c r="S678" s="14">
        <f t="shared" si="13"/>
        <v>-580000</v>
      </c>
      <c r="T678" s="14"/>
      <c r="U678" s="14"/>
      <c r="V678" s="14"/>
      <c r="W678" s="14"/>
      <c r="X678" s="14"/>
      <c r="Y678" s="14"/>
      <c r="Z678" s="14"/>
      <c r="AA678" s="14"/>
      <c r="AB678" s="14"/>
      <c r="AC678" s="14"/>
      <c r="AD678" s="14"/>
      <c r="AE678" s="14"/>
      <c r="AF678" s="14"/>
      <c r="AG678" s="14"/>
      <c r="AH678" s="14"/>
      <c r="AI678" s="14"/>
      <c r="AJ678" s="14"/>
      <c r="AK678" s="14"/>
      <c r="AL678" s="14"/>
    </row>
    <row r="679" spans="1:38">
      <c r="A679" s="14"/>
      <c r="B679" s="14"/>
      <c r="C679" s="14"/>
      <c r="D679" s="14"/>
      <c r="E679" s="14"/>
      <c r="F679" s="14"/>
      <c r="G679" s="14"/>
      <c r="H679" s="14"/>
      <c r="I679" s="14"/>
      <c r="J679" s="14"/>
      <c r="K679" s="14"/>
      <c r="L679" s="14"/>
      <c r="M679" s="14"/>
      <c r="N679" s="14"/>
      <c r="O679" s="14"/>
      <c r="Q679" s="14" t="str">
        <f>IF(moras!H671="SI", moras!C671, "")</f>
        <v/>
      </c>
      <c r="R679" s="14">
        <f>IF(moras!H671="NO", moras!C671, "")</f>
        <v>817600</v>
      </c>
      <c r="S679" s="14">
        <f t="shared" si="13"/>
        <v>-817600</v>
      </c>
      <c r="T679" s="14"/>
      <c r="U679" s="14"/>
      <c r="V679" s="14"/>
      <c r="W679" s="14"/>
      <c r="X679" s="14"/>
      <c r="Y679" s="14"/>
      <c r="Z679" s="14"/>
      <c r="AA679" s="14"/>
      <c r="AB679" s="14"/>
      <c r="AC679" s="14"/>
      <c r="AD679" s="14"/>
      <c r="AE679" s="14"/>
      <c r="AF679" s="14"/>
      <c r="AG679" s="14"/>
      <c r="AH679" s="14"/>
      <c r="AI679" s="14"/>
      <c r="AJ679" s="14"/>
      <c r="AK679" s="14"/>
      <c r="AL679" s="14"/>
    </row>
    <row r="680" spans="1:38">
      <c r="A680" s="14"/>
      <c r="B680" s="14"/>
      <c r="C680" s="14"/>
      <c r="D680" s="14"/>
      <c r="E680" s="14"/>
      <c r="F680" s="14"/>
      <c r="G680" s="14"/>
      <c r="H680" s="14"/>
      <c r="I680" s="14"/>
      <c r="J680" s="14"/>
      <c r="K680" s="14"/>
      <c r="L680" s="14"/>
      <c r="M680" s="14"/>
      <c r="N680" s="14"/>
      <c r="O680" s="14"/>
      <c r="Q680" s="14" t="str">
        <f>IF(moras!H672="SI", moras!C672, "")</f>
        <v/>
      </c>
      <c r="R680" s="14">
        <f>IF(moras!H672="NO", moras!C672, "")</f>
        <v>380590.81</v>
      </c>
      <c r="S680" s="14">
        <f t="shared" si="13"/>
        <v>-380590.81</v>
      </c>
      <c r="T680" s="14"/>
      <c r="U680" s="14"/>
      <c r="V680" s="14"/>
      <c r="W680" s="14"/>
      <c r="X680" s="14"/>
      <c r="Y680" s="14"/>
      <c r="Z680" s="14"/>
      <c r="AA680" s="14"/>
      <c r="AB680" s="14"/>
      <c r="AC680" s="14"/>
      <c r="AD680" s="14"/>
      <c r="AE680" s="14"/>
      <c r="AF680" s="14"/>
      <c r="AG680" s="14"/>
      <c r="AH680" s="14"/>
      <c r="AI680" s="14"/>
      <c r="AJ680" s="14"/>
      <c r="AK680" s="14"/>
      <c r="AL680" s="14"/>
    </row>
    <row r="681" spans="1:38">
      <c r="A681" s="14"/>
      <c r="B681" s="14"/>
      <c r="C681" s="14"/>
      <c r="D681" s="14"/>
      <c r="E681" s="14"/>
      <c r="F681" s="14"/>
      <c r="G681" s="14"/>
      <c r="H681" s="14"/>
      <c r="I681" s="14"/>
      <c r="J681" s="14"/>
      <c r="K681" s="14"/>
      <c r="L681" s="14"/>
      <c r="M681" s="14"/>
      <c r="N681" s="14"/>
      <c r="O681" s="14"/>
      <c r="Q681" s="14" t="str">
        <f>IF(moras!H673="SI", moras!C673, "")</f>
        <v/>
      </c>
      <c r="R681" s="14">
        <f>IF(moras!H673="NO", moras!C673, "")</f>
        <v>278868</v>
      </c>
      <c r="S681" s="14">
        <f t="shared" si="13"/>
        <v>-278868</v>
      </c>
      <c r="T681" s="14"/>
      <c r="U681" s="14"/>
      <c r="V681" s="14"/>
      <c r="W681" s="14"/>
      <c r="X681" s="14"/>
      <c r="Y681" s="14"/>
      <c r="Z681" s="14"/>
      <c r="AA681" s="14"/>
      <c r="AB681" s="14"/>
      <c r="AC681" s="14"/>
      <c r="AD681" s="14"/>
      <c r="AE681" s="14"/>
      <c r="AF681" s="14"/>
      <c r="AG681" s="14"/>
      <c r="AH681" s="14"/>
      <c r="AI681" s="14"/>
      <c r="AJ681" s="14"/>
      <c r="AK681" s="14"/>
      <c r="AL681" s="14"/>
    </row>
    <row r="682" spans="1:38">
      <c r="A682" s="14"/>
      <c r="B682" s="14"/>
      <c r="C682" s="14"/>
      <c r="D682" s="14"/>
      <c r="E682" s="14"/>
      <c r="F682" s="14"/>
      <c r="G682" s="14"/>
      <c r="H682" s="14"/>
      <c r="I682" s="14"/>
      <c r="J682" s="14"/>
      <c r="K682" s="14"/>
      <c r="L682" s="14"/>
      <c r="M682" s="14"/>
      <c r="N682" s="14"/>
      <c r="O682" s="14"/>
      <c r="Q682" s="14" t="str">
        <f>IF(moras!H674="SI", moras!C674, "")</f>
        <v/>
      </c>
      <c r="R682" s="14">
        <f>IF(moras!H674="NO", moras!C674, "")</f>
        <v>600538.5</v>
      </c>
      <c r="S682" s="14">
        <f t="shared" si="13"/>
        <v>-600538.5</v>
      </c>
      <c r="T682" s="14"/>
      <c r="U682" s="14"/>
      <c r="V682" s="14"/>
      <c r="W682" s="14"/>
      <c r="X682" s="14"/>
      <c r="Y682" s="14"/>
      <c r="Z682" s="14"/>
      <c r="AA682" s="14"/>
      <c r="AB682" s="14"/>
      <c r="AC682" s="14"/>
      <c r="AD682" s="14"/>
      <c r="AE682" s="14"/>
      <c r="AF682" s="14"/>
      <c r="AG682" s="14"/>
      <c r="AH682" s="14"/>
      <c r="AI682" s="14"/>
      <c r="AJ682" s="14"/>
      <c r="AK682" s="14"/>
      <c r="AL682" s="14"/>
    </row>
    <row r="683" spans="1:38">
      <c r="A683" s="14"/>
      <c r="B683" s="14"/>
      <c r="C683" s="14"/>
      <c r="D683" s="14"/>
      <c r="E683" s="14"/>
      <c r="F683" s="14"/>
      <c r="G683" s="14"/>
      <c r="H683" s="14"/>
      <c r="I683" s="14"/>
      <c r="J683" s="14"/>
      <c r="K683" s="14"/>
      <c r="L683" s="14"/>
      <c r="M683" s="14"/>
      <c r="N683" s="14"/>
      <c r="O683" s="14"/>
      <c r="Q683" s="14" t="str">
        <f>IF(moras!H675="SI", moras!C675, "")</f>
        <v/>
      </c>
      <c r="R683" s="14">
        <f>IF(moras!H675="NO", moras!C675, "")</f>
        <v>4764816.1399999997</v>
      </c>
      <c r="S683" s="14">
        <f t="shared" si="13"/>
        <v>-4764816.1399999997</v>
      </c>
      <c r="T683" s="14"/>
      <c r="U683" s="14"/>
      <c r="V683" s="14"/>
      <c r="W683" s="14"/>
      <c r="X683" s="14"/>
      <c r="Y683" s="14"/>
      <c r="Z683" s="14"/>
      <c r="AA683" s="14"/>
      <c r="AB683" s="14"/>
      <c r="AC683" s="14"/>
      <c r="AD683" s="14"/>
      <c r="AE683" s="14"/>
      <c r="AF683" s="14"/>
      <c r="AG683" s="14"/>
      <c r="AH683" s="14"/>
      <c r="AI683" s="14"/>
      <c r="AJ683" s="14"/>
      <c r="AK683" s="14"/>
      <c r="AL683" s="14"/>
    </row>
    <row r="684" spans="1:38">
      <c r="A684" s="14"/>
      <c r="B684" s="14"/>
      <c r="C684" s="14"/>
      <c r="D684" s="14"/>
      <c r="E684" s="14"/>
      <c r="F684" s="14"/>
      <c r="G684" s="14"/>
      <c r="H684" s="14"/>
      <c r="I684" s="14"/>
      <c r="J684" s="14"/>
      <c r="K684" s="14"/>
      <c r="L684" s="14"/>
      <c r="M684" s="14"/>
      <c r="N684" s="14"/>
      <c r="O684" s="14"/>
      <c r="Q684" s="14">
        <f>IF(moras!H676="SI", moras!C676, "")</f>
        <v>278035</v>
      </c>
      <c r="R684" s="14" t="str">
        <f>IF(moras!H676="NO", moras!C676, "")</f>
        <v/>
      </c>
      <c r="S684" s="14" t="e">
        <f t="shared" si="13"/>
        <v>#VALUE!</v>
      </c>
      <c r="T684" s="14"/>
      <c r="U684" s="14"/>
      <c r="V684" s="14"/>
      <c r="W684" s="14"/>
      <c r="X684" s="14"/>
      <c r="Y684" s="14"/>
      <c r="Z684" s="14"/>
      <c r="AA684" s="14"/>
      <c r="AB684" s="14"/>
      <c r="AC684" s="14"/>
      <c r="AD684" s="14"/>
      <c r="AE684" s="14"/>
      <c r="AF684" s="14"/>
      <c r="AG684" s="14"/>
      <c r="AH684" s="14"/>
      <c r="AI684" s="14"/>
      <c r="AJ684" s="14"/>
      <c r="AK684" s="14"/>
      <c r="AL684" s="14"/>
    </row>
    <row r="685" spans="1:38">
      <c r="A685" s="14"/>
      <c r="B685" s="14"/>
      <c r="C685" s="14"/>
      <c r="D685" s="14"/>
      <c r="E685" s="14"/>
      <c r="F685" s="14"/>
      <c r="G685" s="14"/>
      <c r="H685" s="14"/>
      <c r="I685" s="14"/>
      <c r="J685" s="14"/>
      <c r="K685" s="14"/>
      <c r="L685" s="14"/>
      <c r="M685" s="14"/>
      <c r="N685" s="14"/>
      <c r="O685" s="14"/>
      <c r="Q685" s="14" t="str">
        <f>IF(moras!H677="SI", moras!C677, "")</f>
        <v/>
      </c>
      <c r="R685" s="14">
        <f>IF(moras!H677="NO", moras!C677, "")</f>
        <v>5215081</v>
      </c>
      <c r="S685" s="14">
        <f t="shared" si="13"/>
        <v>-5215081</v>
      </c>
      <c r="T685" s="14"/>
      <c r="U685" s="14"/>
      <c r="V685" s="14"/>
      <c r="W685" s="14"/>
      <c r="X685" s="14"/>
      <c r="Y685" s="14"/>
      <c r="Z685" s="14"/>
      <c r="AA685" s="14"/>
      <c r="AB685" s="14"/>
      <c r="AC685" s="14"/>
      <c r="AD685" s="14"/>
      <c r="AE685" s="14"/>
      <c r="AF685" s="14"/>
      <c r="AG685" s="14"/>
      <c r="AH685" s="14"/>
      <c r="AI685" s="14"/>
      <c r="AJ685" s="14"/>
      <c r="AK685" s="14"/>
      <c r="AL685" s="14"/>
    </row>
    <row r="686" spans="1:38">
      <c r="A686" s="14"/>
      <c r="B686" s="14"/>
      <c r="C686" s="14"/>
      <c r="D686" s="14"/>
      <c r="E686" s="14"/>
      <c r="F686" s="14"/>
      <c r="G686" s="14"/>
      <c r="H686" s="14"/>
      <c r="I686" s="14"/>
      <c r="J686" s="14"/>
      <c r="K686" s="14"/>
      <c r="L686" s="14"/>
      <c r="M686" s="14"/>
      <c r="N686" s="14"/>
      <c r="O686" s="14"/>
      <c r="Q686" s="14" t="str">
        <f>IF(moras!H678="SI", moras!C678, "")</f>
        <v/>
      </c>
      <c r="R686" s="14">
        <f>IF(moras!H678="NO", moras!C678, "")</f>
        <v>319600</v>
      </c>
      <c r="S686" s="14">
        <f t="shared" si="13"/>
        <v>-319600</v>
      </c>
      <c r="T686" s="14"/>
      <c r="U686" s="14"/>
      <c r="V686" s="14"/>
      <c r="W686" s="14"/>
      <c r="X686" s="14"/>
      <c r="Y686" s="14"/>
      <c r="Z686" s="14"/>
      <c r="AA686" s="14"/>
      <c r="AB686" s="14"/>
      <c r="AC686" s="14"/>
      <c r="AD686" s="14"/>
      <c r="AE686" s="14"/>
      <c r="AF686" s="14"/>
      <c r="AG686" s="14"/>
      <c r="AH686" s="14"/>
      <c r="AI686" s="14"/>
      <c r="AJ686" s="14"/>
      <c r="AK686" s="14"/>
      <c r="AL686" s="14"/>
    </row>
    <row r="687" spans="1:38">
      <c r="A687" s="14"/>
      <c r="B687" s="14"/>
      <c r="C687" s="14"/>
      <c r="D687" s="14"/>
      <c r="E687" s="14"/>
      <c r="F687" s="14"/>
      <c r="G687" s="14"/>
      <c r="H687" s="14"/>
      <c r="I687" s="14"/>
      <c r="J687" s="14"/>
      <c r="K687" s="14"/>
      <c r="L687" s="14"/>
      <c r="M687" s="14"/>
      <c r="N687" s="14"/>
      <c r="O687" s="14"/>
      <c r="Q687" s="14" t="str">
        <f>IF(moras!H679="SI", moras!C679, "")</f>
        <v/>
      </c>
      <c r="R687" s="14">
        <f>IF(moras!H679="NO", moras!C679, "")</f>
        <v>152460</v>
      </c>
      <c r="S687" s="14">
        <f t="shared" si="13"/>
        <v>-152460</v>
      </c>
      <c r="T687" s="14"/>
      <c r="U687" s="14"/>
      <c r="V687" s="14"/>
      <c r="W687" s="14"/>
      <c r="X687" s="14"/>
      <c r="Y687" s="14"/>
      <c r="Z687" s="14"/>
      <c r="AA687" s="14"/>
      <c r="AB687" s="14"/>
      <c r="AC687" s="14"/>
      <c r="AD687" s="14"/>
      <c r="AE687" s="14"/>
      <c r="AF687" s="14"/>
      <c r="AG687" s="14"/>
      <c r="AH687" s="14"/>
      <c r="AI687" s="14"/>
      <c r="AJ687" s="14"/>
      <c r="AK687" s="14"/>
      <c r="AL687" s="14"/>
    </row>
    <row r="688" spans="1:38">
      <c r="A688" s="14"/>
      <c r="B688" s="14"/>
      <c r="C688" s="14"/>
      <c r="D688" s="14"/>
      <c r="E688" s="14"/>
      <c r="F688" s="14"/>
      <c r="G688" s="14"/>
      <c r="H688" s="14"/>
      <c r="I688" s="14"/>
      <c r="J688" s="14"/>
      <c r="K688" s="14"/>
      <c r="L688" s="14"/>
      <c r="M688" s="14"/>
      <c r="N688" s="14"/>
      <c r="O688" s="14"/>
      <c r="Q688" s="14">
        <f>IF(moras!H680="SI", moras!C680, "")</f>
        <v>608941</v>
      </c>
      <c r="R688" s="14" t="str">
        <f>IF(moras!H680="NO", moras!C680, "")</f>
        <v/>
      </c>
      <c r="S688" s="14" t="e">
        <f t="shared" si="13"/>
        <v>#VALUE!</v>
      </c>
      <c r="T688" s="14"/>
      <c r="U688" s="14"/>
      <c r="V688" s="14"/>
      <c r="W688" s="14"/>
      <c r="X688" s="14"/>
      <c r="Y688" s="14"/>
      <c r="Z688" s="14"/>
      <c r="AA688" s="14"/>
      <c r="AB688" s="14"/>
      <c r="AC688" s="14"/>
      <c r="AD688" s="14"/>
      <c r="AE688" s="14"/>
      <c r="AF688" s="14"/>
      <c r="AG688" s="14"/>
      <c r="AH688" s="14"/>
      <c r="AI688" s="14"/>
      <c r="AJ688" s="14"/>
      <c r="AK688" s="14"/>
      <c r="AL688" s="14"/>
    </row>
    <row r="689" spans="1:38">
      <c r="A689" s="14"/>
      <c r="B689" s="14"/>
      <c r="C689" s="14"/>
      <c r="D689" s="14"/>
      <c r="E689" s="14"/>
      <c r="F689" s="14"/>
      <c r="G689" s="14"/>
      <c r="H689" s="14"/>
      <c r="I689" s="14"/>
      <c r="J689" s="14"/>
      <c r="K689" s="14"/>
      <c r="L689" s="14"/>
      <c r="M689" s="14"/>
      <c r="N689" s="14"/>
      <c r="O689" s="14"/>
      <c r="Q689" s="14" t="str">
        <f>IF(moras!H681="SI", moras!C681, "")</f>
        <v/>
      </c>
      <c r="R689" s="14">
        <f>IF(moras!H681="NO", moras!C681, "")</f>
        <v>454962.33</v>
      </c>
      <c r="S689" s="14">
        <f t="shared" si="13"/>
        <v>-454962.33</v>
      </c>
      <c r="T689" s="14"/>
      <c r="U689" s="14"/>
      <c r="V689" s="14"/>
      <c r="W689" s="14"/>
      <c r="X689" s="14"/>
      <c r="Y689" s="14"/>
      <c r="Z689" s="14"/>
      <c r="AA689" s="14"/>
      <c r="AB689" s="14"/>
      <c r="AC689" s="14"/>
      <c r="AD689" s="14"/>
      <c r="AE689" s="14"/>
      <c r="AF689" s="14"/>
      <c r="AG689" s="14"/>
      <c r="AH689" s="14"/>
      <c r="AI689" s="14"/>
      <c r="AJ689" s="14"/>
      <c r="AK689" s="14"/>
      <c r="AL689" s="14"/>
    </row>
    <row r="690" spans="1:38">
      <c r="A690" s="14"/>
      <c r="B690" s="14"/>
      <c r="C690" s="14"/>
      <c r="D690" s="14"/>
      <c r="E690" s="14"/>
      <c r="F690" s="14"/>
      <c r="G690" s="14"/>
      <c r="H690" s="14"/>
      <c r="I690" s="14"/>
      <c r="J690" s="14"/>
      <c r="K690" s="14"/>
      <c r="L690" s="14"/>
      <c r="M690" s="14"/>
      <c r="N690" s="14"/>
      <c r="O690" s="14"/>
      <c r="Q690" s="14" t="str">
        <f>IF(moras!H682="SI", moras!C682, "")</f>
        <v/>
      </c>
      <c r="R690" s="14">
        <f>IF(moras!H682="NO", moras!C682, "")</f>
        <v>458557</v>
      </c>
      <c r="S690" s="14">
        <f t="shared" si="13"/>
        <v>-458557</v>
      </c>
      <c r="T690" s="14"/>
      <c r="U690" s="14"/>
      <c r="V690" s="14"/>
      <c r="W690" s="14"/>
      <c r="X690" s="14"/>
      <c r="Y690" s="14"/>
      <c r="Z690" s="14"/>
      <c r="AA690" s="14"/>
      <c r="AB690" s="14"/>
      <c r="AC690" s="14"/>
      <c r="AD690" s="14"/>
      <c r="AE690" s="14"/>
      <c r="AF690" s="14"/>
      <c r="AG690" s="14"/>
      <c r="AH690" s="14"/>
      <c r="AI690" s="14"/>
      <c r="AJ690" s="14"/>
      <c r="AK690" s="14"/>
      <c r="AL690" s="14"/>
    </row>
    <row r="691" spans="1:38">
      <c r="A691" s="14"/>
      <c r="B691" s="14"/>
      <c r="C691" s="14"/>
      <c r="D691" s="14"/>
      <c r="E691" s="14"/>
      <c r="F691" s="14"/>
      <c r="G691" s="14"/>
      <c r="H691" s="14"/>
      <c r="I691" s="14"/>
      <c r="J691" s="14"/>
      <c r="K691" s="14"/>
      <c r="L691" s="14"/>
      <c r="M691" s="14"/>
      <c r="N691" s="14"/>
      <c r="O691" s="14"/>
      <c r="Q691" s="14" t="str">
        <f>IF(moras!H683="SI", moras!C683, "")</f>
        <v/>
      </c>
      <c r="R691" s="14">
        <f>IF(moras!H683="NO", moras!C683, "")</f>
        <v>791538.55</v>
      </c>
      <c r="S691" s="14">
        <f t="shared" si="13"/>
        <v>-791538.55</v>
      </c>
      <c r="T691" s="14"/>
      <c r="U691" s="14"/>
      <c r="V691" s="14"/>
      <c r="W691" s="14"/>
      <c r="X691" s="14"/>
      <c r="Y691" s="14"/>
      <c r="Z691" s="14"/>
      <c r="AA691" s="14"/>
      <c r="AB691" s="14"/>
      <c r="AC691" s="14"/>
      <c r="AD691" s="14"/>
      <c r="AE691" s="14"/>
      <c r="AF691" s="14"/>
      <c r="AG691" s="14"/>
      <c r="AH691" s="14"/>
      <c r="AI691" s="14"/>
      <c r="AJ691" s="14"/>
      <c r="AK691" s="14"/>
      <c r="AL691" s="14"/>
    </row>
    <row r="692" spans="1:38">
      <c r="A692" s="14"/>
      <c r="B692" s="14"/>
      <c r="C692" s="14"/>
      <c r="D692" s="14"/>
      <c r="E692" s="14"/>
      <c r="F692" s="14"/>
      <c r="G692" s="14"/>
      <c r="H692" s="14"/>
      <c r="I692" s="14"/>
      <c r="J692" s="14"/>
      <c r="K692" s="14"/>
      <c r="L692" s="14"/>
      <c r="M692" s="14"/>
      <c r="N692" s="14"/>
      <c r="O692" s="14"/>
      <c r="Q692" s="14" t="str">
        <f>IF(moras!H684="SI", moras!C684, "")</f>
        <v/>
      </c>
      <c r="R692" s="14">
        <f>IF(moras!H684="NO", moras!C684, "")</f>
        <v>240000</v>
      </c>
      <c r="S692" s="14">
        <f t="shared" si="13"/>
        <v>-240000</v>
      </c>
      <c r="T692" s="14"/>
      <c r="U692" s="14"/>
      <c r="V692" s="14"/>
      <c r="W692" s="14"/>
      <c r="X692" s="14"/>
      <c r="Y692" s="14"/>
      <c r="Z692" s="14"/>
      <c r="AA692" s="14"/>
      <c r="AB692" s="14"/>
      <c r="AC692" s="14"/>
      <c r="AD692" s="14"/>
      <c r="AE692" s="14"/>
      <c r="AF692" s="14"/>
      <c r="AG692" s="14"/>
      <c r="AH692" s="14"/>
      <c r="AI692" s="14"/>
      <c r="AJ692" s="14"/>
      <c r="AK692" s="14"/>
      <c r="AL692" s="14"/>
    </row>
    <row r="693" spans="1:38">
      <c r="A693" s="14"/>
      <c r="B693" s="14"/>
      <c r="C693" s="14"/>
      <c r="D693" s="14"/>
      <c r="E693" s="14"/>
      <c r="F693" s="14"/>
      <c r="G693" s="14"/>
      <c r="H693" s="14"/>
      <c r="I693" s="14"/>
      <c r="J693" s="14"/>
      <c r="K693" s="14"/>
      <c r="L693" s="14"/>
      <c r="M693" s="14"/>
      <c r="N693" s="14"/>
      <c r="O693" s="14"/>
      <c r="Q693" s="14" t="str">
        <f>IF(moras!H685="SI", moras!C685, "")</f>
        <v/>
      </c>
      <c r="R693" s="14">
        <f>IF(moras!H685="NO", moras!C685, "")</f>
        <v>278030</v>
      </c>
      <c r="S693" s="14">
        <f t="shared" si="13"/>
        <v>-278030</v>
      </c>
      <c r="T693" s="14"/>
      <c r="U693" s="14"/>
      <c r="V693" s="14"/>
      <c r="W693" s="14"/>
      <c r="X693" s="14"/>
      <c r="Y693" s="14"/>
      <c r="Z693" s="14"/>
      <c r="AA693" s="14"/>
      <c r="AB693" s="14"/>
      <c r="AC693" s="14"/>
      <c r="AD693" s="14"/>
      <c r="AE693" s="14"/>
      <c r="AF693" s="14"/>
      <c r="AG693" s="14"/>
      <c r="AH693" s="14"/>
      <c r="AI693" s="14"/>
      <c r="AJ693" s="14"/>
      <c r="AK693" s="14"/>
      <c r="AL693" s="14"/>
    </row>
    <row r="694" spans="1:38">
      <c r="A694" s="14"/>
      <c r="B694" s="14"/>
      <c r="C694" s="14"/>
      <c r="D694" s="14"/>
      <c r="E694" s="14"/>
      <c r="F694" s="14"/>
      <c r="G694" s="14"/>
      <c r="H694" s="14"/>
      <c r="I694" s="14"/>
      <c r="J694" s="14"/>
      <c r="K694" s="14"/>
      <c r="L694" s="14"/>
      <c r="M694" s="14"/>
      <c r="N694" s="14"/>
      <c r="O694" s="14"/>
      <c r="Q694" s="14" t="str">
        <f>IF(moras!H686="SI", moras!C686, "")</f>
        <v/>
      </c>
      <c r="R694" s="14">
        <f>IF(moras!H686="NO", moras!C686, "")</f>
        <v>2115710.04</v>
      </c>
      <c r="S694" s="14">
        <f t="shared" si="13"/>
        <v>-2115710.04</v>
      </c>
      <c r="T694" s="14"/>
      <c r="U694" s="14"/>
      <c r="V694" s="14"/>
      <c r="W694" s="14"/>
      <c r="X694" s="14"/>
      <c r="Y694" s="14"/>
      <c r="Z694" s="14"/>
      <c r="AA694" s="14"/>
      <c r="AB694" s="14"/>
      <c r="AC694" s="14"/>
      <c r="AD694" s="14"/>
      <c r="AE694" s="14"/>
      <c r="AF694" s="14"/>
      <c r="AG694" s="14"/>
      <c r="AH694" s="14"/>
      <c r="AI694" s="14"/>
      <c r="AJ694" s="14"/>
      <c r="AK694" s="14"/>
      <c r="AL694" s="14"/>
    </row>
    <row r="695" spans="1:38">
      <c r="A695" s="14"/>
      <c r="B695" s="14"/>
      <c r="C695" s="14"/>
      <c r="D695" s="14"/>
      <c r="E695" s="14"/>
      <c r="F695" s="14"/>
      <c r="G695" s="14"/>
      <c r="H695" s="14"/>
      <c r="I695" s="14"/>
      <c r="J695" s="14"/>
      <c r="K695" s="14"/>
      <c r="L695" s="14"/>
      <c r="M695" s="14"/>
      <c r="N695" s="14"/>
      <c r="O695" s="14"/>
      <c r="Q695" s="14" t="str">
        <f>IF(moras!H687="SI", moras!C687, "")</f>
        <v/>
      </c>
      <c r="R695" s="14">
        <f>IF(moras!H687="NO", moras!C687, "")</f>
        <v>450000</v>
      </c>
      <c r="S695" s="14">
        <f t="shared" si="13"/>
        <v>-450000</v>
      </c>
      <c r="T695" s="14"/>
      <c r="U695" s="14"/>
      <c r="V695" s="14"/>
      <c r="W695" s="14"/>
      <c r="X695" s="14"/>
      <c r="Y695" s="14"/>
      <c r="Z695" s="14"/>
      <c r="AA695" s="14"/>
      <c r="AB695" s="14"/>
      <c r="AC695" s="14"/>
      <c r="AD695" s="14"/>
      <c r="AE695" s="14"/>
      <c r="AF695" s="14"/>
      <c r="AG695" s="14"/>
      <c r="AH695" s="14"/>
      <c r="AI695" s="14"/>
      <c r="AJ695" s="14"/>
      <c r="AK695" s="14"/>
      <c r="AL695" s="14"/>
    </row>
    <row r="696" spans="1:38">
      <c r="A696" s="14"/>
      <c r="B696" s="14"/>
      <c r="C696" s="14"/>
      <c r="D696" s="14"/>
      <c r="E696" s="14"/>
      <c r="F696" s="14"/>
      <c r="G696" s="14"/>
      <c r="H696" s="14"/>
      <c r="I696" s="14"/>
      <c r="J696" s="14"/>
      <c r="K696" s="14"/>
      <c r="L696" s="14"/>
      <c r="M696" s="14"/>
      <c r="N696" s="14"/>
      <c r="O696" s="14"/>
      <c r="Q696" s="14">
        <f>IF(moras!H688="SI", moras!C688, "")</f>
        <v>594527</v>
      </c>
      <c r="R696" s="14" t="str">
        <f>IF(moras!H688="NO", moras!C688, "")</f>
        <v/>
      </c>
      <c r="S696" s="14" t="e">
        <f t="shared" si="13"/>
        <v>#VALUE!</v>
      </c>
      <c r="T696" s="14"/>
      <c r="U696" s="14"/>
      <c r="V696" s="14"/>
      <c r="W696" s="14"/>
      <c r="X696" s="14"/>
      <c r="Y696" s="14"/>
      <c r="Z696" s="14"/>
      <c r="AA696" s="14"/>
      <c r="AB696" s="14"/>
      <c r="AC696" s="14"/>
      <c r="AD696" s="14"/>
      <c r="AE696" s="14"/>
      <c r="AF696" s="14"/>
      <c r="AG696" s="14"/>
      <c r="AH696" s="14"/>
      <c r="AI696" s="14"/>
      <c r="AJ696" s="14"/>
      <c r="AK696" s="14"/>
      <c r="AL696" s="14"/>
    </row>
    <row r="697" spans="1:38">
      <c r="A697" s="14"/>
      <c r="B697" s="14"/>
      <c r="C697" s="14"/>
      <c r="D697" s="14"/>
      <c r="E697" s="14"/>
      <c r="F697" s="14"/>
      <c r="G697" s="14"/>
      <c r="H697" s="14"/>
      <c r="I697" s="14"/>
      <c r="J697" s="14"/>
      <c r="K697" s="14"/>
      <c r="L697" s="14"/>
      <c r="M697" s="14"/>
      <c r="N697" s="14"/>
      <c r="O697" s="14"/>
      <c r="Q697" s="14">
        <f>IF(moras!H689="SI", moras!C689, "")</f>
        <v>311895</v>
      </c>
      <c r="R697" s="14" t="str">
        <f>IF(moras!H689="NO", moras!C689, "")</f>
        <v/>
      </c>
      <c r="S697" s="14" t="e">
        <f t="shared" si="13"/>
        <v>#VALUE!</v>
      </c>
      <c r="T697" s="14"/>
      <c r="U697" s="14"/>
      <c r="V697" s="14"/>
      <c r="W697" s="14"/>
      <c r="X697" s="14"/>
      <c r="Y697" s="14"/>
      <c r="Z697" s="14"/>
      <c r="AA697" s="14"/>
      <c r="AB697" s="14"/>
      <c r="AC697" s="14"/>
      <c r="AD697" s="14"/>
      <c r="AE697" s="14"/>
      <c r="AF697" s="14"/>
      <c r="AG697" s="14"/>
      <c r="AH697" s="14"/>
      <c r="AI697" s="14"/>
      <c r="AJ697" s="14"/>
      <c r="AK697" s="14"/>
      <c r="AL697" s="14"/>
    </row>
    <row r="698" spans="1:38">
      <c r="A698" s="14"/>
      <c r="B698" s="14"/>
      <c r="C698" s="14"/>
      <c r="D698" s="14"/>
      <c r="E698" s="14"/>
      <c r="F698" s="14"/>
      <c r="G698" s="14"/>
      <c r="H698" s="14"/>
      <c r="I698" s="14"/>
      <c r="J698" s="14"/>
      <c r="K698" s="14"/>
      <c r="L698" s="14"/>
      <c r="M698" s="14"/>
      <c r="N698" s="14"/>
      <c r="O698" s="14"/>
      <c r="Q698" s="14" t="str">
        <f>IF(moras!H690="SI", moras!C690, "")</f>
        <v/>
      </c>
      <c r="R698" s="14">
        <f>IF(moras!H690="NO", moras!C690, "")</f>
        <v>360000</v>
      </c>
      <c r="S698" s="14">
        <f t="shared" si="13"/>
        <v>-360000</v>
      </c>
      <c r="T698" s="14"/>
      <c r="U698" s="14"/>
      <c r="V698" s="14"/>
      <c r="W698" s="14"/>
      <c r="X698" s="14"/>
      <c r="Y698" s="14"/>
      <c r="Z698" s="14"/>
      <c r="AA698" s="14"/>
      <c r="AB698" s="14"/>
      <c r="AC698" s="14"/>
      <c r="AD698" s="14"/>
      <c r="AE698" s="14"/>
      <c r="AF698" s="14"/>
      <c r="AG698" s="14"/>
      <c r="AH698" s="14"/>
      <c r="AI698" s="14"/>
      <c r="AJ698" s="14"/>
      <c r="AK698" s="14"/>
      <c r="AL698" s="14"/>
    </row>
    <row r="699" spans="1:38">
      <c r="A699" s="14"/>
      <c r="B699" s="14"/>
      <c r="C699" s="14"/>
      <c r="D699" s="14"/>
      <c r="E699" s="14"/>
      <c r="F699" s="14"/>
      <c r="G699" s="14"/>
      <c r="H699" s="14"/>
      <c r="I699" s="14"/>
      <c r="J699" s="14"/>
      <c r="K699" s="14"/>
      <c r="L699" s="14"/>
      <c r="M699" s="14"/>
      <c r="N699" s="14"/>
      <c r="O699" s="14"/>
      <c r="Q699" s="14" t="str">
        <f>IF(moras!H691="SI", moras!C691, "")</f>
        <v/>
      </c>
      <c r="R699" s="14">
        <f>IF(moras!H691="NO", moras!C691, "")</f>
        <v>369131</v>
      </c>
      <c r="S699" s="14">
        <f t="shared" si="13"/>
        <v>-369131</v>
      </c>
      <c r="T699" s="14"/>
      <c r="U699" s="14"/>
      <c r="V699" s="14"/>
      <c r="W699" s="14"/>
      <c r="X699" s="14"/>
      <c r="Y699" s="14"/>
      <c r="Z699" s="14"/>
      <c r="AA699" s="14"/>
      <c r="AB699" s="14"/>
      <c r="AC699" s="14"/>
      <c r="AD699" s="14"/>
      <c r="AE699" s="14"/>
      <c r="AF699" s="14"/>
      <c r="AG699" s="14"/>
      <c r="AH699" s="14"/>
      <c r="AI699" s="14"/>
      <c r="AJ699" s="14"/>
      <c r="AK699" s="14"/>
      <c r="AL699" s="14"/>
    </row>
    <row r="700" spans="1:38">
      <c r="A700" s="14"/>
      <c r="B700" s="14"/>
      <c r="C700" s="14"/>
      <c r="D700" s="14"/>
      <c r="E700" s="14"/>
      <c r="F700" s="14"/>
      <c r="G700" s="14"/>
      <c r="H700" s="14"/>
      <c r="I700" s="14"/>
      <c r="J700" s="14"/>
      <c r="K700" s="14"/>
      <c r="L700" s="14"/>
      <c r="M700" s="14"/>
      <c r="N700" s="14"/>
      <c r="O700" s="14"/>
      <c r="Q700" s="14" t="str">
        <f>IF(moras!H692="SI", moras!C692, "")</f>
        <v/>
      </c>
      <c r="R700" s="14">
        <f>IF(moras!H692="NO", moras!C692, "")</f>
        <v>1041736</v>
      </c>
      <c r="S700" s="14">
        <f t="shared" si="13"/>
        <v>-1041736</v>
      </c>
      <c r="T700" s="14"/>
      <c r="U700" s="14"/>
      <c r="V700" s="14"/>
      <c r="W700" s="14"/>
      <c r="X700" s="14"/>
      <c r="Y700" s="14"/>
      <c r="Z700" s="14"/>
      <c r="AA700" s="14"/>
      <c r="AB700" s="14"/>
      <c r="AC700" s="14"/>
      <c r="AD700" s="14"/>
      <c r="AE700" s="14"/>
      <c r="AF700" s="14"/>
      <c r="AG700" s="14"/>
      <c r="AH700" s="14"/>
      <c r="AI700" s="14"/>
      <c r="AJ700" s="14"/>
      <c r="AK700" s="14"/>
      <c r="AL700" s="14"/>
    </row>
    <row r="701" spans="1:38">
      <c r="A701" s="14"/>
      <c r="B701" s="14"/>
      <c r="C701" s="14"/>
      <c r="D701" s="14"/>
      <c r="E701" s="14"/>
      <c r="F701" s="14"/>
      <c r="G701" s="14"/>
      <c r="H701" s="14"/>
      <c r="I701" s="14"/>
      <c r="J701" s="14"/>
      <c r="K701" s="14"/>
      <c r="L701" s="14"/>
      <c r="M701" s="14"/>
      <c r="N701" s="14"/>
      <c r="O701" s="14"/>
      <c r="Q701" s="14" t="str">
        <f>IF(moras!H693="SI", moras!C693, "")</f>
        <v/>
      </c>
      <c r="R701" s="14">
        <f>IF(moras!H693="NO", moras!C693, "")</f>
        <v>311895</v>
      </c>
      <c r="S701" s="14">
        <f t="shared" si="13"/>
        <v>-311895</v>
      </c>
      <c r="T701" s="14"/>
      <c r="U701" s="14"/>
      <c r="V701" s="14"/>
      <c r="W701" s="14"/>
      <c r="X701" s="14"/>
      <c r="Y701" s="14"/>
      <c r="Z701" s="14"/>
      <c r="AA701" s="14"/>
      <c r="AB701" s="14"/>
      <c r="AC701" s="14"/>
      <c r="AD701" s="14"/>
      <c r="AE701" s="14"/>
      <c r="AF701" s="14"/>
      <c r="AG701" s="14"/>
      <c r="AH701" s="14"/>
      <c r="AI701" s="14"/>
      <c r="AJ701" s="14"/>
      <c r="AK701" s="14"/>
      <c r="AL701" s="14"/>
    </row>
    <row r="702" spans="1:38">
      <c r="A702" s="14"/>
      <c r="B702" s="14"/>
      <c r="C702" s="14"/>
      <c r="D702" s="14"/>
      <c r="E702" s="14"/>
      <c r="F702" s="14"/>
      <c r="G702" s="14"/>
      <c r="H702" s="14"/>
      <c r="I702" s="14"/>
      <c r="J702" s="14"/>
      <c r="K702" s="14"/>
      <c r="L702" s="14"/>
      <c r="M702" s="14"/>
      <c r="N702" s="14"/>
      <c r="O702" s="14"/>
      <c r="Q702" s="14" t="str">
        <f>IF(moras!H694="SI", moras!C694, "")</f>
        <v/>
      </c>
      <c r="R702" s="14">
        <f>IF(moras!H694="NO", moras!C694, "")</f>
        <v>1256604.3</v>
      </c>
      <c r="S702" s="14">
        <f t="shared" si="13"/>
        <v>-1256604.3</v>
      </c>
      <c r="T702" s="14"/>
      <c r="U702" s="14"/>
      <c r="V702" s="14"/>
      <c r="W702" s="14"/>
      <c r="X702" s="14"/>
      <c r="Y702" s="14"/>
      <c r="Z702" s="14"/>
      <c r="AA702" s="14"/>
      <c r="AB702" s="14"/>
      <c r="AC702" s="14"/>
      <c r="AD702" s="14"/>
      <c r="AE702" s="14"/>
      <c r="AF702" s="14"/>
      <c r="AG702" s="14"/>
      <c r="AH702" s="14"/>
      <c r="AI702" s="14"/>
      <c r="AJ702" s="14"/>
      <c r="AK702" s="14"/>
      <c r="AL702" s="14"/>
    </row>
    <row r="703" spans="1:38">
      <c r="A703" s="14"/>
      <c r="B703" s="14"/>
      <c r="C703" s="14"/>
      <c r="D703" s="14"/>
      <c r="E703" s="14"/>
      <c r="F703" s="14"/>
      <c r="G703" s="14"/>
      <c r="H703" s="14"/>
      <c r="I703" s="14"/>
      <c r="J703" s="14"/>
      <c r="K703" s="14"/>
      <c r="L703" s="14"/>
      <c r="M703" s="14"/>
      <c r="N703" s="14"/>
      <c r="O703" s="14"/>
      <c r="Q703" s="14" t="str">
        <f>IF(moras!H695="SI", moras!C695, "")</f>
        <v/>
      </c>
      <c r="R703" s="14">
        <f>IF(moras!H695="NO", moras!C695, "")</f>
        <v>292181.09999999998</v>
      </c>
      <c r="S703" s="14">
        <f t="shared" si="13"/>
        <v>-292181.09999999998</v>
      </c>
      <c r="T703" s="14"/>
      <c r="U703" s="14"/>
      <c r="V703" s="14"/>
      <c r="W703" s="14"/>
      <c r="X703" s="14"/>
      <c r="Y703" s="14"/>
      <c r="Z703" s="14"/>
      <c r="AA703" s="14"/>
      <c r="AB703" s="14"/>
      <c r="AC703" s="14"/>
      <c r="AD703" s="14"/>
      <c r="AE703" s="14"/>
      <c r="AF703" s="14"/>
      <c r="AG703" s="14"/>
      <c r="AH703" s="14"/>
      <c r="AI703" s="14"/>
      <c r="AJ703" s="14"/>
      <c r="AK703" s="14"/>
      <c r="AL703" s="14"/>
    </row>
    <row r="704" spans="1:38">
      <c r="A704" s="14"/>
      <c r="B704" s="14"/>
      <c r="C704" s="14"/>
      <c r="D704" s="14"/>
      <c r="E704" s="14"/>
      <c r="F704" s="14"/>
      <c r="G704" s="14"/>
      <c r="H704" s="14"/>
      <c r="I704" s="14"/>
      <c r="J704" s="14"/>
      <c r="K704" s="14"/>
      <c r="L704" s="14"/>
      <c r="M704" s="14"/>
      <c r="N704" s="14"/>
      <c r="O704" s="14"/>
      <c r="Q704" s="14" t="str">
        <f>IF(moras!H696="SI", moras!C696, "")</f>
        <v/>
      </c>
      <c r="R704" s="14">
        <f>IF(moras!H696="NO", moras!C696, "")</f>
        <v>643426.84</v>
      </c>
      <c r="S704" s="14">
        <f t="shared" si="13"/>
        <v>-643426.84</v>
      </c>
      <c r="T704" s="14"/>
      <c r="U704" s="14"/>
      <c r="V704" s="14"/>
      <c r="W704" s="14"/>
      <c r="X704" s="14"/>
      <c r="Y704" s="14"/>
      <c r="Z704" s="14"/>
      <c r="AA704" s="14"/>
      <c r="AB704" s="14"/>
      <c r="AC704" s="14"/>
      <c r="AD704" s="14"/>
      <c r="AE704" s="14"/>
      <c r="AF704" s="14"/>
      <c r="AG704" s="14"/>
      <c r="AH704" s="14"/>
      <c r="AI704" s="14"/>
      <c r="AJ704" s="14"/>
      <c r="AK704" s="14"/>
      <c r="AL704" s="14"/>
    </row>
    <row r="705" spans="1:38">
      <c r="A705" s="14"/>
      <c r="B705" s="14"/>
      <c r="C705" s="14"/>
      <c r="D705" s="14"/>
      <c r="E705" s="14"/>
      <c r="F705" s="14"/>
      <c r="G705" s="14"/>
      <c r="H705" s="14"/>
      <c r="I705" s="14"/>
      <c r="J705" s="14"/>
      <c r="K705" s="14"/>
      <c r="L705" s="14"/>
      <c r="M705" s="14"/>
      <c r="N705" s="14"/>
      <c r="O705" s="14"/>
      <c r="Q705" s="14" t="str">
        <f>IF(moras!H697="SI", moras!C697, "")</f>
        <v/>
      </c>
      <c r="R705" s="14">
        <f>IF(moras!H697="NO", moras!C697, "")</f>
        <v>377730.1</v>
      </c>
      <c r="S705" s="14">
        <f t="shared" si="13"/>
        <v>-377730.1</v>
      </c>
      <c r="T705" s="14"/>
      <c r="U705" s="14"/>
      <c r="V705" s="14"/>
      <c r="W705" s="14"/>
      <c r="X705" s="14"/>
      <c r="Y705" s="14"/>
      <c r="Z705" s="14"/>
      <c r="AA705" s="14"/>
      <c r="AB705" s="14"/>
      <c r="AC705" s="14"/>
      <c r="AD705" s="14"/>
      <c r="AE705" s="14"/>
      <c r="AF705" s="14"/>
      <c r="AG705" s="14"/>
      <c r="AH705" s="14"/>
      <c r="AI705" s="14"/>
      <c r="AJ705" s="14"/>
      <c r="AK705" s="14"/>
      <c r="AL705" s="14"/>
    </row>
    <row r="706" spans="1:38">
      <c r="A706" s="14"/>
      <c r="B706" s="14"/>
      <c r="C706" s="14"/>
      <c r="D706" s="14"/>
      <c r="E706" s="14"/>
      <c r="F706" s="14"/>
      <c r="G706" s="14"/>
      <c r="H706" s="14"/>
      <c r="I706" s="14"/>
      <c r="J706" s="14"/>
      <c r="K706" s="14"/>
      <c r="L706" s="14"/>
      <c r="M706" s="14"/>
      <c r="N706" s="14"/>
      <c r="O706" s="14"/>
      <c r="Q706" s="14" t="str">
        <f>IF(moras!H698="SI", moras!C698, "")</f>
        <v/>
      </c>
      <c r="R706" s="14">
        <f>IF(moras!H698="NO", moras!C698, "")</f>
        <v>326653</v>
      </c>
      <c r="S706" s="14">
        <f t="shared" si="13"/>
        <v>-326653</v>
      </c>
      <c r="T706" s="14"/>
      <c r="U706" s="14"/>
      <c r="V706" s="14"/>
      <c r="W706" s="14"/>
      <c r="X706" s="14"/>
      <c r="Y706" s="14"/>
      <c r="Z706" s="14"/>
      <c r="AA706" s="14"/>
      <c r="AB706" s="14"/>
      <c r="AC706" s="14"/>
      <c r="AD706" s="14"/>
      <c r="AE706" s="14"/>
      <c r="AF706" s="14"/>
      <c r="AG706" s="14"/>
      <c r="AH706" s="14"/>
      <c r="AI706" s="14"/>
      <c r="AJ706" s="14"/>
      <c r="AK706" s="14"/>
      <c r="AL706" s="14"/>
    </row>
    <row r="707" spans="1:38">
      <c r="A707" s="14"/>
      <c r="B707" s="14"/>
      <c r="C707" s="14"/>
      <c r="D707" s="14"/>
      <c r="E707" s="14"/>
      <c r="F707" s="14"/>
      <c r="G707" s="14"/>
      <c r="H707" s="14"/>
      <c r="I707" s="14"/>
      <c r="J707" s="14"/>
      <c r="K707" s="14"/>
      <c r="L707" s="14"/>
      <c r="M707" s="14"/>
      <c r="N707" s="14"/>
      <c r="O707" s="14"/>
      <c r="Q707" s="14" t="str">
        <f>IF(moras!H699="SI", moras!C699, "")</f>
        <v/>
      </c>
      <c r="R707" s="14">
        <f>IF(moras!H699="NO", moras!C699, "")</f>
        <v>814289.32</v>
      </c>
      <c r="S707" s="14">
        <f t="shared" si="13"/>
        <v>-814289.32</v>
      </c>
      <c r="T707" s="14"/>
      <c r="U707" s="14"/>
      <c r="V707" s="14"/>
      <c r="W707" s="14"/>
      <c r="X707" s="14"/>
      <c r="Y707" s="14"/>
      <c r="Z707" s="14"/>
      <c r="AA707" s="14"/>
      <c r="AB707" s="14"/>
      <c r="AC707" s="14"/>
      <c r="AD707" s="14"/>
      <c r="AE707" s="14"/>
      <c r="AF707" s="14"/>
      <c r="AG707" s="14"/>
      <c r="AH707" s="14"/>
      <c r="AI707" s="14"/>
      <c r="AJ707" s="14"/>
      <c r="AK707" s="14"/>
      <c r="AL707" s="14"/>
    </row>
    <row r="708" spans="1:38">
      <c r="A708" s="14"/>
      <c r="B708" s="14"/>
      <c r="C708" s="14"/>
      <c r="D708" s="14"/>
      <c r="E708" s="14"/>
      <c r="F708" s="14"/>
      <c r="G708" s="14"/>
      <c r="H708" s="14"/>
      <c r="I708" s="14"/>
      <c r="J708" s="14"/>
      <c r="K708" s="14"/>
      <c r="L708" s="14"/>
      <c r="M708" s="14"/>
      <c r="N708" s="14"/>
      <c r="O708" s="14"/>
      <c r="Q708" s="14" t="str">
        <f>IF(moras!H700="SI", moras!C700, "")</f>
        <v/>
      </c>
      <c r="R708" s="14">
        <f>IF(moras!H700="NO", moras!C700, "")</f>
        <v>800000</v>
      </c>
      <c r="S708" s="14">
        <f t="shared" si="13"/>
        <v>-800000</v>
      </c>
      <c r="T708" s="14"/>
      <c r="U708" s="14"/>
      <c r="V708" s="14"/>
      <c r="W708" s="14"/>
      <c r="X708" s="14"/>
      <c r="Y708" s="14"/>
      <c r="Z708" s="14"/>
      <c r="AA708" s="14"/>
      <c r="AB708" s="14"/>
      <c r="AC708" s="14"/>
      <c r="AD708" s="14"/>
      <c r="AE708" s="14"/>
      <c r="AF708" s="14"/>
      <c r="AG708" s="14"/>
      <c r="AH708" s="14"/>
      <c r="AI708" s="14"/>
      <c r="AJ708" s="14"/>
      <c r="AK708" s="14"/>
      <c r="AL708" s="14"/>
    </row>
    <row r="709" spans="1:38">
      <c r="A709" s="14"/>
      <c r="B709" s="14"/>
      <c r="C709" s="14"/>
      <c r="D709" s="14"/>
      <c r="E709" s="14"/>
      <c r="F709" s="14"/>
      <c r="G709" s="14"/>
      <c r="H709" s="14"/>
      <c r="I709" s="14"/>
      <c r="J709" s="14"/>
      <c r="K709" s="14"/>
      <c r="L709" s="14"/>
      <c r="M709" s="14"/>
      <c r="N709" s="14"/>
      <c r="O709" s="14"/>
      <c r="Q709" s="14" t="str">
        <f>IF(moras!H701="SI", moras!C701, "")</f>
        <v/>
      </c>
      <c r="R709" s="14">
        <f>IF(moras!H701="NO", moras!C701, "")</f>
        <v>127421.77</v>
      </c>
      <c r="S709" s="14">
        <f t="shared" si="13"/>
        <v>-127421.77</v>
      </c>
      <c r="T709" s="14"/>
      <c r="U709" s="14"/>
      <c r="V709" s="14"/>
      <c r="W709" s="14"/>
      <c r="X709" s="14"/>
      <c r="Y709" s="14"/>
      <c r="Z709" s="14"/>
      <c r="AA709" s="14"/>
      <c r="AB709" s="14"/>
      <c r="AC709" s="14"/>
      <c r="AD709" s="14"/>
      <c r="AE709" s="14"/>
      <c r="AF709" s="14"/>
      <c r="AG709" s="14"/>
      <c r="AH709" s="14"/>
      <c r="AI709" s="14"/>
      <c r="AJ709" s="14"/>
      <c r="AK709" s="14"/>
      <c r="AL709" s="14"/>
    </row>
    <row r="710" spans="1:38">
      <c r="A710" s="14"/>
      <c r="B710" s="14"/>
      <c r="C710" s="14"/>
      <c r="D710" s="14"/>
      <c r="E710" s="14"/>
      <c r="F710" s="14"/>
      <c r="G710" s="14"/>
      <c r="H710" s="14"/>
      <c r="I710" s="14"/>
      <c r="J710" s="14"/>
      <c r="K710" s="14"/>
      <c r="L710" s="14"/>
      <c r="M710" s="14"/>
      <c r="N710" s="14"/>
      <c r="O710" s="14"/>
      <c r="Q710" s="14" t="str">
        <f>IF(moras!H702="SI", moras!C702, "")</f>
        <v/>
      </c>
      <c r="R710" s="14">
        <f>IF(moras!H702="NO", moras!C702, "")</f>
        <v>278030</v>
      </c>
      <c r="S710" s="14">
        <f t="shared" si="13"/>
        <v>-278030</v>
      </c>
      <c r="T710" s="14"/>
      <c r="U710" s="14"/>
      <c r="V710" s="14"/>
      <c r="W710" s="14"/>
      <c r="X710" s="14"/>
      <c r="Y710" s="14"/>
      <c r="Z710" s="14"/>
      <c r="AA710" s="14"/>
      <c r="AB710" s="14"/>
      <c r="AC710" s="14"/>
      <c r="AD710" s="14"/>
      <c r="AE710" s="14"/>
      <c r="AF710" s="14"/>
      <c r="AG710" s="14"/>
      <c r="AH710" s="14"/>
      <c r="AI710" s="14"/>
      <c r="AJ710" s="14"/>
      <c r="AK710" s="14"/>
      <c r="AL710" s="14"/>
    </row>
    <row r="711" spans="1:38">
      <c r="A711" s="14"/>
      <c r="B711" s="14"/>
      <c r="C711" s="14"/>
      <c r="D711" s="14"/>
      <c r="E711" s="14"/>
      <c r="F711" s="14"/>
      <c r="G711" s="14"/>
      <c r="H711" s="14"/>
      <c r="I711" s="14"/>
      <c r="J711" s="14"/>
      <c r="K711" s="14"/>
      <c r="L711" s="14"/>
      <c r="M711" s="14"/>
      <c r="N711" s="14"/>
      <c r="O711" s="14"/>
      <c r="Q711" s="14" t="str">
        <f>IF(moras!H703="SI", moras!C703, "")</f>
        <v/>
      </c>
      <c r="R711" s="14">
        <f>IF(moras!H703="NO", moras!C703, "")</f>
        <v>1120849.99</v>
      </c>
      <c r="S711" s="14">
        <f t="shared" si="13"/>
        <v>-1120849.99</v>
      </c>
      <c r="T711" s="14"/>
      <c r="U711" s="14"/>
      <c r="V711" s="14"/>
      <c r="W711" s="14"/>
      <c r="X711" s="14"/>
      <c r="Y711" s="14"/>
      <c r="Z711" s="14"/>
      <c r="AA711" s="14"/>
      <c r="AB711" s="14"/>
      <c r="AC711" s="14"/>
      <c r="AD711" s="14"/>
      <c r="AE711" s="14"/>
      <c r="AF711" s="14"/>
      <c r="AG711" s="14"/>
      <c r="AH711" s="14"/>
      <c r="AI711" s="14"/>
      <c r="AJ711" s="14"/>
      <c r="AK711" s="14"/>
      <c r="AL711" s="14"/>
    </row>
    <row r="712" spans="1:38">
      <c r="A712" s="14"/>
      <c r="B712" s="14"/>
      <c r="C712" s="14"/>
      <c r="D712" s="14"/>
      <c r="E712" s="14"/>
      <c r="F712" s="14"/>
      <c r="G712" s="14"/>
      <c r="H712" s="14"/>
      <c r="I712" s="14"/>
      <c r="J712" s="14"/>
      <c r="K712" s="14"/>
      <c r="L712" s="14"/>
      <c r="M712" s="14"/>
      <c r="N712" s="14"/>
      <c r="O712" s="14"/>
      <c r="Q712" s="14" t="str">
        <f>IF(moras!H704="SI", moras!C704, "")</f>
        <v/>
      </c>
      <c r="R712" s="14">
        <f>IF(moras!H704="NO", moras!C704, "")</f>
        <v>297078</v>
      </c>
      <c r="S712" s="14">
        <f t="shared" si="13"/>
        <v>-297078</v>
      </c>
      <c r="T712" s="14"/>
      <c r="U712" s="14"/>
      <c r="V712" s="14"/>
      <c r="W712" s="14"/>
      <c r="X712" s="14"/>
      <c r="Y712" s="14"/>
      <c r="Z712" s="14"/>
      <c r="AA712" s="14"/>
      <c r="AB712" s="14"/>
      <c r="AC712" s="14"/>
      <c r="AD712" s="14"/>
      <c r="AE712" s="14"/>
      <c r="AF712" s="14"/>
      <c r="AG712" s="14"/>
      <c r="AH712" s="14"/>
      <c r="AI712" s="14"/>
      <c r="AJ712" s="14"/>
      <c r="AK712" s="14"/>
      <c r="AL712" s="14"/>
    </row>
    <row r="713" spans="1:38">
      <c r="A713" s="14"/>
      <c r="B713" s="14"/>
      <c r="C713" s="14"/>
      <c r="D713" s="14"/>
      <c r="E713" s="14"/>
      <c r="F713" s="14"/>
      <c r="G713" s="14"/>
      <c r="H713" s="14"/>
      <c r="I713" s="14"/>
      <c r="J713" s="14"/>
      <c r="K713" s="14"/>
      <c r="L713" s="14"/>
      <c r="M713" s="14"/>
      <c r="N713" s="14"/>
      <c r="O713" s="14"/>
      <c r="Q713" s="14" t="str">
        <f>IF(moras!H705="SI", moras!C705, "")</f>
        <v/>
      </c>
      <c r="R713" s="14">
        <f>IF(moras!H705="NO", moras!C705, "")</f>
        <v>890323</v>
      </c>
      <c r="S713" s="14">
        <f t="shared" si="13"/>
        <v>-890323</v>
      </c>
      <c r="T713" s="14"/>
      <c r="U713" s="14"/>
      <c r="V713" s="14"/>
      <c r="W713" s="14"/>
      <c r="X713" s="14"/>
      <c r="Y713" s="14"/>
      <c r="Z713" s="14"/>
      <c r="AA713" s="14"/>
      <c r="AB713" s="14"/>
      <c r="AC713" s="14"/>
      <c r="AD713" s="14"/>
      <c r="AE713" s="14"/>
      <c r="AF713" s="14"/>
      <c r="AG713" s="14"/>
      <c r="AH713" s="14"/>
      <c r="AI713" s="14"/>
      <c r="AJ713" s="14"/>
      <c r="AK713" s="14"/>
      <c r="AL713" s="14"/>
    </row>
    <row r="714" spans="1:38">
      <c r="A714" s="14"/>
      <c r="B714" s="14"/>
      <c r="C714" s="14"/>
      <c r="D714" s="14"/>
      <c r="E714" s="14"/>
      <c r="F714" s="14"/>
      <c r="G714" s="14"/>
      <c r="H714" s="14"/>
      <c r="I714" s="14"/>
      <c r="J714" s="14"/>
      <c r="K714" s="14"/>
      <c r="L714" s="14"/>
      <c r="M714" s="14"/>
      <c r="N714" s="14"/>
      <c r="O714" s="14"/>
      <c r="Q714" s="14">
        <f>IF(moras!H706="SI", moras!C706, "")</f>
        <v>387953</v>
      </c>
      <c r="R714" s="14" t="str">
        <f>IF(moras!H706="NO", moras!C706, "")</f>
        <v/>
      </c>
      <c r="S714" s="14" t="e">
        <f t="shared" si="13"/>
        <v>#VALUE!</v>
      </c>
      <c r="T714" s="14"/>
      <c r="U714" s="14"/>
      <c r="V714" s="14"/>
      <c r="W714" s="14"/>
      <c r="X714" s="14"/>
      <c r="Y714" s="14"/>
      <c r="Z714" s="14"/>
      <c r="AA714" s="14"/>
      <c r="AB714" s="14"/>
      <c r="AC714" s="14"/>
      <c r="AD714" s="14"/>
      <c r="AE714" s="14"/>
      <c r="AF714" s="14"/>
      <c r="AG714" s="14"/>
      <c r="AH714" s="14"/>
      <c r="AI714" s="14"/>
      <c r="AJ714" s="14"/>
      <c r="AK714" s="14"/>
      <c r="AL714" s="14"/>
    </row>
    <row r="715" spans="1:38">
      <c r="A715" s="14"/>
      <c r="B715" s="14"/>
      <c r="C715" s="14"/>
      <c r="D715" s="14"/>
      <c r="E715" s="14"/>
      <c r="F715" s="14"/>
      <c r="G715" s="14"/>
      <c r="H715" s="14"/>
      <c r="I715" s="14"/>
      <c r="J715" s="14"/>
      <c r="K715" s="14"/>
      <c r="L715" s="14"/>
      <c r="M715" s="14"/>
      <c r="N715" s="14"/>
      <c r="O715" s="14"/>
      <c r="Q715" s="14" t="str">
        <f>IF(moras!H707="SI", moras!C707, "")</f>
        <v/>
      </c>
      <c r="R715" s="14">
        <f>IF(moras!H707="NO", moras!C707, "")</f>
        <v>148360</v>
      </c>
      <c r="S715" s="14">
        <f t="shared" ref="S715:S778" si="14">-R715</f>
        <v>-148360</v>
      </c>
      <c r="T715" s="14"/>
      <c r="U715" s="14"/>
      <c r="V715" s="14"/>
      <c r="W715" s="14"/>
      <c r="X715" s="14"/>
      <c r="Y715" s="14"/>
      <c r="Z715" s="14"/>
      <c r="AA715" s="14"/>
      <c r="AB715" s="14"/>
      <c r="AC715" s="14"/>
      <c r="AD715" s="14"/>
      <c r="AE715" s="14"/>
      <c r="AF715" s="14"/>
      <c r="AG715" s="14"/>
      <c r="AH715" s="14"/>
      <c r="AI715" s="14"/>
      <c r="AJ715" s="14"/>
      <c r="AK715" s="14"/>
      <c r="AL715" s="14"/>
    </row>
    <row r="716" spans="1:38">
      <c r="A716" s="14"/>
      <c r="B716" s="14"/>
      <c r="C716" s="14"/>
      <c r="D716" s="14"/>
      <c r="E716" s="14"/>
      <c r="F716" s="14"/>
      <c r="G716" s="14"/>
      <c r="H716" s="14"/>
      <c r="I716" s="14"/>
      <c r="J716" s="14"/>
      <c r="K716" s="14"/>
      <c r="L716" s="14"/>
      <c r="M716" s="14"/>
      <c r="N716" s="14"/>
      <c r="O716" s="14"/>
      <c r="Q716" s="14" t="str">
        <f>IF(moras!H708="SI", moras!C708, "")</f>
        <v/>
      </c>
      <c r="R716" s="14">
        <f>IF(moras!H708="NO", moras!C708, "")</f>
        <v>337511.75</v>
      </c>
      <c r="S716" s="14">
        <f t="shared" si="14"/>
        <v>-337511.75</v>
      </c>
      <c r="T716" s="14"/>
      <c r="U716" s="14"/>
      <c r="V716" s="14"/>
      <c r="W716" s="14"/>
      <c r="X716" s="14"/>
      <c r="Y716" s="14"/>
      <c r="Z716" s="14"/>
      <c r="AA716" s="14"/>
      <c r="AB716" s="14"/>
      <c r="AC716" s="14"/>
      <c r="AD716" s="14"/>
      <c r="AE716" s="14"/>
      <c r="AF716" s="14"/>
      <c r="AG716" s="14"/>
      <c r="AH716" s="14"/>
      <c r="AI716" s="14"/>
      <c r="AJ716" s="14"/>
      <c r="AK716" s="14"/>
      <c r="AL716" s="14"/>
    </row>
    <row r="717" spans="1:38">
      <c r="A717" s="14"/>
      <c r="B717" s="14"/>
      <c r="C717" s="14"/>
      <c r="D717" s="14"/>
      <c r="E717" s="14"/>
      <c r="F717" s="14"/>
      <c r="G717" s="14"/>
      <c r="H717" s="14"/>
      <c r="I717" s="14"/>
      <c r="J717" s="14"/>
      <c r="K717" s="14"/>
      <c r="L717" s="14"/>
      <c r="M717" s="14"/>
      <c r="N717" s="14"/>
      <c r="O717" s="14"/>
      <c r="Q717" s="14" t="str">
        <f>IF(moras!H709="SI", moras!C709, "")</f>
        <v/>
      </c>
      <c r="R717" s="14">
        <f>IF(moras!H709="NO", moras!C709, "")</f>
        <v>223874</v>
      </c>
      <c r="S717" s="14">
        <f t="shared" si="14"/>
        <v>-223874</v>
      </c>
      <c r="T717" s="14"/>
      <c r="U717" s="14"/>
      <c r="V717" s="14"/>
      <c r="W717" s="14"/>
      <c r="X717" s="14"/>
      <c r="Y717" s="14"/>
      <c r="Z717" s="14"/>
      <c r="AA717" s="14"/>
      <c r="AB717" s="14"/>
      <c r="AC717" s="14"/>
      <c r="AD717" s="14"/>
      <c r="AE717" s="14"/>
      <c r="AF717" s="14"/>
      <c r="AG717" s="14"/>
      <c r="AH717" s="14"/>
      <c r="AI717" s="14"/>
      <c r="AJ717" s="14"/>
      <c r="AK717" s="14"/>
      <c r="AL717" s="14"/>
    </row>
    <row r="718" spans="1:38">
      <c r="A718" s="14"/>
      <c r="B718" s="14"/>
      <c r="C718" s="14"/>
      <c r="D718" s="14"/>
      <c r="E718" s="14"/>
      <c r="F718" s="14"/>
      <c r="G718" s="14"/>
      <c r="H718" s="14"/>
      <c r="I718" s="14"/>
      <c r="J718" s="14"/>
      <c r="K718" s="14"/>
      <c r="L718" s="14"/>
      <c r="M718" s="14"/>
      <c r="N718" s="14"/>
      <c r="O718" s="14"/>
      <c r="Q718" s="14" t="str">
        <f>IF(moras!H710="SI", moras!C710, "")</f>
        <v/>
      </c>
      <c r="R718" s="14">
        <f>IF(moras!H710="NO", moras!C710, "")</f>
        <v>351531.84</v>
      </c>
      <c r="S718" s="14">
        <f t="shared" si="14"/>
        <v>-351531.84</v>
      </c>
      <c r="T718" s="14"/>
      <c r="U718" s="14"/>
      <c r="V718" s="14"/>
      <c r="W718" s="14"/>
      <c r="X718" s="14"/>
      <c r="Y718" s="14"/>
      <c r="Z718" s="14"/>
      <c r="AA718" s="14"/>
      <c r="AB718" s="14"/>
      <c r="AC718" s="14"/>
      <c r="AD718" s="14"/>
      <c r="AE718" s="14"/>
      <c r="AF718" s="14"/>
      <c r="AG718" s="14"/>
      <c r="AH718" s="14"/>
      <c r="AI718" s="14"/>
      <c r="AJ718" s="14"/>
      <c r="AK718" s="14"/>
      <c r="AL718" s="14"/>
    </row>
    <row r="719" spans="1:38">
      <c r="A719" s="14"/>
      <c r="B719" s="14"/>
      <c r="C719" s="14"/>
      <c r="D719" s="14"/>
      <c r="E719" s="14"/>
      <c r="F719" s="14"/>
      <c r="G719" s="14"/>
      <c r="H719" s="14"/>
      <c r="I719" s="14"/>
      <c r="J719" s="14"/>
      <c r="K719" s="14"/>
      <c r="L719" s="14"/>
      <c r="M719" s="14"/>
      <c r="N719" s="14"/>
      <c r="O719" s="14"/>
      <c r="Q719" s="14">
        <f>IF(moras!H711="SI", moras!C711, "")</f>
        <v>300018</v>
      </c>
      <c r="R719" s="14" t="str">
        <f>IF(moras!H711="NO", moras!C711, "")</f>
        <v/>
      </c>
      <c r="S719" s="14" t="e">
        <f t="shared" si="14"/>
        <v>#VALUE!</v>
      </c>
      <c r="T719" s="14"/>
      <c r="U719" s="14"/>
      <c r="V719" s="14"/>
      <c r="W719" s="14"/>
      <c r="X719" s="14"/>
      <c r="Y719" s="14"/>
      <c r="Z719" s="14"/>
      <c r="AA719" s="14"/>
      <c r="AB719" s="14"/>
      <c r="AC719" s="14"/>
      <c r="AD719" s="14"/>
      <c r="AE719" s="14"/>
      <c r="AF719" s="14"/>
      <c r="AG719" s="14"/>
      <c r="AH719" s="14"/>
      <c r="AI719" s="14"/>
      <c r="AJ719" s="14"/>
      <c r="AK719" s="14"/>
      <c r="AL719" s="14"/>
    </row>
    <row r="720" spans="1:38">
      <c r="A720" s="14"/>
      <c r="B720" s="14"/>
      <c r="C720" s="14"/>
      <c r="D720" s="14"/>
      <c r="E720" s="14"/>
      <c r="F720" s="14"/>
      <c r="G720" s="14"/>
      <c r="H720" s="14"/>
      <c r="I720" s="14"/>
      <c r="J720" s="14"/>
      <c r="K720" s="14"/>
      <c r="L720" s="14"/>
      <c r="M720" s="14"/>
      <c r="N720" s="14"/>
      <c r="O720" s="14"/>
      <c r="Q720" s="14" t="str">
        <f>IF(moras!H712="SI", moras!C712, "")</f>
        <v/>
      </c>
      <c r="R720" s="14">
        <f>IF(moras!H712="NO", moras!C712, "")</f>
        <v>8081401.7800000003</v>
      </c>
      <c r="S720" s="14">
        <f t="shared" si="14"/>
        <v>-8081401.7800000003</v>
      </c>
      <c r="T720" s="14"/>
      <c r="U720" s="14"/>
      <c r="V720" s="14"/>
      <c r="W720" s="14"/>
      <c r="X720" s="14"/>
      <c r="Y720" s="14"/>
      <c r="Z720" s="14"/>
      <c r="AA720" s="14"/>
      <c r="AB720" s="14"/>
      <c r="AC720" s="14"/>
      <c r="AD720" s="14"/>
      <c r="AE720" s="14"/>
      <c r="AF720" s="14"/>
      <c r="AG720" s="14"/>
      <c r="AH720" s="14"/>
      <c r="AI720" s="14"/>
      <c r="AJ720" s="14"/>
      <c r="AK720" s="14"/>
      <c r="AL720" s="14"/>
    </row>
    <row r="721" spans="1:38">
      <c r="A721" s="14"/>
      <c r="B721" s="14"/>
      <c r="C721" s="14"/>
      <c r="D721" s="14"/>
      <c r="E721" s="14"/>
      <c r="F721" s="14"/>
      <c r="G721" s="14"/>
      <c r="H721" s="14"/>
      <c r="I721" s="14"/>
      <c r="J721" s="14"/>
      <c r="K721" s="14"/>
      <c r="L721" s="14"/>
      <c r="M721" s="14"/>
      <c r="N721" s="14"/>
      <c r="O721" s="14"/>
      <c r="Q721" s="14" t="str">
        <f>IF(moras!H713="SI", moras!C713, "")</f>
        <v/>
      </c>
      <c r="R721" s="14">
        <f>IF(moras!H713="NO", moras!C713, "")</f>
        <v>244860</v>
      </c>
      <c r="S721" s="14">
        <f t="shared" si="14"/>
        <v>-244860</v>
      </c>
      <c r="T721" s="14"/>
      <c r="U721" s="14"/>
      <c r="V721" s="14"/>
      <c r="W721" s="14"/>
      <c r="X721" s="14"/>
      <c r="Y721" s="14"/>
      <c r="Z721" s="14"/>
      <c r="AA721" s="14"/>
      <c r="AB721" s="14"/>
      <c r="AC721" s="14"/>
      <c r="AD721" s="14"/>
      <c r="AE721" s="14"/>
      <c r="AF721" s="14"/>
      <c r="AG721" s="14"/>
      <c r="AH721" s="14"/>
      <c r="AI721" s="14"/>
      <c r="AJ721" s="14"/>
      <c r="AK721" s="14"/>
      <c r="AL721" s="14"/>
    </row>
    <row r="722" spans="1:38">
      <c r="A722" s="14"/>
      <c r="B722" s="14"/>
      <c r="C722" s="14"/>
      <c r="D722" s="14"/>
      <c r="E722" s="14"/>
      <c r="F722" s="14"/>
      <c r="G722" s="14"/>
      <c r="H722" s="14"/>
      <c r="I722" s="14"/>
      <c r="J722" s="14"/>
      <c r="K722" s="14"/>
      <c r="L722" s="14"/>
      <c r="M722" s="14"/>
      <c r="N722" s="14"/>
      <c r="O722" s="14"/>
      <c r="Q722" s="14" t="str">
        <f>IF(moras!H714="SI", moras!C714, "")</f>
        <v/>
      </c>
      <c r="R722" s="14">
        <f>IF(moras!H714="NO", moras!C714, "")</f>
        <v>278030.99</v>
      </c>
      <c r="S722" s="14">
        <f t="shared" si="14"/>
        <v>-278030.99</v>
      </c>
      <c r="T722" s="14"/>
      <c r="U722" s="14"/>
      <c r="V722" s="14"/>
      <c r="W722" s="14"/>
      <c r="X722" s="14"/>
      <c r="Y722" s="14"/>
      <c r="Z722" s="14"/>
      <c r="AA722" s="14"/>
      <c r="AB722" s="14"/>
      <c r="AC722" s="14"/>
      <c r="AD722" s="14"/>
      <c r="AE722" s="14"/>
      <c r="AF722" s="14"/>
      <c r="AG722" s="14"/>
      <c r="AH722" s="14"/>
      <c r="AI722" s="14"/>
      <c r="AJ722" s="14"/>
      <c r="AK722" s="14"/>
      <c r="AL722" s="14"/>
    </row>
    <row r="723" spans="1:38">
      <c r="A723" s="14"/>
      <c r="B723" s="14"/>
      <c r="C723" s="14"/>
      <c r="D723" s="14"/>
      <c r="E723" s="14"/>
      <c r="F723" s="14"/>
      <c r="G723" s="14"/>
      <c r="H723" s="14"/>
      <c r="I723" s="14"/>
      <c r="J723" s="14"/>
      <c r="K723" s="14"/>
      <c r="L723" s="14"/>
      <c r="M723" s="14"/>
      <c r="N723" s="14"/>
      <c r="O723" s="14"/>
      <c r="Q723" s="14" t="str">
        <f>IF(moras!H715="SI", moras!C715, "")</f>
        <v/>
      </c>
      <c r="R723" s="14">
        <f>IF(moras!H715="NO", moras!C715, "")</f>
        <v>141509.48000000001</v>
      </c>
      <c r="S723" s="14">
        <f t="shared" si="14"/>
        <v>-141509.48000000001</v>
      </c>
      <c r="T723" s="14"/>
      <c r="U723" s="14"/>
      <c r="V723" s="14"/>
      <c r="W723" s="14"/>
      <c r="X723" s="14"/>
      <c r="Y723" s="14"/>
      <c r="Z723" s="14"/>
      <c r="AA723" s="14"/>
      <c r="AB723" s="14"/>
      <c r="AC723" s="14"/>
      <c r="AD723" s="14"/>
      <c r="AE723" s="14"/>
      <c r="AF723" s="14"/>
      <c r="AG723" s="14"/>
      <c r="AH723" s="14"/>
      <c r="AI723" s="14"/>
      <c r="AJ723" s="14"/>
      <c r="AK723" s="14"/>
      <c r="AL723" s="14"/>
    </row>
    <row r="724" spans="1:38">
      <c r="A724" s="14"/>
      <c r="B724" s="14"/>
      <c r="C724" s="14"/>
      <c r="D724" s="14"/>
      <c r="E724" s="14"/>
      <c r="F724" s="14"/>
      <c r="G724" s="14"/>
      <c r="H724" s="14"/>
      <c r="I724" s="14"/>
      <c r="J724" s="14"/>
      <c r="K724" s="14"/>
      <c r="L724" s="14"/>
      <c r="M724" s="14"/>
      <c r="N724" s="14"/>
      <c r="O724" s="14"/>
      <c r="Q724" s="14" t="str">
        <f>IF(moras!H716="SI", moras!C716, "")</f>
        <v/>
      </c>
      <c r="R724" s="14">
        <f>IF(moras!H716="NO", moras!C716, "")</f>
        <v>806281.31</v>
      </c>
      <c r="S724" s="14">
        <f t="shared" si="14"/>
        <v>-806281.31</v>
      </c>
      <c r="T724" s="14"/>
      <c r="U724" s="14"/>
      <c r="V724" s="14"/>
      <c r="W724" s="14"/>
      <c r="X724" s="14"/>
      <c r="Y724" s="14"/>
      <c r="Z724" s="14"/>
      <c r="AA724" s="14"/>
      <c r="AB724" s="14"/>
      <c r="AC724" s="14"/>
      <c r="AD724" s="14"/>
      <c r="AE724" s="14"/>
      <c r="AF724" s="14"/>
      <c r="AG724" s="14"/>
      <c r="AH724" s="14"/>
      <c r="AI724" s="14"/>
      <c r="AJ724" s="14"/>
      <c r="AK724" s="14"/>
      <c r="AL724" s="14"/>
    </row>
    <row r="725" spans="1:38">
      <c r="A725" s="14"/>
      <c r="B725" s="14"/>
      <c r="C725" s="14"/>
      <c r="D725" s="14"/>
      <c r="E725" s="14"/>
      <c r="F725" s="14"/>
      <c r="G725" s="14"/>
      <c r="H725" s="14"/>
      <c r="I725" s="14"/>
      <c r="J725" s="14"/>
      <c r="K725" s="14"/>
      <c r="L725" s="14"/>
      <c r="M725" s="14"/>
      <c r="N725" s="14"/>
      <c r="O725" s="14"/>
      <c r="Q725" s="14" t="str">
        <f>IF(moras!H717="SI", moras!C717, "")</f>
        <v/>
      </c>
      <c r="R725" s="14">
        <f>IF(moras!H717="NO", moras!C717, "")</f>
        <v>360561</v>
      </c>
      <c r="S725" s="14">
        <f t="shared" si="14"/>
        <v>-360561</v>
      </c>
      <c r="T725" s="14"/>
      <c r="U725" s="14"/>
      <c r="V725" s="14"/>
      <c r="W725" s="14"/>
      <c r="X725" s="14"/>
      <c r="Y725" s="14"/>
      <c r="Z725" s="14"/>
      <c r="AA725" s="14"/>
      <c r="AB725" s="14"/>
      <c r="AC725" s="14"/>
      <c r="AD725" s="14"/>
      <c r="AE725" s="14"/>
      <c r="AF725" s="14"/>
      <c r="AG725" s="14"/>
      <c r="AH725" s="14"/>
      <c r="AI725" s="14"/>
      <c r="AJ725" s="14"/>
      <c r="AK725" s="14"/>
      <c r="AL725" s="14"/>
    </row>
    <row r="726" spans="1:38">
      <c r="A726" s="14"/>
      <c r="B726" s="14"/>
      <c r="C726" s="14"/>
      <c r="D726" s="14"/>
      <c r="E726" s="14"/>
      <c r="F726" s="14"/>
      <c r="G726" s="14"/>
      <c r="H726" s="14"/>
      <c r="I726" s="14"/>
      <c r="J726" s="14"/>
      <c r="K726" s="14"/>
      <c r="L726" s="14"/>
      <c r="M726" s="14"/>
      <c r="N726" s="14"/>
      <c r="O726" s="14"/>
      <c r="Q726" s="14" t="str">
        <f>IF(moras!H718="SI", moras!C718, "")</f>
        <v/>
      </c>
      <c r="R726" s="14">
        <f>IF(moras!H718="NO", moras!C718, "")</f>
        <v>593749.30000000005</v>
      </c>
      <c r="S726" s="14">
        <f t="shared" si="14"/>
        <v>-593749.30000000005</v>
      </c>
      <c r="T726" s="14"/>
      <c r="U726" s="14"/>
      <c r="V726" s="14"/>
      <c r="W726" s="14"/>
      <c r="X726" s="14"/>
      <c r="Y726" s="14"/>
      <c r="Z726" s="14"/>
      <c r="AA726" s="14"/>
      <c r="AB726" s="14"/>
      <c r="AC726" s="14"/>
      <c r="AD726" s="14"/>
      <c r="AE726" s="14"/>
      <c r="AF726" s="14"/>
      <c r="AG726" s="14"/>
      <c r="AH726" s="14"/>
      <c r="AI726" s="14"/>
      <c r="AJ726" s="14"/>
      <c r="AK726" s="14"/>
      <c r="AL726" s="14"/>
    </row>
    <row r="727" spans="1:38">
      <c r="A727" s="14"/>
      <c r="B727" s="14"/>
      <c r="C727" s="14"/>
      <c r="D727" s="14"/>
      <c r="E727" s="14"/>
      <c r="F727" s="14"/>
      <c r="G727" s="14"/>
      <c r="H727" s="14"/>
      <c r="I727" s="14"/>
      <c r="J727" s="14"/>
      <c r="K727" s="14"/>
      <c r="L727" s="14"/>
      <c r="M727" s="14"/>
      <c r="N727" s="14"/>
      <c r="O727" s="14"/>
      <c r="Q727" s="14" t="str">
        <f>IF(moras!H719="SI", moras!C719, "")</f>
        <v/>
      </c>
      <c r="R727" s="14">
        <f>IF(moras!H719="NO", moras!C719, "")</f>
        <v>2992612.3</v>
      </c>
      <c r="S727" s="14">
        <f t="shared" si="14"/>
        <v>-2992612.3</v>
      </c>
      <c r="T727" s="14"/>
      <c r="U727" s="14"/>
      <c r="V727" s="14"/>
      <c r="W727" s="14"/>
      <c r="X727" s="14"/>
      <c r="Y727" s="14"/>
      <c r="Z727" s="14"/>
      <c r="AA727" s="14"/>
      <c r="AB727" s="14"/>
      <c r="AC727" s="14"/>
      <c r="AD727" s="14"/>
      <c r="AE727" s="14"/>
      <c r="AF727" s="14"/>
      <c r="AG727" s="14"/>
      <c r="AH727" s="14"/>
      <c r="AI727" s="14"/>
      <c r="AJ727" s="14"/>
      <c r="AK727" s="14"/>
      <c r="AL727" s="14"/>
    </row>
    <row r="728" spans="1:38">
      <c r="A728" s="14"/>
      <c r="B728" s="14"/>
      <c r="C728" s="14"/>
      <c r="D728" s="14"/>
      <c r="E728" s="14"/>
      <c r="F728" s="14"/>
      <c r="G728" s="14"/>
      <c r="H728" s="14"/>
      <c r="I728" s="14"/>
      <c r="J728" s="14"/>
      <c r="K728" s="14"/>
      <c r="L728" s="14"/>
      <c r="M728" s="14"/>
      <c r="N728" s="14"/>
      <c r="O728" s="14"/>
      <c r="Q728" s="14" t="str">
        <f>IF(moras!H720="SI", moras!C720, "")</f>
        <v/>
      </c>
      <c r="R728" s="14">
        <f>IF(moras!H720="NO", moras!C720, "")</f>
        <v>2269748.2000000002</v>
      </c>
      <c r="S728" s="14">
        <f t="shared" si="14"/>
        <v>-2269748.2000000002</v>
      </c>
      <c r="T728" s="14"/>
      <c r="U728" s="14"/>
      <c r="V728" s="14"/>
      <c r="W728" s="14"/>
      <c r="X728" s="14"/>
      <c r="Y728" s="14"/>
      <c r="Z728" s="14"/>
      <c r="AA728" s="14"/>
      <c r="AB728" s="14"/>
      <c r="AC728" s="14"/>
      <c r="AD728" s="14"/>
      <c r="AE728" s="14"/>
      <c r="AF728" s="14"/>
      <c r="AG728" s="14"/>
      <c r="AH728" s="14"/>
      <c r="AI728" s="14"/>
      <c r="AJ728" s="14"/>
      <c r="AK728" s="14"/>
      <c r="AL728" s="14"/>
    </row>
    <row r="729" spans="1:38">
      <c r="A729" s="14"/>
      <c r="B729" s="14"/>
      <c r="C729" s="14"/>
      <c r="D729" s="14"/>
      <c r="E729" s="14"/>
      <c r="F729" s="14"/>
      <c r="G729" s="14"/>
      <c r="H729" s="14"/>
      <c r="I729" s="14"/>
      <c r="J729" s="14"/>
      <c r="K729" s="14"/>
      <c r="L729" s="14"/>
      <c r="M729" s="14"/>
      <c r="N729" s="14"/>
      <c r="O729" s="14"/>
      <c r="Q729" s="14" t="str">
        <f>IF(moras!H721="SI", moras!C721, "")</f>
        <v/>
      </c>
      <c r="R729" s="14">
        <f>IF(moras!H721="NO", moras!C721, "")</f>
        <v>380825</v>
      </c>
      <c r="S729" s="14">
        <f t="shared" si="14"/>
        <v>-380825</v>
      </c>
      <c r="T729" s="14"/>
      <c r="U729" s="14"/>
      <c r="V729" s="14"/>
      <c r="W729" s="14"/>
      <c r="X729" s="14"/>
      <c r="Y729" s="14"/>
      <c r="Z729" s="14"/>
      <c r="AA729" s="14"/>
      <c r="AB729" s="14"/>
      <c r="AC729" s="14"/>
      <c r="AD729" s="14"/>
      <c r="AE729" s="14"/>
      <c r="AF729" s="14"/>
      <c r="AG729" s="14"/>
      <c r="AH729" s="14"/>
      <c r="AI729" s="14"/>
      <c r="AJ729" s="14"/>
      <c r="AK729" s="14"/>
      <c r="AL729" s="14"/>
    </row>
    <row r="730" spans="1:38">
      <c r="A730" s="14"/>
      <c r="B730" s="14"/>
      <c r="C730" s="14"/>
      <c r="D730" s="14"/>
      <c r="E730" s="14"/>
      <c r="F730" s="14"/>
      <c r="G730" s="14"/>
      <c r="H730" s="14"/>
      <c r="I730" s="14"/>
      <c r="J730" s="14"/>
      <c r="K730" s="14"/>
      <c r="L730" s="14"/>
      <c r="M730" s="14"/>
      <c r="N730" s="14"/>
      <c r="O730" s="14"/>
      <c r="Q730" s="14">
        <f>IF(moras!H722="SI", moras!C722, "")</f>
        <v>403092</v>
      </c>
      <c r="R730" s="14" t="str">
        <f>IF(moras!H722="NO", moras!C722, "")</f>
        <v/>
      </c>
      <c r="S730" s="14" t="e">
        <f t="shared" si="14"/>
        <v>#VALUE!</v>
      </c>
      <c r="T730" s="14"/>
      <c r="U730" s="14"/>
      <c r="V730" s="14"/>
      <c r="W730" s="14"/>
      <c r="X730" s="14"/>
      <c r="Y730" s="14"/>
      <c r="Z730" s="14"/>
      <c r="AA730" s="14"/>
      <c r="AB730" s="14"/>
      <c r="AC730" s="14"/>
      <c r="AD730" s="14"/>
      <c r="AE730" s="14"/>
      <c r="AF730" s="14"/>
      <c r="AG730" s="14"/>
      <c r="AH730" s="14"/>
      <c r="AI730" s="14"/>
      <c r="AJ730" s="14"/>
      <c r="AK730" s="14"/>
      <c r="AL730" s="14"/>
    </row>
    <row r="731" spans="1:38">
      <c r="A731" s="14"/>
      <c r="B731" s="14"/>
      <c r="C731" s="14"/>
      <c r="D731" s="14"/>
      <c r="E731" s="14"/>
      <c r="F731" s="14"/>
      <c r="G731" s="14"/>
      <c r="H731" s="14"/>
      <c r="I731" s="14"/>
      <c r="J731" s="14"/>
      <c r="K731" s="14"/>
      <c r="L731" s="14"/>
      <c r="M731" s="14"/>
      <c r="N731" s="14"/>
      <c r="O731" s="14"/>
      <c r="Q731" s="14" t="str">
        <f>IF(moras!H723="SI", moras!C723, "")</f>
        <v/>
      </c>
      <c r="R731" s="14">
        <f>IF(moras!H723="NO", moras!C723, "")</f>
        <v>408100</v>
      </c>
      <c r="S731" s="14">
        <f t="shared" si="14"/>
        <v>-408100</v>
      </c>
      <c r="T731" s="14"/>
      <c r="U731" s="14"/>
      <c r="V731" s="14"/>
      <c r="W731" s="14"/>
      <c r="X731" s="14"/>
      <c r="Y731" s="14"/>
      <c r="Z731" s="14"/>
      <c r="AA731" s="14"/>
      <c r="AB731" s="14"/>
      <c r="AC731" s="14"/>
      <c r="AD731" s="14"/>
      <c r="AE731" s="14"/>
      <c r="AF731" s="14"/>
      <c r="AG731" s="14"/>
      <c r="AH731" s="14"/>
      <c r="AI731" s="14"/>
      <c r="AJ731" s="14"/>
      <c r="AK731" s="14"/>
      <c r="AL731" s="14"/>
    </row>
    <row r="732" spans="1:38">
      <c r="A732" s="14"/>
      <c r="B732" s="14"/>
      <c r="C732" s="14"/>
      <c r="D732" s="14"/>
      <c r="E732" s="14"/>
      <c r="F732" s="14"/>
      <c r="G732" s="14"/>
      <c r="H732" s="14"/>
      <c r="I732" s="14"/>
      <c r="J732" s="14"/>
      <c r="K732" s="14"/>
      <c r="L732" s="14"/>
      <c r="M732" s="14"/>
      <c r="N732" s="14"/>
      <c r="O732" s="14"/>
      <c r="Q732" s="14" t="str">
        <f>IF(moras!H724="SI", moras!C724, "")</f>
        <v/>
      </c>
      <c r="R732" s="14">
        <f>IF(moras!H724="NO", moras!C724, "")</f>
        <v>463260.61</v>
      </c>
      <c r="S732" s="14">
        <f t="shared" si="14"/>
        <v>-463260.61</v>
      </c>
      <c r="T732" s="14"/>
      <c r="U732" s="14"/>
      <c r="V732" s="14"/>
      <c r="W732" s="14"/>
      <c r="X732" s="14"/>
      <c r="Y732" s="14"/>
      <c r="Z732" s="14"/>
      <c r="AA732" s="14"/>
      <c r="AB732" s="14"/>
      <c r="AC732" s="14"/>
      <c r="AD732" s="14"/>
      <c r="AE732" s="14"/>
      <c r="AF732" s="14"/>
      <c r="AG732" s="14"/>
      <c r="AH732" s="14"/>
      <c r="AI732" s="14"/>
      <c r="AJ732" s="14"/>
      <c r="AK732" s="14"/>
      <c r="AL732" s="14"/>
    </row>
    <row r="733" spans="1:38">
      <c r="A733" s="14"/>
      <c r="B733" s="14"/>
      <c r="C733" s="14"/>
      <c r="D733" s="14"/>
      <c r="E733" s="14"/>
      <c r="F733" s="14"/>
      <c r="G733" s="14"/>
      <c r="H733" s="14"/>
      <c r="I733" s="14"/>
      <c r="J733" s="14"/>
      <c r="K733" s="14"/>
      <c r="L733" s="14"/>
      <c r="M733" s="14"/>
      <c r="N733" s="14"/>
      <c r="O733" s="14"/>
      <c r="Q733" s="14">
        <f>IF(moras!H725="SI", moras!C725, "")</f>
        <v>377506.13</v>
      </c>
      <c r="R733" s="14" t="str">
        <f>IF(moras!H725="NO", moras!C725, "")</f>
        <v/>
      </c>
      <c r="S733" s="14" t="e">
        <f t="shared" si="14"/>
        <v>#VALUE!</v>
      </c>
      <c r="T733" s="14"/>
      <c r="U733" s="14"/>
      <c r="V733" s="14"/>
      <c r="W733" s="14"/>
      <c r="X733" s="14"/>
      <c r="Y733" s="14"/>
      <c r="Z733" s="14"/>
      <c r="AA733" s="14"/>
      <c r="AB733" s="14"/>
      <c r="AC733" s="14"/>
      <c r="AD733" s="14"/>
      <c r="AE733" s="14"/>
      <c r="AF733" s="14"/>
      <c r="AG733" s="14"/>
      <c r="AH733" s="14"/>
      <c r="AI733" s="14"/>
      <c r="AJ733" s="14"/>
      <c r="AK733" s="14"/>
      <c r="AL733" s="14"/>
    </row>
    <row r="734" spans="1:38">
      <c r="A734" s="14"/>
      <c r="B734" s="14"/>
      <c r="C734" s="14"/>
      <c r="D734" s="14"/>
      <c r="E734" s="14"/>
      <c r="F734" s="14"/>
      <c r="G734" s="14"/>
      <c r="H734" s="14"/>
      <c r="I734" s="14"/>
      <c r="J734" s="14"/>
      <c r="K734" s="14"/>
      <c r="L734" s="14"/>
      <c r="M734" s="14"/>
      <c r="N734" s="14"/>
      <c r="O734" s="14"/>
      <c r="Q734" s="14">
        <f>IF(moras!H726="SI", moras!C726, "")</f>
        <v>297045</v>
      </c>
      <c r="R734" s="14" t="str">
        <f>IF(moras!H726="NO", moras!C726, "")</f>
        <v/>
      </c>
      <c r="S734" s="14" t="e">
        <f t="shared" si="14"/>
        <v>#VALUE!</v>
      </c>
      <c r="T734" s="14"/>
      <c r="U734" s="14"/>
      <c r="V734" s="14"/>
      <c r="W734" s="14"/>
      <c r="X734" s="14"/>
      <c r="Y734" s="14"/>
      <c r="Z734" s="14"/>
      <c r="AA734" s="14"/>
      <c r="AB734" s="14"/>
      <c r="AC734" s="14"/>
      <c r="AD734" s="14"/>
      <c r="AE734" s="14"/>
      <c r="AF734" s="14"/>
      <c r="AG734" s="14"/>
      <c r="AH734" s="14"/>
      <c r="AI734" s="14"/>
      <c r="AJ734" s="14"/>
      <c r="AK734" s="14"/>
      <c r="AL734" s="14"/>
    </row>
    <row r="735" spans="1:38">
      <c r="A735" s="14"/>
      <c r="B735" s="14"/>
      <c r="C735" s="14"/>
      <c r="D735" s="14"/>
      <c r="E735" s="14"/>
      <c r="F735" s="14"/>
      <c r="G735" s="14"/>
      <c r="H735" s="14"/>
      <c r="I735" s="14"/>
      <c r="J735" s="14"/>
      <c r="K735" s="14"/>
      <c r="L735" s="14"/>
      <c r="M735" s="14"/>
      <c r="N735" s="14"/>
      <c r="O735" s="14"/>
      <c r="Q735" s="14" t="str">
        <f>IF(moras!H727="SI", moras!C727, "")</f>
        <v/>
      </c>
      <c r="R735" s="14">
        <f>IF(moras!H727="NO", moras!C727, "")</f>
        <v>48602</v>
      </c>
      <c r="S735" s="14">
        <f t="shared" si="14"/>
        <v>-48602</v>
      </c>
      <c r="T735" s="14"/>
      <c r="U735" s="14"/>
      <c r="V735" s="14"/>
      <c r="W735" s="14"/>
      <c r="X735" s="14"/>
      <c r="Y735" s="14"/>
      <c r="Z735" s="14"/>
      <c r="AA735" s="14"/>
      <c r="AB735" s="14"/>
      <c r="AC735" s="14"/>
      <c r="AD735" s="14"/>
      <c r="AE735" s="14"/>
      <c r="AF735" s="14"/>
      <c r="AG735" s="14"/>
      <c r="AH735" s="14"/>
      <c r="AI735" s="14"/>
      <c r="AJ735" s="14"/>
      <c r="AK735" s="14"/>
      <c r="AL735" s="14"/>
    </row>
    <row r="736" spans="1:38">
      <c r="A736" s="14"/>
      <c r="B736" s="14"/>
      <c r="C736" s="14"/>
      <c r="D736" s="14"/>
      <c r="E736" s="14"/>
      <c r="F736" s="14"/>
      <c r="G736" s="14"/>
      <c r="H736" s="14"/>
      <c r="I736" s="14"/>
      <c r="J736" s="14"/>
      <c r="K736" s="14"/>
      <c r="L736" s="14"/>
      <c r="M736" s="14"/>
      <c r="N736" s="14"/>
      <c r="O736" s="14"/>
      <c r="Q736" s="14" t="str">
        <f>IF(moras!H728="SI", moras!C728, "")</f>
        <v/>
      </c>
      <c r="R736" s="14">
        <f>IF(moras!H728="NO", moras!C728, "")</f>
        <v>375000</v>
      </c>
      <c r="S736" s="14">
        <f t="shared" si="14"/>
        <v>-375000</v>
      </c>
      <c r="T736" s="14"/>
      <c r="U736" s="14"/>
      <c r="V736" s="14"/>
      <c r="W736" s="14"/>
      <c r="X736" s="14"/>
      <c r="Y736" s="14"/>
      <c r="Z736" s="14"/>
      <c r="AA736" s="14"/>
      <c r="AB736" s="14"/>
      <c r="AC736" s="14"/>
      <c r="AD736" s="14"/>
      <c r="AE736" s="14"/>
      <c r="AF736" s="14"/>
      <c r="AG736" s="14"/>
      <c r="AH736" s="14"/>
      <c r="AI736" s="14"/>
      <c r="AJ736" s="14"/>
      <c r="AK736" s="14"/>
      <c r="AL736" s="14"/>
    </row>
    <row r="737" spans="1:38">
      <c r="A737" s="14"/>
      <c r="B737" s="14"/>
      <c r="C737" s="14"/>
      <c r="D737" s="14"/>
      <c r="E737" s="14"/>
      <c r="F737" s="14"/>
      <c r="G737" s="14"/>
      <c r="H737" s="14"/>
      <c r="I737" s="14"/>
      <c r="J737" s="14"/>
      <c r="K737" s="14"/>
      <c r="L737" s="14"/>
      <c r="M737" s="14"/>
      <c r="N737" s="14"/>
      <c r="O737" s="14"/>
      <c r="Q737" s="14" t="str">
        <f>IF(moras!H729="SI", moras!C729, "")</f>
        <v/>
      </c>
      <c r="R737" s="14">
        <f>IF(moras!H729="NO", moras!C729, "")</f>
        <v>630761.15</v>
      </c>
      <c r="S737" s="14">
        <f t="shared" si="14"/>
        <v>-630761.15</v>
      </c>
      <c r="T737" s="14"/>
      <c r="U737" s="14"/>
      <c r="V737" s="14"/>
      <c r="W737" s="14"/>
      <c r="X737" s="14"/>
      <c r="Y737" s="14"/>
      <c r="Z737" s="14"/>
      <c r="AA737" s="14"/>
      <c r="AB737" s="14"/>
      <c r="AC737" s="14"/>
      <c r="AD737" s="14"/>
      <c r="AE737" s="14"/>
      <c r="AF737" s="14"/>
      <c r="AG737" s="14"/>
      <c r="AH737" s="14"/>
      <c r="AI737" s="14"/>
      <c r="AJ737" s="14"/>
      <c r="AK737" s="14"/>
      <c r="AL737" s="14"/>
    </row>
    <row r="738" spans="1:38">
      <c r="A738" s="14"/>
      <c r="B738" s="14"/>
      <c r="C738" s="14"/>
      <c r="D738" s="14"/>
      <c r="E738" s="14"/>
      <c r="F738" s="14"/>
      <c r="G738" s="14"/>
      <c r="H738" s="14"/>
      <c r="I738" s="14"/>
      <c r="J738" s="14"/>
      <c r="K738" s="14"/>
      <c r="L738" s="14"/>
      <c r="M738" s="14"/>
      <c r="N738" s="14"/>
      <c r="O738" s="14"/>
      <c r="Q738" s="14" t="str">
        <f>IF(moras!H730="SI", moras!C730, "")</f>
        <v/>
      </c>
      <c r="R738" s="14">
        <f>IF(moras!H730="NO", moras!C730, "")</f>
        <v>195874.42</v>
      </c>
      <c r="S738" s="14">
        <f t="shared" si="14"/>
        <v>-195874.42</v>
      </c>
      <c r="T738" s="14"/>
      <c r="U738" s="14"/>
      <c r="V738" s="14"/>
      <c r="W738" s="14"/>
      <c r="X738" s="14"/>
      <c r="Y738" s="14"/>
      <c r="Z738" s="14"/>
      <c r="AA738" s="14"/>
      <c r="AB738" s="14"/>
      <c r="AC738" s="14"/>
      <c r="AD738" s="14"/>
      <c r="AE738" s="14"/>
      <c r="AF738" s="14"/>
      <c r="AG738" s="14"/>
      <c r="AH738" s="14"/>
      <c r="AI738" s="14"/>
      <c r="AJ738" s="14"/>
      <c r="AK738" s="14"/>
      <c r="AL738" s="14"/>
    </row>
    <row r="739" spans="1:38">
      <c r="A739" s="14"/>
      <c r="B739" s="14"/>
      <c r="C739" s="14"/>
      <c r="D739" s="14"/>
      <c r="E739" s="14"/>
      <c r="F739" s="14"/>
      <c r="G739" s="14"/>
      <c r="H739" s="14"/>
      <c r="I739" s="14"/>
      <c r="J739" s="14"/>
      <c r="K739" s="14"/>
      <c r="L739" s="14"/>
      <c r="M739" s="14"/>
      <c r="N739" s="14"/>
      <c r="O739" s="14"/>
      <c r="Q739" s="14" t="str">
        <f>IF(moras!H731="SI", moras!C731, "")</f>
        <v/>
      </c>
      <c r="R739" s="14">
        <f>IF(moras!H731="NO", moras!C731, "")</f>
        <v>650000</v>
      </c>
      <c r="S739" s="14">
        <f t="shared" si="14"/>
        <v>-650000</v>
      </c>
      <c r="T739" s="14"/>
      <c r="U739" s="14"/>
      <c r="V739" s="14"/>
      <c r="W739" s="14"/>
      <c r="X739" s="14"/>
      <c r="Y739" s="14"/>
      <c r="Z739" s="14"/>
      <c r="AA739" s="14"/>
      <c r="AB739" s="14"/>
      <c r="AC739" s="14"/>
      <c r="AD739" s="14"/>
      <c r="AE739" s="14"/>
      <c r="AF739" s="14"/>
      <c r="AG739" s="14"/>
      <c r="AH739" s="14"/>
      <c r="AI739" s="14"/>
      <c r="AJ739" s="14"/>
      <c r="AK739" s="14"/>
      <c r="AL739" s="14"/>
    </row>
    <row r="740" spans="1:38">
      <c r="A740" s="14"/>
      <c r="B740" s="14"/>
      <c r="C740" s="14"/>
      <c r="D740" s="14"/>
      <c r="E740" s="14"/>
      <c r="F740" s="14"/>
      <c r="G740" s="14"/>
      <c r="H740" s="14"/>
      <c r="I740" s="14"/>
      <c r="J740" s="14"/>
      <c r="K740" s="14"/>
      <c r="L740" s="14"/>
      <c r="M740" s="14"/>
      <c r="N740" s="14"/>
      <c r="O740" s="14"/>
      <c r="Q740" s="14" t="str">
        <f>IF(moras!H732="SI", moras!C732, "")</f>
        <v/>
      </c>
      <c r="R740" s="14">
        <f>IF(moras!H732="NO", moras!C732, "")</f>
        <v>1005435.78</v>
      </c>
      <c r="S740" s="14">
        <f t="shared" si="14"/>
        <v>-1005435.78</v>
      </c>
      <c r="T740" s="14"/>
      <c r="U740" s="14"/>
      <c r="V740" s="14"/>
      <c r="W740" s="14"/>
      <c r="X740" s="14"/>
      <c r="Y740" s="14"/>
      <c r="Z740" s="14"/>
      <c r="AA740" s="14"/>
      <c r="AB740" s="14"/>
      <c r="AC740" s="14"/>
      <c r="AD740" s="14"/>
      <c r="AE740" s="14"/>
      <c r="AF740" s="14"/>
      <c r="AG740" s="14"/>
      <c r="AH740" s="14"/>
      <c r="AI740" s="14"/>
      <c r="AJ740" s="14"/>
      <c r="AK740" s="14"/>
      <c r="AL740" s="14"/>
    </row>
    <row r="741" spans="1:38">
      <c r="A741" s="14"/>
      <c r="B741" s="14"/>
      <c r="C741" s="14"/>
      <c r="D741" s="14"/>
      <c r="E741" s="14"/>
      <c r="F741" s="14"/>
      <c r="G741" s="14"/>
      <c r="H741" s="14"/>
      <c r="I741" s="14"/>
      <c r="J741" s="14"/>
      <c r="K741" s="14"/>
      <c r="L741" s="14"/>
      <c r="M741" s="14"/>
      <c r="N741" s="14"/>
      <c r="O741" s="14"/>
      <c r="Q741" s="14">
        <f>IF(moras!H733="SI", moras!C733, "")</f>
        <v>639148</v>
      </c>
      <c r="R741" s="14" t="str">
        <f>IF(moras!H733="NO", moras!C733, "")</f>
        <v/>
      </c>
      <c r="S741" s="14" t="e">
        <f t="shared" si="14"/>
        <v>#VALUE!</v>
      </c>
      <c r="T741" s="14"/>
      <c r="U741" s="14"/>
      <c r="V741" s="14"/>
      <c r="W741" s="14"/>
      <c r="X741" s="14"/>
      <c r="Y741" s="14"/>
      <c r="Z741" s="14"/>
      <c r="AA741" s="14"/>
      <c r="AB741" s="14"/>
      <c r="AC741" s="14"/>
      <c r="AD741" s="14"/>
      <c r="AE741" s="14"/>
      <c r="AF741" s="14"/>
      <c r="AG741" s="14"/>
      <c r="AH741" s="14"/>
      <c r="AI741" s="14"/>
      <c r="AJ741" s="14"/>
      <c r="AK741" s="14"/>
      <c r="AL741" s="14"/>
    </row>
    <row r="742" spans="1:38">
      <c r="A742" s="14"/>
      <c r="B742" s="14"/>
      <c r="C742" s="14"/>
      <c r="D742" s="14"/>
      <c r="E742" s="14"/>
      <c r="F742" s="14"/>
      <c r="G742" s="14"/>
      <c r="H742" s="14"/>
      <c r="I742" s="14"/>
      <c r="J742" s="14"/>
      <c r="K742" s="14"/>
      <c r="L742" s="14"/>
      <c r="M742" s="14"/>
      <c r="N742" s="14"/>
      <c r="O742" s="14"/>
      <c r="Q742" s="14" t="str">
        <f>IF(moras!H734="SI", moras!C734, "")</f>
        <v/>
      </c>
      <c r="R742" s="14">
        <f>IF(moras!H734="NO", moras!C734, "")</f>
        <v>1329203.8999999999</v>
      </c>
      <c r="S742" s="14">
        <f t="shared" si="14"/>
        <v>-1329203.8999999999</v>
      </c>
      <c r="T742" s="14"/>
      <c r="U742" s="14"/>
      <c r="V742" s="14"/>
      <c r="W742" s="14"/>
      <c r="X742" s="14"/>
      <c r="Y742" s="14"/>
      <c r="Z742" s="14"/>
      <c r="AA742" s="14"/>
      <c r="AB742" s="14"/>
      <c r="AC742" s="14"/>
      <c r="AD742" s="14"/>
      <c r="AE742" s="14"/>
      <c r="AF742" s="14"/>
      <c r="AG742" s="14"/>
      <c r="AH742" s="14"/>
      <c r="AI742" s="14"/>
      <c r="AJ742" s="14"/>
      <c r="AK742" s="14"/>
      <c r="AL742" s="14"/>
    </row>
    <row r="743" spans="1:38">
      <c r="A743" s="14"/>
      <c r="B743" s="14"/>
      <c r="C743" s="14"/>
      <c r="D743" s="14"/>
      <c r="E743" s="14"/>
      <c r="F743" s="14"/>
      <c r="G743" s="14"/>
      <c r="H743" s="14"/>
      <c r="I743" s="14"/>
      <c r="J743" s="14"/>
      <c r="K743" s="14"/>
      <c r="L743" s="14"/>
      <c r="M743" s="14"/>
      <c r="N743" s="14"/>
      <c r="O743" s="14"/>
      <c r="Q743" s="14" t="str">
        <f>IF(moras!H735="SI", moras!C735, "")</f>
        <v/>
      </c>
      <c r="R743" s="14">
        <f>IF(moras!H735="NO", moras!C735, "")</f>
        <v>370861.03</v>
      </c>
      <c r="S743" s="14">
        <f t="shared" si="14"/>
        <v>-370861.03</v>
      </c>
      <c r="T743" s="14"/>
      <c r="U743" s="14"/>
      <c r="V743" s="14"/>
      <c r="W743" s="14"/>
      <c r="X743" s="14"/>
      <c r="Y743" s="14"/>
      <c r="Z743" s="14"/>
      <c r="AA743" s="14"/>
      <c r="AB743" s="14"/>
      <c r="AC743" s="14"/>
      <c r="AD743" s="14"/>
      <c r="AE743" s="14"/>
      <c r="AF743" s="14"/>
      <c r="AG743" s="14"/>
      <c r="AH743" s="14"/>
      <c r="AI743" s="14"/>
      <c r="AJ743" s="14"/>
      <c r="AK743" s="14"/>
      <c r="AL743" s="14"/>
    </row>
    <row r="744" spans="1:38">
      <c r="A744" s="14"/>
      <c r="B744" s="14"/>
      <c r="C744" s="14"/>
      <c r="D744" s="14"/>
      <c r="E744" s="14"/>
      <c r="F744" s="14"/>
      <c r="G744" s="14"/>
      <c r="H744" s="14"/>
      <c r="I744" s="14"/>
      <c r="J744" s="14"/>
      <c r="K744" s="14"/>
      <c r="L744" s="14"/>
      <c r="M744" s="14"/>
      <c r="N744" s="14"/>
      <c r="O744" s="14"/>
      <c r="Q744" s="14" t="str">
        <f>IF(moras!H736="SI", moras!C736, "")</f>
        <v/>
      </c>
      <c r="R744" s="14">
        <f>IF(moras!H736="NO", moras!C736, "")</f>
        <v>266312</v>
      </c>
      <c r="S744" s="14">
        <f t="shared" si="14"/>
        <v>-266312</v>
      </c>
      <c r="T744" s="14"/>
      <c r="U744" s="14"/>
      <c r="V744" s="14"/>
      <c r="W744" s="14"/>
      <c r="X744" s="14"/>
      <c r="Y744" s="14"/>
      <c r="Z744" s="14"/>
      <c r="AA744" s="14"/>
      <c r="AB744" s="14"/>
      <c r="AC744" s="14"/>
      <c r="AD744" s="14"/>
      <c r="AE744" s="14"/>
      <c r="AF744" s="14"/>
      <c r="AG744" s="14"/>
      <c r="AH744" s="14"/>
      <c r="AI744" s="14"/>
      <c r="AJ744" s="14"/>
      <c r="AK744" s="14"/>
      <c r="AL744" s="14"/>
    </row>
    <row r="745" spans="1:38">
      <c r="A745" s="14"/>
      <c r="B745" s="14"/>
      <c r="C745" s="14"/>
      <c r="D745" s="14"/>
      <c r="E745" s="14"/>
      <c r="F745" s="14"/>
      <c r="G745" s="14"/>
      <c r="H745" s="14"/>
      <c r="I745" s="14"/>
      <c r="J745" s="14"/>
      <c r="K745" s="14"/>
      <c r="L745" s="14"/>
      <c r="M745" s="14"/>
      <c r="N745" s="14"/>
      <c r="O745" s="14"/>
      <c r="Q745" s="14" t="str">
        <f>IF(moras!H737="SI", moras!C737, "")</f>
        <v/>
      </c>
      <c r="R745" s="14">
        <f>IF(moras!H737="NO", moras!C737, "")</f>
        <v>841070</v>
      </c>
      <c r="S745" s="14">
        <f t="shared" si="14"/>
        <v>-841070</v>
      </c>
      <c r="T745" s="14"/>
      <c r="U745" s="14"/>
      <c r="V745" s="14"/>
      <c r="W745" s="14"/>
      <c r="X745" s="14"/>
      <c r="Y745" s="14"/>
      <c r="Z745" s="14"/>
      <c r="AA745" s="14"/>
      <c r="AB745" s="14"/>
      <c r="AC745" s="14"/>
      <c r="AD745" s="14"/>
      <c r="AE745" s="14"/>
      <c r="AF745" s="14"/>
      <c r="AG745" s="14"/>
      <c r="AH745" s="14"/>
      <c r="AI745" s="14"/>
      <c r="AJ745" s="14"/>
      <c r="AK745" s="14"/>
      <c r="AL745" s="14"/>
    </row>
    <row r="746" spans="1:38">
      <c r="A746" s="14"/>
      <c r="B746" s="14"/>
      <c r="C746" s="14"/>
      <c r="D746" s="14"/>
      <c r="E746" s="14"/>
      <c r="F746" s="14"/>
      <c r="G746" s="14"/>
      <c r="H746" s="14"/>
      <c r="I746" s="14"/>
      <c r="J746" s="14"/>
      <c r="K746" s="14"/>
      <c r="L746" s="14"/>
      <c r="M746" s="14"/>
      <c r="N746" s="14"/>
      <c r="O746" s="14"/>
      <c r="Q746" s="14" t="str">
        <f>IF(moras!H738="SI", moras!C738, "")</f>
        <v/>
      </c>
      <c r="R746" s="14">
        <f>IF(moras!H738="NO", moras!C738, "")</f>
        <v>278035</v>
      </c>
      <c r="S746" s="14">
        <f t="shared" si="14"/>
        <v>-278035</v>
      </c>
      <c r="T746" s="14"/>
      <c r="U746" s="14"/>
      <c r="V746" s="14"/>
      <c r="W746" s="14"/>
      <c r="X746" s="14"/>
      <c r="Y746" s="14"/>
      <c r="Z746" s="14"/>
      <c r="AA746" s="14"/>
      <c r="AB746" s="14"/>
      <c r="AC746" s="14"/>
      <c r="AD746" s="14"/>
      <c r="AE746" s="14"/>
      <c r="AF746" s="14"/>
      <c r="AG746" s="14"/>
      <c r="AH746" s="14"/>
      <c r="AI746" s="14"/>
      <c r="AJ746" s="14"/>
      <c r="AK746" s="14"/>
      <c r="AL746" s="14"/>
    </row>
    <row r="747" spans="1:38">
      <c r="A747" s="14"/>
      <c r="B747" s="14"/>
      <c r="C747" s="14"/>
      <c r="D747" s="14"/>
      <c r="E747" s="14"/>
      <c r="F747" s="14"/>
      <c r="G747" s="14"/>
      <c r="H747" s="14"/>
      <c r="I747" s="14"/>
      <c r="J747" s="14"/>
      <c r="K747" s="14"/>
      <c r="L747" s="14"/>
      <c r="M747" s="14"/>
      <c r="N747" s="14"/>
      <c r="O747" s="14"/>
      <c r="Q747" s="14" t="str">
        <f>IF(moras!H739="SI", moras!C739, "")</f>
        <v/>
      </c>
      <c r="R747" s="14">
        <f>IF(moras!H739="NO", moras!C739, "")</f>
        <v>310124</v>
      </c>
      <c r="S747" s="14">
        <f t="shared" si="14"/>
        <v>-310124</v>
      </c>
      <c r="T747" s="14"/>
      <c r="U747" s="14"/>
      <c r="V747" s="14"/>
      <c r="W747" s="14"/>
      <c r="X747" s="14"/>
      <c r="Y747" s="14"/>
      <c r="Z747" s="14"/>
      <c r="AA747" s="14"/>
      <c r="AB747" s="14"/>
      <c r="AC747" s="14"/>
      <c r="AD747" s="14"/>
      <c r="AE747" s="14"/>
      <c r="AF747" s="14"/>
      <c r="AG747" s="14"/>
      <c r="AH747" s="14"/>
      <c r="AI747" s="14"/>
      <c r="AJ747" s="14"/>
      <c r="AK747" s="14"/>
      <c r="AL747" s="14"/>
    </row>
    <row r="748" spans="1:38">
      <c r="A748" s="14"/>
      <c r="B748" s="14"/>
      <c r="C748" s="14"/>
      <c r="D748" s="14"/>
      <c r="E748" s="14"/>
      <c r="F748" s="14"/>
      <c r="G748" s="14"/>
      <c r="H748" s="14"/>
      <c r="I748" s="14"/>
      <c r="J748" s="14"/>
      <c r="K748" s="14"/>
      <c r="L748" s="14"/>
      <c r="M748" s="14"/>
      <c r="N748" s="14"/>
      <c r="O748" s="14"/>
      <c r="Q748" s="14" t="str">
        <f>IF(moras!H740="SI", moras!C740, "")</f>
        <v/>
      </c>
      <c r="R748" s="14">
        <f>IF(moras!H740="NO", moras!C740, "")</f>
        <v>299647</v>
      </c>
      <c r="S748" s="14">
        <f t="shared" si="14"/>
        <v>-299647</v>
      </c>
      <c r="T748" s="14"/>
      <c r="U748" s="14"/>
      <c r="V748" s="14"/>
      <c r="W748" s="14"/>
      <c r="X748" s="14"/>
      <c r="Y748" s="14"/>
      <c r="Z748" s="14"/>
      <c r="AA748" s="14"/>
      <c r="AB748" s="14"/>
      <c r="AC748" s="14"/>
      <c r="AD748" s="14"/>
      <c r="AE748" s="14"/>
      <c r="AF748" s="14"/>
      <c r="AG748" s="14"/>
      <c r="AH748" s="14"/>
      <c r="AI748" s="14"/>
      <c r="AJ748" s="14"/>
      <c r="AK748" s="14"/>
      <c r="AL748" s="14"/>
    </row>
    <row r="749" spans="1:38">
      <c r="A749" s="14"/>
      <c r="B749" s="14"/>
      <c r="C749" s="14"/>
      <c r="D749" s="14"/>
      <c r="E749" s="14"/>
      <c r="F749" s="14"/>
      <c r="G749" s="14"/>
      <c r="H749" s="14"/>
      <c r="I749" s="14"/>
      <c r="J749" s="14"/>
      <c r="K749" s="14"/>
      <c r="L749" s="14"/>
      <c r="M749" s="14"/>
      <c r="N749" s="14"/>
      <c r="O749" s="14"/>
      <c r="Q749" s="14" t="str">
        <f>IF(moras!H741="SI", moras!C741, "")</f>
        <v/>
      </c>
      <c r="R749" s="14">
        <f>IF(moras!H741="NO", moras!C741, "")</f>
        <v>300018</v>
      </c>
      <c r="S749" s="14">
        <f t="shared" si="14"/>
        <v>-300018</v>
      </c>
      <c r="T749" s="14"/>
      <c r="U749" s="14"/>
      <c r="V749" s="14"/>
      <c r="W749" s="14"/>
      <c r="X749" s="14"/>
      <c r="Y749" s="14"/>
      <c r="Z749" s="14"/>
      <c r="AA749" s="14"/>
      <c r="AB749" s="14"/>
      <c r="AC749" s="14"/>
      <c r="AD749" s="14"/>
      <c r="AE749" s="14"/>
      <c r="AF749" s="14"/>
      <c r="AG749" s="14"/>
      <c r="AH749" s="14"/>
      <c r="AI749" s="14"/>
      <c r="AJ749" s="14"/>
      <c r="AK749" s="14"/>
      <c r="AL749" s="14"/>
    </row>
    <row r="750" spans="1:38">
      <c r="A750" s="14"/>
      <c r="B750" s="14"/>
      <c r="C750" s="14"/>
      <c r="D750" s="14"/>
      <c r="E750" s="14"/>
      <c r="F750" s="14"/>
      <c r="G750" s="14"/>
      <c r="H750" s="14"/>
      <c r="I750" s="14"/>
      <c r="J750" s="14"/>
      <c r="K750" s="14"/>
      <c r="L750" s="14"/>
      <c r="M750" s="14"/>
      <c r="N750" s="14"/>
      <c r="O750" s="14"/>
      <c r="Q750" s="14" t="str">
        <f>IF(moras!H742="SI", moras!C742, "")</f>
        <v/>
      </c>
      <c r="R750" s="14">
        <f>IF(moras!H742="NO", moras!C742, "")</f>
        <v>278030</v>
      </c>
      <c r="S750" s="14">
        <f t="shared" si="14"/>
        <v>-278030</v>
      </c>
      <c r="T750" s="14"/>
      <c r="U750" s="14"/>
      <c r="V750" s="14"/>
      <c r="W750" s="14"/>
      <c r="X750" s="14"/>
      <c r="Y750" s="14"/>
      <c r="Z750" s="14"/>
      <c r="AA750" s="14"/>
      <c r="AB750" s="14"/>
      <c r="AC750" s="14"/>
      <c r="AD750" s="14"/>
      <c r="AE750" s="14"/>
      <c r="AF750" s="14"/>
      <c r="AG750" s="14"/>
      <c r="AH750" s="14"/>
      <c r="AI750" s="14"/>
      <c r="AJ750" s="14"/>
      <c r="AK750" s="14"/>
      <c r="AL750" s="14"/>
    </row>
    <row r="751" spans="1:38">
      <c r="A751" s="14"/>
      <c r="B751" s="14"/>
      <c r="C751" s="14"/>
      <c r="D751" s="14"/>
      <c r="E751" s="14"/>
      <c r="F751" s="14"/>
      <c r="G751" s="14"/>
      <c r="H751" s="14"/>
      <c r="I751" s="14"/>
      <c r="J751" s="14"/>
      <c r="K751" s="14"/>
      <c r="L751" s="14"/>
      <c r="M751" s="14"/>
      <c r="N751" s="14"/>
      <c r="O751" s="14"/>
      <c r="Q751" s="14" t="str">
        <f>IF(moras!H743="SI", moras!C743, "")</f>
        <v/>
      </c>
      <c r="R751" s="14">
        <f>IF(moras!H743="NO", moras!C743, "")</f>
        <v>194000</v>
      </c>
      <c r="S751" s="14">
        <f t="shared" si="14"/>
        <v>-194000</v>
      </c>
      <c r="T751" s="14"/>
      <c r="U751" s="14"/>
      <c r="V751" s="14"/>
      <c r="W751" s="14"/>
      <c r="X751" s="14"/>
      <c r="Y751" s="14"/>
      <c r="Z751" s="14"/>
      <c r="AA751" s="14"/>
      <c r="AB751" s="14"/>
      <c r="AC751" s="14"/>
      <c r="AD751" s="14"/>
      <c r="AE751" s="14"/>
      <c r="AF751" s="14"/>
      <c r="AG751" s="14"/>
      <c r="AH751" s="14"/>
      <c r="AI751" s="14"/>
      <c r="AJ751" s="14"/>
      <c r="AK751" s="14"/>
      <c r="AL751" s="14"/>
    </row>
    <row r="752" spans="1:38">
      <c r="A752" s="14"/>
      <c r="B752" s="14"/>
      <c r="C752" s="14"/>
      <c r="D752" s="14"/>
      <c r="E752" s="14"/>
      <c r="F752" s="14"/>
      <c r="G752" s="14"/>
      <c r="H752" s="14"/>
      <c r="I752" s="14"/>
      <c r="J752" s="14"/>
      <c r="K752" s="14"/>
      <c r="L752" s="14"/>
      <c r="M752" s="14"/>
      <c r="N752" s="14"/>
      <c r="O752" s="14"/>
      <c r="Q752" s="14">
        <f>IF(moras!H744="SI", moras!C744, "")</f>
        <v>639148</v>
      </c>
      <c r="R752" s="14" t="str">
        <f>IF(moras!H744="NO", moras!C744, "")</f>
        <v/>
      </c>
      <c r="S752" s="14" t="e">
        <f t="shared" si="14"/>
        <v>#VALUE!</v>
      </c>
      <c r="T752" s="14"/>
      <c r="U752" s="14"/>
      <c r="V752" s="14"/>
      <c r="W752" s="14"/>
      <c r="X752" s="14"/>
      <c r="Y752" s="14"/>
      <c r="Z752" s="14"/>
      <c r="AA752" s="14"/>
      <c r="AB752" s="14"/>
      <c r="AC752" s="14"/>
      <c r="AD752" s="14"/>
      <c r="AE752" s="14"/>
      <c r="AF752" s="14"/>
      <c r="AG752" s="14"/>
      <c r="AH752" s="14"/>
      <c r="AI752" s="14"/>
      <c r="AJ752" s="14"/>
      <c r="AK752" s="14"/>
      <c r="AL752" s="14"/>
    </row>
    <row r="753" spans="1:38">
      <c r="A753" s="14"/>
      <c r="B753" s="14"/>
      <c r="C753" s="14"/>
      <c r="D753" s="14"/>
      <c r="E753" s="14"/>
      <c r="F753" s="14"/>
      <c r="G753" s="14"/>
      <c r="H753" s="14"/>
      <c r="I753" s="14"/>
      <c r="J753" s="14"/>
      <c r="K753" s="14"/>
      <c r="L753" s="14"/>
      <c r="M753" s="14"/>
      <c r="N753" s="14"/>
      <c r="O753" s="14"/>
      <c r="Q753" s="14">
        <f>IF(moras!H745="SI", moras!C745, "")</f>
        <v>232016.33</v>
      </c>
      <c r="R753" s="14" t="str">
        <f>IF(moras!H745="NO", moras!C745, "")</f>
        <v/>
      </c>
      <c r="S753" s="14" t="e">
        <f t="shared" si="14"/>
        <v>#VALUE!</v>
      </c>
      <c r="T753" s="14"/>
      <c r="U753" s="14"/>
      <c r="V753" s="14"/>
      <c r="W753" s="14"/>
      <c r="X753" s="14"/>
      <c r="Y753" s="14"/>
      <c r="Z753" s="14"/>
      <c r="AA753" s="14"/>
      <c r="AB753" s="14"/>
      <c r="AC753" s="14"/>
      <c r="AD753" s="14"/>
      <c r="AE753" s="14"/>
      <c r="AF753" s="14"/>
      <c r="AG753" s="14"/>
      <c r="AH753" s="14"/>
      <c r="AI753" s="14"/>
      <c r="AJ753" s="14"/>
      <c r="AK753" s="14"/>
      <c r="AL753" s="14"/>
    </row>
    <row r="754" spans="1:38">
      <c r="A754" s="14"/>
      <c r="B754" s="14"/>
      <c r="C754" s="14"/>
      <c r="D754" s="14"/>
      <c r="E754" s="14"/>
      <c r="F754" s="14"/>
      <c r="G754" s="14"/>
      <c r="H754" s="14"/>
      <c r="I754" s="14"/>
      <c r="J754" s="14"/>
      <c r="K754" s="14"/>
      <c r="L754" s="14"/>
      <c r="M754" s="14"/>
      <c r="N754" s="14"/>
      <c r="O754" s="14"/>
      <c r="Q754" s="14" t="str">
        <f>IF(moras!H746="SI", moras!C746, "")</f>
        <v/>
      </c>
      <c r="R754" s="14">
        <f>IF(moras!H746="NO", moras!C746, "")</f>
        <v>255658.75</v>
      </c>
      <c r="S754" s="14">
        <f t="shared" si="14"/>
        <v>-255658.75</v>
      </c>
      <c r="T754" s="14"/>
      <c r="U754" s="14"/>
      <c r="V754" s="14"/>
      <c r="W754" s="14"/>
      <c r="X754" s="14"/>
      <c r="Y754" s="14"/>
      <c r="Z754" s="14"/>
      <c r="AA754" s="14"/>
      <c r="AB754" s="14"/>
      <c r="AC754" s="14"/>
      <c r="AD754" s="14"/>
      <c r="AE754" s="14"/>
      <c r="AF754" s="14"/>
      <c r="AG754" s="14"/>
      <c r="AH754" s="14"/>
      <c r="AI754" s="14"/>
      <c r="AJ754" s="14"/>
      <c r="AK754" s="14"/>
      <c r="AL754" s="14"/>
    </row>
    <row r="755" spans="1:38">
      <c r="A755" s="14"/>
      <c r="B755" s="14"/>
      <c r="C755" s="14"/>
      <c r="D755" s="14"/>
      <c r="E755" s="14"/>
      <c r="F755" s="14"/>
      <c r="G755" s="14"/>
      <c r="H755" s="14"/>
      <c r="I755" s="14"/>
      <c r="J755" s="14"/>
      <c r="K755" s="14"/>
      <c r="L755" s="14"/>
      <c r="M755" s="14"/>
      <c r="N755" s="14"/>
      <c r="O755" s="14"/>
      <c r="Q755" s="14" t="str">
        <f>IF(moras!H747="SI", moras!C747, "")</f>
        <v/>
      </c>
      <c r="R755" s="14">
        <f>IF(moras!H747="NO", moras!C747, "")</f>
        <v>311586</v>
      </c>
      <c r="S755" s="14">
        <f t="shared" si="14"/>
        <v>-311586</v>
      </c>
      <c r="T755" s="14"/>
      <c r="U755" s="14"/>
      <c r="V755" s="14"/>
      <c r="W755" s="14"/>
      <c r="X755" s="14"/>
      <c r="Y755" s="14"/>
      <c r="Z755" s="14"/>
      <c r="AA755" s="14"/>
      <c r="AB755" s="14"/>
      <c r="AC755" s="14"/>
      <c r="AD755" s="14"/>
      <c r="AE755" s="14"/>
      <c r="AF755" s="14"/>
      <c r="AG755" s="14"/>
      <c r="AH755" s="14"/>
      <c r="AI755" s="14"/>
      <c r="AJ755" s="14"/>
      <c r="AK755" s="14"/>
      <c r="AL755" s="14"/>
    </row>
    <row r="756" spans="1:38">
      <c r="A756" s="14"/>
      <c r="B756" s="14"/>
      <c r="C756" s="14"/>
      <c r="D756" s="14"/>
      <c r="E756" s="14"/>
      <c r="F756" s="14"/>
      <c r="G756" s="14"/>
      <c r="H756" s="14"/>
      <c r="I756" s="14"/>
      <c r="J756" s="14"/>
      <c r="K756" s="14"/>
      <c r="L756" s="14"/>
      <c r="M756" s="14"/>
      <c r="N756" s="14"/>
      <c r="O756" s="14"/>
      <c r="Q756" s="14" t="str">
        <f>IF(moras!H748="SI", moras!C748, "")</f>
        <v/>
      </c>
      <c r="R756" s="14">
        <f>IF(moras!H748="NO", moras!C748, "")</f>
        <v>933864.5</v>
      </c>
      <c r="S756" s="14">
        <f t="shared" si="14"/>
        <v>-933864.5</v>
      </c>
      <c r="T756" s="14"/>
      <c r="U756" s="14"/>
      <c r="V756" s="14"/>
      <c r="W756" s="14"/>
      <c r="X756" s="14"/>
      <c r="Y756" s="14"/>
      <c r="Z756" s="14"/>
      <c r="AA756" s="14"/>
      <c r="AB756" s="14"/>
      <c r="AC756" s="14"/>
      <c r="AD756" s="14"/>
      <c r="AE756" s="14"/>
      <c r="AF756" s="14"/>
      <c r="AG756" s="14"/>
      <c r="AH756" s="14"/>
      <c r="AI756" s="14"/>
      <c r="AJ756" s="14"/>
      <c r="AK756" s="14"/>
      <c r="AL756" s="14"/>
    </row>
    <row r="757" spans="1:38">
      <c r="A757" s="14"/>
      <c r="B757" s="14"/>
      <c r="C757" s="14"/>
      <c r="D757" s="14"/>
      <c r="E757" s="14"/>
      <c r="F757" s="14"/>
      <c r="G757" s="14"/>
      <c r="H757" s="14"/>
      <c r="I757" s="14"/>
      <c r="J757" s="14"/>
      <c r="K757" s="14"/>
      <c r="L757" s="14"/>
      <c r="M757" s="14"/>
      <c r="N757" s="14"/>
      <c r="O757" s="14"/>
      <c r="Q757" s="14" t="str">
        <f>IF(moras!H749="SI", moras!C749, "")</f>
        <v/>
      </c>
      <c r="R757" s="14">
        <f>IF(moras!H749="NO", moras!C749, "")</f>
        <v>310124</v>
      </c>
      <c r="S757" s="14">
        <f t="shared" si="14"/>
        <v>-310124</v>
      </c>
      <c r="T757" s="14"/>
      <c r="U757" s="14"/>
      <c r="V757" s="14"/>
      <c r="W757" s="14"/>
      <c r="X757" s="14"/>
      <c r="Y757" s="14"/>
      <c r="Z757" s="14"/>
      <c r="AA757" s="14"/>
      <c r="AB757" s="14"/>
      <c r="AC757" s="14"/>
      <c r="AD757" s="14"/>
      <c r="AE757" s="14"/>
      <c r="AF757" s="14"/>
      <c r="AG757" s="14"/>
      <c r="AH757" s="14"/>
      <c r="AI757" s="14"/>
      <c r="AJ757" s="14"/>
      <c r="AK757" s="14"/>
      <c r="AL757" s="14"/>
    </row>
    <row r="758" spans="1:38">
      <c r="A758" s="14"/>
      <c r="B758" s="14"/>
      <c r="C758" s="14"/>
      <c r="D758" s="14"/>
      <c r="E758" s="14"/>
      <c r="F758" s="14"/>
      <c r="G758" s="14"/>
      <c r="H758" s="14"/>
      <c r="I758" s="14"/>
      <c r="J758" s="14"/>
      <c r="K758" s="14"/>
      <c r="L758" s="14"/>
      <c r="M758" s="14"/>
      <c r="N758" s="14"/>
      <c r="O758" s="14"/>
      <c r="Q758" s="14" t="str">
        <f>IF(moras!H750="SI", moras!C750, "")</f>
        <v/>
      </c>
      <c r="R758" s="14">
        <f>IF(moras!H750="NO", moras!C750, "")</f>
        <v>359544.27</v>
      </c>
      <c r="S758" s="14">
        <f t="shared" si="14"/>
        <v>-359544.27</v>
      </c>
      <c r="T758" s="14"/>
      <c r="U758" s="14"/>
      <c r="V758" s="14"/>
      <c r="W758" s="14"/>
      <c r="X758" s="14"/>
      <c r="Y758" s="14"/>
      <c r="Z758" s="14"/>
      <c r="AA758" s="14"/>
      <c r="AB758" s="14"/>
      <c r="AC758" s="14"/>
      <c r="AD758" s="14"/>
      <c r="AE758" s="14"/>
      <c r="AF758" s="14"/>
      <c r="AG758" s="14"/>
      <c r="AH758" s="14"/>
      <c r="AI758" s="14"/>
      <c r="AJ758" s="14"/>
      <c r="AK758" s="14"/>
      <c r="AL758" s="14"/>
    </row>
    <row r="759" spans="1:38">
      <c r="A759" s="14"/>
      <c r="B759" s="14"/>
      <c r="C759" s="14"/>
      <c r="D759" s="14"/>
      <c r="E759" s="14"/>
      <c r="F759" s="14"/>
      <c r="G759" s="14"/>
      <c r="H759" s="14"/>
      <c r="I759" s="14"/>
      <c r="J759" s="14"/>
      <c r="K759" s="14"/>
      <c r="L759" s="14"/>
      <c r="M759" s="14"/>
      <c r="N759" s="14"/>
      <c r="O759" s="14"/>
      <c r="Q759" s="14" t="str">
        <f>IF(moras!H751="SI", moras!C751, "")</f>
        <v/>
      </c>
      <c r="R759" s="14">
        <f>IF(moras!H751="NO", moras!C751, "")</f>
        <v>298000</v>
      </c>
      <c r="S759" s="14">
        <f t="shared" si="14"/>
        <v>-298000</v>
      </c>
      <c r="T759" s="14"/>
      <c r="U759" s="14"/>
      <c r="V759" s="14"/>
      <c r="W759" s="14"/>
      <c r="X759" s="14"/>
      <c r="Y759" s="14"/>
      <c r="Z759" s="14"/>
      <c r="AA759" s="14"/>
      <c r="AB759" s="14"/>
      <c r="AC759" s="14"/>
      <c r="AD759" s="14"/>
      <c r="AE759" s="14"/>
      <c r="AF759" s="14"/>
      <c r="AG759" s="14"/>
      <c r="AH759" s="14"/>
      <c r="AI759" s="14"/>
      <c r="AJ759" s="14"/>
      <c r="AK759" s="14"/>
      <c r="AL759" s="14"/>
    </row>
    <row r="760" spans="1:38">
      <c r="A760" s="14"/>
      <c r="B760" s="14"/>
      <c r="C760" s="14"/>
      <c r="D760" s="14"/>
      <c r="E760" s="14"/>
      <c r="F760" s="14"/>
      <c r="G760" s="14"/>
      <c r="H760" s="14"/>
      <c r="I760" s="14"/>
      <c r="J760" s="14"/>
      <c r="K760" s="14"/>
      <c r="L760" s="14"/>
      <c r="M760" s="14"/>
      <c r="N760" s="14"/>
      <c r="O760" s="14"/>
      <c r="Q760" s="14" t="str">
        <f>IF(moras!H752="SI", moras!C752, "")</f>
        <v/>
      </c>
      <c r="R760" s="14">
        <f>IF(moras!H752="NO", moras!C752, "")</f>
        <v>990303</v>
      </c>
      <c r="S760" s="14">
        <f t="shared" si="14"/>
        <v>-990303</v>
      </c>
      <c r="T760" s="14"/>
      <c r="U760" s="14"/>
      <c r="V760" s="14"/>
      <c r="W760" s="14"/>
      <c r="X760" s="14"/>
      <c r="Y760" s="14"/>
      <c r="Z760" s="14"/>
      <c r="AA760" s="14"/>
      <c r="AB760" s="14"/>
      <c r="AC760" s="14"/>
      <c r="AD760" s="14"/>
      <c r="AE760" s="14"/>
      <c r="AF760" s="14"/>
      <c r="AG760" s="14"/>
      <c r="AH760" s="14"/>
      <c r="AI760" s="14"/>
      <c r="AJ760" s="14"/>
      <c r="AK760" s="14"/>
      <c r="AL760" s="14"/>
    </row>
    <row r="761" spans="1:38">
      <c r="A761" s="14"/>
      <c r="B761" s="14"/>
      <c r="C761" s="14"/>
      <c r="D761" s="14"/>
      <c r="E761" s="14"/>
      <c r="F761" s="14"/>
      <c r="G761" s="14"/>
      <c r="H761" s="14"/>
      <c r="I761" s="14"/>
      <c r="J761" s="14"/>
      <c r="K761" s="14"/>
      <c r="L761" s="14"/>
      <c r="M761" s="14"/>
      <c r="N761" s="14"/>
      <c r="O761" s="14"/>
      <c r="Q761" s="14" t="str">
        <f>IF(moras!H753="SI", moras!C753, "")</f>
        <v/>
      </c>
      <c r="R761" s="14">
        <f>IF(moras!H753="NO", moras!C753, "")</f>
        <v>297046</v>
      </c>
      <c r="S761" s="14">
        <f t="shared" si="14"/>
        <v>-297046</v>
      </c>
      <c r="T761" s="14"/>
      <c r="U761" s="14"/>
      <c r="V761" s="14"/>
      <c r="W761" s="14"/>
      <c r="X761" s="14"/>
      <c r="Y761" s="14"/>
      <c r="Z761" s="14"/>
      <c r="AA761" s="14"/>
      <c r="AB761" s="14"/>
      <c r="AC761" s="14"/>
      <c r="AD761" s="14"/>
      <c r="AE761" s="14"/>
      <c r="AF761" s="14"/>
      <c r="AG761" s="14"/>
      <c r="AH761" s="14"/>
      <c r="AI761" s="14"/>
      <c r="AJ761" s="14"/>
      <c r="AK761" s="14"/>
      <c r="AL761" s="14"/>
    </row>
    <row r="762" spans="1:38">
      <c r="A762" s="14"/>
      <c r="B762" s="14"/>
      <c r="C762" s="14"/>
      <c r="D762" s="14"/>
      <c r="E762" s="14"/>
      <c r="F762" s="14"/>
      <c r="G762" s="14"/>
      <c r="H762" s="14"/>
      <c r="I762" s="14"/>
      <c r="J762" s="14"/>
      <c r="K762" s="14"/>
      <c r="L762" s="14"/>
      <c r="M762" s="14"/>
      <c r="N762" s="14"/>
      <c r="O762" s="14"/>
      <c r="Q762" s="14" t="str">
        <f>IF(moras!H754="SI", moras!C754, "")</f>
        <v/>
      </c>
      <c r="R762" s="14">
        <f>IF(moras!H754="NO", moras!C754, "")</f>
        <v>2760356.1</v>
      </c>
      <c r="S762" s="14">
        <f t="shared" si="14"/>
        <v>-2760356.1</v>
      </c>
      <c r="T762" s="14"/>
      <c r="U762" s="14"/>
      <c r="V762" s="14"/>
      <c r="W762" s="14"/>
      <c r="X762" s="14"/>
      <c r="Y762" s="14"/>
      <c r="Z762" s="14"/>
      <c r="AA762" s="14"/>
      <c r="AB762" s="14"/>
      <c r="AC762" s="14"/>
      <c r="AD762" s="14"/>
      <c r="AE762" s="14"/>
      <c r="AF762" s="14"/>
      <c r="AG762" s="14"/>
      <c r="AH762" s="14"/>
      <c r="AI762" s="14"/>
      <c r="AJ762" s="14"/>
      <c r="AK762" s="14"/>
      <c r="AL762" s="14"/>
    </row>
    <row r="763" spans="1:38">
      <c r="A763" s="14"/>
      <c r="B763" s="14"/>
      <c r="C763" s="14"/>
      <c r="D763" s="14"/>
      <c r="E763" s="14"/>
      <c r="F763" s="14"/>
      <c r="G763" s="14"/>
      <c r="H763" s="14"/>
      <c r="I763" s="14"/>
      <c r="J763" s="14"/>
      <c r="K763" s="14"/>
      <c r="L763" s="14"/>
      <c r="M763" s="14"/>
      <c r="N763" s="14"/>
      <c r="O763" s="14"/>
      <c r="Q763" s="14" t="str">
        <f>IF(moras!H755="SI", moras!C755, "")</f>
        <v/>
      </c>
      <c r="R763" s="14">
        <f>IF(moras!H755="NO", moras!C755, "")</f>
        <v>2244669.12</v>
      </c>
      <c r="S763" s="14">
        <f t="shared" si="14"/>
        <v>-2244669.12</v>
      </c>
      <c r="T763" s="14"/>
      <c r="U763" s="14"/>
      <c r="V763" s="14"/>
      <c r="W763" s="14"/>
      <c r="X763" s="14"/>
      <c r="Y763" s="14"/>
      <c r="Z763" s="14"/>
      <c r="AA763" s="14"/>
      <c r="AB763" s="14"/>
      <c r="AC763" s="14"/>
      <c r="AD763" s="14"/>
      <c r="AE763" s="14"/>
      <c r="AF763" s="14"/>
      <c r="AG763" s="14"/>
      <c r="AH763" s="14"/>
      <c r="AI763" s="14"/>
      <c r="AJ763" s="14"/>
      <c r="AK763" s="14"/>
      <c r="AL763" s="14"/>
    </row>
    <row r="764" spans="1:38">
      <c r="A764" s="14"/>
      <c r="B764" s="14"/>
      <c r="C764" s="14"/>
      <c r="D764" s="14"/>
      <c r="E764" s="14"/>
      <c r="F764" s="14"/>
      <c r="G764" s="14"/>
      <c r="H764" s="14"/>
      <c r="I764" s="14"/>
      <c r="J764" s="14"/>
      <c r="K764" s="14"/>
      <c r="L764" s="14"/>
      <c r="M764" s="14"/>
      <c r="N764" s="14"/>
      <c r="O764" s="14"/>
      <c r="Q764" s="14">
        <f>IF(moras!H756="SI", moras!C756, "")</f>
        <v>297045</v>
      </c>
      <c r="R764" s="14" t="str">
        <f>IF(moras!H756="NO", moras!C756, "")</f>
        <v/>
      </c>
      <c r="S764" s="14" t="e">
        <f t="shared" si="14"/>
        <v>#VALUE!</v>
      </c>
      <c r="T764" s="14"/>
      <c r="U764" s="14"/>
      <c r="V764" s="14"/>
      <c r="W764" s="14"/>
      <c r="X764" s="14"/>
      <c r="Y764" s="14"/>
      <c r="Z764" s="14"/>
      <c r="AA764" s="14"/>
      <c r="AB764" s="14"/>
      <c r="AC764" s="14"/>
      <c r="AD764" s="14"/>
      <c r="AE764" s="14"/>
      <c r="AF764" s="14"/>
      <c r="AG764" s="14"/>
      <c r="AH764" s="14"/>
      <c r="AI764" s="14"/>
      <c r="AJ764" s="14"/>
      <c r="AK764" s="14"/>
      <c r="AL764" s="14"/>
    </row>
    <row r="765" spans="1:38">
      <c r="A765" s="14"/>
      <c r="B765" s="14"/>
      <c r="C765" s="14"/>
      <c r="D765" s="14"/>
      <c r="E765" s="14"/>
      <c r="F765" s="14"/>
      <c r="G765" s="14"/>
      <c r="H765" s="14"/>
      <c r="I765" s="14"/>
      <c r="J765" s="14"/>
      <c r="K765" s="14"/>
      <c r="L765" s="14"/>
      <c r="M765" s="14"/>
      <c r="N765" s="14"/>
      <c r="O765" s="14"/>
      <c r="Q765" s="14" t="str">
        <f>IF(moras!H757="SI", moras!C757, "")</f>
        <v/>
      </c>
      <c r="R765" s="14">
        <f>IF(moras!H757="NO", moras!C757, "")</f>
        <v>1271852.72</v>
      </c>
      <c r="S765" s="14">
        <f t="shared" si="14"/>
        <v>-1271852.72</v>
      </c>
      <c r="T765" s="14"/>
      <c r="U765" s="14"/>
      <c r="V765" s="14"/>
      <c r="W765" s="14"/>
      <c r="X765" s="14"/>
      <c r="Y765" s="14"/>
      <c r="Z765" s="14"/>
      <c r="AA765" s="14"/>
      <c r="AB765" s="14"/>
      <c r="AC765" s="14"/>
      <c r="AD765" s="14"/>
      <c r="AE765" s="14"/>
      <c r="AF765" s="14"/>
      <c r="AG765" s="14"/>
      <c r="AH765" s="14"/>
      <c r="AI765" s="14"/>
      <c r="AJ765" s="14"/>
      <c r="AK765" s="14"/>
      <c r="AL765" s="14"/>
    </row>
    <row r="766" spans="1:38">
      <c r="A766" s="14"/>
      <c r="B766" s="14"/>
      <c r="C766" s="14"/>
      <c r="D766" s="14"/>
      <c r="E766" s="14"/>
      <c r="F766" s="14"/>
      <c r="G766" s="14"/>
      <c r="H766" s="14"/>
      <c r="I766" s="14"/>
      <c r="J766" s="14"/>
      <c r="K766" s="14"/>
      <c r="L766" s="14"/>
      <c r="M766" s="14"/>
      <c r="N766" s="14"/>
      <c r="O766" s="14"/>
      <c r="Q766" s="14" t="str">
        <f>IF(moras!H758="SI", moras!C758, "")</f>
        <v/>
      </c>
      <c r="R766" s="14">
        <f>IF(moras!H758="NO", moras!C758, "")</f>
        <v>2058548.97</v>
      </c>
      <c r="S766" s="14">
        <f t="shared" si="14"/>
        <v>-2058548.97</v>
      </c>
      <c r="T766" s="14"/>
      <c r="U766" s="14"/>
      <c r="V766" s="14"/>
      <c r="W766" s="14"/>
      <c r="X766" s="14"/>
      <c r="Y766" s="14"/>
      <c r="Z766" s="14"/>
      <c r="AA766" s="14"/>
      <c r="AB766" s="14"/>
      <c r="AC766" s="14"/>
      <c r="AD766" s="14"/>
      <c r="AE766" s="14"/>
      <c r="AF766" s="14"/>
      <c r="AG766" s="14"/>
      <c r="AH766" s="14"/>
      <c r="AI766" s="14"/>
      <c r="AJ766" s="14"/>
      <c r="AK766" s="14"/>
      <c r="AL766" s="14"/>
    </row>
    <row r="767" spans="1:38">
      <c r="A767" s="14"/>
      <c r="B767" s="14"/>
      <c r="C767" s="14"/>
      <c r="D767" s="14"/>
      <c r="E767" s="14"/>
      <c r="F767" s="14"/>
      <c r="G767" s="14"/>
      <c r="H767" s="14"/>
      <c r="I767" s="14"/>
      <c r="J767" s="14"/>
      <c r="K767" s="14"/>
      <c r="L767" s="14"/>
      <c r="M767" s="14"/>
      <c r="N767" s="14"/>
      <c r="O767" s="14"/>
      <c r="Q767" s="14" t="str">
        <f>IF(moras!H759="SI", moras!C759, "")</f>
        <v/>
      </c>
      <c r="R767" s="14">
        <f>IF(moras!H759="NO", moras!C759, "")</f>
        <v>352379</v>
      </c>
      <c r="S767" s="14">
        <f t="shared" si="14"/>
        <v>-352379</v>
      </c>
      <c r="T767" s="14"/>
      <c r="U767" s="14"/>
      <c r="V767" s="14"/>
      <c r="W767" s="14"/>
      <c r="X767" s="14"/>
      <c r="Y767" s="14"/>
      <c r="Z767" s="14"/>
      <c r="AA767" s="14"/>
      <c r="AB767" s="14"/>
      <c r="AC767" s="14"/>
      <c r="AD767" s="14"/>
      <c r="AE767" s="14"/>
      <c r="AF767" s="14"/>
      <c r="AG767" s="14"/>
      <c r="AH767" s="14"/>
      <c r="AI767" s="14"/>
      <c r="AJ767" s="14"/>
      <c r="AK767" s="14"/>
      <c r="AL767" s="14"/>
    </row>
    <row r="768" spans="1:38">
      <c r="A768" s="14"/>
      <c r="B768" s="14"/>
      <c r="C768" s="14"/>
      <c r="D768" s="14"/>
      <c r="E768" s="14"/>
      <c r="F768" s="14"/>
      <c r="G768" s="14"/>
      <c r="H768" s="14"/>
      <c r="I768" s="14"/>
      <c r="J768" s="14"/>
      <c r="K768" s="14"/>
      <c r="L768" s="14"/>
      <c r="M768" s="14"/>
      <c r="N768" s="14"/>
      <c r="O768" s="14"/>
      <c r="Q768" s="14" t="str">
        <f>IF(moras!H760="SI", moras!C760, "")</f>
        <v/>
      </c>
      <c r="R768" s="14">
        <f>IF(moras!H760="NO", moras!C760, "")</f>
        <v>2389951.08</v>
      </c>
      <c r="S768" s="14">
        <f t="shared" si="14"/>
        <v>-2389951.08</v>
      </c>
      <c r="T768" s="14"/>
      <c r="U768" s="14"/>
      <c r="V768" s="14"/>
      <c r="W768" s="14"/>
      <c r="X768" s="14"/>
      <c r="Y768" s="14"/>
      <c r="Z768" s="14"/>
      <c r="AA768" s="14"/>
      <c r="AB768" s="14"/>
      <c r="AC768" s="14"/>
      <c r="AD768" s="14"/>
      <c r="AE768" s="14"/>
      <c r="AF768" s="14"/>
      <c r="AG768" s="14"/>
      <c r="AH768" s="14"/>
      <c r="AI768" s="14"/>
      <c r="AJ768" s="14"/>
      <c r="AK768" s="14"/>
      <c r="AL768" s="14"/>
    </row>
    <row r="769" spans="1:38">
      <c r="A769" s="14"/>
      <c r="B769" s="14"/>
      <c r="C769" s="14"/>
      <c r="D769" s="14"/>
      <c r="E769" s="14"/>
      <c r="F769" s="14"/>
      <c r="G769" s="14"/>
      <c r="H769" s="14"/>
      <c r="I769" s="14"/>
      <c r="J769" s="14"/>
      <c r="K769" s="14"/>
      <c r="L769" s="14"/>
      <c r="M769" s="14"/>
      <c r="N769" s="14"/>
      <c r="O769" s="14"/>
      <c r="Q769" s="14">
        <f>IF(moras!H761="SI", moras!C761, "")</f>
        <v>450886</v>
      </c>
      <c r="R769" s="14" t="str">
        <f>IF(moras!H761="NO", moras!C761, "")</f>
        <v/>
      </c>
      <c r="S769" s="14" t="e">
        <f t="shared" si="14"/>
        <v>#VALUE!</v>
      </c>
      <c r="T769" s="14"/>
      <c r="U769" s="14"/>
      <c r="V769" s="14"/>
      <c r="W769" s="14"/>
      <c r="X769" s="14"/>
      <c r="Y769" s="14"/>
      <c r="Z769" s="14"/>
      <c r="AA769" s="14"/>
      <c r="AB769" s="14"/>
      <c r="AC769" s="14"/>
      <c r="AD769" s="14"/>
      <c r="AE769" s="14"/>
      <c r="AF769" s="14"/>
      <c r="AG769" s="14"/>
      <c r="AH769" s="14"/>
      <c r="AI769" s="14"/>
      <c r="AJ769" s="14"/>
      <c r="AK769" s="14"/>
      <c r="AL769" s="14"/>
    </row>
    <row r="770" spans="1:38">
      <c r="A770" s="14"/>
      <c r="B770" s="14"/>
      <c r="C770" s="14"/>
      <c r="D770" s="14"/>
      <c r="E770" s="14"/>
      <c r="F770" s="14"/>
      <c r="G770" s="14"/>
      <c r="H770" s="14"/>
      <c r="I770" s="14"/>
      <c r="J770" s="14"/>
      <c r="K770" s="14"/>
      <c r="L770" s="14"/>
      <c r="M770" s="14"/>
      <c r="N770" s="14"/>
      <c r="O770" s="14"/>
      <c r="Q770" s="14" t="str">
        <f>IF(moras!H762="SI", moras!C762, "")</f>
        <v/>
      </c>
      <c r="R770" s="14">
        <f>IF(moras!H762="NO", moras!C762, "")</f>
        <v>558635.76</v>
      </c>
      <c r="S770" s="14">
        <f t="shared" si="14"/>
        <v>-558635.76</v>
      </c>
      <c r="T770" s="14"/>
      <c r="U770" s="14"/>
      <c r="V770" s="14"/>
      <c r="W770" s="14"/>
      <c r="X770" s="14"/>
      <c r="Y770" s="14"/>
      <c r="Z770" s="14"/>
      <c r="AA770" s="14"/>
      <c r="AB770" s="14"/>
      <c r="AC770" s="14"/>
      <c r="AD770" s="14"/>
      <c r="AE770" s="14"/>
      <c r="AF770" s="14"/>
      <c r="AG770" s="14"/>
      <c r="AH770" s="14"/>
      <c r="AI770" s="14"/>
      <c r="AJ770" s="14"/>
      <c r="AK770" s="14"/>
      <c r="AL770" s="14"/>
    </row>
    <row r="771" spans="1:38">
      <c r="A771" s="14"/>
      <c r="B771" s="14"/>
      <c r="C771" s="14"/>
      <c r="D771" s="14"/>
      <c r="E771" s="14"/>
      <c r="F771" s="14"/>
      <c r="G771" s="14"/>
      <c r="H771" s="14"/>
      <c r="I771" s="14"/>
      <c r="J771" s="14"/>
      <c r="K771" s="14"/>
      <c r="L771" s="14"/>
      <c r="M771" s="14"/>
      <c r="N771" s="14"/>
      <c r="O771" s="14"/>
      <c r="Q771" s="14" t="str">
        <f>IF(moras!H763="SI", moras!C763, "")</f>
        <v/>
      </c>
      <c r="R771" s="14">
        <f>IF(moras!H763="NO", moras!C763, "")</f>
        <v>489159</v>
      </c>
      <c r="S771" s="14">
        <f t="shared" si="14"/>
        <v>-489159</v>
      </c>
      <c r="T771" s="14"/>
      <c r="U771" s="14"/>
      <c r="V771" s="14"/>
      <c r="W771" s="14"/>
      <c r="X771" s="14"/>
      <c r="Y771" s="14"/>
      <c r="Z771" s="14"/>
      <c r="AA771" s="14"/>
      <c r="AB771" s="14"/>
      <c r="AC771" s="14"/>
      <c r="AD771" s="14"/>
      <c r="AE771" s="14"/>
      <c r="AF771" s="14"/>
      <c r="AG771" s="14"/>
      <c r="AH771" s="14"/>
      <c r="AI771" s="14"/>
      <c r="AJ771" s="14"/>
      <c r="AK771" s="14"/>
      <c r="AL771" s="14"/>
    </row>
    <row r="772" spans="1:38">
      <c r="A772" s="14"/>
      <c r="B772" s="14"/>
      <c r="C772" s="14"/>
      <c r="D772" s="14"/>
      <c r="E772" s="14"/>
      <c r="F772" s="14"/>
      <c r="G772" s="14"/>
      <c r="H772" s="14"/>
      <c r="I772" s="14"/>
      <c r="J772" s="14"/>
      <c r="K772" s="14"/>
      <c r="L772" s="14"/>
      <c r="M772" s="14"/>
      <c r="N772" s="14"/>
      <c r="O772" s="14"/>
      <c r="Q772" s="14" t="str">
        <f>IF(moras!H764="SI", moras!C764, "")</f>
        <v/>
      </c>
      <c r="R772" s="14">
        <f>IF(moras!H764="NO", moras!C764, "")</f>
        <v>463300</v>
      </c>
      <c r="S772" s="14">
        <f t="shared" si="14"/>
        <v>-463300</v>
      </c>
      <c r="T772" s="14"/>
      <c r="U772" s="14"/>
      <c r="V772" s="14"/>
      <c r="W772" s="14"/>
      <c r="X772" s="14"/>
      <c r="Y772" s="14"/>
      <c r="Z772" s="14"/>
      <c r="AA772" s="14"/>
      <c r="AB772" s="14"/>
      <c r="AC772" s="14"/>
      <c r="AD772" s="14"/>
      <c r="AE772" s="14"/>
      <c r="AF772" s="14"/>
      <c r="AG772" s="14"/>
      <c r="AH772" s="14"/>
      <c r="AI772" s="14"/>
      <c r="AJ772" s="14"/>
      <c r="AK772" s="14"/>
      <c r="AL772" s="14"/>
    </row>
    <row r="773" spans="1:38">
      <c r="A773" s="14"/>
      <c r="B773" s="14"/>
      <c r="C773" s="14"/>
      <c r="D773" s="14"/>
      <c r="E773" s="14"/>
      <c r="F773" s="14"/>
      <c r="G773" s="14"/>
      <c r="H773" s="14"/>
      <c r="I773" s="14"/>
      <c r="J773" s="14"/>
      <c r="K773" s="14"/>
      <c r="L773" s="14"/>
      <c r="M773" s="14"/>
      <c r="N773" s="14"/>
      <c r="O773" s="14"/>
      <c r="Q773" s="14" t="str">
        <f>IF(moras!H765="SI", moras!C765, "")</f>
        <v/>
      </c>
      <c r="R773" s="14">
        <f>IF(moras!H765="NO", moras!C765, "")</f>
        <v>360904.76</v>
      </c>
      <c r="S773" s="14">
        <f t="shared" si="14"/>
        <v>-360904.76</v>
      </c>
      <c r="T773" s="14"/>
      <c r="U773" s="14"/>
      <c r="V773" s="14"/>
      <c r="W773" s="14"/>
      <c r="X773" s="14"/>
      <c r="Y773" s="14"/>
      <c r="Z773" s="14"/>
      <c r="AA773" s="14"/>
      <c r="AB773" s="14"/>
      <c r="AC773" s="14"/>
      <c r="AD773" s="14"/>
      <c r="AE773" s="14"/>
      <c r="AF773" s="14"/>
      <c r="AG773" s="14"/>
      <c r="AH773" s="14"/>
      <c r="AI773" s="14"/>
      <c r="AJ773" s="14"/>
      <c r="AK773" s="14"/>
      <c r="AL773" s="14"/>
    </row>
    <row r="774" spans="1:38">
      <c r="A774" s="14"/>
      <c r="B774" s="14"/>
      <c r="C774" s="14"/>
      <c r="D774" s="14"/>
      <c r="E774" s="14"/>
      <c r="F774" s="14"/>
      <c r="G774" s="14"/>
      <c r="H774" s="14"/>
      <c r="I774" s="14"/>
      <c r="J774" s="14"/>
      <c r="K774" s="14"/>
      <c r="L774" s="14"/>
      <c r="M774" s="14"/>
      <c r="N774" s="14"/>
      <c r="O774" s="14"/>
      <c r="Q774" s="14">
        <f>IF(moras!H766="SI", moras!C766, "")</f>
        <v>1156421</v>
      </c>
      <c r="R774" s="14" t="str">
        <f>IF(moras!H766="NO", moras!C766, "")</f>
        <v/>
      </c>
      <c r="S774" s="14" t="e">
        <f t="shared" si="14"/>
        <v>#VALUE!</v>
      </c>
      <c r="T774" s="14"/>
      <c r="U774" s="14"/>
      <c r="V774" s="14"/>
      <c r="W774" s="14"/>
      <c r="X774" s="14"/>
      <c r="Y774" s="14"/>
      <c r="Z774" s="14"/>
      <c r="AA774" s="14"/>
      <c r="AB774" s="14"/>
      <c r="AC774" s="14"/>
      <c r="AD774" s="14"/>
      <c r="AE774" s="14"/>
      <c r="AF774" s="14"/>
      <c r="AG774" s="14"/>
      <c r="AH774" s="14"/>
      <c r="AI774" s="14"/>
      <c r="AJ774" s="14"/>
      <c r="AK774" s="14"/>
      <c r="AL774" s="14"/>
    </row>
    <row r="775" spans="1:38">
      <c r="A775" s="14"/>
      <c r="B775" s="14"/>
      <c r="C775" s="14"/>
      <c r="D775" s="14"/>
      <c r="E775" s="14"/>
      <c r="F775" s="14"/>
      <c r="G775" s="14"/>
      <c r="H775" s="14"/>
      <c r="I775" s="14"/>
      <c r="J775" s="14"/>
      <c r="K775" s="14"/>
      <c r="L775" s="14"/>
      <c r="M775" s="14"/>
      <c r="N775" s="14"/>
      <c r="O775" s="14"/>
      <c r="Q775" s="14" t="str">
        <f>IF(moras!H767="SI", moras!C767, "")</f>
        <v/>
      </c>
      <c r="R775" s="14">
        <f>IF(moras!H767="NO", moras!C767, "")</f>
        <v>388293</v>
      </c>
      <c r="S775" s="14">
        <f t="shared" si="14"/>
        <v>-388293</v>
      </c>
      <c r="T775" s="14"/>
      <c r="U775" s="14"/>
      <c r="V775" s="14"/>
      <c r="W775" s="14"/>
      <c r="X775" s="14"/>
      <c r="Y775" s="14"/>
      <c r="Z775" s="14"/>
      <c r="AA775" s="14"/>
      <c r="AB775" s="14"/>
      <c r="AC775" s="14"/>
      <c r="AD775" s="14"/>
      <c r="AE775" s="14"/>
      <c r="AF775" s="14"/>
      <c r="AG775" s="14"/>
      <c r="AH775" s="14"/>
      <c r="AI775" s="14"/>
      <c r="AJ775" s="14"/>
      <c r="AK775" s="14"/>
      <c r="AL775" s="14"/>
    </row>
    <row r="776" spans="1:38">
      <c r="A776" s="14"/>
      <c r="B776" s="14"/>
      <c r="C776" s="14"/>
      <c r="D776" s="14"/>
      <c r="E776" s="14"/>
      <c r="F776" s="14"/>
      <c r="G776" s="14"/>
      <c r="H776" s="14"/>
      <c r="I776" s="14"/>
      <c r="J776" s="14"/>
      <c r="K776" s="14"/>
      <c r="L776" s="14"/>
      <c r="M776" s="14"/>
      <c r="N776" s="14"/>
      <c r="O776" s="14"/>
      <c r="Q776" s="14" t="str">
        <f>IF(moras!H768="SI", moras!C768, "")</f>
        <v/>
      </c>
      <c r="R776" s="14">
        <f>IF(moras!H768="NO", moras!C768, "")</f>
        <v>1214906</v>
      </c>
      <c r="S776" s="14">
        <f t="shared" si="14"/>
        <v>-1214906</v>
      </c>
      <c r="T776" s="14"/>
      <c r="U776" s="14"/>
      <c r="V776" s="14"/>
      <c r="W776" s="14"/>
      <c r="X776" s="14"/>
      <c r="Y776" s="14"/>
      <c r="Z776" s="14"/>
      <c r="AA776" s="14"/>
      <c r="AB776" s="14"/>
      <c r="AC776" s="14"/>
      <c r="AD776" s="14"/>
      <c r="AE776" s="14"/>
      <c r="AF776" s="14"/>
      <c r="AG776" s="14"/>
      <c r="AH776" s="14"/>
      <c r="AI776" s="14"/>
      <c r="AJ776" s="14"/>
      <c r="AK776" s="14"/>
      <c r="AL776" s="14"/>
    </row>
    <row r="777" spans="1:38">
      <c r="A777" s="14"/>
      <c r="B777" s="14"/>
      <c r="C777" s="14"/>
      <c r="D777" s="14"/>
      <c r="E777" s="14"/>
      <c r="F777" s="14"/>
      <c r="G777" s="14"/>
      <c r="H777" s="14"/>
      <c r="I777" s="14"/>
      <c r="J777" s="14"/>
      <c r="K777" s="14"/>
      <c r="L777" s="14"/>
      <c r="M777" s="14"/>
      <c r="N777" s="14"/>
      <c r="O777" s="14"/>
      <c r="Q777" s="14" t="str">
        <f>IF(moras!H769="SI", moras!C769, "")</f>
        <v/>
      </c>
      <c r="R777" s="14">
        <f>IF(moras!H769="NO", moras!C769, "")</f>
        <v>795801</v>
      </c>
      <c r="S777" s="14">
        <f t="shared" si="14"/>
        <v>-795801</v>
      </c>
      <c r="T777" s="14"/>
      <c r="U777" s="14"/>
      <c r="V777" s="14"/>
      <c r="W777" s="14"/>
      <c r="X777" s="14"/>
      <c r="Y777" s="14"/>
      <c r="Z777" s="14"/>
      <c r="AA777" s="14"/>
      <c r="AB777" s="14"/>
      <c r="AC777" s="14"/>
      <c r="AD777" s="14"/>
      <c r="AE777" s="14"/>
      <c r="AF777" s="14"/>
      <c r="AG777" s="14"/>
      <c r="AH777" s="14"/>
      <c r="AI777" s="14"/>
      <c r="AJ777" s="14"/>
      <c r="AK777" s="14"/>
      <c r="AL777" s="14"/>
    </row>
    <row r="778" spans="1:38">
      <c r="A778" s="14"/>
      <c r="B778" s="14"/>
      <c r="C778" s="14"/>
      <c r="D778" s="14"/>
      <c r="E778" s="14"/>
      <c r="F778" s="14"/>
      <c r="G778" s="14"/>
      <c r="H778" s="14"/>
      <c r="I778" s="14"/>
      <c r="J778" s="14"/>
      <c r="K778" s="14"/>
      <c r="L778" s="14"/>
      <c r="M778" s="14"/>
      <c r="N778" s="14"/>
      <c r="O778" s="14"/>
      <c r="Q778" s="14" t="str">
        <f>IF(moras!H770="SI", moras!C770, "")</f>
        <v/>
      </c>
      <c r="R778" s="14">
        <f>IF(moras!H770="NO", moras!C770, "")</f>
        <v>318619.2</v>
      </c>
      <c r="S778" s="14">
        <f t="shared" si="14"/>
        <v>-318619.2</v>
      </c>
      <c r="T778" s="14"/>
      <c r="U778" s="14"/>
      <c r="V778" s="14"/>
      <c r="W778" s="14"/>
      <c r="X778" s="14"/>
      <c r="Y778" s="14"/>
      <c r="Z778" s="14"/>
      <c r="AA778" s="14"/>
      <c r="AB778" s="14"/>
      <c r="AC778" s="14"/>
      <c r="AD778" s="14"/>
      <c r="AE778" s="14"/>
      <c r="AF778" s="14"/>
      <c r="AG778" s="14"/>
      <c r="AH778" s="14"/>
      <c r="AI778" s="14"/>
      <c r="AJ778" s="14"/>
      <c r="AK778" s="14"/>
      <c r="AL778" s="14"/>
    </row>
    <row r="779" spans="1:38">
      <c r="A779" s="14"/>
      <c r="B779" s="14"/>
      <c r="C779" s="14"/>
      <c r="D779" s="14"/>
      <c r="E779" s="14"/>
      <c r="F779" s="14"/>
      <c r="G779" s="14"/>
      <c r="H779" s="14"/>
      <c r="I779" s="14"/>
      <c r="J779" s="14"/>
      <c r="K779" s="14"/>
      <c r="L779" s="14"/>
      <c r="M779" s="14"/>
      <c r="N779" s="14"/>
      <c r="O779" s="14"/>
      <c r="Q779" s="14" t="str">
        <f>IF(moras!H771="SI", moras!C771, "")</f>
        <v/>
      </c>
      <c r="R779" s="14">
        <f>IF(moras!H771="NO", moras!C771, "")</f>
        <v>650078.5</v>
      </c>
      <c r="S779" s="14">
        <f t="shared" ref="S779:S842" si="15">-R779</f>
        <v>-650078.5</v>
      </c>
      <c r="T779" s="14"/>
      <c r="U779" s="14"/>
      <c r="V779" s="14"/>
      <c r="W779" s="14"/>
      <c r="X779" s="14"/>
      <c r="Y779" s="14"/>
      <c r="Z779" s="14"/>
      <c r="AA779" s="14"/>
      <c r="AB779" s="14"/>
      <c r="AC779" s="14"/>
      <c r="AD779" s="14"/>
      <c r="AE779" s="14"/>
      <c r="AF779" s="14"/>
      <c r="AG779" s="14"/>
      <c r="AH779" s="14"/>
      <c r="AI779" s="14"/>
      <c r="AJ779" s="14"/>
      <c r="AK779" s="14"/>
      <c r="AL779" s="14"/>
    </row>
    <row r="780" spans="1:38">
      <c r="A780" s="14"/>
      <c r="B780" s="14"/>
      <c r="C780" s="14"/>
      <c r="D780" s="14"/>
      <c r="E780" s="14"/>
      <c r="F780" s="14"/>
      <c r="G780" s="14"/>
      <c r="H780" s="14"/>
      <c r="I780" s="14"/>
      <c r="J780" s="14"/>
      <c r="K780" s="14"/>
      <c r="L780" s="14"/>
      <c r="M780" s="14"/>
      <c r="N780" s="14"/>
      <c r="O780" s="14"/>
      <c r="Q780" s="14">
        <f>IF(moras!H772="SI", moras!C772, "")</f>
        <v>433085</v>
      </c>
      <c r="R780" s="14" t="str">
        <f>IF(moras!H772="NO", moras!C772, "")</f>
        <v/>
      </c>
      <c r="S780" s="14" t="e">
        <f t="shared" si="15"/>
        <v>#VALUE!</v>
      </c>
      <c r="T780" s="14"/>
      <c r="U780" s="14"/>
      <c r="V780" s="14"/>
      <c r="W780" s="14"/>
      <c r="X780" s="14"/>
      <c r="Y780" s="14"/>
      <c r="Z780" s="14"/>
      <c r="AA780" s="14"/>
      <c r="AB780" s="14"/>
      <c r="AC780" s="14"/>
      <c r="AD780" s="14"/>
      <c r="AE780" s="14"/>
      <c r="AF780" s="14"/>
      <c r="AG780" s="14"/>
      <c r="AH780" s="14"/>
      <c r="AI780" s="14"/>
      <c r="AJ780" s="14"/>
      <c r="AK780" s="14"/>
      <c r="AL780" s="14"/>
    </row>
    <row r="781" spans="1:38">
      <c r="A781" s="14"/>
      <c r="B781" s="14"/>
      <c r="C781" s="14"/>
      <c r="D781" s="14"/>
      <c r="E781" s="14"/>
      <c r="F781" s="14"/>
      <c r="G781" s="14"/>
      <c r="H781" s="14"/>
      <c r="I781" s="14"/>
      <c r="J781" s="14"/>
      <c r="K781" s="14"/>
      <c r="L781" s="14"/>
      <c r="M781" s="14"/>
      <c r="N781" s="14"/>
      <c r="O781" s="14"/>
      <c r="Q781" s="14" t="str">
        <f>IF(moras!H773="SI", moras!C773, "")</f>
        <v/>
      </c>
      <c r="R781" s="14">
        <f>IF(moras!H773="NO", moras!C773, "")</f>
        <v>294000</v>
      </c>
      <c r="S781" s="14">
        <f t="shared" si="15"/>
        <v>-294000</v>
      </c>
      <c r="T781" s="14"/>
      <c r="U781" s="14"/>
      <c r="V781" s="14"/>
      <c r="W781" s="14"/>
      <c r="X781" s="14"/>
      <c r="Y781" s="14"/>
      <c r="Z781" s="14"/>
      <c r="AA781" s="14"/>
      <c r="AB781" s="14"/>
      <c r="AC781" s="14"/>
      <c r="AD781" s="14"/>
      <c r="AE781" s="14"/>
      <c r="AF781" s="14"/>
      <c r="AG781" s="14"/>
      <c r="AH781" s="14"/>
      <c r="AI781" s="14"/>
      <c r="AJ781" s="14"/>
      <c r="AK781" s="14"/>
      <c r="AL781" s="14"/>
    </row>
    <row r="782" spans="1:38">
      <c r="A782" s="14"/>
      <c r="B782" s="14"/>
      <c r="C782" s="14"/>
      <c r="D782" s="14"/>
      <c r="E782" s="14"/>
      <c r="F782" s="14"/>
      <c r="G782" s="14"/>
      <c r="H782" s="14"/>
      <c r="I782" s="14"/>
      <c r="J782" s="14"/>
      <c r="K782" s="14"/>
      <c r="L782" s="14"/>
      <c r="M782" s="14"/>
      <c r="N782" s="14"/>
      <c r="O782" s="14"/>
      <c r="Q782" s="14">
        <f>IF(moras!H774="SI", moras!C774, "")</f>
        <v>405063</v>
      </c>
      <c r="R782" s="14" t="str">
        <f>IF(moras!H774="NO", moras!C774, "")</f>
        <v/>
      </c>
      <c r="S782" s="14" t="e">
        <f t="shared" si="15"/>
        <v>#VALUE!</v>
      </c>
      <c r="T782" s="14"/>
      <c r="U782" s="14"/>
      <c r="V782" s="14"/>
      <c r="W782" s="14"/>
      <c r="X782" s="14"/>
      <c r="Y782" s="14"/>
      <c r="Z782" s="14"/>
      <c r="AA782" s="14"/>
      <c r="AB782" s="14"/>
      <c r="AC782" s="14"/>
      <c r="AD782" s="14"/>
      <c r="AE782" s="14"/>
      <c r="AF782" s="14"/>
      <c r="AG782" s="14"/>
      <c r="AH782" s="14"/>
      <c r="AI782" s="14"/>
      <c r="AJ782" s="14"/>
      <c r="AK782" s="14"/>
      <c r="AL782" s="14"/>
    </row>
    <row r="783" spans="1:38">
      <c r="A783" s="14"/>
      <c r="B783" s="14"/>
      <c r="C783" s="14"/>
      <c r="D783" s="14"/>
      <c r="E783" s="14"/>
      <c r="F783" s="14"/>
      <c r="G783" s="14"/>
      <c r="H783" s="14"/>
      <c r="I783" s="14"/>
      <c r="J783" s="14"/>
      <c r="K783" s="14"/>
      <c r="L783" s="14"/>
      <c r="M783" s="14"/>
      <c r="N783" s="14"/>
      <c r="O783" s="14"/>
      <c r="Q783" s="14" t="str">
        <f>IF(moras!H775="SI", moras!C775, "")</f>
        <v/>
      </c>
      <c r="R783" s="14">
        <f>IF(moras!H775="NO", moras!C775, "")</f>
        <v>299647</v>
      </c>
      <c r="S783" s="14">
        <f t="shared" si="15"/>
        <v>-299647</v>
      </c>
      <c r="T783" s="14"/>
      <c r="U783" s="14"/>
      <c r="V783" s="14"/>
      <c r="W783" s="14"/>
      <c r="X783" s="14"/>
      <c r="Y783" s="14"/>
      <c r="Z783" s="14"/>
      <c r="AA783" s="14"/>
      <c r="AB783" s="14"/>
      <c r="AC783" s="14"/>
      <c r="AD783" s="14"/>
      <c r="AE783" s="14"/>
      <c r="AF783" s="14"/>
      <c r="AG783" s="14"/>
      <c r="AH783" s="14"/>
      <c r="AI783" s="14"/>
      <c r="AJ783" s="14"/>
      <c r="AK783" s="14"/>
      <c r="AL783" s="14"/>
    </row>
    <row r="784" spans="1:38">
      <c r="A784" s="14"/>
      <c r="B784" s="14"/>
      <c r="C784" s="14"/>
      <c r="D784" s="14"/>
      <c r="E784" s="14"/>
      <c r="F784" s="14"/>
      <c r="G784" s="14"/>
      <c r="H784" s="14"/>
      <c r="I784" s="14"/>
      <c r="J784" s="14"/>
      <c r="K784" s="14"/>
      <c r="L784" s="14"/>
      <c r="M784" s="14"/>
      <c r="N784" s="14"/>
      <c r="O784" s="14"/>
      <c r="Q784" s="14" t="str">
        <f>IF(moras!H776="SI", moras!C776, "")</f>
        <v/>
      </c>
      <c r="R784" s="14">
        <f>IF(moras!H776="NO", moras!C776, "")</f>
        <v>10000</v>
      </c>
      <c r="S784" s="14">
        <f t="shared" si="15"/>
        <v>-10000</v>
      </c>
      <c r="T784" s="14"/>
      <c r="U784" s="14"/>
      <c r="V784" s="14"/>
      <c r="W784" s="14"/>
      <c r="X784" s="14"/>
      <c r="Y784" s="14"/>
      <c r="Z784" s="14"/>
      <c r="AA784" s="14"/>
      <c r="AB784" s="14"/>
      <c r="AC784" s="14"/>
      <c r="AD784" s="14"/>
      <c r="AE784" s="14"/>
      <c r="AF784" s="14"/>
      <c r="AG784" s="14"/>
      <c r="AH784" s="14"/>
      <c r="AI784" s="14"/>
      <c r="AJ784" s="14"/>
      <c r="AK784" s="14"/>
      <c r="AL784" s="14"/>
    </row>
    <row r="785" spans="1:38">
      <c r="A785" s="14"/>
      <c r="B785" s="14"/>
      <c r="C785" s="14"/>
      <c r="D785" s="14"/>
      <c r="E785" s="14"/>
      <c r="F785" s="14"/>
      <c r="G785" s="14"/>
      <c r="H785" s="14"/>
      <c r="I785" s="14"/>
      <c r="J785" s="14"/>
      <c r="K785" s="14"/>
      <c r="L785" s="14"/>
      <c r="M785" s="14"/>
      <c r="N785" s="14"/>
      <c r="O785" s="14"/>
      <c r="Q785" s="14">
        <f>IF(moras!H777="SI", moras!C777, "")</f>
        <v>364976.92</v>
      </c>
      <c r="R785" s="14" t="str">
        <f>IF(moras!H777="NO", moras!C777, "")</f>
        <v/>
      </c>
      <c r="S785" s="14" t="e">
        <f t="shared" si="15"/>
        <v>#VALUE!</v>
      </c>
      <c r="T785" s="14"/>
      <c r="U785" s="14"/>
      <c r="V785" s="14"/>
      <c r="W785" s="14"/>
      <c r="X785" s="14"/>
      <c r="Y785" s="14"/>
      <c r="Z785" s="14"/>
      <c r="AA785" s="14"/>
      <c r="AB785" s="14"/>
      <c r="AC785" s="14"/>
      <c r="AD785" s="14"/>
      <c r="AE785" s="14"/>
      <c r="AF785" s="14"/>
      <c r="AG785" s="14"/>
      <c r="AH785" s="14"/>
      <c r="AI785" s="14"/>
      <c r="AJ785" s="14"/>
      <c r="AK785" s="14"/>
      <c r="AL785" s="14"/>
    </row>
    <row r="786" spans="1:38">
      <c r="A786" s="14"/>
      <c r="B786" s="14"/>
      <c r="C786" s="14"/>
      <c r="D786" s="14"/>
      <c r="E786" s="14"/>
      <c r="F786" s="14"/>
      <c r="G786" s="14"/>
      <c r="H786" s="14"/>
      <c r="I786" s="14"/>
      <c r="J786" s="14"/>
      <c r="K786" s="14"/>
      <c r="L786" s="14"/>
      <c r="M786" s="14"/>
      <c r="N786" s="14"/>
      <c r="O786" s="14"/>
      <c r="Q786" s="14" t="str">
        <f>IF(moras!H778="SI", moras!C778, "")</f>
        <v/>
      </c>
      <c r="R786" s="14">
        <f>IF(moras!H778="NO", moras!C778, "")</f>
        <v>102524</v>
      </c>
      <c r="S786" s="14">
        <f t="shared" si="15"/>
        <v>-102524</v>
      </c>
      <c r="T786" s="14"/>
      <c r="U786" s="14"/>
      <c r="V786" s="14"/>
      <c r="W786" s="14"/>
      <c r="X786" s="14"/>
      <c r="Y786" s="14"/>
      <c r="Z786" s="14"/>
      <c r="AA786" s="14"/>
      <c r="AB786" s="14"/>
      <c r="AC786" s="14"/>
      <c r="AD786" s="14"/>
      <c r="AE786" s="14"/>
      <c r="AF786" s="14"/>
      <c r="AG786" s="14"/>
      <c r="AH786" s="14"/>
      <c r="AI786" s="14"/>
      <c r="AJ786" s="14"/>
      <c r="AK786" s="14"/>
      <c r="AL786" s="14"/>
    </row>
    <row r="787" spans="1:38">
      <c r="A787" s="14"/>
      <c r="B787" s="14"/>
      <c r="C787" s="14"/>
      <c r="D787" s="14"/>
      <c r="E787" s="14"/>
      <c r="F787" s="14"/>
      <c r="G787" s="14"/>
      <c r="H787" s="14"/>
      <c r="I787" s="14"/>
      <c r="J787" s="14"/>
      <c r="K787" s="14"/>
      <c r="L787" s="14"/>
      <c r="M787" s="14"/>
      <c r="N787" s="14"/>
      <c r="O787" s="14"/>
      <c r="Q787" s="14" t="str">
        <f>IF(moras!H779="SI", moras!C779, "")</f>
        <v/>
      </c>
      <c r="R787" s="14">
        <f>IF(moras!H779="NO", moras!C779, "")</f>
        <v>636512.32999999996</v>
      </c>
      <c r="S787" s="14">
        <f t="shared" si="15"/>
        <v>-636512.32999999996</v>
      </c>
      <c r="T787" s="14"/>
      <c r="U787" s="14"/>
      <c r="V787" s="14"/>
      <c r="W787" s="14"/>
      <c r="X787" s="14"/>
      <c r="Y787" s="14"/>
      <c r="Z787" s="14"/>
      <c r="AA787" s="14"/>
      <c r="AB787" s="14"/>
      <c r="AC787" s="14"/>
      <c r="AD787" s="14"/>
      <c r="AE787" s="14"/>
      <c r="AF787" s="14"/>
      <c r="AG787" s="14"/>
      <c r="AH787" s="14"/>
      <c r="AI787" s="14"/>
      <c r="AJ787" s="14"/>
      <c r="AK787" s="14"/>
      <c r="AL787" s="14"/>
    </row>
    <row r="788" spans="1:38">
      <c r="A788" s="14"/>
      <c r="B788" s="14"/>
      <c r="C788" s="14"/>
      <c r="D788" s="14"/>
      <c r="E788" s="14"/>
      <c r="F788" s="14"/>
      <c r="G788" s="14"/>
      <c r="H788" s="14"/>
      <c r="I788" s="14"/>
      <c r="J788" s="14"/>
      <c r="K788" s="14"/>
      <c r="L788" s="14"/>
      <c r="M788" s="14"/>
      <c r="N788" s="14"/>
      <c r="O788" s="14"/>
      <c r="Q788" s="14" t="str">
        <f>IF(moras!H780="SI", moras!C780, "")</f>
        <v/>
      </c>
      <c r="R788" s="14">
        <f>IF(moras!H780="NO", moras!C780, "")</f>
        <v>278030</v>
      </c>
      <c r="S788" s="14">
        <f t="shared" si="15"/>
        <v>-278030</v>
      </c>
      <c r="T788" s="14"/>
      <c r="U788" s="14"/>
      <c r="V788" s="14"/>
      <c r="W788" s="14"/>
      <c r="X788" s="14"/>
      <c r="Y788" s="14"/>
      <c r="Z788" s="14"/>
      <c r="AA788" s="14"/>
      <c r="AB788" s="14"/>
      <c r="AC788" s="14"/>
      <c r="AD788" s="14"/>
      <c r="AE788" s="14"/>
      <c r="AF788" s="14"/>
      <c r="AG788" s="14"/>
      <c r="AH788" s="14"/>
      <c r="AI788" s="14"/>
      <c r="AJ788" s="14"/>
      <c r="AK788" s="14"/>
      <c r="AL788" s="14"/>
    </row>
    <row r="789" spans="1:38">
      <c r="A789" s="14"/>
      <c r="B789" s="14"/>
      <c r="C789" s="14"/>
      <c r="D789" s="14"/>
      <c r="E789" s="14"/>
      <c r="F789" s="14"/>
      <c r="G789" s="14"/>
      <c r="H789" s="14"/>
      <c r="I789" s="14"/>
      <c r="J789" s="14"/>
      <c r="K789" s="14"/>
      <c r="L789" s="14"/>
      <c r="M789" s="14"/>
      <c r="N789" s="14"/>
      <c r="O789" s="14"/>
      <c r="Q789" s="14" t="str">
        <f>IF(moras!H781="SI", moras!C781, "")</f>
        <v/>
      </c>
      <c r="R789" s="14">
        <f>IF(moras!H781="NO", moras!C781, "")</f>
        <v>453693.52</v>
      </c>
      <c r="S789" s="14">
        <f t="shared" si="15"/>
        <v>-453693.52</v>
      </c>
      <c r="T789" s="14"/>
      <c r="U789" s="14"/>
      <c r="V789" s="14"/>
      <c r="W789" s="14"/>
      <c r="X789" s="14"/>
      <c r="Y789" s="14"/>
      <c r="Z789" s="14"/>
      <c r="AA789" s="14"/>
      <c r="AB789" s="14"/>
      <c r="AC789" s="14"/>
      <c r="AD789" s="14"/>
      <c r="AE789" s="14"/>
      <c r="AF789" s="14"/>
      <c r="AG789" s="14"/>
      <c r="AH789" s="14"/>
      <c r="AI789" s="14"/>
      <c r="AJ789" s="14"/>
      <c r="AK789" s="14"/>
      <c r="AL789" s="14"/>
    </row>
    <row r="790" spans="1:38">
      <c r="A790" s="14"/>
      <c r="B790" s="14"/>
      <c r="C790" s="14"/>
      <c r="D790" s="14"/>
      <c r="E790" s="14"/>
      <c r="F790" s="14"/>
      <c r="G790" s="14"/>
      <c r="H790" s="14"/>
      <c r="I790" s="14"/>
      <c r="J790" s="14"/>
      <c r="K790" s="14"/>
      <c r="L790" s="14"/>
      <c r="M790" s="14"/>
      <c r="N790" s="14"/>
      <c r="O790" s="14"/>
      <c r="Q790" s="14" t="str">
        <f>IF(moras!H782="SI", moras!C782, "")</f>
        <v/>
      </c>
      <c r="R790" s="14">
        <f>IF(moras!H782="NO", moras!C782, "")</f>
        <v>1131487.6499999999</v>
      </c>
      <c r="S790" s="14">
        <f t="shared" si="15"/>
        <v>-1131487.6499999999</v>
      </c>
      <c r="T790" s="14"/>
      <c r="U790" s="14"/>
      <c r="V790" s="14"/>
      <c r="W790" s="14"/>
      <c r="X790" s="14"/>
      <c r="Y790" s="14"/>
      <c r="Z790" s="14"/>
      <c r="AA790" s="14"/>
      <c r="AB790" s="14"/>
      <c r="AC790" s="14"/>
      <c r="AD790" s="14"/>
      <c r="AE790" s="14"/>
      <c r="AF790" s="14"/>
      <c r="AG790" s="14"/>
      <c r="AH790" s="14"/>
      <c r="AI790" s="14"/>
      <c r="AJ790" s="14"/>
      <c r="AK790" s="14"/>
      <c r="AL790" s="14"/>
    </row>
    <row r="791" spans="1:38">
      <c r="A791" s="14"/>
      <c r="B791" s="14"/>
      <c r="C791" s="14"/>
      <c r="D791" s="14"/>
      <c r="E791" s="14"/>
      <c r="F791" s="14"/>
      <c r="G791" s="14"/>
      <c r="H791" s="14"/>
      <c r="I791" s="14"/>
      <c r="J791" s="14"/>
      <c r="K791" s="14"/>
      <c r="L791" s="14"/>
      <c r="M791" s="14"/>
      <c r="N791" s="14"/>
      <c r="O791" s="14"/>
      <c r="Q791" s="14" t="str">
        <f>IF(moras!H783="SI", moras!C783, "")</f>
        <v/>
      </c>
      <c r="R791" s="14">
        <f>IF(moras!H783="NO", moras!C783, "")</f>
        <v>297045</v>
      </c>
      <c r="S791" s="14">
        <f t="shared" si="15"/>
        <v>-297045</v>
      </c>
      <c r="T791" s="14"/>
      <c r="U791" s="14"/>
      <c r="V791" s="14"/>
      <c r="W791" s="14"/>
      <c r="X791" s="14"/>
      <c r="Y791" s="14"/>
      <c r="Z791" s="14"/>
      <c r="AA791" s="14"/>
      <c r="AB791" s="14"/>
      <c r="AC791" s="14"/>
      <c r="AD791" s="14"/>
      <c r="AE791" s="14"/>
      <c r="AF791" s="14"/>
      <c r="AG791" s="14"/>
      <c r="AH791" s="14"/>
      <c r="AI791" s="14"/>
      <c r="AJ791" s="14"/>
      <c r="AK791" s="14"/>
      <c r="AL791" s="14"/>
    </row>
    <row r="792" spans="1:38">
      <c r="A792" s="14"/>
      <c r="B792" s="14"/>
      <c r="C792" s="14"/>
      <c r="D792" s="14"/>
      <c r="E792" s="14"/>
      <c r="F792" s="14"/>
      <c r="G792" s="14"/>
      <c r="H792" s="14"/>
      <c r="I792" s="14"/>
      <c r="J792" s="14"/>
      <c r="K792" s="14"/>
      <c r="L792" s="14"/>
      <c r="M792" s="14"/>
      <c r="N792" s="14"/>
      <c r="O792" s="14"/>
      <c r="Q792" s="14" t="str">
        <f>IF(moras!H784="SI", moras!C784, "")</f>
        <v/>
      </c>
      <c r="R792" s="14">
        <f>IF(moras!H784="NO", moras!C784, "")</f>
        <v>629382</v>
      </c>
      <c r="S792" s="14">
        <f t="shared" si="15"/>
        <v>-629382</v>
      </c>
      <c r="T792" s="14"/>
      <c r="U792" s="14"/>
      <c r="V792" s="14"/>
      <c r="W792" s="14"/>
      <c r="X792" s="14"/>
      <c r="Y792" s="14"/>
      <c r="Z792" s="14"/>
      <c r="AA792" s="14"/>
      <c r="AB792" s="14"/>
      <c r="AC792" s="14"/>
      <c r="AD792" s="14"/>
      <c r="AE792" s="14"/>
      <c r="AF792" s="14"/>
      <c r="AG792" s="14"/>
      <c r="AH792" s="14"/>
      <c r="AI792" s="14"/>
      <c r="AJ792" s="14"/>
      <c r="AK792" s="14"/>
      <c r="AL792" s="14"/>
    </row>
    <row r="793" spans="1:38">
      <c r="A793" s="14"/>
      <c r="B793" s="14"/>
      <c r="C793" s="14"/>
      <c r="D793" s="14"/>
      <c r="E793" s="14"/>
      <c r="F793" s="14"/>
      <c r="G793" s="14"/>
      <c r="H793" s="14"/>
      <c r="I793" s="14"/>
      <c r="J793" s="14"/>
      <c r="K793" s="14"/>
      <c r="L793" s="14"/>
      <c r="M793" s="14"/>
      <c r="N793" s="14"/>
      <c r="O793" s="14"/>
      <c r="Q793" s="14" t="str">
        <f>IF(moras!H785="SI", moras!C785, "")</f>
        <v/>
      </c>
      <c r="R793" s="14">
        <f>IF(moras!H785="NO", moras!C785, "")</f>
        <v>338166</v>
      </c>
      <c r="S793" s="14">
        <f t="shared" si="15"/>
        <v>-338166</v>
      </c>
      <c r="T793" s="14"/>
      <c r="U793" s="14"/>
      <c r="V793" s="14"/>
      <c r="W793" s="14"/>
      <c r="X793" s="14"/>
      <c r="Y793" s="14"/>
      <c r="Z793" s="14"/>
      <c r="AA793" s="14"/>
      <c r="AB793" s="14"/>
      <c r="AC793" s="14"/>
      <c r="AD793" s="14"/>
      <c r="AE793" s="14"/>
      <c r="AF793" s="14"/>
      <c r="AG793" s="14"/>
      <c r="AH793" s="14"/>
      <c r="AI793" s="14"/>
      <c r="AJ793" s="14"/>
      <c r="AK793" s="14"/>
      <c r="AL793" s="14"/>
    </row>
    <row r="794" spans="1:38">
      <c r="A794" s="14"/>
      <c r="B794" s="14"/>
      <c r="C794" s="14"/>
      <c r="D794" s="14"/>
      <c r="E794" s="14"/>
      <c r="F794" s="14"/>
      <c r="G794" s="14"/>
      <c r="H794" s="14"/>
      <c r="I794" s="14"/>
      <c r="J794" s="14"/>
      <c r="K794" s="14"/>
      <c r="L794" s="14"/>
      <c r="M794" s="14"/>
      <c r="N794" s="14"/>
      <c r="O794" s="14"/>
      <c r="Q794" s="14" t="str">
        <f>IF(moras!H786="SI", moras!C786, "")</f>
        <v/>
      </c>
      <c r="R794" s="14">
        <f>IF(moras!H786="NO", moras!C786, "")</f>
        <v>350000</v>
      </c>
      <c r="S794" s="14">
        <f t="shared" si="15"/>
        <v>-350000</v>
      </c>
      <c r="T794" s="14"/>
      <c r="U794" s="14"/>
      <c r="V794" s="14"/>
      <c r="W794" s="14"/>
      <c r="X794" s="14"/>
      <c r="Y794" s="14"/>
      <c r="Z794" s="14"/>
      <c r="AA794" s="14"/>
      <c r="AB794" s="14"/>
      <c r="AC794" s="14"/>
      <c r="AD794" s="14"/>
      <c r="AE794" s="14"/>
      <c r="AF794" s="14"/>
      <c r="AG794" s="14"/>
      <c r="AH794" s="14"/>
      <c r="AI794" s="14"/>
      <c r="AJ794" s="14"/>
      <c r="AK794" s="14"/>
      <c r="AL794" s="14"/>
    </row>
    <row r="795" spans="1:38">
      <c r="A795" s="14"/>
      <c r="B795" s="14"/>
      <c r="C795" s="14"/>
      <c r="D795" s="14"/>
      <c r="E795" s="14"/>
      <c r="F795" s="14"/>
      <c r="G795" s="14"/>
      <c r="H795" s="14"/>
      <c r="I795" s="14"/>
      <c r="J795" s="14"/>
      <c r="K795" s="14"/>
      <c r="L795" s="14"/>
      <c r="M795" s="14"/>
      <c r="N795" s="14"/>
      <c r="O795" s="14"/>
      <c r="Q795" s="14">
        <f>IF(moras!H787="SI", moras!C787, "")</f>
        <v>85000</v>
      </c>
      <c r="R795" s="14" t="str">
        <f>IF(moras!H787="NO", moras!C787, "")</f>
        <v/>
      </c>
      <c r="S795" s="14" t="e">
        <f t="shared" si="15"/>
        <v>#VALUE!</v>
      </c>
      <c r="T795" s="14"/>
      <c r="U795" s="14"/>
      <c r="V795" s="14"/>
      <c r="W795" s="14"/>
      <c r="X795" s="14"/>
      <c r="Y795" s="14"/>
      <c r="Z795" s="14"/>
      <c r="AA795" s="14"/>
      <c r="AB795" s="14"/>
      <c r="AC795" s="14"/>
      <c r="AD795" s="14"/>
      <c r="AE795" s="14"/>
      <c r="AF795" s="14"/>
      <c r="AG795" s="14"/>
      <c r="AH795" s="14"/>
      <c r="AI795" s="14"/>
      <c r="AJ795" s="14"/>
      <c r="AK795" s="14"/>
      <c r="AL795" s="14"/>
    </row>
    <row r="796" spans="1:38">
      <c r="A796" s="14"/>
      <c r="B796" s="14"/>
      <c r="C796" s="14"/>
      <c r="D796" s="14"/>
      <c r="E796" s="14"/>
      <c r="F796" s="14"/>
      <c r="G796" s="14"/>
      <c r="H796" s="14"/>
      <c r="I796" s="14"/>
      <c r="J796" s="14"/>
      <c r="K796" s="14"/>
      <c r="L796" s="14"/>
      <c r="M796" s="14"/>
      <c r="N796" s="14"/>
      <c r="O796" s="14"/>
      <c r="Q796" s="14" t="str">
        <f>IF(moras!H788="SI", moras!C788, "")</f>
        <v/>
      </c>
      <c r="R796" s="14">
        <f>IF(moras!H788="NO", moras!C788, "")</f>
        <v>675918.4</v>
      </c>
      <c r="S796" s="14">
        <f t="shared" si="15"/>
        <v>-675918.4</v>
      </c>
      <c r="T796" s="14"/>
      <c r="U796" s="14"/>
      <c r="V796" s="14"/>
      <c r="W796" s="14"/>
      <c r="X796" s="14"/>
      <c r="Y796" s="14"/>
      <c r="Z796" s="14"/>
      <c r="AA796" s="14"/>
      <c r="AB796" s="14"/>
      <c r="AC796" s="14"/>
      <c r="AD796" s="14"/>
      <c r="AE796" s="14"/>
      <c r="AF796" s="14"/>
      <c r="AG796" s="14"/>
      <c r="AH796" s="14"/>
      <c r="AI796" s="14"/>
      <c r="AJ796" s="14"/>
      <c r="AK796" s="14"/>
      <c r="AL796" s="14"/>
    </row>
    <row r="797" spans="1:38">
      <c r="A797" s="14"/>
      <c r="B797" s="14"/>
      <c r="C797" s="14"/>
      <c r="D797" s="14"/>
      <c r="E797" s="14"/>
      <c r="F797" s="14"/>
      <c r="G797" s="14"/>
      <c r="H797" s="14"/>
      <c r="I797" s="14"/>
      <c r="J797" s="14"/>
      <c r="K797" s="14"/>
      <c r="L797" s="14"/>
      <c r="M797" s="14"/>
      <c r="N797" s="14"/>
      <c r="O797" s="14"/>
      <c r="Q797" s="14" t="str">
        <f>IF(moras!H789="SI", moras!C789, "")</f>
        <v/>
      </c>
      <c r="R797" s="14">
        <f>IF(moras!H789="NO", moras!C789, "")</f>
        <v>250000</v>
      </c>
      <c r="S797" s="14">
        <f t="shared" si="15"/>
        <v>-250000</v>
      </c>
      <c r="T797" s="14"/>
      <c r="U797" s="14"/>
      <c r="V797" s="14"/>
      <c r="W797" s="14"/>
      <c r="X797" s="14"/>
      <c r="Y797" s="14"/>
      <c r="Z797" s="14"/>
      <c r="AA797" s="14"/>
      <c r="AB797" s="14"/>
      <c r="AC797" s="14"/>
      <c r="AD797" s="14"/>
      <c r="AE797" s="14"/>
      <c r="AF797" s="14"/>
      <c r="AG797" s="14"/>
      <c r="AH797" s="14"/>
      <c r="AI797" s="14"/>
      <c r="AJ797" s="14"/>
      <c r="AK797" s="14"/>
      <c r="AL797" s="14"/>
    </row>
    <row r="798" spans="1:38">
      <c r="A798" s="14"/>
      <c r="B798" s="14"/>
      <c r="C798" s="14"/>
      <c r="D798" s="14"/>
      <c r="E798" s="14"/>
      <c r="F798" s="14"/>
      <c r="G798" s="14"/>
      <c r="H798" s="14"/>
      <c r="I798" s="14"/>
      <c r="J798" s="14"/>
      <c r="K798" s="14"/>
      <c r="L798" s="14"/>
      <c r="M798" s="14"/>
      <c r="N798" s="14"/>
      <c r="O798" s="14"/>
      <c r="Q798" s="14" t="str">
        <f>IF(moras!H790="SI", moras!C790, "")</f>
        <v/>
      </c>
      <c r="R798" s="14">
        <f>IF(moras!H790="NO", moras!C790, "")</f>
        <v>1187649.48</v>
      </c>
      <c r="S798" s="14">
        <f t="shared" si="15"/>
        <v>-1187649.48</v>
      </c>
      <c r="T798" s="14"/>
      <c r="U798" s="14"/>
      <c r="V798" s="14"/>
      <c r="W798" s="14"/>
      <c r="X798" s="14"/>
      <c r="Y798" s="14"/>
      <c r="Z798" s="14"/>
      <c r="AA798" s="14"/>
      <c r="AB798" s="14"/>
      <c r="AC798" s="14"/>
      <c r="AD798" s="14"/>
      <c r="AE798" s="14"/>
      <c r="AF798" s="14"/>
      <c r="AG798" s="14"/>
      <c r="AH798" s="14"/>
      <c r="AI798" s="14"/>
      <c r="AJ798" s="14"/>
      <c r="AK798" s="14"/>
      <c r="AL798" s="14"/>
    </row>
    <row r="799" spans="1:38">
      <c r="A799" s="14"/>
      <c r="B799" s="14"/>
      <c r="C799" s="14"/>
      <c r="D799" s="14"/>
      <c r="E799" s="14"/>
      <c r="F799" s="14"/>
      <c r="G799" s="14"/>
      <c r="H799" s="14"/>
      <c r="I799" s="14"/>
      <c r="J799" s="14"/>
      <c r="K799" s="14"/>
      <c r="L799" s="14"/>
      <c r="M799" s="14"/>
      <c r="N799" s="14"/>
      <c r="O799" s="14"/>
      <c r="Q799" s="14" t="str">
        <f>IF(moras!H791="SI", moras!C791, "")</f>
        <v/>
      </c>
      <c r="R799" s="14">
        <f>IF(moras!H791="NO", moras!C791, "")</f>
        <v>337254.54</v>
      </c>
      <c r="S799" s="14">
        <f t="shared" si="15"/>
        <v>-337254.54</v>
      </c>
      <c r="T799" s="14"/>
      <c r="U799" s="14"/>
      <c r="V799" s="14"/>
      <c r="W799" s="14"/>
      <c r="X799" s="14"/>
      <c r="Y799" s="14"/>
      <c r="Z799" s="14"/>
      <c r="AA799" s="14"/>
      <c r="AB799" s="14"/>
      <c r="AC799" s="14"/>
      <c r="AD799" s="14"/>
      <c r="AE799" s="14"/>
      <c r="AF799" s="14"/>
      <c r="AG799" s="14"/>
      <c r="AH799" s="14"/>
      <c r="AI799" s="14"/>
      <c r="AJ799" s="14"/>
      <c r="AK799" s="14"/>
      <c r="AL799" s="14"/>
    </row>
    <row r="800" spans="1:38">
      <c r="A800" s="14"/>
      <c r="B800" s="14"/>
      <c r="C800" s="14"/>
      <c r="D800" s="14"/>
      <c r="E800" s="14"/>
      <c r="F800" s="14"/>
      <c r="G800" s="14"/>
      <c r="H800" s="14"/>
      <c r="I800" s="14"/>
      <c r="J800" s="14"/>
      <c r="K800" s="14"/>
      <c r="L800" s="14"/>
      <c r="M800" s="14"/>
      <c r="N800" s="14"/>
      <c r="O800" s="14"/>
      <c r="Q800" s="14" t="str">
        <f>IF(moras!H792="SI", moras!C792, "")</f>
        <v/>
      </c>
      <c r="R800" s="14">
        <f>IF(moras!H792="NO", moras!C792, "")</f>
        <v>297046</v>
      </c>
      <c r="S800" s="14">
        <f t="shared" si="15"/>
        <v>-297046</v>
      </c>
      <c r="T800" s="14"/>
      <c r="U800" s="14"/>
      <c r="V800" s="14"/>
      <c r="W800" s="14"/>
      <c r="X800" s="14"/>
      <c r="Y800" s="14"/>
      <c r="Z800" s="14"/>
      <c r="AA800" s="14"/>
      <c r="AB800" s="14"/>
      <c r="AC800" s="14"/>
      <c r="AD800" s="14"/>
      <c r="AE800" s="14"/>
      <c r="AF800" s="14"/>
      <c r="AG800" s="14"/>
      <c r="AH800" s="14"/>
      <c r="AI800" s="14"/>
      <c r="AJ800" s="14"/>
      <c r="AK800" s="14"/>
      <c r="AL800" s="14"/>
    </row>
    <row r="801" spans="1:38">
      <c r="A801" s="14"/>
      <c r="B801" s="14"/>
      <c r="C801" s="14"/>
      <c r="D801" s="14"/>
      <c r="E801" s="14"/>
      <c r="F801" s="14"/>
      <c r="G801" s="14"/>
      <c r="H801" s="14"/>
      <c r="I801" s="14"/>
      <c r="J801" s="14"/>
      <c r="K801" s="14"/>
      <c r="L801" s="14"/>
      <c r="M801" s="14"/>
      <c r="N801" s="14"/>
      <c r="O801" s="14"/>
      <c r="Q801" s="14" t="str">
        <f>IF(moras!H793="SI", moras!C793, "")</f>
        <v/>
      </c>
      <c r="R801" s="14">
        <f>IF(moras!H793="NO", moras!C793, "")</f>
        <v>297102</v>
      </c>
      <c r="S801" s="14">
        <f t="shared" si="15"/>
        <v>-297102</v>
      </c>
      <c r="T801" s="14"/>
      <c r="U801" s="14"/>
      <c r="V801" s="14"/>
      <c r="W801" s="14"/>
      <c r="X801" s="14"/>
      <c r="Y801" s="14"/>
      <c r="Z801" s="14"/>
      <c r="AA801" s="14"/>
      <c r="AB801" s="14"/>
      <c r="AC801" s="14"/>
      <c r="AD801" s="14"/>
      <c r="AE801" s="14"/>
      <c r="AF801" s="14"/>
      <c r="AG801" s="14"/>
      <c r="AH801" s="14"/>
      <c r="AI801" s="14"/>
      <c r="AJ801" s="14"/>
      <c r="AK801" s="14"/>
      <c r="AL801" s="14"/>
    </row>
    <row r="802" spans="1:38">
      <c r="A802" s="14"/>
      <c r="B802" s="14"/>
      <c r="C802" s="14"/>
      <c r="D802" s="14"/>
      <c r="E802" s="14"/>
      <c r="F802" s="14"/>
      <c r="G802" s="14"/>
      <c r="H802" s="14"/>
      <c r="I802" s="14"/>
      <c r="J802" s="14"/>
      <c r="K802" s="14"/>
      <c r="L802" s="14"/>
      <c r="M802" s="14"/>
      <c r="N802" s="14"/>
      <c r="O802" s="14"/>
      <c r="Q802" s="14">
        <f>IF(moras!H794="SI", moras!C794, "")</f>
        <v>1998877</v>
      </c>
      <c r="R802" s="14" t="str">
        <f>IF(moras!H794="NO", moras!C794, "")</f>
        <v/>
      </c>
      <c r="S802" s="14" t="e">
        <f t="shared" si="15"/>
        <v>#VALUE!</v>
      </c>
      <c r="T802" s="14"/>
      <c r="U802" s="14"/>
      <c r="V802" s="14"/>
      <c r="W802" s="14"/>
      <c r="X802" s="14"/>
      <c r="Y802" s="14"/>
      <c r="Z802" s="14"/>
      <c r="AA802" s="14"/>
      <c r="AB802" s="14"/>
      <c r="AC802" s="14"/>
      <c r="AD802" s="14"/>
      <c r="AE802" s="14"/>
      <c r="AF802" s="14"/>
      <c r="AG802" s="14"/>
      <c r="AH802" s="14"/>
      <c r="AI802" s="14"/>
      <c r="AJ802" s="14"/>
      <c r="AK802" s="14"/>
      <c r="AL802" s="14"/>
    </row>
    <row r="803" spans="1:38">
      <c r="A803" s="14"/>
      <c r="B803" s="14"/>
      <c r="C803" s="14"/>
      <c r="D803" s="14"/>
      <c r="E803" s="14"/>
      <c r="F803" s="14"/>
      <c r="G803" s="14"/>
      <c r="H803" s="14"/>
      <c r="I803" s="14"/>
      <c r="J803" s="14"/>
      <c r="K803" s="14"/>
      <c r="L803" s="14"/>
      <c r="M803" s="14"/>
      <c r="N803" s="14"/>
      <c r="O803" s="14"/>
      <c r="Q803" s="14" t="str">
        <f>IF(moras!H795="SI", moras!C795, "")</f>
        <v/>
      </c>
      <c r="R803" s="14">
        <f>IF(moras!H795="NO", moras!C795, "")</f>
        <v>208000</v>
      </c>
      <c r="S803" s="14">
        <f t="shared" si="15"/>
        <v>-208000</v>
      </c>
      <c r="T803" s="14"/>
      <c r="U803" s="14"/>
      <c r="V803" s="14"/>
      <c r="W803" s="14"/>
      <c r="X803" s="14"/>
      <c r="Y803" s="14"/>
      <c r="Z803" s="14"/>
      <c r="AA803" s="14"/>
      <c r="AB803" s="14"/>
      <c r="AC803" s="14"/>
      <c r="AD803" s="14"/>
      <c r="AE803" s="14"/>
      <c r="AF803" s="14"/>
      <c r="AG803" s="14"/>
      <c r="AH803" s="14"/>
      <c r="AI803" s="14"/>
      <c r="AJ803" s="14"/>
      <c r="AK803" s="14"/>
      <c r="AL803" s="14"/>
    </row>
    <row r="804" spans="1:38">
      <c r="A804" s="14"/>
      <c r="B804" s="14"/>
      <c r="C804" s="14"/>
      <c r="D804" s="14"/>
      <c r="E804" s="14"/>
      <c r="F804" s="14"/>
      <c r="G804" s="14"/>
      <c r="H804" s="14"/>
      <c r="I804" s="14"/>
      <c r="J804" s="14"/>
      <c r="K804" s="14"/>
      <c r="L804" s="14"/>
      <c r="M804" s="14"/>
      <c r="N804" s="14"/>
      <c r="O804" s="14"/>
      <c r="Q804" s="14" t="str">
        <f>IF(moras!H796="SI", moras!C796, "")</f>
        <v/>
      </c>
      <c r="R804" s="14">
        <f>IF(moras!H796="NO", moras!C796, "")</f>
        <v>479051.66</v>
      </c>
      <c r="S804" s="14">
        <f t="shared" si="15"/>
        <v>-479051.66</v>
      </c>
      <c r="T804" s="14"/>
      <c r="U804" s="14"/>
      <c r="V804" s="14"/>
      <c r="W804" s="14"/>
      <c r="X804" s="14"/>
      <c r="Y804" s="14"/>
      <c r="Z804" s="14"/>
      <c r="AA804" s="14"/>
      <c r="AB804" s="14"/>
      <c r="AC804" s="14"/>
      <c r="AD804" s="14"/>
      <c r="AE804" s="14"/>
      <c r="AF804" s="14"/>
      <c r="AG804" s="14"/>
      <c r="AH804" s="14"/>
      <c r="AI804" s="14"/>
      <c r="AJ804" s="14"/>
      <c r="AK804" s="14"/>
      <c r="AL804" s="14"/>
    </row>
    <row r="805" spans="1:38">
      <c r="A805" s="14"/>
      <c r="B805" s="14"/>
      <c r="C805" s="14"/>
      <c r="D805" s="14"/>
      <c r="E805" s="14"/>
      <c r="F805" s="14"/>
      <c r="G805" s="14"/>
      <c r="H805" s="14"/>
      <c r="I805" s="14"/>
      <c r="J805" s="14"/>
      <c r="K805" s="14"/>
      <c r="L805" s="14"/>
      <c r="M805" s="14"/>
      <c r="N805" s="14"/>
      <c r="O805" s="14"/>
      <c r="Q805" s="14" t="str">
        <f>IF(moras!H797="SI", moras!C797, "")</f>
        <v/>
      </c>
      <c r="R805" s="14">
        <f>IF(moras!H797="NO", moras!C797, "")</f>
        <v>1146094.07</v>
      </c>
      <c r="S805" s="14">
        <f t="shared" si="15"/>
        <v>-1146094.07</v>
      </c>
      <c r="T805" s="14"/>
      <c r="U805" s="14"/>
      <c r="V805" s="14"/>
      <c r="W805" s="14"/>
      <c r="X805" s="14"/>
      <c r="Y805" s="14"/>
      <c r="Z805" s="14"/>
      <c r="AA805" s="14"/>
      <c r="AB805" s="14"/>
      <c r="AC805" s="14"/>
      <c r="AD805" s="14"/>
      <c r="AE805" s="14"/>
      <c r="AF805" s="14"/>
      <c r="AG805" s="14"/>
      <c r="AH805" s="14"/>
      <c r="AI805" s="14"/>
      <c r="AJ805" s="14"/>
      <c r="AK805" s="14"/>
      <c r="AL805" s="14"/>
    </row>
    <row r="806" spans="1:38">
      <c r="A806" s="14"/>
      <c r="B806" s="14"/>
      <c r="C806" s="14"/>
      <c r="D806" s="14"/>
      <c r="E806" s="14"/>
      <c r="F806" s="14"/>
      <c r="G806" s="14"/>
      <c r="H806" s="14"/>
      <c r="I806" s="14"/>
      <c r="J806" s="14"/>
      <c r="K806" s="14"/>
      <c r="L806" s="14"/>
      <c r="M806" s="14"/>
      <c r="N806" s="14"/>
      <c r="O806" s="14"/>
      <c r="Q806" s="14" t="str">
        <f>IF(moras!H798="SI", moras!C798, "")</f>
        <v/>
      </c>
      <c r="R806" s="14">
        <f>IF(moras!H798="NO", moras!C798, "")</f>
        <v>720000</v>
      </c>
      <c r="S806" s="14">
        <f t="shared" si="15"/>
        <v>-720000</v>
      </c>
      <c r="T806" s="14"/>
      <c r="U806" s="14"/>
      <c r="V806" s="14"/>
      <c r="W806" s="14"/>
      <c r="X806" s="14"/>
      <c r="Y806" s="14"/>
      <c r="Z806" s="14"/>
      <c r="AA806" s="14"/>
      <c r="AB806" s="14"/>
      <c r="AC806" s="14"/>
      <c r="AD806" s="14"/>
      <c r="AE806" s="14"/>
      <c r="AF806" s="14"/>
      <c r="AG806" s="14"/>
      <c r="AH806" s="14"/>
      <c r="AI806" s="14"/>
      <c r="AJ806" s="14"/>
      <c r="AK806" s="14"/>
      <c r="AL806" s="14"/>
    </row>
    <row r="807" spans="1:38">
      <c r="A807" s="14"/>
      <c r="B807" s="14"/>
      <c r="C807" s="14"/>
      <c r="D807" s="14"/>
      <c r="E807" s="14"/>
      <c r="F807" s="14"/>
      <c r="G807" s="14"/>
      <c r="H807" s="14"/>
      <c r="I807" s="14"/>
      <c r="J807" s="14"/>
      <c r="K807" s="14"/>
      <c r="L807" s="14"/>
      <c r="M807" s="14"/>
      <c r="N807" s="14"/>
      <c r="O807" s="14"/>
      <c r="Q807" s="14" t="str">
        <f>IF(moras!H799="SI", moras!C799, "")</f>
        <v/>
      </c>
      <c r="R807" s="14">
        <f>IF(moras!H799="NO", moras!C799, "")</f>
        <v>451549.84</v>
      </c>
      <c r="S807" s="14">
        <f t="shared" si="15"/>
        <v>-451549.84</v>
      </c>
      <c r="T807" s="14"/>
      <c r="U807" s="14"/>
      <c r="V807" s="14"/>
      <c r="W807" s="14"/>
      <c r="X807" s="14"/>
      <c r="Y807" s="14"/>
      <c r="Z807" s="14"/>
      <c r="AA807" s="14"/>
      <c r="AB807" s="14"/>
      <c r="AC807" s="14"/>
      <c r="AD807" s="14"/>
      <c r="AE807" s="14"/>
      <c r="AF807" s="14"/>
      <c r="AG807" s="14"/>
      <c r="AH807" s="14"/>
      <c r="AI807" s="14"/>
      <c r="AJ807" s="14"/>
      <c r="AK807" s="14"/>
      <c r="AL807" s="14"/>
    </row>
    <row r="808" spans="1:38">
      <c r="A808" s="14"/>
      <c r="B808" s="14"/>
      <c r="C808" s="14"/>
      <c r="D808" s="14"/>
      <c r="E808" s="14"/>
      <c r="F808" s="14"/>
      <c r="G808" s="14"/>
      <c r="H808" s="14"/>
      <c r="I808" s="14"/>
      <c r="J808" s="14"/>
      <c r="K808" s="14"/>
      <c r="L808" s="14"/>
      <c r="M808" s="14"/>
      <c r="N808" s="14"/>
      <c r="O808" s="14"/>
      <c r="Q808" s="14">
        <f>IF(moras!H800="SI", moras!C800, "")</f>
        <v>382136</v>
      </c>
      <c r="R808" s="14" t="str">
        <f>IF(moras!H800="NO", moras!C800, "")</f>
        <v/>
      </c>
      <c r="S808" s="14" t="e">
        <f t="shared" si="15"/>
        <v>#VALUE!</v>
      </c>
      <c r="T808" s="14"/>
      <c r="U808" s="14"/>
      <c r="V808" s="14"/>
      <c r="W808" s="14"/>
      <c r="X808" s="14"/>
      <c r="Y808" s="14"/>
      <c r="Z808" s="14"/>
      <c r="AA808" s="14"/>
      <c r="AB808" s="14"/>
      <c r="AC808" s="14"/>
      <c r="AD808" s="14"/>
      <c r="AE808" s="14"/>
      <c r="AF808" s="14"/>
      <c r="AG808" s="14"/>
      <c r="AH808" s="14"/>
      <c r="AI808" s="14"/>
      <c r="AJ808" s="14"/>
      <c r="AK808" s="14"/>
      <c r="AL808" s="14"/>
    </row>
    <row r="809" spans="1:38">
      <c r="A809" s="14"/>
      <c r="B809" s="14"/>
      <c r="C809" s="14"/>
      <c r="D809" s="14"/>
      <c r="E809" s="14"/>
      <c r="F809" s="14"/>
      <c r="G809" s="14"/>
      <c r="H809" s="14"/>
      <c r="I809" s="14"/>
      <c r="J809" s="14"/>
      <c r="K809" s="14"/>
      <c r="L809" s="14"/>
      <c r="M809" s="14"/>
      <c r="N809" s="14"/>
      <c r="O809" s="14"/>
      <c r="Q809" s="14" t="str">
        <f>IF(moras!H801="SI", moras!C801, "")</f>
        <v/>
      </c>
      <c r="R809" s="14">
        <f>IF(moras!H801="NO", moras!C801, "")</f>
        <v>200000</v>
      </c>
      <c r="S809" s="14">
        <f t="shared" si="15"/>
        <v>-200000</v>
      </c>
      <c r="T809" s="14"/>
      <c r="U809" s="14"/>
      <c r="V809" s="14"/>
      <c r="W809" s="14"/>
      <c r="X809" s="14"/>
      <c r="Y809" s="14"/>
      <c r="Z809" s="14"/>
      <c r="AA809" s="14"/>
      <c r="AB809" s="14"/>
      <c r="AC809" s="14"/>
      <c r="AD809" s="14"/>
      <c r="AE809" s="14"/>
      <c r="AF809" s="14"/>
      <c r="AG809" s="14"/>
      <c r="AH809" s="14"/>
      <c r="AI809" s="14"/>
      <c r="AJ809" s="14"/>
      <c r="AK809" s="14"/>
      <c r="AL809" s="14"/>
    </row>
    <row r="810" spans="1:38">
      <c r="A810" s="14"/>
      <c r="B810" s="14"/>
      <c r="C810" s="14"/>
      <c r="D810" s="14"/>
      <c r="E810" s="14"/>
      <c r="F810" s="14"/>
      <c r="G810" s="14"/>
      <c r="H810" s="14"/>
      <c r="I810" s="14"/>
      <c r="J810" s="14"/>
      <c r="K810" s="14"/>
      <c r="L810" s="14"/>
      <c r="M810" s="14"/>
      <c r="N810" s="14"/>
      <c r="O810" s="14"/>
      <c r="Q810" s="14" t="str">
        <f>IF(moras!H802="SI", moras!C802, "")</f>
        <v/>
      </c>
      <c r="R810" s="14">
        <f>IF(moras!H802="NO", moras!C802, "")</f>
        <v>1017758</v>
      </c>
      <c r="S810" s="14">
        <f t="shared" si="15"/>
        <v>-1017758</v>
      </c>
      <c r="T810" s="14"/>
      <c r="U810" s="14"/>
      <c r="V810" s="14"/>
      <c r="W810" s="14"/>
      <c r="X810" s="14"/>
      <c r="Y810" s="14"/>
      <c r="Z810" s="14"/>
      <c r="AA810" s="14"/>
      <c r="AB810" s="14"/>
      <c r="AC810" s="14"/>
      <c r="AD810" s="14"/>
      <c r="AE810" s="14"/>
      <c r="AF810" s="14"/>
      <c r="AG810" s="14"/>
      <c r="AH810" s="14"/>
      <c r="AI810" s="14"/>
      <c r="AJ810" s="14"/>
      <c r="AK810" s="14"/>
      <c r="AL810" s="14"/>
    </row>
    <row r="811" spans="1:38">
      <c r="A811" s="14"/>
      <c r="B811" s="14"/>
      <c r="C811" s="14"/>
      <c r="D811" s="14"/>
      <c r="E811" s="14"/>
      <c r="F811" s="14"/>
      <c r="G811" s="14"/>
      <c r="H811" s="14"/>
      <c r="I811" s="14"/>
      <c r="J811" s="14"/>
      <c r="K811" s="14"/>
      <c r="L811" s="14"/>
      <c r="M811" s="14"/>
      <c r="N811" s="14"/>
      <c r="O811" s="14"/>
      <c r="Q811" s="14" t="str">
        <f>IF(moras!H803="SI", moras!C803, "")</f>
        <v/>
      </c>
      <c r="R811" s="14">
        <f>IF(moras!H803="NO", moras!C803, "")</f>
        <v>769515.15</v>
      </c>
      <c r="S811" s="14">
        <f t="shared" si="15"/>
        <v>-769515.15</v>
      </c>
      <c r="T811" s="14"/>
      <c r="U811" s="14"/>
      <c r="V811" s="14"/>
      <c r="W811" s="14"/>
      <c r="X811" s="14"/>
      <c r="Y811" s="14"/>
      <c r="Z811" s="14"/>
      <c r="AA811" s="14"/>
      <c r="AB811" s="14"/>
      <c r="AC811" s="14"/>
      <c r="AD811" s="14"/>
      <c r="AE811" s="14"/>
      <c r="AF811" s="14"/>
      <c r="AG811" s="14"/>
      <c r="AH811" s="14"/>
      <c r="AI811" s="14"/>
      <c r="AJ811" s="14"/>
      <c r="AK811" s="14"/>
      <c r="AL811" s="14"/>
    </row>
    <row r="812" spans="1:38">
      <c r="A812" s="14"/>
      <c r="B812" s="14"/>
      <c r="C812" s="14"/>
      <c r="D812" s="14"/>
      <c r="E812" s="14"/>
      <c r="F812" s="14"/>
      <c r="G812" s="14"/>
      <c r="H812" s="14"/>
      <c r="I812" s="14"/>
      <c r="J812" s="14"/>
      <c r="K812" s="14"/>
      <c r="L812" s="14"/>
      <c r="M812" s="14"/>
      <c r="N812" s="14"/>
      <c r="O812" s="14"/>
      <c r="Q812" s="14" t="str">
        <f>IF(moras!H804="SI", moras!C804, "")</f>
        <v/>
      </c>
      <c r="R812" s="14">
        <f>IF(moras!H804="NO", moras!C804, "")</f>
        <v>938855</v>
      </c>
      <c r="S812" s="14">
        <f t="shared" si="15"/>
        <v>-938855</v>
      </c>
      <c r="T812" s="14"/>
      <c r="U812" s="14"/>
      <c r="V812" s="14"/>
      <c r="W812" s="14"/>
      <c r="X812" s="14"/>
      <c r="Y812" s="14"/>
      <c r="Z812" s="14"/>
      <c r="AA812" s="14"/>
      <c r="AB812" s="14"/>
      <c r="AC812" s="14"/>
      <c r="AD812" s="14"/>
      <c r="AE812" s="14"/>
      <c r="AF812" s="14"/>
      <c r="AG812" s="14"/>
      <c r="AH812" s="14"/>
      <c r="AI812" s="14"/>
      <c r="AJ812" s="14"/>
      <c r="AK812" s="14"/>
      <c r="AL812" s="14"/>
    </row>
    <row r="813" spans="1:38">
      <c r="A813" s="14"/>
      <c r="B813" s="14"/>
      <c r="C813" s="14"/>
      <c r="D813" s="14"/>
      <c r="E813" s="14"/>
      <c r="F813" s="14"/>
      <c r="G813" s="14"/>
      <c r="H813" s="14"/>
      <c r="I813" s="14"/>
      <c r="J813" s="14"/>
      <c r="K813" s="14"/>
      <c r="L813" s="14"/>
      <c r="M813" s="14"/>
      <c r="N813" s="14"/>
      <c r="O813" s="14"/>
      <c r="Q813" s="14" t="str">
        <f>IF(moras!H805="SI", moras!C805, "")</f>
        <v/>
      </c>
      <c r="R813" s="14">
        <f>IF(moras!H805="NO", moras!C805, "")</f>
        <v>75000</v>
      </c>
      <c r="S813" s="14">
        <f t="shared" si="15"/>
        <v>-75000</v>
      </c>
      <c r="T813" s="14"/>
      <c r="U813" s="14"/>
      <c r="V813" s="14"/>
      <c r="W813" s="14"/>
      <c r="X813" s="14"/>
      <c r="Y813" s="14"/>
      <c r="Z813" s="14"/>
      <c r="AA813" s="14"/>
      <c r="AB813" s="14"/>
      <c r="AC813" s="14"/>
      <c r="AD813" s="14"/>
      <c r="AE813" s="14"/>
      <c r="AF813" s="14"/>
      <c r="AG813" s="14"/>
      <c r="AH813" s="14"/>
      <c r="AI813" s="14"/>
      <c r="AJ813" s="14"/>
      <c r="AK813" s="14"/>
      <c r="AL813" s="14"/>
    </row>
    <row r="814" spans="1:38">
      <c r="A814" s="14"/>
      <c r="B814" s="14"/>
      <c r="C814" s="14"/>
      <c r="D814" s="14"/>
      <c r="E814" s="14"/>
      <c r="F814" s="14"/>
      <c r="G814" s="14"/>
      <c r="H814" s="14"/>
      <c r="I814" s="14"/>
      <c r="J814" s="14"/>
      <c r="K814" s="14"/>
      <c r="L814" s="14"/>
      <c r="M814" s="14"/>
      <c r="N814" s="14"/>
      <c r="O814" s="14"/>
      <c r="Q814" s="14" t="str">
        <f>IF(moras!H806="SI", moras!C806, "")</f>
        <v/>
      </c>
      <c r="R814" s="14">
        <f>IF(moras!H806="NO", moras!C806, "")</f>
        <v>430007.09</v>
      </c>
      <c r="S814" s="14">
        <f t="shared" si="15"/>
        <v>-430007.09</v>
      </c>
      <c r="T814" s="14"/>
      <c r="U814" s="14"/>
      <c r="V814" s="14"/>
      <c r="W814" s="14"/>
      <c r="X814" s="14"/>
      <c r="Y814" s="14"/>
      <c r="Z814" s="14"/>
      <c r="AA814" s="14"/>
      <c r="AB814" s="14"/>
      <c r="AC814" s="14"/>
      <c r="AD814" s="14"/>
      <c r="AE814" s="14"/>
      <c r="AF814" s="14"/>
      <c r="AG814" s="14"/>
      <c r="AH814" s="14"/>
      <c r="AI814" s="14"/>
      <c r="AJ814" s="14"/>
      <c r="AK814" s="14"/>
      <c r="AL814" s="14"/>
    </row>
    <row r="815" spans="1:38">
      <c r="A815" s="14"/>
      <c r="B815" s="14"/>
      <c r="C815" s="14"/>
      <c r="D815" s="14"/>
      <c r="E815" s="14"/>
      <c r="F815" s="14"/>
      <c r="G815" s="14"/>
      <c r="H815" s="14"/>
      <c r="I815" s="14"/>
      <c r="J815" s="14"/>
      <c r="K815" s="14"/>
      <c r="L815" s="14"/>
      <c r="M815" s="14"/>
      <c r="N815" s="14"/>
      <c r="O815" s="14"/>
      <c r="Q815" s="14">
        <f>IF(moras!H807="SI", moras!C807, "")</f>
        <v>533558</v>
      </c>
      <c r="R815" s="14" t="str">
        <f>IF(moras!H807="NO", moras!C807, "")</f>
        <v/>
      </c>
      <c r="S815" s="14" t="e">
        <f t="shared" si="15"/>
        <v>#VALUE!</v>
      </c>
      <c r="T815" s="14"/>
      <c r="U815" s="14"/>
      <c r="V815" s="14"/>
      <c r="W815" s="14"/>
      <c r="X815" s="14"/>
      <c r="Y815" s="14"/>
      <c r="Z815" s="14"/>
      <c r="AA815" s="14"/>
      <c r="AB815" s="14"/>
      <c r="AC815" s="14"/>
      <c r="AD815" s="14"/>
      <c r="AE815" s="14"/>
      <c r="AF815" s="14"/>
      <c r="AG815" s="14"/>
      <c r="AH815" s="14"/>
      <c r="AI815" s="14"/>
      <c r="AJ815" s="14"/>
      <c r="AK815" s="14"/>
      <c r="AL815" s="14"/>
    </row>
    <row r="816" spans="1:38">
      <c r="A816" s="14"/>
      <c r="B816" s="14"/>
      <c r="C816" s="14"/>
      <c r="D816" s="14"/>
      <c r="E816" s="14"/>
      <c r="F816" s="14"/>
      <c r="G816" s="14"/>
      <c r="H816" s="14"/>
      <c r="I816" s="14"/>
      <c r="J816" s="14"/>
      <c r="K816" s="14"/>
      <c r="L816" s="14"/>
      <c r="M816" s="14"/>
      <c r="N816" s="14"/>
      <c r="O816" s="14"/>
      <c r="Q816" s="14" t="str">
        <f>IF(moras!H808="SI", moras!C808, "")</f>
        <v/>
      </c>
      <c r="R816" s="14">
        <f>IF(moras!H808="NO", moras!C808, "")</f>
        <v>347514</v>
      </c>
      <c r="S816" s="14">
        <f t="shared" si="15"/>
        <v>-347514</v>
      </c>
      <c r="T816" s="14"/>
      <c r="U816" s="14"/>
      <c r="V816" s="14"/>
      <c r="W816" s="14"/>
      <c r="X816" s="14"/>
      <c r="Y816" s="14"/>
      <c r="Z816" s="14"/>
      <c r="AA816" s="14"/>
      <c r="AB816" s="14"/>
      <c r="AC816" s="14"/>
      <c r="AD816" s="14"/>
      <c r="AE816" s="14"/>
      <c r="AF816" s="14"/>
      <c r="AG816" s="14"/>
      <c r="AH816" s="14"/>
      <c r="AI816" s="14"/>
      <c r="AJ816" s="14"/>
      <c r="AK816" s="14"/>
      <c r="AL816" s="14"/>
    </row>
    <row r="817" spans="1:38">
      <c r="A817" s="14"/>
      <c r="B817" s="14"/>
      <c r="C817" s="14"/>
      <c r="D817" s="14"/>
      <c r="E817" s="14"/>
      <c r="F817" s="14"/>
      <c r="G817" s="14"/>
      <c r="H817" s="14"/>
      <c r="I817" s="14"/>
      <c r="J817" s="14"/>
      <c r="K817" s="14"/>
      <c r="L817" s="14"/>
      <c r="M817" s="14"/>
      <c r="N817" s="14"/>
      <c r="O817" s="14"/>
      <c r="Q817" s="14" t="str">
        <f>IF(moras!H809="SI", moras!C809, "")</f>
        <v/>
      </c>
      <c r="R817" s="14">
        <f>IF(moras!H809="NO", moras!C809, "")</f>
        <v>226500</v>
      </c>
      <c r="S817" s="14">
        <f t="shared" si="15"/>
        <v>-226500</v>
      </c>
      <c r="T817" s="14"/>
      <c r="U817" s="14"/>
      <c r="V817" s="14"/>
      <c r="W817" s="14"/>
      <c r="X817" s="14"/>
      <c r="Y817" s="14"/>
      <c r="Z817" s="14"/>
      <c r="AA817" s="14"/>
      <c r="AB817" s="14"/>
      <c r="AC817" s="14"/>
      <c r="AD817" s="14"/>
      <c r="AE817" s="14"/>
      <c r="AF817" s="14"/>
      <c r="AG817" s="14"/>
      <c r="AH817" s="14"/>
      <c r="AI817" s="14"/>
      <c r="AJ817" s="14"/>
      <c r="AK817" s="14"/>
      <c r="AL817" s="14"/>
    </row>
    <row r="818" spans="1:38">
      <c r="A818" s="14"/>
      <c r="B818" s="14"/>
      <c r="C818" s="14"/>
      <c r="D818" s="14"/>
      <c r="E818" s="14"/>
      <c r="F818" s="14"/>
      <c r="G818" s="14"/>
      <c r="H818" s="14"/>
      <c r="I818" s="14"/>
      <c r="J818" s="14"/>
      <c r="K818" s="14"/>
      <c r="L818" s="14"/>
      <c r="M818" s="14"/>
      <c r="N818" s="14"/>
      <c r="O818" s="14"/>
      <c r="Q818" s="14" t="str">
        <f>IF(moras!H810="SI", moras!C810, "")</f>
        <v/>
      </c>
      <c r="R818" s="14">
        <f>IF(moras!H810="NO", moras!C810, "")</f>
        <v>545926</v>
      </c>
      <c r="S818" s="14">
        <f t="shared" si="15"/>
        <v>-545926</v>
      </c>
      <c r="T818" s="14"/>
      <c r="U818" s="14"/>
      <c r="V818" s="14"/>
      <c r="W818" s="14"/>
      <c r="X818" s="14"/>
      <c r="Y818" s="14"/>
      <c r="Z818" s="14"/>
      <c r="AA818" s="14"/>
      <c r="AB818" s="14"/>
      <c r="AC818" s="14"/>
      <c r="AD818" s="14"/>
      <c r="AE818" s="14"/>
      <c r="AF818" s="14"/>
      <c r="AG818" s="14"/>
      <c r="AH818" s="14"/>
      <c r="AI818" s="14"/>
      <c r="AJ818" s="14"/>
      <c r="AK818" s="14"/>
      <c r="AL818" s="14"/>
    </row>
    <row r="819" spans="1:38">
      <c r="A819" s="14"/>
      <c r="B819" s="14"/>
      <c r="C819" s="14"/>
      <c r="D819" s="14"/>
      <c r="E819" s="14"/>
      <c r="F819" s="14"/>
      <c r="G819" s="14"/>
      <c r="H819" s="14"/>
      <c r="I819" s="14"/>
      <c r="J819" s="14"/>
      <c r="K819" s="14"/>
      <c r="L819" s="14"/>
      <c r="M819" s="14"/>
      <c r="N819" s="14"/>
      <c r="O819" s="14"/>
      <c r="Q819" s="14">
        <f>IF(moras!H811="SI", moras!C811, "")</f>
        <v>289717</v>
      </c>
      <c r="R819" s="14" t="str">
        <f>IF(moras!H811="NO", moras!C811, "")</f>
        <v/>
      </c>
      <c r="S819" s="14" t="e">
        <f t="shared" si="15"/>
        <v>#VALUE!</v>
      </c>
      <c r="T819" s="14"/>
      <c r="U819" s="14"/>
      <c r="V819" s="14"/>
      <c r="W819" s="14"/>
      <c r="X819" s="14"/>
      <c r="Y819" s="14"/>
      <c r="Z819" s="14"/>
      <c r="AA819" s="14"/>
      <c r="AB819" s="14"/>
      <c r="AC819" s="14"/>
      <c r="AD819" s="14"/>
      <c r="AE819" s="14"/>
      <c r="AF819" s="14"/>
      <c r="AG819" s="14"/>
      <c r="AH819" s="14"/>
      <c r="AI819" s="14"/>
      <c r="AJ819" s="14"/>
      <c r="AK819" s="14"/>
      <c r="AL819" s="14"/>
    </row>
    <row r="820" spans="1:38">
      <c r="A820" s="14"/>
      <c r="B820" s="14"/>
      <c r="C820" s="14"/>
      <c r="D820" s="14"/>
      <c r="E820" s="14"/>
      <c r="F820" s="14"/>
      <c r="G820" s="14"/>
      <c r="H820" s="14"/>
      <c r="I820" s="14"/>
      <c r="J820" s="14"/>
      <c r="K820" s="14"/>
      <c r="L820" s="14"/>
      <c r="M820" s="14"/>
      <c r="N820" s="14"/>
      <c r="O820" s="14"/>
      <c r="Q820" s="14" t="str">
        <f>IF(moras!H812="SI", moras!C812, "")</f>
        <v/>
      </c>
      <c r="R820" s="14">
        <f>IF(moras!H812="NO", moras!C812, "")</f>
        <v>1765910</v>
      </c>
      <c r="S820" s="14">
        <f t="shared" si="15"/>
        <v>-1765910</v>
      </c>
      <c r="T820" s="14"/>
      <c r="U820" s="14"/>
      <c r="V820" s="14"/>
      <c r="W820" s="14"/>
      <c r="X820" s="14"/>
      <c r="Y820" s="14"/>
      <c r="Z820" s="14"/>
      <c r="AA820" s="14"/>
      <c r="AB820" s="14"/>
      <c r="AC820" s="14"/>
      <c r="AD820" s="14"/>
      <c r="AE820" s="14"/>
      <c r="AF820" s="14"/>
      <c r="AG820" s="14"/>
      <c r="AH820" s="14"/>
      <c r="AI820" s="14"/>
      <c r="AJ820" s="14"/>
      <c r="AK820" s="14"/>
      <c r="AL820" s="14"/>
    </row>
    <row r="821" spans="1:38">
      <c r="A821" s="14"/>
      <c r="B821" s="14"/>
      <c r="C821" s="14"/>
      <c r="D821" s="14"/>
      <c r="E821" s="14"/>
      <c r="F821" s="14"/>
      <c r="G821" s="14"/>
      <c r="H821" s="14"/>
      <c r="I821" s="14"/>
      <c r="J821" s="14"/>
      <c r="K821" s="14"/>
      <c r="L821" s="14"/>
      <c r="M821" s="14"/>
      <c r="N821" s="14"/>
      <c r="O821" s="14"/>
      <c r="Q821" s="14" t="str">
        <f>IF(moras!H813="SI", moras!C813, "")</f>
        <v/>
      </c>
      <c r="R821" s="14">
        <f>IF(moras!H813="NO", moras!C813, "")</f>
        <v>353119.82</v>
      </c>
      <c r="S821" s="14">
        <f t="shared" si="15"/>
        <v>-353119.82</v>
      </c>
      <c r="T821" s="14"/>
      <c r="U821" s="14"/>
      <c r="V821" s="14"/>
      <c r="W821" s="14"/>
      <c r="X821" s="14"/>
      <c r="Y821" s="14"/>
      <c r="Z821" s="14"/>
      <c r="AA821" s="14"/>
      <c r="AB821" s="14"/>
      <c r="AC821" s="14"/>
      <c r="AD821" s="14"/>
      <c r="AE821" s="14"/>
      <c r="AF821" s="14"/>
      <c r="AG821" s="14"/>
      <c r="AH821" s="14"/>
      <c r="AI821" s="14"/>
      <c r="AJ821" s="14"/>
      <c r="AK821" s="14"/>
      <c r="AL821" s="14"/>
    </row>
    <row r="822" spans="1:38">
      <c r="A822" s="14"/>
      <c r="B822" s="14"/>
      <c r="C822" s="14"/>
      <c r="D822" s="14"/>
      <c r="E822" s="14"/>
      <c r="F822" s="14"/>
      <c r="G822" s="14"/>
      <c r="H822" s="14"/>
      <c r="I822" s="14"/>
      <c r="J822" s="14"/>
      <c r="K822" s="14"/>
      <c r="L822" s="14"/>
      <c r="M822" s="14"/>
      <c r="N822" s="14"/>
      <c r="O822" s="14"/>
      <c r="Q822" s="14" t="str">
        <f>IF(moras!H814="SI", moras!C814, "")</f>
        <v/>
      </c>
      <c r="R822" s="14">
        <f>IF(moras!H814="NO", moras!C814, "")</f>
        <v>44230.75</v>
      </c>
      <c r="S822" s="14">
        <f t="shared" si="15"/>
        <v>-44230.75</v>
      </c>
      <c r="T822" s="14"/>
      <c r="U822" s="14"/>
      <c r="V822" s="14"/>
      <c r="W822" s="14"/>
      <c r="X822" s="14"/>
      <c r="Y822" s="14"/>
      <c r="Z822" s="14"/>
      <c r="AA822" s="14"/>
      <c r="AB822" s="14"/>
      <c r="AC822" s="14"/>
      <c r="AD822" s="14"/>
      <c r="AE822" s="14"/>
      <c r="AF822" s="14"/>
      <c r="AG822" s="14"/>
      <c r="AH822" s="14"/>
      <c r="AI822" s="14"/>
      <c r="AJ822" s="14"/>
      <c r="AK822" s="14"/>
      <c r="AL822" s="14"/>
    </row>
    <row r="823" spans="1:38">
      <c r="A823" s="14"/>
      <c r="B823" s="14"/>
      <c r="C823" s="14"/>
      <c r="D823" s="14"/>
      <c r="E823" s="14"/>
      <c r="F823" s="14"/>
      <c r="G823" s="14"/>
      <c r="H823" s="14"/>
      <c r="I823" s="14"/>
      <c r="J823" s="14"/>
      <c r="K823" s="14"/>
      <c r="L823" s="14"/>
      <c r="M823" s="14"/>
      <c r="N823" s="14"/>
      <c r="O823" s="14"/>
      <c r="Q823" s="14">
        <f>IF(moras!H815="SI", moras!C815, "")</f>
        <v>382136</v>
      </c>
      <c r="R823" s="14" t="str">
        <f>IF(moras!H815="NO", moras!C815, "")</f>
        <v/>
      </c>
      <c r="S823" s="14" t="e">
        <f t="shared" si="15"/>
        <v>#VALUE!</v>
      </c>
      <c r="T823" s="14"/>
      <c r="U823" s="14"/>
      <c r="V823" s="14"/>
      <c r="W823" s="14"/>
      <c r="X823" s="14"/>
      <c r="Y823" s="14"/>
      <c r="Z823" s="14"/>
      <c r="AA823" s="14"/>
      <c r="AB823" s="14"/>
      <c r="AC823" s="14"/>
      <c r="AD823" s="14"/>
      <c r="AE823" s="14"/>
      <c r="AF823" s="14"/>
      <c r="AG823" s="14"/>
      <c r="AH823" s="14"/>
      <c r="AI823" s="14"/>
      <c r="AJ823" s="14"/>
      <c r="AK823" s="14"/>
      <c r="AL823" s="14"/>
    </row>
    <row r="824" spans="1:38">
      <c r="A824" s="14"/>
      <c r="B824" s="14"/>
      <c r="C824" s="14"/>
      <c r="D824" s="14"/>
      <c r="E824" s="14"/>
      <c r="F824" s="14"/>
      <c r="G824" s="14"/>
      <c r="H824" s="14"/>
      <c r="I824" s="14"/>
      <c r="J824" s="14"/>
      <c r="K824" s="14"/>
      <c r="L824" s="14"/>
      <c r="M824" s="14"/>
      <c r="N824" s="14"/>
      <c r="O824" s="14"/>
      <c r="Q824" s="14" t="str">
        <f>IF(moras!H816="SI", moras!C816, "")</f>
        <v/>
      </c>
      <c r="R824" s="14">
        <f>IF(moras!H816="NO", moras!C816, "")</f>
        <v>115500</v>
      </c>
      <c r="S824" s="14">
        <f t="shared" si="15"/>
        <v>-115500</v>
      </c>
      <c r="T824" s="14"/>
      <c r="U824" s="14"/>
      <c r="V824" s="14"/>
      <c r="W824" s="14"/>
      <c r="X824" s="14"/>
      <c r="Y824" s="14"/>
      <c r="Z824" s="14"/>
      <c r="AA824" s="14"/>
      <c r="AB824" s="14"/>
      <c r="AC824" s="14"/>
      <c r="AD824" s="14"/>
      <c r="AE824" s="14"/>
      <c r="AF824" s="14"/>
      <c r="AG824" s="14"/>
      <c r="AH824" s="14"/>
      <c r="AI824" s="14"/>
      <c r="AJ824" s="14"/>
      <c r="AK824" s="14"/>
      <c r="AL824" s="14"/>
    </row>
    <row r="825" spans="1:38">
      <c r="A825" s="14"/>
      <c r="B825" s="14"/>
      <c r="C825" s="14"/>
      <c r="D825" s="14"/>
      <c r="E825" s="14"/>
      <c r="F825" s="14"/>
      <c r="G825" s="14"/>
      <c r="H825" s="14"/>
      <c r="I825" s="14"/>
      <c r="J825" s="14"/>
      <c r="K825" s="14"/>
      <c r="L825" s="14"/>
      <c r="M825" s="14"/>
      <c r="N825" s="14"/>
      <c r="O825" s="14"/>
      <c r="Q825" s="14" t="str">
        <f>IF(moras!H817="SI", moras!C817, "")</f>
        <v/>
      </c>
      <c r="R825" s="14">
        <f>IF(moras!H817="NO", moras!C817, "")</f>
        <v>3289892.56</v>
      </c>
      <c r="S825" s="14">
        <f t="shared" si="15"/>
        <v>-3289892.56</v>
      </c>
      <c r="T825" s="14"/>
      <c r="U825" s="14"/>
      <c r="V825" s="14"/>
      <c r="W825" s="14"/>
      <c r="X825" s="14"/>
      <c r="Y825" s="14"/>
      <c r="Z825" s="14"/>
      <c r="AA825" s="14"/>
      <c r="AB825" s="14"/>
      <c r="AC825" s="14"/>
      <c r="AD825" s="14"/>
      <c r="AE825" s="14"/>
      <c r="AF825" s="14"/>
      <c r="AG825" s="14"/>
      <c r="AH825" s="14"/>
      <c r="AI825" s="14"/>
      <c r="AJ825" s="14"/>
      <c r="AK825" s="14"/>
      <c r="AL825" s="14"/>
    </row>
    <row r="826" spans="1:38">
      <c r="A826" s="14"/>
      <c r="B826" s="14"/>
      <c r="C826" s="14"/>
      <c r="D826" s="14"/>
      <c r="E826" s="14"/>
      <c r="F826" s="14"/>
      <c r="G826" s="14"/>
      <c r="H826" s="14"/>
      <c r="I826" s="14"/>
      <c r="J826" s="14"/>
      <c r="K826" s="14"/>
      <c r="L826" s="14"/>
      <c r="M826" s="14"/>
      <c r="N826" s="14"/>
      <c r="O826" s="14"/>
      <c r="Q826" s="14" t="str">
        <f>IF(moras!H818="SI", moras!C818, "")</f>
        <v/>
      </c>
      <c r="R826" s="14">
        <f>IF(moras!H818="NO", moras!C818, "")</f>
        <v>892687.5</v>
      </c>
      <c r="S826" s="14">
        <f t="shared" si="15"/>
        <v>-892687.5</v>
      </c>
      <c r="T826" s="14"/>
      <c r="U826" s="14"/>
      <c r="V826" s="14"/>
      <c r="W826" s="14"/>
      <c r="X826" s="14"/>
      <c r="Y826" s="14"/>
      <c r="Z826" s="14"/>
      <c r="AA826" s="14"/>
      <c r="AB826" s="14"/>
      <c r="AC826" s="14"/>
      <c r="AD826" s="14"/>
      <c r="AE826" s="14"/>
      <c r="AF826" s="14"/>
      <c r="AG826" s="14"/>
      <c r="AH826" s="14"/>
      <c r="AI826" s="14"/>
      <c r="AJ826" s="14"/>
      <c r="AK826" s="14"/>
      <c r="AL826" s="14"/>
    </row>
    <row r="827" spans="1:38">
      <c r="A827" s="14"/>
      <c r="B827" s="14"/>
      <c r="C827" s="14"/>
      <c r="D827" s="14"/>
      <c r="E827" s="14"/>
      <c r="F827" s="14"/>
      <c r="G827" s="14"/>
      <c r="H827" s="14"/>
      <c r="I827" s="14"/>
      <c r="J827" s="14"/>
      <c r="K827" s="14"/>
      <c r="L827" s="14"/>
      <c r="M827" s="14"/>
      <c r="N827" s="14"/>
      <c r="O827" s="14"/>
      <c r="Q827" s="14" t="str">
        <f>IF(moras!H819="SI", moras!C819, "")</f>
        <v/>
      </c>
      <c r="R827" s="14">
        <f>IF(moras!H819="NO", moras!C819, "")</f>
        <v>261476.98</v>
      </c>
      <c r="S827" s="14">
        <f t="shared" si="15"/>
        <v>-261476.98</v>
      </c>
      <c r="T827" s="14"/>
      <c r="U827" s="14"/>
      <c r="V827" s="14"/>
      <c r="W827" s="14"/>
      <c r="X827" s="14"/>
      <c r="Y827" s="14"/>
      <c r="Z827" s="14"/>
      <c r="AA827" s="14"/>
      <c r="AB827" s="14"/>
      <c r="AC827" s="14"/>
      <c r="AD827" s="14"/>
      <c r="AE827" s="14"/>
      <c r="AF827" s="14"/>
      <c r="AG827" s="14"/>
      <c r="AH827" s="14"/>
      <c r="AI827" s="14"/>
      <c r="AJ827" s="14"/>
      <c r="AK827" s="14"/>
      <c r="AL827" s="14"/>
    </row>
    <row r="828" spans="1:38">
      <c r="A828" s="14"/>
      <c r="B828" s="14"/>
      <c r="C828" s="14"/>
      <c r="D828" s="14"/>
      <c r="E828" s="14"/>
      <c r="F828" s="14"/>
      <c r="G828" s="14"/>
      <c r="H828" s="14"/>
      <c r="I828" s="14"/>
      <c r="J828" s="14"/>
      <c r="K828" s="14"/>
      <c r="L828" s="14"/>
      <c r="M828" s="14"/>
      <c r="N828" s="14"/>
      <c r="O828" s="14"/>
      <c r="Q828" s="14" t="str">
        <f>IF(moras!H820="SI", moras!C820, "")</f>
        <v/>
      </c>
      <c r="R828" s="14">
        <f>IF(moras!H820="NO", moras!C820, "")</f>
        <v>229395.18</v>
      </c>
      <c r="S828" s="14">
        <f t="shared" si="15"/>
        <v>-229395.18</v>
      </c>
      <c r="T828" s="14"/>
      <c r="U828" s="14"/>
      <c r="V828" s="14"/>
      <c r="W828" s="14"/>
      <c r="X828" s="14"/>
      <c r="Y828" s="14"/>
      <c r="Z828" s="14"/>
      <c r="AA828" s="14"/>
      <c r="AB828" s="14"/>
      <c r="AC828" s="14"/>
      <c r="AD828" s="14"/>
      <c r="AE828" s="14"/>
      <c r="AF828" s="14"/>
      <c r="AG828" s="14"/>
      <c r="AH828" s="14"/>
      <c r="AI828" s="14"/>
      <c r="AJ828" s="14"/>
      <c r="AK828" s="14"/>
      <c r="AL828" s="14"/>
    </row>
    <row r="829" spans="1:38">
      <c r="A829" s="14"/>
      <c r="B829" s="14"/>
      <c r="C829" s="14"/>
      <c r="D829" s="14"/>
      <c r="E829" s="14"/>
      <c r="F829" s="14"/>
      <c r="G829" s="14"/>
      <c r="H829" s="14"/>
      <c r="I829" s="14"/>
      <c r="J829" s="14"/>
      <c r="K829" s="14"/>
      <c r="L829" s="14"/>
      <c r="M829" s="14"/>
      <c r="N829" s="14"/>
      <c r="O829" s="14"/>
      <c r="Q829" s="14" t="str">
        <f>IF(moras!H821="SI", moras!C821, "")</f>
        <v/>
      </c>
      <c r="R829" s="14">
        <f>IF(moras!H821="NO", moras!C821, "")</f>
        <v>854646.84</v>
      </c>
      <c r="S829" s="14">
        <f t="shared" si="15"/>
        <v>-854646.84</v>
      </c>
      <c r="T829" s="14"/>
      <c r="U829" s="14"/>
      <c r="V829" s="14"/>
      <c r="W829" s="14"/>
      <c r="X829" s="14"/>
      <c r="Y829" s="14"/>
      <c r="Z829" s="14"/>
      <c r="AA829" s="14"/>
      <c r="AB829" s="14"/>
      <c r="AC829" s="14"/>
      <c r="AD829" s="14"/>
      <c r="AE829" s="14"/>
      <c r="AF829" s="14"/>
      <c r="AG829" s="14"/>
      <c r="AH829" s="14"/>
      <c r="AI829" s="14"/>
      <c r="AJ829" s="14"/>
      <c r="AK829" s="14"/>
      <c r="AL829" s="14"/>
    </row>
    <row r="830" spans="1:38">
      <c r="A830" s="14"/>
      <c r="B830" s="14"/>
      <c r="C830" s="14"/>
      <c r="D830" s="14"/>
      <c r="E830" s="14"/>
      <c r="F830" s="14"/>
      <c r="G830" s="14"/>
      <c r="H830" s="14"/>
      <c r="I830" s="14"/>
      <c r="J830" s="14"/>
      <c r="K830" s="14"/>
      <c r="L830" s="14"/>
      <c r="M830" s="14"/>
      <c r="N830" s="14"/>
      <c r="O830" s="14"/>
      <c r="Q830" s="14" t="str">
        <f>IF(moras!H822="SI", moras!C822, "")</f>
        <v/>
      </c>
      <c r="R830" s="14">
        <f>IF(moras!H822="NO", moras!C822, "")</f>
        <v>438402.25</v>
      </c>
      <c r="S830" s="14">
        <f t="shared" si="15"/>
        <v>-438402.25</v>
      </c>
      <c r="T830" s="14"/>
      <c r="U830" s="14"/>
      <c r="V830" s="14"/>
      <c r="W830" s="14"/>
      <c r="X830" s="14"/>
      <c r="Y830" s="14"/>
      <c r="Z830" s="14"/>
      <c r="AA830" s="14"/>
      <c r="AB830" s="14"/>
      <c r="AC830" s="14"/>
      <c r="AD830" s="14"/>
      <c r="AE830" s="14"/>
      <c r="AF830" s="14"/>
      <c r="AG830" s="14"/>
      <c r="AH830" s="14"/>
      <c r="AI830" s="14"/>
      <c r="AJ830" s="14"/>
      <c r="AK830" s="14"/>
      <c r="AL830" s="14"/>
    </row>
    <row r="831" spans="1:38">
      <c r="A831" s="14"/>
      <c r="B831" s="14"/>
      <c r="C831" s="14"/>
      <c r="D831" s="14"/>
      <c r="E831" s="14"/>
      <c r="F831" s="14"/>
      <c r="G831" s="14"/>
      <c r="H831" s="14"/>
      <c r="I831" s="14"/>
      <c r="J831" s="14"/>
      <c r="K831" s="14"/>
      <c r="L831" s="14"/>
      <c r="M831" s="14"/>
      <c r="N831" s="14"/>
      <c r="O831" s="14"/>
      <c r="Q831" s="14" t="str">
        <f>IF(moras!H823="SI", moras!C823, "")</f>
        <v/>
      </c>
      <c r="R831" s="14">
        <f>IF(moras!H823="NO", moras!C823, "")</f>
        <v>440612.25</v>
      </c>
      <c r="S831" s="14">
        <f t="shared" si="15"/>
        <v>-440612.25</v>
      </c>
      <c r="T831" s="14"/>
      <c r="U831" s="14"/>
      <c r="V831" s="14"/>
      <c r="W831" s="14"/>
      <c r="X831" s="14"/>
      <c r="Y831" s="14"/>
      <c r="Z831" s="14"/>
      <c r="AA831" s="14"/>
      <c r="AB831" s="14"/>
      <c r="AC831" s="14"/>
      <c r="AD831" s="14"/>
      <c r="AE831" s="14"/>
      <c r="AF831" s="14"/>
      <c r="AG831" s="14"/>
      <c r="AH831" s="14"/>
      <c r="AI831" s="14"/>
      <c r="AJ831" s="14"/>
      <c r="AK831" s="14"/>
      <c r="AL831" s="14"/>
    </row>
    <row r="832" spans="1:38">
      <c r="A832" s="14"/>
      <c r="B832" s="14"/>
      <c r="C832" s="14"/>
      <c r="D832" s="14"/>
      <c r="E832" s="14"/>
      <c r="F832" s="14"/>
      <c r="G832" s="14"/>
      <c r="H832" s="14"/>
      <c r="I832" s="14"/>
      <c r="J832" s="14"/>
      <c r="K832" s="14"/>
      <c r="L832" s="14"/>
      <c r="M832" s="14"/>
      <c r="N832" s="14"/>
      <c r="O832" s="14"/>
      <c r="Q832" s="14" t="str">
        <f>IF(moras!H824="SI", moras!C824, "")</f>
        <v/>
      </c>
      <c r="R832" s="14">
        <f>IF(moras!H824="NO", moras!C824, "")</f>
        <v>299784</v>
      </c>
      <c r="S832" s="14">
        <f t="shared" si="15"/>
        <v>-299784</v>
      </c>
      <c r="T832" s="14"/>
      <c r="U832" s="14"/>
      <c r="V832" s="14"/>
      <c r="W832" s="14"/>
      <c r="X832" s="14"/>
      <c r="Y832" s="14"/>
      <c r="Z832" s="14"/>
      <c r="AA832" s="14"/>
      <c r="AB832" s="14"/>
      <c r="AC832" s="14"/>
      <c r="AD832" s="14"/>
      <c r="AE832" s="14"/>
      <c r="AF832" s="14"/>
      <c r="AG832" s="14"/>
      <c r="AH832" s="14"/>
      <c r="AI832" s="14"/>
      <c r="AJ832" s="14"/>
      <c r="AK832" s="14"/>
      <c r="AL832" s="14"/>
    </row>
    <row r="833" spans="1:38">
      <c r="A833" s="14"/>
      <c r="B833" s="14"/>
      <c r="C833" s="14"/>
      <c r="D833" s="14"/>
      <c r="E833" s="14"/>
      <c r="F833" s="14"/>
      <c r="G833" s="14"/>
      <c r="H833" s="14"/>
      <c r="I833" s="14"/>
      <c r="J833" s="14"/>
      <c r="K833" s="14"/>
      <c r="L833" s="14"/>
      <c r="M833" s="14"/>
      <c r="N833" s="14"/>
      <c r="O833" s="14"/>
      <c r="Q833" s="14">
        <f>IF(moras!H825="SI", moras!C825, "")</f>
        <v>320283</v>
      </c>
      <c r="R833" s="14" t="str">
        <f>IF(moras!H825="NO", moras!C825, "")</f>
        <v/>
      </c>
      <c r="S833" s="14" t="e">
        <f t="shared" si="15"/>
        <v>#VALUE!</v>
      </c>
      <c r="T833" s="14"/>
      <c r="U833" s="14"/>
      <c r="V833" s="14"/>
      <c r="W833" s="14"/>
      <c r="X833" s="14"/>
      <c r="Y833" s="14"/>
      <c r="Z833" s="14"/>
      <c r="AA833" s="14"/>
      <c r="AB833" s="14"/>
      <c r="AC833" s="14"/>
      <c r="AD833" s="14"/>
      <c r="AE833" s="14"/>
      <c r="AF833" s="14"/>
      <c r="AG833" s="14"/>
      <c r="AH833" s="14"/>
      <c r="AI833" s="14"/>
      <c r="AJ833" s="14"/>
      <c r="AK833" s="14"/>
      <c r="AL833" s="14"/>
    </row>
    <row r="834" spans="1:38">
      <c r="A834" s="14"/>
      <c r="B834" s="14"/>
      <c r="C834" s="14"/>
      <c r="D834" s="14"/>
      <c r="E834" s="14"/>
      <c r="F834" s="14"/>
      <c r="G834" s="14"/>
      <c r="H834" s="14"/>
      <c r="I834" s="14"/>
      <c r="J834" s="14"/>
      <c r="K834" s="14"/>
      <c r="L834" s="14"/>
      <c r="M834" s="14"/>
      <c r="N834" s="14"/>
      <c r="O834" s="14"/>
      <c r="Q834" s="14" t="str">
        <f>IF(moras!H826="SI", moras!C826, "")</f>
        <v/>
      </c>
      <c r="R834" s="14">
        <f>IF(moras!H826="NO", moras!C826, "")</f>
        <v>255360</v>
      </c>
      <c r="S834" s="14">
        <f t="shared" si="15"/>
        <v>-255360</v>
      </c>
      <c r="T834" s="14"/>
      <c r="U834" s="14"/>
      <c r="V834" s="14"/>
      <c r="W834" s="14"/>
      <c r="X834" s="14"/>
      <c r="Y834" s="14"/>
      <c r="Z834" s="14"/>
      <c r="AA834" s="14"/>
      <c r="AB834" s="14"/>
      <c r="AC834" s="14"/>
      <c r="AD834" s="14"/>
      <c r="AE834" s="14"/>
      <c r="AF834" s="14"/>
      <c r="AG834" s="14"/>
      <c r="AH834" s="14"/>
      <c r="AI834" s="14"/>
      <c r="AJ834" s="14"/>
      <c r="AK834" s="14"/>
      <c r="AL834" s="14"/>
    </row>
    <row r="835" spans="1:38">
      <c r="A835" s="14"/>
      <c r="B835" s="14"/>
      <c r="C835" s="14"/>
      <c r="D835" s="14"/>
      <c r="E835" s="14"/>
      <c r="F835" s="14"/>
      <c r="G835" s="14"/>
      <c r="H835" s="14"/>
      <c r="I835" s="14"/>
      <c r="J835" s="14"/>
      <c r="K835" s="14"/>
      <c r="L835" s="14"/>
      <c r="M835" s="14"/>
      <c r="N835" s="14"/>
      <c r="O835" s="14"/>
      <c r="Q835" s="14" t="str">
        <f>IF(moras!H827="SI", moras!C827, "")</f>
        <v/>
      </c>
      <c r="R835" s="14">
        <f>IF(moras!H827="NO", moras!C827, "")</f>
        <v>387500</v>
      </c>
      <c r="S835" s="14">
        <f t="shared" si="15"/>
        <v>-387500</v>
      </c>
      <c r="T835" s="14"/>
      <c r="U835" s="14"/>
      <c r="V835" s="14"/>
      <c r="W835" s="14"/>
      <c r="X835" s="14"/>
      <c r="Y835" s="14"/>
      <c r="Z835" s="14"/>
      <c r="AA835" s="14"/>
      <c r="AB835" s="14"/>
      <c r="AC835" s="14"/>
      <c r="AD835" s="14"/>
      <c r="AE835" s="14"/>
      <c r="AF835" s="14"/>
      <c r="AG835" s="14"/>
      <c r="AH835" s="14"/>
      <c r="AI835" s="14"/>
      <c r="AJ835" s="14"/>
      <c r="AK835" s="14"/>
      <c r="AL835" s="14"/>
    </row>
    <row r="836" spans="1:38">
      <c r="A836" s="14"/>
      <c r="B836" s="14"/>
      <c r="C836" s="14"/>
      <c r="D836" s="14"/>
      <c r="E836" s="14"/>
      <c r="F836" s="14"/>
      <c r="G836" s="14"/>
      <c r="H836" s="14"/>
      <c r="I836" s="14"/>
      <c r="J836" s="14"/>
      <c r="K836" s="14"/>
      <c r="L836" s="14"/>
      <c r="M836" s="14"/>
      <c r="N836" s="14"/>
      <c r="O836" s="14"/>
      <c r="Q836" s="14" t="str">
        <f>IF(moras!H828="SI", moras!C828, "")</f>
        <v/>
      </c>
      <c r="R836" s="14">
        <f>IF(moras!H828="NO", moras!C828, "")</f>
        <v>310124</v>
      </c>
      <c r="S836" s="14">
        <f t="shared" si="15"/>
        <v>-310124</v>
      </c>
      <c r="T836" s="14"/>
      <c r="U836" s="14"/>
      <c r="V836" s="14"/>
      <c r="W836" s="14"/>
      <c r="X836" s="14"/>
      <c r="Y836" s="14"/>
      <c r="Z836" s="14"/>
      <c r="AA836" s="14"/>
      <c r="AB836" s="14"/>
      <c r="AC836" s="14"/>
      <c r="AD836" s="14"/>
      <c r="AE836" s="14"/>
      <c r="AF836" s="14"/>
      <c r="AG836" s="14"/>
      <c r="AH836" s="14"/>
      <c r="AI836" s="14"/>
      <c r="AJ836" s="14"/>
      <c r="AK836" s="14"/>
      <c r="AL836" s="14"/>
    </row>
    <row r="837" spans="1:38">
      <c r="A837" s="14"/>
      <c r="B837" s="14"/>
      <c r="C837" s="14"/>
      <c r="D837" s="14"/>
      <c r="E837" s="14"/>
      <c r="F837" s="14"/>
      <c r="G837" s="14"/>
      <c r="H837" s="14"/>
      <c r="I837" s="14"/>
      <c r="J837" s="14"/>
      <c r="K837" s="14"/>
      <c r="L837" s="14"/>
      <c r="M837" s="14"/>
      <c r="N837" s="14"/>
      <c r="O837" s="14"/>
      <c r="Q837" s="14" t="str">
        <f>IF(moras!H829="SI", moras!C829, "")</f>
        <v/>
      </c>
      <c r="R837" s="14">
        <f>IF(moras!H829="NO", moras!C829, "")</f>
        <v>343390.86</v>
      </c>
      <c r="S837" s="14">
        <f t="shared" si="15"/>
        <v>-343390.86</v>
      </c>
      <c r="T837" s="14"/>
      <c r="U837" s="14"/>
      <c r="V837" s="14"/>
      <c r="W837" s="14"/>
      <c r="X837" s="14"/>
      <c r="Y837" s="14"/>
      <c r="Z837" s="14"/>
      <c r="AA837" s="14"/>
      <c r="AB837" s="14"/>
      <c r="AC837" s="14"/>
      <c r="AD837" s="14"/>
      <c r="AE837" s="14"/>
      <c r="AF837" s="14"/>
      <c r="AG837" s="14"/>
      <c r="AH837" s="14"/>
      <c r="AI837" s="14"/>
      <c r="AJ837" s="14"/>
      <c r="AK837" s="14"/>
      <c r="AL837" s="14"/>
    </row>
    <row r="838" spans="1:38">
      <c r="A838" s="14"/>
      <c r="B838" s="14"/>
      <c r="C838" s="14"/>
      <c r="D838" s="14"/>
      <c r="E838" s="14"/>
      <c r="F838" s="14"/>
      <c r="G838" s="14"/>
      <c r="H838" s="14"/>
      <c r="I838" s="14"/>
      <c r="J838" s="14"/>
      <c r="K838" s="14"/>
      <c r="L838" s="14"/>
      <c r="M838" s="14"/>
      <c r="N838" s="14"/>
      <c r="O838" s="14"/>
      <c r="Q838" s="14" t="str">
        <f>IF(moras!H830="SI", moras!C830, "")</f>
        <v/>
      </c>
      <c r="R838" s="14">
        <f>IF(moras!H830="NO", moras!C830, "")</f>
        <v>391062</v>
      </c>
      <c r="S838" s="14">
        <f t="shared" si="15"/>
        <v>-391062</v>
      </c>
      <c r="T838" s="14"/>
      <c r="U838" s="14"/>
      <c r="V838" s="14"/>
      <c r="W838" s="14"/>
      <c r="X838" s="14"/>
      <c r="Y838" s="14"/>
      <c r="Z838" s="14"/>
      <c r="AA838" s="14"/>
      <c r="AB838" s="14"/>
      <c r="AC838" s="14"/>
      <c r="AD838" s="14"/>
      <c r="AE838" s="14"/>
      <c r="AF838" s="14"/>
      <c r="AG838" s="14"/>
      <c r="AH838" s="14"/>
      <c r="AI838" s="14"/>
      <c r="AJ838" s="14"/>
      <c r="AK838" s="14"/>
      <c r="AL838" s="14"/>
    </row>
    <row r="839" spans="1:38">
      <c r="A839" s="14"/>
      <c r="B839" s="14"/>
      <c r="C839" s="14"/>
      <c r="D839" s="14"/>
      <c r="E839" s="14"/>
      <c r="F839" s="14"/>
      <c r="G839" s="14"/>
      <c r="H839" s="14"/>
      <c r="I839" s="14"/>
      <c r="J839" s="14"/>
      <c r="K839" s="14"/>
      <c r="L839" s="14"/>
      <c r="M839" s="14"/>
      <c r="N839" s="14"/>
      <c r="O839" s="14"/>
      <c r="Q839" s="14" t="str">
        <f>IF(moras!H831="SI", moras!C831, "")</f>
        <v/>
      </c>
      <c r="R839" s="14">
        <f>IF(moras!H831="NO", moras!C831, "")</f>
        <v>584267</v>
      </c>
      <c r="S839" s="14">
        <f t="shared" si="15"/>
        <v>-584267</v>
      </c>
      <c r="T839" s="14"/>
      <c r="U839" s="14"/>
      <c r="V839" s="14"/>
      <c r="W839" s="14"/>
      <c r="X839" s="14"/>
      <c r="Y839" s="14"/>
      <c r="Z839" s="14"/>
      <c r="AA839" s="14"/>
      <c r="AB839" s="14"/>
      <c r="AC839" s="14"/>
      <c r="AD839" s="14"/>
      <c r="AE839" s="14"/>
      <c r="AF839" s="14"/>
      <c r="AG839" s="14"/>
      <c r="AH839" s="14"/>
      <c r="AI839" s="14"/>
      <c r="AJ839" s="14"/>
      <c r="AK839" s="14"/>
      <c r="AL839" s="14"/>
    </row>
    <row r="840" spans="1:38">
      <c r="A840" s="14"/>
      <c r="B840" s="14"/>
      <c r="C840" s="14"/>
      <c r="D840" s="14"/>
      <c r="E840" s="14"/>
      <c r="F840" s="14"/>
      <c r="G840" s="14"/>
      <c r="H840" s="14"/>
      <c r="I840" s="14"/>
      <c r="J840" s="14"/>
      <c r="K840" s="14"/>
      <c r="L840" s="14"/>
      <c r="M840" s="14"/>
      <c r="N840" s="14"/>
      <c r="O840" s="14"/>
      <c r="Q840" s="14" t="str">
        <f>IF(moras!H832="SI", moras!C832, "")</f>
        <v/>
      </c>
      <c r="R840" s="14">
        <f>IF(moras!H832="NO", moras!C832, "")</f>
        <v>1034936.1</v>
      </c>
      <c r="S840" s="14">
        <f t="shared" si="15"/>
        <v>-1034936.1</v>
      </c>
      <c r="T840" s="14"/>
      <c r="U840" s="14"/>
      <c r="V840" s="14"/>
      <c r="W840" s="14"/>
      <c r="X840" s="14"/>
      <c r="Y840" s="14"/>
      <c r="Z840" s="14"/>
      <c r="AA840" s="14"/>
      <c r="AB840" s="14"/>
      <c r="AC840" s="14"/>
      <c r="AD840" s="14"/>
      <c r="AE840" s="14"/>
      <c r="AF840" s="14"/>
      <c r="AG840" s="14"/>
      <c r="AH840" s="14"/>
      <c r="AI840" s="14"/>
      <c r="AJ840" s="14"/>
      <c r="AK840" s="14"/>
      <c r="AL840" s="14"/>
    </row>
    <row r="841" spans="1:38">
      <c r="A841" s="14"/>
      <c r="B841" s="14"/>
      <c r="C841" s="14"/>
      <c r="D841" s="14"/>
      <c r="E841" s="14"/>
      <c r="F841" s="14"/>
      <c r="G841" s="14"/>
      <c r="H841" s="14"/>
      <c r="I841" s="14"/>
      <c r="J841" s="14"/>
      <c r="K841" s="14"/>
      <c r="L841" s="14"/>
      <c r="M841" s="14"/>
      <c r="N841" s="14"/>
      <c r="O841" s="14"/>
      <c r="Q841" s="14" t="str">
        <f>IF(moras!H833="SI", moras!C833, "")</f>
        <v/>
      </c>
      <c r="R841" s="14">
        <f>IF(moras!H833="NO", moras!C833, "")</f>
        <v>410000</v>
      </c>
      <c r="S841" s="14">
        <f t="shared" si="15"/>
        <v>-410000</v>
      </c>
      <c r="T841" s="14"/>
      <c r="U841" s="14"/>
      <c r="V841" s="14"/>
      <c r="W841" s="14"/>
      <c r="X841" s="14"/>
      <c r="Y841" s="14"/>
      <c r="Z841" s="14"/>
      <c r="AA841" s="14"/>
      <c r="AB841" s="14"/>
      <c r="AC841" s="14"/>
      <c r="AD841" s="14"/>
      <c r="AE841" s="14"/>
      <c r="AF841" s="14"/>
      <c r="AG841" s="14"/>
      <c r="AH841" s="14"/>
      <c r="AI841" s="14"/>
      <c r="AJ841" s="14"/>
      <c r="AK841" s="14"/>
      <c r="AL841" s="14"/>
    </row>
    <row r="842" spans="1:38">
      <c r="A842" s="14"/>
      <c r="B842" s="14"/>
      <c r="C842" s="14"/>
      <c r="D842" s="14"/>
      <c r="E842" s="14"/>
      <c r="F842" s="14"/>
      <c r="G842" s="14"/>
      <c r="H842" s="14"/>
      <c r="I842" s="14"/>
      <c r="J842" s="14"/>
      <c r="K842" s="14"/>
      <c r="L842" s="14"/>
      <c r="M842" s="14"/>
      <c r="N842" s="14"/>
      <c r="O842" s="14"/>
      <c r="Q842" s="14" t="str">
        <f>IF(moras!H834="SI", moras!C834, "")</f>
        <v/>
      </c>
      <c r="R842" s="14">
        <f>IF(moras!H834="NO", moras!C834, "")</f>
        <v>297046</v>
      </c>
      <c r="S842" s="14">
        <f t="shared" si="15"/>
        <v>-297046</v>
      </c>
      <c r="T842" s="14"/>
      <c r="U842" s="14"/>
      <c r="V842" s="14"/>
      <c r="W842" s="14"/>
      <c r="X842" s="14"/>
      <c r="Y842" s="14"/>
      <c r="Z842" s="14"/>
      <c r="AA842" s="14"/>
      <c r="AB842" s="14"/>
      <c r="AC842" s="14"/>
      <c r="AD842" s="14"/>
      <c r="AE842" s="14"/>
      <c r="AF842" s="14"/>
      <c r="AG842" s="14"/>
      <c r="AH842" s="14"/>
      <c r="AI842" s="14"/>
      <c r="AJ842" s="14"/>
      <c r="AK842" s="14"/>
      <c r="AL842" s="14"/>
    </row>
    <row r="843" spans="1:38">
      <c r="A843" s="14"/>
      <c r="B843" s="14"/>
      <c r="C843" s="14"/>
      <c r="D843" s="14"/>
      <c r="E843" s="14"/>
      <c r="F843" s="14"/>
      <c r="G843" s="14"/>
      <c r="H843" s="14"/>
      <c r="I843" s="14"/>
      <c r="J843" s="14"/>
      <c r="K843" s="14"/>
      <c r="L843" s="14"/>
      <c r="M843" s="14"/>
      <c r="N843" s="14"/>
      <c r="O843" s="14"/>
      <c r="Q843" s="14" t="str">
        <f>IF(moras!H835="SI", moras!C835, "")</f>
        <v/>
      </c>
      <c r="R843" s="14">
        <f>IF(moras!H835="NO", moras!C835, "")</f>
        <v>622035.84</v>
      </c>
      <c r="S843" s="14">
        <f t="shared" ref="S843:S906" si="16">-R843</f>
        <v>-622035.84</v>
      </c>
      <c r="T843" s="14"/>
      <c r="U843" s="14"/>
      <c r="V843" s="14"/>
      <c r="W843" s="14"/>
      <c r="X843" s="14"/>
      <c r="Y843" s="14"/>
      <c r="Z843" s="14"/>
      <c r="AA843" s="14"/>
      <c r="AB843" s="14"/>
      <c r="AC843" s="14"/>
      <c r="AD843" s="14"/>
      <c r="AE843" s="14"/>
      <c r="AF843" s="14"/>
      <c r="AG843" s="14"/>
      <c r="AH843" s="14"/>
      <c r="AI843" s="14"/>
      <c r="AJ843" s="14"/>
      <c r="AK843" s="14"/>
      <c r="AL843" s="14"/>
    </row>
    <row r="844" spans="1:38">
      <c r="A844" s="14"/>
      <c r="B844" s="14"/>
      <c r="C844" s="14"/>
      <c r="D844" s="14"/>
      <c r="E844" s="14"/>
      <c r="F844" s="14"/>
      <c r="G844" s="14"/>
      <c r="H844" s="14"/>
      <c r="I844" s="14"/>
      <c r="J844" s="14"/>
      <c r="K844" s="14"/>
      <c r="L844" s="14"/>
      <c r="M844" s="14"/>
      <c r="N844" s="14"/>
      <c r="O844" s="14"/>
      <c r="Q844" s="14" t="str">
        <f>IF(moras!H836="SI", moras!C836, "")</f>
        <v/>
      </c>
      <c r="R844" s="14">
        <f>IF(moras!H836="NO", moras!C836, "")</f>
        <v>917703</v>
      </c>
      <c r="S844" s="14">
        <f t="shared" si="16"/>
        <v>-917703</v>
      </c>
      <c r="T844" s="14"/>
      <c r="U844" s="14"/>
      <c r="V844" s="14"/>
      <c r="W844" s="14"/>
      <c r="X844" s="14"/>
      <c r="Y844" s="14"/>
      <c r="Z844" s="14"/>
      <c r="AA844" s="14"/>
      <c r="AB844" s="14"/>
      <c r="AC844" s="14"/>
      <c r="AD844" s="14"/>
      <c r="AE844" s="14"/>
      <c r="AF844" s="14"/>
      <c r="AG844" s="14"/>
      <c r="AH844" s="14"/>
      <c r="AI844" s="14"/>
      <c r="AJ844" s="14"/>
      <c r="AK844" s="14"/>
      <c r="AL844" s="14"/>
    </row>
    <row r="845" spans="1:38">
      <c r="A845" s="14"/>
      <c r="B845" s="14"/>
      <c r="C845" s="14"/>
      <c r="D845" s="14"/>
      <c r="E845" s="14"/>
      <c r="F845" s="14"/>
      <c r="G845" s="14"/>
      <c r="H845" s="14"/>
      <c r="I845" s="14"/>
      <c r="J845" s="14"/>
      <c r="K845" s="14"/>
      <c r="L845" s="14"/>
      <c r="M845" s="14"/>
      <c r="N845" s="14"/>
      <c r="O845" s="14"/>
      <c r="Q845" s="14" t="str">
        <f>IF(moras!H837="SI", moras!C837, "")</f>
        <v/>
      </c>
      <c r="R845" s="14">
        <f>IF(moras!H837="NO", moras!C837, "")</f>
        <v>241454.4</v>
      </c>
      <c r="S845" s="14">
        <f t="shared" si="16"/>
        <v>-241454.4</v>
      </c>
      <c r="T845" s="14"/>
      <c r="U845" s="14"/>
      <c r="V845" s="14"/>
      <c r="W845" s="14"/>
      <c r="X845" s="14"/>
      <c r="Y845" s="14"/>
      <c r="Z845" s="14"/>
      <c r="AA845" s="14"/>
      <c r="AB845" s="14"/>
      <c r="AC845" s="14"/>
      <c r="AD845" s="14"/>
      <c r="AE845" s="14"/>
      <c r="AF845" s="14"/>
      <c r="AG845" s="14"/>
      <c r="AH845" s="14"/>
      <c r="AI845" s="14"/>
      <c r="AJ845" s="14"/>
      <c r="AK845" s="14"/>
      <c r="AL845" s="14"/>
    </row>
    <row r="846" spans="1:38">
      <c r="A846" s="14"/>
      <c r="B846" s="14"/>
      <c r="C846" s="14"/>
      <c r="D846" s="14"/>
      <c r="E846" s="14"/>
      <c r="F846" s="14"/>
      <c r="G846" s="14"/>
      <c r="H846" s="14"/>
      <c r="I846" s="14"/>
      <c r="J846" s="14"/>
      <c r="K846" s="14"/>
      <c r="L846" s="14"/>
      <c r="M846" s="14"/>
      <c r="N846" s="14"/>
      <c r="O846" s="14"/>
      <c r="Q846" s="14" t="str">
        <f>IF(moras!H838="SI", moras!C838, "")</f>
        <v/>
      </c>
      <c r="R846" s="14">
        <f>IF(moras!H838="NO", moras!C838, "")</f>
        <v>440000</v>
      </c>
      <c r="S846" s="14">
        <f t="shared" si="16"/>
        <v>-440000</v>
      </c>
      <c r="T846" s="14"/>
      <c r="U846" s="14"/>
      <c r="V846" s="14"/>
      <c r="W846" s="14"/>
      <c r="X846" s="14"/>
      <c r="Y846" s="14"/>
      <c r="Z846" s="14"/>
      <c r="AA846" s="14"/>
      <c r="AB846" s="14"/>
      <c r="AC846" s="14"/>
      <c r="AD846" s="14"/>
      <c r="AE846" s="14"/>
      <c r="AF846" s="14"/>
      <c r="AG846" s="14"/>
      <c r="AH846" s="14"/>
      <c r="AI846" s="14"/>
      <c r="AJ846" s="14"/>
      <c r="AK846" s="14"/>
      <c r="AL846" s="14"/>
    </row>
    <row r="847" spans="1:38">
      <c r="A847" s="14"/>
      <c r="B847" s="14"/>
      <c r="C847" s="14"/>
      <c r="D847" s="14"/>
      <c r="E847" s="14"/>
      <c r="F847" s="14"/>
      <c r="G847" s="14"/>
      <c r="H847" s="14"/>
      <c r="I847" s="14"/>
      <c r="J847" s="14"/>
      <c r="K847" s="14"/>
      <c r="L847" s="14"/>
      <c r="M847" s="14"/>
      <c r="N847" s="14"/>
      <c r="O847" s="14"/>
      <c r="Q847" s="14" t="str">
        <f>IF(moras!H839="SI", moras!C839, "")</f>
        <v/>
      </c>
      <c r="R847" s="14">
        <f>IF(moras!H839="NO", moras!C839, "")</f>
        <v>623738</v>
      </c>
      <c r="S847" s="14">
        <f t="shared" si="16"/>
        <v>-623738</v>
      </c>
      <c r="T847" s="14"/>
      <c r="U847" s="14"/>
      <c r="V847" s="14"/>
      <c r="W847" s="14"/>
      <c r="X847" s="14"/>
      <c r="Y847" s="14"/>
      <c r="Z847" s="14"/>
      <c r="AA847" s="14"/>
      <c r="AB847" s="14"/>
      <c r="AC847" s="14"/>
      <c r="AD847" s="14"/>
      <c r="AE847" s="14"/>
      <c r="AF847" s="14"/>
      <c r="AG847" s="14"/>
      <c r="AH847" s="14"/>
      <c r="AI847" s="14"/>
      <c r="AJ847" s="14"/>
      <c r="AK847" s="14"/>
      <c r="AL847" s="14"/>
    </row>
    <row r="848" spans="1:38">
      <c r="A848" s="14"/>
      <c r="B848" s="14"/>
      <c r="C848" s="14"/>
      <c r="D848" s="14"/>
      <c r="E848" s="14"/>
      <c r="F848" s="14"/>
      <c r="G848" s="14"/>
      <c r="H848" s="14"/>
      <c r="I848" s="14"/>
      <c r="J848" s="14"/>
      <c r="K848" s="14"/>
      <c r="L848" s="14"/>
      <c r="M848" s="14"/>
      <c r="N848" s="14"/>
      <c r="O848" s="14"/>
      <c r="Q848" s="14" t="str">
        <f>IF(moras!H840="SI", moras!C840, "")</f>
        <v/>
      </c>
      <c r="R848" s="14">
        <f>IF(moras!H840="NO", moras!C840, "")</f>
        <v>599294</v>
      </c>
      <c r="S848" s="14">
        <f t="shared" si="16"/>
        <v>-599294</v>
      </c>
      <c r="T848" s="14"/>
      <c r="U848" s="14"/>
      <c r="V848" s="14"/>
      <c r="W848" s="14"/>
      <c r="X848" s="14"/>
      <c r="Y848" s="14"/>
      <c r="Z848" s="14"/>
      <c r="AA848" s="14"/>
      <c r="AB848" s="14"/>
      <c r="AC848" s="14"/>
      <c r="AD848" s="14"/>
      <c r="AE848" s="14"/>
      <c r="AF848" s="14"/>
      <c r="AG848" s="14"/>
      <c r="AH848" s="14"/>
      <c r="AI848" s="14"/>
      <c r="AJ848" s="14"/>
      <c r="AK848" s="14"/>
      <c r="AL848" s="14"/>
    </row>
    <row r="849" spans="1:38">
      <c r="A849" s="14"/>
      <c r="B849" s="14"/>
      <c r="C849" s="14"/>
      <c r="D849" s="14"/>
      <c r="E849" s="14"/>
      <c r="F849" s="14"/>
      <c r="G849" s="14"/>
      <c r="H849" s="14"/>
      <c r="I849" s="14"/>
      <c r="J849" s="14"/>
      <c r="K849" s="14"/>
      <c r="L849" s="14"/>
      <c r="M849" s="14"/>
      <c r="N849" s="14"/>
      <c r="O849" s="14"/>
      <c r="Q849" s="14" t="str">
        <f>IF(moras!H841="SI", moras!C841, "")</f>
        <v/>
      </c>
      <c r="R849" s="14">
        <f>IF(moras!H841="NO", moras!C841, "")</f>
        <v>555095.79</v>
      </c>
      <c r="S849" s="14">
        <f t="shared" si="16"/>
        <v>-555095.79</v>
      </c>
      <c r="T849" s="14"/>
      <c r="U849" s="14"/>
      <c r="V849" s="14"/>
      <c r="W849" s="14"/>
      <c r="X849" s="14"/>
      <c r="Y849" s="14"/>
      <c r="Z849" s="14"/>
      <c r="AA849" s="14"/>
      <c r="AB849" s="14"/>
      <c r="AC849" s="14"/>
      <c r="AD849" s="14"/>
      <c r="AE849" s="14"/>
      <c r="AF849" s="14"/>
      <c r="AG849" s="14"/>
      <c r="AH849" s="14"/>
      <c r="AI849" s="14"/>
      <c r="AJ849" s="14"/>
      <c r="AK849" s="14"/>
      <c r="AL849" s="14"/>
    </row>
    <row r="850" spans="1:38">
      <c r="A850" s="14"/>
      <c r="B850" s="14"/>
      <c r="C850" s="14"/>
      <c r="D850" s="14"/>
      <c r="E850" s="14"/>
      <c r="F850" s="14"/>
      <c r="G850" s="14"/>
      <c r="H850" s="14"/>
      <c r="I850" s="14"/>
      <c r="J850" s="14"/>
      <c r="K850" s="14"/>
      <c r="L850" s="14"/>
      <c r="M850" s="14"/>
      <c r="N850" s="14"/>
      <c r="O850" s="14"/>
      <c r="Q850" s="14" t="str">
        <f>IF(moras!H842="SI", moras!C842, "")</f>
        <v/>
      </c>
      <c r="R850" s="14">
        <f>IF(moras!H842="NO", moras!C842, "")</f>
        <v>330550</v>
      </c>
      <c r="S850" s="14">
        <f t="shared" si="16"/>
        <v>-330550</v>
      </c>
      <c r="T850" s="14"/>
      <c r="U850" s="14"/>
      <c r="V850" s="14"/>
      <c r="W850" s="14"/>
      <c r="X850" s="14"/>
      <c r="Y850" s="14"/>
      <c r="Z850" s="14"/>
      <c r="AA850" s="14"/>
      <c r="AB850" s="14"/>
      <c r="AC850" s="14"/>
      <c r="AD850" s="14"/>
      <c r="AE850" s="14"/>
      <c r="AF850" s="14"/>
      <c r="AG850" s="14"/>
      <c r="AH850" s="14"/>
      <c r="AI850" s="14"/>
      <c r="AJ850" s="14"/>
      <c r="AK850" s="14"/>
      <c r="AL850" s="14"/>
    </row>
    <row r="851" spans="1:38">
      <c r="A851" s="14"/>
      <c r="B851" s="14"/>
      <c r="C851" s="14"/>
      <c r="D851" s="14"/>
      <c r="E851" s="14"/>
      <c r="F851" s="14"/>
      <c r="G851" s="14"/>
      <c r="H851" s="14"/>
      <c r="I851" s="14"/>
      <c r="J851" s="14"/>
      <c r="K851" s="14"/>
      <c r="L851" s="14"/>
      <c r="M851" s="14"/>
      <c r="N851" s="14"/>
      <c r="O851" s="14"/>
      <c r="Q851" s="14">
        <f>IF(moras!H843="SI", moras!C843, "")</f>
        <v>291759.3</v>
      </c>
      <c r="R851" s="14" t="str">
        <f>IF(moras!H843="NO", moras!C843, "")</f>
        <v/>
      </c>
      <c r="S851" s="14" t="e">
        <f t="shared" si="16"/>
        <v>#VALUE!</v>
      </c>
      <c r="T851" s="14"/>
      <c r="U851" s="14"/>
      <c r="V851" s="14"/>
      <c r="W851" s="14"/>
      <c r="X851" s="14"/>
      <c r="Y851" s="14"/>
      <c r="Z851" s="14"/>
      <c r="AA851" s="14"/>
      <c r="AB851" s="14"/>
      <c r="AC851" s="14"/>
      <c r="AD851" s="14"/>
      <c r="AE851" s="14"/>
      <c r="AF851" s="14"/>
      <c r="AG851" s="14"/>
      <c r="AH851" s="14"/>
      <c r="AI851" s="14"/>
      <c r="AJ851" s="14"/>
      <c r="AK851" s="14"/>
      <c r="AL851" s="14"/>
    </row>
    <row r="852" spans="1:38">
      <c r="A852" s="14"/>
      <c r="B852" s="14"/>
      <c r="C852" s="14"/>
      <c r="D852" s="14"/>
      <c r="E852" s="14"/>
      <c r="F852" s="14"/>
      <c r="G852" s="14"/>
      <c r="H852" s="14"/>
      <c r="I852" s="14"/>
      <c r="J852" s="14"/>
      <c r="K852" s="14"/>
      <c r="L852" s="14"/>
      <c r="M852" s="14"/>
      <c r="N852" s="14"/>
      <c r="O852" s="14"/>
      <c r="Q852" s="14" t="str">
        <f>IF(moras!H844="SI", moras!C844, "")</f>
        <v/>
      </c>
      <c r="R852" s="14">
        <f>IF(moras!H844="NO", moras!C844, "")</f>
        <v>842365.76</v>
      </c>
      <c r="S852" s="14">
        <f t="shared" si="16"/>
        <v>-842365.76</v>
      </c>
      <c r="T852" s="14"/>
      <c r="U852" s="14"/>
      <c r="V852" s="14"/>
      <c r="W852" s="14"/>
      <c r="X852" s="14"/>
      <c r="Y852" s="14"/>
      <c r="Z852" s="14"/>
      <c r="AA852" s="14"/>
      <c r="AB852" s="14"/>
      <c r="AC852" s="14"/>
      <c r="AD852" s="14"/>
      <c r="AE852" s="14"/>
      <c r="AF852" s="14"/>
      <c r="AG852" s="14"/>
      <c r="AH852" s="14"/>
      <c r="AI852" s="14"/>
      <c r="AJ852" s="14"/>
      <c r="AK852" s="14"/>
      <c r="AL852" s="14"/>
    </row>
    <row r="853" spans="1:38">
      <c r="A853" s="14"/>
      <c r="B853" s="14"/>
      <c r="C853" s="14"/>
      <c r="D853" s="14"/>
      <c r="E853" s="14"/>
      <c r="F853" s="14"/>
      <c r="G853" s="14"/>
      <c r="H853" s="14"/>
      <c r="I853" s="14"/>
      <c r="J853" s="14"/>
      <c r="K853" s="14"/>
      <c r="L853" s="14"/>
      <c r="M853" s="14"/>
      <c r="N853" s="14"/>
      <c r="O853" s="14"/>
      <c r="Q853" s="14" t="str">
        <f>IF(moras!H845="SI", moras!C845, "")</f>
        <v/>
      </c>
      <c r="R853" s="14">
        <f>IF(moras!H845="NO", moras!C845, "")</f>
        <v>432916.67</v>
      </c>
      <c r="S853" s="14">
        <f t="shared" si="16"/>
        <v>-432916.67</v>
      </c>
      <c r="T853" s="14"/>
      <c r="U853" s="14"/>
      <c r="V853" s="14"/>
      <c r="W853" s="14"/>
      <c r="X853" s="14"/>
      <c r="Y853" s="14"/>
      <c r="Z853" s="14"/>
      <c r="AA853" s="14"/>
      <c r="AB853" s="14"/>
      <c r="AC853" s="14"/>
      <c r="AD853" s="14"/>
      <c r="AE853" s="14"/>
      <c r="AF853" s="14"/>
      <c r="AG853" s="14"/>
      <c r="AH853" s="14"/>
      <c r="AI853" s="14"/>
      <c r="AJ853" s="14"/>
      <c r="AK853" s="14"/>
      <c r="AL853" s="14"/>
    </row>
    <row r="854" spans="1:38">
      <c r="A854" s="14"/>
      <c r="B854" s="14"/>
      <c r="C854" s="14"/>
      <c r="D854" s="14"/>
      <c r="E854" s="14"/>
      <c r="F854" s="14"/>
      <c r="G854" s="14"/>
      <c r="H854" s="14"/>
      <c r="I854" s="14"/>
      <c r="J854" s="14"/>
      <c r="K854" s="14"/>
      <c r="L854" s="14"/>
      <c r="M854" s="14"/>
      <c r="N854" s="14"/>
      <c r="O854" s="14"/>
      <c r="Q854" s="14" t="str">
        <f>IF(moras!H846="SI", moras!C846, "")</f>
        <v/>
      </c>
      <c r="R854" s="14">
        <f>IF(moras!H846="NO", moras!C846, "")</f>
        <v>319224</v>
      </c>
      <c r="S854" s="14">
        <f t="shared" si="16"/>
        <v>-319224</v>
      </c>
      <c r="T854" s="14"/>
      <c r="U854" s="14"/>
      <c r="V854" s="14"/>
      <c r="W854" s="14"/>
      <c r="X854" s="14"/>
      <c r="Y854" s="14"/>
      <c r="Z854" s="14"/>
      <c r="AA854" s="14"/>
      <c r="AB854" s="14"/>
      <c r="AC854" s="14"/>
      <c r="AD854" s="14"/>
      <c r="AE854" s="14"/>
      <c r="AF854" s="14"/>
      <c r="AG854" s="14"/>
      <c r="AH854" s="14"/>
      <c r="AI854" s="14"/>
      <c r="AJ854" s="14"/>
      <c r="AK854" s="14"/>
      <c r="AL854" s="14"/>
    </row>
    <row r="855" spans="1:38">
      <c r="A855" s="14"/>
      <c r="B855" s="14"/>
      <c r="C855" s="14"/>
      <c r="D855" s="14"/>
      <c r="E855" s="14"/>
      <c r="F855" s="14"/>
      <c r="G855" s="14"/>
      <c r="H855" s="14"/>
      <c r="I855" s="14"/>
      <c r="J855" s="14"/>
      <c r="K855" s="14"/>
      <c r="L855" s="14"/>
      <c r="M855" s="14"/>
      <c r="N855" s="14"/>
      <c r="O855" s="14"/>
      <c r="Q855" s="14" t="str">
        <f>IF(moras!H847="SI", moras!C847, "")</f>
        <v/>
      </c>
      <c r="R855" s="14">
        <f>IF(moras!H847="NO", moras!C847, "")</f>
        <v>3697124</v>
      </c>
      <c r="S855" s="14">
        <f t="shared" si="16"/>
        <v>-3697124</v>
      </c>
      <c r="T855" s="14"/>
      <c r="U855" s="14"/>
      <c r="V855" s="14"/>
      <c r="W855" s="14"/>
      <c r="X855" s="14"/>
      <c r="Y855" s="14"/>
      <c r="Z855" s="14"/>
      <c r="AA855" s="14"/>
      <c r="AB855" s="14"/>
      <c r="AC855" s="14"/>
      <c r="AD855" s="14"/>
      <c r="AE855" s="14"/>
      <c r="AF855" s="14"/>
      <c r="AG855" s="14"/>
      <c r="AH855" s="14"/>
      <c r="AI855" s="14"/>
      <c r="AJ855" s="14"/>
      <c r="AK855" s="14"/>
      <c r="AL855" s="14"/>
    </row>
    <row r="856" spans="1:38">
      <c r="A856" s="14"/>
      <c r="B856" s="14"/>
      <c r="C856" s="14"/>
      <c r="D856" s="14"/>
      <c r="E856" s="14"/>
      <c r="F856" s="14"/>
      <c r="G856" s="14"/>
      <c r="H856" s="14"/>
      <c r="I856" s="14"/>
      <c r="J856" s="14"/>
      <c r="K856" s="14"/>
      <c r="L856" s="14"/>
      <c r="M856" s="14"/>
      <c r="N856" s="14"/>
      <c r="O856" s="14"/>
      <c r="Q856" s="14">
        <f>IF(moras!H848="SI", moras!C848, "")</f>
        <v>278030</v>
      </c>
      <c r="R856" s="14" t="str">
        <f>IF(moras!H848="NO", moras!C848, "")</f>
        <v/>
      </c>
      <c r="S856" s="14" t="e">
        <f t="shared" si="16"/>
        <v>#VALUE!</v>
      </c>
      <c r="T856" s="14"/>
      <c r="U856" s="14"/>
      <c r="V856" s="14"/>
      <c r="W856" s="14"/>
      <c r="X856" s="14"/>
      <c r="Y856" s="14"/>
      <c r="Z856" s="14"/>
      <c r="AA856" s="14"/>
      <c r="AB856" s="14"/>
      <c r="AC856" s="14"/>
      <c r="AD856" s="14"/>
      <c r="AE856" s="14"/>
      <c r="AF856" s="14"/>
      <c r="AG856" s="14"/>
      <c r="AH856" s="14"/>
      <c r="AI856" s="14"/>
      <c r="AJ856" s="14"/>
      <c r="AK856" s="14"/>
      <c r="AL856" s="14"/>
    </row>
    <row r="857" spans="1:38">
      <c r="A857" s="14"/>
      <c r="B857" s="14"/>
      <c r="C857" s="14"/>
      <c r="D857" s="14"/>
      <c r="E857" s="14"/>
      <c r="F857" s="14"/>
      <c r="G857" s="14"/>
      <c r="H857" s="14"/>
      <c r="I857" s="14"/>
      <c r="J857" s="14"/>
      <c r="K857" s="14"/>
      <c r="L857" s="14"/>
      <c r="M857" s="14"/>
      <c r="N857" s="14"/>
      <c r="O857" s="14"/>
      <c r="Q857" s="14" t="str">
        <f>IF(moras!H849="SI", moras!C849, "")</f>
        <v/>
      </c>
      <c r="R857" s="14">
        <f>IF(moras!H849="NO", moras!C849, "")</f>
        <v>416328.46</v>
      </c>
      <c r="S857" s="14">
        <f t="shared" si="16"/>
        <v>-416328.46</v>
      </c>
      <c r="T857" s="14"/>
      <c r="U857" s="14"/>
      <c r="V857" s="14"/>
      <c r="W857" s="14"/>
      <c r="X857" s="14"/>
      <c r="Y857" s="14"/>
      <c r="Z857" s="14"/>
      <c r="AA857" s="14"/>
      <c r="AB857" s="14"/>
      <c r="AC857" s="14"/>
      <c r="AD857" s="14"/>
      <c r="AE857" s="14"/>
      <c r="AF857" s="14"/>
      <c r="AG857" s="14"/>
      <c r="AH857" s="14"/>
      <c r="AI857" s="14"/>
      <c r="AJ857" s="14"/>
      <c r="AK857" s="14"/>
      <c r="AL857" s="14"/>
    </row>
    <row r="858" spans="1:38">
      <c r="A858" s="14"/>
      <c r="B858" s="14"/>
      <c r="C858" s="14"/>
      <c r="D858" s="14"/>
      <c r="E858" s="14"/>
      <c r="F858" s="14"/>
      <c r="G858" s="14"/>
      <c r="H858" s="14"/>
      <c r="I858" s="14"/>
      <c r="J858" s="14"/>
      <c r="K858" s="14"/>
      <c r="L858" s="14"/>
      <c r="M858" s="14"/>
      <c r="N858" s="14"/>
      <c r="O858" s="14"/>
      <c r="Q858" s="14" t="str">
        <f>IF(moras!H850="SI", moras!C850, "")</f>
        <v/>
      </c>
      <c r="R858" s="14">
        <f>IF(moras!H850="NO", moras!C850, "")</f>
        <v>1907539.5</v>
      </c>
      <c r="S858" s="14">
        <f t="shared" si="16"/>
        <v>-1907539.5</v>
      </c>
      <c r="T858" s="14"/>
      <c r="U858" s="14"/>
      <c r="V858" s="14"/>
      <c r="W858" s="14"/>
      <c r="X858" s="14"/>
      <c r="Y858" s="14"/>
      <c r="Z858" s="14"/>
      <c r="AA858" s="14"/>
      <c r="AB858" s="14"/>
      <c r="AC858" s="14"/>
      <c r="AD858" s="14"/>
      <c r="AE858" s="14"/>
      <c r="AF858" s="14"/>
      <c r="AG858" s="14"/>
      <c r="AH858" s="14"/>
      <c r="AI858" s="14"/>
      <c r="AJ858" s="14"/>
      <c r="AK858" s="14"/>
      <c r="AL858" s="14"/>
    </row>
    <row r="859" spans="1:38">
      <c r="A859" s="14"/>
      <c r="B859" s="14"/>
      <c r="C859" s="14"/>
      <c r="D859" s="14"/>
      <c r="E859" s="14"/>
      <c r="F859" s="14"/>
      <c r="G859" s="14"/>
      <c r="H859" s="14"/>
      <c r="I859" s="14"/>
      <c r="J859" s="14"/>
      <c r="K859" s="14"/>
      <c r="L859" s="14"/>
      <c r="M859" s="14"/>
      <c r="N859" s="14"/>
      <c r="O859" s="14"/>
      <c r="Q859" s="14" t="str">
        <f>IF(moras!H851="SI", moras!C851, "")</f>
        <v/>
      </c>
      <c r="R859" s="14">
        <f>IF(moras!H851="NO", moras!C851, "")</f>
        <v>350000</v>
      </c>
      <c r="S859" s="14">
        <f t="shared" si="16"/>
        <v>-350000</v>
      </c>
      <c r="T859" s="14"/>
      <c r="U859" s="14"/>
      <c r="V859" s="14"/>
      <c r="W859" s="14"/>
      <c r="X859" s="14"/>
      <c r="Y859" s="14"/>
      <c r="Z859" s="14"/>
      <c r="AA859" s="14"/>
      <c r="AB859" s="14"/>
      <c r="AC859" s="14"/>
      <c r="AD859" s="14"/>
      <c r="AE859" s="14"/>
      <c r="AF859" s="14"/>
      <c r="AG859" s="14"/>
      <c r="AH859" s="14"/>
      <c r="AI859" s="14"/>
      <c r="AJ859" s="14"/>
      <c r="AK859" s="14"/>
      <c r="AL859" s="14"/>
    </row>
    <row r="860" spans="1:38">
      <c r="A860" s="14"/>
      <c r="B860" s="14"/>
      <c r="C860" s="14"/>
      <c r="D860" s="14"/>
      <c r="E860" s="14"/>
      <c r="F860" s="14"/>
      <c r="G860" s="14"/>
      <c r="H860" s="14"/>
      <c r="I860" s="14"/>
      <c r="J860" s="14"/>
      <c r="K860" s="14"/>
      <c r="L860" s="14"/>
      <c r="M860" s="14"/>
      <c r="N860" s="14"/>
      <c r="O860" s="14"/>
      <c r="Q860" s="14" t="str">
        <f>IF(moras!H852="SI", moras!C852, "")</f>
        <v/>
      </c>
      <c r="R860" s="14">
        <f>IF(moras!H852="NO", moras!C852, "")</f>
        <v>310124</v>
      </c>
      <c r="S860" s="14">
        <f t="shared" si="16"/>
        <v>-310124</v>
      </c>
      <c r="T860" s="14"/>
      <c r="U860" s="14"/>
      <c r="V860" s="14"/>
      <c r="W860" s="14"/>
      <c r="X860" s="14"/>
      <c r="Y860" s="14"/>
      <c r="Z860" s="14"/>
      <c r="AA860" s="14"/>
      <c r="AB860" s="14"/>
      <c r="AC860" s="14"/>
      <c r="AD860" s="14"/>
      <c r="AE860" s="14"/>
      <c r="AF860" s="14"/>
      <c r="AG860" s="14"/>
      <c r="AH860" s="14"/>
      <c r="AI860" s="14"/>
      <c r="AJ860" s="14"/>
      <c r="AK860" s="14"/>
      <c r="AL860" s="14"/>
    </row>
    <row r="861" spans="1:38">
      <c r="A861" s="14"/>
      <c r="B861" s="14"/>
      <c r="C861" s="14"/>
      <c r="D861" s="14"/>
      <c r="E861" s="14"/>
      <c r="F861" s="14"/>
      <c r="G861" s="14"/>
      <c r="H861" s="14"/>
      <c r="I861" s="14"/>
      <c r="J861" s="14"/>
      <c r="K861" s="14"/>
      <c r="L861" s="14"/>
      <c r="M861" s="14"/>
      <c r="N861" s="14"/>
      <c r="O861" s="14"/>
      <c r="Q861" s="14" t="str">
        <f>IF(moras!H853="SI", moras!C853, "")</f>
        <v/>
      </c>
      <c r="R861" s="14">
        <f>IF(moras!H853="NO", moras!C853, "")</f>
        <v>400000</v>
      </c>
      <c r="S861" s="14">
        <f t="shared" si="16"/>
        <v>-400000</v>
      </c>
      <c r="T861" s="14"/>
      <c r="U861" s="14"/>
      <c r="V861" s="14"/>
      <c r="W861" s="14"/>
      <c r="X861" s="14"/>
      <c r="Y861" s="14"/>
      <c r="Z861" s="14"/>
      <c r="AA861" s="14"/>
      <c r="AB861" s="14"/>
      <c r="AC861" s="14"/>
      <c r="AD861" s="14"/>
      <c r="AE861" s="14"/>
      <c r="AF861" s="14"/>
      <c r="AG861" s="14"/>
      <c r="AH861" s="14"/>
      <c r="AI861" s="14"/>
      <c r="AJ861" s="14"/>
      <c r="AK861" s="14"/>
      <c r="AL861" s="14"/>
    </row>
    <row r="862" spans="1:38">
      <c r="A862" s="14"/>
      <c r="B862" s="14"/>
      <c r="C862" s="14"/>
      <c r="D862" s="14"/>
      <c r="E862" s="14"/>
      <c r="F862" s="14"/>
      <c r="G862" s="14"/>
      <c r="H862" s="14"/>
      <c r="I862" s="14"/>
      <c r="J862" s="14"/>
      <c r="K862" s="14"/>
      <c r="L862" s="14"/>
      <c r="M862" s="14"/>
      <c r="N862" s="14"/>
      <c r="O862" s="14"/>
      <c r="Q862" s="14" t="str">
        <f>IF(moras!H854="SI", moras!C854, "")</f>
        <v/>
      </c>
      <c r="R862" s="14">
        <f>IF(moras!H854="NO", moras!C854, "")</f>
        <v>353469</v>
      </c>
      <c r="S862" s="14">
        <f t="shared" si="16"/>
        <v>-353469</v>
      </c>
      <c r="T862" s="14"/>
      <c r="U862" s="14"/>
      <c r="V862" s="14"/>
      <c r="W862" s="14"/>
      <c r="X862" s="14"/>
      <c r="Y862" s="14"/>
      <c r="Z862" s="14"/>
      <c r="AA862" s="14"/>
      <c r="AB862" s="14"/>
      <c r="AC862" s="14"/>
      <c r="AD862" s="14"/>
      <c r="AE862" s="14"/>
      <c r="AF862" s="14"/>
      <c r="AG862" s="14"/>
      <c r="AH862" s="14"/>
      <c r="AI862" s="14"/>
      <c r="AJ862" s="14"/>
      <c r="AK862" s="14"/>
      <c r="AL862" s="14"/>
    </row>
    <row r="863" spans="1:38">
      <c r="A863" s="14"/>
      <c r="B863" s="14"/>
      <c r="C863" s="14"/>
      <c r="D863" s="14"/>
      <c r="E863" s="14"/>
      <c r="F863" s="14"/>
      <c r="G863" s="14"/>
      <c r="H863" s="14"/>
      <c r="I863" s="14"/>
      <c r="J863" s="14"/>
      <c r="K863" s="14"/>
      <c r="L863" s="14"/>
      <c r="M863" s="14"/>
      <c r="N863" s="14"/>
      <c r="O863" s="14"/>
      <c r="Q863" s="14">
        <f>IF(moras!H855="SI", moras!C855, "")</f>
        <v>362010</v>
      </c>
      <c r="R863" s="14" t="str">
        <f>IF(moras!H855="NO", moras!C855, "")</f>
        <v/>
      </c>
      <c r="S863" s="14" t="e">
        <f t="shared" si="16"/>
        <v>#VALUE!</v>
      </c>
      <c r="T863" s="14"/>
      <c r="U863" s="14"/>
      <c r="V863" s="14"/>
      <c r="W863" s="14"/>
      <c r="X863" s="14"/>
      <c r="Y863" s="14"/>
      <c r="Z863" s="14"/>
      <c r="AA863" s="14"/>
      <c r="AB863" s="14"/>
      <c r="AC863" s="14"/>
      <c r="AD863" s="14"/>
      <c r="AE863" s="14"/>
      <c r="AF863" s="14"/>
      <c r="AG863" s="14"/>
      <c r="AH863" s="14"/>
      <c r="AI863" s="14"/>
      <c r="AJ863" s="14"/>
      <c r="AK863" s="14"/>
      <c r="AL863" s="14"/>
    </row>
    <row r="864" spans="1:38">
      <c r="A864" s="14"/>
      <c r="B864" s="14"/>
      <c r="C864" s="14"/>
      <c r="D864" s="14"/>
      <c r="E864" s="14"/>
      <c r="F864" s="14"/>
      <c r="G864" s="14"/>
      <c r="H864" s="14"/>
      <c r="I864" s="14"/>
      <c r="J864" s="14"/>
      <c r="K864" s="14"/>
      <c r="L864" s="14"/>
      <c r="M864" s="14"/>
      <c r="N864" s="14"/>
      <c r="O864" s="14"/>
      <c r="Q864" s="14" t="str">
        <f>IF(moras!H856="SI", moras!C856, "")</f>
        <v/>
      </c>
      <c r="R864" s="14">
        <f>IF(moras!H856="NO", moras!C856, "")</f>
        <v>1547953.43</v>
      </c>
      <c r="S864" s="14">
        <f t="shared" si="16"/>
        <v>-1547953.43</v>
      </c>
      <c r="T864" s="14"/>
      <c r="U864" s="14"/>
      <c r="V864" s="14"/>
      <c r="W864" s="14"/>
      <c r="X864" s="14"/>
      <c r="Y864" s="14"/>
      <c r="Z864" s="14"/>
      <c r="AA864" s="14"/>
      <c r="AB864" s="14"/>
      <c r="AC864" s="14"/>
      <c r="AD864" s="14"/>
      <c r="AE864" s="14"/>
      <c r="AF864" s="14"/>
      <c r="AG864" s="14"/>
      <c r="AH864" s="14"/>
      <c r="AI864" s="14"/>
      <c r="AJ864" s="14"/>
      <c r="AK864" s="14"/>
      <c r="AL864" s="14"/>
    </row>
    <row r="865" spans="1:38">
      <c r="A865" s="14"/>
      <c r="B865" s="14"/>
      <c r="C865" s="14"/>
      <c r="D865" s="14"/>
      <c r="E865" s="14"/>
      <c r="F865" s="14"/>
      <c r="G865" s="14"/>
      <c r="H865" s="14"/>
      <c r="I865" s="14"/>
      <c r="J865" s="14"/>
      <c r="K865" s="14"/>
      <c r="L865" s="14"/>
      <c r="M865" s="14"/>
      <c r="N865" s="14"/>
      <c r="O865" s="14"/>
      <c r="Q865" s="14" t="str">
        <f>IF(moras!H857="SI", moras!C857, "")</f>
        <v/>
      </c>
      <c r="R865" s="14">
        <f>IF(moras!H857="NO", moras!C857, "")</f>
        <v>297046</v>
      </c>
      <c r="S865" s="14">
        <f t="shared" si="16"/>
        <v>-297046</v>
      </c>
      <c r="T865" s="14"/>
      <c r="U865" s="14"/>
      <c r="V865" s="14"/>
      <c r="W865" s="14"/>
      <c r="X865" s="14"/>
      <c r="Y865" s="14"/>
      <c r="Z865" s="14"/>
      <c r="AA865" s="14"/>
      <c r="AB865" s="14"/>
      <c r="AC865" s="14"/>
      <c r="AD865" s="14"/>
      <c r="AE865" s="14"/>
      <c r="AF865" s="14"/>
      <c r="AG865" s="14"/>
      <c r="AH865" s="14"/>
      <c r="AI865" s="14"/>
      <c r="AJ865" s="14"/>
      <c r="AK865" s="14"/>
      <c r="AL865" s="14"/>
    </row>
    <row r="866" spans="1:38">
      <c r="A866" s="14"/>
      <c r="B866" s="14"/>
      <c r="C866" s="14"/>
      <c r="D866" s="14"/>
      <c r="E866" s="14"/>
      <c r="F866" s="14"/>
      <c r="G866" s="14"/>
      <c r="H866" s="14"/>
      <c r="I866" s="14"/>
      <c r="J866" s="14"/>
      <c r="K866" s="14"/>
      <c r="L866" s="14"/>
      <c r="M866" s="14"/>
      <c r="N866" s="14"/>
      <c r="O866" s="14"/>
      <c r="Q866" s="14" t="str">
        <f>IF(moras!H858="SI", moras!C858, "")</f>
        <v/>
      </c>
      <c r="R866" s="14">
        <f>IF(moras!H858="NO", moras!C858, "")</f>
        <v>653810.62</v>
      </c>
      <c r="S866" s="14">
        <f t="shared" si="16"/>
        <v>-653810.62</v>
      </c>
      <c r="T866" s="14"/>
      <c r="U866" s="14"/>
      <c r="V866" s="14"/>
      <c r="W866" s="14"/>
      <c r="X866" s="14"/>
      <c r="Y866" s="14"/>
      <c r="Z866" s="14"/>
      <c r="AA866" s="14"/>
      <c r="AB866" s="14"/>
      <c r="AC866" s="14"/>
      <c r="AD866" s="14"/>
      <c r="AE866" s="14"/>
      <c r="AF866" s="14"/>
      <c r="AG866" s="14"/>
      <c r="AH866" s="14"/>
      <c r="AI866" s="14"/>
      <c r="AJ866" s="14"/>
      <c r="AK866" s="14"/>
      <c r="AL866" s="14"/>
    </row>
    <row r="867" spans="1:38">
      <c r="A867" s="14"/>
      <c r="B867" s="14"/>
      <c r="C867" s="14"/>
      <c r="D867" s="14"/>
      <c r="E867" s="14"/>
      <c r="F867" s="14"/>
      <c r="G867" s="14"/>
      <c r="H867" s="14"/>
      <c r="I867" s="14"/>
      <c r="J867" s="14"/>
      <c r="K867" s="14"/>
      <c r="L867" s="14"/>
      <c r="M867" s="14"/>
      <c r="N867" s="14"/>
      <c r="O867" s="14"/>
      <c r="Q867" s="14" t="str">
        <f>IF(moras!H859="SI", moras!C859, "")</f>
        <v/>
      </c>
      <c r="R867" s="14">
        <f>IF(moras!H859="NO", moras!C859, "")</f>
        <v>790070</v>
      </c>
      <c r="S867" s="14">
        <f t="shared" si="16"/>
        <v>-790070</v>
      </c>
      <c r="T867" s="14"/>
      <c r="U867" s="14"/>
      <c r="V867" s="14"/>
      <c r="W867" s="14"/>
      <c r="X867" s="14"/>
      <c r="Y867" s="14"/>
      <c r="Z867" s="14"/>
      <c r="AA867" s="14"/>
      <c r="AB867" s="14"/>
      <c r="AC867" s="14"/>
      <c r="AD867" s="14"/>
      <c r="AE867" s="14"/>
      <c r="AF867" s="14"/>
      <c r="AG867" s="14"/>
      <c r="AH867" s="14"/>
      <c r="AI867" s="14"/>
      <c r="AJ867" s="14"/>
      <c r="AK867" s="14"/>
      <c r="AL867" s="14"/>
    </row>
    <row r="868" spans="1:38">
      <c r="A868" s="14"/>
      <c r="B868" s="14"/>
      <c r="C868" s="14"/>
      <c r="D868" s="14"/>
      <c r="E868" s="14"/>
      <c r="F868" s="14"/>
      <c r="G868" s="14"/>
      <c r="H868" s="14"/>
      <c r="I868" s="14"/>
      <c r="J868" s="14"/>
      <c r="K868" s="14"/>
      <c r="L868" s="14"/>
      <c r="M868" s="14"/>
      <c r="N868" s="14"/>
      <c r="O868" s="14"/>
      <c r="Q868" s="14">
        <f>IF(moras!H860="SI", moras!C860, "")</f>
        <v>546563</v>
      </c>
      <c r="R868" s="14" t="str">
        <f>IF(moras!H860="NO", moras!C860, "")</f>
        <v/>
      </c>
      <c r="S868" s="14" t="e">
        <f t="shared" si="16"/>
        <v>#VALUE!</v>
      </c>
      <c r="T868" s="14"/>
      <c r="U868" s="14"/>
      <c r="V868" s="14"/>
      <c r="W868" s="14"/>
      <c r="X868" s="14"/>
      <c r="Y868" s="14"/>
      <c r="Z868" s="14"/>
      <c r="AA868" s="14"/>
      <c r="AB868" s="14"/>
      <c r="AC868" s="14"/>
      <c r="AD868" s="14"/>
      <c r="AE868" s="14"/>
      <c r="AF868" s="14"/>
      <c r="AG868" s="14"/>
      <c r="AH868" s="14"/>
      <c r="AI868" s="14"/>
      <c r="AJ868" s="14"/>
      <c r="AK868" s="14"/>
      <c r="AL868" s="14"/>
    </row>
    <row r="869" spans="1:38">
      <c r="A869" s="14"/>
      <c r="B869" s="14"/>
      <c r="C869" s="14"/>
      <c r="D869" s="14"/>
      <c r="E869" s="14"/>
      <c r="F869" s="14"/>
      <c r="G869" s="14"/>
      <c r="H869" s="14"/>
      <c r="I869" s="14"/>
      <c r="J869" s="14"/>
      <c r="K869" s="14"/>
      <c r="L869" s="14"/>
      <c r="M869" s="14"/>
      <c r="N869" s="14"/>
      <c r="O869" s="14"/>
      <c r="Q869" s="14">
        <f>IF(moras!H861="SI", moras!C861, "")</f>
        <v>260000</v>
      </c>
      <c r="R869" s="14" t="str">
        <f>IF(moras!H861="NO", moras!C861, "")</f>
        <v/>
      </c>
      <c r="S869" s="14" t="e">
        <f t="shared" si="16"/>
        <v>#VALUE!</v>
      </c>
      <c r="T869" s="14"/>
      <c r="U869" s="14"/>
      <c r="V869" s="14"/>
      <c r="W869" s="14"/>
      <c r="X869" s="14"/>
      <c r="Y869" s="14"/>
      <c r="Z869" s="14"/>
      <c r="AA869" s="14"/>
      <c r="AB869" s="14"/>
      <c r="AC869" s="14"/>
      <c r="AD869" s="14"/>
      <c r="AE869" s="14"/>
      <c r="AF869" s="14"/>
      <c r="AG869" s="14"/>
      <c r="AH869" s="14"/>
      <c r="AI869" s="14"/>
      <c r="AJ869" s="14"/>
      <c r="AK869" s="14"/>
      <c r="AL869" s="14"/>
    </row>
    <row r="870" spans="1:38">
      <c r="A870" s="14"/>
      <c r="B870" s="14"/>
      <c r="C870" s="14"/>
      <c r="D870" s="14"/>
      <c r="E870" s="14"/>
      <c r="F870" s="14"/>
      <c r="G870" s="14"/>
      <c r="H870" s="14"/>
      <c r="I870" s="14"/>
      <c r="J870" s="14"/>
      <c r="K870" s="14"/>
      <c r="L870" s="14"/>
      <c r="M870" s="14"/>
      <c r="N870" s="14"/>
      <c r="O870" s="14"/>
      <c r="Q870" s="14" t="str">
        <f>IF(moras!H862="SI", moras!C862, "")</f>
        <v/>
      </c>
      <c r="R870" s="14">
        <f>IF(moras!H862="NO", moras!C862, "")</f>
        <v>343391</v>
      </c>
      <c r="S870" s="14">
        <f t="shared" si="16"/>
        <v>-343391</v>
      </c>
      <c r="T870" s="14"/>
      <c r="U870" s="14"/>
      <c r="V870" s="14"/>
      <c r="W870" s="14"/>
      <c r="X870" s="14"/>
      <c r="Y870" s="14"/>
      <c r="Z870" s="14"/>
      <c r="AA870" s="14"/>
      <c r="AB870" s="14"/>
      <c r="AC870" s="14"/>
      <c r="AD870" s="14"/>
      <c r="AE870" s="14"/>
      <c r="AF870" s="14"/>
      <c r="AG870" s="14"/>
      <c r="AH870" s="14"/>
      <c r="AI870" s="14"/>
      <c r="AJ870" s="14"/>
      <c r="AK870" s="14"/>
      <c r="AL870" s="14"/>
    </row>
    <row r="871" spans="1:38">
      <c r="A871" s="14"/>
      <c r="B871" s="14"/>
      <c r="C871" s="14"/>
      <c r="D871" s="14"/>
      <c r="E871" s="14"/>
      <c r="F871" s="14"/>
      <c r="G871" s="14"/>
      <c r="H871" s="14"/>
      <c r="I871" s="14"/>
      <c r="J871" s="14"/>
      <c r="K871" s="14"/>
      <c r="L871" s="14"/>
      <c r="M871" s="14"/>
      <c r="N871" s="14"/>
      <c r="O871" s="14"/>
      <c r="Q871" s="14" t="str">
        <f>IF(moras!H863="SI", moras!C863, "")</f>
        <v/>
      </c>
      <c r="R871" s="14">
        <f>IF(moras!H863="NO", moras!C863, "")</f>
        <v>114247</v>
      </c>
      <c r="S871" s="14">
        <f t="shared" si="16"/>
        <v>-114247</v>
      </c>
      <c r="T871" s="14"/>
      <c r="U871" s="14"/>
      <c r="V871" s="14"/>
      <c r="W871" s="14"/>
      <c r="X871" s="14"/>
      <c r="Y871" s="14"/>
      <c r="Z871" s="14"/>
      <c r="AA871" s="14"/>
      <c r="AB871" s="14"/>
      <c r="AC871" s="14"/>
      <c r="AD871" s="14"/>
      <c r="AE871" s="14"/>
      <c r="AF871" s="14"/>
      <c r="AG871" s="14"/>
      <c r="AH871" s="14"/>
      <c r="AI871" s="14"/>
      <c r="AJ871" s="14"/>
      <c r="AK871" s="14"/>
      <c r="AL871" s="14"/>
    </row>
    <row r="872" spans="1:38">
      <c r="A872" s="14"/>
      <c r="B872" s="14"/>
      <c r="C872" s="14"/>
      <c r="D872" s="14"/>
      <c r="E872" s="14"/>
      <c r="F872" s="14"/>
      <c r="G872" s="14"/>
      <c r="H872" s="14"/>
      <c r="I872" s="14"/>
      <c r="J872" s="14"/>
      <c r="K872" s="14"/>
      <c r="L872" s="14"/>
      <c r="M872" s="14"/>
      <c r="N872" s="14"/>
      <c r="O872" s="14"/>
      <c r="Q872" s="14" t="str">
        <f>IF(moras!H864="SI", moras!C864, "")</f>
        <v/>
      </c>
      <c r="R872" s="14">
        <f>IF(moras!H864="NO", moras!C864, "")</f>
        <v>100186</v>
      </c>
      <c r="S872" s="14">
        <f t="shared" si="16"/>
        <v>-100186</v>
      </c>
      <c r="T872" s="14"/>
      <c r="U872" s="14"/>
      <c r="V872" s="14"/>
      <c r="W872" s="14"/>
      <c r="X872" s="14"/>
      <c r="Y872" s="14"/>
      <c r="Z872" s="14"/>
      <c r="AA872" s="14"/>
      <c r="AB872" s="14"/>
      <c r="AC872" s="14"/>
      <c r="AD872" s="14"/>
      <c r="AE872" s="14"/>
      <c r="AF872" s="14"/>
      <c r="AG872" s="14"/>
      <c r="AH872" s="14"/>
      <c r="AI872" s="14"/>
      <c r="AJ872" s="14"/>
      <c r="AK872" s="14"/>
      <c r="AL872" s="14"/>
    </row>
    <row r="873" spans="1:38">
      <c r="A873" s="14"/>
      <c r="B873" s="14"/>
      <c r="C873" s="14"/>
      <c r="D873" s="14"/>
      <c r="E873" s="14"/>
      <c r="F873" s="14"/>
      <c r="G873" s="14"/>
      <c r="H873" s="14"/>
      <c r="I873" s="14"/>
      <c r="J873" s="14"/>
      <c r="K873" s="14"/>
      <c r="L873" s="14"/>
      <c r="M873" s="14"/>
      <c r="N873" s="14"/>
      <c r="O873" s="14"/>
      <c r="Q873" s="14" t="str">
        <f>IF(moras!H865="SI", moras!C865, "")</f>
        <v/>
      </c>
      <c r="R873" s="14">
        <f>IF(moras!H865="NO", moras!C865, "")</f>
        <v>1500000</v>
      </c>
      <c r="S873" s="14">
        <f t="shared" si="16"/>
        <v>-1500000</v>
      </c>
      <c r="T873" s="14"/>
      <c r="U873" s="14"/>
      <c r="V873" s="14"/>
      <c r="W873" s="14"/>
      <c r="X873" s="14"/>
      <c r="Y873" s="14"/>
      <c r="Z873" s="14"/>
      <c r="AA873" s="14"/>
      <c r="AB873" s="14"/>
      <c r="AC873" s="14"/>
      <c r="AD873" s="14"/>
      <c r="AE873" s="14"/>
      <c r="AF873" s="14"/>
      <c r="AG873" s="14"/>
      <c r="AH873" s="14"/>
      <c r="AI873" s="14"/>
      <c r="AJ873" s="14"/>
      <c r="AK873" s="14"/>
      <c r="AL873" s="14"/>
    </row>
    <row r="874" spans="1:38">
      <c r="A874" s="14"/>
      <c r="B874" s="14"/>
      <c r="C874" s="14"/>
      <c r="D874" s="14"/>
      <c r="E874" s="14"/>
      <c r="F874" s="14"/>
      <c r="G874" s="14"/>
      <c r="H874" s="14"/>
      <c r="I874" s="14"/>
      <c r="J874" s="14"/>
      <c r="K874" s="14"/>
      <c r="L874" s="14"/>
      <c r="M874" s="14"/>
      <c r="N874" s="14"/>
      <c r="O874" s="14"/>
      <c r="Q874" s="14">
        <f>IF(moras!H866="SI", moras!C866, "")</f>
        <v>278030</v>
      </c>
      <c r="R874" s="14" t="str">
        <f>IF(moras!H866="NO", moras!C866, "")</f>
        <v/>
      </c>
      <c r="S874" s="14" t="e">
        <f t="shared" si="16"/>
        <v>#VALUE!</v>
      </c>
      <c r="T874" s="14"/>
      <c r="U874" s="14"/>
      <c r="V874" s="14"/>
      <c r="W874" s="14"/>
      <c r="X874" s="14"/>
      <c r="Y874" s="14"/>
      <c r="Z874" s="14"/>
      <c r="AA874" s="14"/>
      <c r="AB874" s="14"/>
      <c r="AC874" s="14"/>
      <c r="AD874" s="14"/>
      <c r="AE874" s="14"/>
      <c r="AF874" s="14"/>
      <c r="AG874" s="14"/>
      <c r="AH874" s="14"/>
      <c r="AI874" s="14"/>
      <c r="AJ874" s="14"/>
      <c r="AK874" s="14"/>
      <c r="AL874" s="14"/>
    </row>
    <row r="875" spans="1:38">
      <c r="A875" s="14"/>
      <c r="B875" s="14"/>
      <c r="C875" s="14"/>
      <c r="D875" s="14"/>
      <c r="E875" s="14"/>
      <c r="F875" s="14"/>
      <c r="G875" s="14"/>
      <c r="H875" s="14"/>
      <c r="I875" s="14"/>
      <c r="J875" s="14"/>
      <c r="K875" s="14"/>
      <c r="L875" s="14"/>
      <c r="M875" s="14"/>
      <c r="N875" s="14"/>
      <c r="O875" s="14"/>
      <c r="Q875" s="14" t="str">
        <f>IF(moras!H867="SI", moras!C867, "")</f>
        <v/>
      </c>
      <c r="R875" s="14">
        <f>IF(moras!H867="NO", moras!C867, "")</f>
        <v>445258.23999999999</v>
      </c>
      <c r="S875" s="14">
        <f t="shared" si="16"/>
        <v>-445258.23999999999</v>
      </c>
      <c r="T875" s="14"/>
      <c r="U875" s="14"/>
      <c r="V875" s="14"/>
      <c r="W875" s="14"/>
      <c r="X875" s="14"/>
      <c r="Y875" s="14"/>
      <c r="Z875" s="14"/>
      <c r="AA875" s="14"/>
      <c r="AB875" s="14"/>
      <c r="AC875" s="14"/>
      <c r="AD875" s="14"/>
      <c r="AE875" s="14"/>
      <c r="AF875" s="14"/>
      <c r="AG875" s="14"/>
      <c r="AH875" s="14"/>
      <c r="AI875" s="14"/>
      <c r="AJ875" s="14"/>
      <c r="AK875" s="14"/>
      <c r="AL875" s="14"/>
    </row>
    <row r="876" spans="1:38">
      <c r="A876" s="14"/>
      <c r="B876" s="14"/>
      <c r="C876" s="14"/>
      <c r="D876" s="14"/>
      <c r="E876" s="14"/>
      <c r="F876" s="14"/>
      <c r="G876" s="14"/>
      <c r="H876" s="14"/>
      <c r="I876" s="14"/>
      <c r="J876" s="14"/>
      <c r="K876" s="14"/>
      <c r="L876" s="14"/>
      <c r="M876" s="14"/>
      <c r="N876" s="14"/>
      <c r="O876" s="14"/>
      <c r="Q876" s="14" t="str">
        <f>IF(moras!H868="SI", moras!C868, "")</f>
        <v/>
      </c>
      <c r="R876" s="14">
        <f>IF(moras!H868="NO", moras!C868, "")</f>
        <v>257920</v>
      </c>
      <c r="S876" s="14">
        <f t="shared" si="16"/>
        <v>-257920</v>
      </c>
      <c r="T876" s="14"/>
      <c r="U876" s="14"/>
      <c r="V876" s="14"/>
      <c r="W876" s="14"/>
      <c r="X876" s="14"/>
      <c r="Y876" s="14"/>
      <c r="Z876" s="14"/>
      <c r="AA876" s="14"/>
      <c r="AB876" s="14"/>
      <c r="AC876" s="14"/>
      <c r="AD876" s="14"/>
      <c r="AE876" s="14"/>
      <c r="AF876" s="14"/>
      <c r="AG876" s="14"/>
      <c r="AH876" s="14"/>
      <c r="AI876" s="14"/>
      <c r="AJ876" s="14"/>
      <c r="AK876" s="14"/>
      <c r="AL876" s="14"/>
    </row>
    <row r="877" spans="1:38">
      <c r="A877" s="14"/>
      <c r="B877" s="14"/>
      <c r="C877" s="14"/>
      <c r="D877" s="14"/>
      <c r="E877" s="14"/>
      <c r="F877" s="14"/>
      <c r="G877" s="14"/>
      <c r="H877" s="14"/>
      <c r="I877" s="14"/>
      <c r="J877" s="14"/>
      <c r="K877" s="14"/>
      <c r="L877" s="14"/>
      <c r="M877" s="14"/>
      <c r="N877" s="14"/>
      <c r="O877" s="14"/>
      <c r="Q877" s="14" t="str">
        <f>IF(moras!H869="SI", moras!C869, "")</f>
        <v/>
      </c>
      <c r="R877" s="14">
        <f>IF(moras!H869="NO", moras!C869, "")</f>
        <v>1776922.56</v>
      </c>
      <c r="S877" s="14">
        <f t="shared" si="16"/>
        <v>-1776922.56</v>
      </c>
      <c r="T877" s="14"/>
      <c r="U877" s="14"/>
      <c r="V877" s="14"/>
      <c r="W877" s="14"/>
      <c r="X877" s="14"/>
      <c r="Y877" s="14"/>
      <c r="Z877" s="14"/>
      <c r="AA877" s="14"/>
      <c r="AB877" s="14"/>
      <c r="AC877" s="14"/>
      <c r="AD877" s="14"/>
      <c r="AE877" s="14"/>
      <c r="AF877" s="14"/>
      <c r="AG877" s="14"/>
      <c r="AH877" s="14"/>
      <c r="AI877" s="14"/>
      <c r="AJ877" s="14"/>
      <c r="AK877" s="14"/>
      <c r="AL877" s="14"/>
    </row>
    <row r="878" spans="1:38">
      <c r="A878" s="14"/>
      <c r="B878" s="14"/>
      <c r="C878" s="14"/>
      <c r="D878" s="14"/>
      <c r="E878" s="14"/>
      <c r="F878" s="14"/>
      <c r="G878" s="14"/>
      <c r="H878" s="14"/>
      <c r="I878" s="14"/>
      <c r="J878" s="14"/>
      <c r="K878" s="14"/>
      <c r="L878" s="14"/>
      <c r="M878" s="14"/>
      <c r="N878" s="14"/>
      <c r="O878" s="14"/>
      <c r="Q878" s="14" t="str">
        <f>IF(moras!H870="SI", moras!C870, "")</f>
        <v/>
      </c>
      <c r="R878" s="14">
        <f>IF(moras!H870="NO", moras!C870, "")</f>
        <v>757568</v>
      </c>
      <c r="S878" s="14">
        <f t="shared" si="16"/>
        <v>-757568</v>
      </c>
      <c r="T878" s="14"/>
      <c r="U878" s="14"/>
      <c r="V878" s="14"/>
      <c r="W878" s="14"/>
      <c r="X878" s="14"/>
      <c r="Y878" s="14"/>
      <c r="Z878" s="14"/>
      <c r="AA878" s="14"/>
      <c r="AB878" s="14"/>
      <c r="AC878" s="14"/>
      <c r="AD878" s="14"/>
      <c r="AE878" s="14"/>
      <c r="AF878" s="14"/>
      <c r="AG878" s="14"/>
      <c r="AH878" s="14"/>
      <c r="AI878" s="14"/>
      <c r="AJ878" s="14"/>
      <c r="AK878" s="14"/>
      <c r="AL878" s="14"/>
    </row>
    <row r="879" spans="1:38">
      <c r="A879" s="14"/>
      <c r="B879" s="14"/>
      <c r="C879" s="14"/>
      <c r="D879" s="14"/>
      <c r="E879" s="14"/>
      <c r="F879" s="14"/>
      <c r="G879" s="14"/>
      <c r="H879" s="14"/>
      <c r="I879" s="14"/>
      <c r="J879" s="14"/>
      <c r="K879" s="14"/>
      <c r="L879" s="14"/>
      <c r="M879" s="14"/>
      <c r="N879" s="14"/>
      <c r="O879" s="14"/>
      <c r="Q879" s="14">
        <f>IF(moras!H871="SI", moras!C871, "")</f>
        <v>509509</v>
      </c>
      <c r="R879" s="14" t="str">
        <f>IF(moras!H871="NO", moras!C871, "")</f>
        <v/>
      </c>
      <c r="S879" s="14" t="e">
        <f t="shared" si="16"/>
        <v>#VALUE!</v>
      </c>
      <c r="T879" s="14"/>
      <c r="U879" s="14"/>
      <c r="V879" s="14"/>
      <c r="W879" s="14"/>
      <c r="X879" s="14"/>
      <c r="Y879" s="14"/>
      <c r="Z879" s="14"/>
      <c r="AA879" s="14"/>
      <c r="AB879" s="14"/>
      <c r="AC879" s="14"/>
      <c r="AD879" s="14"/>
      <c r="AE879" s="14"/>
      <c r="AF879" s="14"/>
      <c r="AG879" s="14"/>
      <c r="AH879" s="14"/>
      <c r="AI879" s="14"/>
      <c r="AJ879" s="14"/>
      <c r="AK879" s="14"/>
      <c r="AL879" s="14"/>
    </row>
    <row r="880" spans="1:38">
      <c r="A880" s="14"/>
      <c r="B880" s="14"/>
      <c r="C880" s="14"/>
      <c r="D880" s="14"/>
      <c r="E880" s="14"/>
      <c r="F880" s="14"/>
      <c r="G880" s="14"/>
      <c r="H880" s="14"/>
      <c r="I880" s="14"/>
      <c r="J880" s="14"/>
      <c r="K880" s="14"/>
      <c r="L880" s="14"/>
      <c r="M880" s="14"/>
      <c r="N880" s="14"/>
      <c r="O880" s="14"/>
      <c r="Q880" s="14" t="str">
        <f>IF(moras!H872="SI", moras!C872, "")</f>
        <v/>
      </c>
      <c r="R880" s="14">
        <f>IF(moras!H872="NO", moras!C872, "")</f>
        <v>805518</v>
      </c>
      <c r="S880" s="14">
        <f t="shared" si="16"/>
        <v>-805518</v>
      </c>
      <c r="T880" s="14"/>
      <c r="U880" s="14"/>
      <c r="V880" s="14"/>
      <c r="W880" s="14"/>
      <c r="X880" s="14"/>
      <c r="Y880" s="14"/>
      <c r="Z880" s="14"/>
      <c r="AA880" s="14"/>
      <c r="AB880" s="14"/>
      <c r="AC880" s="14"/>
      <c r="AD880" s="14"/>
      <c r="AE880" s="14"/>
      <c r="AF880" s="14"/>
      <c r="AG880" s="14"/>
      <c r="AH880" s="14"/>
      <c r="AI880" s="14"/>
      <c r="AJ880" s="14"/>
      <c r="AK880" s="14"/>
      <c r="AL880" s="14"/>
    </row>
    <row r="881" spans="1:38">
      <c r="A881" s="14"/>
      <c r="B881" s="14"/>
      <c r="C881" s="14"/>
      <c r="D881" s="14"/>
      <c r="E881" s="14"/>
      <c r="F881" s="14"/>
      <c r="G881" s="14"/>
      <c r="H881" s="14"/>
      <c r="I881" s="14"/>
      <c r="J881" s="14"/>
      <c r="K881" s="14"/>
      <c r="L881" s="14"/>
      <c r="M881" s="14"/>
      <c r="N881" s="14"/>
      <c r="O881" s="14"/>
      <c r="Q881" s="14" t="str">
        <f>IF(moras!H873="SI", moras!C873, "")</f>
        <v/>
      </c>
      <c r="R881" s="14">
        <f>IF(moras!H873="NO", moras!C873, "")</f>
        <v>255660</v>
      </c>
      <c r="S881" s="14">
        <f t="shared" si="16"/>
        <v>-255660</v>
      </c>
      <c r="T881" s="14"/>
      <c r="U881" s="14"/>
      <c r="V881" s="14"/>
      <c r="W881" s="14"/>
      <c r="X881" s="14"/>
      <c r="Y881" s="14"/>
      <c r="Z881" s="14"/>
      <c r="AA881" s="14"/>
      <c r="AB881" s="14"/>
      <c r="AC881" s="14"/>
      <c r="AD881" s="14"/>
      <c r="AE881" s="14"/>
      <c r="AF881" s="14"/>
      <c r="AG881" s="14"/>
      <c r="AH881" s="14"/>
      <c r="AI881" s="14"/>
      <c r="AJ881" s="14"/>
      <c r="AK881" s="14"/>
      <c r="AL881" s="14"/>
    </row>
    <row r="882" spans="1:38">
      <c r="A882" s="14"/>
      <c r="B882" s="14"/>
      <c r="C882" s="14"/>
      <c r="D882" s="14"/>
      <c r="E882" s="14"/>
      <c r="F882" s="14"/>
      <c r="G882" s="14"/>
      <c r="H882" s="14"/>
      <c r="I882" s="14"/>
      <c r="J882" s="14"/>
      <c r="K882" s="14"/>
      <c r="L882" s="14"/>
      <c r="M882" s="14"/>
      <c r="N882" s="14"/>
      <c r="O882" s="14"/>
      <c r="Q882" s="14" t="str">
        <f>IF(moras!H874="SI", moras!C874, "")</f>
        <v/>
      </c>
      <c r="R882" s="14">
        <f>IF(moras!H874="NO", moras!C874, "")</f>
        <v>517272</v>
      </c>
      <c r="S882" s="14">
        <f t="shared" si="16"/>
        <v>-517272</v>
      </c>
      <c r="T882" s="14"/>
      <c r="U882" s="14"/>
      <c r="V882" s="14"/>
      <c r="W882" s="14"/>
      <c r="X882" s="14"/>
      <c r="Y882" s="14"/>
      <c r="Z882" s="14"/>
      <c r="AA882" s="14"/>
      <c r="AB882" s="14"/>
      <c r="AC882" s="14"/>
      <c r="AD882" s="14"/>
      <c r="AE882" s="14"/>
      <c r="AF882" s="14"/>
      <c r="AG882" s="14"/>
      <c r="AH882" s="14"/>
      <c r="AI882" s="14"/>
      <c r="AJ882" s="14"/>
      <c r="AK882" s="14"/>
      <c r="AL882" s="14"/>
    </row>
    <row r="883" spans="1:38">
      <c r="A883" s="14"/>
      <c r="B883" s="14"/>
      <c r="C883" s="14"/>
      <c r="D883" s="14"/>
      <c r="E883" s="14"/>
      <c r="F883" s="14"/>
      <c r="G883" s="14"/>
      <c r="H883" s="14"/>
      <c r="I883" s="14"/>
      <c r="J883" s="14"/>
      <c r="K883" s="14"/>
      <c r="L883" s="14"/>
      <c r="M883" s="14"/>
      <c r="N883" s="14"/>
      <c r="O883" s="14"/>
      <c r="Q883" s="14">
        <f>IF(moras!H875="SI", moras!C875, "")</f>
        <v>297050</v>
      </c>
      <c r="R883" s="14" t="str">
        <f>IF(moras!H875="NO", moras!C875, "")</f>
        <v/>
      </c>
      <c r="S883" s="14" t="e">
        <f t="shared" si="16"/>
        <v>#VALUE!</v>
      </c>
      <c r="T883" s="14"/>
      <c r="U883" s="14"/>
      <c r="V883" s="14"/>
      <c r="W883" s="14"/>
      <c r="X883" s="14"/>
      <c r="Y883" s="14"/>
      <c r="Z883" s="14"/>
      <c r="AA883" s="14"/>
      <c r="AB883" s="14"/>
      <c r="AC883" s="14"/>
      <c r="AD883" s="14"/>
      <c r="AE883" s="14"/>
      <c r="AF883" s="14"/>
      <c r="AG883" s="14"/>
      <c r="AH883" s="14"/>
      <c r="AI883" s="14"/>
      <c r="AJ883" s="14"/>
      <c r="AK883" s="14"/>
      <c r="AL883" s="14"/>
    </row>
    <row r="884" spans="1:38">
      <c r="A884" s="14"/>
      <c r="B884" s="14"/>
      <c r="C884" s="14"/>
      <c r="D884" s="14"/>
      <c r="E884" s="14"/>
      <c r="F884" s="14"/>
      <c r="G884" s="14"/>
      <c r="H884" s="14"/>
      <c r="I884" s="14"/>
      <c r="J884" s="14"/>
      <c r="K884" s="14"/>
      <c r="L884" s="14"/>
      <c r="M884" s="14"/>
      <c r="N884" s="14"/>
      <c r="O884" s="14"/>
      <c r="Q884" s="14">
        <f>IF(moras!H876="SI", moras!C876, "")</f>
        <v>315687</v>
      </c>
      <c r="R884" s="14" t="str">
        <f>IF(moras!H876="NO", moras!C876, "")</f>
        <v/>
      </c>
      <c r="S884" s="14" t="e">
        <f t="shared" si="16"/>
        <v>#VALUE!</v>
      </c>
      <c r="T884" s="14"/>
      <c r="U884" s="14"/>
      <c r="V884" s="14"/>
      <c r="W884" s="14"/>
      <c r="X884" s="14"/>
      <c r="Y884" s="14"/>
      <c r="Z884" s="14"/>
      <c r="AA884" s="14"/>
      <c r="AB884" s="14"/>
      <c r="AC884" s="14"/>
      <c r="AD884" s="14"/>
      <c r="AE884" s="14"/>
      <c r="AF884" s="14"/>
      <c r="AG884" s="14"/>
      <c r="AH884" s="14"/>
      <c r="AI884" s="14"/>
      <c r="AJ884" s="14"/>
      <c r="AK884" s="14"/>
      <c r="AL884" s="14"/>
    </row>
    <row r="885" spans="1:38">
      <c r="A885" s="14"/>
      <c r="B885" s="14"/>
      <c r="C885" s="14"/>
      <c r="D885" s="14"/>
      <c r="E885" s="14"/>
      <c r="F885" s="14"/>
      <c r="G885" s="14"/>
      <c r="H885" s="14"/>
      <c r="I885" s="14"/>
      <c r="J885" s="14"/>
      <c r="K885" s="14"/>
      <c r="L885" s="14"/>
      <c r="M885" s="14"/>
      <c r="N885" s="14"/>
      <c r="O885" s="14"/>
      <c r="Q885" s="14">
        <f>IF(moras!H877="SI", moras!C877, "")</f>
        <v>372300</v>
      </c>
      <c r="R885" s="14" t="str">
        <f>IF(moras!H877="NO", moras!C877, "")</f>
        <v/>
      </c>
      <c r="S885" s="14" t="e">
        <f t="shared" si="16"/>
        <v>#VALUE!</v>
      </c>
      <c r="T885" s="14"/>
      <c r="U885" s="14"/>
      <c r="V885" s="14"/>
      <c r="W885" s="14"/>
      <c r="X885" s="14"/>
      <c r="Y885" s="14"/>
      <c r="Z885" s="14"/>
      <c r="AA885" s="14"/>
      <c r="AB885" s="14"/>
      <c r="AC885" s="14"/>
      <c r="AD885" s="14"/>
      <c r="AE885" s="14"/>
      <c r="AF885" s="14"/>
      <c r="AG885" s="14"/>
      <c r="AH885" s="14"/>
      <c r="AI885" s="14"/>
      <c r="AJ885" s="14"/>
      <c r="AK885" s="14"/>
      <c r="AL885" s="14"/>
    </row>
    <row r="886" spans="1:38">
      <c r="A886" s="14"/>
      <c r="B886" s="14"/>
      <c r="C886" s="14"/>
      <c r="D886" s="14"/>
      <c r="E886" s="14"/>
      <c r="F886" s="14"/>
      <c r="G886" s="14"/>
      <c r="H886" s="14"/>
      <c r="I886" s="14"/>
      <c r="J886" s="14"/>
      <c r="K886" s="14"/>
      <c r="L886" s="14"/>
      <c r="M886" s="14"/>
      <c r="N886" s="14"/>
      <c r="O886" s="14"/>
      <c r="Q886" s="14" t="str">
        <f>IF(moras!H878="SI", moras!C878, "")</f>
        <v/>
      </c>
      <c r="R886" s="14">
        <f>IF(moras!H878="NO", moras!C878, "")</f>
        <v>678734.05</v>
      </c>
      <c r="S886" s="14">
        <f t="shared" si="16"/>
        <v>-678734.05</v>
      </c>
      <c r="T886" s="14"/>
      <c r="U886" s="14"/>
      <c r="V886" s="14"/>
      <c r="W886" s="14"/>
      <c r="X886" s="14"/>
      <c r="Y886" s="14"/>
      <c r="Z886" s="14"/>
      <c r="AA886" s="14"/>
      <c r="AB886" s="14"/>
      <c r="AC886" s="14"/>
      <c r="AD886" s="14"/>
      <c r="AE886" s="14"/>
      <c r="AF886" s="14"/>
      <c r="AG886" s="14"/>
      <c r="AH886" s="14"/>
      <c r="AI886" s="14"/>
      <c r="AJ886" s="14"/>
      <c r="AK886" s="14"/>
      <c r="AL886" s="14"/>
    </row>
    <row r="887" spans="1:38">
      <c r="A887" s="14"/>
      <c r="B887" s="14"/>
      <c r="C887" s="14"/>
      <c r="D887" s="14"/>
      <c r="E887" s="14"/>
      <c r="F887" s="14"/>
      <c r="G887" s="14"/>
      <c r="H887" s="14"/>
      <c r="I887" s="14"/>
      <c r="J887" s="14"/>
      <c r="K887" s="14"/>
      <c r="L887" s="14"/>
      <c r="M887" s="14"/>
      <c r="N887" s="14"/>
      <c r="O887" s="14"/>
      <c r="Q887" s="14" t="str">
        <f>IF(moras!H879="SI", moras!C879, "")</f>
        <v/>
      </c>
      <c r="R887" s="14">
        <f>IF(moras!H879="NO", moras!C879, "")</f>
        <v>315617</v>
      </c>
      <c r="S887" s="14">
        <f t="shared" si="16"/>
        <v>-315617</v>
      </c>
      <c r="T887" s="14"/>
      <c r="U887" s="14"/>
      <c r="V887" s="14"/>
      <c r="W887" s="14"/>
      <c r="X887" s="14"/>
      <c r="Y887" s="14"/>
      <c r="Z887" s="14"/>
      <c r="AA887" s="14"/>
      <c r="AB887" s="14"/>
      <c r="AC887" s="14"/>
      <c r="AD887" s="14"/>
      <c r="AE887" s="14"/>
      <c r="AF887" s="14"/>
      <c r="AG887" s="14"/>
      <c r="AH887" s="14"/>
      <c r="AI887" s="14"/>
      <c r="AJ887" s="14"/>
      <c r="AK887" s="14"/>
      <c r="AL887" s="14"/>
    </row>
    <row r="888" spans="1:38">
      <c r="A888" s="14"/>
      <c r="B888" s="14"/>
      <c r="C888" s="14"/>
      <c r="D888" s="14"/>
      <c r="E888" s="14"/>
      <c r="F888" s="14"/>
      <c r="G888" s="14"/>
      <c r="H888" s="14"/>
      <c r="I888" s="14"/>
      <c r="J888" s="14"/>
      <c r="K888" s="14"/>
      <c r="L888" s="14"/>
      <c r="M888" s="14"/>
      <c r="N888" s="14"/>
      <c r="O888" s="14"/>
      <c r="Q888" s="14" t="str">
        <f>IF(moras!H880="SI", moras!C880, "")</f>
        <v/>
      </c>
      <c r="R888" s="14">
        <f>IF(moras!H880="NO", moras!C880, "")</f>
        <v>1455906.15</v>
      </c>
      <c r="S888" s="14">
        <f t="shared" si="16"/>
        <v>-1455906.15</v>
      </c>
      <c r="T888" s="14"/>
      <c r="U888" s="14"/>
      <c r="V888" s="14"/>
      <c r="W888" s="14"/>
      <c r="X888" s="14"/>
      <c r="Y888" s="14"/>
      <c r="Z888" s="14"/>
      <c r="AA888" s="14"/>
      <c r="AB888" s="14"/>
      <c r="AC888" s="14"/>
      <c r="AD888" s="14"/>
      <c r="AE888" s="14"/>
      <c r="AF888" s="14"/>
      <c r="AG888" s="14"/>
      <c r="AH888" s="14"/>
      <c r="AI888" s="14"/>
      <c r="AJ888" s="14"/>
      <c r="AK888" s="14"/>
      <c r="AL888" s="14"/>
    </row>
    <row r="889" spans="1:38">
      <c r="A889" s="14"/>
      <c r="B889" s="14"/>
      <c r="C889" s="14"/>
      <c r="D889" s="14"/>
      <c r="E889" s="14"/>
      <c r="F889" s="14"/>
      <c r="G889" s="14"/>
      <c r="H889" s="14"/>
      <c r="I889" s="14"/>
      <c r="J889" s="14"/>
      <c r="K889" s="14"/>
      <c r="L889" s="14"/>
      <c r="M889" s="14"/>
      <c r="N889" s="14"/>
      <c r="O889" s="14"/>
      <c r="Q889" s="14" t="str">
        <f>IF(moras!H881="SI", moras!C881, "")</f>
        <v/>
      </c>
      <c r="R889" s="14">
        <f>IF(moras!H881="NO", moras!C881, "")</f>
        <v>166295</v>
      </c>
      <c r="S889" s="14">
        <f t="shared" si="16"/>
        <v>-166295</v>
      </c>
      <c r="T889" s="14"/>
      <c r="U889" s="14"/>
      <c r="V889" s="14"/>
      <c r="W889" s="14"/>
      <c r="X889" s="14"/>
      <c r="Y889" s="14"/>
      <c r="Z889" s="14"/>
      <c r="AA889" s="14"/>
      <c r="AB889" s="14"/>
      <c r="AC889" s="14"/>
      <c r="AD889" s="14"/>
      <c r="AE889" s="14"/>
      <c r="AF889" s="14"/>
      <c r="AG889" s="14"/>
      <c r="AH889" s="14"/>
      <c r="AI889" s="14"/>
      <c r="AJ889" s="14"/>
      <c r="AK889" s="14"/>
      <c r="AL889" s="14"/>
    </row>
    <row r="890" spans="1:38">
      <c r="A890" s="14"/>
      <c r="B890" s="14"/>
      <c r="C890" s="14"/>
      <c r="D890" s="14"/>
      <c r="E890" s="14"/>
      <c r="F890" s="14"/>
      <c r="G890" s="14"/>
      <c r="H890" s="14"/>
      <c r="I890" s="14"/>
      <c r="J890" s="14"/>
      <c r="K890" s="14"/>
      <c r="L890" s="14"/>
      <c r="M890" s="14"/>
      <c r="N890" s="14"/>
      <c r="O890" s="14"/>
      <c r="Q890" s="14" t="str">
        <f>IF(moras!H882="SI", moras!C882, "")</f>
        <v/>
      </c>
      <c r="R890" s="14">
        <f>IF(moras!H882="NO", moras!C882, "")</f>
        <v>5887012.5</v>
      </c>
      <c r="S890" s="14">
        <f t="shared" si="16"/>
        <v>-5887012.5</v>
      </c>
      <c r="T890" s="14"/>
      <c r="U890" s="14"/>
      <c r="V890" s="14"/>
      <c r="W890" s="14"/>
      <c r="X890" s="14"/>
      <c r="Y890" s="14"/>
      <c r="Z890" s="14"/>
      <c r="AA890" s="14"/>
      <c r="AB890" s="14"/>
      <c r="AC890" s="14"/>
      <c r="AD890" s="14"/>
      <c r="AE890" s="14"/>
      <c r="AF890" s="14"/>
      <c r="AG890" s="14"/>
      <c r="AH890" s="14"/>
      <c r="AI890" s="14"/>
      <c r="AJ890" s="14"/>
      <c r="AK890" s="14"/>
      <c r="AL890" s="14"/>
    </row>
    <row r="891" spans="1:38">
      <c r="A891" s="14"/>
      <c r="B891" s="14"/>
      <c r="C891" s="14"/>
      <c r="D891" s="14"/>
      <c r="E891" s="14"/>
      <c r="F891" s="14"/>
      <c r="G891" s="14"/>
      <c r="H891" s="14"/>
      <c r="I891" s="14"/>
      <c r="J891" s="14"/>
      <c r="K891" s="14"/>
      <c r="L891" s="14"/>
      <c r="M891" s="14"/>
      <c r="N891" s="14"/>
      <c r="O891" s="14"/>
      <c r="Q891" s="14" t="str">
        <f>IF(moras!H883="SI", moras!C883, "")</f>
        <v/>
      </c>
      <c r="R891" s="14">
        <f>IF(moras!H883="NO", moras!C883, "")</f>
        <v>297046</v>
      </c>
      <c r="S891" s="14">
        <f t="shared" si="16"/>
        <v>-297046</v>
      </c>
      <c r="T891" s="14"/>
      <c r="U891" s="14"/>
      <c r="V891" s="14"/>
      <c r="W891" s="14"/>
      <c r="X891" s="14"/>
      <c r="Y891" s="14"/>
      <c r="Z891" s="14"/>
      <c r="AA891" s="14"/>
      <c r="AB891" s="14"/>
      <c r="AC891" s="14"/>
      <c r="AD891" s="14"/>
      <c r="AE891" s="14"/>
      <c r="AF891" s="14"/>
      <c r="AG891" s="14"/>
      <c r="AH891" s="14"/>
      <c r="AI891" s="14"/>
      <c r="AJ891" s="14"/>
      <c r="AK891" s="14"/>
      <c r="AL891" s="14"/>
    </row>
    <row r="892" spans="1:38">
      <c r="A892" s="14"/>
      <c r="B892" s="14"/>
      <c r="C892" s="14"/>
      <c r="D892" s="14"/>
      <c r="E892" s="14"/>
      <c r="F892" s="14"/>
      <c r="G892" s="14"/>
      <c r="H892" s="14"/>
      <c r="I892" s="14"/>
      <c r="J892" s="14"/>
      <c r="K892" s="14"/>
      <c r="L892" s="14"/>
      <c r="M892" s="14"/>
      <c r="N892" s="14"/>
      <c r="O892" s="14"/>
      <c r="Q892" s="14">
        <f>IF(moras!H884="SI", moras!C884, "")</f>
        <v>503465</v>
      </c>
      <c r="R892" s="14" t="str">
        <f>IF(moras!H884="NO", moras!C884, "")</f>
        <v/>
      </c>
      <c r="S892" s="14" t="e">
        <f t="shared" si="16"/>
        <v>#VALUE!</v>
      </c>
      <c r="T892" s="14"/>
      <c r="U892" s="14"/>
      <c r="V892" s="14"/>
      <c r="W892" s="14"/>
      <c r="X892" s="14"/>
      <c r="Y892" s="14"/>
      <c r="Z892" s="14"/>
      <c r="AA892" s="14"/>
      <c r="AB892" s="14"/>
      <c r="AC892" s="14"/>
      <c r="AD892" s="14"/>
      <c r="AE892" s="14"/>
      <c r="AF892" s="14"/>
      <c r="AG892" s="14"/>
      <c r="AH892" s="14"/>
      <c r="AI892" s="14"/>
      <c r="AJ892" s="14"/>
      <c r="AK892" s="14"/>
      <c r="AL892" s="14"/>
    </row>
    <row r="893" spans="1:38">
      <c r="A893" s="14"/>
      <c r="B893" s="14"/>
      <c r="C893" s="14"/>
      <c r="D893" s="14"/>
      <c r="E893" s="14"/>
      <c r="F893" s="14"/>
      <c r="G893" s="14"/>
      <c r="H893" s="14"/>
      <c r="I893" s="14"/>
      <c r="J893" s="14"/>
      <c r="K893" s="14"/>
      <c r="L893" s="14"/>
      <c r="M893" s="14"/>
      <c r="N893" s="14"/>
      <c r="O893" s="14"/>
      <c r="Q893" s="14" t="str">
        <f>IF(moras!H885="SI", moras!C885, "")</f>
        <v/>
      </c>
      <c r="R893" s="14">
        <f>IF(moras!H885="NO", moras!C885, "")</f>
        <v>534815.5</v>
      </c>
      <c r="S893" s="14">
        <f t="shared" si="16"/>
        <v>-534815.5</v>
      </c>
      <c r="T893" s="14"/>
      <c r="U893" s="14"/>
      <c r="V893" s="14"/>
      <c r="W893" s="14"/>
      <c r="X893" s="14"/>
      <c r="Y893" s="14"/>
      <c r="Z893" s="14"/>
      <c r="AA893" s="14"/>
      <c r="AB893" s="14"/>
      <c r="AC893" s="14"/>
      <c r="AD893" s="14"/>
      <c r="AE893" s="14"/>
      <c r="AF893" s="14"/>
      <c r="AG893" s="14"/>
      <c r="AH893" s="14"/>
      <c r="AI893" s="14"/>
      <c r="AJ893" s="14"/>
      <c r="AK893" s="14"/>
      <c r="AL893" s="14"/>
    </row>
    <row r="894" spans="1:38">
      <c r="A894" s="14"/>
      <c r="B894" s="14"/>
      <c r="C894" s="14"/>
      <c r="D894" s="14"/>
      <c r="E894" s="14"/>
      <c r="F894" s="14"/>
      <c r="G894" s="14"/>
      <c r="H894" s="14"/>
      <c r="I894" s="14"/>
      <c r="J894" s="14"/>
      <c r="K894" s="14"/>
      <c r="L894" s="14"/>
      <c r="M894" s="14"/>
      <c r="N894" s="14"/>
      <c r="O894" s="14"/>
      <c r="Q894" s="14">
        <f>IF(moras!H886="SI", moras!C886, "")</f>
        <v>401010</v>
      </c>
      <c r="R894" s="14" t="str">
        <f>IF(moras!H886="NO", moras!C886, "")</f>
        <v/>
      </c>
      <c r="S894" s="14" t="e">
        <f t="shared" si="16"/>
        <v>#VALUE!</v>
      </c>
      <c r="T894" s="14"/>
      <c r="U894" s="14"/>
      <c r="V894" s="14"/>
      <c r="W894" s="14"/>
      <c r="X894" s="14"/>
      <c r="Y894" s="14"/>
      <c r="Z894" s="14"/>
      <c r="AA894" s="14"/>
      <c r="AB894" s="14"/>
      <c r="AC894" s="14"/>
      <c r="AD894" s="14"/>
      <c r="AE894" s="14"/>
      <c r="AF894" s="14"/>
      <c r="AG894" s="14"/>
      <c r="AH894" s="14"/>
      <c r="AI894" s="14"/>
      <c r="AJ894" s="14"/>
      <c r="AK894" s="14"/>
      <c r="AL894" s="14"/>
    </row>
    <row r="895" spans="1:38">
      <c r="A895" s="14"/>
      <c r="B895" s="14"/>
      <c r="C895" s="14"/>
      <c r="D895" s="14"/>
      <c r="E895" s="14"/>
      <c r="F895" s="14"/>
      <c r="G895" s="14"/>
      <c r="H895" s="14"/>
      <c r="I895" s="14"/>
      <c r="J895" s="14"/>
      <c r="K895" s="14"/>
      <c r="L895" s="14"/>
      <c r="M895" s="14"/>
      <c r="N895" s="14"/>
      <c r="O895" s="14"/>
      <c r="Q895" s="14" t="str">
        <f>IF(moras!H887="SI", moras!C887, "")</f>
        <v/>
      </c>
      <c r="R895" s="14">
        <f>IF(moras!H887="NO", moras!C887, "")</f>
        <v>325000</v>
      </c>
      <c r="S895" s="14">
        <f t="shared" si="16"/>
        <v>-325000</v>
      </c>
      <c r="T895" s="14"/>
      <c r="U895" s="14"/>
      <c r="V895" s="14"/>
      <c r="W895" s="14"/>
      <c r="X895" s="14"/>
      <c r="Y895" s="14"/>
      <c r="Z895" s="14"/>
      <c r="AA895" s="14"/>
      <c r="AB895" s="14"/>
      <c r="AC895" s="14"/>
      <c r="AD895" s="14"/>
      <c r="AE895" s="14"/>
      <c r="AF895" s="14"/>
      <c r="AG895" s="14"/>
      <c r="AH895" s="14"/>
      <c r="AI895" s="14"/>
      <c r="AJ895" s="14"/>
      <c r="AK895" s="14"/>
      <c r="AL895" s="14"/>
    </row>
    <row r="896" spans="1:38">
      <c r="A896" s="14"/>
      <c r="B896" s="14"/>
      <c r="C896" s="14"/>
      <c r="D896" s="14"/>
      <c r="E896" s="14"/>
      <c r="F896" s="14"/>
      <c r="G896" s="14"/>
      <c r="H896" s="14"/>
      <c r="I896" s="14"/>
      <c r="J896" s="14"/>
      <c r="K896" s="14"/>
      <c r="L896" s="14"/>
      <c r="M896" s="14"/>
      <c r="N896" s="14"/>
      <c r="O896" s="14"/>
      <c r="Q896" s="14" t="str">
        <f>IF(moras!H888="SI", moras!C888, "")</f>
        <v/>
      </c>
      <c r="R896" s="14">
        <f>IF(moras!H888="NO", moras!C888, "")</f>
        <v>1142714</v>
      </c>
      <c r="S896" s="14">
        <f t="shared" si="16"/>
        <v>-1142714</v>
      </c>
      <c r="T896" s="14"/>
      <c r="U896" s="14"/>
      <c r="V896" s="14"/>
      <c r="W896" s="14"/>
      <c r="X896" s="14"/>
      <c r="Y896" s="14"/>
      <c r="Z896" s="14"/>
      <c r="AA896" s="14"/>
      <c r="AB896" s="14"/>
      <c r="AC896" s="14"/>
      <c r="AD896" s="14"/>
      <c r="AE896" s="14"/>
      <c r="AF896" s="14"/>
      <c r="AG896" s="14"/>
      <c r="AH896" s="14"/>
      <c r="AI896" s="14"/>
      <c r="AJ896" s="14"/>
      <c r="AK896" s="14"/>
      <c r="AL896" s="14"/>
    </row>
    <row r="897" spans="1:38">
      <c r="A897" s="14"/>
      <c r="B897" s="14"/>
      <c r="C897" s="14"/>
      <c r="D897" s="14"/>
      <c r="E897" s="14"/>
      <c r="F897" s="14"/>
      <c r="G897" s="14"/>
      <c r="H897" s="14"/>
      <c r="I897" s="14"/>
      <c r="J897" s="14"/>
      <c r="K897" s="14"/>
      <c r="L897" s="14"/>
      <c r="M897" s="14"/>
      <c r="N897" s="14"/>
      <c r="O897" s="14"/>
      <c r="Q897" s="14" t="str">
        <f>IF(moras!H889="SI", moras!C889, "")</f>
        <v/>
      </c>
      <c r="R897" s="14">
        <f>IF(moras!H889="NO", moras!C889, "")</f>
        <v>553642.06000000006</v>
      </c>
      <c r="S897" s="14">
        <f t="shared" si="16"/>
        <v>-553642.06000000006</v>
      </c>
      <c r="T897" s="14"/>
      <c r="U897" s="14"/>
      <c r="V897" s="14"/>
      <c r="W897" s="14"/>
      <c r="X897" s="14"/>
      <c r="Y897" s="14"/>
      <c r="Z897" s="14"/>
      <c r="AA897" s="14"/>
      <c r="AB897" s="14"/>
      <c r="AC897" s="14"/>
      <c r="AD897" s="14"/>
      <c r="AE897" s="14"/>
      <c r="AF897" s="14"/>
      <c r="AG897" s="14"/>
      <c r="AH897" s="14"/>
      <c r="AI897" s="14"/>
      <c r="AJ897" s="14"/>
      <c r="AK897" s="14"/>
      <c r="AL897" s="14"/>
    </row>
    <row r="898" spans="1:38">
      <c r="A898" s="14"/>
      <c r="B898" s="14"/>
      <c r="C898" s="14"/>
      <c r="D898" s="14"/>
      <c r="E898" s="14"/>
      <c r="F898" s="14"/>
      <c r="G898" s="14"/>
      <c r="H898" s="14"/>
      <c r="I898" s="14"/>
      <c r="J898" s="14"/>
      <c r="K898" s="14"/>
      <c r="L898" s="14"/>
      <c r="M898" s="14"/>
      <c r="N898" s="14"/>
      <c r="O898" s="14"/>
      <c r="Q898" s="14" t="str">
        <f>IF(moras!H890="SI", moras!C890, "")</f>
        <v/>
      </c>
      <c r="R898" s="14">
        <f>IF(moras!H890="NO", moras!C890, "")</f>
        <v>168300</v>
      </c>
      <c r="S898" s="14">
        <f t="shared" si="16"/>
        <v>-168300</v>
      </c>
      <c r="T898" s="14"/>
      <c r="U898" s="14"/>
      <c r="V898" s="14"/>
      <c r="W898" s="14"/>
      <c r="X898" s="14"/>
      <c r="Y898" s="14"/>
      <c r="Z898" s="14"/>
      <c r="AA898" s="14"/>
      <c r="AB898" s="14"/>
      <c r="AC898" s="14"/>
      <c r="AD898" s="14"/>
      <c r="AE898" s="14"/>
      <c r="AF898" s="14"/>
      <c r="AG898" s="14"/>
      <c r="AH898" s="14"/>
      <c r="AI898" s="14"/>
      <c r="AJ898" s="14"/>
      <c r="AK898" s="14"/>
      <c r="AL898" s="14"/>
    </row>
    <row r="899" spans="1:38">
      <c r="A899" s="14"/>
      <c r="B899" s="14"/>
      <c r="C899" s="14"/>
      <c r="D899" s="14"/>
      <c r="E899" s="14"/>
      <c r="F899" s="14"/>
      <c r="G899" s="14"/>
      <c r="H899" s="14"/>
      <c r="I899" s="14"/>
      <c r="J899" s="14"/>
      <c r="K899" s="14"/>
      <c r="L899" s="14"/>
      <c r="M899" s="14"/>
      <c r="N899" s="14"/>
      <c r="O899" s="14"/>
      <c r="Q899" s="14" t="str">
        <f>IF(moras!H891="SI", moras!C891, "")</f>
        <v/>
      </c>
      <c r="R899" s="14">
        <f>IF(moras!H891="NO", moras!C891, "")</f>
        <v>290371</v>
      </c>
      <c r="S899" s="14">
        <f t="shared" si="16"/>
        <v>-290371</v>
      </c>
      <c r="T899" s="14"/>
      <c r="U899" s="14"/>
      <c r="V899" s="14"/>
      <c r="W899" s="14"/>
      <c r="X899" s="14"/>
      <c r="Y899" s="14"/>
      <c r="Z899" s="14"/>
      <c r="AA899" s="14"/>
      <c r="AB899" s="14"/>
      <c r="AC899" s="14"/>
      <c r="AD899" s="14"/>
      <c r="AE899" s="14"/>
      <c r="AF899" s="14"/>
      <c r="AG899" s="14"/>
      <c r="AH899" s="14"/>
      <c r="AI899" s="14"/>
      <c r="AJ899" s="14"/>
      <c r="AK899" s="14"/>
      <c r="AL899" s="14"/>
    </row>
    <row r="900" spans="1:38">
      <c r="A900" s="14"/>
      <c r="B900" s="14"/>
      <c r="C900" s="14"/>
      <c r="D900" s="14"/>
      <c r="E900" s="14"/>
      <c r="F900" s="14"/>
      <c r="G900" s="14"/>
      <c r="H900" s="14"/>
      <c r="I900" s="14"/>
      <c r="J900" s="14"/>
      <c r="K900" s="14"/>
      <c r="L900" s="14"/>
      <c r="M900" s="14"/>
      <c r="N900" s="14"/>
      <c r="O900" s="14"/>
      <c r="Q900" s="14" t="str">
        <f>IF(moras!H892="SI", moras!C892, "")</f>
        <v/>
      </c>
      <c r="R900" s="14">
        <f>IF(moras!H892="NO", moras!C892, "")</f>
        <v>2687778.85</v>
      </c>
      <c r="S900" s="14">
        <f t="shared" si="16"/>
        <v>-2687778.85</v>
      </c>
      <c r="T900" s="14"/>
      <c r="U900" s="14"/>
      <c r="V900" s="14"/>
      <c r="W900" s="14"/>
      <c r="X900" s="14"/>
      <c r="Y900" s="14"/>
      <c r="Z900" s="14"/>
      <c r="AA900" s="14"/>
      <c r="AB900" s="14"/>
      <c r="AC900" s="14"/>
      <c r="AD900" s="14"/>
      <c r="AE900" s="14"/>
      <c r="AF900" s="14"/>
      <c r="AG900" s="14"/>
      <c r="AH900" s="14"/>
      <c r="AI900" s="14"/>
      <c r="AJ900" s="14"/>
      <c r="AK900" s="14"/>
      <c r="AL900" s="14"/>
    </row>
    <row r="901" spans="1:38">
      <c r="A901" s="14"/>
      <c r="B901" s="14"/>
      <c r="C901" s="14"/>
      <c r="D901" s="14"/>
      <c r="E901" s="14"/>
      <c r="F901" s="14"/>
      <c r="G901" s="14"/>
      <c r="H901" s="14"/>
      <c r="I901" s="14"/>
      <c r="J901" s="14"/>
      <c r="K901" s="14"/>
      <c r="L901" s="14"/>
      <c r="M901" s="14"/>
      <c r="N901" s="14"/>
      <c r="O901" s="14"/>
      <c r="Q901" s="14" t="str">
        <f>IF(moras!H893="SI", moras!C893, "")</f>
        <v/>
      </c>
      <c r="R901" s="14">
        <f>IF(moras!H893="NO", moras!C893, "")</f>
        <v>130000</v>
      </c>
      <c r="S901" s="14">
        <f t="shared" si="16"/>
        <v>-130000</v>
      </c>
      <c r="T901" s="14"/>
      <c r="U901" s="14"/>
      <c r="V901" s="14"/>
      <c r="W901" s="14"/>
      <c r="X901" s="14"/>
      <c r="Y901" s="14"/>
      <c r="Z901" s="14"/>
      <c r="AA901" s="14"/>
      <c r="AB901" s="14"/>
      <c r="AC901" s="14"/>
      <c r="AD901" s="14"/>
      <c r="AE901" s="14"/>
      <c r="AF901" s="14"/>
      <c r="AG901" s="14"/>
      <c r="AH901" s="14"/>
      <c r="AI901" s="14"/>
      <c r="AJ901" s="14"/>
      <c r="AK901" s="14"/>
      <c r="AL901" s="14"/>
    </row>
    <row r="902" spans="1:38">
      <c r="A902" s="14"/>
      <c r="B902" s="14"/>
      <c r="C902" s="14"/>
      <c r="D902" s="14"/>
      <c r="E902" s="14"/>
      <c r="F902" s="14"/>
      <c r="G902" s="14"/>
      <c r="H902" s="14"/>
      <c r="I902" s="14"/>
      <c r="J902" s="14"/>
      <c r="K902" s="14"/>
      <c r="L902" s="14"/>
      <c r="M902" s="14"/>
      <c r="N902" s="14"/>
      <c r="O902" s="14"/>
      <c r="Q902" s="14" t="str">
        <f>IF(moras!H894="SI", moras!C894, "")</f>
        <v/>
      </c>
      <c r="R902" s="14">
        <f>IF(moras!H894="NO", moras!C894, "")</f>
        <v>575032.5</v>
      </c>
      <c r="S902" s="14">
        <f t="shared" si="16"/>
        <v>-575032.5</v>
      </c>
      <c r="T902" s="14"/>
      <c r="U902" s="14"/>
      <c r="V902" s="14"/>
      <c r="W902" s="14"/>
      <c r="X902" s="14"/>
      <c r="Y902" s="14"/>
      <c r="Z902" s="14"/>
      <c r="AA902" s="14"/>
      <c r="AB902" s="14"/>
      <c r="AC902" s="14"/>
      <c r="AD902" s="14"/>
      <c r="AE902" s="14"/>
      <c r="AF902" s="14"/>
      <c r="AG902" s="14"/>
      <c r="AH902" s="14"/>
      <c r="AI902" s="14"/>
      <c r="AJ902" s="14"/>
      <c r="AK902" s="14"/>
      <c r="AL902" s="14"/>
    </row>
    <row r="903" spans="1:38">
      <c r="A903" s="14"/>
      <c r="B903" s="14"/>
      <c r="C903" s="14"/>
      <c r="D903" s="14"/>
      <c r="E903" s="14"/>
      <c r="F903" s="14"/>
      <c r="G903" s="14"/>
      <c r="H903" s="14"/>
      <c r="I903" s="14"/>
      <c r="J903" s="14"/>
      <c r="K903" s="14"/>
      <c r="L903" s="14"/>
      <c r="M903" s="14"/>
      <c r="N903" s="14"/>
      <c r="O903" s="14"/>
      <c r="Q903" s="14" t="str">
        <f>IF(moras!H895="SI", moras!C895, "")</f>
        <v/>
      </c>
      <c r="R903" s="14">
        <f>IF(moras!H895="NO", moras!C895, "")</f>
        <v>423268.13</v>
      </c>
      <c r="S903" s="14">
        <f t="shared" si="16"/>
        <v>-423268.13</v>
      </c>
      <c r="T903" s="14"/>
      <c r="U903" s="14"/>
      <c r="V903" s="14"/>
      <c r="W903" s="14"/>
      <c r="X903" s="14"/>
      <c r="Y903" s="14"/>
      <c r="Z903" s="14"/>
      <c r="AA903" s="14"/>
      <c r="AB903" s="14"/>
      <c r="AC903" s="14"/>
      <c r="AD903" s="14"/>
      <c r="AE903" s="14"/>
      <c r="AF903" s="14"/>
      <c r="AG903" s="14"/>
      <c r="AH903" s="14"/>
      <c r="AI903" s="14"/>
      <c r="AJ903" s="14"/>
      <c r="AK903" s="14"/>
      <c r="AL903" s="14"/>
    </row>
    <row r="904" spans="1:38">
      <c r="A904" s="14"/>
      <c r="B904" s="14"/>
      <c r="C904" s="14"/>
      <c r="D904" s="14"/>
      <c r="E904" s="14"/>
      <c r="F904" s="14"/>
      <c r="G904" s="14"/>
      <c r="H904" s="14"/>
      <c r="I904" s="14"/>
      <c r="J904" s="14"/>
      <c r="K904" s="14"/>
      <c r="L904" s="14"/>
      <c r="M904" s="14"/>
      <c r="N904" s="14"/>
      <c r="O904" s="14"/>
      <c r="Q904" s="14" t="str">
        <f>IF(moras!H896="SI", moras!C896, "")</f>
        <v/>
      </c>
      <c r="R904" s="14">
        <f>IF(moras!H896="NO", moras!C896, "")</f>
        <v>447541.9</v>
      </c>
      <c r="S904" s="14">
        <f t="shared" si="16"/>
        <v>-447541.9</v>
      </c>
      <c r="T904" s="14"/>
      <c r="U904" s="14"/>
      <c r="V904" s="14"/>
      <c r="W904" s="14"/>
      <c r="X904" s="14"/>
      <c r="Y904" s="14"/>
      <c r="Z904" s="14"/>
      <c r="AA904" s="14"/>
      <c r="AB904" s="14"/>
      <c r="AC904" s="14"/>
      <c r="AD904" s="14"/>
      <c r="AE904" s="14"/>
      <c r="AF904" s="14"/>
      <c r="AG904" s="14"/>
      <c r="AH904" s="14"/>
      <c r="AI904" s="14"/>
      <c r="AJ904" s="14"/>
      <c r="AK904" s="14"/>
      <c r="AL904" s="14"/>
    </row>
    <row r="905" spans="1:38">
      <c r="A905" s="14"/>
      <c r="B905" s="14"/>
      <c r="C905" s="14"/>
      <c r="D905" s="14"/>
      <c r="E905" s="14"/>
      <c r="F905" s="14"/>
      <c r="G905" s="14"/>
      <c r="H905" s="14"/>
      <c r="I905" s="14"/>
      <c r="J905" s="14"/>
      <c r="K905" s="14"/>
      <c r="L905" s="14"/>
      <c r="M905" s="14"/>
      <c r="N905" s="14"/>
      <c r="O905" s="14"/>
      <c r="Q905" s="14" t="str">
        <f>IF(moras!H897="SI", moras!C897, "")</f>
        <v/>
      </c>
      <c r="R905" s="14">
        <f>IF(moras!H897="NO", moras!C897, "")</f>
        <v>639148</v>
      </c>
      <c r="S905" s="14">
        <f t="shared" si="16"/>
        <v>-639148</v>
      </c>
      <c r="T905" s="14"/>
      <c r="U905" s="14"/>
      <c r="V905" s="14"/>
      <c r="W905" s="14"/>
      <c r="X905" s="14"/>
      <c r="Y905" s="14"/>
      <c r="Z905" s="14"/>
      <c r="AA905" s="14"/>
      <c r="AB905" s="14"/>
      <c r="AC905" s="14"/>
      <c r="AD905" s="14"/>
      <c r="AE905" s="14"/>
      <c r="AF905" s="14"/>
      <c r="AG905" s="14"/>
      <c r="AH905" s="14"/>
      <c r="AI905" s="14"/>
      <c r="AJ905" s="14"/>
      <c r="AK905" s="14"/>
      <c r="AL905" s="14"/>
    </row>
    <row r="906" spans="1:38">
      <c r="A906" s="14"/>
      <c r="B906" s="14"/>
      <c r="C906" s="14"/>
      <c r="D906" s="14"/>
      <c r="E906" s="14"/>
      <c r="F906" s="14"/>
      <c r="G906" s="14"/>
      <c r="H906" s="14"/>
      <c r="I906" s="14"/>
      <c r="J906" s="14"/>
      <c r="K906" s="14"/>
      <c r="L906" s="14"/>
      <c r="M906" s="14"/>
      <c r="N906" s="14"/>
      <c r="O906" s="14"/>
      <c r="Q906" s="14" t="str">
        <f>IF(moras!H898="SI", moras!C898, "")</f>
        <v/>
      </c>
      <c r="R906" s="14">
        <f>IF(moras!H898="NO", moras!C898, "")</f>
        <v>406742.56</v>
      </c>
      <c r="S906" s="14">
        <f t="shared" si="16"/>
        <v>-406742.56</v>
      </c>
      <c r="T906" s="14"/>
      <c r="U906" s="14"/>
      <c r="V906" s="14"/>
      <c r="W906" s="14"/>
      <c r="X906" s="14"/>
      <c r="Y906" s="14"/>
      <c r="Z906" s="14"/>
      <c r="AA906" s="14"/>
      <c r="AB906" s="14"/>
      <c r="AC906" s="14"/>
      <c r="AD906" s="14"/>
      <c r="AE906" s="14"/>
      <c r="AF906" s="14"/>
      <c r="AG906" s="14"/>
      <c r="AH906" s="14"/>
      <c r="AI906" s="14"/>
      <c r="AJ906" s="14"/>
      <c r="AK906" s="14"/>
      <c r="AL906" s="14"/>
    </row>
    <row r="907" spans="1:38">
      <c r="A907" s="14"/>
      <c r="B907" s="14"/>
      <c r="C907" s="14"/>
      <c r="D907" s="14"/>
      <c r="E907" s="14"/>
      <c r="F907" s="14"/>
      <c r="G907" s="14"/>
      <c r="H907" s="14"/>
      <c r="I907" s="14"/>
      <c r="J907" s="14"/>
      <c r="K907" s="14"/>
      <c r="L907" s="14"/>
      <c r="M907" s="14"/>
      <c r="N907" s="14"/>
      <c r="O907" s="14"/>
      <c r="Q907" s="14">
        <f>IF(moras!H899="SI", moras!C899, "")</f>
        <v>356653</v>
      </c>
      <c r="R907" s="14" t="str">
        <f>IF(moras!H899="NO", moras!C899, "")</f>
        <v/>
      </c>
      <c r="S907" s="14" t="e">
        <f t="shared" ref="S907:S970" si="17">-R907</f>
        <v>#VALUE!</v>
      </c>
      <c r="T907" s="14"/>
      <c r="U907" s="14"/>
      <c r="V907" s="14"/>
      <c r="W907" s="14"/>
      <c r="X907" s="14"/>
      <c r="Y907" s="14"/>
      <c r="Z907" s="14"/>
      <c r="AA907" s="14"/>
      <c r="AB907" s="14"/>
      <c r="AC907" s="14"/>
      <c r="AD907" s="14"/>
      <c r="AE907" s="14"/>
      <c r="AF907" s="14"/>
      <c r="AG907" s="14"/>
      <c r="AH907" s="14"/>
      <c r="AI907" s="14"/>
      <c r="AJ907" s="14"/>
      <c r="AK907" s="14"/>
      <c r="AL907" s="14"/>
    </row>
    <row r="908" spans="1:38">
      <c r="A908" s="14"/>
      <c r="B908" s="14"/>
      <c r="C908" s="14"/>
      <c r="D908" s="14"/>
      <c r="E908" s="14"/>
      <c r="F908" s="14"/>
      <c r="G908" s="14"/>
      <c r="H908" s="14"/>
      <c r="I908" s="14"/>
      <c r="J908" s="14"/>
      <c r="K908" s="14"/>
      <c r="L908" s="14"/>
      <c r="M908" s="14"/>
      <c r="N908" s="14"/>
      <c r="O908" s="14"/>
      <c r="Q908" s="14">
        <f>IF(moras!H900="SI", moras!C900, "")</f>
        <v>550000</v>
      </c>
      <c r="R908" s="14" t="str">
        <f>IF(moras!H900="NO", moras!C900, "")</f>
        <v/>
      </c>
      <c r="S908" s="14" t="e">
        <f t="shared" si="17"/>
        <v>#VALUE!</v>
      </c>
      <c r="T908" s="14"/>
      <c r="U908" s="14"/>
      <c r="V908" s="14"/>
      <c r="W908" s="14"/>
      <c r="X908" s="14"/>
      <c r="Y908" s="14"/>
      <c r="Z908" s="14"/>
      <c r="AA908" s="14"/>
      <c r="AB908" s="14"/>
      <c r="AC908" s="14"/>
      <c r="AD908" s="14"/>
      <c r="AE908" s="14"/>
      <c r="AF908" s="14"/>
      <c r="AG908" s="14"/>
      <c r="AH908" s="14"/>
      <c r="AI908" s="14"/>
      <c r="AJ908" s="14"/>
      <c r="AK908" s="14"/>
      <c r="AL908" s="14"/>
    </row>
    <row r="909" spans="1:38">
      <c r="A909" s="14"/>
      <c r="B909" s="14"/>
      <c r="C909" s="14"/>
      <c r="D909" s="14"/>
      <c r="E909" s="14"/>
      <c r="F909" s="14"/>
      <c r="G909" s="14"/>
      <c r="H909" s="14"/>
      <c r="I909" s="14"/>
      <c r="J909" s="14"/>
      <c r="K909" s="14"/>
      <c r="L909" s="14"/>
      <c r="M909" s="14"/>
      <c r="N909" s="14"/>
      <c r="O909" s="14"/>
      <c r="Q909" s="14" t="str">
        <f>IF(moras!H901="SI", moras!C901, "")</f>
        <v/>
      </c>
      <c r="R909" s="14">
        <f>IF(moras!H901="NO", moras!C901, "")</f>
        <v>1813773.65</v>
      </c>
      <c r="S909" s="14">
        <f t="shared" si="17"/>
        <v>-1813773.65</v>
      </c>
      <c r="T909" s="14"/>
      <c r="U909" s="14"/>
      <c r="V909" s="14"/>
      <c r="W909" s="14"/>
      <c r="X909" s="14"/>
      <c r="Y909" s="14"/>
      <c r="Z909" s="14"/>
      <c r="AA909" s="14"/>
      <c r="AB909" s="14"/>
      <c r="AC909" s="14"/>
      <c r="AD909" s="14"/>
      <c r="AE909" s="14"/>
      <c r="AF909" s="14"/>
      <c r="AG909" s="14"/>
      <c r="AH909" s="14"/>
      <c r="AI909" s="14"/>
      <c r="AJ909" s="14"/>
      <c r="AK909" s="14"/>
      <c r="AL909" s="14"/>
    </row>
    <row r="910" spans="1:38">
      <c r="A910" s="14"/>
      <c r="B910" s="14"/>
      <c r="C910" s="14"/>
      <c r="D910" s="14"/>
      <c r="E910" s="14"/>
      <c r="F910" s="14"/>
      <c r="G910" s="14"/>
      <c r="H910" s="14"/>
      <c r="I910" s="14"/>
      <c r="J910" s="14"/>
      <c r="K910" s="14"/>
      <c r="L910" s="14"/>
      <c r="M910" s="14"/>
      <c r="N910" s="14"/>
      <c r="O910" s="14"/>
      <c r="Q910" s="14" t="str">
        <f>IF(moras!H902="SI", moras!C902, "")</f>
        <v/>
      </c>
      <c r="R910" s="14">
        <f>IF(moras!H902="NO", moras!C902, "")</f>
        <v>1807234</v>
      </c>
      <c r="S910" s="14">
        <f t="shared" si="17"/>
        <v>-1807234</v>
      </c>
      <c r="T910" s="14"/>
      <c r="U910" s="14"/>
      <c r="V910" s="14"/>
      <c r="W910" s="14"/>
      <c r="X910" s="14"/>
      <c r="Y910" s="14"/>
      <c r="Z910" s="14"/>
      <c r="AA910" s="14"/>
      <c r="AB910" s="14"/>
      <c r="AC910" s="14"/>
      <c r="AD910" s="14"/>
      <c r="AE910" s="14"/>
      <c r="AF910" s="14"/>
      <c r="AG910" s="14"/>
      <c r="AH910" s="14"/>
      <c r="AI910" s="14"/>
      <c r="AJ910" s="14"/>
      <c r="AK910" s="14"/>
      <c r="AL910" s="14"/>
    </row>
    <row r="911" spans="1:38">
      <c r="A911" s="14"/>
      <c r="B911" s="14"/>
      <c r="C911" s="14"/>
      <c r="D911" s="14"/>
      <c r="E911" s="14"/>
      <c r="F911" s="14"/>
      <c r="G911" s="14"/>
      <c r="H911" s="14"/>
      <c r="I911" s="14"/>
      <c r="J911" s="14"/>
      <c r="K911" s="14"/>
      <c r="L911" s="14"/>
      <c r="M911" s="14"/>
      <c r="N911" s="14"/>
      <c r="O911" s="14"/>
      <c r="Q911" s="14" t="str">
        <f>IF(moras!H903="SI", moras!C903, "")</f>
        <v/>
      </c>
      <c r="R911" s="14">
        <f>IF(moras!H903="NO", moras!C903, "")</f>
        <v>450000</v>
      </c>
      <c r="S911" s="14">
        <f t="shared" si="17"/>
        <v>-450000</v>
      </c>
      <c r="T911" s="14"/>
      <c r="U911" s="14"/>
      <c r="V911" s="14"/>
      <c r="W911" s="14"/>
      <c r="X911" s="14"/>
      <c r="Y911" s="14"/>
      <c r="Z911" s="14"/>
      <c r="AA911" s="14"/>
      <c r="AB911" s="14"/>
      <c r="AC911" s="14"/>
      <c r="AD911" s="14"/>
      <c r="AE911" s="14"/>
      <c r="AF911" s="14"/>
      <c r="AG911" s="14"/>
      <c r="AH911" s="14"/>
      <c r="AI911" s="14"/>
      <c r="AJ911" s="14"/>
      <c r="AK911" s="14"/>
      <c r="AL911" s="14"/>
    </row>
    <row r="912" spans="1:38">
      <c r="A912" s="14"/>
      <c r="B912" s="14"/>
      <c r="C912" s="14"/>
      <c r="D912" s="14"/>
      <c r="E912" s="14"/>
      <c r="F912" s="14"/>
      <c r="G912" s="14"/>
      <c r="H912" s="14"/>
      <c r="I912" s="14"/>
      <c r="J912" s="14"/>
      <c r="K912" s="14"/>
      <c r="L912" s="14"/>
      <c r="M912" s="14"/>
      <c r="N912" s="14"/>
      <c r="O912" s="14"/>
      <c r="Q912" s="14" t="str">
        <f>IF(moras!H904="SI", moras!C904, "")</f>
        <v/>
      </c>
      <c r="R912" s="14">
        <f>IF(moras!H904="NO", moras!C904, "")</f>
        <v>297046</v>
      </c>
      <c r="S912" s="14">
        <f t="shared" si="17"/>
        <v>-297046</v>
      </c>
      <c r="T912" s="14"/>
      <c r="U912" s="14"/>
      <c r="V912" s="14"/>
      <c r="W912" s="14"/>
      <c r="X912" s="14"/>
      <c r="Y912" s="14"/>
      <c r="Z912" s="14"/>
      <c r="AA912" s="14"/>
      <c r="AB912" s="14"/>
      <c r="AC912" s="14"/>
      <c r="AD912" s="14"/>
      <c r="AE912" s="14"/>
      <c r="AF912" s="14"/>
      <c r="AG912" s="14"/>
      <c r="AH912" s="14"/>
      <c r="AI912" s="14"/>
      <c r="AJ912" s="14"/>
      <c r="AK912" s="14"/>
      <c r="AL912" s="14"/>
    </row>
    <row r="913" spans="1:38">
      <c r="A913" s="14"/>
      <c r="B913" s="14"/>
      <c r="C913" s="14"/>
      <c r="D913" s="14"/>
      <c r="E913" s="14"/>
      <c r="F913" s="14"/>
      <c r="G913" s="14"/>
      <c r="H913" s="14"/>
      <c r="I913" s="14"/>
      <c r="J913" s="14"/>
      <c r="K913" s="14"/>
      <c r="L913" s="14"/>
      <c r="M913" s="14"/>
      <c r="N913" s="14"/>
      <c r="O913" s="14"/>
      <c r="Q913" s="14" t="str">
        <f>IF(moras!H905="SI", moras!C905, "")</f>
        <v/>
      </c>
      <c r="R913" s="14">
        <f>IF(moras!H905="NO", moras!C905, "")</f>
        <v>785016.42</v>
      </c>
      <c r="S913" s="14">
        <f t="shared" si="17"/>
        <v>-785016.42</v>
      </c>
      <c r="T913" s="14"/>
      <c r="U913" s="14"/>
      <c r="V913" s="14"/>
      <c r="W913" s="14"/>
      <c r="X913" s="14"/>
      <c r="Y913" s="14"/>
      <c r="Z913" s="14"/>
      <c r="AA913" s="14"/>
      <c r="AB913" s="14"/>
      <c r="AC913" s="14"/>
      <c r="AD913" s="14"/>
      <c r="AE913" s="14"/>
      <c r="AF913" s="14"/>
      <c r="AG913" s="14"/>
      <c r="AH913" s="14"/>
      <c r="AI913" s="14"/>
      <c r="AJ913" s="14"/>
      <c r="AK913" s="14"/>
      <c r="AL913" s="14"/>
    </row>
    <row r="914" spans="1:38">
      <c r="A914" s="14"/>
      <c r="B914" s="14"/>
      <c r="C914" s="14"/>
      <c r="D914" s="14"/>
      <c r="E914" s="14"/>
      <c r="F914" s="14"/>
      <c r="G914" s="14"/>
      <c r="H914" s="14"/>
      <c r="I914" s="14"/>
      <c r="J914" s="14"/>
      <c r="K914" s="14"/>
      <c r="L914" s="14"/>
      <c r="M914" s="14"/>
      <c r="N914" s="14"/>
      <c r="O914" s="14"/>
      <c r="Q914" s="14" t="str">
        <f>IF(moras!H906="SI", moras!C906, "")</f>
        <v/>
      </c>
      <c r="R914" s="14">
        <f>IF(moras!H906="NO", moras!C906, "")</f>
        <v>299065</v>
      </c>
      <c r="S914" s="14">
        <f t="shared" si="17"/>
        <v>-299065</v>
      </c>
      <c r="T914" s="14"/>
      <c r="U914" s="14"/>
      <c r="V914" s="14"/>
      <c r="W914" s="14"/>
      <c r="X914" s="14"/>
      <c r="Y914" s="14"/>
      <c r="Z914" s="14"/>
      <c r="AA914" s="14"/>
      <c r="AB914" s="14"/>
      <c r="AC914" s="14"/>
      <c r="AD914" s="14"/>
      <c r="AE914" s="14"/>
      <c r="AF914" s="14"/>
      <c r="AG914" s="14"/>
      <c r="AH914" s="14"/>
      <c r="AI914" s="14"/>
      <c r="AJ914" s="14"/>
      <c r="AK914" s="14"/>
      <c r="AL914" s="14"/>
    </row>
    <row r="915" spans="1:38">
      <c r="A915" s="14"/>
      <c r="B915" s="14"/>
      <c r="C915" s="14"/>
      <c r="D915" s="14"/>
      <c r="E915" s="14"/>
      <c r="F915" s="14"/>
      <c r="G915" s="14"/>
      <c r="H915" s="14"/>
      <c r="I915" s="14"/>
      <c r="J915" s="14"/>
      <c r="K915" s="14"/>
      <c r="L915" s="14"/>
      <c r="M915" s="14"/>
      <c r="N915" s="14"/>
      <c r="O915" s="14"/>
      <c r="Q915" s="14">
        <f>IF(moras!H907="SI", moras!C907, "")</f>
        <v>338166</v>
      </c>
      <c r="R915" s="14" t="str">
        <f>IF(moras!H907="NO", moras!C907, "")</f>
        <v/>
      </c>
      <c r="S915" s="14" t="e">
        <f t="shared" si="17"/>
        <v>#VALUE!</v>
      </c>
      <c r="T915" s="14"/>
      <c r="U915" s="14"/>
      <c r="V915" s="14"/>
      <c r="W915" s="14"/>
      <c r="X915" s="14"/>
      <c r="Y915" s="14"/>
      <c r="Z915" s="14"/>
      <c r="AA915" s="14"/>
      <c r="AB915" s="14"/>
      <c r="AC915" s="14"/>
      <c r="AD915" s="14"/>
      <c r="AE915" s="14"/>
      <c r="AF915" s="14"/>
      <c r="AG915" s="14"/>
      <c r="AH915" s="14"/>
      <c r="AI915" s="14"/>
      <c r="AJ915" s="14"/>
      <c r="AK915" s="14"/>
      <c r="AL915" s="14"/>
    </row>
    <row r="916" spans="1:38">
      <c r="A916" s="14"/>
      <c r="B916" s="14"/>
      <c r="C916" s="14"/>
      <c r="D916" s="14"/>
      <c r="E916" s="14"/>
      <c r="F916" s="14"/>
      <c r="G916" s="14"/>
      <c r="H916" s="14"/>
      <c r="I916" s="14"/>
      <c r="J916" s="14"/>
      <c r="K916" s="14"/>
      <c r="L916" s="14"/>
      <c r="M916" s="14"/>
      <c r="N916" s="14"/>
      <c r="O916" s="14"/>
      <c r="Q916" s="14" t="str">
        <f>IF(moras!H908="SI", moras!C908, "")</f>
        <v/>
      </c>
      <c r="R916" s="14">
        <f>IF(moras!H908="NO", moras!C908, "")</f>
        <v>2623756.52</v>
      </c>
      <c r="S916" s="14">
        <f t="shared" si="17"/>
        <v>-2623756.52</v>
      </c>
      <c r="T916" s="14"/>
      <c r="U916" s="14"/>
      <c r="V916" s="14"/>
      <c r="W916" s="14"/>
      <c r="X916" s="14"/>
      <c r="Y916" s="14"/>
      <c r="Z916" s="14"/>
      <c r="AA916" s="14"/>
      <c r="AB916" s="14"/>
      <c r="AC916" s="14"/>
      <c r="AD916" s="14"/>
      <c r="AE916" s="14"/>
      <c r="AF916" s="14"/>
      <c r="AG916" s="14"/>
      <c r="AH916" s="14"/>
      <c r="AI916" s="14"/>
      <c r="AJ916" s="14"/>
      <c r="AK916" s="14"/>
      <c r="AL916" s="14"/>
    </row>
    <row r="917" spans="1:38">
      <c r="A917" s="14"/>
      <c r="B917" s="14"/>
      <c r="C917" s="14"/>
      <c r="D917" s="14"/>
      <c r="E917" s="14"/>
      <c r="F917" s="14"/>
      <c r="G917" s="14"/>
      <c r="H917" s="14"/>
      <c r="I917" s="14"/>
      <c r="J917" s="14"/>
      <c r="K917" s="14"/>
      <c r="L917" s="14"/>
      <c r="M917" s="14"/>
      <c r="N917" s="14"/>
      <c r="O917" s="14"/>
      <c r="Q917" s="14" t="str">
        <f>IF(moras!H909="SI", moras!C909, "")</f>
        <v/>
      </c>
      <c r="R917" s="14">
        <f>IF(moras!H909="NO", moras!C909, "")</f>
        <v>2085526.5</v>
      </c>
      <c r="S917" s="14">
        <f t="shared" si="17"/>
        <v>-2085526.5</v>
      </c>
      <c r="T917" s="14"/>
      <c r="U917" s="14"/>
      <c r="V917" s="14"/>
      <c r="W917" s="14"/>
      <c r="X917" s="14"/>
      <c r="Y917" s="14"/>
      <c r="Z917" s="14"/>
      <c r="AA917" s="14"/>
      <c r="AB917" s="14"/>
      <c r="AC917" s="14"/>
      <c r="AD917" s="14"/>
      <c r="AE917" s="14"/>
      <c r="AF917" s="14"/>
      <c r="AG917" s="14"/>
      <c r="AH917" s="14"/>
      <c r="AI917" s="14"/>
      <c r="AJ917" s="14"/>
      <c r="AK917" s="14"/>
      <c r="AL917" s="14"/>
    </row>
    <row r="918" spans="1:38">
      <c r="A918" s="14"/>
      <c r="B918" s="14"/>
      <c r="C918" s="14"/>
      <c r="D918" s="14"/>
      <c r="E918" s="14"/>
      <c r="F918" s="14"/>
      <c r="G918" s="14"/>
      <c r="H918" s="14"/>
      <c r="I918" s="14"/>
      <c r="J918" s="14"/>
      <c r="K918" s="14"/>
      <c r="L918" s="14"/>
      <c r="M918" s="14"/>
      <c r="N918" s="14"/>
      <c r="O918" s="14"/>
      <c r="Q918" s="14" t="str">
        <f>IF(moras!H910="SI", moras!C910, "")</f>
        <v/>
      </c>
      <c r="R918" s="14">
        <f>IF(moras!H910="NO", moras!C910, "")</f>
        <v>930427.8</v>
      </c>
      <c r="S918" s="14">
        <f t="shared" si="17"/>
        <v>-930427.8</v>
      </c>
      <c r="T918" s="14"/>
      <c r="U918" s="14"/>
      <c r="V918" s="14"/>
      <c r="W918" s="14"/>
      <c r="X918" s="14"/>
      <c r="Y918" s="14"/>
      <c r="Z918" s="14"/>
      <c r="AA918" s="14"/>
      <c r="AB918" s="14"/>
      <c r="AC918" s="14"/>
      <c r="AD918" s="14"/>
      <c r="AE918" s="14"/>
      <c r="AF918" s="14"/>
      <c r="AG918" s="14"/>
      <c r="AH918" s="14"/>
      <c r="AI918" s="14"/>
      <c r="AJ918" s="14"/>
      <c r="AK918" s="14"/>
      <c r="AL918" s="14"/>
    </row>
    <row r="919" spans="1:38">
      <c r="A919" s="14"/>
      <c r="B919" s="14"/>
      <c r="C919" s="14"/>
      <c r="D919" s="14"/>
      <c r="E919" s="14"/>
      <c r="F919" s="14"/>
      <c r="G919" s="14"/>
      <c r="H919" s="14"/>
      <c r="I919" s="14"/>
      <c r="J919" s="14"/>
      <c r="K919" s="14"/>
      <c r="L919" s="14"/>
      <c r="M919" s="14"/>
      <c r="N919" s="14"/>
      <c r="O919" s="14"/>
      <c r="Q919" s="14" t="str">
        <f>IF(moras!H911="SI", moras!C911, "")</f>
        <v/>
      </c>
      <c r="R919" s="14">
        <f>IF(moras!H911="NO", moras!C911, "")</f>
        <v>150000</v>
      </c>
      <c r="S919" s="14">
        <f t="shared" si="17"/>
        <v>-150000</v>
      </c>
      <c r="T919" s="14"/>
      <c r="U919" s="14"/>
      <c r="V919" s="14"/>
      <c r="W919" s="14"/>
      <c r="X919" s="14"/>
      <c r="Y919" s="14"/>
      <c r="Z919" s="14"/>
      <c r="AA919" s="14"/>
      <c r="AB919" s="14"/>
      <c r="AC919" s="14"/>
      <c r="AD919" s="14"/>
      <c r="AE919" s="14"/>
      <c r="AF919" s="14"/>
      <c r="AG919" s="14"/>
      <c r="AH919" s="14"/>
      <c r="AI919" s="14"/>
      <c r="AJ919" s="14"/>
      <c r="AK919" s="14"/>
      <c r="AL919" s="14"/>
    </row>
    <row r="920" spans="1:38">
      <c r="A920" s="14"/>
      <c r="B920" s="14"/>
      <c r="C920" s="14"/>
      <c r="D920" s="14"/>
      <c r="E920" s="14"/>
      <c r="F920" s="14"/>
      <c r="G920" s="14"/>
      <c r="H920" s="14"/>
      <c r="I920" s="14"/>
      <c r="J920" s="14"/>
      <c r="K920" s="14"/>
      <c r="L920" s="14"/>
      <c r="M920" s="14"/>
      <c r="N920" s="14"/>
      <c r="O920" s="14"/>
      <c r="Q920" s="14" t="str">
        <f>IF(moras!H912="SI", moras!C912, "")</f>
        <v/>
      </c>
      <c r="R920" s="14">
        <f>IF(moras!H912="NO", moras!C912, "")</f>
        <v>299647</v>
      </c>
      <c r="S920" s="14">
        <f t="shared" si="17"/>
        <v>-299647</v>
      </c>
      <c r="T920" s="14"/>
      <c r="U920" s="14"/>
      <c r="V920" s="14"/>
      <c r="W920" s="14"/>
      <c r="X920" s="14"/>
      <c r="Y920" s="14"/>
      <c r="Z920" s="14"/>
      <c r="AA920" s="14"/>
      <c r="AB920" s="14"/>
      <c r="AC920" s="14"/>
      <c r="AD920" s="14"/>
      <c r="AE920" s="14"/>
      <c r="AF920" s="14"/>
      <c r="AG920" s="14"/>
      <c r="AH920" s="14"/>
      <c r="AI920" s="14"/>
      <c r="AJ920" s="14"/>
      <c r="AK920" s="14"/>
      <c r="AL920" s="14"/>
    </row>
    <row r="921" spans="1:38">
      <c r="A921" s="14"/>
      <c r="B921" s="14"/>
      <c r="C921" s="14"/>
      <c r="D921" s="14"/>
      <c r="E921" s="14"/>
      <c r="F921" s="14"/>
      <c r="G921" s="14"/>
      <c r="H921" s="14"/>
      <c r="I921" s="14"/>
      <c r="J921" s="14"/>
      <c r="K921" s="14"/>
      <c r="L921" s="14"/>
      <c r="M921" s="14"/>
      <c r="N921" s="14"/>
      <c r="O921" s="14"/>
      <c r="Q921" s="14">
        <f>IF(moras!H913="SI", moras!C913, "")</f>
        <v>385548</v>
      </c>
      <c r="R921" s="14" t="str">
        <f>IF(moras!H913="NO", moras!C913, "")</f>
        <v/>
      </c>
      <c r="S921" s="14" t="e">
        <f t="shared" si="17"/>
        <v>#VALUE!</v>
      </c>
      <c r="T921" s="14"/>
      <c r="U921" s="14"/>
      <c r="V921" s="14"/>
      <c r="W921" s="14"/>
      <c r="X921" s="14"/>
      <c r="Y921" s="14"/>
      <c r="Z921" s="14"/>
      <c r="AA921" s="14"/>
      <c r="AB921" s="14"/>
      <c r="AC921" s="14"/>
      <c r="AD921" s="14"/>
      <c r="AE921" s="14"/>
      <c r="AF921" s="14"/>
      <c r="AG921" s="14"/>
      <c r="AH921" s="14"/>
      <c r="AI921" s="14"/>
      <c r="AJ921" s="14"/>
      <c r="AK921" s="14"/>
      <c r="AL921" s="14"/>
    </row>
    <row r="922" spans="1:38">
      <c r="A922" s="14"/>
      <c r="B922" s="14"/>
      <c r="C922" s="14"/>
      <c r="D922" s="14"/>
      <c r="E922" s="14"/>
      <c r="F922" s="14"/>
      <c r="G922" s="14"/>
      <c r="H922" s="14"/>
      <c r="I922" s="14"/>
      <c r="J922" s="14"/>
      <c r="K922" s="14"/>
      <c r="L922" s="14"/>
      <c r="M922" s="14"/>
      <c r="N922" s="14"/>
      <c r="O922" s="14"/>
      <c r="Q922" s="14" t="str">
        <f>IF(moras!H914="SI", moras!C914, "")</f>
        <v/>
      </c>
      <c r="R922" s="14">
        <f>IF(moras!H914="NO", moras!C914, "")</f>
        <v>2894048.26</v>
      </c>
      <c r="S922" s="14">
        <f t="shared" si="17"/>
        <v>-2894048.26</v>
      </c>
      <c r="T922" s="14"/>
      <c r="U922" s="14"/>
      <c r="V922" s="14"/>
      <c r="W922" s="14"/>
      <c r="X922" s="14"/>
      <c r="Y922" s="14"/>
      <c r="Z922" s="14"/>
      <c r="AA922" s="14"/>
      <c r="AB922" s="14"/>
      <c r="AC922" s="14"/>
      <c r="AD922" s="14"/>
      <c r="AE922" s="14"/>
      <c r="AF922" s="14"/>
      <c r="AG922" s="14"/>
      <c r="AH922" s="14"/>
      <c r="AI922" s="14"/>
      <c r="AJ922" s="14"/>
      <c r="AK922" s="14"/>
      <c r="AL922" s="14"/>
    </row>
    <row r="923" spans="1:38">
      <c r="A923" s="14"/>
      <c r="B923" s="14"/>
      <c r="C923" s="14"/>
      <c r="D923" s="14"/>
      <c r="E923" s="14"/>
      <c r="F923" s="14"/>
      <c r="G923" s="14"/>
      <c r="H923" s="14"/>
      <c r="I923" s="14"/>
      <c r="J923" s="14"/>
      <c r="K923" s="14"/>
      <c r="L923" s="14"/>
      <c r="M923" s="14"/>
      <c r="N923" s="14"/>
      <c r="O923" s="14"/>
      <c r="Q923" s="14">
        <f>IF(moras!H915="SI", moras!C915, "")</f>
        <v>297046</v>
      </c>
      <c r="R923" s="14" t="str">
        <f>IF(moras!H915="NO", moras!C915, "")</f>
        <v/>
      </c>
      <c r="S923" s="14" t="e">
        <f t="shared" si="17"/>
        <v>#VALUE!</v>
      </c>
      <c r="T923" s="14"/>
      <c r="U923" s="14"/>
      <c r="V923" s="14"/>
      <c r="W923" s="14"/>
      <c r="X923" s="14"/>
      <c r="Y923" s="14"/>
      <c r="Z923" s="14"/>
      <c r="AA923" s="14"/>
      <c r="AB923" s="14"/>
      <c r="AC923" s="14"/>
      <c r="AD923" s="14"/>
      <c r="AE923" s="14"/>
      <c r="AF923" s="14"/>
      <c r="AG923" s="14"/>
      <c r="AH923" s="14"/>
      <c r="AI923" s="14"/>
      <c r="AJ923" s="14"/>
      <c r="AK923" s="14"/>
      <c r="AL923" s="14"/>
    </row>
    <row r="924" spans="1:38">
      <c r="A924" s="14"/>
      <c r="B924" s="14"/>
      <c r="C924" s="14"/>
      <c r="D924" s="14"/>
      <c r="E924" s="14"/>
      <c r="F924" s="14"/>
      <c r="G924" s="14"/>
      <c r="H924" s="14"/>
      <c r="I924" s="14"/>
      <c r="J924" s="14"/>
      <c r="K924" s="14"/>
      <c r="L924" s="14"/>
      <c r="M924" s="14"/>
      <c r="N924" s="14"/>
      <c r="O924" s="14"/>
      <c r="Q924" s="14" t="str">
        <f>IF(moras!H916="SI", moras!C916, "")</f>
        <v/>
      </c>
      <c r="R924" s="14">
        <f>IF(moras!H916="NO", moras!C916, "")</f>
        <v>451350</v>
      </c>
      <c r="S924" s="14">
        <f t="shared" si="17"/>
        <v>-451350</v>
      </c>
      <c r="T924" s="14"/>
      <c r="U924" s="14"/>
      <c r="V924" s="14"/>
      <c r="W924" s="14"/>
      <c r="X924" s="14"/>
      <c r="Y924" s="14"/>
      <c r="Z924" s="14"/>
      <c r="AA924" s="14"/>
      <c r="AB924" s="14"/>
      <c r="AC924" s="14"/>
      <c r="AD924" s="14"/>
      <c r="AE924" s="14"/>
      <c r="AF924" s="14"/>
      <c r="AG924" s="14"/>
      <c r="AH924" s="14"/>
      <c r="AI924" s="14"/>
      <c r="AJ924" s="14"/>
      <c r="AK924" s="14"/>
      <c r="AL924" s="14"/>
    </row>
    <row r="925" spans="1:38">
      <c r="A925" s="14"/>
      <c r="B925" s="14"/>
      <c r="C925" s="14"/>
      <c r="D925" s="14"/>
      <c r="E925" s="14"/>
      <c r="F925" s="14"/>
      <c r="G925" s="14"/>
      <c r="H925" s="14"/>
      <c r="I925" s="14"/>
      <c r="J925" s="14"/>
      <c r="K925" s="14"/>
      <c r="L925" s="14"/>
      <c r="M925" s="14"/>
      <c r="N925" s="14"/>
      <c r="O925" s="14"/>
      <c r="Q925" s="14" t="str">
        <f>IF(moras!H917="SI", moras!C917, "")</f>
        <v/>
      </c>
      <c r="R925" s="14">
        <f>IF(moras!H917="NO", moras!C917, "")</f>
        <v>639148</v>
      </c>
      <c r="S925" s="14">
        <f t="shared" si="17"/>
        <v>-639148</v>
      </c>
      <c r="T925" s="14"/>
      <c r="U925" s="14"/>
      <c r="V925" s="14"/>
      <c r="W925" s="14"/>
      <c r="X925" s="14"/>
      <c r="Y925" s="14"/>
      <c r="Z925" s="14"/>
      <c r="AA925" s="14"/>
      <c r="AB925" s="14"/>
      <c r="AC925" s="14"/>
      <c r="AD925" s="14"/>
      <c r="AE925" s="14"/>
      <c r="AF925" s="14"/>
      <c r="AG925" s="14"/>
      <c r="AH925" s="14"/>
      <c r="AI925" s="14"/>
      <c r="AJ925" s="14"/>
      <c r="AK925" s="14"/>
      <c r="AL925" s="14"/>
    </row>
    <row r="926" spans="1:38">
      <c r="A926" s="14"/>
      <c r="B926" s="14"/>
      <c r="C926" s="14"/>
      <c r="D926" s="14"/>
      <c r="E926" s="14"/>
      <c r="F926" s="14"/>
      <c r="G926" s="14"/>
      <c r="H926" s="14"/>
      <c r="I926" s="14"/>
      <c r="J926" s="14"/>
      <c r="K926" s="14"/>
      <c r="L926" s="14"/>
      <c r="M926" s="14"/>
      <c r="N926" s="14"/>
      <c r="O926" s="14"/>
      <c r="Q926" s="14" t="str">
        <f>IF(moras!H918="SI", moras!C918, "")</f>
        <v/>
      </c>
      <c r="R926" s="14">
        <f>IF(moras!H918="NO", moras!C918, "")</f>
        <v>1529085.26</v>
      </c>
      <c r="S926" s="14">
        <f t="shared" si="17"/>
        <v>-1529085.26</v>
      </c>
      <c r="T926" s="14"/>
      <c r="U926" s="14"/>
      <c r="V926" s="14"/>
      <c r="W926" s="14"/>
      <c r="X926" s="14"/>
      <c r="Y926" s="14"/>
      <c r="Z926" s="14"/>
      <c r="AA926" s="14"/>
      <c r="AB926" s="14"/>
      <c r="AC926" s="14"/>
      <c r="AD926" s="14"/>
      <c r="AE926" s="14"/>
      <c r="AF926" s="14"/>
      <c r="AG926" s="14"/>
      <c r="AH926" s="14"/>
      <c r="AI926" s="14"/>
      <c r="AJ926" s="14"/>
      <c r="AK926" s="14"/>
      <c r="AL926" s="14"/>
    </row>
    <row r="927" spans="1:38">
      <c r="A927" s="14"/>
      <c r="B927" s="14"/>
      <c r="C927" s="14"/>
      <c r="D927" s="14"/>
      <c r="E927" s="14"/>
      <c r="F927" s="14"/>
      <c r="G927" s="14"/>
      <c r="H927" s="14"/>
      <c r="I927" s="14"/>
      <c r="J927" s="14"/>
      <c r="K927" s="14"/>
      <c r="L927" s="14"/>
      <c r="M927" s="14"/>
      <c r="N927" s="14"/>
      <c r="O927" s="14"/>
      <c r="Q927" s="14" t="str">
        <f>IF(moras!H919="SI", moras!C919, "")</f>
        <v/>
      </c>
      <c r="R927" s="14">
        <f>IF(moras!H919="NO", moras!C919, "")</f>
        <v>230212.72</v>
      </c>
      <c r="S927" s="14">
        <f t="shared" si="17"/>
        <v>-230212.72</v>
      </c>
      <c r="T927" s="14"/>
      <c r="U927" s="14"/>
      <c r="V927" s="14"/>
      <c r="W927" s="14"/>
      <c r="X927" s="14"/>
      <c r="Y927" s="14"/>
      <c r="Z927" s="14"/>
      <c r="AA927" s="14"/>
      <c r="AB927" s="14"/>
      <c r="AC927" s="14"/>
      <c r="AD927" s="14"/>
      <c r="AE927" s="14"/>
      <c r="AF927" s="14"/>
      <c r="AG927" s="14"/>
      <c r="AH927" s="14"/>
      <c r="AI927" s="14"/>
      <c r="AJ927" s="14"/>
      <c r="AK927" s="14"/>
      <c r="AL927" s="14"/>
    </row>
    <row r="928" spans="1:38">
      <c r="A928" s="14"/>
      <c r="B928" s="14"/>
      <c r="C928" s="14"/>
      <c r="D928" s="14"/>
      <c r="E928" s="14"/>
      <c r="F928" s="14"/>
      <c r="G928" s="14"/>
      <c r="H928" s="14"/>
      <c r="I928" s="14"/>
      <c r="J928" s="14"/>
      <c r="K928" s="14"/>
      <c r="L928" s="14"/>
      <c r="M928" s="14"/>
      <c r="N928" s="14"/>
      <c r="O928" s="14"/>
      <c r="Q928" s="14">
        <f>IF(moras!H920="SI", moras!C920, "")</f>
        <v>620245</v>
      </c>
      <c r="R928" s="14" t="str">
        <f>IF(moras!H920="NO", moras!C920, "")</f>
        <v/>
      </c>
      <c r="S928" s="14" t="e">
        <f t="shared" si="17"/>
        <v>#VALUE!</v>
      </c>
      <c r="T928" s="14"/>
      <c r="U928" s="14"/>
      <c r="V928" s="14"/>
      <c r="W928" s="14"/>
      <c r="X928" s="14"/>
      <c r="Y928" s="14"/>
      <c r="Z928" s="14"/>
      <c r="AA928" s="14"/>
      <c r="AB928" s="14"/>
      <c r="AC928" s="14"/>
      <c r="AD928" s="14"/>
      <c r="AE928" s="14"/>
      <c r="AF928" s="14"/>
      <c r="AG928" s="14"/>
      <c r="AH928" s="14"/>
      <c r="AI928" s="14"/>
      <c r="AJ928" s="14"/>
      <c r="AK928" s="14"/>
      <c r="AL928" s="14"/>
    </row>
    <row r="929" spans="1:38">
      <c r="A929" s="14"/>
      <c r="B929" s="14"/>
      <c r="C929" s="14"/>
      <c r="D929" s="14"/>
      <c r="E929" s="14"/>
      <c r="F929" s="14"/>
      <c r="G929" s="14"/>
      <c r="H929" s="14"/>
      <c r="I929" s="14"/>
      <c r="J929" s="14"/>
      <c r="K929" s="14"/>
      <c r="L929" s="14"/>
      <c r="M929" s="14"/>
      <c r="N929" s="14"/>
      <c r="O929" s="14"/>
      <c r="Q929" s="14" t="str">
        <f>IF(moras!H921="SI", moras!C921, "")</f>
        <v/>
      </c>
      <c r="R929" s="14">
        <f>IF(moras!H921="NO", moras!C921, "")</f>
        <v>353240</v>
      </c>
      <c r="S929" s="14">
        <f t="shared" si="17"/>
        <v>-353240</v>
      </c>
      <c r="T929" s="14"/>
      <c r="U929" s="14"/>
      <c r="V929" s="14"/>
      <c r="W929" s="14"/>
      <c r="X929" s="14"/>
      <c r="Y929" s="14"/>
      <c r="Z929" s="14"/>
      <c r="AA929" s="14"/>
      <c r="AB929" s="14"/>
      <c r="AC929" s="14"/>
      <c r="AD929" s="14"/>
      <c r="AE929" s="14"/>
      <c r="AF929" s="14"/>
      <c r="AG929" s="14"/>
      <c r="AH929" s="14"/>
      <c r="AI929" s="14"/>
      <c r="AJ929" s="14"/>
      <c r="AK929" s="14"/>
      <c r="AL929" s="14"/>
    </row>
    <row r="930" spans="1:38">
      <c r="A930" s="14"/>
      <c r="B930" s="14"/>
      <c r="C930" s="14"/>
      <c r="D930" s="14"/>
      <c r="E930" s="14"/>
      <c r="F930" s="14"/>
      <c r="G930" s="14"/>
      <c r="H930" s="14"/>
      <c r="I930" s="14"/>
      <c r="J930" s="14"/>
      <c r="K930" s="14"/>
      <c r="L930" s="14"/>
      <c r="M930" s="14"/>
      <c r="N930" s="14"/>
      <c r="O930" s="14"/>
      <c r="Q930" s="14" t="str">
        <f>IF(moras!H922="SI", moras!C922, "")</f>
        <v/>
      </c>
      <c r="R930" s="14">
        <f>IF(moras!H922="NO", moras!C922, "")</f>
        <v>523001.59999999998</v>
      </c>
      <c r="S930" s="14">
        <f t="shared" si="17"/>
        <v>-523001.59999999998</v>
      </c>
      <c r="T930" s="14"/>
      <c r="U930" s="14"/>
      <c r="V930" s="14"/>
      <c r="W930" s="14"/>
      <c r="X930" s="14"/>
      <c r="Y930" s="14"/>
      <c r="Z930" s="14"/>
      <c r="AA930" s="14"/>
      <c r="AB930" s="14"/>
      <c r="AC930" s="14"/>
      <c r="AD930" s="14"/>
      <c r="AE930" s="14"/>
      <c r="AF930" s="14"/>
      <c r="AG930" s="14"/>
      <c r="AH930" s="14"/>
      <c r="AI930" s="14"/>
      <c r="AJ930" s="14"/>
      <c r="AK930" s="14"/>
      <c r="AL930" s="14"/>
    </row>
    <row r="931" spans="1:38">
      <c r="A931" s="14"/>
      <c r="B931" s="14"/>
      <c r="C931" s="14"/>
      <c r="D931" s="14"/>
      <c r="E931" s="14"/>
      <c r="F931" s="14"/>
      <c r="G931" s="14"/>
      <c r="H931" s="14"/>
      <c r="I931" s="14"/>
      <c r="J931" s="14"/>
      <c r="K931" s="14"/>
      <c r="L931" s="14"/>
      <c r="M931" s="14"/>
      <c r="N931" s="14"/>
      <c r="O931" s="14"/>
      <c r="Q931" s="14" t="str">
        <f>IF(moras!H923="SI", moras!C923, "")</f>
        <v/>
      </c>
      <c r="R931" s="14">
        <f>IF(moras!H923="NO", moras!C923, "")</f>
        <v>477172.1</v>
      </c>
      <c r="S931" s="14">
        <f t="shared" si="17"/>
        <v>-477172.1</v>
      </c>
      <c r="T931" s="14"/>
      <c r="U931" s="14"/>
      <c r="V931" s="14"/>
      <c r="W931" s="14"/>
      <c r="X931" s="14"/>
      <c r="Y931" s="14"/>
      <c r="Z931" s="14"/>
      <c r="AA931" s="14"/>
      <c r="AB931" s="14"/>
      <c r="AC931" s="14"/>
      <c r="AD931" s="14"/>
      <c r="AE931" s="14"/>
      <c r="AF931" s="14"/>
      <c r="AG931" s="14"/>
      <c r="AH931" s="14"/>
      <c r="AI931" s="14"/>
      <c r="AJ931" s="14"/>
      <c r="AK931" s="14"/>
      <c r="AL931" s="14"/>
    </row>
    <row r="932" spans="1:38">
      <c r="A932" s="14"/>
      <c r="B932" s="14"/>
      <c r="C932" s="14"/>
      <c r="D932" s="14"/>
      <c r="E932" s="14"/>
      <c r="F932" s="14"/>
      <c r="G932" s="14"/>
      <c r="H932" s="14"/>
      <c r="I932" s="14"/>
      <c r="J932" s="14"/>
      <c r="K932" s="14"/>
      <c r="L932" s="14"/>
      <c r="M932" s="14"/>
      <c r="N932" s="14"/>
      <c r="O932" s="14"/>
      <c r="Q932" s="14" t="str">
        <f>IF(moras!H924="SI", moras!C924, "")</f>
        <v/>
      </c>
      <c r="R932" s="14">
        <f>IF(moras!H924="NO", moras!C924, "")</f>
        <v>297046</v>
      </c>
      <c r="S932" s="14">
        <f t="shared" si="17"/>
        <v>-297046</v>
      </c>
      <c r="T932" s="14"/>
      <c r="U932" s="14"/>
      <c r="V932" s="14"/>
      <c r="W932" s="14"/>
      <c r="X932" s="14"/>
      <c r="Y932" s="14"/>
      <c r="Z932" s="14"/>
      <c r="AA932" s="14"/>
      <c r="AB932" s="14"/>
      <c r="AC932" s="14"/>
      <c r="AD932" s="14"/>
      <c r="AE932" s="14"/>
      <c r="AF932" s="14"/>
      <c r="AG932" s="14"/>
      <c r="AH932" s="14"/>
      <c r="AI932" s="14"/>
      <c r="AJ932" s="14"/>
      <c r="AK932" s="14"/>
      <c r="AL932" s="14"/>
    </row>
    <row r="933" spans="1:38">
      <c r="A933" s="14"/>
      <c r="B933" s="14"/>
      <c r="C933" s="14"/>
      <c r="D933" s="14"/>
      <c r="E933" s="14"/>
      <c r="F933" s="14"/>
      <c r="G933" s="14"/>
      <c r="H933" s="14"/>
      <c r="I933" s="14"/>
      <c r="J933" s="14"/>
      <c r="K933" s="14"/>
      <c r="L933" s="14"/>
      <c r="M933" s="14"/>
      <c r="N933" s="14"/>
      <c r="O933" s="14"/>
      <c r="Q933" s="14">
        <f>IF(moras!H925="SI", moras!C925, "")</f>
        <v>458557</v>
      </c>
      <c r="R933" s="14" t="str">
        <f>IF(moras!H925="NO", moras!C925, "")</f>
        <v/>
      </c>
      <c r="S933" s="14" t="e">
        <f t="shared" si="17"/>
        <v>#VALUE!</v>
      </c>
      <c r="T933" s="14"/>
      <c r="U933" s="14"/>
      <c r="V933" s="14"/>
      <c r="W933" s="14"/>
      <c r="X933" s="14"/>
      <c r="Y933" s="14"/>
      <c r="Z933" s="14"/>
      <c r="AA933" s="14"/>
      <c r="AB933" s="14"/>
      <c r="AC933" s="14"/>
      <c r="AD933" s="14"/>
      <c r="AE933" s="14"/>
      <c r="AF933" s="14"/>
      <c r="AG933" s="14"/>
      <c r="AH933" s="14"/>
      <c r="AI933" s="14"/>
      <c r="AJ933" s="14"/>
      <c r="AK933" s="14"/>
      <c r="AL933" s="14"/>
    </row>
    <row r="934" spans="1:38">
      <c r="A934" s="14"/>
      <c r="B934" s="14"/>
      <c r="C934" s="14"/>
      <c r="D934" s="14"/>
      <c r="E934" s="14"/>
      <c r="F934" s="14"/>
      <c r="G934" s="14"/>
      <c r="H934" s="14"/>
      <c r="I934" s="14"/>
      <c r="J934" s="14"/>
      <c r="K934" s="14"/>
      <c r="L934" s="14"/>
      <c r="M934" s="14"/>
      <c r="N934" s="14"/>
      <c r="O934" s="14"/>
      <c r="Q934" s="14">
        <f>IF(moras!H926="SI", moras!C926, "")</f>
        <v>639148</v>
      </c>
      <c r="R934" s="14" t="str">
        <f>IF(moras!H926="NO", moras!C926, "")</f>
        <v/>
      </c>
      <c r="S934" s="14" t="e">
        <f t="shared" si="17"/>
        <v>#VALUE!</v>
      </c>
      <c r="T934" s="14"/>
      <c r="U934" s="14"/>
      <c r="V934" s="14"/>
      <c r="W934" s="14"/>
      <c r="X934" s="14"/>
      <c r="Y934" s="14"/>
      <c r="Z934" s="14"/>
      <c r="AA934" s="14"/>
      <c r="AB934" s="14"/>
      <c r="AC934" s="14"/>
      <c r="AD934" s="14"/>
      <c r="AE934" s="14"/>
      <c r="AF934" s="14"/>
      <c r="AG934" s="14"/>
      <c r="AH934" s="14"/>
      <c r="AI934" s="14"/>
      <c r="AJ934" s="14"/>
      <c r="AK934" s="14"/>
      <c r="AL934" s="14"/>
    </row>
    <row r="935" spans="1:38">
      <c r="A935" s="14"/>
      <c r="B935" s="14"/>
      <c r="C935" s="14"/>
      <c r="D935" s="14"/>
      <c r="E935" s="14"/>
      <c r="F935" s="14"/>
      <c r="G935" s="14"/>
      <c r="H935" s="14"/>
      <c r="I935" s="14"/>
      <c r="J935" s="14"/>
      <c r="K935" s="14"/>
      <c r="L935" s="14"/>
      <c r="M935" s="14"/>
      <c r="N935" s="14"/>
      <c r="O935" s="14"/>
      <c r="Q935" s="14" t="str">
        <f>IF(moras!H927="SI", moras!C927, "")</f>
        <v/>
      </c>
      <c r="R935" s="14">
        <f>IF(moras!H927="NO", moras!C927, "")</f>
        <v>299647</v>
      </c>
      <c r="S935" s="14">
        <f t="shared" si="17"/>
        <v>-299647</v>
      </c>
      <c r="T935" s="14"/>
      <c r="U935" s="14"/>
      <c r="V935" s="14"/>
      <c r="W935" s="14"/>
      <c r="X935" s="14"/>
      <c r="Y935" s="14"/>
      <c r="Z935" s="14"/>
      <c r="AA935" s="14"/>
      <c r="AB935" s="14"/>
      <c r="AC935" s="14"/>
      <c r="AD935" s="14"/>
      <c r="AE935" s="14"/>
      <c r="AF935" s="14"/>
      <c r="AG935" s="14"/>
      <c r="AH935" s="14"/>
      <c r="AI935" s="14"/>
      <c r="AJ935" s="14"/>
      <c r="AK935" s="14"/>
      <c r="AL935" s="14"/>
    </row>
    <row r="936" spans="1:38">
      <c r="A936" s="14"/>
      <c r="B936" s="14"/>
      <c r="C936" s="14"/>
      <c r="D936" s="14"/>
      <c r="E936" s="14"/>
      <c r="F936" s="14"/>
      <c r="G936" s="14"/>
      <c r="H936" s="14"/>
      <c r="I936" s="14"/>
      <c r="J936" s="14"/>
      <c r="K936" s="14"/>
      <c r="L936" s="14"/>
      <c r="M936" s="14"/>
      <c r="N936" s="14"/>
      <c r="O936" s="14"/>
      <c r="Q936" s="14" t="str">
        <f>IF(moras!H928="SI", moras!C928, "")</f>
        <v/>
      </c>
      <c r="R936" s="14">
        <f>IF(moras!H928="NO", moras!C928, "")</f>
        <v>996543.9</v>
      </c>
      <c r="S936" s="14">
        <f t="shared" si="17"/>
        <v>-996543.9</v>
      </c>
      <c r="T936" s="14"/>
      <c r="U936" s="14"/>
      <c r="V936" s="14"/>
      <c r="W936" s="14"/>
      <c r="X936" s="14"/>
      <c r="Y936" s="14"/>
      <c r="Z936" s="14"/>
      <c r="AA936" s="14"/>
      <c r="AB936" s="14"/>
      <c r="AC936" s="14"/>
      <c r="AD936" s="14"/>
      <c r="AE936" s="14"/>
      <c r="AF936" s="14"/>
      <c r="AG936" s="14"/>
      <c r="AH936" s="14"/>
      <c r="AI936" s="14"/>
      <c r="AJ936" s="14"/>
      <c r="AK936" s="14"/>
      <c r="AL936" s="14"/>
    </row>
    <row r="937" spans="1:38">
      <c r="A937" s="14"/>
      <c r="B937" s="14"/>
      <c r="C937" s="14"/>
      <c r="D937" s="14"/>
      <c r="E937" s="14"/>
      <c r="F937" s="14"/>
      <c r="G937" s="14"/>
      <c r="H937" s="14"/>
      <c r="I937" s="14"/>
      <c r="J937" s="14"/>
      <c r="K937" s="14"/>
      <c r="L937" s="14"/>
      <c r="M937" s="14"/>
      <c r="N937" s="14"/>
      <c r="O937" s="14"/>
      <c r="Q937" s="14" t="str">
        <f>IF(moras!H929="SI", moras!C929, "")</f>
        <v/>
      </c>
      <c r="R937" s="14">
        <f>IF(moras!H929="NO", moras!C929, "")</f>
        <v>355000</v>
      </c>
      <c r="S937" s="14">
        <f t="shared" si="17"/>
        <v>-355000</v>
      </c>
      <c r="T937" s="14"/>
      <c r="U937" s="14"/>
      <c r="V937" s="14"/>
      <c r="W937" s="14"/>
      <c r="X937" s="14"/>
      <c r="Y937" s="14"/>
      <c r="Z937" s="14"/>
      <c r="AA937" s="14"/>
      <c r="AB937" s="14"/>
      <c r="AC937" s="14"/>
      <c r="AD937" s="14"/>
      <c r="AE937" s="14"/>
      <c r="AF937" s="14"/>
      <c r="AG937" s="14"/>
      <c r="AH937" s="14"/>
      <c r="AI937" s="14"/>
      <c r="AJ937" s="14"/>
      <c r="AK937" s="14"/>
      <c r="AL937" s="14"/>
    </row>
    <row r="938" spans="1:38">
      <c r="A938" s="14"/>
      <c r="B938" s="14"/>
      <c r="C938" s="14"/>
      <c r="D938" s="14"/>
      <c r="E938" s="14"/>
      <c r="F938" s="14"/>
      <c r="G938" s="14"/>
      <c r="H938" s="14"/>
      <c r="I938" s="14"/>
      <c r="J938" s="14"/>
      <c r="K938" s="14"/>
      <c r="L938" s="14"/>
      <c r="M938" s="14"/>
      <c r="N938" s="14"/>
      <c r="O938" s="14"/>
      <c r="Q938" s="14" t="str">
        <f>IF(moras!H930="SI", moras!C930, "")</f>
        <v/>
      </c>
      <c r="R938" s="14">
        <f>IF(moras!H930="NO", moras!C930, "")</f>
        <v>319590</v>
      </c>
      <c r="S938" s="14">
        <f t="shared" si="17"/>
        <v>-319590</v>
      </c>
      <c r="T938" s="14"/>
      <c r="U938" s="14"/>
      <c r="V938" s="14"/>
      <c r="W938" s="14"/>
      <c r="X938" s="14"/>
      <c r="Y938" s="14"/>
      <c r="Z938" s="14"/>
      <c r="AA938" s="14"/>
      <c r="AB938" s="14"/>
      <c r="AC938" s="14"/>
      <c r="AD938" s="14"/>
      <c r="AE938" s="14"/>
      <c r="AF938" s="14"/>
      <c r="AG938" s="14"/>
      <c r="AH938" s="14"/>
      <c r="AI938" s="14"/>
      <c r="AJ938" s="14"/>
      <c r="AK938" s="14"/>
      <c r="AL938" s="14"/>
    </row>
    <row r="939" spans="1:38">
      <c r="A939" s="14"/>
      <c r="B939" s="14"/>
      <c r="C939" s="14"/>
      <c r="D939" s="14"/>
      <c r="E939" s="14"/>
      <c r="F939" s="14"/>
      <c r="G939" s="14"/>
      <c r="H939" s="14"/>
      <c r="I939" s="14"/>
      <c r="J939" s="14"/>
      <c r="K939" s="14"/>
      <c r="L939" s="14"/>
      <c r="M939" s="14"/>
      <c r="N939" s="14"/>
      <c r="O939" s="14"/>
      <c r="Q939" s="14" t="str">
        <f>IF(moras!H931="SI", moras!C931, "")</f>
        <v/>
      </c>
      <c r="R939" s="14">
        <f>IF(moras!H931="NO", moras!C931, "")</f>
        <v>74000</v>
      </c>
      <c r="S939" s="14">
        <f t="shared" si="17"/>
        <v>-74000</v>
      </c>
      <c r="T939" s="14"/>
      <c r="U939" s="14"/>
      <c r="V939" s="14"/>
      <c r="W939" s="14"/>
      <c r="X939" s="14"/>
      <c r="Y939" s="14"/>
      <c r="Z939" s="14"/>
      <c r="AA939" s="14"/>
      <c r="AB939" s="14"/>
      <c r="AC939" s="14"/>
      <c r="AD939" s="14"/>
      <c r="AE939" s="14"/>
      <c r="AF939" s="14"/>
      <c r="AG939" s="14"/>
      <c r="AH939" s="14"/>
      <c r="AI939" s="14"/>
      <c r="AJ939" s="14"/>
      <c r="AK939" s="14"/>
      <c r="AL939" s="14"/>
    </row>
    <row r="940" spans="1:38">
      <c r="A940" s="14"/>
      <c r="B940" s="14"/>
      <c r="C940" s="14"/>
      <c r="D940" s="14"/>
      <c r="E940" s="14"/>
      <c r="F940" s="14"/>
      <c r="G940" s="14"/>
      <c r="H940" s="14"/>
      <c r="I940" s="14"/>
      <c r="J940" s="14"/>
      <c r="K940" s="14"/>
      <c r="L940" s="14"/>
      <c r="M940" s="14"/>
      <c r="N940" s="14"/>
      <c r="O940" s="14"/>
      <c r="Q940" s="14" t="str">
        <f>IF(moras!H932="SI", moras!C932, "")</f>
        <v/>
      </c>
      <c r="R940" s="14">
        <f>IF(moras!H932="NO", moras!C932, "")</f>
        <v>442546.73</v>
      </c>
      <c r="S940" s="14">
        <f t="shared" si="17"/>
        <v>-442546.73</v>
      </c>
      <c r="T940" s="14"/>
      <c r="U940" s="14"/>
      <c r="V940" s="14"/>
      <c r="W940" s="14"/>
      <c r="X940" s="14"/>
      <c r="Y940" s="14"/>
      <c r="Z940" s="14"/>
      <c r="AA940" s="14"/>
      <c r="AB940" s="14"/>
      <c r="AC940" s="14"/>
      <c r="AD940" s="14"/>
      <c r="AE940" s="14"/>
      <c r="AF940" s="14"/>
      <c r="AG940" s="14"/>
      <c r="AH940" s="14"/>
      <c r="AI940" s="14"/>
      <c r="AJ940" s="14"/>
      <c r="AK940" s="14"/>
      <c r="AL940" s="14"/>
    </row>
    <row r="941" spans="1:38">
      <c r="A941" s="14"/>
      <c r="B941" s="14"/>
      <c r="C941" s="14"/>
      <c r="D941" s="14"/>
      <c r="E941" s="14"/>
      <c r="F941" s="14"/>
      <c r="G941" s="14"/>
      <c r="H941" s="14"/>
      <c r="I941" s="14"/>
      <c r="J941" s="14"/>
      <c r="K941" s="14"/>
      <c r="L941" s="14"/>
      <c r="M941" s="14"/>
      <c r="N941" s="14"/>
      <c r="O941" s="14"/>
      <c r="Q941" s="14" t="str">
        <f>IF(moras!H933="SI", moras!C933, "")</f>
        <v/>
      </c>
      <c r="R941" s="14">
        <f>IF(moras!H933="NO", moras!C933, "")</f>
        <v>1249086</v>
      </c>
      <c r="S941" s="14">
        <f t="shared" si="17"/>
        <v>-1249086</v>
      </c>
      <c r="T941" s="14"/>
      <c r="U941" s="14"/>
      <c r="V941" s="14"/>
      <c r="W941" s="14"/>
      <c r="X941" s="14"/>
      <c r="Y941" s="14"/>
      <c r="Z941" s="14"/>
      <c r="AA941" s="14"/>
      <c r="AB941" s="14"/>
      <c r="AC941" s="14"/>
      <c r="AD941" s="14"/>
      <c r="AE941" s="14"/>
      <c r="AF941" s="14"/>
      <c r="AG941" s="14"/>
      <c r="AH941" s="14"/>
      <c r="AI941" s="14"/>
      <c r="AJ941" s="14"/>
      <c r="AK941" s="14"/>
      <c r="AL941" s="14"/>
    </row>
    <row r="942" spans="1:38">
      <c r="A942" s="14"/>
      <c r="B942" s="14"/>
      <c r="C942" s="14"/>
      <c r="D942" s="14"/>
      <c r="E942" s="14"/>
      <c r="F942" s="14"/>
      <c r="G942" s="14"/>
      <c r="H942" s="14"/>
      <c r="I942" s="14"/>
      <c r="J942" s="14"/>
      <c r="K942" s="14"/>
      <c r="L942" s="14"/>
      <c r="M942" s="14"/>
      <c r="N942" s="14"/>
      <c r="O942" s="14"/>
      <c r="Q942" s="14" t="str">
        <f>IF(moras!H934="SI", moras!C934, "")</f>
        <v/>
      </c>
      <c r="R942" s="14">
        <f>IF(moras!H934="NO", moras!C934, "")</f>
        <v>505000</v>
      </c>
      <c r="S942" s="14">
        <f t="shared" si="17"/>
        <v>-505000</v>
      </c>
      <c r="T942" s="14"/>
      <c r="U942" s="14"/>
      <c r="V942" s="14"/>
      <c r="W942" s="14"/>
      <c r="X942" s="14"/>
      <c r="Y942" s="14"/>
      <c r="Z942" s="14"/>
      <c r="AA942" s="14"/>
      <c r="AB942" s="14"/>
      <c r="AC942" s="14"/>
      <c r="AD942" s="14"/>
      <c r="AE942" s="14"/>
      <c r="AF942" s="14"/>
      <c r="AG942" s="14"/>
      <c r="AH942" s="14"/>
      <c r="AI942" s="14"/>
      <c r="AJ942" s="14"/>
      <c r="AK942" s="14"/>
      <c r="AL942" s="14"/>
    </row>
    <row r="943" spans="1:38">
      <c r="A943" s="14"/>
      <c r="B943" s="14"/>
      <c r="C943" s="14"/>
      <c r="D943" s="14"/>
      <c r="E943" s="14"/>
      <c r="F943" s="14"/>
      <c r="G943" s="14"/>
      <c r="H943" s="14"/>
      <c r="I943" s="14"/>
      <c r="J943" s="14"/>
      <c r="K943" s="14"/>
      <c r="L943" s="14"/>
      <c r="M943" s="14"/>
      <c r="N943" s="14"/>
      <c r="O943" s="14"/>
      <c r="Q943" s="14" t="str">
        <f>IF(moras!H935="SI", moras!C935, "")</f>
        <v/>
      </c>
      <c r="R943" s="14">
        <f>IF(moras!H935="NO", moras!C935, "")</f>
        <v>2471797</v>
      </c>
      <c r="S943" s="14">
        <f t="shared" si="17"/>
        <v>-2471797</v>
      </c>
      <c r="T943" s="14"/>
      <c r="U943" s="14"/>
      <c r="V943" s="14"/>
      <c r="W943" s="14"/>
      <c r="X943" s="14"/>
      <c r="Y943" s="14"/>
      <c r="Z943" s="14"/>
      <c r="AA943" s="14"/>
      <c r="AB943" s="14"/>
      <c r="AC943" s="14"/>
      <c r="AD943" s="14"/>
      <c r="AE943" s="14"/>
      <c r="AF943" s="14"/>
      <c r="AG943" s="14"/>
      <c r="AH943" s="14"/>
      <c r="AI943" s="14"/>
      <c r="AJ943" s="14"/>
      <c r="AK943" s="14"/>
      <c r="AL943" s="14"/>
    </row>
    <row r="944" spans="1:38">
      <c r="A944" s="14"/>
      <c r="B944" s="14"/>
      <c r="C944" s="14"/>
      <c r="D944" s="14"/>
      <c r="E944" s="14"/>
      <c r="F944" s="14"/>
      <c r="G944" s="14"/>
      <c r="H944" s="14"/>
      <c r="I944" s="14"/>
      <c r="J944" s="14"/>
      <c r="K944" s="14"/>
      <c r="L944" s="14"/>
      <c r="M944" s="14"/>
      <c r="N944" s="14"/>
      <c r="O944" s="14"/>
      <c r="Q944" s="14" t="str">
        <f>IF(moras!H936="SI", moras!C936, "")</f>
        <v/>
      </c>
      <c r="R944" s="14">
        <f>IF(moras!H936="NO", moras!C936, "")</f>
        <v>146600</v>
      </c>
      <c r="S944" s="14">
        <f t="shared" si="17"/>
        <v>-146600</v>
      </c>
      <c r="T944" s="14"/>
      <c r="U944" s="14"/>
      <c r="V944" s="14"/>
      <c r="W944" s="14"/>
      <c r="X944" s="14"/>
      <c r="Y944" s="14"/>
      <c r="Z944" s="14"/>
      <c r="AA944" s="14"/>
      <c r="AB944" s="14"/>
      <c r="AC944" s="14"/>
      <c r="AD944" s="14"/>
      <c r="AE944" s="14"/>
      <c r="AF944" s="14"/>
      <c r="AG944" s="14"/>
      <c r="AH944" s="14"/>
      <c r="AI944" s="14"/>
      <c r="AJ944" s="14"/>
      <c r="AK944" s="14"/>
      <c r="AL944" s="14"/>
    </row>
    <row r="945" spans="1:38">
      <c r="A945" s="14"/>
      <c r="B945" s="14"/>
      <c r="C945" s="14"/>
      <c r="D945" s="14"/>
      <c r="E945" s="14"/>
      <c r="F945" s="14"/>
      <c r="G945" s="14"/>
      <c r="H945" s="14"/>
      <c r="I945" s="14"/>
      <c r="J945" s="14"/>
      <c r="K945" s="14"/>
      <c r="L945" s="14"/>
      <c r="M945" s="14"/>
      <c r="N945" s="14"/>
      <c r="O945" s="14"/>
      <c r="Q945" s="14" t="str">
        <f>IF(moras!H937="SI", moras!C937, "")</f>
        <v/>
      </c>
      <c r="R945" s="14">
        <f>IF(moras!H937="NO", moras!C937, "")</f>
        <v>300932.62</v>
      </c>
      <c r="S945" s="14">
        <f t="shared" si="17"/>
        <v>-300932.62</v>
      </c>
      <c r="T945" s="14"/>
      <c r="U945" s="14"/>
      <c r="V945" s="14"/>
      <c r="W945" s="14"/>
      <c r="X945" s="14"/>
      <c r="Y945" s="14"/>
      <c r="Z945" s="14"/>
      <c r="AA945" s="14"/>
      <c r="AB945" s="14"/>
      <c r="AC945" s="14"/>
      <c r="AD945" s="14"/>
      <c r="AE945" s="14"/>
      <c r="AF945" s="14"/>
      <c r="AG945" s="14"/>
      <c r="AH945" s="14"/>
      <c r="AI945" s="14"/>
      <c r="AJ945" s="14"/>
      <c r="AK945" s="14"/>
      <c r="AL945" s="14"/>
    </row>
    <row r="946" spans="1:38">
      <c r="A946" s="14"/>
      <c r="B946" s="14"/>
      <c r="C946" s="14"/>
      <c r="D946" s="14"/>
      <c r="E946" s="14"/>
      <c r="F946" s="14"/>
      <c r="G946" s="14"/>
      <c r="H946" s="14"/>
      <c r="I946" s="14"/>
      <c r="J946" s="14"/>
      <c r="K946" s="14"/>
      <c r="L946" s="14"/>
      <c r="M946" s="14"/>
      <c r="N946" s="14"/>
      <c r="O946" s="14"/>
      <c r="Q946" s="14" t="str">
        <f>IF(moras!H938="SI", moras!C938, "")</f>
        <v/>
      </c>
      <c r="R946" s="14">
        <f>IF(moras!H938="NO", moras!C938, "")</f>
        <v>275000</v>
      </c>
      <c r="S946" s="14">
        <f t="shared" si="17"/>
        <v>-275000</v>
      </c>
      <c r="T946" s="14"/>
      <c r="U946" s="14"/>
      <c r="V946" s="14"/>
      <c r="W946" s="14"/>
      <c r="X946" s="14"/>
      <c r="Y946" s="14"/>
      <c r="Z946" s="14"/>
      <c r="AA946" s="14"/>
      <c r="AB946" s="14"/>
      <c r="AC946" s="14"/>
      <c r="AD946" s="14"/>
      <c r="AE946" s="14"/>
      <c r="AF946" s="14"/>
      <c r="AG946" s="14"/>
      <c r="AH946" s="14"/>
      <c r="AI946" s="14"/>
      <c r="AJ946" s="14"/>
      <c r="AK946" s="14"/>
      <c r="AL946" s="14"/>
    </row>
    <row r="947" spans="1:38">
      <c r="A947" s="14"/>
      <c r="B947" s="14"/>
      <c r="C947" s="14"/>
      <c r="D947" s="14"/>
      <c r="E947" s="14"/>
      <c r="F947" s="14"/>
      <c r="G947" s="14"/>
      <c r="H947" s="14"/>
      <c r="I947" s="14"/>
      <c r="J947" s="14"/>
      <c r="K947" s="14"/>
      <c r="L947" s="14"/>
      <c r="M947" s="14"/>
      <c r="N947" s="14"/>
      <c r="O947" s="14"/>
      <c r="Q947" s="14" t="str">
        <f>IF(moras!H939="SI", moras!C939, "")</f>
        <v/>
      </c>
      <c r="R947" s="14">
        <f>IF(moras!H939="NO", moras!C939, "")</f>
        <v>515165</v>
      </c>
      <c r="S947" s="14">
        <f t="shared" si="17"/>
        <v>-515165</v>
      </c>
      <c r="T947" s="14"/>
      <c r="U947" s="14"/>
      <c r="V947" s="14"/>
      <c r="W947" s="14"/>
      <c r="X947" s="14"/>
      <c r="Y947" s="14"/>
      <c r="Z947" s="14"/>
      <c r="AA947" s="14"/>
      <c r="AB947" s="14"/>
      <c r="AC947" s="14"/>
      <c r="AD947" s="14"/>
      <c r="AE947" s="14"/>
      <c r="AF947" s="14"/>
      <c r="AG947" s="14"/>
      <c r="AH947" s="14"/>
      <c r="AI947" s="14"/>
      <c r="AJ947" s="14"/>
      <c r="AK947" s="14"/>
      <c r="AL947" s="14"/>
    </row>
    <row r="948" spans="1:38">
      <c r="A948" s="14"/>
      <c r="B948" s="14"/>
      <c r="C948" s="14"/>
      <c r="D948" s="14"/>
      <c r="E948" s="14"/>
      <c r="F948" s="14"/>
      <c r="G948" s="14"/>
      <c r="H948" s="14"/>
      <c r="I948" s="14"/>
      <c r="J948" s="14"/>
      <c r="K948" s="14"/>
      <c r="L948" s="14"/>
      <c r="M948" s="14"/>
      <c r="N948" s="14"/>
      <c r="O948" s="14"/>
      <c r="Q948" s="14" t="str">
        <f>IF(moras!H940="SI", moras!C940, "")</f>
        <v/>
      </c>
      <c r="R948" s="14">
        <f>IF(moras!H940="NO", moras!C940, "")</f>
        <v>297046</v>
      </c>
      <c r="S948" s="14">
        <f t="shared" si="17"/>
        <v>-297046</v>
      </c>
      <c r="T948" s="14"/>
      <c r="U948" s="14"/>
      <c r="V948" s="14"/>
      <c r="W948" s="14"/>
      <c r="X948" s="14"/>
      <c r="Y948" s="14"/>
      <c r="Z948" s="14"/>
      <c r="AA948" s="14"/>
      <c r="AB948" s="14"/>
      <c r="AC948" s="14"/>
      <c r="AD948" s="14"/>
      <c r="AE948" s="14"/>
      <c r="AF948" s="14"/>
      <c r="AG948" s="14"/>
      <c r="AH948" s="14"/>
      <c r="AI948" s="14"/>
      <c r="AJ948" s="14"/>
      <c r="AK948" s="14"/>
      <c r="AL948" s="14"/>
    </row>
    <row r="949" spans="1:38">
      <c r="A949" s="14"/>
      <c r="B949" s="14"/>
      <c r="C949" s="14"/>
      <c r="D949" s="14"/>
      <c r="E949" s="14"/>
      <c r="F949" s="14"/>
      <c r="G949" s="14"/>
      <c r="H949" s="14"/>
      <c r="I949" s="14"/>
      <c r="J949" s="14"/>
      <c r="K949" s="14"/>
      <c r="L949" s="14"/>
      <c r="M949" s="14"/>
      <c r="N949" s="14"/>
      <c r="O949" s="14"/>
      <c r="Q949" s="14" t="str">
        <f>IF(moras!H941="SI", moras!C941, "")</f>
        <v/>
      </c>
      <c r="R949" s="14">
        <f>IF(moras!H941="NO", moras!C941, "")</f>
        <v>1205262.5</v>
      </c>
      <c r="S949" s="14">
        <f t="shared" si="17"/>
        <v>-1205262.5</v>
      </c>
      <c r="T949" s="14"/>
      <c r="U949" s="14"/>
      <c r="V949" s="14"/>
      <c r="W949" s="14"/>
      <c r="X949" s="14"/>
      <c r="Y949" s="14"/>
      <c r="Z949" s="14"/>
      <c r="AA949" s="14"/>
      <c r="AB949" s="14"/>
      <c r="AC949" s="14"/>
      <c r="AD949" s="14"/>
      <c r="AE949" s="14"/>
      <c r="AF949" s="14"/>
      <c r="AG949" s="14"/>
      <c r="AH949" s="14"/>
      <c r="AI949" s="14"/>
      <c r="AJ949" s="14"/>
      <c r="AK949" s="14"/>
      <c r="AL949" s="14"/>
    </row>
    <row r="950" spans="1:38">
      <c r="A950" s="14"/>
      <c r="B950" s="14"/>
      <c r="C950" s="14"/>
      <c r="D950" s="14"/>
      <c r="E950" s="14"/>
      <c r="F950" s="14"/>
      <c r="G950" s="14"/>
      <c r="H950" s="14"/>
      <c r="I950" s="14"/>
      <c r="J950" s="14"/>
      <c r="K950" s="14"/>
      <c r="L950" s="14"/>
      <c r="M950" s="14"/>
      <c r="N950" s="14"/>
      <c r="O950" s="14"/>
      <c r="Q950" s="14" t="str">
        <f>IF(moras!H942="SI", moras!C942, "")</f>
        <v/>
      </c>
      <c r="R950" s="14">
        <f>IF(moras!H942="NO", moras!C942, "")</f>
        <v>1578046.6</v>
      </c>
      <c r="S950" s="14">
        <f t="shared" si="17"/>
        <v>-1578046.6</v>
      </c>
      <c r="T950" s="14"/>
      <c r="U950" s="14"/>
      <c r="V950" s="14"/>
      <c r="W950" s="14"/>
      <c r="X950" s="14"/>
      <c r="Y950" s="14"/>
      <c r="Z950" s="14"/>
      <c r="AA950" s="14"/>
      <c r="AB950" s="14"/>
      <c r="AC950" s="14"/>
      <c r="AD950" s="14"/>
      <c r="AE950" s="14"/>
      <c r="AF950" s="14"/>
      <c r="AG950" s="14"/>
      <c r="AH950" s="14"/>
      <c r="AI950" s="14"/>
      <c r="AJ950" s="14"/>
      <c r="AK950" s="14"/>
      <c r="AL950" s="14"/>
    </row>
    <row r="951" spans="1:38">
      <c r="A951" s="14"/>
      <c r="B951" s="14"/>
      <c r="C951" s="14"/>
      <c r="D951" s="14"/>
      <c r="E951" s="14"/>
      <c r="F951" s="14"/>
      <c r="G951" s="14"/>
      <c r="H951" s="14"/>
      <c r="I951" s="14"/>
      <c r="J951" s="14"/>
      <c r="K951" s="14"/>
      <c r="L951" s="14"/>
      <c r="M951" s="14"/>
      <c r="N951" s="14"/>
      <c r="O951" s="14"/>
      <c r="Q951" s="14" t="str">
        <f>IF(moras!H943="SI", moras!C943, "")</f>
        <v/>
      </c>
      <c r="R951" s="14">
        <f>IF(moras!H943="NO", moras!C943, "")</f>
        <v>271673.09000000003</v>
      </c>
      <c r="S951" s="14">
        <f t="shared" si="17"/>
        <v>-271673.09000000003</v>
      </c>
      <c r="T951" s="14"/>
      <c r="U951" s="14"/>
      <c r="V951" s="14"/>
      <c r="W951" s="14"/>
      <c r="X951" s="14"/>
      <c r="Y951" s="14"/>
      <c r="Z951" s="14"/>
      <c r="AA951" s="14"/>
      <c r="AB951" s="14"/>
      <c r="AC951" s="14"/>
      <c r="AD951" s="14"/>
      <c r="AE951" s="14"/>
      <c r="AF951" s="14"/>
      <c r="AG951" s="14"/>
      <c r="AH951" s="14"/>
      <c r="AI951" s="14"/>
      <c r="AJ951" s="14"/>
      <c r="AK951" s="14"/>
      <c r="AL951" s="14"/>
    </row>
    <row r="952" spans="1:38">
      <c r="A952" s="14"/>
      <c r="B952" s="14"/>
      <c r="C952" s="14"/>
      <c r="D952" s="14"/>
      <c r="E952" s="14"/>
      <c r="F952" s="14"/>
      <c r="G952" s="14"/>
      <c r="H952" s="14"/>
      <c r="I952" s="14"/>
      <c r="J952" s="14"/>
      <c r="K952" s="14"/>
      <c r="L952" s="14"/>
      <c r="M952" s="14"/>
      <c r="N952" s="14"/>
      <c r="O952" s="14"/>
      <c r="Q952" s="14" t="str">
        <f>IF(moras!H944="SI", moras!C944, "")</f>
        <v/>
      </c>
      <c r="R952" s="14">
        <f>IF(moras!H944="NO", moras!C944, "")</f>
        <v>297050</v>
      </c>
      <c r="S952" s="14">
        <f t="shared" si="17"/>
        <v>-297050</v>
      </c>
      <c r="T952" s="14"/>
      <c r="U952" s="14"/>
      <c r="V952" s="14"/>
      <c r="W952" s="14"/>
      <c r="X952" s="14"/>
      <c r="Y952" s="14"/>
      <c r="Z952" s="14"/>
      <c r="AA952" s="14"/>
      <c r="AB952" s="14"/>
      <c r="AC952" s="14"/>
      <c r="AD952" s="14"/>
      <c r="AE952" s="14"/>
      <c r="AF952" s="14"/>
      <c r="AG952" s="14"/>
      <c r="AH952" s="14"/>
      <c r="AI952" s="14"/>
      <c r="AJ952" s="14"/>
      <c r="AK952" s="14"/>
      <c r="AL952" s="14"/>
    </row>
    <row r="953" spans="1:38">
      <c r="A953" s="14"/>
      <c r="B953" s="14"/>
      <c r="C953" s="14"/>
      <c r="D953" s="14"/>
      <c r="E953" s="14"/>
      <c r="F953" s="14"/>
      <c r="G953" s="14"/>
      <c r="H953" s="14"/>
      <c r="I953" s="14"/>
      <c r="J953" s="14"/>
      <c r="K953" s="14"/>
      <c r="L953" s="14"/>
      <c r="M953" s="14"/>
      <c r="N953" s="14"/>
      <c r="O953" s="14"/>
      <c r="Q953" s="14">
        <f>IF(moras!H945="SI", moras!C945, "")</f>
        <v>691550</v>
      </c>
      <c r="R953" s="14" t="str">
        <f>IF(moras!H945="NO", moras!C945, "")</f>
        <v/>
      </c>
      <c r="S953" s="14" t="e">
        <f t="shared" si="17"/>
        <v>#VALUE!</v>
      </c>
      <c r="T953" s="14"/>
      <c r="U953" s="14"/>
      <c r="V953" s="14"/>
      <c r="W953" s="14"/>
      <c r="X953" s="14"/>
      <c r="Y953" s="14"/>
      <c r="Z953" s="14"/>
      <c r="AA953" s="14"/>
      <c r="AB953" s="14"/>
      <c r="AC953" s="14"/>
      <c r="AD953" s="14"/>
      <c r="AE953" s="14"/>
      <c r="AF953" s="14"/>
      <c r="AG953" s="14"/>
      <c r="AH953" s="14"/>
      <c r="AI953" s="14"/>
      <c r="AJ953" s="14"/>
      <c r="AK953" s="14"/>
      <c r="AL953" s="14"/>
    </row>
    <row r="954" spans="1:38">
      <c r="A954" s="14"/>
      <c r="B954" s="14"/>
      <c r="C954" s="14"/>
      <c r="D954" s="14"/>
      <c r="E954" s="14"/>
      <c r="F954" s="14"/>
      <c r="G954" s="14"/>
      <c r="H954" s="14"/>
      <c r="I954" s="14"/>
      <c r="J954" s="14"/>
      <c r="K954" s="14"/>
      <c r="L954" s="14"/>
      <c r="M954" s="14"/>
      <c r="N954" s="14"/>
      <c r="O954" s="14"/>
      <c r="Q954" s="14" t="str">
        <f>IF(moras!H946="SI", moras!C946, "")</f>
        <v/>
      </c>
      <c r="R954" s="14">
        <f>IF(moras!H946="NO", moras!C946, "")</f>
        <v>322474</v>
      </c>
      <c r="S954" s="14">
        <f t="shared" si="17"/>
        <v>-322474</v>
      </c>
      <c r="T954" s="14"/>
      <c r="U954" s="14"/>
      <c r="V954" s="14"/>
      <c r="W954" s="14"/>
      <c r="X954" s="14"/>
      <c r="Y954" s="14"/>
      <c r="Z954" s="14"/>
      <c r="AA954" s="14"/>
      <c r="AB954" s="14"/>
      <c r="AC954" s="14"/>
      <c r="AD954" s="14"/>
      <c r="AE954" s="14"/>
      <c r="AF954" s="14"/>
      <c r="AG954" s="14"/>
      <c r="AH954" s="14"/>
      <c r="AI954" s="14"/>
      <c r="AJ954" s="14"/>
      <c r="AK954" s="14"/>
      <c r="AL954" s="14"/>
    </row>
    <row r="955" spans="1:38">
      <c r="A955" s="14"/>
      <c r="B955" s="14"/>
      <c r="C955" s="14"/>
      <c r="D955" s="14"/>
      <c r="E955" s="14"/>
      <c r="F955" s="14"/>
      <c r="G955" s="14"/>
      <c r="H955" s="14"/>
      <c r="I955" s="14"/>
      <c r="J955" s="14"/>
      <c r="K955" s="14"/>
      <c r="L955" s="14"/>
      <c r="M955" s="14"/>
      <c r="N955" s="14"/>
      <c r="O955" s="14"/>
      <c r="Q955" s="14">
        <f>IF(moras!H947="SI", moras!C947, "")</f>
        <v>540083</v>
      </c>
      <c r="R955" s="14" t="str">
        <f>IF(moras!H947="NO", moras!C947, "")</f>
        <v/>
      </c>
      <c r="S955" s="14" t="e">
        <f t="shared" si="17"/>
        <v>#VALUE!</v>
      </c>
      <c r="T955" s="14"/>
      <c r="U955" s="14"/>
      <c r="V955" s="14"/>
      <c r="W955" s="14"/>
      <c r="X955" s="14"/>
      <c r="Y955" s="14"/>
      <c r="Z955" s="14"/>
      <c r="AA955" s="14"/>
      <c r="AB955" s="14"/>
      <c r="AC955" s="14"/>
      <c r="AD955" s="14"/>
      <c r="AE955" s="14"/>
      <c r="AF955" s="14"/>
      <c r="AG955" s="14"/>
      <c r="AH955" s="14"/>
      <c r="AI955" s="14"/>
      <c r="AJ955" s="14"/>
      <c r="AK955" s="14"/>
      <c r="AL955" s="14"/>
    </row>
    <row r="956" spans="1:38">
      <c r="A956" s="14"/>
      <c r="B956" s="14"/>
      <c r="C956" s="14"/>
      <c r="D956" s="14"/>
      <c r="E956" s="14"/>
      <c r="F956" s="14"/>
      <c r="G956" s="14"/>
      <c r="H956" s="14"/>
      <c r="I956" s="14"/>
      <c r="J956" s="14"/>
      <c r="K956" s="14"/>
      <c r="L956" s="14"/>
      <c r="M956" s="14"/>
      <c r="N956" s="14"/>
      <c r="O956" s="14"/>
      <c r="Q956" s="14" t="str">
        <f>IF(moras!H948="SI", moras!C948, "")</f>
        <v/>
      </c>
      <c r="R956" s="14">
        <f>IF(moras!H948="NO", moras!C948, "")</f>
        <v>291108</v>
      </c>
      <c r="S956" s="14">
        <f t="shared" si="17"/>
        <v>-291108</v>
      </c>
      <c r="T956" s="14"/>
      <c r="U956" s="14"/>
      <c r="V956" s="14"/>
      <c r="W956" s="14"/>
      <c r="X956" s="14"/>
      <c r="Y956" s="14"/>
      <c r="Z956" s="14"/>
      <c r="AA956" s="14"/>
      <c r="AB956" s="14"/>
      <c r="AC956" s="14"/>
      <c r="AD956" s="14"/>
      <c r="AE956" s="14"/>
      <c r="AF956" s="14"/>
      <c r="AG956" s="14"/>
      <c r="AH956" s="14"/>
      <c r="AI956" s="14"/>
      <c r="AJ956" s="14"/>
      <c r="AK956" s="14"/>
      <c r="AL956" s="14"/>
    </row>
    <row r="957" spans="1:38">
      <c r="A957" s="14"/>
      <c r="B957" s="14"/>
      <c r="C957" s="14"/>
      <c r="D957" s="14"/>
      <c r="E957" s="14"/>
      <c r="F957" s="14"/>
      <c r="G957" s="14"/>
      <c r="H957" s="14"/>
      <c r="I957" s="14"/>
      <c r="J957" s="14"/>
      <c r="K957" s="14"/>
      <c r="L957" s="14"/>
      <c r="M957" s="14"/>
      <c r="N957" s="14"/>
      <c r="O957" s="14"/>
      <c r="Q957" s="14" t="str">
        <f>IF(moras!H949="SI", moras!C949, "")</f>
        <v/>
      </c>
      <c r="R957" s="14">
        <f>IF(moras!H949="NO", moras!C949, "")</f>
        <v>557449.5</v>
      </c>
      <c r="S957" s="14">
        <f t="shared" si="17"/>
        <v>-557449.5</v>
      </c>
      <c r="T957" s="14"/>
      <c r="U957" s="14"/>
      <c r="V957" s="14"/>
      <c r="W957" s="14"/>
      <c r="X957" s="14"/>
      <c r="Y957" s="14"/>
      <c r="Z957" s="14"/>
      <c r="AA957" s="14"/>
      <c r="AB957" s="14"/>
      <c r="AC957" s="14"/>
      <c r="AD957" s="14"/>
      <c r="AE957" s="14"/>
      <c r="AF957" s="14"/>
      <c r="AG957" s="14"/>
      <c r="AH957" s="14"/>
      <c r="AI957" s="14"/>
      <c r="AJ957" s="14"/>
      <c r="AK957" s="14"/>
      <c r="AL957" s="14"/>
    </row>
    <row r="958" spans="1:38">
      <c r="A958" s="14"/>
      <c r="B958" s="14"/>
      <c r="C958" s="14"/>
      <c r="D958" s="14"/>
      <c r="E958" s="14"/>
      <c r="F958" s="14"/>
      <c r="G958" s="14"/>
      <c r="H958" s="14"/>
      <c r="I958" s="14"/>
      <c r="J958" s="14"/>
      <c r="K958" s="14"/>
      <c r="L958" s="14"/>
      <c r="M958" s="14"/>
      <c r="N958" s="14"/>
      <c r="O958" s="14"/>
      <c r="Q958" s="14" t="str">
        <f>IF(moras!H950="SI", moras!C950, "")</f>
        <v/>
      </c>
      <c r="R958" s="14">
        <f>IF(moras!H950="NO", moras!C950, "")</f>
        <v>682612</v>
      </c>
      <c r="S958" s="14">
        <f t="shared" si="17"/>
        <v>-682612</v>
      </c>
      <c r="T958" s="14"/>
      <c r="U958" s="14"/>
      <c r="V958" s="14"/>
      <c r="W958" s="14"/>
      <c r="X958" s="14"/>
      <c r="Y958" s="14"/>
      <c r="Z958" s="14"/>
      <c r="AA958" s="14"/>
      <c r="AB958" s="14"/>
      <c r="AC958" s="14"/>
      <c r="AD958" s="14"/>
      <c r="AE958" s="14"/>
      <c r="AF958" s="14"/>
      <c r="AG958" s="14"/>
      <c r="AH958" s="14"/>
      <c r="AI958" s="14"/>
      <c r="AJ958" s="14"/>
      <c r="AK958" s="14"/>
      <c r="AL958" s="14"/>
    </row>
    <row r="959" spans="1:38">
      <c r="A959" s="14"/>
      <c r="B959" s="14"/>
      <c r="C959" s="14"/>
      <c r="D959" s="14"/>
      <c r="E959" s="14"/>
      <c r="F959" s="14"/>
      <c r="G959" s="14"/>
      <c r="H959" s="14"/>
      <c r="I959" s="14"/>
      <c r="J959" s="14"/>
      <c r="K959" s="14"/>
      <c r="L959" s="14"/>
      <c r="M959" s="14"/>
      <c r="N959" s="14"/>
      <c r="O959" s="14"/>
      <c r="Q959" s="14" t="str">
        <f>IF(moras!H951="SI", moras!C951, "")</f>
        <v/>
      </c>
      <c r="R959" s="14">
        <f>IF(moras!H951="NO", moras!C951, "")</f>
        <v>359550</v>
      </c>
      <c r="S959" s="14">
        <f t="shared" si="17"/>
        <v>-359550</v>
      </c>
      <c r="T959" s="14"/>
      <c r="U959" s="14"/>
      <c r="V959" s="14"/>
      <c r="W959" s="14"/>
      <c r="X959" s="14"/>
      <c r="Y959" s="14"/>
      <c r="Z959" s="14"/>
      <c r="AA959" s="14"/>
      <c r="AB959" s="14"/>
      <c r="AC959" s="14"/>
      <c r="AD959" s="14"/>
      <c r="AE959" s="14"/>
      <c r="AF959" s="14"/>
      <c r="AG959" s="14"/>
      <c r="AH959" s="14"/>
      <c r="AI959" s="14"/>
      <c r="AJ959" s="14"/>
      <c r="AK959" s="14"/>
      <c r="AL959" s="14"/>
    </row>
    <row r="960" spans="1:38">
      <c r="A960" s="14"/>
      <c r="B960" s="14"/>
      <c r="C960" s="14"/>
      <c r="D960" s="14"/>
      <c r="E960" s="14"/>
      <c r="F960" s="14"/>
      <c r="G960" s="14"/>
      <c r="H960" s="14"/>
      <c r="I960" s="14"/>
      <c r="J960" s="14"/>
      <c r="K960" s="14"/>
      <c r="L960" s="14"/>
      <c r="M960" s="14"/>
      <c r="N960" s="14"/>
      <c r="O960" s="14"/>
      <c r="Q960" s="14" t="str">
        <f>IF(moras!H952="SI", moras!C952, "")</f>
        <v/>
      </c>
      <c r="R960" s="14">
        <f>IF(moras!H952="NO", moras!C952, "")</f>
        <v>444886.15</v>
      </c>
      <c r="S960" s="14">
        <f t="shared" si="17"/>
        <v>-444886.15</v>
      </c>
      <c r="T960" s="14"/>
      <c r="U960" s="14"/>
      <c r="V960" s="14"/>
      <c r="W960" s="14"/>
      <c r="X960" s="14"/>
      <c r="Y960" s="14"/>
      <c r="Z960" s="14"/>
      <c r="AA960" s="14"/>
      <c r="AB960" s="14"/>
      <c r="AC960" s="14"/>
      <c r="AD960" s="14"/>
      <c r="AE960" s="14"/>
      <c r="AF960" s="14"/>
      <c r="AG960" s="14"/>
      <c r="AH960" s="14"/>
      <c r="AI960" s="14"/>
      <c r="AJ960" s="14"/>
      <c r="AK960" s="14"/>
      <c r="AL960" s="14"/>
    </row>
    <row r="961" spans="1:38">
      <c r="A961" s="14"/>
      <c r="B961" s="14"/>
      <c r="C961" s="14"/>
      <c r="D961" s="14"/>
      <c r="E961" s="14"/>
      <c r="F961" s="14"/>
      <c r="G961" s="14"/>
      <c r="H961" s="14"/>
      <c r="I961" s="14"/>
      <c r="J961" s="14"/>
      <c r="K961" s="14"/>
      <c r="L961" s="14"/>
      <c r="M961" s="14"/>
      <c r="N961" s="14"/>
      <c r="O961" s="14"/>
      <c r="Q961" s="14" t="str">
        <f>IF(moras!H953="SI", moras!C953, "")</f>
        <v/>
      </c>
      <c r="R961" s="14">
        <f>IF(moras!H953="NO", moras!C953, "")</f>
        <v>1027375.02</v>
      </c>
      <c r="S961" s="14">
        <f t="shared" si="17"/>
        <v>-1027375.02</v>
      </c>
      <c r="T961" s="14"/>
      <c r="U961" s="14"/>
      <c r="V961" s="14"/>
      <c r="W961" s="14"/>
      <c r="X961" s="14"/>
      <c r="Y961" s="14"/>
      <c r="Z961" s="14"/>
      <c r="AA961" s="14"/>
      <c r="AB961" s="14"/>
      <c r="AC961" s="14"/>
      <c r="AD961" s="14"/>
      <c r="AE961" s="14"/>
      <c r="AF961" s="14"/>
      <c r="AG961" s="14"/>
      <c r="AH961" s="14"/>
      <c r="AI961" s="14"/>
      <c r="AJ961" s="14"/>
      <c r="AK961" s="14"/>
      <c r="AL961" s="14"/>
    </row>
    <row r="962" spans="1:38">
      <c r="A962" s="14"/>
      <c r="B962" s="14"/>
      <c r="C962" s="14"/>
      <c r="D962" s="14"/>
      <c r="E962" s="14"/>
      <c r="F962" s="14"/>
      <c r="G962" s="14"/>
      <c r="H962" s="14"/>
      <c r="I962" s="14"/>
      <c r="J962" s="14"/>
      <c r="K962" s="14"/>
      <c r="L962" s="14"/>
      <c r="M962" s="14"/>
      <c r="N962" s="14"/>
      <c r="O962" s="14"/>
      <c r="Q962" s="14" t="str">
        <f>IF(moras!H954="SI", moras!C954, "")</f>
        <v/>
      </c>
      <c r="R962" s="14">
        <f>IF(moras!H954="NO", moras!C954, "")</f>
        <v>297046</v>
      </c>
      <c r="S962" s="14">
        <f t="shared" si="17"/>
        <v>-297046</v>
      </c>
      <c r="T962" s="14"/>
      <c r="U962" s="14"/>
      <c r="V962" s="14"/>
      <c r="W962" s="14"/>
      <c r="X962" s="14"/>
      <c r="Y962" s="14"/>
      <c r="Z962" s="14"/>
      <c r="AA962" s="14"/>
      <c r="AB962" s="14"/>
      <c r="AC962" s="14"/>
      <c r="AD962" s="14"/>
      <c r="AE962" s="14"/>
      <c r="AF962" s="14"/>
      <c r="AG962" s="14"/>
      <c r="AH962" s="14"/>
      <c r="AI962" s="14"/>
      <c r="AJ962" s="14"/>
      <c r="AK962" s="14"/>
      <c r="AL962" s="14"/>
    </row>
    <row r="963" spans="1:38">
      <c r="A963" s="14"/>
      <c r="B963" s="14"/>
      <c r="C963" s="14"/>
      <c r="D963" s="14"/>
      <c r="E963" s="14"/>
      <c r="F963" s="14"/>
      <c r="G963" s="14"/>
      <c r="H963" s="14"/>
      <c r="I963" s="14"/>
      <c r="J963" s="14"/>
      <c r="K963" s="14"/>
      <c r="L963" s="14"/>
      <c r="M963" s="14"/>
      <c r="N963" s="14"/>
      <c r="O963" s="14"/>
      <c r="Q963" s="14" t="str">
        <f>IF(moras!H955="SI", moras!C955, "")</f>
        <v/>
      </c>
      <c r="R963" s="14">
        <f>IF(moras!H955="NO", moras!C955, "")</f>
        <v>266831.25</v>
      </c>
      <c r="S963" s="14">
        <f t="shared" si="17"/>
        <v>-266831.25</v>
      </c>
      <c r="T963" s="14"/>
      <c r="U963" s="14"/>
      <c r="V963" s="14"/>
      <c r="W963" s="14"/>
      <c r="X963" s="14"/>
      <c r="Y963" s="14"/>
      <c r="Z963" s="14"/>
      <c r="AA963" s="14"/>
      <c r="AB963" s="14"/>
      <c r="AC963" s="14"/>
      <c r="AD963" s="14"/>
      <c r="AE963" s="14"/>
      <c r="AF963" s="14"/>
      <c r="AG963" s="14"/>
      <c r="AH963" s="14"/>
      <c r="AI963" s="14"/>
      <c r="AJ963" s="14"/>
      <c r="AK963" s="14"/>
      <c r="AL963" s="14"/>
    </row>
    <row r="964" spans="1:38">
      <c r="A964" s="14"/>
      <c r="B964" s="14"/>
      <c r="C964" s="14"/>
      <c r="D964" s="14"/>
      <c r="E964" s="14"/>
      <c r="F964" s="14"/>
      <c r="G964" s="14"/>
      <c r="H964" s="14"/>
      <c r="I964" s="14"/>
      <c r="J964" s="14"/>
      <c r="K964" s="14"/>
      <c r="L964" s="14"/>
      <c r="M964" s="14"/>
      <c r="N964" s="14"/>
      <c r="O964" s="14"/>
      <c r="Q964" s="14" t="str">
        <f>IF(moras!H956="SI", moras!C956, "")</f>
        <v/>
      </c>
      <c r="R964" s="14">
        <f>IF(moras!H956="NO", moras!C956, "")</f>
        <v>943684.2</v>
      </c>
      <c r="S964" s="14">
        <f t="shared" si="17"/>
        <v>-943684.2</v>
      </c>
      <c r="T964" s="14"/>
      <c r="U964" s="14"/>
      <c r="V964" s="14"/>
      <c r="W964" s="14"/>
      <c r="X964" s="14"/>
      <c r="Y964" s="14"/>
      <c r="Z964" s="14"/>
      <c r="AA964" s="14"/>
      <c r="AB964" s="14"/>
      <c r="AC964" s="14"/>
      <c r="AD964" s="14"/>
      <c r="AE964" s="14"/>
      <c r="AF964" s="14"/>
      <c r="AG964" s="14"/>
      <c r="AH964" s="14"/>
      <c r="AI964" s="14"/>
      <c r="AJ964" s="14"/>
      <c r="AK964" s="14"/>
      <c r="AL964" s="14"/>
    </row>
    <row r="965" spans="1:38">
      <c r="A965" s="14"/>
      <c r="B965" s="14"/>
      <c r="C965" s="14"/>
      <c r="D965" s="14"/>
      <c r="E965" s="14"/>
      <c r="F965" s="14"/>
      <c r="G965" s="14"/>
      <c r="H965" s="14"/>
      <c r="I965" s="14"/>
      <c r="J965" s="14"/>
      <c r="K965" s="14"/>
      <c r="L965" s="14"/>
      <c r="M965" s="14"/>
      <c r="N965" s="14"/>
      <c r="O965" s="14"/>
      <c r="Q965" s="14" t="str">
        <f>IF(moras!H957="SI", moras!C957, "")</f>
        <v/>
      </c>
      <c r="R965" s="14">
        <f>IF(moras!H957="NO", moras!C957, "")</f>
        <v>814208</v>
      </c>
      <c r="S965" s="14">
        <f t="shared" si="17"/>
        <v>-814208</v>
      </c>
      <c r="T965" s="14"/>
      <c r="U965" s="14"/>
      <c r="V965" s="14"/>
      <c r="W965" s="14"/>
      <c r="X965" s="14"/>
      <c r="Y965" s="14"/>
      <c r="Z965" s="14"/>
      <c r="AA965" s="14"/>
      <c r="AB965" s="14"/>
      <c r="AC965" s="14"/>
      <c r="AD965" s="14"/>
      <c r="AE965" s="14"/>
      <c r="AF965" s="14"/>
      <c r="AG965" s="14"/>
      <c r="AH965" s="14"/>
      <c r="AI965" s="14"/>
      <c r="AJ965" s="14"/>
      <c r="AK965" s="14"/>
      <c r="AL965" s="14"/>
    </row>
    <row r="966" spans="1:38">
      <c r="A966" s="14"/>
      <c r="B966" s="14"/>
      <c r="C966" s="14"/>
      <c r="D966" s="14"/>
      <c r="E966" s="14"/>
      <c r="F966" s="14"/>
      <c r="G966" s="14"/>
      <c r="H966" s="14"/>
      <c r="I966" s="14"/>
      <c r="J966" s="14"/>
      <c r="K966" s="14"/>
      <c r="L966" s="14"/>
      <c r="M966" s="14"/>
      <c r="N966" s="14"/>
      <c r="O966" s="14"/>
      <c r="Q966" s="14" t="str">
        <f>IF(moras!H958="SI", moras!C958, "")</f>
        <v/>
      </c>
      <c r="R966" s="14">
        <f>IF(moras!H958="NO", moras!C958, "")</f>
        <v>298155</v>
      </c>
      <c r="S966" s="14">
        <f t="shared" si="17"/>
        <v>-298155</v>
      </c>
      <c r="T966" s="14"/>
      <c r="U966" s="14"/>
      <c r="V966" s="14"/>
      <c r="W966" s="14"/>
      <c r="X966" s="14"/>
      <c r="Y966" s="14"/>
      <c r="Z966" s="14"/>
      <c r="AA966" s="14"/>
      <c r="AB966" s="14"/>
      <c r="AC966" s="14"/>
      <c r="AD966" s="14"/>
      <c r="AE966" s="14"/>
      <c r="AF966" s="14"/>
      <c r="AG966" s="14"/>
      <c r="AH966" s="14"/>
      <c r="AI966" s="14"/>
      <c r="AJ966" s="14"/>
      <c r="AK966" s="14"/>
      <c r="AL966" s="14"/>
    </row>
    <row r="967" spans="1:38">
      <c r="A967" s="14"/>
      <c r="B967" s="14"/>
      <c r="C967" s="14"/>
      <c r="D967" s="14"/>
      <c r="E967" s="14"/>
      <c r="F967" s="14"/>
      <c r="G967" s="14"/>
      <c r="H967" s="14"/>
      <c r="I967" s="14"/>
      <c r="J967" s="14"/>
      <c r="K967" s="14"/>
      <c r="L967" s="14"/>
      <c r="M967" s="14"/>
      <c r="N967" s="14"/>
      <c r="O967" s="14"/>
      <c r="Q967" s="14" t="str">
        <f>IF(moras!H959="SI", moras!C959, "")</f>
        <v/>
      </c>
      <c r="R967" s="14">
        <f>IF(moras!H959="NO", moras!C959, "")</f>
        <v>1102583.95</v>
      </c>
      <c r="S967" s="14">
        <f t="shared" si="17"/>
        <v>-1102583.95</v>
      </c>
      <c r="T967" s="14"/>
      <c r="U967" s="14"/>
      <c r="V967" s="14"/>
      <c r="W967" s="14"/>
      <c r="X967" s="14"/>
      <c r="Y967" s="14"/>
      <c r="Z967" s="14"/>
      <c r="AA967" s="14"/>
      <c r="AB967" s="14"/>
      <c r="AC967" s="14"/>
      <c r="AD967" s="14"/>
      <c r="AE967" s="14"/>
      <c r="AF967" s="14"/>
      <c r="AG967" s="14"/>
      <c r="AH967" s="14"/>
      <c r="AI967" s="14"/>
      <c r="AJ967" s="14"/>
      <c r="AK967" s="14"/>
      <c r="AL967" s="14"/>
    </row>
    <row r="968" spans="1:38">
      <c r="A968" s="14"/>
      <c r="B968" s="14"/>
      <c r="C968" s="14"/>
      <c r="D968" s="14"/>
      <c r="E968" s="14"/>
      <c r="F968" s="14"/>
      <c r="G968" s="14"/>
      <c r="H968" s="14"/>
      <c r="I968" s="14"/>
      <c r="J968" s="14"/>
      <c r="K968" s="14"/>
      <c r="L968" s="14"/>
      <c r="M968" s="14"/>
      <c r="N968" s="14"/>
      <c r="O968" s="14"/>
      <c r="Q968" s="14" t="str">
        <f>IF(moras!H960="SI", moras!C960, "")</f>
        <v/>
      </c>
      <c r="R968" s="14">
        <f>IF(moras!H960="NO", moras!C960, "")</f>
        <v>326749</v>
      </c>
      <c r="S968" s="14">
        <f t="shared" si="17"/>
        <v>-326749</v>
      </c>
      <c r="T968" s="14"/>
      <c r="U968" s="14"/>
      <c r="V968" s="14"/>
      <c r="W968" s="14"/>
      <c r="X968" s="14"/>
      <c r="Y968" s="14"/>
      <c r="Z968" s="14"/>
      <c r="AA968" s="14"/>
      <c r="AB968" s="14"/>
      <c r="AC968" s="14"/>
      <c r="AD968" s="14"/>
      <c r="AE968" s="14"/>
      <c r="AF968" s="14"/>
      <c r="AG968" s="14"/>
      <c r="AH968" s="14"/>
      <c r="AI968" s="14"/>
      <c r="AJ968" s="14"/>
      <c r="AK968" s="14"/>
      <c r="AL968" s="14"/>
    </row>
    <row r="969" spans="1:38">
      <c r="A969" s="14"/>
      <c r="B969" s="14"/>
      <c r="C969" s="14"/>
      <c r="D969" s="14"/>
      <c r="E969" s="14"/>
      <c r="F969" s="14"/>
      <c r="G969" s="14"/>
      <c r="H969" s="14"/>
      <c r="I969" s="14"/>
      <c r="J969" s="14"/>
      <c r="K969" s="14"/>
      <c r="L969" s="14"/>
      <c r="M969" s="14"/>
      <c r="N969" s="14"/>
      <c r="O969" s="14"/>
      <c r="Q969" s="14" t="str">
        <f>IF(moras!H961="SI", moras!C961, "")</f>
        <v/>
      </c>
      <c r="R969" s="14">
        <f>IF(moras!H961="NO", moras!C961, "")</f>
        <v>419576</v>
      </c>
      <c r="S969" s="14">
        <f t="shared" si="17"/>
        <v>-419576</v>
      </c>
      <c r="T969" s="14"/>
      <c r="U969" s="14"/>
      <c r="V969" s="14"/>
      <c r="W969" s="14"/>
      <c r="X969" s="14"/>
      <c r="Y969" s="14"/>
      <c r="Z969" s="14"/>
      <c r="AA969" s="14"/>
      <c r="AB969" s="14"/>
      <c r="AC969" s="14"/>
      <c r="AD969" s="14"/>
      <c r="AE969" s="14"/>
      <c r="AF969" s="14"/>
      <c r="AG969" s="14"/>
      <c r="AH969" s="14"/>
      <c r="AI969" s="14"/>
      <c r="AJ969" s="14"/>
      <c r="AK969" s="14"/>
      <c r="AL969" s="14"/>
    </row>
    <row r="970" spans="1:38">
      <c r="A970" s="14"/>
      <c r="B970" s="14"/>
      <c r="C970" s="14"/>
      <c r="D970" s="14"/>
      <c r="E970" s="14"/>
      <c r="F970" s="14"/>
      <c r="G970" s="14"/>
      <c r="H970" s="14"/>
      <c r="I970" s="14"/>
      <c r="J970" s="14"/>
      <c r="K970" s="14"/>
      <c r="L970" s="14"/>
      <c r="M970" s="14"/>
      <c r="N970" s="14"/>
      <c r="O970" s="14"/>
      <c r="Q970" s="14" t="str">
        <f>IF(moras!H962="SI", moras!C962, "")</f>
        <v/>
      </c>
      <c r="R970" s="14">
        <f>IF(moras!H962="NO", moras!C962, "")</f>
        <v>1828056.75</v>
      </c>
      <c r="S970" s="14">
        <f t="shared" si="17"/>
        <v>-1828056.75</v>
      </c>
      <c r="T970" s="14"/>
      <c r="U970" s="14"/>
      <c r="V970" s="14"/>
      <c r="W970" s="14"/>
      <c r="X970" s="14"/>
      <c r="Y970" s="14"/>
      <c r="Z970" s="14"/>
      <c r="AA970" s="14"/>
      <c r="AB970" s="14"/>
      <c r="AC970" s="14"/>
      <c r="AD970" s="14"/>
      <c r="AE970" s="14"/>
      <c r="AF970" s="14"/>
      <c r="AG970" s="14"/>
      <c r="AH970" s="14"/>
      <c r="AI970" s="14"/>
      <c r="AJ970" s="14"/>
      <c r="AK970" s="14"/>
      <c r="AL970" s="14"/>
    </row>
    <row r="971" spans="1:38">
      <c r="A971" s="14"/>
      <c r="B971" s="14"/>
      <c r="C971" s="14"/>
      <c r="D971" s="14"/>
      <c r="E971" s="14"/>
      <c r="F971" s="14"/>
      <c r="G971" s="14"/>
      <c r="H971" s="14"/>
      <c r="I971" s="14"/>
      <c r="J971" s="14"/>
      <c r="K971" s="14"/>
      <c r="L971" s="14"/>
      <c r="M971" s="14"/>
      <c r="N971" s="14"/>
      <c r="O971" s="14"/>
      <c r="Q971" s="14" t="str">
        <f>IF(moras!H963="SI", moras!C963, "")</f>
        <v/>
      </c>
      <c r="R971" s="14">
        <f>IF(moras!H963="NO", moras!C963, "")</f>
        <v>1335784.1399999999</v>
      </c>
      <c r="S971" s="14">
        <f t="shared" ref="S971:S1034" si="18">-R971</f>
        <v>-1335784.1399999999</v>
      </c>
      <c r="T971" s="14"/>
      <c r="U971" s="14"/>
      <c r="V971" s="14"/>
      <c r="W971" s="14"/>
      <c r="X971" s="14"/>
      <c r="Y971" s="14"/>
      <c r="Z971" s="14"/>
      <c r="AA971" s="14"/>
      <c r="AB971" s="14"/>
      <c r="AC971" s="14"/>
      <c r="AD971" s="14"/>
      <c r="AE971" s="14"/>
      <c r="AF971" s="14"/>
      <c r="AG971" s="14"/>
      <c r="AH971" s="14"/>
      <c r="AI971" s="14"/>
      <c r="AJ971" s="14"/>
      <c r="AK971" s="14"/>
      <c r="AL971" s="14"/>
    </row>
    <row r="972" spans="1:38">
      <c r="A972" s="14"/>
      <c r="B972" s="14"/>
      <c r="C972" s="14"/>
      <c r="D972" s="14"/>
      <c r="E972" s="14"/>
      <c r="F972" s="14"/>
      <c r="G972" s="14"/>
      <c r="H972" s="14"/>
      <c r="I972" s="14"/>
      <c r="J972" s="14"/>
      <c r="K972" s="14"/>
      <c r="L972" s="14"/>
      <c r="M972" s="14"/>
      <c r="N972" s="14"/>
      <c r="O972" s="14"/>
      <c r="Q972" s="14" t="str">
        <f>IF(moras!H964="SI", moras!C964, "")</f>
        <v/>
      </c>
      <c r="R972" s="14">
        <f>IF(moras!H964="NO", moras!C964, "")</f>
        <v>302470</v>
      </c>
      <c r="S972" s="14">
        <f t="shared" si="18"/>
        <v>-302470</v>
      </c>
      <c r="T972" s="14"/>
      <c r="U972" s="14"/>
      <c r="V972" s="14"/>
      <c r="W972" s="14"/>
      <c r="X972" s="14"/>
      <c r="Y972" s="14"/>
      <c r="Z972" s="14"/>
      <c r="AA972" s="14"/>
      <c r="AB972" s="14"/>
      <c r="AC972" s="14"/>
      <c r="AD972" s="14"/>
      <c r="AE972" s="14"/>
      <c r="AF972" s="14"/>
      <c r="AG972" s="14"/>
      <c r="AH972" s="14"/>
      <c r="AI972" s="14"/>
      <c r="AJ972" s="14"/>
      <c r="AK972" s="14"/>
      <c r="AL972" s="14"/>
    </row>
    <row r="973" spans="1:38">
      <c r="A973" s="14"/>
      <c r="B973" s="14"/>
      <c r="C973" s="14"/>
      <c r="D973" s="14"/>
      <c r="E973" s="14"/>
      <c r="F973" s="14"/>
      <c r="G973" s="14"/>
      <c r="H973" s="14"/>
      <c r="I973" s="14"/>
      <c r="J973" s="14"/>
      <c r="K973" s="14"/>
      <c r="L973" s="14"/>
      <c r="M973" s="14"/>
      <c r="N973" s="14"/>
      <c r="O973" s="14"/>
      <c r="Q973" s="14" t="str">
        <f>IF(moras!H965="SI", moras!C965, "")</f>
        <v/>
      </c>
      <c r="R973" s="14">
        <f>IF(moras!H965="NO", moras!C965, "")</f>
        <v>538365</v>
      </c>
      <c r="S973" s="14">
        <f t="shared" si="18"/>
        <v>-538365</v>
      </c>
      <c r="T973" s="14"/>
      <c r="U973" s="14"/>
      <c r="V973" s="14"/>
      <c r="W973" s="14"/>
      <c r="X973" s="14"/>
      <c r="Y973" s="14"/>
      <c r="Z973" s="14"/>
      <c r="AA973" s="14"/>
      <c r="AB973" s="14"/>
      <c r="AC973" s="14"/>
      <c r="AD973" s="14"/>
      <c r="AE973" s="14"/>
      <c r="AF973" s="14"/>
      <c r="AG973" s="14"/>
      <c r="AH973" s="14"/>
      <c r="AI973" s="14"/>
      <c r="AJ973" s="14"/>
      <c r="AK973" s="14"/>
      <c r="AL973" s="14"/>
    </row>
    <row r="974" spans="1:38">
      <c r="A974" s="14"/>
      <c r="B974" s="14"/>
      <c r="C974" s="14"/>
      <c r="D974" s="14"/>
      <c r="E974" s="14"/>
      <c r="F974" s="14"/>
      <c r="G974" s="14"/>
      <c r="H974" s="14"/>
      <c r="I974" s="14"/>
      <c r="J974" s="14"/>
      <c r="K974" s="14"/>
      <c r="L974" s="14"/>
      <c r="M974" s="14"/>
      <c r="N974" s="14"/>
      <c r="O974" s="14"/>
      <c r="Q974" s="14" t="str">
        <f>IF(moras!H966="SI", moras!C966, "")</f>
        <v/>
      </c>
      <c r="R974" s="14">
        <f>IF(moras!H966="NO", moras!C966, "")</f>
        <v>383420.24</v>
      </c>
      <c r="S974" s="14">
        <f t="shared" si="18"/>
        <v>-383420.24</v>
      </c>
      <c r="T974" s="14"/>
      <c r="U974" s="14"/>
      <c r="V974" s="14"/>
      <c r="W974" s="14"/>
      <c r="X974" s="14"/>
      <c r="Y974" s="14"/>
      <c r="Z974" s="14"/>
      <c r="AA974" s="14"/>
      <c r="AB974" s="14"/>
      <c r="AC974" s="14"/>
      <c r="AD974" s="14"/>
      <c r="AE974" s="14"/>
      <c r="AF974" s="14"/>
      <c r="AG974" s="14"/>
      <c r="AH974" s="14"/>
      <c r="AI974" s="14"/>
      <c r="AJ974" s="14"/>
      <c r="AK974" s="14"/>
      <c r="AL974" s="14"/>
    </row>
    <row r="975" spans="1:38">
      <c r="A975" s="14"/>
      <c r="B975" s="14"/>
      <c r="C975" s="14"/>
      <c r="D975" s="14"/>
      <c r="E975" s="14"/>
      <c r="F975" s="14"/>
      <c r="G975" s="14"/>
      <c r="H975" s="14"/>
      <c r="I975" s="14"/>
      <c r="J975" s="14"/>
      <c r="K975" s="14"/>
      <c r="L975" s="14"/>
      <c r="M975" s="14"/>
      <c r="N975" s="14"/>
      <c r="O975" s="14"/>
      <c r="Q975" s="14" t="str">
        <f>IF(moras!H967="SI", moras!C967, "")</f>
        <v/>
      </c>
      <c r="R975" s="14">
        <f>IF(moras!H967="NO", moras!C967, "")</f>
        <v>2385230</v>
      </c>
      <c r="S975" s="14">
        <f t="shared" si="18"/>
        <v>-2385230</v>
      </c>
      <c r="T975" s="14"/>
      <c r="U975" s="14"/>
      <c r="V975" s="14"/>
      <c r="W975" s="14"/>
      <c r="X975" s="14"/>
      <c r="Y975" s="14"/>
      <c r="Z975" s="14"/>
      <c r="AA975" s="14"/>
      <c r="AB975" s="14"/>
      <c r="AC975" s="14"/>
      <c r="AD975" s="14"/>
      <c r="AE975" s="14"/>
      <c r="AF975" s="14"/>
      <c r="AG975" s="14"/>
      <c r="AH975" s="14"/>
      <c r="AI975" s="14"/>
      <c r="AJ975" s="14"/>
      <c r="AK975" s="14"/>
      <c r="AL975" s="14"/>
    </row>
    <row r="976" spans="1:38">
      <c r="A976" s="14"/>
      <c r="B976" s="14"/>
      <c r="C976" s="14"/>
      <c r="D976" s="14"/>
      <c r="E976" s="14"/>
      <c r="F976" s="14"/>
      <c r="G976" s="14"/>
      <c r="H976" s="14"/>
      <c r="I976" s="14"/>
      <c r="J976" s="14"/>
      <c r="K976" s="14"/>
      <c r="L976" s="14"/>
      <c r="M976" s="14"/>
      <c r="N976" s="14"/>
      <c r="O976" s="14"/>
      <c r="Q976" s="14" t="str">
        <f>IF(moras!H968="SI", moras!C968, "")</f>
        <v/>
      </c>
      <c r="R976" s="14">
        <f>IF(moras!H968="NO", moras!C968, "")</f>
        <v>300018</v>
      </c>
      <c r="S976" s="14">
        <f t="shared" si="18"/>
        <v>-300018</v>
      </c>
      <c r="T976" s="14"/>
      <c r="U976" s="14"/>
      <c r="V976" s="14"/>
      <c r="W976" s="14"/>
      <c r="X976" s="14"/>
      <c r="Y976" s="14"/>
      <c r="Z976" s="14"/>
      <c r="AA976" s="14"/>
      <c r="AB976" s="14"/>
      <c r="AC976" s="14"/>
      <c r="AD976" s="14"/>
      <c r="AE976" s="14"/>
      <c r="AF976" s="14"/>
      <c r="AG976" s="14"/>
      <c r="AH976" s="14"/>
      <c r="AI976" s="14"/>
      <c r="AJ976" s="14"/>
      <c r="AK976" s="14"/>
      <c r="AL976" s="14"/>
    </row>
    <row r="977" spans="1:38">
      <c r="A977" s="14"/>
      <c r="B977" s="14"/>
      <c r="C977" s="14"/>
      <c r="D977" s="14"/>
      <c r="E977" s="14"/>
      <c r="F977" s="14"/>
      <c r="G977" s="14"/>
      <c r="H977" s="14"/>
      <c r="I977" s="14"/>
      <c r="J977" s="14"/>
      <c r="K977" s="14"/>
      <c r="L977" s="14"/>
      <c r="M977" s="14"/>
      <c r="N977" s="14"/>
      <c r="O977" s="14"/>
      <c r="Q977" s="14" t="str">
        <f>IF(moras!H969="SI", moras!C969, "")</f>
        <v/>
      </c>
      <c r="R977" s="14">
        <f>IF(moras!H969="NO", moras!C969, "")</f>
        <v>309100.09999999998</v>
      </c>
      <c r="S977" s="14">
        <f t="shared" si="18"/>
        <v>-309100.09999999998</v>
      </c>
      <c r="T977" s="14"/>
      <c r="U977" s="14"/>
      <c r="V977" s="14"/>
      <c r="W977" s="14"/>
      <c r="X977" s="14"/>
      <c r="Y977" s="14"/>
      <c r="Z977" s="14"/>
      <c r="AA977" s="14"/>
      <c r="AB977" s="14"/>
      <c r="AC977" s="14"/>
      <c r="AD977" s="14"/>
      <c r="AE977" s="14"/>
      <c r="AF977" s="14"/>
      <c r="AG977" s="14"/>
      <c r="AH977" s="14"/>
      <c r="AI977" s="14"/>
      <c r="AJ977" s="14"/>
      <c r="AK977" s="14"/>
      <c r="AL977" s="14"/>
    </row>
    <row r="978" spans="1:38">
      <c r="A978" s="14"/>
      <c r="B978" s="14"/>
      <c r="C978" s="14"/>
      <c r="D978" s="14"/>
      <c r="E978" s="14"/>
      <c r="F978" s="14"/>
      <c r="G978" s="14"/>
      <c r="H978" s="14"/>
      <c r="I978" s="14"/>
      <c r="J978" s="14"/>
      <c r="K978" s="14"/>
      <c r="L978" s="14"/>
      <c r="M978" s="14"/>
      <c r="N978" s="14"/>
      <c r="O978" s="14"/>
      <c r="Q978" s="14" t="str">
        <f>IF(moras!H970="SI", moras!C970, "")</f>
        <v/>
      </c>
      <c r="R978" s="14">
        <f>IF(moras!H970="NO", moras!C970, "")</f>
        <v>300000</v>
      </c>
      <c r="S978" s="14">
        <f t="shared" si="18"/>
        <v>-300000</v>
      </c>
      <c r="T978" s="14"/>
      <c r="U978" s="14"/>
      <c r="V978" s="14"/>
      <c r="W978" s="14"/>
      <c r="X978" s="14"/>
      <c r="Y978" s="14"/>
      <c r="Z978" s="14"/>
      <c r="AA978" s="14"/>
      <c r="AB978" s="14"/>
      <c r="AC978" s="14"/>
      <c r="AD978" s="14"/>
      <c r="AE978" s="14"/>
      <c r="AF978" s="14"/>
      <c r="AG978" s="14"/>
      <c r="AH978" s="14"/>
      <c r="AI978" s="14"/>
      <c r="AJ978" s="14"/>
      <c r="AK978" s="14"/>
      <c r="AL978" s="14"/>
    </row>
    <row r="979" spans="1:38">
      <c r="A979" s="14"/>
      <c r="B979" s="14"/>
      <c r="C979" s="14"/>
      <c r="D979" s="14"/>
      <c r="E979" s="14"/>
      <c r="F979" s="14"/>
      <c r="G979" s="14"/>
      <c r="H979" s="14"/>
      <c r="I979" s="14"/>
      <c r="J979" s="14"/>
      <c r="K979" s="14"/>
      <c r="L979" s="14"/>
      <c r="M979" s="14"/>
      <c r="N979" s="14"/>
      <c r="O979" s="14"/>
      <c r="Q979" s="14" t="str">
        <f>IF(moras!H971="SI", moras!C971, "")</f>
        <v/>
      </c>
      <c r="R979" s="14">
        <f>IF(moras!H971="NO", moras!C971, "")</f>
        <v>420000</v>
      </c>
      <c r="S979" s="14">
        <f t="shared" si="18"/>
        <v>-420000</v>
      </c>
      <c r="T979" s="14"/>
      <c r="U979" s="14"/>
      <c r="V979" s="14"/>
      <c r="W979" s="14"/>
      <c r="X979" s="14"/>
      <c r="Y979" s="14"/>
      <c r="Z979" s="14"/>
      <c r="AA979" s="14"/>
      <c r="AB979" s="14"/>
      <c r="AC979" s="14"/>
      <c r="AD979" s="14"/>
      <c r="AE979" s="14"/>
      <c r="AF979" s="14"/>
      <c r="AG979" s="14"/>
      <c r="AH979" s="14"/>
      <c r="AI979" s="14"/>
      <c r="AJ979" s="14"/>
      <c r="AK979" s="14"/>
      <c r="AL979" s="14"/>
    </row>
    <row r="980" spans="1:38">
      <c r="A980" s="14"/>
      <c r="B980" s="14"/>
      <c r="C980" s="14"/>
      <c r="D980" s="14"/>
      <c r="E980" s="14"/>
      <c r="F980" s="14"/>
      <c r="G980" s="14"/>
      <c r="H980" s="14"/>
      <c r="I980" s="14"/>
      <c r="J980" s="14"/>
      <c r="K980" s="14"/>
      <c r="L980" s="14"/>
      <c r="M980" s="14"/>
      <c r="N980" s="14"/>
      <c r="O980" s="14"/>
      <c r="Q980" s="14" t="str">
        <f>IF(moras!H972="SI", moras!C972, "")</f>
        <v/>
      </c>
      <c r="R980" s="14">
        <f>IF(moras!H972="NO", moras!C972, "")</f>
        <v>1326988.8</v>
      </c>
      <c r="S980" s="14">
        <f t="shared" si="18"/>
        <v>-1326988.8</v>
      </c>
      <c r="T980" s="14"/>
      <c r="U980" s="14"/>
      <c r="V980" s="14"/>
      <c r="W980" s="14"/>
      <c r="X980" s="14"/>
      <c r="Y980" s="14"/>
      <c r="Z980" s="14"/>
      <c r="AA980" s="14"/>
      <c r="AB980" s="14"/>
      <c r="AC980" s="14"/>
      <c r="AD980" s="14"/>
      <c r="AE980" s="14"/>
      <c r="AF980" s="14"/>
      <c r="AG980" s="14"/>
      <c r="AH980" s="14"/>
      <c r="AI980" s="14"/>
      <c r="AJ980" s="14"/>
      <c r="AK980" s="14"/>
      <c r="AL980" s="14"/>
    </row>
    <row r="981" spans="1:38">
      <c r="A981" s="14"/>
      <c r="B981" s="14"/>
      <c r="C981" s="14"/>
      <c r="D981" s="14"/>
      <c r="E981" s="14"/>
      <c r="F981" s="14"/>
      <c r="G981" s="14"/>
      <c r="H981" s="14"/>
      <c r="I981" s="14"/>
      <c r="J981" s="14"/>
      <c r="K981" s="14"/>
      <c r="L981" s="14"/>
      <c r="M981" s="14"/>
      <c r="N981" s="14"/>
      <c r="O981" s="14"/>
      <c r="Q981" s="14">
        <f>IF(moras!H973="SI", moras!C973, "")</f>
        <v>405798</v>
      </c>
      <c r="R981" s="14" t="str">
        <f>IF(moras!H973="NO", moras!C973, "")</f>
        <v/>
      </c>
      <c r="S981" s="14" t="e">
        <f t="shared" si="18"/>
        <v>#VALUE!</v>
      </c>
      <c r="T981" s="14"/>
      <c r="U981" s="14"/>
      <c r="V981" s="14"/>
      <c r="W981" s="14"/>
      <c r="X981" s="14"/>
      <c r="Y981" s="14"/>
      <c r="Z981" s="14"/>
      <c r="AA981" s="14"/>
      <c r="AB981" s="14"/>
      <c r="AC981" s="14"/>
      <c r="AD981" s="14"/>
      <c r="AE981" s="14"/>
      <c r="AF981" s="14"/>
      <c r="AG981" s="14"/>
      <c r="AH981" s="14"/>
      <c r="AI981" s="14"/>
      <c r="AJ981" s="14"/>
      <c r="AK981" s="14"/>
      <c r="AL981" s="14"/>
    </row>
    <row r="982" spans="1:38">
      <c r="A982" s="14"/>
      <c r="B982" s="14"/>
      <c r="C982" s="14"/>
      <c r="D982" s="14"/>
      <c r="E982" s="14"/>
      <c r="F982" s="14"/>
      <c r="G982" s="14"/>
      <c r="H982" s="14"/>
      <c r="I982" s="14"/>
      <c r="J982" s="14"/>
      <c r="K982" s="14"/>
      <c r="L982" s="14"/>
      <c r="M982" s="14"/>
      <c r="N982" s="14"/>
      <c r="O982" s="14"/>
      <c r="Q982" s="14" t="str">
        <f>IF(moras!H974="SI", moras!C974, "")</f>
        <v/>
      </c>
      <c r="R982" s="14">
        <f>IF(moras!H974="NO", moras!C974, "")</f>
        <v>299647</v>
      </c>
      <c r="S982" s="14">
        <f t="shared" si="18"/>
        <v>-299647</v>
      </c>
      <c r="T982" s="14"/>
      <c r="U982" s="14"/>
      <c r="V982" s="14"/>
      <c r="W982" s="14"/>
      <c r="X982" s="14"/>
      <c r="Y982" s="14"/>
      <c r="Z982" s="14"/>
      <c r="AA982" s="14"/>
      <c r="AB982" s="14"/>
      <c r="AC982" s="14"/>
      <c r="AD982" s="14"/>
      <c r="AE982" s="14"/>
      <c r="AF982" s="14"/>
      <c r="AG982" s="14"/>
      <c r="AH982" s="14"/>
      <c r="AI982" s="14"/>
      <c r="AJ982" s="14"/>
      <c r="AK982" s="14"/>
      <c r="AL982" s="14"/>
    </row>
    <row r="983" spans="1:38">
      <c r="A983" s="14"/>
      <c r="B983" s="14"/>
      <c r="C983" s="14"/>
      <c r="D983" s="14"/>
      <c r="E983" s="14"/>
      <c r="F983" s="14"/>
      <c r="G983" s="14"/>
      <c r="H983" s="14"/>
      <c r="I983" s="14"/>
      <c r="J983" s="14"/>
      <c r="K983" s="14"/>
      <c r="L983" s="14"/>
      <c r="M983" s="14"/>
      <c r="N983" s="14"/>
      <c r="O983" s="14"/>
      <c r="Q983" s="14" t="str">
        <f>IF(moras!H975="SI", moras!C975, "")</f>
        <v/>
      </c>
      <c r="R983" s="14">
        <f>IF(moras!H975="NO", moras!C975, "")</f>
        <v>837414</v>
      </c>
      <c r="S983" s="14">
        <f t="shared" si="18"/>
        <v>-837414</v>
      </c>
      <c r="T983" s="14"/>
      <c r="U983" s="14"/>
      <c r="V983" s="14"/>
      <c r="W983" s="14"/>
      <c r="X983" s="14"/>
      <c r="Y983" s="14"/>
      <c r="Z983" s="14"/>
      <c r="AA983" s="14"/>
      <c r="AB983" s="14"/>
      <c r="AC983" s="14"/>
      <c r="AD983" s="14"/>
      <c r="AE983" s="14"/>
      <c r="AF983" s="14"/>
      <c r="AG983" s="14"/>
      <c r="AH983" s="14"/>
      <c r="AI983" s="14"/>
      <c r="AJ983" s="14"/>
      <c r="AK983" s="14"/>
      <c r="AL983" s="14"/>
    </row>
    <row r="984" spans="1:38">
      <c r="A984" s="14"/>
      <c r="B984" s="14"/>
      <c r="C984" s="14"/>
      <c r="D984" s="14"/>
      <c r="E984" s="14"/>
      <c r="F984" s="14"/>
      <c r="G984" s="14"/>
      <c r="H984" s="14"/>
      <c r="I984" s="14"/>
      <c r="J984" s="14"/>
      <c r="K984" s="14"/>
      <c r="L984" s="14"/>
      <c r="M984" s="14"/>
      <c r="N984" s="14"/>
      <c r="O984" s="14"/>
      <c r="Q984" s="14" t="str">
        <f>IF(moras!H976="SI", moras!C976, "")</f>
        <v/>
      </c>
      <c r="R984" s="14">
        <f>IF(moras!H976="NO", moras!C976, "")</f>
        <v>329119.93</v>
      </c>
      <c r="S984" s="14">
        <f t="shared" si="18"/>
        <v>-329119.93</v>
      </c>
      <c r="T984" s="14"/>
      <c r="U984" s="14"/>
      <c r="V984" s="14"/>
      <c r="W984" s="14"/>
      <c r="X984" s="14"/>
      <c r="Y984" s="14"/>
      <c r="Z984" s="14"/>
      <c r="AA984" s="14"/>
      <c r="AB984" s="14"/>
      <c r="AC984" s="14"/>
      <c r="AD984" s="14"/>
      <c r="AE984" s="14"/>
      <c r="AF984" s="14"/>
      <c r="AG984" s="14"/>
      <c r="AH984" s="14"/>
      <c r="AI984" s="14"/>
      <c r="AJ984" s="14"/>
      <c r="AK984" s="14"/>
      <c r="AL984" s="14"/>
    </row>
    <row r="985" spans="1:38">
      <c r="A985" s="14"/>
      <c r="B985" s="14"/>
      <c r="C985" s="14"/>
      <c r="D985" s="14"/>
      <c r="E985" s="14"/>
      <c r="F985" s="14"/>
      <c r="G985" s="14"/>
      <c r="H985" s="14"/>
      <c r="I985" s="14"/>
      <c r="J985" s="14"/>
      <c r="K985" s="14"/>
      <c r="L985" s="14"/>
      <c r="M985" s="14"/>
      <c r="N985" s="14"/>
      <c r="O985" s="14"/>
      <c r="Q985" s="14" t="str">
        <f>IF(moras!H977="SI", moras!C977, "")</f>
        <v/>
      </c>
      <c r="R985" s="14">
        <f>IF(moras!H977="NO", moras!C977, "")</f>
        <v>966467.2</v>
      </c>
      <c r="S985" s="14">
        <f t="shared" si="18"/>
        <v>-966467.2</v>
      </c>
      <c r="T985" s="14"/>
      <c r="U985" s="14"/>
      <c r="V985" s="14"/>
      <c r="W985" s="14"/>
      <c r="X985" s="14"/>
      <c r="Y985" s="14"/>
      <c r="Z985" s="14"/>
      <c r="AA985" s="14"/>
      <c r="AB985" s="14"/>
      <c r="AC985" s="14"/>
      <c r="AD985" s="14"/>
      <c r="AE985" s="14"/>
      <c r="AF985" s="14"/>
      <c r="AG985" s="14"/>
      <c r="AH985" s="14"/>
      <c r="AI985" s="14"/>
      <c r="AJ985" s="14"/>
      <c r="AK985" s="14"/>
      <c r="AL985" s="14"/>
    </row>
    <row r="986" spans="1:38">
      <c r="A986" s="14"/>
      <c r="B986" s="14"/>
      <c r="C986" s="14"/>
      <c r="D986" s="14"/>
      <c r="E986" s="14"/>
      <c r="F986" s="14"/>
      <c r="G986" s="14"/>
      <c r="H986" s="14"/>
      <c r="I986" s="14"/>
      <c r="J986" s="14"/>
      <c r="K986" s="14"/>
      <c r="L986" s="14"/>
      <c r="M986" s="14"/>
      <c r="N986" s="14"/>
      <c r="O986" s="14"/>
      <c r="Q986" s="14" t="str">
        <f>IF(moras!H978="SI", moras!C978, "")</f>
        <v/>
      </c>
      <c r="R986" s="14">
        <f>IF(moras!H978="NO", moras!C978, "")</f>
        <v>424747.4</v>
      </c>
      <c r="S986" s="14">
        <f t="shared" si="18"/>
        <v>-424747.4</v>
      </c>
      <c r="T986" s="14"/>
      <c r="U986" s="14"/>
      <c r="V986" s="14"/>
      <c r="W986" s="14"/>
      <c r="X986" s="14"/>
      <c r="Y986" s="14"/>
      <c r="Z986" s="14"/>
      <c r="AA986" s="14"/>
      <c r="AB986" s="14"/>
      <c r="AC986" s="14"/>
      <c r="AD986" s="14"/>
      <c r="AE986" s="14"/>
      <c r="AF986" s="14"/>
      <c r="AG986" s="14"/>
      <c r="AH986" s="14"/>
      <c r="AI986" s="14"/>
      <c r="AJ986" s="14"/>
      <c r="AK986" s="14"/>
      <c r="AL986" s="14"/>
    </row>
    <row r="987" spans="1:38">
      <c r="A987" s="14"/>
      <c r="B987" s="14"/>
      <c r="C987" s="14"/>
      <c r="D987" s="14"/>
      <c r="E987" s="14"/>
      <c r="F987" s="14"/>
      <c r="G987" s="14"/>
      <c r="H987" s="14"/>
      <c r="I987" s="14"/>
      <c r="J987" s="14"/>
      <c r="K987" s="14"/>
      <c r="L987" s="14"/>
      <c r="M987" s="14"/>
      <c r="N987" s="14"/>
      <c r="O987" s="14"/>
      <c r="Q987" s="14" t="str">
        <f>IF(moras!H979="SI", moras!C979, "")</f>
        <v/>
      </c>
      <c r="R987" s="14">
        <f>IF(moras!H979="NO", moras!C979, "")</f>
        <v>951165</v>
      </c>
      <c r="S987" s="14">
        <f t="shared" si="18"/>
        <v>-951165</v>
      </c>
      <c r="T987" s="14"/>
      <c r="U987" s="14"/>
      <c r="V987" s="14"/>
      <c r="W987" s="14"/>
      <c r="X987" s="14"/>
      <c r="Y987" s="14"/>
      <c r="Z987" s="14"/>
      <c r="AA987" s="14"/>
      <c r="AB987" s="14"/>
      <c r="AC987" s="14"/>
      <c r="AD987" s="14"/>
      <c r="AE987" s="14"/>
      <c r="AF987" s="14"/>
      <c r="AG987" s="14"/>
      <c r="AH987" s="14"/>
      <c r="AI987" s="14"/>
      <c r="AJ987" s="14"/>
      <c r="AK987" s="14"/>
      <c r="AL987" s="14"/>
    </row>
    <row r="988" spans="1:38">
      <c r="A988" s="14"/>
      <c r="B988" s="14"/>
      <c r="C988" s="14"/>
      <c r="D988" s="14"/>
      <c r="E988" s="14"/>
      <c r="F988" s="14"/>
      <c r="G988" s="14"/>
      <c r="H988" s="14"/>
      <c r="I988" s="14"/>
      <c r="J988" s="14"/>
      <c r="K988" s="14"/>
      <c r="L988" s="14"/>
      <c r="M988" s="14"/>
      <c r="N988" s="14"/>
      <c r="O988" s="14"/>
      <c r="Q988" s="14" t="str">
        <f>IF(moras!H980="SI", moras!C980, "")</f>
        <v/>
      </c>
      <c r="R988" s="14">
        <f>IF(moras!H980="NO", moras!C980, "")</f>
        <v>480560.24</v>
      </c>
      <c r="S988" s="14">
        <f t="shared" si="18"/>
        <v>-480560.24</v>
      </c>
      <c r="T988" s="14"/>
      <c r="U988" s="14"/>
      <c r="V988" s="14"/>
      <c r="W988" s="14"/>
      <c r="X988" s="14"/>
      <c r="Y988" s="14"/>
      <c r="Z988" s="14"/>
      <c r="AA988" s="14"/>
      <c r="AB988" s="14"/>
      <c r="AC988" s="14"/>
      <c r="AD988" s="14"/>
      <c r="AE988" s="14"/>
      <c r="AF988" s="14"/>
      <c r="AG988" s="14"/>
      <c r="AH988" s="14"/>
      <c r="AI988" s="14"/>
      <c r="AJ988" s="14"/>
      <c r="AK988" s="14"/>
      <c r="AL988" s="14"/>
    </row>
    <row r="989" spans="1:38">
      <c r="A989" s="14"/>
      <c r="B989" s="14"/>
      <c r="C989" s="14"/>
      <c r="D989" s="14"/>
      <c r="E989" s="14"/>
      <c r="F989" s="14"/>
      <c r="G989" s="14"/>
      <c r="H989" s="14"/>
      <c r="I989" s="14"/>
      <c r="J989" s="14"/>
      <c r="K989" s="14"/>
      <c r="L989" s="14"/>
      <c r="M989" s="14"/>
      <c r="N989" s="14"/>
      <c r="O989" s="14"/>
      <c r="Q989" s="14" t="str">
        <f>IF(moras!H981="SI", moras!C981, "")</f>
        <v/>
      </c>
      <c r="R989" s="14">
        <f>IF(moras!H981="NO", moras!C981, "")</f>
        <v>1713724</v>
      </c>
      <c r="S989" s="14">
        <f t="shared" si="18"/>
        <v>-1713724</v>
      </c>
      <c r="T989" s="14"/>
      <c r="U989" s="14"/>
      <c r="V989" s="14"/>
      <c r="W989" s="14"/>
      <c r="X989" s="14"/>
      <c r="Y989" s="14"/>
      <c r="Z989" s="14"/>
      <c r="AA989" s="14"/>
      <c r="AB989" s="14"/>
      <c r="AC989" s="14"/>
      <c r="AD989" s="14"/>
      <c r="AE989" s="14"/>
      <c r="AF989" s="14"/>
      <c r="AG989" s="14"/>
      <c r="AH989" s="14"/>
      <c r="AI989" s="14"/>
      <c r="AJ989" s="14"/>
      <c r="AK989" s="14"/>
      <c r="AL989" s="14"/>
    </row>
    <row r="990" spans="1:38">
      <c r="A990" s="14"/>
      <c r="B990" s="14"/>
      <c r="C990" s="14"/>
      <c r="D990" s="14"/>
      <c r="E990" s="14"/>
      <c r="F990" s="14"/>
      <c r="G990" s="14"/>
      <c r="H990" s="14"/>
      <c r="I990" s="14"/>
      <c r="J990" s="14"/>
      <c r="K990" s="14"/>
      <c r="L990" s="14"/>
      <c r="M990" s="14"/>
      <c r="N990" s="14"/>
      <c r="O990" s="14"/>
      <c r="Q990" s="14" t="str">
        <f>IF(moras!H982="SI", moras!C982, "")</f>
        <v/>
      </c>
      <c r="R990" s="14">
        <f>IF(moras!H982="NO", moras!C982, "")</f>
        <v>848691.7</v>
      </c>
      <c r="S990" s="14">
        <f t="shared" si="18"/>
        <v>-848691.7</v>
      </c>
      <c r="T990" s="14"/>
      <c r="U990" s="14"/>
      <c r="V990" s="14"/>
      <c r="W990" s="14"/>
      <c r="X990" s="14"/>
      <c r="Y990" s="14"/>
      <c r="Z990" s="14"/>
      <c r="AA990" s="14"/>
      <c r="AB990" s="14"/>
      <c r="AC990" s="14"/>
      <c r="AD990" s="14"/>
      <c r="AE990" s="14"/>
      <c r="AF990" s="14"/>
      <c r="AG990" s="14"/>
      <c r="AH990" s="14"/>
      <c r="AI990" s="14"/>
      <c r="AJ990" s="14"/>
      <c r="AK990" s="14"/>
      <c r="AL990" s="14"/>
    </row>
    <row r="991" spans="1:38">
      <c r="A991" s="14"/>
      <c r="B991" s="14"/>
      <c r="C991" s="14"/>
      <c r="D991" s="14"/>
      <c r="E991" s="14"/>
      <c r="F991" s="14"/>
      <c r="G991" s="14"/>
      <c r="H991" s="14"/>
      <c r="I991" s="14"/>
      <c r="J991" s="14"/>
      <c r="K991" s="14"/>
      <c r="L991" s="14"/>
      <c r="M991" s="14"/>
      <c r="N991" s="14"/>
      <c r="O991" s="14"/>
      <c r="Q991" s="14" t="str">
        <f>IF(moras!H983="SI", moras!C983, "")</f>
        <v/>
      </c>
      <c r="R991" s="14">
        <f>IF(moras!H983="NO", moras!C983, "")</f>
        <v>297046</v>
      </c>
      <c r="S991" s="14">
        <f t="shared" si="18"/>
        <v>-297046</v>
      </c>
      <c r="T991" s="14"/>
      <c r="U991" s="14"/>
      <c r="V991" s="14"/>
      <c r="W991" s="14"/>
      <c r="X991" s="14"/>
      <c r="Y991" s="14"/>
      <c r="Z991" s="14"/>
      <c r="AA991" s="14"/>
      <c r="AB991" s="14"/>
      <c r="AC991" s="14"/>
      <c r="AD991" s="14"/>
      <c r="AE991" s="14"/>
      <c r="AF991" s="14"/>
      <c r="AG991" s="14"/>
      <c r="AH991" s="14"/>
      <c r="AI991" s="14"/>
      <c r="AJ991" s="14"/>
      <c r="AK991" s="14"/>
      <c r="AL991" s="14"/>
    </row>
    <row r="992" spans="1:38">
      <c r="A992" s="14"/>
      <c r="B992" s="14"/>
      <c r="C992" s="14"/>
      <c r="D992" s="14"/>
      <c r="E992" s="14"/>
      <c r="F992" s="14"/>
      <c r="G992" s="14"/>
      <c r="H992" s="14"/>
      <c r="I992" s="14"/>
      <c r="J992" s="14"/>
      <c r="K992" s="14"/>
      <c r="L992" s="14"/>
      <c r="M992" s="14"/>
      <c r="N992" s="14"/>
      <c r="O992" s="14"/>
      <c r="Q992" s="14" t="str">
        <f>IF(moras!H984="SI", moras!C984, "")</f>
        <v/>
      </c>
      <c r="R992" s="14">
        <f>IF(moras!H984="NO", moras!C984, "")</f>
        <v>278030.99</v>
      </c>
      <c r="S992" s="14">
        <f t="shared" si="18"/>
        <v>-278030.99</v>
      </c>
      <c r="T992" s="14"/>
      <c r="U992" s="14"/>
      <c r="V992" s="14"/>
      <c r="W992" s="14"/>
      <c r="X992" s="14"/>
      <c r="Y992" s="14"/>
      <c r="Z992" s="14"/>
      <c r="AA992" s="14"/>
      <c r="AB992" s="14"/>
      <c r="AC992" s="14"/>
      <c r="AD992" s="14"/>
      <c r="AE992" s="14"/>
      <c r="AF992" s="14"/>
      <c r="AG992" s="14"/>
      <c r="AH992" s="14"/>
      <c r="AI992" s="14"/>
      <c r="AJ992" s="14"/>
      <c r="AK992" s="14"/>
      <c r="AL992" s="14"/>
    </row>
    <row r="993" spans="1:38">
      <c r="A993" s="14"/>
      <c r="B993" s="14"/>
      <c r="C993" s="14"/>
      <c r="D993" s="14"/>
      <c r="E993" s="14"/>
      <c r="F993" s="14"/>
      <c r="G993" s="14"/>
      <c r="H993" s="14"/>
      <c r="I993" s="14"/>
      <c r="J993" s="14"/>
      <c r="K993" s="14"/>
      <c r="L993" s="14"/>
      <c r="M993" s="14"/>
      <c r="N993" s="14"/>
      <c r="O993" s="14"/>
      <c r="Q993" s="14" t="str">
        <f>IF(moras!H985="SI", moras!C985, "")</f>
        <v/>
      </c>
      <c r="R993" s="14">
        <f>IF(moras!H985="NO", moras!C985, "")</f>
        <v>297045</v>
      </c>
      <c r="S993" s="14">
        <f t="shared" si="18"/>
        <v>-297045</v>
      </c>
      <c r="T993" s="14"/>
      <c r="U993" s="14"/>
      <c r="V993" s="14"/>
      <c r="W993" s="14"/>
      <c r="X993" s="14"/>
      <c r="Y993" s="14"/>
      <c r="Z993" s="14"/>
      <c r="AA993" s="14"/>
      <c r="AB993" s="14"/>
      <c r="AC993" s="14"/>
      <c r="AD993" s="14"/>
      <c r="AE993" s="14"/>
      <c r="AF993" s="14"/>
      <c r="AG993" s="14"/>
      <c r="AH993" s="14"/>
      <c r="AI993" s="14"/>
      <c r="AJ993" s="14"/>
      <c r="AK993" s="14"/>
      <c r="AL993" s="14"/>
    </row>
    <row r="994" spans="1:38">
      <c r="A994" s="14"/>
      <c r="B994" s="14"/>
      <c r="C994" s="14"/>
      <c r="D994" s="14"/>
      <c r="E994" s="14"/>
      <c r="F994" s="14"/>
      <c r="G994" s="14"/>
      <c r="H994" s="14"/>
      <c r="I994" s="14"/>
      <c r="J994" s="14"/>
      <c r="K994" s="14"/>
      <c r="L994" s="14"/>
      <c r="M994" s="14"/>
      <c r="N994" s="14"/>
      <c r="O994" s="14"/>
      <c r="Q994" s="14">
        <f>IF(moras!H986="SI", moras!C986, "")</f>
        <v>297973.5</v>
      </c>
      <c r="R994" s="14" t="str">
        <f>IF(moras!H986="NO", moras!C986, "")</f>
        <v/>
      </c>
      <c r="S994" s="14" t="e">
        <f t="shared" si="18"/>
        <v>#VALUE!</v>
      </c>
      <c r="T994" s="14"/>
      <c r="U994" s="14"/>
      <c r="V994" s="14"/>
      <c r="W994" s="14"/>
      <c r="X994" s="14"/>
      <c r="Y994" s="14"/>
      <c r="Z994" s="14"/>
      <c r="AA994" s="14"/>
      <c r="AB994" s="14"/>
      <c r="AC994" s="14"/>
      <c r="AD994" s="14"/>
      <c r="AE994" s="14"/>
      <c r="AF994" s="14"/>
      <c r="AG994" s="14"/>
      <c r="AH994" s="14"/>
      <c r="AI994" s="14"/>
      <c r="AJ994" s="14"/>
      <c r="AK994" s="14"/>
      <c r="AL994" s="14"/>
    </row>
    <row r="995" spans="1:38">
      <c r="A995" s="14"/>
      <c r="B995" s="14"/>
      <c r="C995" s="14"/>
      <c r="D995" s="14"/>
      <c r="E995" s="14"/>
      <c r="F995" s="14"/>
      <c r="G995" s="14"/>
      <c r="H995" s="14"/>
      <c r="I995" s="14"/>
      <c r="J995" s="14"/>
      <c r="K995" s="14"/>
      <c r="L995" s="14"/>
      <c r="M995" s="14"/>
      <c r="N995" s="14"/>
      <c r="O995" s="14"/>
      <c r="Q995" s="14" t="str">
        <f>IF(moras!H987="SI", moras!C987, "")</f>
        <v/>
      </c>
      <c r="R995" s="14">
        <f>IF(moras!H987="NO", moras!C987, "")</f>
        <v>1079349.94</v>
      </c>
      <c r="S995" s="14">
        <f t="shared" si="18"/>
        <v>-1079349.94</v>
      </c>
      <c r="T995" s="14"/>
      <c r="U995" s="14"/>
      <c r="V995" s="14"/>
      <c r="W995" s="14"/>
      <c r="X995" s="14"/>
      <c r="Y995" s="14"/>
      <c r="Z995" s="14"/>
      <c r="AA995" s="14"/>
      <c r="AB995" s="14"/>
      <c r="AC995" s="14"/>
      <c r="AD995" s="14"/>
      <c r="AE995" s="14"/>
      <c r="AF995" s="14"/>
      <c r="AG995" s="14"/>
      <c r="AH995" s="14"/>
      <c r="AI995" s="14"/>
      <c r="AJ995" s="14"/>
      <c r="AK995" s="14"/>
      <c r="AL995" s="14"/>
    </row>
    <row r="996" spans="1:38">
      <c r="A996" s="14"/>
      <c r="B996" s="14"/>
      <c r="C996" s="14"/>
      <c r="D996" s="14"/>
      <c r="E996" s="14"/>
      <c r="F996" s="14"/>
      <c r="G996" s="14"/>
      <c r="H996" s="14"/>
      <c r="I996" s="14"/>
      <c r="J996" s="14"/>
      <c r="K996" s="14"/>
      <c r="L996" s="14"/>
      <c r="M996" s="14"/>
      <c r="N996" s="14"/>
      <c r="O996" s="14"/>
      <c r="Q996" s="14" t="str">
        <f>IF(moras!H988="SI", moras!C988, "")</f>
        <v/>
      </c>
      <c r="R996" s="14">
        <f>IF(moras!H988="NO", moras!C988, "")</f>
        <v>326749</v>
      </c>
      <c r="S996" s="14">
        <f t="shared" si="18"/>
        <v>-326749</v>
      </c>
      <c r="T996" s="14"/>
      <c r="U996" s="14"/>
      <c r="V996" s="14"/>
      <c r="W996" s="14"/>
      <c r="X996" s="14"/>
      <c r="Y996" s="14"/>
      <c r="Z996" s="14"/>
      <c r="AA996" s="14"/>
      <c r="AB996" s="14"/>
      <c r="AC996" s="14"/>
      <c r="AD996" s="14"/>
      <c r="AE996" s="14"/>
      <c r="AF996" s="14"/>
      <c r="AG996" s="14"/>
      <c r="AH996" s="14"/>
      <c r="AI996" s="14"/>
      <c r="AJ996" s="14"/>
      <c r="AK996" s="14"/>
      <c r="AL996" s="14"/>
    </row>
    <row r="997" spans="1:38">
      <c r="A997" s="14"/>
      <c r="B997" s="14"/>
      <c r="C997" s="14"/>
      <c r="D997" s="14"/>
      <c r="E997" s="14"/>
      <c r="F997" s="14"/>
      <c r="G997" s="14"/>
      <c r="H997" s="14"/>
      <c r="I997" s="14"/>
      <c r="J997" s="14"/>
      <c r="K997" s="14"/>
      <c r="L997" s="14"/>
      <c r="M997" s="14"/>
      <c r="N997" s="14"/>
      <c r="O997" s="14"/>
      <c r="Q997" s="14" t="str">
        <f>IF(moras!H989="SI", moras!C989, "")</f>
        <v/>
      </c>
      <c r="R997" s="14">
        <f>IF(moras!H989="NO", moras!C989, "")</f>
        <v>377926.85</v>
      </c>
      <c r="S997" s="14">
        <f t="shared" si="18"/>
        <v>-377926.85</v>
      </c>
      <c r="T997" s="14"/>
      <c r="U997" s="14"/>
      <c r="V997" s="14"/>
      <c r="W997" s="14"/>
      <c r="X997" s="14"/>
      <c r="Y997" s="14"/>
      <c r="Z997" s="14"/>
      <c r="AA997" s="14"/>
      <c r="AB997" s="14"/>
      <c r="AC997" s="14"/>
      <c r="AD997" s="14"/>
      <c r="AE997" s="14"/>
      <c r="AF997" s="14"/>
      <c r="AG997" s="14"/>
      <c r="AH997" s="14"/>
      <c r="AI997" s="14"/>
      <c r="AJ997" s="14"/>
      <c r="AK997" s="14"/>
      <c r="AL997" s="14"/>
    </row>
    <row r="998" spans="1:38">
      <c r="A998" s="14"/>
      <c r="B998" s="14"/>
      <c r="C998" s="14"/>
      <c r="D998" s="14"/>
      <c r="E998" s="14"/>
      <c r="F998" s="14"/>
      <c r="G998" s="14"/>
      <c r="H998" s="14"/>
      <c r="I998" s="14"/>
      <c r="J998" s="14"/>
      <c r="K998" s="14"/>
      <c r="L998" s="14"/>
      <c r="M998" s="14"/>
      <c r="N998" s="14"/>
      <c r="O998" s="14"/>
      <c r="Q998" s="14">
        <f>IF(moras!H990="SI", moras!C990, "")</f>
        <v>324047</v>
      </c>
      <c r="R998" s="14" t="str">
        <f>IF(moras!H990="NO", moras!C990, "")</f>
        <v/>
      </c>
      <c r="S998" s="14" t="e">
        <f t="shared" si="18"/>
        <v>#VALUE!</v>
      </c>
      <c r="T998" s="14"/>
      <c r="U998" s="14"/>
      <c r="V998" s="14"/>
      <c r="W998" s="14"/>
      <c r="X998" s="14"/>
      <c r="Y998" s="14"/>
      <c r="Z998" s="14"/>
      <c r="AA998" s="14"/>
      <c r="AB998" s="14"/>
      <c r="AC998" s="14"/>
      <c r="AD998" s="14"/>
      <c r="AE998" s="14"/>
      <c r="AF998" s="14"/>
      <c r="AG998" s="14"/>
      <c r="AH998" s="14"/>
      <c r="AI998" s="14"/>
      <c r="AJ998" s="14"/>
      <c r="AK998" s="14"/>
      <c r="AL998" s="14"/>
    </row>
    <row r="999" spans="1:38">
      <c r="A999" s="14"/>
      <c r="B999" s="14"/>
      <c r="C999" s="14"/>
      <c r="D999" s="14"/>
      <c r="E999" s="14"/>
      <c r="F999" s="14"/>
      <c r="G999" s="14"/>
      <c r="H999" s="14"/>
      <c r="I999" s="14"/>
      <c r="J999" s="14"/>
      <c r="K999" s="14"/>
      <c r="L999" s="14"/>
      <c r="M999" s="14"/>
      <c r="N999" s="14"/>
      <c r="O999" s="14"/>
      <c r="Q999" s="14" t="str">
        <f>IF(moras!H991="SI", moras!C991, "")</f>
        <v/>
      </c>
      <c r="R999" s="14">
        <f>IF(moras!H991="NO", moras!C991, "")</f>
        <v>374301</v>
      </c>
      <c r="S999" s="14">
        <f t="shared" si="18"/>
        <v>-374301</v>
      </c>
      <c r="T999" s="14"/>
      <c r="U999" s="14"/>
      <c r="V999" s="14"/>
      <c r="W999" s="14"/>
      <c r="X999" s="14"/>
      <c r="Y999" s="14"/>
      <c r="Z999" s="14"/>
      <c r="AA999" s="14"/>
      <c r="AB999" s="14"/>
      <c r="AC999" s="14"/>
      <c r="AD999" s="14"/>
      <c r="AE999" s="14"/>
      <c r="AF999" s="14"/>
      <c r="AG999" s="14"/>
      <c r="AH999" s="14"/>
      <c r="AI999" s="14"/>
      <c r="AJ999" s="14"/>
      <c r="AK999" s="14"/>
      <c r="AL999" s="14"/>
    </row>
    <row r="1000" spans="1:38">
      <c r="A1000" s="14"/>
      <c r="B1000" s="14"/>
      <c r="C1000" s="14"/>
      <c r="D1000" s="14"/>
      <c r="E1000" s="14"/>
      <c r="F1000" s="14"/>
      <c r="G1000" s="14"/>
      <c r="H1000" s="14"/>
      <c r="I1000" s="14"/>
      <c r="J1000" s="14"/>
      <c r="K1000" s="14"/>
      <c r="L1000" s="14"/>
      <c r="M1000" s="14"/>
      <c r="N1000" s="14"/>
      <c r="O1000" s="14"/>
      <c r="Q1000" s="14" t="str">
        <f>IF(moras!H992="SI", moras!C992, "")</f>
        <v/>
      </c>
      <c r="R1000" s="14">
        <f>IF(moras!H992="NO", moras!C992, "")</f>
        <v>297973.8</v>
      </c>
      <c r="S1000" s="14">
        <f t="shared" si="18"/>
        <v>-297973.8</v>
      </c>
      <c r="T1000" s="14"/>
      <c r="U1000" s="14"/>
      <c r="V1000" s="14"/>
      <c r="W1000" s="14"/>
      <c r="X1000" s="14"/>
      <c r="Y1000" s="14"/>
      <c r="Z1000" s="14"/>
      <c r="AA1000" s="14"/>
      <c r="AB1000" s="14"/>
      <c r="AC1000" s="14"/>
      <c r="AD1000" s="14"/>
      <c r="AE1000" s="14"/>
      <c r="AF1000" s="14"/>
      <c r="AG1000" s="14"/>
      <c r="AH1000" s="14"/>
      <c r="AI1000" s="14"/>
      <c r="AJ1000" s="14"/>
      <c r="AK1000" s="14"/>
      <c r="AL1000" s="14"/>
    </row>
    <row r="1001" spans="1:38">
      <c r="A1001" s="14"/>
      <c r="B1001" s="14"/>
      <c r="C1001" s="14"/>
      <c r="D1001" s="14"/>
      <c r="E1001" s="14"/>
      <c r="F1001" s="14"/>
      <c r="G1001" s="14"/>
      <c r="H1001" s="14"/>
      <c r="I1001" s="14"/>
      <c r="J1001" s="14"/>
      <c r="K1001" s="14"/>
      <c r="L1001" s="14"/>
      <c r="M1001" s="14"/>
      <c r="N1001" s="14"/>
      <c r="O1001" s="14"/>
      <c r="Q1001" s="14" t="str">
        <f>IF(moras!H993="SI", moras!C993, "")</f>
        <v/>
      </c>
      <c r="R1001" s="14">
        <f>IF(moras!H993="NO", moras!C993, "")</f>
        <v>355060</v>
      </c>
      <c r="S1001" s="14">
        <f t="shared" si="18"/>
        <v>-355060</v>
      </c>
      <c r="T1001" s="14"/>
      <c r="U1001" s="14"/>
      <c r="V1001" s="14"/>
      <c r="W1001" s="14"/>
      <c r="X1001" s="14"/>
      <c r="Y1001" s="14"/>
      <c r="Z1001" s="14"/>
      <c r="AA1001" s="14"/>
      <c r="AB1001" s="14"/>
      <c r="AC1001" s="14"/>
      <c r="AD1001" s="14"/>
      <c r="AE1001" s="14"/>
      <c r="AF1001" s="14"/>
      <c r="AG1001" s="14"/>
      <c r="AH1001" s="14"/>
      <c r="AI1001" s="14"/>
      <c r="AJ1001" s="14"/>
      <c r="AK1001" s="14"/>
      <c r="AL1001" s="14"/>
    </row>
    <row r="1002" spans="1:38">
      <c r="A1002" s="14"/>
      <c r="B1002" s="14"/>
      <c r="C1002" s="14"/>
      <c r="D1002" s="14"/>
      <c r="E1002" s="14"/>
      <c r="F1002" s="14"/>
      <c r="G1002" s="14"/>
      <c r="H1002" s="14"/>
      <c r="I1002" s="14"/>
      <c r="J1002" s="14"/>
      <c r="K1002" s="14"/>
      <c r="L1002" s="14"/>
      <c r="M1002" s="14"/>
      <c r="N1002" s="14"/>
      <c r="O1002" s="14"/>
      <c r="Q1002" s="14" t="str">
        <f>IF(moras!H994="SI", moras!C994, "")</f>
        <v/>
      </c>
      <c r="R1002" s="14">
        <f>IF(moras!H994="NO", moras!C994, "")</f>
        <v>297046</v>
      </c>
      <c r="S1002" s="14">
        <f t="shared" si="18"/>
        <v>-297046</v>
      </c>
      <c r="T1002" s="14"/>
      <c r="U1002" s="14"/>
      <c r="V1002" s="14"/>
      <c r="W1002" s="14"/>
      <c r="X1002" s="14"/>
      <c r="Y1002" s="14"/>
      <c r="Z1002" s="14"/>
      <c r="AA1002" s="14"/>
      <c r="AB1002" s="14"/>
      <c r="AC1002" s="14"/>
      <c r="AD1002" s="14"/>
      <c r="AE1002" s="14"/>
      <c r="AF1002" s="14"/>
      <c r="AG1002" s="14"/>
      <c r="AH1002" s="14"/>
      <c r="AI1002" s="14"/>
      <c r="AJ1002" s="14"/>
      <c r="AK1002" s="14"/>
      <c r="AL1002" s="14"/>
    </row>
    <row r="1003" spans="1:38">
      <c r="A1003" s="14"/>
      <c r="B1003" s="14"/>
      <c r="C1003" s="14"/>
      <c r="D1003" s="14"/>
      <c r="E1003" s="14"/>
      <c r="F1003" s="14"/>
      <c r="G1003" s="14"/>
      <c r="H1003" s="14"/>
      <c r="I1003" s="14"/>
      <c r="J1003" s="14"/>
      <c r="K1003" s="14"/>
      <c r="L1003" s="14"/>
      <c r="M1003" s="14"/>
      <c r="N1003" s="14"/>
      <c r="O1003" s="14"/>
      <c r="Q1003" s="14" t="str">
        <f>IF(moras!H995="SI", moras!C995, "")</f>
        <v/>
      </c>
      <c r="R1003" s="14">
        <f>IF(moras!H995="NO", moras!C995, "")</f>
        <v>342028</v>
      </c>
      <c r="S1003" s="14">
        <f t="shared" si="18"/>
        <v>-342028</v>
      </c>
      <c r="T1003" s="14"/>
      <c r="U1003" s="14"/>
      <c r="V1003" s="14"/>
      <c r="W1003" s="14"/>
      <c r="X1003" s="14"/>
      <c r="Y1003" s="14"/>
      <c r="Z1003" s="14"/>
      <c r="AA1003" s="14"/>
      <c r="AB1003" s="14"/>
      <c r="AC1003" s="14"/>
      <c r="AD1003" s="14"/>
      <c r="AE1003" s="14"/>
      <c r="AF1003" s="14"/>
      <c r="AG1003" s="14"/>
      <c r="AH1003" s="14"/>
      <c r="AI1003" s="14"/>
      <c r="AJ1003" s="14"/>
      <c r="AK1003" s="14"/>
      <c r="AL1003" s="14"/>
    </row>
    <row r="1004" spans="1:38">
      <c r="A1004" s="14"/>
      <c r="B1004" s="14"/>
      <c r="C1004" s="14"/>
      <c r="D1004" s="14"/>
      <c r="E1004" s="14"/>
      <c r="F1004" s="14"/>
      <c r="G1004" s="14"/>
      <c r="H1004" s="14"/>
      <c r="I1004" s="14"/>
      <c r="J1004" s="14"/>
      <c r="K1004" s="14"/>
      <c r="L1004" s="14"/>
      <c r="M1004" s="14"/>
      <c r="N1004" s="14"/>
      <c r="O1004" s="14"/>
      <c r="Q1004" s="14">
        <f>IF(moras!H996="SI", moras!C996, "")</f>
        <v>343836</v>
      </c>
      <c r="R1004" s="14" t="str">
        <f>IF(moras!H996="NO", moras!C996, "")</f>
        <v/>
      </c>
      <c r="S1004" s="14" t="e">
        <f t="shared" si="18"/>
        <v>#VALUE!</v>
      </c>
      <c r="T1004" s="14"/>
      <c r="U1004" s="14"/>
      <c r="V1004" s="14"/>
      <c r="W1004" s="14"/>
      <c r="X1004" s="14"/>
      <c r="Y1004" s="14"/>
      <c r="Z1004" s="14"/>
      <c r="AA1004" s="14"/>
      <c r="AB1004" s="14"/>
      <c r="AC1004" s="14"/>
      <c r="AD1004" s="14"/>
      <c r="AE1004" s="14"/>
      <c r="AF1004" s="14"/>
      <c r="AG1004" s="14"/>
      <c r="AH1004" s="14"/>
      <c r="AI1004" s="14"/>
      <c r="AJ1004" s="14"/>
      <c r="AK1004" s="14"/>
      <c r="AL1004" s="14"/>
    </row>
    <row r="1005" spans="1:38">
      <c r="A1005" s="14"/>
      <c r="B1005" s="14"/>
      <c r="C1005" s="14"/>
      <c r="D1005" s="14"/>
      <c r="E1005" s="14"/>
      <c r="F1005" s="14"/>
      <c r="G1005" s="14"/>
      <c r="H1005" s="14"/>
      <c r="I1005" s="14"/>
      <c r="J1005" s="14"/>
      <c r="K1005" s="14"/>
      <c r="L1005" s="14"/>
      <c r="M1005" s="14"/>
      <c r="N1005" s="14"/>
      <c r="O1005" s="14"/>
      <c r="Q1005" s="14" t="str">
        <f>IF(moras!H997="SI", moras!C997, "")</f>
        <v/>
      </c>
      <c r="R1005" s="14">
        <f>IF(moras!H997="NO", moras!C997, "")</f>
        <v>430591.65</v>
      </c>
      <c r="S1005" s="14">
        <f t="shared" si="18"/>
        <v>-430591.65</v>
      </c>
      <c r="T1005" s="14"/>
      <c r="U1005" s="14"/>
      <c r="V1005" s="14"/>
      <c r="W1005" s="14"/>
      <c r="X1005" s="14"/>
      <c r="Y1005" s="14"/>
      <c r="Z1005" s="14"/>
      <c r="AA1005" s="14"/>
      <c r="AB1005" s="14"/>
      <c r="AC1005" s="14"/>
      <c r="AD1005" s="14"/>
      <c r="AE1005" s="14"/>
      <c r="AF1005" s="14"/>
      <c r="AG1005" s="14"/>
      <c r="AH1005" s="14"/>
      <c r="AI1005" s="14"/>
      <c r="AJ1005" s="14"/>
      <c r="AK1005" s="14"/>
      <c r="AL1005" s="14"/>
    </row>
    <row r="1006" spans="1:38">
      <c r="A1006" s="14"/>
      <c r="B1006" s="14"/>
      <c r="C1006" s="14"/>
      <c r="D1006" s="14"/>
      <c r="E1006" s="14"/>
      <c r="F1006" s="14"/>
      <c r="G1006" s="14"/>
      <c r="H1006" s="14"/>
      <c r="I1006" s="14"/>
      <c r="J1006" s="14"/>
      <c r="K1006" s="14"/>
      <c r="L1006" s="14"/>
      <c r="M1006" s="14"/>
      <c r="N1006" s="14"/>
      <c r="O1006" s="14"/>
      <c r="Q1006" s="14" t="str">
        <f>IF(moras!H998="SI", moras!C998, "")</f>
        <v/>
      </c>
      <c r="R1006" s="14">
        <f>IF(moras!H998="NO", moras!C998, "")</f>
        <v>979079.94</v>
      </c>
      <c r="S1006" s="14">
        <f t="shared" si="18"/>
        <v>-979079.94</v>
      </c>
      <c r="T1006" s="14"/>
      <c r="U1006" s="14"/>
      <c r="V1006" s="14"/>
      <c r="W1006" s="14"/>
      <c r="X1006" s="14"/>
      <c r="Y1006" s="14"/>
      <c r="Z1006" s="14"/>
      <c r="AA1006" s="14"/>
      <c r="AB1006" s="14"/>
      <c r="AC1006" s="14"/>
      <c r="AD1006" s="14"/>
      <c r="AE1006" s="14"/>
      <c r="AF1006" s="14"/>
      <c r="AG1006" s="14"/>
      <c r="AH1006" s="14"/>
      <c r="AI1006" s="14"/>
      <c r="AJ1006" s="14"/>
      <c r="AK1006" s="14"/>
      <c r="AL1006" s="14"/>
    </row>
    <row r="1007" spans="1:38">
      <c r="A1007" s="14"/>
      <c r="B1007" s="14"/>
      <c r="C1007" s="14"/>
      <c r="D1007" s="14"/>
      <c r="E1007" s="14"/>
      <c r="F1007" s="14"/>
      <c r="G1007" s="14"/>
      <c r="H1007" s="14"/>
      <c r="I1007" s="14"/>
      <c r="J1007" s="14"/>
      <c r="K1007" s="14"/>
      <c r="L1007" s="14"/>
      <c r="M1007" s="14"/>
      <c r="N1007" s="14"/>
      <c r="O1007" s="14"/>
      <c r="Q1007" s="14" t="str">
        <f>IF(moras!H999="SI", moras!C999, "")</f>
        <v/>
      </c>
      <c r="R1007" s="14">
        <f>IF(moras!H999="NO", moras!C999, "")</f>
        <v>428662.7</v>
      </c>
      <c r="S1007" s="14">
        <f t="shared" si="18"/>
        <v>-428662.7</v>
      </c>
      <c r="T1007" s="14"/>
      <c r="U1007" s="14"/>
      <c r="V1007" s="14"/>
      <c r="W1007" s="14"/>
      <c r="X1007" s="14"/>
      <c r="Y1007" s="14"/>
      <c r="Z1007" s="14"/>
      <c r="AA1007" s="14"/>
      <c r="AB1007" s="14"/>
      <c r="AC1007" s="14"/>
      <c r="AD1007" s="14"/>
      <c r="AE1007" s="14"/>
      <c r="AF1007" s="14"/>
      <c r="AG1007" s="14"/>
      <c r="AH1007" s="14"/>
      <c r="AI1007" s="14"/>
      <c r="AJ1007" s="14"/>
      <c r="AK1007" s="14"/>
      <c r="AL1007" s="14"/>
    </row>
    <row r="1008" spans="1:38">
      <c r="A1008" s="14"/>
      <c r="B1008" s="14"/>
      <c r="C1008" s="14"/>
      <c r="D1008" s="14"/>
      <c r="E1008" s="14"/>
      <c r="F1008" s="14"/>
      <c r="G1008" s="14"/>
      <c r="H1008" s="14"/>
      <c r="I1008" s="14"/>
      <c r="J1008" s="14"/>
      <c r="K1008" s="14"/>
      <c r="L1008" s="14"/>
      <c r="M1008" s="14"/>
      <c r="N1008" s="14"/>
      <c r="O1008" s="14"/>
      <c r="Q1008" s="14" t="str">
        <f>IF(moras!H1000="SI", moras!C1000, "")</f>
        <v/>
      </c>
      <c r="R1008" s="14">
        <f>IF(moras!H1000="NO", moras!C1000, "")</f>
        <v>278030</v>
      </c>
      <c r="S1008" s="14">
        <f t="shared" si="18"/>
        <v>-278030</v>
      </c>
      <c r="T1008" s="14"/>
      <c r="U1008" s="14"/>
      <c r="V1008" s="14"/>
      <c r="W1008" s="14"/>
      <c r="X1008" s="14"/>
      <c r="Y1008" s="14"/>
      <c r="Z1008" s="14"/>
      <c r="AA1008" s="14"/>
      <c r="AB1008" s="14"/>
      <c r="AC1008" s="14"/>
      <c r="AD1008" s="14"/>
      <c r="AE1008" s="14"/>
      <c r="AF1008" s="14"/>
      <c r="AG1008" s="14"/>
      <c r="AH1008" s="14"/>
      <c r="AI1008" s="14"/>
      <c r="AJ1008" s="14"/>
      <c r="AK1008" s="14"/>
      <c r="AL1008" s="14"/>
    </row>
    <row r="1009" spans="1:38">
      <c r="A1009" s="14"/>
      <c r="B1009" s="14"/>
      <c r="C1009" s="14"/>
      <c r="D1009" s="14"/>
      <c r="E1009" s="14"/>
      <c r="F1009" s="14"/>
      <c r="G1009" s="14"/>
      <c r="H1009" s="14"/>
      <c r="I1009" s="14"/>
      <c r="J1009" s="14"/>
      <c r="K1009" s="14"/>
      <c r="L1009" s="14"/>
      <c r="M1009" s="14"/>
      <c r="N1009" s="14"/>
      <c r="O1009" s="14"/>
      <c r="Q1009" s="14" t="str">
        <f>IF(moras!H1001="SI", moras!C1001, "")</f>
        <v/>
      </c>
      <c r="R1009" s="14">
        <f>IF(moras!H1001="NO", moras!C1001, "")</f>
        <v>324741.92</v>
      </c>
      <c r="S1009" s="14">
        <f t="shared" si="18"/>
        <v>-324741.92</v>
      </c>
      <c r="T1009" s="14"/>
      <c r="U1009" s="14"/>
      <c r="V1009" s="14"/>
      <c r="W1009" s="14"/>
      <c r="X1009" s="14"/>
      <c r="Y1009" s="14"/>
      <c r="Z1009" s="14"/>
      <c r="AA1009" s="14"/>
      <c r="AB1009" s="14"/>
      <c r="AC1009" s="14"/>
      <c r="AD1009" s="14"/>
      <c r="AE1009" s="14"/>
      <c r="AF1009" s="14"/>
      <c r="AG1009" s="14"/>
      <c r="AH1009" s="14"/>
      <c r="AI1009" s="14"/>
      <c r="AJ1009" s="14"/>
      <c r="AK1009" s="14"/>
      <c r="AL1009" s="14"/>
    </row>
    <row r="1010" spans="1:38">
      <c r="A1010" s="14"/>
      <c r="B1010" s="14"/>
      <c r="C1010" s="14"/>
      <c r="D1010" s="14"/>
      <c r="E1010" s="14"/>
      <c r="F1010" s="14"/>
      <c r="G1010" s="14"/>
      <c r="H1010" s="14"/>
      <c r="I1010" s="14"/>
      <c r="J1010" s="14"/>
      <c r="K1010" s="14"/>
      <c r="L1010" s="14"/>
      <c r="M1010" s="14"/>
      <c r="N1010" s="14"/>
      <c r="O1010" s="14"/>
      <c r="Q1010" s="14" t="str">
        <f>IF(moras!H1002="SI", moras!C1002, "")</f>
        <v/>
      </c>
      <c r="R1010" s="14">
        <f>IF(moras!H1002="NO", moras!C1002, "")</f>
        <v>390128.11</v>
      </c>
      <c r="S1010" s="14">
        <f t="shared" si="18"/>
        <v>-390128.11</v>
      </c>
      <c r="T1010" s="14"/>
      <c r="U1010" s="14"/>
      <c r="V1010" s="14"/>
      <c r="W1010" s="14"/>
      <c r="X1010" s="14"/>
      <c r="Y1010" s="14"/>
      <c r="Z1010" s="14"/>
      <c r="AA1010" s="14"/>
      <c r="AB1010" s="14"/>
      <c r="AC1010" s="14"/>
      <c r="AD1010" s="14"/>
      <c r="AE1010" s="14"/>
      <c r="AF1010" s="14"/>
      <c r="AG1010" s="14"/>
      <c r="AH1010" s="14"/>
      <c r="AI1010" s="14"/>
      <c r="AJ1010" s="14"/>
      <c r="AK1010" s="14"/>
      <c r="AL1010" s="14"/>
    </row>
    <row r="1011" spans="1:38">
      <c r="A1011" s="14"/>
      <c r="B1011" s="14"/>
      <c r="C1011" s="14"/>
      <c r="D1011" s="14"/>
      <c r="E1011" s="14"/>
      <c r="F1011" s="14"/>
      <c r="G1011" s="14"/>
      <c r="H1011" s="14"/>
      <c r="I1011" s="14"/>
      <c r="J1011" s="14"/>
      <c r="K1011" s="14"/>
      <c r="L1011" s="14"/>
      <c r="M1011" s="14"/>
      <c r="N1011" s="14"/>
      <c r="O1011" s="14"/>
      <c r="Q1011" s="14" t="str">
        <f>IF(moras!H1003="SI", moras!C1003, "")</f>
        <v/>
      </c>
      <c r="R1011" s="14">
        <f>IF(moras!H1003="NO", moras!C1003, "")</f>
        <v>713928</v>
      </c>
      <c r="S1011" s="14">
        <f t="shared" si="18"/>
        <v>-713928</v>
      </c>
      <c r="T1011" s="14"/>
      <c r="U1011" s="14"/>
      <c r="V1011" s="14"/>
      <c r="W1011" s="14"/>
      <c r="X1011" s="14"/>
      <c r="Y1011" s="14"/>
      <c r="Z1011" s="14"/>
      <c r="AA1011" s="14"/>
      <c r="AB1011" s="14"/>
      <c r="AC1011" s="14"/>
      <c r="AD1011" s="14"/>
      <c r="AE1011" s="14"/>
      <c r="AF1011" s="14"/>
      <c r="AG1011" s="14"/>
      <c r="AH1011" s="14"/>
      <c r="AI1011" s="14"/>
      <c r="AJ1011" s="14"/>
      <c r="AK1011" s="14"/>
      <c r="AL1011" s="14"/>
    </row>
    <row r="1012" spans="1:38">
      <c r="A1012" s="14"/>
      <c r="B1012" s="14"/>
      <c r="C1012" s="14"/>
      <c r="D1012" s="14"/>
      <c r="E1012" s="14"/>
      <c r="F1012" s="14"/>
      <c r="G1012" s="14"/>
      <c r="H1012" s="14"/>
      <c r="I1012" s="14"/>
      <c r="J1012" s="14"/>
      <c r="K1012" s="14"/>
      <c r="L1012" s="14"/>
      <c r="M1012" s="14"/>
      <c r="N1012" s="14"/>
      <c r="O1012" s="14"/>
      <c r="Q1012" s="14" t="str">
        <f>IF(moras!H1004="SI", moras!C1004, "")</f>
        <v/>
      </c>
      <c r="R1012" s="14">
        <f>IF(moras!H1004="NO", moras!C1004, "")</f>
        <v>1077120</v>
      </c>
      <c r="S1012" s="14">
        <f t="shared" si="18"/>
        <v>-1077120</v>
      </c>
      <c r="T1012" s="14"/>
      <c r="U1012" s="14"/>
      <c r="V1012" s="14"/>
      <c r="W1012" s="14"/>
      <c r="X1012" s="14"/>
      <c r="Y1012" s="14"/>
      <c r="Z1012" s="14"/>
      <c r="AA1012" s="14"/>
      <c r="AB1012" s="14"/>
      <c r="AC1012" s="14"/>
      <c r="AD1012" s="14"/>
      <c r="AE1012" s="14"/>
      <c r="AF1012" s="14"/>
      <c r="AG1012" s="14"/>
      <c r="AH1012" s="14"/>
      <c r="AI1012" s="14"/>
      <c r="AJ1012" s="14"/>
      <c r="AK1012" s="14"/>
      <c r="AL1012" s="14"/>
    </row>
    <row r="1013" spans="1:38">
      <c r="A1013" s="14"/>
      <c r="B1013" s="14"/>
      <c r="C1013" s="14"/>
      <c r="D1013" s="14"/>
      <c r="E1013" s="14"/>
      <c r="F1013" s="14"/>
      <c r="G1013" s="14"/>
      <c r="H1013" s="14"/>
      <c r="I1013" s="14"/>
      <c r="J1013" s="14"/>
      <c r="K1013" s="14"/>
      <c r="L1013" s="14"/>
      <c r="M1013" s="14"/>
      <c r="N1013" s="14"/>
      <c r="O1013" s="14"/>
      <c r="Q1013" s="14" t="str">
        <f>IF(moras!H1005="SI", moras!C1005, "")</f>
        <v/>
      </c>
      <c r="R1013" s="14">
        <f>IF(moras!H1005="NO", moras!C1005, "")</f>
        <v>433738.95</v>
      </c>
      <c r="S1013" s="14">
        <f t="shared" si="18"/>
        <v>-433738.95</v>
      </c>
      <c r="T1013" s="14"/>
      <c r="U1013" s="14"/>
      <c r="V1013" s="14"/>
      <c r="W1013" s="14"/>
      <c r="X1013" s="14"/>
      <c r="Y1013" s="14"/>
      <c r="Z1013" s="14"/>
      <c r="AA1013" s="14"/>
      <c r="AB1013" s="14"/>
      <c r="AC1013" s="14"/>
      <c r="AD1013" s="14"/>
      <c r="AE1013" s="14"/>
      <c r="AF1013" s="14"/>
      <c r="AG1013" s="14"/>
      <c r="AH1013" s="14"/>
      <c r="AI1013" s="14"/>
      <c r="AJ1013" s="14"/>
      <c r="AK1013" s="14"/>
      <c r="AL1013" s="14"/>
    </row>
    <row r="1014" spans="1:38">
      <c r="A1014" s="14"/>
      <c r="B1014" s="14"/>
      <c r="C1014" s="14"/>
      <c r="D1014" s="14"/>
      <c r="E1014" s="14"/>
      <c r="F1014" s="14"/>
      <c r="G1014" s="14"/>
      <c r="H1014" s="14"/>
      <c r="I1014" s="14"/>
      <c r="J1014" s="14"/>
      <c r="K1014" s="14"/>
      <c r="L1014" s="14"/>
      <c r="M1014" s="14"/>
      <c r="N1014" s="14"/>
      <c r="O1014" s="14"/>
      <c r="Q1014" s="14" t="str">
        <f>IF(moras!H1006="SI", moras!C1006, "")</f>
        <v/>
      </c>
      <c r="R1014" s="14">
        <f>IF(moras!H1006="NO", moras!C1006, "")</f>
        <v>176387.09</v>
      </c>
      <c r="S1014" s="14">
        <f t="shared" si="18"/>
        <v>-176387.09</v>
      </c>
      <c r="T1014" s="14"/>
      <c r="U1014" s="14"/>
      <c r="V1014" s="14"/>
      <c r="W1014" s="14"/>
      <c r="X1014" s="14"/>
      <c r="Y1014" s="14"/>
      <c r="Z1014" s="14"/>
      <c r="AA1014" s="14"/>
      <c r="AB1014" s="14"/>
      <c r="AC1014" s="14"/>
      <c r="AD1014" s="14"/>
      <c r="AE1014" s="14"/>
      <c r="AF1014" s="14"/>
      <c r="AG1014" s="14"/>
      <c r="AH1014" s="14"/>
      <c r="AI1014" s="14"/>
      <c r="AJ1014" s="14"/>
      <c r="AK1014" s="14"/>
      <c r="AL1014" s="14"/>
    </row>
    <row r="1015" spans="1:38">
      <c r="A1015" s="14"/>
      <c r="B1015" s="14"/>
      <c r="C1015" s="14"/>
      <c r="D1015" s="14"/>
      <c r="E1015" s="14"/>
      <c r="F1015" s="14"/>
      <c r="G1015" s="14"/>
      <c r="H1015" s="14"/>
      <c r="I1015" s="14"/>
      <c r="J1015" s="14"/>
      <c r="K1015" s="14"/>
      <c r="L1015" s="14"/>
      <c r="M1015" s="14"/>
      <c r="N1015" s="14"/>
      <c r="O1015" s="14"/>
      <c r="Q1015" s="14" t="str">
        <f>IF(moras!H1007="SI", moras!C1007, "")</f>
        <v/>
      </c>
      <c r="R1015" s="14">
        <f>IF(moras!H1007="NO", moras!C1007, "")</f>
        <v>278030</v>
      </c>
      <c r="S1015" s="14">
        <f t="shared" si="18"/>
        <v>-278030</v>
      </c>
      <c r="T1015" s="14"/>
      <c r="U1015" s="14"/>
      <c r="V1015" s="14"/>
      <c r="W1015" s="14"/>
      <c r="X1015" s="14"/>
      <c r="Y1015" s="14"/>
      <c r="Z1015" s="14"/>
      <c r="AA1015" s="14"/>
      <c r="AB1015" s="14"/>
      <c r="AC1015" s="14"/>
      <c r="AD1015" s="14"/>
      <c r="AE1015" s="14"/>
      <c r="AF1015" s="14"/>
      <c r="AG1015" s="14"/>
      <c r="AH1015" s="14"/>
      <c r="AI1015" s="14"/>
      <c r="AJ1015" s="14"/>
      <c r="AK1015" s="14"/>
      <c r="AL1015" s="14"/>
    </row>
    <row r="1016" spans="1:38">
      <c r="A1016" s="14"/>
      <c r="B1016" s="14"/>
      <c r="C1016" s="14"/>
      <c r="D1016" s="14"/>
      <c r="E1016" s="14"/>
      <c r="F1016" s="14"/>
      <c r="G1016" s="14"/>
      <c r="H1016" s="14"/>
      <c r="I1016" s="14"/>
      <c r="J1016" s="14"/>
      <c r="K1016" s="14"/>
      <c r="L1016" s="14"/>
      <c r="M1016" s="14"/>
      <c r="N1016" s="14"/>
      <c r="O1016" s="14"/>
      <c r="Q1016" s="14" t="str">
        <f>IF(moras!H1008="SI", moras!C1008, "")</f>
        <v/>
      </c>
      <c r="R1016" s="14">
        <f>IF(moras!H1008="NO", moras!C1008, "")</f>
        <v>1407034.2</v>
      </c>
      <c r="S1016" s="14">
        <f t="shared" si="18"/>
        <v>-1407034.2</v>
      </c>
      <c r="T1016" s="14"/>
      <c r="U1016" s="14"/>
      <c r="V1016" s="14"/>
      <c r="W1016" s="14"/>
      <c r="X1016" s="14"/>
      <c r="Y1016" s="14"/>
      <c r="Z1016" s="14"/>
      <c r="AA1016" s="14"/>
      <c r="AB1016" s="14"/>
      <c r="AC1016" s="14"/>
      <c r="AD1016" s="14"/>
      <c r="AE1016" s="14"/>
      <c r="AF1016" s="14"/>
      <c r="AG1016" s="14"/>
      <c r="AH1016" s="14"/>
      <c r="AI1016" s="14"/>
      <c r="AJ1016" s="14"/>
      <c r="AK1016" s="14"/>
      <c r="AL1016" s="14"/>
    </row>
    <row r="1017" spans="1:38">
      <c r="A1017" s="14"/>
      <c r="B1017" s="14"/>
      <c r="C1017" s="14"/>
      <c r="D1017" s="14"/>
      <c r="E1017" s="14"/>
      <c r="F1017" s="14"/>
      <c r="G1017" s="14"/>
      <c r="H1017" s="14"/>
      <c r="I1017" s="14"/>
      <c r="J1017" s="14"/>
      <c r="K1017" s="14"/>
      <c r="L1017" s="14"/>
      <c r="M1017" s="14"/>
      <c r="N1017" s="14"/>
      <c r="O1017" s="14"/>
      <c r="Q1017" s="14" t="str">
        <f>IF(moras!H1009="SI", moras!C1009, "")</f>
        <v/>
      </c>
      <c r="R1017" s="14">
        <f>IF(moras!H1009="NO", moras!C1009, "")</f>
        <v>1656666.67</v>
      </c>
      <c r="S1017" s="14">
        <f t="shared" si="18"/>
        <v>-1656666.67</v>
      </c>
      <c r="T1017" s="14"/>
      <c r="U1017" s="14"/>
      <c r="V1017" s="14"/>
      <c r="W1017" s="14"/>
      <c r="X1017" s="14"/>
      <c r="Y1017" s="14"/>
      <c r="Z1017" s="14"/>
      <c r="AA1017" s="14"/>
      <c r="AB1017" s="14"/>
      <c r="AC1017" s="14"/>
      <c r="AD1017" s="14"/>
      <c r="AE1017" s="14"/>
      <c r="AF1017" s="14"/>
      <c r="AG1017" s="14"/>
      <c r="AH1017" s="14"/>
      <c r="AI1017" s="14"/>
      <c r="AJ1017" s="14"/>
      <c r="AK1017" s="14"/>
      <c r="AL1017" s="14"/>
    </row>
    <row r="1018" spans="1:38">
      <c r="A1018" s="14"/>
      <c r="B1018" s="14"/>
      <c r="C1018" s="14"/>
      <c r="D1018" s="14"/>
      <c r="E1018" s="14"/>
      <c r="F1018" s="14"/>
      <c r="G1018" s="14"/>
      <c r="H1018" s="14"/>
      <c r="I1018" s="14"/>
      <c r="J1018" s="14"/>
      <c r="K1018" s="14"/>
      <c r="L1018" s="14"/>
      <c r="M1018" s="14"/>
      <c r="N1018" s="14"/>
      <c r="O1018" s="14"/>
      <c r="Q1018" s="14">
        <f>IF(moras!H1010="SI", moras!C1010, "")</f>
        <v>199161</v>
      </c>
      <c r="R1018" s="14" t="str">
        <f>IF(moras!H1010="NO", moras!C1010, "")</f>
        <v/>
      </c>
      <c r="S1018" s="14" t="e">
        <f t="shared" si="18"/>
        <v>#VALUE!</v>
      </c>
      <c r="T1018" s="14"/>
      <c r="U1018" s="14"/>
      <c r="V1018" s="14"/>
      <c r="W1018" s="14"/>
      <c r="X1018" s="14"/>
      <c r="Y1018" s="14"/>
      <c r="Z1018" s="14"/>
      <c r="AA1018" s="14"/>
      <c r="AB1018" s="14"/>
      <c r="AC1018" s="14"/>
      <c r="AD1018" s="14"/>
      <c r="AE1018" s="14"/>
      <c r="AF1018" s="14"/>
      <c r="AG1018" s="14"/>
      <c r="AH1018" s="14"/>
      <c r="AI1018" s="14"/>
      <c r="AJ1018" s="14"/>
      <c r="AK1018" s="14"/>
      <c r="AL1018" s="14"/>
    </row>
    <row r="1019" spans="1:38">
      <c r="A1019" s="14"/>
      <c r="B1019" s="14"/>
      <c r="C1019" s="14"/>
      <c r="D1019" s="14"/>
      <c r="E1019" s="14"/>
      <c r="F1019" s="14"/>
      <c r="G1019" s="14"/>
      <c r="H1019" s="14"/>
      <c r="I1019" s="14"/>
      <c r="J1019" s="14"/>
      <c r="K1019" s="14"/>
      <c r="L1019" s="14"/>
      <c r="M1019" s="14"/>
      <c r="N1019" s="14"/>
      <c r="O1019" s="14"/>
      <c r="Q1019" s="14" t="str">
        <f>IF(moras!H1011="SI", moras!C1011, "")</f>
        <v/>
      </c>
      <c r="R1019" s="14">
        <f>IF(moras!H1011="NO", moras!C1011, "")</f>
        <v>600473</v>
      </c>
      <c r="S1019" s="14">
        <f t="shared" si="18"/>
        <v>-600473</v>
      </c>
      <c r="T1019" s="14"/>
      <c r="U1019" s="14"/>
      <c r="V1019" s="14"/>
      <c r="W1019" s="14"/>
      <c r="X1019" s="14"/>
      <c r="Y1019" s="14"/>
      <c r="Z1019" s="14"/>
      <c r="AA1019" s="14"/>
      <c r="AB1019" s="14"/>
      <c r="AC1019" s="14"/>
      <c r="AD1019" s="14"/>
      <c r="AE1019" s="14"/>
      <c r="AF1019" s="14"/>
      <c r="AG1019" s="14"/>
      <c r="AH1019" s="14"/>
      <c r="AI1019" s="14"/>
      <c r="AJ1019" s="14"/>
      <c r="AK1019" s="14"/>
      <c r="AL1019" s="14"/>
    </row>
    <row r="1020" spans="1:38">
      <c r="A1020" s="14"/>
      <c r="B1020" s="14"/>
      <c r="C1020" s="14"/>
      <c r="D1020" s="14"/>
      <c r="E1020" s="14"/>
      <c r="F1020" s="14"/>
      <c r="G1020" s="14"/>
      <c r="H1020" s="14"/>
      <c r="I1020" s="14"/>
      <c r="J1020" s="14"/>
      <c r="K1020" s="14"/>
      <c r="L1020" s="14"/>
      <c r="M1020" s="14"/>
      <c r="N1020" s="14"/>
      <c r="O1020" s="14"/>
      <c r="Q1020" s="14" t="str">
        <f>IF(moras!H1012="SI", moras!C1012, "")</f>
        <v/>
      </c>
      <c r="R1020" s="14">
        <f>IF(moras!H1012="NO", moras!C1012, "")</f>
        <v>544648</v>
      </c>
      <c r="S1020" s="14">
        <f t="shared" si="18"/>
        <v>-544648</v>
      </c>
      <c r="T1020" s="14"/>
      <c r="U1020" s="14"/>
      <c r="V1020" s="14"/>
      <c r="W1020" s="14"/>
      <c r="X1020" s="14"/>
      <c r="Y1020" s="14"/>
      <c r="Z1020" s="14"/>
      <c r="AA1020" s="14"/>
      <c r="AB1020" s="14"/>
      <c r="AC1020" s="14"/>
      <c r="AD1020" s="14"/>
      <c r="AE1020" s="14"/>
      <c r="AF1020" s="14"/>
      <c r="AG1020" s="14"/>
      <c r="AH1020" s="14"/>
      <c r="AI1020" s="14"/>
      <c r="AJ1020" s="14"/>
      <c r="AK1020" s="14"/>
      <c r="AL1020" s="14"/>
    </row>
    <row r="1021" spans="1:38">
      <c r="A1021" s="14"/>
      <c r="B1021" s="14"/>
      <c r="C1021" s="14"/>
      <c r="D1021" s="14"/>
      <c r="E1021" s="14"/>
      <c r="F1021" s="14"/>
      <c r="G1021" s="14"/>
      <c r="H1021" s="14"/>
      <c r="I1021" s="14"/>
      <c r="J1021" s="14"/>
      <c r="K1021" s="14"/>
      <c r="L1021" s="14"/>
      <c r="M1021" s="14"/>
      <c r="N1021" s="14"/>
      <c r="O1021" s="14"/>
      <c r="Q1021" s="14" t="str">
        <f>IF(moras!H1013="SI", moras!C1013, "")</f>
        <v/>
      </c>
      <c r="R1021" s="14">
        <f>IF(moras!H1013="NO", moras!C1013, "")</f>
        <v>757952.07</v>
      </c>
      <c r="S1021" s="14">
        <f t="shared" si="18"/>
        <v>-757952.07</v>
      </c>
      <c r="T1021" s="14"/>
      <c r="U1021" s="14"/>
      <c r="V1021" s="14"/>
      <c r="W1021" s="14"/>
      <c r="X1021" s="14"/>
      <c r="Y1021" s="14"/>
      <c r="Z1021" s="14"/>
      <c r="AA1021" s="14"/>
      <c r="AB1021" s="14"/>
      <c r="AC1021" s="14"/>
      <c r="AD1021" s="14"/>
      <c r="AE1021" s="14"/>
      <c r="AF1021" s="14"/>
      <c r="AG1021" s="14"/>
      <c r="AH1021" s="14"/>
      <c r="AI1021" s="14"/>
      <c r="AJ1021" s="14"/>
      <c r="AK1021" s="14"/>
      <c r="AL1021" s="14"/>
    </row>
    <row r="1022" spans="1:38">
      <c r="A1022" s="14"/>
      <c r="B1022" s="14"/>
      <c r="C1022" s="14"/>
      <c r="D1022" s="14"/>
      <c r="E1022" s="14"/>
      <c r="F1022" s="14"/>
      <c r="G1022" s="14"/>
      <c r="H1022" s="14"/>
      <c r="I1022" s="14"/>
      <c r="J1022" s="14"/>
      <c r="K1022" s="14"/>
      <c r="L1022" s="14"/>
      <c r="M1022" s="14"/>
      <c r="N1022" s="14"/>
      <c r="O1022" s="14"/>
      <c r="Q1022" s="14" t="str">
        <f>IF(moras!H1014="SI", moras!C1014, "")</f>
        <v/>
      </c>
      <c r="R1022" s="14">
        <f>IF(moras!H1014="NO", moras!C1014, "")</f>
        <v>297045</v>
      </c>
      <c r="S1022" s="14">
        <f t="shared" si="18"/>
        <v>-297045</v>
      </c>
      <c r="T1022" s="14"/>
      <c r="U1022" s="14"/>
      <c r="V1022" s="14"/>
      <c r="W1022" s="14"/>
      <c r="X1022" s="14"/>
      <c r="Y1022" s="14"/>
      <c r="Z1022" s="14"/>
      <c r="AA1022" s="14"/>
      <c r="AB1022" s="14"/>
      <c r="AC1022" s="14"/>
      <c r="AD1022" s="14"/>
      <c r="AE1022" s="14"/>
      <c r="AF1022" s="14"/>
      <c r="AG1022" s="14"/>
      <c r="AH1022" s="14"/>
      <c r="AI1022" s="14"/>
      <c r="AJ1022" s="14"/>
      <c r="AK1022" s="14"/>
      <c r="AL1022" s="14"/>
    </row>
    <row r="1023" spans="1:38">
      <c r="A1023" s="14"/>
      <c r="B1023" s="14"/>
      <c r="C1023" s="14"/>
      <c r="D1023" s="14"/>
      <c r="E1023" s="14"/>
      <c r="F1023" s="14"/>
      <c r="G1023" s="14"/>
      <c r="H1023" s="14"/>
      <c r="I1023" s="14"/>
      <c r="J1023" s="14"/>
      <c r="K1023" s="14"/>
      <c r="L1023" s="14"/>
      <c r="M1023" s="14"/>
      <c r="N1023" s="14"/>
      <c r="O1023" s="14"/>
      <c r="Q1023" s="14" t="str">
        <f>IF(moras!H1015="SI", moras!C1015, "")</f>
        <v/>
      </c>
      <c r="R1023" s="14">
        <f>IF(moras!H1015="NO", moras!C1015, "")</f>
        <v>514678</v>
      </c>
      <c r="S1023" s="14">
        <f t="shared" si="18"/>
        <v>-514678</v>
      </c>
      <c r="T1023" s="14"/>
      <c r="U1023" s="14"/>
      <c r="V1023" s="14"/>
      <c r="W1023" s="14"/>
      <c r="X1023" s="14"/>
      <c r="Y1023" s="14"/>
      <c r="Z1023" s="14"/>
      <c r="AA1023" s="14"/>
      <c r="AB1023" s="14"/>
      <c r="AC1023" s="14"/>
      <c r="AD1023" s="14"/>
      <c r="AE1023" s="14"/>
      <c r="AF1023" s="14"/>
      <c r="AG1023" s="14"/>
      <c r="AH1023" s="14"/>
      <c r="AI1023" s="14"/>
      <c r="AJ1023" s="14"/>
      <c r="AK1023" s="14"/>
      <c r="AL1023" s="14"/>
    </row>
    <row r="1024" spans="1:38">
      <c r="A1024" s="14"/>
      <c r="B1024" s="14"/>
      <c r="C1024" s="14"/>
      <c r="D1024" s="14"/>
      <c r="E1024" s="14"/>
      <c r="F1024" s="14"/>
      <c r="G1024" s="14"/>
      <c r="H1024" s="14"/>
      <c r="I1024" s="14"/>
      <c r="J1024" s="14"/>
      <c r="K1024" s="14"/>
      <c r="L1024" s="14"/>
      <c r="M1024" s="14"/>
      <c r="N1024" s="14"/>
      <c r="O1024" s="14"/>
      <c r="Q1024" s="14" t="str">
        <f>IF(moras!H1016="SI", moras!C1016, "")</f>
        <v/>
      </c>
      <c r="R1024" s="14">
        <f>IF(moras!H1016="NO", moras!C1016, "")</f>
        <v>207840</v>
      </c>
      <c r="S1024" s="14">
        <f t="shared" si="18"/>
        <v>-207840</v>
      </c>
      <c r="T1024" s="14"/>
      <c r="U1024" s="14"/>
      <c r="V1024" s="14"/>
      <c r="W1024" s="14"/>
      <c r="X1024" s="14"/>
      <c r="Y1024" s="14"/>
      <c r="Z1024" s="14"/>
      <c r="AA1024" s="14"/>
      <c r="AB1024" s="14"/>
      <c r="AC1024" s="14"/>
      <c r="AD1024" s="14"/>
      <c r="AE1024" s="14"/>
      <c r="AF1024" s="14"/>
      <c r="AG1024" s="14"/>
      <c r="AH1024" s="14"/>
      <c r="AI1024" s="14"/>
      <c r="AJ1024" s="14"/>
      <c r="AK1024" s="14"/>
      <c r="AL1024" s="14"/>
    </row>
    <row r="1025" spans="1:38">
      <c r="A1025" s="14"/>
      <c r="B1025" s="14"/>
      <c r="C1025" s="14"/>
      <c r="D1025" s="14"/>
      <c r="E1025" s="14"/>
      <c r="F1025" s="14"/>
      <c r="G1025" s="14"/>
      <c r="H1025" s="14"/>
      <c r="I1025" s="14"/>
      <c r="J1025" s="14"/>
      <c r="K1025" s="14"/>
      <c r="L1025" s="14"/>
      <c r="M1025" s="14"/>
      <c r="N1025" s="14"/>
      <c r="O1025" s="14"/>
      <c r="Q1025" s="14">
        <f>IF(moras!H1017="SI", moras!C1017, "")</f>
        <v>592970</v>
      </c>
      <c r="R1025" s="14" t="str">
        <f>IF(moras!H1017="NO", moras!C1017, "")</f>
        <v/>
      </c>
      <c r="S1025" s="14" t="e">
        <f t="shared" si="18"/>
        <v>#VALUE!</v>
      </c>
      <c r="T1025" s="14"/>
      <c r="U1025" s="14"/>
      <c r="V1025" s="14"/>
      <c r="W1025" s="14"/>
      <c r="X1025" s="14"/>
      <c r="Y1025" s="14"/>
      <c r="Z1025" s="14"/>
      <c r="AA1025" s="14"/>
      <c r="AB1025" s="14"/>
      <c r="AC1025" s="14"/>
      <c r="AD1025" s="14"/>
      <c r="AE1025" s="14"/>
      <c r="AF1025" s="14"/>
      <c r="AG1025" s="14"/>
      <c r="AH1025" s="14"/>
      <c r="AI1025" s="14"/>
      <c r="AJ1025" s="14"/>
      <c r="AK1025" s="14"/>
      <c r="AL1025" s="14"/>
    </row>
    <row r="1026" spans="1:38">
      <c r="A1026" s="14"/>
      <c r="B1026" s="14"/>
      <c r="C1026" s="14"/>
      <c r="D1026" s="14"/>
      <c r="E1026" s="14"/>
      <c r="F1026" s="14"/>
      <c r="G1026" s="14"/>
      <c r="H1026" s="14"/>
      <c r="I1026" s="14"/>
      <c r="J1026" s="14"/>
      <c r="K1026" s="14"/>
      <c r="L1026" s="14"/>
      <c r="M1026" s="14"/>
      <c r="N1026" s="14"/>
      <c r="O1026" s="14"/>
      <c r="Q1026" s="14">
        <f>IF(moras!H1018="SI", moras!C1018, "")</f>
        <v>418054</v>
      </c>
      <c r="R1026" s="14" t="str">
        <f>IF(moras!H1018="NO", moras!C1018, "")</f>
        <v/>
      </c>
      <c r="S1026" s="14" t="e">
        <f t="shared" si="18"/>
        <v>#VALUE!</v>
      </c>
      <c r="T1026" s="14"/>
      <c r="U1026" s="14"/>
      <c r="V1026" s="14"/>
      <c r="W1026" s="14"/>
      <c r="X1026" s="14"/>
      <c r="Y1026" s="14"/>
      <c r="Z1026" s="14"/>
      <c r="AA1026" s="14"/>
      <c r="AB1026" s="14"/>
      <c r="AC1026" s="14"/>
      <c r="AD1026" s="14"/>
      <c r="AE1026" s="14"/>
      <c r="AF1026" s="14"/>
      <c r="AG1026" s="14"/>
      <c r="AH1026" s="14"/>
      <c r="AI1026" s="14"/>
      <c r="AJ1026" s="14"/>
      <c r="AK1026" s="14"/>
      <c r="AL1026" s="14"/>
    </row>
    <row r="1027" spans="1:38">
      <c r="A1027" s="14"/>
      <c r="B1027" s="14"/>
      <c r="C1027" s="14"/>
      <c r="D1027" s="14"/>
      <c r="E1027" s="14"/>
      <c r="F1027" s="14"/>
      <c r="G1027" s="14"/>
      <c r="H1027" s="14"/>
      <c r="I1027" s="14"/>
      <c r="J1027" s="14"/>
      <c r="K1027" s="14"/>
      <c r="L1027" s="14"/>
      <c r="M1027" s="14"/>
      <c r="N1027" s="14"/>
      <c r="O1027" s="14"/>
      <c r="Q1027" s="14" t="str">
        <f>IF(moras!H1019="SI", moras!C1019, "")</f>
        <v/>
      </c>
      <c r="R1027" s="14">
        <f>IF(moras!H1019="NO", moras!C1019, "")</f>
        <v>140375</v>
      </c>
      <c r="S1027" s="14">
        <f t="shared" si="18"/>
        <v>-140375</v>
      </c>
      <c r="T1027" s="14"/>
      <c r="U1027" s="14"/>
      <c r="V1027" s="14"/>
      <c r="W1027" s="14"/>
      <c r="X1027" s="14"/>
      <c r="Y1027" s="14"/>
      <c r="Z1027" s="14"/>
      <c r="AA1027" s="14"/>
      <c r="AB1027" s="14"/>
      <c r="AC1027" s="14"/>
      <c r="AD1027" s="14"/>
      <c r="AE1027" s="14"/>
      <c r="AF1027" s="14"/>
      <c r="AG1027" s="14"/>
      <c r="AH1027" s="14"/>
      <c r="AI1027" s="14"/>
      <c r="AJ1027" s="14"/>
      <c r="AK1027" s="14"/>
      <c r="AL1027" s="14"/>
    </row>
    <row r="1028" spans="1:38">
      <c r="A1028" s="14"/>
      <c r="B1028" s="14"/>
      <c r="C1028" s="14"/>
      <c r="D1028" s="14"/>
      <c r="E1028" s="14"/>
      <c r="F1028" s="14"/>
      <c r="G1028" s="14"/>
      <c r="H1028" s="14"/>
      <c r="I1028" s="14"/>
      <c r="J1028" s="14"/>
      <c r="K1028" s="14"/>
      <c r="L1028" s="14"/>
      <c r="M1028" s="14"/>
      <c r="N1028" s="14"/>
      <c r="O1028" s="14"/>
      <c r="Q1028" s="14" t="str">
        <f>IF(moras!H1020="SI", moras!C1020, "")</f>
        <v/>
      </c>
      <c r="R1028" s="14">
        <f>IF(moras!H1020="NO", moras!C1020, "")</f>
        <v>2152089.7000000002</v>
      </c>
      <c r="S1028" s="14">
        <f t="shared" si="18"/>
        <v>-2152089.7000000002</v>
      </c>
      <c r="T1028" s="14"/>
      <c r="U1028" s="14"/>
      <c r="V1028" s="14"/>
      <c r="W1028" s="14"/>
      <c r="X1028" s="14"/>
      <c r="Y1028" s="14"/>
      <c r="Z1028" s="14"/>
      <c r="AA1028" s="14"/>
      <c r="AB1028" s="14"/>
      <c r="AC1028" s="14"/>
      <c r="AD1028" s="14"/>
      <c r="AE1028" s="14"/>
      <c r="AF1028" s="14"/>
      <c r="AG1028" s="14"/>
      <c r="AH1028" s="14"/>
      <c r="AI1028" s="14"/>
      <c r="AJ1028" s="14"/>
      <c r="AK1028" s="14"/>
      <c r="AL1028" s="14"/>
    </row>
    <row r="1029" spans="1:38">
      <c r="A1029" s="14"/>
      <c r="B1029" s="14"/>
      <c r="C1029" s="14"/>
      <c r="D1029" s="14"/>
      <c r="E1029" s="14"/>
      <c r="F1029" s="14"/>
      <c r="G1029" s="14"/>
      <c r="H1029" s="14"/>
      <c r="I1029" s="14"/>
      <c r="J1029" s="14"/>
      <c r="K1029" s="14"/>
      <c r="L1029" s="14"/>
      <c r="M1029" s="14"/>
      <c r="N1029" s="14"/>
      <c r="O1029" s="14"/>
      <c r="Q1029" s="14" t="str">
        <f>IF(moras!H1021="SI", moras!C1021, "")</f>
        <v/>
      </c>
      <c r="R1029" s="14">
        <f>IF(moras!H1021="NO", moras!C1021, "")</f>
        <v>1444541</v>
      </c>
      <c r="S1029" s="14">
        <f t="shared" si="18"/>
        <v>-1444541</v>
      </c>
      <c r="T1029" s="14"/>
      <c r="U1029" s="14"/>
      <c r="V1029" s="14"/>
      <c r="W1029" s="14"/>
      <c r="X1029" s="14"/>
      <c r="Y1029" s="14"/>
      <c r="Z1029" s="14"/>
      <c r="AA1029" s="14"/>
      <c r="AB1029" s="14"/>
      <c r="AC1029" s="14"/>
      <c r="AD1029" s="14"/>
      <c r="AE1029" s="14"/>
      <c r="AF1029" s="14"/>
      <c r="AG1029" s="14"/>
      <c r="AH1029" s="14"/>
      <c r="AI1029" s="14"/>
      <c r="AJ1029" s="14"/>
      <c r="AK1029" s="14"/>
      <c r="AL1029" s="14"/>
    </row>
    <row r="1030" spans="1:38">
      <c r="A1030" s="14"/>
      <c r="B1030" s="14"/>
      <c r="C1030" s="14"/>
      <c r="D1030" s="14"/>
      <c r="E1030" s="14"/>
      <c r="F1030" s="14"/>
      <c r="G1030" s="14"/>
      <c r="H1030" s="14"/>
      <c r="I1030" s="14"/>
      <c r="J1030" s="14"/>
      <c r="K1030" s="14"/>
      <c r="L1030" s="14"/>
      <c r="M1030" s="14"/>
      <c r="N1030" s="14"/>
      <c r="O1030" s="14"/>
      <c r="Q1030" s="14">
        <f>IF(moras!H1022="SI", moras!C1022, "")</f>
        <v>326749</v>
      </c>
      <c r="R1030" s="14" t="str">
        <f>IF(moras!H1022="NO", moras!C1022, "")</f>
        <v/>
      </c>
      <c r="S1030" s="14" t="e">
        <f t="shared" si="18"/>
        <v>#VALUE!</v>
      </c>
      <c r="T1030" s="14"/>
      <c r="U1030" s="14"/>
      <c r="V1030" s="14"/>
      <c r="W1030" s="14"/>
      <c r="X1030" s="14"/>
      <c r="Y1030" s="14"/>
      <c r="Z1030" s="14"/>
      <c r="AA1030" s="14"/>
      <c r="AB1030" s="14"/>
      <c r="AC1030" s="14"/>
      <c r="AD1030" s="14"/>
      <c r="AE1030" s="14"/>
      <c r="AF1030" s="14"/>
      <c r="AG1030" s="14"/>
      <c r="AH1030" s="14"/>
      <c r="AI1030" s="14"/>
      <c r="AJ1030" s="14"/>
      <c r="AK1030" s="14"/>
      <c r="AL1030" s="14"/>
    </row>
    <row r="1031" spans="1:38">
      <c r="A1031" s="14"/>
      <c r="B1031" s="14"/>
      <c r="C1031" s="14"/>
      <c r="D1031" s="14"/>
      <c r="E1031" s="14"/>
      <c r="F1031" s="14"/>
      <c r="G1031" s="14"/>
      <c r="H1031" s="14"/>
      <c r="I1031" s="14"/>
      <c r="J1031" s="14"/>
      <c r="K1031" s="14"/>
      <c r="L1031" s="14"/>
      <c r="M1031" s="14"/>
      <c r="N1031" s="14"/>
      <c r="O1031" s="14"/>
      <c r="Q1031" s="14" t="str">
        <f>IF(moras!H1023="SI", moras!C1023, "")</f>
        <v/>
      </c>
      <c r="R1031" s="14">
        <f>IF(moras!H1023="NO", moras!C1023, "")</f>
        <v>4644820.8</v>
      </c>
      <c r="S1031" s="14">
        <f t="shared" si="18"/>
        <v>-4644820.8</v>
      </c>
      <c r="T1031" s="14"/>
      <c r="U1031" s="14"/>
      <c r="V1031" s="14"/>
      <c r="W1031" s="14"/>
      <c r="X1031" s="14"/>
      <c r="Y1031" s="14"/>
      <c r="Z1031" s="14"/>
      <c r="AA1031" s="14"/>
      <c r="AB1031" s="14"/>
      <c r="AC1031" s="14"/>
      <c r="AD1031" s="14"/>
      <c r="AE1031" s="14"/>
      <c r="AF1031" s="14"/>
      <c r="AG1031" s="14"/>
      <c r="AH1031" s="14"/>
      <c r="AI1031" s="14"/>
      <c r="AJ1031" s="14"/>
      <c r="AK1031" s="14"/>
      <c r="AL1031" s="14"/>
    </row>
    <row r="1032" spans="1:38">
      <c r="A1032" s="14"/>
      <c r="B1032" s="14"/>
      <c r="C1032" s="14"/>
      <c r="D1032" s="14"/>
      <c r="E1032" s="14"/>
      <c r="F1032" s="14"/>
      <c r="G1032" s="14"/>
      <c r="H1032" s="14"/>
      <c r="I1032" s="14"/>
      <c r="J1032" s="14"/>
      <c r="K1032" s="14"/>
      <c r="L1032" s="14"/>
      <c r="M1032" s="14"/>
      <c r="N1032" s="14"/>
      <c r="O1032" s="14"/>
      <c r="Q1032" s="14">
        <f>IF(moras!H1024="SI", moras!C1024, "")</f>
        <v>517053.85</v>
      </c>
      <c r="R1032" s="14" t="str">
        <f>IF(moras!H1024="NO", moras!C1024, "")</f>
        <v/>
      </c>
      <c r="S1032" s="14" t="e">
        <f t="shared" si="18"/>
        <v>#VALUE!</v>
      </c>
      <c r="T1032" s="14"/>
      <c r="U1032" s="14"/>
      <c r="V1032" s="14"/>
      <c r="W1032" s="14"/>
      <c r="X1032" s="14"/>
      <c r="Y1032" s="14"/>
      <c r="Z1032" s="14"/>
      <c r="AA1032" s="14"/>
      <c r="AB1032" s="14"/>
      <c r="AC1032" s="14"/>
      <c r="AD1032" s="14"/>
      <c r="AE1032" s="14"/>
      <c r="AF1032" s="14"/>
      <c r="AG1032" s="14"/>
      <c r="AH1032" s="14"/>
      <c r="AI1032" s="14"/>
      <c r="AJ1032" s="14"/>
      <c r="AK1032" s="14"/>
      <c r="AL1032" s="14"/>
    </row>
    <row r="1033" spans="1:38">
      <c r="A1033" s="14"/>
      <c r="B1033" s="14"/>
      <c r="C1033" s="14"/>
      <c r="D1033" s="14"/>
      <c r="E1033" s="14"/>
      <c r="F1033" s="14"/>
      <c r="G1033" s="14"/>
      <c r="H1033" s="14"/>
      <c r="I1033" s="14"/>
      <c r="J1033" s="14"/>
      <c r="K1033" s="14"/>
      <c r="L1033" s="14"/>
      <c r="M1033" s="14"/>
      <c r="N1033" s="14"/>
      <c r="O1033" s="14"/>
      <c r="Q1033" s="14" t="str">
        <f>IF(moras!H1025="SI", moras!C1025, "")</f>
        <v/>
      </c>
      <c r="R1033" s="14">
        <f>IF(moras!H1025="NO", moras!C1025, "")</f>
        <v>3692520</v>
      </c>
      <c r="S1033" s="14">
        <f t="shared" si="18"/>
        <v>-3692520</v>
      </c>
      <c r="T1033" s="14"/>
      <c r="U1033" s="14"/>
      <c r="V1033" s="14"/>
      <c r="W1033" s="14"/>
      <c r="X1033" s="14"/>
      <c r="Y1033" s="14"/>
      <c r="Z1033" s="14"/>
      <c r="AA1033" s="14"/>
      <c r="AB1033" s="14"/>
      <c r="AC1033" s="14"/>
      <c r="AD1033" s="14"/>
      <c r="AE1033" s="14"/>
      <c r="AF1033" s="14"/>
      <c r="AG1033" s="14"/>
      <c r="AH1033" s="14"/>
      <c r="AI1033" s="14"/>
      <c r="AJ1033" s="14"/>
      <c r="AK1033" s="14"/>
      <c r="AL1033" s="14"/>
    </row>
    <row r="1034" spans="1:38">
      <c r="A1034" s="14"/>
      <c r="B1034" s="14"/>
      <c r="C1034" s="14"/>
      <c r="D1034" s="14"/>
      <c r="E1034" s="14"/>
      <c r="F1034" s="14"/>
      <c r="G1034" s="14"/>
      <c r="H1034" s="14"/>
      <c r="I1034" s="14"/>
      <c r="J1034" s="14"/>
      <c r="K1034" s="14"/>
      <c r="L1034" s="14"/>
      <c r="M1034" s="14"/>
      <c r="N1034" s="14"/>
      <c r="O1034" s="14"/>
      <c r="Q1034" s="14" t="str">
        <f>IF(moras!H1026="SI", moras!C1026, "")</f>
        <v/>
      </c>
      <c r="R1034" s="14">
        <f>IF(moras!H1026="NO", moras!C1026, "")</f>
        <v>333671</v>
      </c>
      <c r="S1034" s="14">
        <f t="shared" si="18"/>
        <v>-333671</v>
      </c>
      <c r="T1034" s="14"/>
      <c r="U1034" s="14"/>
      <c r="V1034" s="14"/>
      <c r="W1034" s="14"/>
      <c r="X1034" s="14"/>
      <c r="Y1034" s="14"/>
      <c r="Z1034" s="14"/>
      <c r="AA1034" s="14"/>
      <c r="AB1034" s="14"/>
      <c r="AC1034" s="14"/>
      <c r="AD1034" s="14"/>
      <c r="AE1034" s="14"/>
      <c r="AF1034" s="14"/>
      <c r="AG1034" s="14"/>
      <c r="AH1034" s="14"/>
      <c r="AI1034" s="14"/>
      <c r="AJ1034" s="14"/>
      <c r="AK1034" s="14"/>
      <c r="AL1034" s="14"/>
    </row>
    <row r="1035" spans="1:38">
      <c r="A1035" s="14"/>
      <c r="B1035" s="14"/>
      <c r="C1035" s="14"/>
      <c r="D1035" s="14"/>
      <c r="E1035" s="14"/>
      <c r="F1035" s="14"/>
      <c r="G1035" s="14"/>
      <c r="H1035" s="14"/>
      <c r="I1035" s="14"/>
      <c r="J1035" s="14"/>
      <c r="K1035" s="14"/>
      <c r="L1035" s="14"/>
      <c r="M1035" s="14"/>
      <c r="N1035" s="14"/>
      <c r="O1035" s="14"/>
      <c r="Q1035" s="14" t="str">
        <f>IF(moras!H1027="SI", moras!C1027, "")</f>
        <v/>
      </c>
      <c r="R1035" s="14">
        <f>IF(moras!H1027="NO", moras!C1027, "")</f>
        <v>504571.88</v>
      </c>
      <c r="S1035" s="14">
        <f t="shared" ref="S1035:S1098" si="19">-R1035</f>
        <v>-504571.88</v>
      </c>
      <c r="T1035" s="14"/>
      <c r="U1035" s="14"/>
      <c r="V1035" s="14"/>
      <c r="W1035" s="14"/>
      <c r="X1035" s="14"/>
      <c r="Y1035" s="14"/>
      <c r="Z1035" s="14"/>
      <c r="AA1035" s="14"/>
      <c r="AB1035" s="14"/>
      <c r="AC1035" s="14"/>
      <c r="AD1035" s="14"/>
      <c r="AE1035" s="14"/>
      <c r="AF1035" s="14"/>
      <c r="AG1035" s="14"/>
      <c r="AH1035" s="14"/>
      <c r="AI1035" s="14"/>
      <c r="AJ1035" s="14"/>
      <c r="AK1035" s="14"/>
      <c r="AL1035" s="14"/>
    </row>
    <row r="1036" spans="1:38">
      <c r="A1036" s="14"/>
      <c r="B1036" s="14"/>
      <c r="C1036" s="14"/>
      <c r="D1036" s="14"/>
      <c r="E1036" s="14"/>
      <c r="F1036" s="14"/>
      <c r="G1036" s="14"/>
      <c r="H1036" s="14"/>
      <c r="I1036" s="14"/>
      <c r="J1036" s="14"/>
      <c r="K1036" s="14"/>
      <c r="L1036" s="14"/>
      <c r="M1036" s="14"/>
      <c r="N1036" s="14"/>
      <c r="O1036" s="14"/>
      <c r="Q1036" s="14">
        <f>IF(moras!H1028="SI", moras!C1028, "")</f>
        <v>264120</v>
      </c>
      <c r="R1036" s="14" t="str">
        <f>IF(moras!H1028="NO", moras!C1028, "")</f>
        <v/>
      </c>
      <c r="S1036" s="14" t="e">
        <f t="shared" si="19"/>
        <v>#VALUE!</v>
      </c>
      <c r="T1036" s="14"/>
      <c r="U1036" s="14"/>
      <c r="V1036" s="14"/>
      <c r="W1036" s="14"/>
      <c r="X1036" s="14"/>
      <c r="Y1036" s="14"/>
      <c r="Z1036" s="14"/>
      <c r="AA1036" s="14"/>
      <c r="AB1036" s="14"/>
      <c r="AC1036" s="14"/>
      <c r="AD1036" s="14"/>
      <c r="AE1036" s="14"/>
      <c r="AF1036" s="14"/>
      <c r="AG1036" s="14"/>
      <c r="AH1036" s="14"/>
      <c r="AI1036" s="14"/>
      <c r="AJ1036" s="14"/>
      <c r="AK1036" s="14"/>
      <c r="AL1036" s="14"/>
    </row>
    <row r="1037" spans="1:38">
      <c r="A1037" s="14"/>
      <c r="B1037" s="14"/>
      <c r="C1037" s="14"/>
      <c r="D1037" s="14"/>
      <c r="E1037" s="14"/>
      <c r="F1037" s="14"/>
      <c r="G1037" s="14"/>
      <c r="H1037" s="14"/>
      <c r="I1037" s="14"/>
      <c r="J1037" s="14"/>
      <c r="K1037" s="14"/>
      <c r="L1037" s="14"/>
      <c r="M1037" s="14"/>
      <c r="N1037" s="14"/>
      <c r="O1037" s="14"/>
      <c r="Q1037" s="14" t="str">
        <f>IF(moras!H1029="SI", moras!C1029, "")</f>
        <v/>
      </c>
      <c r="R1037" s="14">
        <f>IF(moras!H1029="NO", moras!C1029, "")</f>
        <v>766575.22</v>
      </c>
      <c r="S1037" s="14">
        <f t="shared" si="19"/>
        <v>-766575.22</v>
      </c>
      <c r="T1037" s="14"/>
      <c r="U1037" s="14"/>
      <c r="V1037" s="14"/>
      <c r="W1037" s="14"/>
      <c r="X1037" s="14"/>
      <c r="Y1037" s="14"/>
      <c r="Z1037" s="14"/>
      <c r="AA1037" s="14"/>
      <c r="AB1037" s="14"/>
      <c r="AC1037" s="14"/>
      <c r="AD1037" s="14"/>
      <c r="AE1037" s="14"/>
      <c r="AF1037" s="14"/>
      <c r="AG1037" s="14"/>
      <c r="AH1037" s="14"/>
      <c r="AI1037" s="14"/>
      <c r="AJ1037" s="14"/>
      <c r="AK1037" s="14"/>
      <c r="AL1037" s="14"/>
    </row>
    <row r="1038" spans="1:38">
      <c r="A1038" s="14"/>
      <c r="B1038" s="14"/>
      <c r="C1038" s="14"/>
      <c r="D1038" s="14"/>
      <c r="E1038" s="14"/>
      <c r="F1038" s="14"/>
      <c r="G1038" s="14"/>
      <c r="H1038" s="14"/>
      <c r="I1038" s="14"/>
      <c r="J1038" s="14"/>
      <c r="K1038" s="14"/>
      <c r="L1038" s="14"/>
      <c r="M1038" s="14"/>
      <c r="N1038" s="14"/>
      <c r="O1038" s="14"/>
      <c r="Q1038" s="14" t="str">
        <f>IF(moras!H1030="SI", moras!C1030, "")</f>
        <v/>
      </c>
      <c r="R1038" s="14">
        <f>IF(moras!H1030="NO", moras!C1030, "")</f>
        <v>1020006.8</v>
      </c>
      <c r="S1038" s="14">
        <f t="shared" si="19"/>
        <v>-1020006.8</v>
      </c>
      <c r="T1038" s="14"/>
      <c r="U1038" s="14"/>
      <c r="V1038" s="14"/>
      <c r="W1038" s="14"/>
      <c r="X1038" s="14"/>
      <c r="Y1038" s="14"/>
      <c r="Z1038" s="14"/>
      <c r="AA1038" s="14"/>
      <c r="AB1038" s="14"/>
      <c r="AC1038" s="14"/>
      <c r="AD1038" s="14"/>
      <c r="AE1038" s="14"/>
      <c r="AF1038" s="14"/>
      <c r="AG1038" s="14"/>
      <c r="AH1038" s="14"/>
      <c r="AI1038" s="14"/>
      <c r="AJ1038" s="14"/>
      <c r="AK1038" s="14"/>
      <c r="AL1038" s="14"/>
    </row>
    <row r="1039" spans="1:38">
      <c r="A1039" s="14"/>
      <c r="B1039" s="14"/>
      <c r="C1039" s="14"/>
      <c r="D1039" s="14"/>
      <c r="E1039" s="14"/>
      <c r="F1039" s="14"/>
      <c r="G1039" s="14"/>
      <c r="H1039" s="14"/>
      <c r="I1039" s="14"/>
      <c r="J1039" s="14"/>
      <c r="K1039" s="14"/>
      <c r="L1039" s="14"/>
      <c r="M1039" s="14"/>
      <c r="N1039" s="14"/>
      <c r="O1039" s="14"/>
      <c r="Q1039" s="14" t="str">
        <f>IF(moras!H1031="SI", moras!C1031, "")</f>
        <v/>
      </c>
      <c r="R1039" s="14">
        <f>IF(moras!H1031="NO", moras!C1031, "")</f>
        <v>701742</v>
      </c>
      <c r="S1039" s="14">
        <f t="shared" si="19"/>
        <v>-701742</v>
      </c>
      <c r="T1039" s="14"/>
      <c r="U1039" s="14"/>
      <c r="V1039" s="14"/>
      <c r="W1039" s="14"/>
      <c r="X1039" s="14"/>
      <c r="Y1039" s="14"/>
      <c r="Z1039" s="14"/>
      <c r="AA1039" s="14"/>
      <c r="AB1039" s="14"/>
      <c r="AC1039" s="14"/>
      <c r="AD1039" s="14"/>
      <c r="AE1039" s="14"/>
      <c r="AF1039" s="14"/>
      <c r="AG1039" s="14"/>
      <c r="AH1039" s="14"/>
      <c r="AI1039" s="14"/>
      <c r="AJ1039" s="14"/>
      <c r="AK1039" s="14"/>
      <c r="AL1039" s="14"/>
    </row>
    <row r="1040" spans="1:38">
      <c r="A1040" s="14"/>
      <c r="B1040" s="14"/>
      <c r="C1040" s="14"/>
      <c r="D1040" s="14"/>
      <c r="E1040" s="14"/>
      <c r="F1040" s="14"/>
      <c r="G1040" s="14"/>
      <c r="H1040" s="14"/>
      <c r="I1040" s="14"/>
      <c r="J1040" s="14"/>
      <c r="K1040" s="14"/>
      <c r="L1040" s="14"/>
      <c r="M1040" s="14"/>
      <c r="N1040" s="14"/>
      <c r="O1040" s="14"/>
      <c r="Q1040" s="14" t="str">
        <f>IF(moras!H1032="SI", moras!C1032, "")</f>
        <v/>
      </c>
      <c r="R1040" s="14">
        <f>IF(moras!H1032="NO", moras!C1032, "")</f>
        <v>320000</v>
      </c>
      <c r="S1040" s="14">
        <f t="shared" si="19"/>
        <v>-320000</v>
      </c>
      <c r="T1040" s="14"/>
      <c r="U1040" s="14"/>
      <c r="V1040" s="14"/>
      <c r="W1040" s="14"/>
      <c r="X1040" s="14"/>
      <c r="Y1040" s="14"/>
      <c r="Z1040" s="14"/>
      <c r="AA1040" s="14"/>
      <c r="AB1040" s="14"/>
      <c r="AC1040" s="14"/>
      <c r="AD1040" s="14"/>
      <c r="AE1040" s="14"/>
      <c r="AF1040" s="14"/>
      <c r="AG1040" s="14"/>
      <c r="AH1040" s="14"/>
      <c r="AI1040" s="14"/>
      <c r="AJ1040" s="14"/>
      <c r="AK1040" s="14"/>
      <c r="AL1040" s="14"/>
    </row>
    <row r="1041" spans="1:38">
      <c r="A1041" s="14"/>
      <c r="B1041" s="14"/>
      <c r="C1041" s="14"/>
      <c r="D1041" s="14"/>
      <c r="E1041" s="14"/>
      <c r="F1041" s="14"/>
      <c r="G1041" s="14"/>
      <c r="H1041" s="14"/>
      <c r="I1041" s="14"/>
      <c r="J1041" s="14"/>
      <c r="K1041" s="14"/>
      <c r="L1041" s="14"/>
      <c r="M1041" s="14"/>
      <c r="N1041" s="14"/>
      <c r="O1041" s="14"/>
      <c r="Q1041" s="14" t="str">
        <f>IF(moras!H1033="SI", moras!C1033, "")</f>
        <v/>
      </c>
      <c r="R1041" s="14">
        <f>IF(moras!H1033="NO", moras!C1033, "")</f>
        <v>1340270.3400000001</v>
      </c>
      <c r="S1041" s="14">
        <f t="shared" si="19"/>
        <v>-1340270.3400000001</v>
      </c>
      <c r="T1041" s="14"/>
      <c r="U1041" s="14"/>
      <c r="V1041" s="14"/>
      <c r="W1041" s="14"/>
      <c r="X1041" s="14"/>
      <c r="Y1041" s="14"/>
      <c r="Z1041" s="14"/>
      <c r="AA1041" s="14"/>
      <c r="AB1041" s="14"/>
      <c r="AC1041" s="14"/>
      <c r="AD1041" s="14"/>
      <c r="AE1041" s="14"/>
      <c r="AF1041" s="14"/>
      <c r="AG1041" s="14"/>
      <c r="AH1041" s="14"/>
      <c r="AI1041" s="14"/>
      <c r="AJ1041" s="14"/>
      <c r="AK1041" s="14"/>
      <c r="AL1041" s="14"/>
    </row>
    <row r="1042" spans="1:38">
      <c r="A1042" s="14"/>
      <c r="B1042" s="14"/>
      <c r="C1042" s="14"/>
      <c r="D1042" s="14"/>
      <c r="E1042" s="14"/>
      <c r="F1042" s="14"/>
      <c r="G1042" s="14"/>
      <c r="H1042" s="14"/>
      <c r="I1042" s="14"/>
      <c r="J1042" s="14"/>
      <c r="K1042" s="14"/>
      <c r="L1042" s="14"/>
      <c r="M1042" s="14"/>
      <c r="N1042" s="14"/>
      <c r="O1042" s="14"/>
      <c r="Q1042" s="14">
        <f>IF(moras!H1034="SI", moras!C1034, "")</f>
        <v>639148</v>
      </c>
      <c r="R1042" s="14" t="str">
        <f>IF(moras!H1034="NO", moras!C1034, "")</f>
        <v/>
      </c>
      <c r="S1042" s="14" t="e">
        <f t="shared" si="19"/>
        <v>#VALUE!</v>
      </c>
      <c r="T1042" s="14"/>
      <c r="U1042" s="14"/>
      <c r="V1042" s="14"/>
      <c r="W1042" s="14"/>
      <c r="X1042" s="14"/>
      <c r="Y1042" s="14"/>
      <c r="Z1042" s="14"/>
      <c r="AA1042" s="14"/>
      <c r="AB1042" s="14"/>
      <c r="AC1042" s="14"/>
      <c r="AD1042" s="14"/>
      <c r="AE1042" s="14"/>
      <c r="AF1042" s="14"/>
      <c r="AG1042" s="14"/>
      <c r="AH1042" s="14"/>
      <c r="AI1042" s="14"/>
      <c r="AJ1042" s="14"/>
      <c r="AK1042" s="14"/>
      <c r="AL1042" s="14"/>
    </row>
    <row r="1043" spans="1:38">
      <c r="A1043" s="14"/>
      <c r="B1043" s="14"/>
      <c r="C1043" s="14"/>
      <c r="D1043" s="14"/>
      <c r="E1043" s="14"/>
      <c r="F1043" s="14"/>
      <c r="G1043" s="14"/>
      <c r="H1043" s="14"/>
      <c r="I1043" s="14"/>
      <c r="J1043" s="14"/>
      <c r="K1043" s="14"/>
      <c r="L1043" s="14"/>
      <c r="M1043" s="14"/>
      <c r="N1043" s="14"/>
      <c r="O1043" s="14"/>
      <c r="Q1043" s="14">
        <f>IF(moras!H1035="SI", moras!C1035, "")</f>
        <v>1790761</v>
      </c>
      <c r="R1043" s="14" t="str">
        <f>IF(moras!H1035="NO", moras!C1035, "")</f>
        <v/>
      </c>
      <c r="S1043" s="14" t="e">
        <f t="shared" si="19"/>
        <v>#VALUE!</v>
      </c>
      <c r="T1043" s="14"/>
      <c r="U1043" s="14"/>
      <c r="V1043" s="14"/>
      <c r="W1043" s="14"/>
      <c r="X1043" s="14"/>
      <c r="Y1043" s="14"/>
      <c r="Z1043" s="14"/>
      <c r="AA1043" s="14"/>
      <c r="AB1043" s="14"/>
      <c r="AC1043" s="14"/>
      <c r="AD1043" s="14"/>
      <c r="AE1043" s="14"/>
      <c r="AF1043" s="14"/>
      <c r="AG1043" s="14"/>
      <c r="AH1043" s="14"/>
      <c r="AI1043" s="14"/>
      <c r="AJ1043" s="14"/>
      <c r="AK1043" s="14"/>
      <c r="AL1043" s="14"/>
    </row>
    <row r="1044" spans="1:38">
      <c r="A1044" s="14"/>
      <c r="B1044" s="14"/>
      <c r="C1044" s="14"/>
      <c r="D1044" s="14"/>
      <c r="E1044" s="14"/>
      <c r="F1044" s="14"/>
      <c r="G1044" s="14"/>
      <c r="H1044" s="14"/>
      <c r="I1044" s="14"/>
      <c r="J1044" s="14"/>
      <c r="K1044" s="14"/>
      <c r="L1044" s="14"/>
      <c r="M1044" s="14"/>
      <c r="N1044" s="14"/>
      <c r="O1044" s="14"/>
      <c r="Q1044" s="14" t="str">
        <f>IF(moras!H1036="SI", moras!C1036, "")</f>
        <v/>
      </c>
      <c r="R1044" s="14">
        <f>IF(moras!H1036="NO", moras!C1036, "")</f>
        <v>1170360</v>
      </c>
      <c r="S1044" s="14">
        <f t="shared" si="19"/>
        <v>-1170360</v>
      </c>
      <c r="T1044" s="14"/>
      <c r="U1044" s="14"/>
      <c r="V1044" s="14"/>
      <c r="W1044" s="14"/>
      <c r="X1044" s="14"/>
      <c r="Y1044" s="14"/>
      <c r="Z1044" s="14"/>
      <c r="AA1044" s="14"/>
      <c r="AB1044" s="14"/>
      <c r="AC1044" s="14"/>
      <c r="AD1044" s="14"/>
      <c r="AE1044" s="14"/>
      <c r="AF1044" s="14"/>
      <c r="AG1044" s="14"/>
      <c r="AH1044" s="14"/>
      <c r="AI1044" s="14"/>
      <c r="AJ1044" s="14"/>
      <c r="AK1044" s="14"/>
      <c r="AL1044" s="14"/>
    </row>
    <row r="1045" spans="1:38">
      <c r="A1045" s="14"/>
      <c r="B1045" s="14"/>
      <c r="C1045" s="14"/>
      <c r="D1045" s="14"/>
      <c r="E1045" s="14"/>
      <c r="F1045" s="14"/>
      <c r="G1045" s="14"/>
      <c r="H1045" s="14"/>
      <c r="I1045" s="14"/>
      <c r="J1045" s="14"/>
      <c r="K1045" s="14"/>
      <c r="L1045" s="14"/>
      <c r="M1045" s="14"/>
      <c r="N1045" s="14"/>
      <c r="O1045" s="14"/>
      <c r="Q1045" s="14" t="str">
        <f>IF(moras!H1037="SI", moras!C1037, "")</f>
        <v/>
      </c>
      <c r="R1045" s="14">
        <f>IF(moras!H1037="NO", moras!C1037, "")</f>
        <v>196106.25</v>
      </c>
      <c r="S1045" s="14">
        <f t="shared" si="19"/>
        <v>-196106.25</v>
      </c>
      <c r="T1045" s="14"/>
      <c r="U1045" s="14"/>
      <c r="V1045" s="14"/>
      <c r="W1045" s="14"/>
      <c r="X1045" s="14"/>
      <c r="Y1045" s="14"/>
      <c r="Z1045" s="14"/>
      <c r="AA1045" s="14"/>
      <c r="AB1045" s="14"/>
      <c r="AC1045" s="14"/>
      <c r="AD1045" s="14"/>
      <c r="AE1045" s="14"/>
      <c r="AF1045" s="14"/>
      <c r="AG1045" s="14"/>
      <c r="AH1045" s="14"/>
      <c r="AI1045" s="14"/>
      <c r="AJ1045" s="14"/>
      <c r="AK1045" s="14"/>
      <c r="AL1045" s="14"/>
    </row>
    <row r="1046" spans="1:38">
      <c r="A1046" s="14"/>
      <c r="B1046" s="14"/>
      <c r="C1046" s="14"/>
      <c r="D1046" s="14"/>
      <c r="E1046" s="14"/>
      <c r="F1046" s="14"/>
      <c r="G1046" s="14"/>
      <c r="H1046" s="14"/>
      <c r="I1046" s="14"/>
      <c r="J1046" s="14"/>
      <c r="K1046" s="14"/>
      <c r="L1046" s="14"/>
      <c r="M1046" s="14"/>
      <c r="N1046" s="14"/>
      <c r="O1046" s="14"/>
      <c r="Q1046" s="14">
        <f>IF(moras!H1038="SI", moras!C1038, "")</f>
        <v>1510021</v>
      </c>
      <c r="R1046" s="14" t="str">
        <f>IF(moras!H1038="NO", moras!C1038, "")</f>
        <v/>
      </c>
      <c r="S1046" s="14" t="e">
        <f t="shared" si="19"/>
        <v>#VALUE!</v>
      </c>
      <c r="T1046" s="14"/>
      <c r="U1046" s="14"/>
      <c r="V1046" s="14"/>
      <c r="W1046" s="14"/>
      <c r="X1046" s="14"/>
      <c r="Y1046" s="14"/>
      <c r="Z1046" s="14"/>
      <c r="AA1046" s="14"/>
      <c r="AB1046" s="14"/>
      <c r="AC1046" s="14"/>
      <c r="AD1046" s="14"/>
      <c r="AE1046" s="14"/>
      <c r="AF1046" s="14"/>
      <c r="AG1046" s="14"/>
      <c r="AH1046" s="14"/>
      <c r="AI1046" s="14"/>
      <c r="AJ1046" s="14"/>
      <c r="AK1046" s="14"/>
      <c r="AL1046" s="14"/>
    </row>
    <row r="1047" spans="1:38">
      <c r="A1047" s="14"/>
      <c r="B1047" s="14"/>
      <c r="C1047" s="14"/>
      <c r="D1047" s="14"/>
      <c r="E1047" s="14"/>
      <c r="F1047" s="14"/>
      <c r="G1047" s="14"/>
      <c r="H1047" s="14"/>
      <c r="I1047" s="14"/>
      <c r="J1047" s="14"/>
      <c r="K1047" s="14"/>
      <c r="L1047" s="14"/>
      <c r="M1047" s="14"/>
      <c r="N1047" s="14"/>
      <c r="O1047" s="14"/>
      <c r="Q1047" s="14">
        <f>IF(moras!H1039="SI", moras!C1039, "")</f>
        <v>297058</v>
      </c>
      <c r="R1047" s="14" t="str">
        <f>IF(moras!H1039="NO", moras!C1039, "")</f>
        <v/>
      </c>
      <c r="S1047" s="14" t="e">
        <f t="shared" si="19"/>
        <v>#VALUE!</v>
      </c>
      <c r="T1047" s="14"/>
      <c r="U1047" s="14"/>
      <c r="V1047" s="14"/>
      <c r="W1047" s="14"/>
      <c r="X1047" s="14"/>
      <c r="Y1047" s="14"/>
      <c r="Z1047" s="14"/>
      <c r="AA1047" s="14"/>
      <c r="AB1047" s="14"/>
      <c r="AC1047" s="14"/>
      <c r="AD1047" s="14"/>
      <c r="AE1047" s="14"/>
      <c r="AF1047" s="14"/>
      <c r="AG1047" s="14"/>
      <c r="AH1047" s="14"/>
      <c r="AI1047" s="14"/>
      <c r="AJ1047" s="14"/>
      <c r="AK1047" s="14"/>
      <c r="AL1047" s="14"/>
    </row>
    <row r="1048" spans="1:38">
      <c r="A1048" s="14"/>
      <c r="B1048" s="14"/>
      <c r="C1048" s="14"/>
      <c r="D1048" s="14"/>
      <c r="E1048" s="14"/>
      <c r="F1048" s="14"/>
      <c r="G1048" s="14"/>
      <c r="H1048" s="14"/>
      <c r="I1048" s="14"/>
      <c r="J1048" s="14"/>
      <c r="K1048" s="14"/>
      <c r="L1048" s="14"/>
      <c r="M1048" s="14"/>
      <c r="N1048" s="14"/>
      <c r="O1048" s="14"/>
      <c r="Q1048" s="14" t="str">
        <f>IF(moras!H1040="SI", moras!C1040, "")</f>
        <v/>
      </c>
      <c r="R1048" s="14">
        <f>IF(moras!H1040="NO", moras!C1040, "")</f>
        <v>465916</v>
      </c>
      <c r="S1048" s="14">
        <f t="shared" si="19"/>
        <v>-465916</v>
      </c>
      <c r="T1048" s="14"/>
      <c r="U1048" s="14"/>
      <c r="V1048" s="14"/>
      <c r="W1048" s="14"/>
      <c r="X1048" s="14"/>
      <c r="Y1048" s="14"/>
      <c r="Z1048" s="14"/>
      <c r="AA1048" s="14"/>
      <c r="AB1048" s="14"/>
      <c r="AC1048" s="14"/>
      <c r="AD1048" s="14"/>
      <c r="AE1048" s="14"/>
      <c r="AF1048" s="14"/>
      <c r="AG1048" s="14"/>
      <c r="AH1048" s="14"/>
      <c r="AI1048" s="14"/>
      <c r="AJ1048" s="14"/>
      <c r="AK1048" s="14"/>
      <c r="AL1048" s="14"/>
    </row>
    <row r="1049" spans="1:38">
      <c r="A1049" s="14"/>
      <c r="B1049" s="14"/>
      <c r="C1049" s="14"/>
      <c r="D1049" s="14"/>
      <c r="E1049" s="14"/>
      <c r="F1049" s="14"/>
      <c r="G1049" s="14"/>
      <c r="H1049" s="14"/>
      <c r="I1049" s="14"/>
      <c r="J1049" s="14"/>
      <c r="K1049" s="14"/>
      <c r="L1049" s="14"/>
      <c r="M1049" s="14"/>
      <c r="N1049" s="14"/>
      <c r="O1049" s="14"/>
      <c r="Q1049" s="14" t="str">
        <f>IF(moras!H1041="SI", moras!C1041, "")</f>
        <v/>
      </c>
      <c r="R1049" s="14">
        <f>IF(moras!H1041="NO", moras!C1041, "")</f>
        <v>632704.4</v>
      </c>
      <c r="S1049" s="14">
        <f t="shared" si="19"/>
        <v>-632704.4</v>
      </c>
      <c r="T1049" s="14"/>
      <c r="U1049" s="14"/>
      <c r="V1049" s="14"/>
      <c r="W1049" s="14"/>
      <c r="X1049" s="14"/>
      <c r="Y1049" s="14"/>
      <c r="Z1049" s="14"/>
      <c r="AA1049" s="14"/>
      <c r="AB1049" s="14"/>
      <c r="AC1049" s="14"/>
      <c r="AD1049" s="14"/>
      <c r="AE1049" s="14"/>
      <c r="AF1049" s="14"/>
      <c r="AG1049" s="14"/>
      <c r="AH1049" s="14"/>
      <c r="AI1049" s="14"/>
      <c r="AJ1049" s="14"/>
      <c r="AK1049" s="14"/>
      <c r="AL1049" s="14"/>
    </row>
    <row r="1050" spans="1:38">
      <c r="A1050" s="14"/>
      <c r="B1050" s="14"/>
      <c r="C1050" s="14"/>
      <c r="D1050" s="14"/>
      <c r="E1050" s="14"/>
      <c r="F1050" s="14"/>
      <c r="G1050" s="14"/>
      <c r="H1050" s="14"/>
      <c r="I1050" s="14"/>
      <c r="J1050" s="14"/>
      <c r="K1050" s="14"/>
      <c r="L1050" s="14"/>
      <c r="M1050" s="14"/>
      <c r="N1050" s="14"/>
      <c r="O1050" s="14"/>
      <c r="Q1050" s="14">
        <f>IF(moras!H1042="SI", moras!C1042, "")</f>
        <v>952206</v>
      </c>
      <c r="R1050" s="14" t="str">
        <f>IF(moras!H1042="NO", moras!C1042, "")</f>
        <v/>
      </c>
      <c r="S1050" s="14" t="e">
        <f t="shared" si="19"/>
        <v>#VALUE!</v>
      </c>
      <c r="T1050" s="14"/>
      <c r="U1050" s="14"/>
      <c r="V1050" s="14"/>
      <c r="W1050" s="14"/>
      <c r="X1050" s="14"/>
      <c r="Y1050" s="14"/>
      <c r="Z1050" s="14"/>
      <c r="AA1050" s="14"/>
      <c r="AB1050" s="14"/>
      <c r="AC1050" s="14"/>
      <c r="AD1050" s="14"/>
      <c r="AE1050" s="14"/>
      <c r="AF1050" s="14"/>
      <c r="AG1050" s="14"/>
      <c r="AH1050" s="14"/>
      <c r="AI1050" s="14"/>
      <c r="AJ1050" s="14"/>
      <c r="AK1050" s="14"/>
      <c r="AL1050" s="14"/>
    </row>
    <row r="1051" spans="1:38">
      <c r="A1051" s="14"/>
      <c r="B1051" s="14"/>
      <c r="C1051" s="14"/>
      <c r="D1051" s="14"/>
      <c r="E1051" s="14"/>
      <c r="F1051" s="14"/>
      <c r="G1051" s="14"/>
      <c r="H1051" s="14"/>
      <c r="I1051" s="14"/>
      <c r="J1051" s="14"/>
      <c r="K1051" s="14"/>
      <c r="L1051" s="14"/>
      <c r="M1051" s="14"/>
      <c r="N1051" s="14"/>
      <c r="O1051" s="14"/>
      <c r="Q1051" s="14" t="str">
        <f>IF(moras!H1043="SI", moras!C1043, "")</f>
        <v/>
      </c>
      <c r="R1051" s="14">
        <f>IF(moras!H1043="NO", moras!C1043, "")</f>
        <v>1902994.84</v>
      </c>
      <c r="S1051" s="14">
        <f t="shared" si="19"/>
        <v>-1902994.84</v>
      </c>
      <c r="T1051" s="14"/>
      <c r="U1051" s="14"/>
      <c r="V1051" s="14"/>
      <c r="W1051" s="14"/>
      <c r="X1051" s="14"/>
      <c r="Y1051" s="14"/>
      <c r="Z1051" s="14"/>
      <c r="AA1051" s="14"/>
      <c r="AB1051" s="14"/>
      <c r="AC1051" s="14"/>
      <c r="AD1051" s="14"/>
      <c r="AE1051" s="14"/>
      <c r="AF1051" s="14"/>
      <c r="AG1051" s="14"/>
      <c r="AH1051" s="14"/>
      <c r="AI1051" s="14"/>
      <c r="AJ1051" s="14"/>
      <c r="AK1051" s="14"/>
      <c r="AL1051" s="14"/>
    </row>
    <row r="1052" spans="1:38">
      <c r="A1052" s="14"/>
      <c r="B1052" s="14"/>
      <c r="C1052" s="14"/>
      <c r="D1052" s="14"/>
      <c r="E1052" s="14"/>
      <c r="F1052" s="14"/>
      <c r="G1052" s="14"/>
      <c r="H1052" s="14"/>
      <c r="I1052" s="14"/>
      <c r="J1052" s="14"/>
      <c r="K1052" s="14"/>
      <c r="L1052" s="14"/>
      <c r="M1052" s="14"/>
      <c r="N1052" s="14"/>
      <c r="O1052" s="14"/>
      <c r="Q1052" s="14" t="str">
        <f>IF(moras!H1044="SI", moras!C1044, "")</f>
        <v/>
      </c>
      <c r="R1052" s="14">
        <f>IF(moras!H1044="NO", moras!C1044, "")</f>
        <v>1215206.99</v>
      </c>
      <c r="S1052" s="14">
        <f t="shared" si="19"/>
        <v>-1215206.99</v>
      </c>
      <c r="T1052" s="14"/>
      <c r="U1052" s="14"/>
      <c r="V1052" s="14"/>
      <c r="W1052" s="14"/>
      <c r="X1052" s="14"/>
      <c r="Y1052" s="14"/>
      <c r="Z1052" s="14"/>
      <c r="AA1052" s="14"/>
      <c r="AB1052" s="14"/>
      <c r="AC1052" s="14"/>
      <c r="AD1052" s="14"/>
      <c r="AE1052" s="14"/>
      <c r="AF1052" s="14"/>
      <c r="AG1052" s="14"/>
      <c r="AH1052" s="14"/>
      <c r="AI1052" s="14"/>
      <c r="AJ1052" s="14"/>
      <c r="AK1052" s="14"/>
      <c r="AL1052" s="14"/>
    </row>
    <row r="1053" spans="1:38">
      <c r="A1053" s="14"/>
      <c r="B1053" s="14"/>
      <c r="C1053" s="14"/>
      <c r="D1053" s="14"/>
      <c r="E1053" s="14"/>
      <c r="F1053" s="14"/>
      <c r="G1053" s="14"/>
      <c r="H1053" s="14"/>
      <c r="I1053" s="14"/>
      <c r="J1053" s="14"/>
      <c r="K1053" s="14"/>
      <c r="L1053" s="14"/>
      <c r="M1053" s="14"/>
      <c r="N1053" s="14"/>
      <c r="O1053" s="14"/>
      <c r="Q1053" s="14" t="str">
        <f>IF(moras!H1045="SI", moras!C1045, "")</f>
        <v/>
      </c>
      <c r="R1053" s="14">
        <f>IF(moras!H1045="NO", moras!C1045, "")</f>
        <v>518584.68</v>
      </c>
      <c r="S1053" s="14">
        <f t="shared" si="19"/>
        <v>-518584.68</v>
      </c>
      <c r="T1053" s="14"/>
      <c r="U1053" s="14"/>
      <c r="V1053" s="14"/>
      <c r="W1053" s="14"/>
      <c r="X1053" s="14"/>
      <c r="Y1053" s="14"/>
      <c r="Z1053" s="14"/>
      <c r="AA1053" s="14"/>
      <c r="AB1053" s="14"/>
      <c r="AC1053" s="14"/>
      <c r="AD1053" s="14"/>
      <c r="AE1053" s="14"/>
      <c r="AF1053" s="14"/>
      <c r="AG1053" s="14"/>
      <c r="AH1053" s="14"/>
      <c r="AI1053" s="14"/>
      <c r="AJ1053" s="14"/>
      <c r="AK1053" s="14"/>
      <c r="AL1053" s="14"/>
    </row>
    <row r="1054" spans="1:38">
      <c r="A1054" s="14"/>
      <c r="B1054" s="14"/>
      <c r="C1054" s="14"/>
      <c r="D1054" s="14"/>
      <c r="E1054" s="14"/>
      <c r="F1054" s="14"/>
      <c r="G1054" s="14"/>
      <c r="H1054" s="14"/>
      <c r="I1054" s="14"/>
      <c r="J1054" s="14"/>
      <c r="K1054" s="14"/>
      <c r="L1054" s="14"/>
      <c r="M1054" s="14"/>
      <c r="N1054" s="14"/>
      <c r="O1054" s="14"/>
      <c r="Q1054" s="14" t="str">
        <f>IF(moras!H1046="SI", moras!C1046, "")</f>
        <v/>
      </c>
      <c r="R1054" s="14">
        <f>IF(moras!H1046="NO", moras!C1046, "")</f>
        <v>426767.25</v>
      </c>
      <c r="S1054" s="14">
        <f t="shared" si="19"/>
        <v>-426767.25</v>
      </c>
      <c r="T1054" s="14"/>
      <c r="U1054" s="14"/>
      <c r="V1054" s="14"/>
      <c r="W1054" s="14"/>
      <c r="X1054" s="14"/>
      <c r="Y1054" s="14"/>
      <c r="Z1054" s="14"/>
      <c r="AA1054" s="14"/>
      <c r="AB1054" s="14"/>
      <c r="AC1054" s="14"/>
      <c r="AD1054" s="14"/>
      <c r="AE1054" s="14"/>
      <c r="AF1054" s="14"/>
      <c r="AG1054" s="14"/>
      <c r="AH1054" s="14"/>
      <c r="AI1054" s="14"/>
      <c r="AJ1054" s="14"/>
      <c r="AK1054" s="14"/>
      <c r="AL1054" s="14"/>
    </row>
    <row r="1055" spans="1:38">
      <c r="A1055" s="14"/>
      <c r="B1055" s="14"/>
      <c r="C1055" s="14"/>
      <c r="D1055" s="14"/>
      <c r="E1055" s="14"/>
      <c r="F1055" s="14"/>
      <c r="G1055" s="14"/>
      <c r="H1055" s="14"/>
      <c r="I1055" s="14"/>
      <c r="J1055" s="14"/>
      <c r="K1055" s="14"/>
      <c r="L1055" s="14"/>
      <c r="M1055" s="14"/>
      <c r="N1055" s="14"/>
      <c r="O1055" s="14"/>
      <c r="Q1055" s="14" t="str">
        <f>IF(moras!H1047="SI", moras!C1047, "")</f>
        <v/>
      </c>
      <c r="R1055" s="14">
        <f>IF(moras!H1047="NO", moras!C1047, "")</f>
        <v>325779.37</v>
      </c>
      <c r="S1055" s="14">
        <f t="shared" si="19"/>
        <v>-325779.37</v>
      </c>
      <c r="T1055" s="14"/>
      <c r="U1055" s="14"/>
      <c r="V1055" s="14"/>
      <c r="W1055" s="14"/>
      <c r="X1055" s="14"/>
      <c r="Y1055" s="14"/>
      <c r="Z1055" s="14"/>
      <c r="AA1055" s="14"/>
      <c r="AB1055" s="14"/>
      <c r="AC1055" s="14"/>
      <c r="AD1055" s="14"/>
      <c r="AE1055" s="14"/>
      <c r="AF1055" s="14"/>
      <c r="AG1055" s="14"/>
      <c r="AH1055" s="14"/>
      <c r="AI1055" s="14"/>
      <c r="AJ1055" s="14"/>
      <c r="AK1055" s="14"/>
      <c r="AL1055" s="14"/>
    </row>
    <row r="1056" spans="1:38">
      <c r="A1056" s="14"/>
      <c r="B1056" s="14"/>
      <c r="C1056" s="14"/>
      <c r="D1056" s="14"/>
      <c r="E1056" s="14"/>
      <c r="F1056" s="14"/>
      <c r="G1056" s="14"/>
      <c r="H1056" s="14"/>
      <c r="I1056" s="14"/>
      <c r="J1056" s="14"/>
      <c r="K1056" s="14"/>
      <c r="L1056" s="14"/>
      <c r="M1056" s="14"/>
      <c r="N1056" s="14"/>
      <c r="O1056" s="14"/>
      <c r="Q1056" s="14" t="str">
        <f>IF(moras!H1048="SI", moras!C1048, "")</f>
        <v/>
      </c>
      <c r="R1056" s="14">
        <f>IF(moras!H1048="NO", moras!C1048, "")</f>
        <v>355776</v>
      </c>
      <c r="S1056" s="14">
        <f t="shared" si="19"/>
        <v>-355776</v>
      </c>
      <c r="T1056" s="14"/>
      <c r="U1056" s="14"/>
      <c r="V1056" s="14"/>
      <c r="W1056" s="14"/>
      <c r="X1056" s="14"/>
      <c r="Y1056" s="14"/>
      <c r="Z1056" s="14"/>
      <c r="AA1056" s="14"/>
      <c r="AB1056" s="14"/>
      <c r="AC1056" s="14"/>
      <c r="AD1056" s="14"/>
      <c r="AE1056" s="14"/>
      <c r="AF1056" s="14"/>
      <c r="AG1056" s="14"/>
      <c r="AH1056" s="14"/>
      <c r="AI1056" s="14"/>
      <c r="AJ1056" s="14"/>
      <c r="AK1056" s="14"/>
      <c r="AL1056" s="14"/>
    </row>
    <row r="1057" spans="1:38">
      <c r="A1057" s="14"/>
      <c r="B1057" s="14"/>
      <c r="C1057" s="14"/>
      <c r="D1057" s="14"/>
      <c r="E1057" s="14"/>
      <c r="F1057" s="14"/>
      <c r="G1057" s="14"/>
      <c r="H1057" s="14"/>
      <c r="I1057" s="14"/>
      <c r="J1057" s="14"/>
      <c r="K1057" s="14"/>
      <c r="L1057" s="14"/>
      <c r="M1057" s="14"/>
      <c r="N1057" s="14"/>
      <c r="O1057" s="14"/>
      <c r="Q1057" s="14" t="str">
        <f>IF(moras!H1049="SI", moras!C1049, "")</f>
        <v/>
      </c>
      <c r="R1057" s="14">
        <f>IF(moras!H1049="NO", moras!C1049, "")</f>
        <v>150000</v>
      </c>
      <c r="S1057" s="14">
        <f t="shared" si="19"/>
        <v>-150000</v>
      </c>
      <c r="T1057" s="14"/>
      <c r="U1057" s="14"/>
      <c r="V1057" s="14"/>
      <c r="W1057" s="14"/>
      <c r="X1057" s="14"/>
      <c r="Y1057" s="14"/>
      <c r="Z1057" s="14"/>
      <c r="AA1057" s="14"/>
      <c r="AB1057" s="14"/>
      <c r="AC1057" s="14"/>
      <c r="AD1057" s="14"/>
      <c r="AE1057" s="14"/>
      <c r="AF1057" s="14"/>
      <c r="AG1057" s="14"/>
      <c r="AH1057" s="14"/>
      <c r="AI1057" s="14"/>
      <c r="AJ1057" s="14"/>
      <c r="AK1057" s="14"/>
      <c r="AL1057" s="14"/>
    </row>
    <row r="1058" spans="1:38">
      <c r="A1058" s="14"/>
      <c r="B1058" s="14"/>
      <c r="C1058" s="14"/>
      <c r="D1058" s="14"/>
      <c r="E1058" s="14"/>
      <c r="F1058" s="14"/>
      <c r="G1058" s="14"/>
      <c r="H1058" s="14"/>
      <c r="I1058" s="14"/>
      <c r="J1058" s="14"/>
      <c r="K1058" s="14"/>
      <c r="L1058" s="14"/>
      <c r="M1058" s="14"/>
      <c r="N1058" s="14"/>
      <c r="O1058" s="14"/>
      <c r="Q1058" s="14">
        <f>IF(moras!H1050="SI", moras!C1050, "")</f>
        <v>297429</v>
      </c>
      <c r="R1058" s="14" t="str">
        <f>IF(moras!H1050="NO", moras!C1050, "")</f>
        <v/>
      </c>
      <c r="S1058" s="14" t="e">
        <f t="shared" si="19"/>
        <v>#VALUE!</v>
      </c>
      <c r="T1058" s="14"/>
      <c r="U1058" s="14"/>
      <c r="V1058" s="14"/>
      <c r="W1058" s="14"/>
      <c r="X1058" s="14"/>
      <c r="Y1058" s="14"/>
      <c r="Z1058" s="14"/>
      <c r="AA1058" s="14"/>
      <c r="AB1058" s="14"/>
      <c r="AC1058" s="14"/>
      <c r="AD1058" s="14"/>
      <c r="AE1058" s="14"/>
      <c r="AF1058" s="14"/>
      <c r="AG1058" s="14"/>
      <c r="AH1058" s="14"/>
      <c r="AI1058" s="14"/>
      <c r="AJ1058" s="14"/>
      <c r="AK1058" s="14"/>
      <c r="AL1058" s="14"/>
    </row>
    <row r="1059" spans="1:38">
      <c r="A1059" s="14"/>
      <c r="B1059" s="14"/>
      <c r="C1059" s="14"/>
      <c r="D1059" s="14"/>
      <c r="E1059" s="14"/>
      <c r="F1059" s="14"/>
      <c r="G1059" s="14"/>
      <c r="H1059" s="14"/>
      <c r="I1059" s="14"/>
      <c r="J1059" s="14"/>
      <c r="K1059" s="14"/>
      <c r="L1059" s="14"/>
      <c r="M1059" s="14"/>
      <c r="N1059" s="14"/>
      <c r="O1059" s="14"/>
      <c r="Q1059" s="14" t="str">
        <f>IF(moras!H1051="SI", moras!C1051, "")</f>
        <v/>
      </c>
      <c r="R1059" s="14">
        <f>IF(moras!H1051="NO", moras!C1051, "")</f>
        <v>327400</v>
      </c>
      <c r="S1059" s="14">
        <f t="shared" si="19"/>
        <v>-327400</v>
      </c>
      <c r="T1059" s="14"/>
      <c r="U1059" s="14"/>
      <c r="V1059" s="14"/>
      <c r="W1059" s="14"/>
      <c r="X1059" s="14"/>
      <c r="Y1059" s="14"/>
      <c r="Z1059" s="14"/>
      <c r="AA1059" s="14"/>
      <c r="AB1059" s="14"/>
      <c r="AC1059" s="14"/>
      <c r="AD1059" s="14"/>
      <c r="AE1059" s="14"/>
      <c r="AF1059" s="14"/>
      <c r="AG1059" s="14"/>
      <c r="AH1059" s="14"/>
      <c r="AI1059" s="14"/>
      <c r="AJ1059" s="14"/>
      <c r="AK1059" s="14"/>
      <c r="AL1059" s="14"/>
    </row>
    <row r="1060" spans="1:38">
      <c r="A1060" s="14"/>
      <c r="B1060" s="14"/>
      <c r="C1060" s="14"/>
      <c r="D1060" s="14"/>
      <c r="E1060" s="14"/>
      <c r="F1060" s="14"/>
      <c r="G1060" s="14"/>
      <c r="H1060" s="14"/>
      <c r="I1060" s="14"/>
      <c r="J1060" s="14"/>
      <c r="K1060" s="14"/>
      <c r="L1060" s="14"/>
      <c r="M1060" s="14"/>
      <c r="N1060" s="14"/>
      <c r="O1060" s="14"/>
      <c r="Q1060" s="14" t="str">
        <f>IF(moras!H1052="SI", moras!C1052, "")</f>
        <v/>
      </c>
      <c r="R1060" s="14">
        <f>IF(moras!H1052="NO", moras!C1052, "")</f>
        <v>4742229.6399999997</v>
      </c>
      <c r="S1060" s="14">
        <f t="shared" si="19"/>
        <v>-4742229.6399999997</v>
      </c>
      <c r="T1060" s="14"/>
      <c r="U1060" s="14"/>
      <c r="V1060" s="14"/>
      <c r="W1060" s="14"/>
      <c r="X1060" s="14"/>
      <c r="Y1060" s="14"/>
      <c r="Z1060" s="14"/>
      <c r="AA1060" s="14"/>
      <c r="AB1060" s="14"/>
      <c r="AC1060" s="14"/>
      <c r="AD1060" s="14"/>
      <c r="AE1060" s="14"/>
      <c r="AF1060" s="14"/>
      <c r="AG1060" s="14"/>
      <c r="AH1060" s="14"/>
      <c r="AI1060" s="14"/>
      <c r="AJ1060" s="14"/>
      <c r="AK1060" s="14"/>
      <c r="AL1060" s="14"/>
    </row>
    <row r="1061" spans="1:38">
      <c r="A1061" s="14"/>
      <c r="B1061" s="14"/>
      <c r="C1061" s="14"/>
      <c r="D1061" s="14"/>
      <c r="E1061" s="14"/>
      <c r="F1061" s="14"/>
      <c r="G1061" s="14"/>
      <c r="H1061" s="14"/>
      <c r="I1061" s="14"/>
      <c r="J1061" s="14"/>
      <c r="K1061" s="14"/>
      <c r="L1061" s="14"/>
      <c r="M1061" s="14"/>
      <c r="N1061" s="14"/>
      <c r="O1061" s="14"/>
      <c r="Q1061" s="14" t="str">
        <f>IF(moras!H1053="SI", moras!C1053, "")</f>
        <v/>
      </c>
      <c r="R1061" s="14">
        <f>IF(moras!H1053="NO", moras!C1053, "")</f>
        <v>396057</v>
      </c>
      <c r="S1061" s="14">
        <f t="shared" si="19"/>
        <v>-396057</v>
      </c>
      <c r="T1061" s="14"/>
      <c r="U1061" s="14"/>
      <c r="V1061" s="14"/>
      <c r="W1061" s="14"/>
      <c r="X1061" s="14"/>
      <c r="Y1061" s="14"/>
      <c r="Z1061" s="14"/>
      <c r="AA1061" s="14"/>
      <c r="AB1061" s="14"/>
      <c r="AC1061" s="14"/>
      <c r="AD1061" s="14"/>
      <c r="AE1061" s="14"/>
      <c r="AF1061" s="14"/>
      <c r="AG1061" s="14"/>
      <c r="AH1061" s="14"/>
      <c r="AI1061" s="14"/>
      <c r="AJ1061" s="14"/>
      <c r="AK1061" s="14"/>
      <c r="AL1061" s="14"/>
    </row>
    <row r="1062" spans="1:38">
      <c r="A1062" s="14"/>
      <c r="B1062" s="14"/>
      <c r="C1062" s="14"/>
      <c r="D1062" s="14"/>
      <c r="E1062" s="14"/>
      <c r="F1062" s="14"/>
      <c r="G1062" s="14"/>
      <c r="H1062" s="14"/>
      <c r="I1062" s="14"/>
      <c r="J1062" s="14"/>
      <c r="K1062" s="14"/>
      <c r="L1062" s="14"/>
      <c r="M1062" s="14"/>
      <c r="N1062" s="14"/>
      <c r="O1062" s="14"/>
      <c r="Q1062" s="14" t="str">
        <f>IF(moras!H1054="SI", moras!C1054, "")</f>
        <v/>
      </c>
      <c r="R1062" s="14">
        <f>IF(moras!H1054="NO", moras!C1054, "")</f>
        <v>1492126.5</v>
      </c>
      <c r="S1062" s="14">
        <f t="shared" si="19"/>
        <v>-1492126.5</v>
      </c>
      <c r="T1062" s="14"/>
      <c r="U1062" s="14"/>
      <c r="V1062" s="14"/>
      <c r="W1062" s="14"/>
      <c r="X1062" s="14"/>
      <c r="Y1062" s="14"/>
      <c r="Z1062" s="14"/>
      <c r="AA1062" s="14"/>
      <c r="AB1062" s="14"/>
      <c r="AC1062" s="14"/>
      <c r="AD1062" s="14"/>
      <c r="AE1062" s="14"/>
      <c r="AF1062" s="14"/>
      <c r="AG1062" s="14"/>
      <c r="AH1062" s="14"/>
      <c r="AI1062" s="14"/>
      <c r="AJ1062" s="14"/>
      <c r="AK1062" s="14"/>
      <c r="AL1062" s="14"/>
    </row>
    <row r="1063" spans="1:38">
      <c r="A1063" s="14"/>
      <c r="B1063" s="14"/>
      <c r="C1063" s="14"/>
      <c r="D1063" s="14"/>
      <c r="E1063" s="14"/>
      <c r="F1063" s="14"/>
      <c r="G1063" s="14"/>
      <c r="H1063" s="14"/>
      <c r="I1063" s="14"/>
      <c r="J1063" s="14"/>
      <c r="K1063" s="14"/>
      <c r="L1063" s="14"/>
      <c r="M1063" s="14"/>
      <c r="N1063" s="14"/>
      <c r="O1063" s="14"/>
      <c r="Q1063" s="14" t="str">
        <f>IF(moras!H1055="SI", moras!C1055, "")</f>
        <v/>
      </c>
      <c r="R1063" s="14">
        <f>IF(moras!H1055="NO", moras!C1055, "")</f>
        <v>1301239</v>
      </c>
      <c r="S1063" s="14">
        <f t="shared" si="19"/>
        <v>-1301239</v>
      </c>
      <c r="T1063" s="14"/>
      <c r="U1063" s="14"/>
      <c r="V1063" s="14"/>
      <c r="W1063" s="14"/>
      <c r="X1063" s="14"/>
      <c r="Y1063" s="14"/>
      <c r="Z1063" s="14"/>
      <c r="AA1063" s="14"/>
      <c r="AB1063" s="14"/>
      <c r="AC1063" s="14"/>
      <c r="AD1063" s="14"/>
      <c r="AE1063" s="14"/>
      <c r="AF1063" s="14"/>
      <c r="AG1063" s="14"/>
      <c r="AH1063" s="14"/>
      <c r="AI1063" s="14"/>
      <c r="AJ1063" s="14"/>
      <c r="AK1063" s="14"/>
      <c r="AL1063" s="14"/>
    </row>
    <row r="1064" spans="1:38">
      <c r="A1064" s="14"/>
      <c r="B1064" s="14"/>
      <c r="C1064" s="14"/>
      <c r="D1064" s="14"/>
      <c r="E1064" s="14"/>
      <c r="F1064" s="14"/>
      <c r="G1064" s="14"/>
      <c r="H1064" s="14"/>
      <c r="I1064" s="14"/>
      <c r="J1064" s="14"/>
      <c r="K1064" s="14"/>
      <c r="L1064" s="14"/>
      <c r="M1064" s="14"/>
      <c r="N1064" s="14"/>
      <c r="O1064" s="14"/>
      <c r="Q1064" s="14" t="str">
        <f>IF(moras!H1056="SI", moras!C1056, "")</f>
        <v/>
      </c>
      <c r="R1064" s="14">
        <f>IF(moras!H1056="NO", moras!C1056, "")</f>
        <v>359544.27</v>
      </c>
      <c r="S1064" s="14">
        <f t="shared" si="19"/>
        <v>-359544.27</v>
      </c>
      <c r="T1064" s="14"/>
      <c r="U1064" s="14"/>
      <c r="V1064" s="14"/>
      <c r="W1064" s="14"/>
      <c r="X1064" s="14"/>
      <c r="Y1064" s="14"/>
      <c r="Z1064" s="14"/>
      <c r="AA1064" s="14"/>
      <c r="AB1064" s="14"/>
      <c r="AC1064" s="14"/>
      <c r="AD1064" s="14"/>
      <c r="AE1064" s="14"/>
      <c r="AF1064" s="14"/>
      <c r="AG1064" s="14"/>
      <c r="AH1064" s="14"/>
      <c r="AI1064" s="14"/>
      <c r="AJ1064" s="14"/>
      <c r="AK1064" s="14"/>
      <c r="AL1064" s="14"/>
    </row>
    <row r="1065" spans="1:38">
      <c r="A1065" s="14"/>
      <c r="B1065" s="14"/>
      <c r="C1065" s="14"/>
      <c r="D1065" s="14"/>
      <c r="E1065" s="14"/>
      <c r="F1065" s="14"/>
      <c r="G1065" s="14"/>
      <c r="H1065" s="14"/>
      <c r="I1065" s="14"/>
      <c r="J1065" s="14"/>
      <c r="K1065" s="14"/>
      <c r="L1065" s="14"/>
      <c r="M1065" s="14"/>
      <c r="N1065" s="14"/>
      <c r="O1065" s="14"/>
      <c r="Q1065" s="14">
        <f>IF(moras!H1057="SI", moras!C1057, "")</f>
        <v>297110</v>
      </c>
      <c r="R1065" s="14" t="str">
        <f>IF(moras!H1057="NO", moras!C1057, "")</f>
        <v/>
      </c>
      <c r="S1065" s="14" t="e">
        <f t="shared" si="19"/>
        <v>#VALUE!</v>
      </c>
      <c r="T1065" s="14"/>
      <c r="U1065" s="14"/>
      <c r="V1065" s="14"/>
      <c r="W1065" s="14"/>
      <c r="X1065" s="14"/>
      <c r="Y1065" s="14"/>
      <c r="Z1065" s="14"/>
      <c r="AA1065" s="14"/>
      <c r="AB1065" s="14"/>
      <c r="AC1065" s="14"/>
      <c r="AD1065" s="14"/>
      <c r="AE1065" s="14"/>
      <c r="AF1065" s="14"/>
      <c r="AG1065" s="14"/>
      <c r="AH1065" s="14"/>
      <c r="AI1065" s="14"/>
      <c r="AJ1065" s="14"/>
      <c r="AK1065" s="14"/>
      <c r="AL1065" s="14"/>
    </row>
    <row r="1066" spans="1:38">
      <c r="A1066" s="14"/>
      <c r="B1066" s="14"/>
      <c r="C1066" s="14"/>
      <c r="D1066" s="14"/>
      <c r="E1066" s="14"/>
      <c r="F1066" s="14"/>
      <c r="G1066" s="14"/>
      <c r="H1066" s="14"/>
      <c r="I1066" s="14"/>
      <c r="J1066" s="14"/>
      <c r="K1066" s="14"/>
      <c r="L1066" s="14"/>
      <c r="M1066" s="14"/>
      <c r="N1066" s="14"/>
      <c r="O1066" s="14"/>
      <c r="Q1066" s="14" t="str">
        <f>IF(moras!H1058="SI", moras!C1058, "")</f>
        <v/>
      </c>
      <c r="R1066" s="14">
        <f>IF(moras!H1058="NO", moras!C1058, "")</f>
        <v>467500.65</v>
      </c>
      <c r="S1066" s="14">
        <f t="shared" si="19"/>
        <v>-467500.65</v>
      </c>
      <c r="T1066" s="14"/>
      <c r="U1066" s="14"/>
      <c r="V1066" s="14"/>
      <c r="W1066" s="14"/>
      <c r="X1066" s="14"/>
      <c r="Y1066" s="14"/>
      <c r="Z1066" s="14"/>
      <c r="AA1066" s="14"/>
      <c r="AB1066" s="14"/>
      <c r="AC1066" s="14"/>
      <c r="AD1066" s="14"/>
      <c r="AE1066" s="14"/>
      <c r="AF1066" s="14"/>
      <c r="AG1066" s="14"/>
      <c r="AH1066" s="14"/>
      <c r="AI1066" s="14"/>
      <c r="AJ1066" s="14"/>
      <c r="AK1066" s="14"/>
      <c r="AL1066" s="14"/>
    </row>
    <row r="1067" spans="1:38">
      <c r="A1067" s="14"/>
      <c r="B1067" s="14"/>
      <c r="C1067" s="14"/>
      <c r="D1067" s="14"/>
      <c r="E1067" s="14"/>
      <c r="F1067" s="14"/>
      <c r="G1067" s="14"/>
      <c r="H1067" s="14"/>
      <c r="I1067" s="14"/>
      <c r="J1067" s="14"/>
      <c r="K1067" s="14"/>
      <c r="L1067" s="14"/>
      <c r="M1067" s="14"/>
      <c r="N1067" s="14"/>
      <c r="O1067" s="14"/>
      <c r="Q1067" s="14" t="str">
        <f>IF(moras!H1059="SI", moras!C1059, "")</f>
        <v/>
      </c>
      <c r="R1067" s="14">
        <f>IF(moras!H1059="NO", moras!C1059, "")</f>
        <v>297046</v>
      </c>
      <c r="S1067" s="14">
        <f t="shared" si="19"/>
        <v>-297046</v>
      </c>
      <c r="T1067" s="14"/>
      <c r="U1067" s="14"/>
      <c r="V1067" s="14"/>
      <c r="W1067" s="14"/>
      <c r="X1067" s="14"/>
      <c r="Y1067" s="14"/>
      <c r="Z1067" s="14"/>
      <c r="AA1067" s="14"/>
      <c r="AB1067" s="14"/>
      <c r="AC1067" s="14"/>
      <c r="AD1067" s="14"/>
      <c r="AE1067" s="14"/>
      <c r="AF1067" s="14"/>
      <c r="AG1067" s="14"/>
      <c r="AH1067" s="14"/>
      <c r="AI1067" s="14"/>
      <c r="AJ1067" s="14"/>
      <c r="AK1067" s="14"/>
      <c r="AL1067" s="14"/>
    </row>
    <row r="1068" spans="1:38">
      <c r="A1068" s="14"/>
      <c r="B1068" s="14"/>
      <c r="C1068" s="14"/>
      <c r="D1068" s="14"/>
      <c r="E1068" s="14"/>
      <c r="F1068" s="14"/>
      <c r="G1068" s="14"/>
      <c r="H1068" s="14"/>
      <c r="I1068" s="14"/>
      <c r="J1068" s="14"/>
      <c r="K1068" s="14"/>
      <c r="L1068" s="14"/>
      <c r="M1068" s="14"/>
      <c r="N1068" s="14"/>
      <c r="O1068" s="14"/>
      <c r="Q1068" s="14" t="str">
        <f>IF(moras!H1060="SI", moras!C1060, "")</f>
        <v/>
      </c>
      <c r="R1068" s="14">
        <f>IF(moras!H1060="NO", moras!C1060, "")</f>
        <v>276964.83</v>
      </c>
      <c r="S1068" s="14">
        <f t="shared" si="19"/>
        <v>-276964.83</v>
      </c>
      <c r="T1068" s="14"/>
      <c r="U1068" s="14"/>
      <c r="V1068" s="14"/>
      <c r="W1068" s="14"/>
      <c r="X1068" s="14"/>
      <c r="Y1068" s="14"/>
      <c r="Z1068" s="14"/>
      <c r="AA1068" s="14"/>
      <c r="AB1068" s="14"/>
      <c r="AC1068" s="14"/>
      <c r="AD1068" s="14"/>
      <c r="AE1068" s="14"/>
      <c r="AF1068" s="14"/>
      <c r="AG1068" s="14"/>
      <c r="AH1068" s="14"/>
      <c r="AI1068" s="14"/>
      <c r="AJ1068" s="14"/>
      <c r="AK1068" s="14"/>
      <c r="AL1068" s="14"/>
    </row>
    <row r="1069" spans="1:38">
      <c r="A1069" s="14"/>
      <c r="B1069" s="14"/>
      <c r="C1069" s="14"/>
      <c r="D1069" s="14"/>
      <c r="E1069" s="14"/>
      <c r="F1069" s="14"/>
      <c r="G1069" s="14"/>
      <c r="H1069" s="14"/>
      <c r="I1069" s="14"/>
      <c r="J1069" s="14"/>
      <c r="K1069" s="14"/>
      <c r="L1069" s="14"/>
      <c r="M1069" s="14"/>
      <c r="N1069" s="14"/>
      <c r="O1069" s="14"/>
      <c r="Q1069" s="14" t="str">
        <f>IF(moras!H1061="SI", moras!C1061, "")</f>
        <v/>
      </c>
      <c r="R1069" s="14">
        <f>IF(moras!H1061="NO", moras!C1061, "")</f>
        <v>360000</v>
      </c>
      <c r="S1069" s="14">
        <f t="shared" si="19"/>
        <v>-360000</v>
      </c>
      <c r="T1069" s="14"/>
      <c r="U1069" s="14"/>
      <c r="V1069" s="14"/>
      <c r="W1069" s="14"/>
      <c r="X1069" s="14"/>
      <c r="Y1069" s="14"/>
      <c r="Z1069" s="14"/>
      <c r="AA1069" s="14"/>
      <c r="AB1069" s="14"/>
      <c r="AC1069" s="14"/>
      <c r="AD1069" s="14"/>
      <c r="AE1069" s="14"/>
      <c r="AF1069" s="14"/>
      <c r="AG1069" s="14"/>
      <c r="AH1069" s="14"/>
      <c r="AI1069" s="14"/>
      <c r="AJ1069" s="14"/>
      <c r="AK1069" s="14"/>
      <c r="AL1069" s="14"/>
    </row>
    <row r="1070" spans="1:38">
      <c r="A1070" s="14"/>
      <c r="B1070" s="14"/>
      <c r="C1070" s="14"/>
      <c r="D1070" s="14"/>
      <c r="E1070" s="14"/>
      <c r="F1070" s="14"/>
      <c r="G1070" s="14"/>
      <c r="H1070" s="14"/>
      <c r="I1070" s="14"/>
      <c r="J1070" s="14"/>
      <c r="K1070" s="14"/>
      <c r="L1070" s="14"/>
      <c r="M1070" s="14"/>
      <c r="N1070" s="14"/>
      <c r="O1070" s="14"/>
      <c r="Q1070" s="14" t="str">
        <f>IF(moras!H1062="SI", moras!C1062, "")</f>
        <v/>
      </c>
      <c r="R1070" s="14">
        <f>IF(moras!H1062="NO", moras!C1062, "")</f>
        <v>491540.23</v>
      </c>
      <c r="S1070" s="14">
        <f t="shared" si="19"/>
        <v>-491540.23</v>
      </c>
      <c r="T1070" s="14"/>
      <c r="U1070" s="14"/>
      <c r="V1070" s="14"/>
      <c r="W1070" s="14"/>
      <c r="X1070" s="14"/>
      <c r="Y1070" s="14"/>
      <c r="Z1070" s="14"/>
      <c r="AA1070" s="14"/>
      <c r="AB1070" s="14"/>
      <c r="AC1070" s="14"/>
      <c r="AD1070" s="14"/>
      <c r="AE1070" s="14"/>
      <c r="AF1070" s="14"/>
      <c r="AG1070" s="14"/>
      <c r="AH1070" s="14"/>
      <c r="AI1070" s="14"/>
      <c r="AJ1070" s="14"/>
      <c r="AK1070" s="14"/>
      <c r="AL1070" s="14"/>
    </row>
    <row r="1071" spans="1:38">
      <c r="A1071" s="14"/>
      <c r="B1071" s="14"/>
      <c r="C1071" s="14"/>
      <c r="D1071" s="14"/>
      <c r="E1071" s="14"/>
      <c r="F1071" s="14"/>
      <c r="G1071" s="14"/>
      <c r="H1071" s="14"/>
      <c r="I1071" s="14"/>
      <c r="J1071" s="14"/>
      <c r="K1071" s="14"/>
      <c r="L1071" s="14"/>
      <c r="M1071" s="14"/>
      <c r="N1071" s="14"/>
      <c r="O1071" s="14"/>
      <c r="Q1071" s="14">
        <f>IF(moras!H1063="SI", moras!C1063, "")</f>
        <v>307401</v>
      </c>
      <c r="R1071" s="14" t="str">
        <f>IF(moras!H1063="NO", moras!C1063, "")</f>
        <v/>
      </c>
      <c r="S1071" s="14" t="e">
        <f t="shared" si="19"/>
        <v>#VALUE!</v>
      </c>
      <c r="T1071" s="14"/>
      <c r="U1071" s="14"/>
      <c r="V1071" s="14"/>
      <c r="W1071" s="14"/>
      <c r="X1071" s="14"/>
      <c r="Y1071" s="14"/>
      <c r="Z1071" s="14"/>
      <c r="AA1071" s="14"/>
      <c r="AB1071" s="14"/>
      <c r="AC1071" s="14"/>
      <c r="AD1071" s="14"/>
      <c r="AE1071" s="14"/>
      <c r="AF1071" s="14"/>
      <c r="AG1071" s="14"/>
      <c r="AH1071" s="14"/>
      <c r="AI1071" s="14"/>
      <c r="AJ1071" s="14"/>
      <c r="AK1071" s="14"/>
      <c r="AL1071" s="14"/>
    </row>
    <row r="1072" spans="1:38">
      <c r="A1072" s="14"/>
      <c r="B1072" s="14"/>
      <c r="C1072" s="14"/>
      <c r="D1072" s="14"/>
      <c r="E1072" s="14"/>
      <c r="F1072" s="14"/>
      <c r="G1072" s="14"/>
      <c r="H1072" s="14"/>
      <c r="I1072" s="14"/>
      <c r="J1072" s="14"/>
      <c r="K1072" s="14"/>
      <c r="L1072" s="14"/>
      <c r="M1072" s="14"/>
      <c r="N1072" s="14"/>
      <c r="O1072" s="14"/>
      <c r="Q1072" s="14" t="str">
        <f>IF(moras!H1064="SI", moras!C1064, "")</f>
        <v/>
      </c>
      <c r="R1072" s="14">
        <f>IF(moras!H1064="NO", moras!C1064, "")</f>
        <v>141510.22</v>
      </c>
      <c r="S1072" s="14">
        <f t="shared" si="19"/>
        <v>-141510.22</v>
      </c>
      <c r="T1072" s="14"/>
      <c r="U1072" s="14"/>
      <c r="V1072" s="14"/>
      <c r="W1072" s="14"/>
      <c r="X1072" s="14"/>
      <c r="Y1072" s="14"/>
      <c r="Z1072" s="14"/>
      <c r="AA1072" s="14"/>
      <c r="AB1072" s="14"/>
      <c r="AC1072" s="14"/>
      <c r="AD1072" s="14"/>
      <c r="AE1072" s="14"/>
      <c r="AF1072" s="14"/>
      <c r="AG1072" s="14"/>
      <c r="AH1072" s="14"/>
      <c r="AI1072" s="14"/>
      <c r="AJ1072" s="14"/>
      <c r="AK1072" s="14"/>
      <c r="AL1072" s="14"/>
    </row>
    <row r="1073" spans="1:38">
      <c r="A1073" s="14"/>
      <c r="B1073" s="14"/>
      <c r="C1073" s="14"/>
      <c r="D1073" s="14"/>
      <c r="E1073" s="14"/>
      <c r="F1073" s="14"/>
      <c r="G1073" s="14"/>
      <c r="H1073" s="14"/>
      <c r="I1073" s="14"/>
      <c r="J1073" s="14"/>
      <c r="K1073" s="14"/>
      <c r="L1073" s="14"/>
      <c r="M1073" s="14"/>
      <c r="N1073" s="14"/>
      <c r="O1073" s="14"/>
      <c r="Q1073" s="14">
        <f>IF(moras!H1065="SI", moras!C1065, "")</f>
        <v>721809</v>
      </c>
      <c r="R1073" s="14" t="str">
        <f>IF(moras!H1065="NO", moras!C1065, "")</f>
        <v/>
      </c>
      <c r="S1073" s="14" t="e">
        <f t="shared" si="19"/>
        <v>#VALUE!</v>
      </c>
      <c r="T1073" s="14"/>
      <c r="U1073" s="14"/>
      <c r="V1073" s="14"/>
      <c r="W1073" s="14"/>
      <c r="X1073" s="14"/>
      <c r="Y1073" s="14"/>
      <c r="Z1073" s="14"/>
      <c r="AA1073" s="14"/>
      <c r="AB1073" s="14"/>
      <c r="AC1073" s="14"/>
      <c r="AD1073" s="14"/>
      <c r="AE1073" s="14"/>
      <c r="AF1073" s="14"/>
      <c r="AG1073" s="14"/>
      <c r="AH1073" s="14"/>
      <c r="AI1073" s="14"/>
      <c r="AJ1073" s="14"/>
      <c r="AK1073" s="14"/>
      <c r="AL1073" s="14"/>
    </row>
    <row r="1074" spans="1:38">
      <c r="A1074" s="14"/>
      <c r="B1074" s="14"/>
      <c r="C1074" s="14"/>
      <c r="D1074" s="14"/>
      <c r="E1074" s="14"/>
      <c r="F1074" s="14"/>
      <c r="G1074" s="14"/>
      <c r="H1074" s="14"/>
      <c r="I1074" s="14"/>
      <c r="J1074" s="14"/>
      <c r="K1074" s="14"/>
      <c r="L1074" s="14"/>
      <c r="M1074" s="14"/>
      <c r="N1074" s="14"/>
      <c r="O1074" s="14"/>
      <c r="Q1074" s="14" t="str">
        <f>IF(moras!H1066="SI", moras!C1066, "")</f>
        <v/>
      </c>
      <c r="R1074" s="14">
        <f>IF(moras!H1066="NO", moras!C1066, "")</f>
        <v>363793</v>
      </c>
      <c r="S1074" s="14">
        <f t="shared" si="19"/>
        <v>-363793</v>
      </c>
      <c r="T1074" s="14"/>
      <c r="U1074" s="14"/>
      <c r="V1074" s="14"/>
      <c r="W1074" s="14"/>
      <c r="X1074" s="14"/>
      <c r="Y1074" s="14"/>
      <c r="Z1074" s="14"/>
      <c r="AA1074" s="14"/>
      <c r="AB1074" s="14"/>
      <c r="AC1074" s="14"/>
      <c r="AD1074" s="14"/>
      <c r="AE1074" s="14"/>
      <c r="AF1074" s="14"/>
      <c r="AG1074" s="14"/>
      <c r="AH1074" s="14"/>
      <c r="AI1074" s="14"/>
      <c r="AJ1074" s="14"/>
      <c r="AK1074" s="14"/>
      <c r="AL1074" s="14"/>
    </row>
    <row r="1075" spans="1:38">
      <c r="A1075" s="14"/>
      <c r="B1075" s="14"/>
      <c r="C1075" s="14"/>
      <c r="D1075" s="14"/>
      <c r="E1075" s="14"/>
      <c r="F1075" s="14"/>
      <c r="G1075" s="14"/>
      <c r="H1075" s="14"/>
      <c r="I1075" s="14"/>
      <c r="J1075" s="14"/>
      <c r="K1075" s="14"/>
      <c r="L1075" s="14"/>
      <c r="M1075" s="14"/>
      <c r="N1075" s="14"/>
      <c r="O1075" s="14"/>
      <c r="Q1075" s="14" t="str">
        <f>IF(moras!H1067="SI", moras!C1067, "")</f>
        <v/>
      </c>
      <c r="R1075" s="14">
        <f>IF(moras!H1067="NO", moras!C1067, "")</f>
        <v>592200</v>
      </c>
      <c r="S1075" s="14">
        <f t="shared" si="19"/>
        <v>-592200</v>
      </c>
      <c r="T1075" s="14"/>
      <c r="U1075" s="14"/>
      <c r="V1075" s="14"/>
      <c r="W1075" s="14"/>
      <c r="X1075" s="14"/>
      <c r="Y1075" s="14"/>
      <c r="Z1075" s="14"/>
      <c r="AA1075" s="14"/>
      <c r="AB1075" s="14"/>
      <c r="AC1075" s="14"/>
      <c r="AD1075" s="14"/>
      <c r="AE1075" s="14"/>
      <c r="AF1075" s="14"/>
      <c r="AG1075" s="14"/>
      <c r="AH1075" s="14"/>
      <c r="AI1075" s="14"/>
      <c r="AJ1075" s="14"/>
      <c r="AK1075" s="14"/>
      <c r="AL1075" s="14"/>
    </row>
    <row r="1076" spans="1:38">
      <c r="A1076" s="14"/>
      <c r="B1076" s="14"/>
      <c r="C1076" s="14"/>
      <c r="D1076" s="14"/>
      <c r="E1076" s="14"/>
      <c r="F1076" s="14"/>
      <c r="G1076" s="14"/>
      <c r="H1076" s="14"/>
      <c r="I1076" s="14"/>
      <c r="J1076" s="14"/>
      <c r="K1076" s="14"/>
      <c r="L1076" s="14"/>
      <c r="M1076" s="14"/>
      <c r="N1076" s="14"/>
      <c r="O1076" s="14"/>
      <c r="Q1076" s="14" t="str">
        <f>IF(moras!H1068="SI", moras!C1068, "")</f>
        <v/>
      </c>
      <c r="R1076" s="14">
        <f>IF(moras!H1068="NO", moras!C1068, "")</f>
        <v>2196851</v>
      </c>
      <c r="S1076" s="14">
        <f t="shared" si="19"/>
        <v>-2196851</v>
      </c>
      <c r="T1076" s="14"/>
      <c r="U1076" s="14"/>
      <c r="V1076" s="14"/>
      <c r="W1076" s="14"/>
      <c r="X1076" s="14"/>
      <c r="Y1076" s="14"/>
      <c r="Z1076" s="14"/>
      <c r="AA1076" s="14"/>
      <c r="AB1076" s="14"/>
      <c r="AC1076" s="14"/>
      <c r="AD1076" s="14"/>
      <c r="AE1076" s="14"/>
      <c r="AF1076" s="14"/>
      <c r="AG1076" s="14"/>
      <c r="AH1076" s="14"/>
      <c r="AI1076" s="14"/>
      <c r="AJ1076" s="14"/>
      <c r="AK1076" s="14"/>
      <c r="AL1076" s="14"/>
    </row>
    <row r="1077" spans="1:38">
      <c r="A1077" s="14"/>
      <c r="B1077" s="14"/>
      <c r="C1077" s="14"/>
      <c r="D1077" s="14"/>
      <c r="E1077" s="14"/>
      <c r="F1077" s="14"/>
      <c r="G1077" s="14"/>
      <c r="H1077" s="14"/>
      <c r="I1077" s="14"/>
      <c r="J1077" s="14"/>
      <c r="K1077" s="14"/>
      <c r="L1077" s="14"/>
      <c r="M1077" s="14"/>
      <c r="N1077" s="14"/>
      <c r="O1077" s="14"/>
      <c r="Q1077" s="14" t="str">
        <f>IF(moras!H1069="SI", moras!C1069, "")</f>
        <v/>
      </c>
      <c r="R1077" s="14">
        <f>IF(moras!H1069="NO", moras!C1069, "")</f>
        <v>495108.62</v>
      </c>
      <c r="S1077" s="14">
        <f t="shared" si="19"/>
        <v>-495108.62</v>
      </c>
      <c r="T1077" s="14"/>
      <c r="U1077" s="14"/>
      <c r="V1077" s="14"/>
      <c r="W1077" s="14"/>
      <c r="X1077" s="14"/>
      <c r="Y1077" s="14"/>
      <c r="Z1077" s="14"/>
      <c r="AA1077" s="14"/>
      <c r="AB1077" s="14"/>
      <c r="AC1077" s="14"/>
      <c r="AD1077" s="14"/>
      <c r="AE1077" s="14"/>
      <c r="AF1077" s="14"/>
      <c r="AG1077" s="14"/>
      <c r="AH1077" s="14"/>
      <c r="AI1077" s="14"/>
      <c r="AJ1077" s="14"/>
      <c r="AK1077" s="14"/>
      <c r="AL1077" s="14"/>
    </row>
    <row r="1078" spans="1:38">
      <c r="A1078" s="14"/>
      <c r="B1078" s="14"/>
      <c r="C1078" s="14"/>
      <c r="D1078" s="14"/>
      <c r="E1078" s="14"/>
      <c r="F1078" s="14"/>
      <c r="G1078" s="14"/>
      <c r="H1078" s="14"/>
      <c r="I1078" s="14"/>
      <c r="J1078" s="14"/>
      <c r="K1078" s="14"/>
      <c r="L1078" s="14"/>
      <c r="M1078" s="14"/>
      <c r="N1078" s="14"/>
      <c r="O1078" s="14"/>
      <c r="Q1078" s="14" t="str">
        <f>IF(moras!H1070="SI", moras!C1070, "")</f>
        <v/>
      </c>
      <c r="R1078" s="14">
        <f>IF(moras!H1070="NO", moras!C1070, "")</f>
        <v>380000</v>
      </c>
      <c r="S1078" s="14">
        <f t="shared" si="19"/>
        <v>-380000</v>
      </c>
      <c r="T1078" s="14"/>
      <c r="U1078" s="14"/>
      <c r="V1078" s="14"/>
      <c r="W1078" s="14"/>
      <c r="X1078" s="14"/>
      <c r="Y1078" s="14"/>
      <c r="Z1078" s="14"/>
      <c r="AA1078" s="14"/>
      <c r="AB1078" s="14"/>
      <c r="AC1078" s="14"/>
      <c r="AD1078" s="14"/>
      <c r="AE1078" s="14"/>
      <c r="AF1078" s="14"/>
      <c r="AG1078" s="14"/>
      <c r="AH1078" s="14"/>
      <c r="AI1078" s="14"/>
      <c r="AJ1078" s="14"/>
      <c r="AK1078" s="14"/>
      <c r="AL1078" s="14"/>
    </row>
    <row r="1079" spans="1:38">
      <c r="A1079" s="14"/>
      <c r="B1079" s="14"/>
      <c r="C1079" s="14"/>
      <c r="D1079" s="14"/>
      <c r="E1079" s="14"/>
      <c r="F1079" s="14"/>
      <c r="G1079" s="14"/>
      <c r="H1079" s="14"/>
      <c r="I1079" s="14"/>
      <c r="J1079" s="14"/>
      <c r="K1079" s="14"/>
      <c r="L1079" s="14"/>
      <c r="M1079" s="14"/>
      <c r="N1079" s="14"/>
      <c r="O1079" s="14"/>
      <c r="Q1079" s="14" t="str">
        <f>IF(moras!H1071="SI", moras!C1071, "")</f>
        <v/>
      </c>
      <c r="R1079" s="14">
        <f>IF(moras!H1071="NO", moras!C1071, "")</f>
        <v>2183054.04</v>
      </c>
      <c r="S1079" s="14">
        <f t="shared" si="19"/>
        <v>-2183054.04</v>
      </c>
      <c r="T1079" s="14"/>
      <c r="U1079" s="14"/>
      <c r="V1079" s="14"/>
      <c r="W1079" s="14"/>
      <c r="X1079" s="14"/>
      <c r="Y1079" s="14"/>
      <c r="Z1079" s="14"/>
      <c r="AA1079" s="14"/>
      <c r="AB1079" s="14"/>
      <c r="AC1079" s="14"/>
      <c r="AD1079" s="14"/>
      <c r="AE1079" s="14"/>
      <c r="AF1079" s="14"/>
      <c r="AG1079" s="14"/>
      <c r="AH1079" s="14"/>
      <c r="AI1079" s="14"/>
      <c r="AJ1079" s="14"/>
      <c r="AK1079" s="14"/>
      <c r="AL1079" s="14"/>
    </row>
    <row r="1080" spans="1:38">
      <c r="A1080" s="14"/>
      <c r="B1080" s="14"/>
      <c r="C1080" s="14"/>
      <c r="D1080" s="14"/>
      <c r="E1080" s="14"/>
      <c r="F1080" s="14"/>
      <c r="G1080" s="14"/>
      <c r="H1080" s="14"/>
      <c r="I1080" s="14"/>
      <c r="J1080" s="14"/>
      <c r="K1080" s="14"/>
      <c r="L1080" s="14"/>
      <c r="M1080" s="14"/>
      <c r="N1080" s="14"/>
      <c r="O1080" s="14"/>
      <c r="Q1080" s="14" t="str">
        <f>IF(moras!H1072="SI", moras!C1072, "")</f>
        <v/>
      </c>
      <c r="R1080" s="14">
        <f>IF(moras!H1072="NO", moras!C1072, "")</f>
        <v>651535</v>
      </c>
      <c r="S1080" s="14">
        <f t="shared" si="19"/>
        <v>-651535</v>
      </c>
      <c r="T1080" s="14"/>
      <c r="U1080" s="14"/>
      <c r="V1080" s="14"/>
      <c r="W1080" s="14"/>
      <c r="X1080" s="14"/>
      <c r="Y1080" s="14"/>
      <c r="Z1080" s="14"/>
      <c r="AA1080" s="14"/>
      <c r="AB1080" s="14"/>
      <c r="AC1080" s="14"/>
      <c r="AD1080" s="14"/>
      <c r="AE1080" s="14"/>
      <c r="AF1080" s="14"/>
      <c r="AG1080" s="14"/>
      <c r="AH1080" s="14"/>
      <c r="AI1080" s="14"/>
      <c r="AJ1080" s="14"/>
      <c r="AK1080" s="14"/>
      <c r="AL1080" s="14"/>
    </row>
    <row r="1081" spans="1:38">
      <c r="A1081" s="14"/>
      <c r="B1081" s="14"/>
      <c r="C1081" s="14"/>
      <c r="D1081" s="14"/>
      <c r="E1081" s="14"/>
      <c r="F1081" s="14"/>
      <c r="G1081" s="14"/>
      <c r="H1081" s="14"/>
      <c r="I1081" s="14"/>
      <c r="J1081" s="14"/>
      <c r="K1081" s="14"/>
      <c r="L1081" s="14"/>
      <c r="M1081" s="14"/>
      <c r="N1081" s="14"/>
      <c r="O1081" s="14"/>
      <c r="Q1081" s="14" t="str">
        <f>IF(moras!H1073="SI", moras!C1073, "")</f>
        <v/>
      </c>
      <c r="R1081" s="14">
        <f>IF(moras!H1073="NO", moras!C1073, "")</f>
        <v>278030</v>
      </c>
      <c r="S1081" s="14">
        <f t="shared" si="19"/>
        <v>-278030</v>
      </c>
      <c r="T1081" s="14"/>
      <c r="U1081" s="14"/>
      <c r="V1081" s="14"/>
      <c r="W1081" s="14"/>
      <c r="X1081" s="14"/>
      <c r="Y1081" s="14"/>
      <c r="Z1081" s="14"/>
      <c r="AA1081" s="14"/>
      <c r="AB1081" s="14"/>
      <c r="AC1081" s="14"/>
      <c r="AD1081" s="14"/>
      <c r="AE1081" s="14"/>
      <c r="AF1081" s="14"/>
      <c r="AG1081" s="14"/>
      <c r="AH1081" s="14"/>
      <c r="AI1081" s="14"/>
      <c r="AJ1081" s="14"/>
      <c r="AK1081" s="14"/>
      <c r="AL1081" s="14"/>
    </row>
    <row r="1082" spans="1:38">
      <c r="A1082" s="14"/>
      <c r="B1082" s="14"/>
      <c r="C1082" s="14"/>
      <c r="D1082" s="14"/>
      <c r="E1082" s="14"/>
      <c r="F1082" s="14"/>
      <c r="G1082" s="14"/>
      <c r="H1082" s="14"/>
      <c r="I1082" s="14"/>
      <c r="J1082" s="14"/>
      <c r="K1082" s="14"/>
      <c r="L1082" s="14"/>
      <c r="M1082" s="14"/>
      <c r="N1082" s="14"/>
      <c r="O1082" s="14"/>
      <c r="Q1082" s="14" t="str">
        <f>IF(moras!H1074="SI", moras!C1074, "")</f>
        <v/>
      </c>
      <c r="R1082" s="14">
        <f>IF(moras!H1074="NO", moras!C1074, "")</f>
        <v>299647</v>
      </c>
      <c r="S1082" s="14">
        <f t="shared" si="19"/>
        <v>-299647</v>
      </c>
      <c r="T1082" s="14"/>
      <c r="U1082" s="14"/>
      <c r="V1082" s="14"/>
      <c r="W1082" s="14"/>
      <c r="X1082" s="14"/>
      <c r="Y1082" s="14"/>
      <c r="Z1082" s="14"/>
      <c r="AA1082" s="14"/>
      <c r="AB1082" s="14"/>
      <c r="AC1082" s="14"/>
      <c r="AD1082" s="14"/>
      <c r="AE1082" s="14"/>
      <c r="AF1082" s="14"/>
      <c r="AG1082" s="14"/>
      <c r="AH1082" s="14"/>
      <c r="AI1082" s="14"/>
      <c r="AJ1082" s="14"/>
      <c r="AK1082" s="14"/>
      <c r="AL1082" s="14"/>
    </row>
    <row r="1083" spans="1:38">
      <c r="A1083" s="14"/>
      <c r="B1083" s="14"/>
      <c r="C1083" s="14"/>
      <c r="D1083" s="14"/>
      <c r="E1083" s="14"/>
      <c r="F1083" s="14"/>
      <c r="G1083" s="14"/>
      <c r="H1083" s="14"/>
      <c r="I1083" s="14"/>
      <c r="J1083" s="14"/>
      <c r="K1083" s="14"/>
      <c r="L1083" s="14"/>
      <c r="M1083" s="14"/>
      <c r="N1083" s="14"/>
      <c r="O1083" s="14"/>
      <c r="Q1083" s="14" t="str">
        <f>IF(moras!H1075="SI", moras!C1075, "")</f>
        <v/>
      </c>
      <c r="R1083" s="14">
        <f>IF(moras!H1075="NO", moras!C1075, "")</f>
        <v>347520</v>
      </c>
      <c r="S1083" s="14">
        <f t="shared" si="19"/>
        <v>-347520</v>
      </c>
      <c r="T1083" s="14"/>
      <c r="U1083" s="14"/>
      <c r="V1083" s="14"/>
      <c r="W1083" s="14"/>
      <c r="X1083" s="14"/>
      <c r="Y1083" s="14"/>
      <c r="Z1083" s="14"/>
      <c r="AA1083" s="14"/>
      <c r="AB1083" s="14"/>
      <c r="AC1083" s="14"/>
      <c r="AD1083" s="14"/>
      <c r="AE1083" s="14"/>
      <c r="AF1083" s="14"/>
      <c r="AG1083" s="14"/>
      <c r="AH1083" s="14"/>
      <c r="AI1083" s="14"/>
      <c r="AJ1083" s="14"/>
      <c r="AK1083" s="14"/>
      <c r="AL1083" s="14"/>
    </row>
    <row r="1084" spans="1:38">
      <c r="A1084" s="14"/>
      <c r="B1084" s="14"/>
      <c r="C1084" s="14"/>
      <c r="D1084" s="14"/>
      <c r="E1084" s="14"/>
      <c r="F1084" s="14"/>
      <c r="G1084" s="14"/>
      <c r="H1084" s="14"/>
      <c r="I1084" s="14"/>
      <c r="J1084" s="14"/>
      <c r="K1084" s="14"/>
      <c r="L1084" s="14"/>
      <c r="M1084" s="14"/>
      <c r="N1084" s="14"/>
      <c r="O1084" s="14"/>
      <c r="Q1084" s="14" t="str">
        <f>IF(moras!H1076="SI", moras!C1076, "")</f>
        <v/>
      </c>
      <c r="R1084" s="14">
        <f>IF(moras!H1076="NO", moras!C1076, "")</f>
        <v>594640</v>
      </c>
      <c r="S1084" s="14">
        <f t="shared" si="19"/>
        <v>-594640</v>
      </c>
      <c r="T1084" s="14"/>
      <c r="U1084" s="14"/>
      <c r="V1084" s="14"/>
      <c r="W1084" s="14"/>
      <c r="X1084" s="14"/>
      <c r="Y1084" s="14"/>
      <c r="Z1084" s="14"/>
      <c r="AA1084" s="14"/>
      <c r="AB1084" s="14"/>
      <c r="AC1084" s="14"/>
      <c r="AD1084" s="14"/>
      <c r="AE1084" s="14"/>
      <c r="AF1084" s="14"/>
      <c r="AG1084" s="14"/>
      <c r="AH1084" s="14"/>
      <c r="AI1084" s="14"/>
      <c r="AJ1084" s="14"/>
      <c r="AK1084" s="14"/>
      <c r="AL1084" s="14"/>
    </row>
    <row r="1085" spans="1:38">
      <c r="A1085" s="14"/>
      <c r="B1085" s="14"/>
      <c r="C1085" s="14"/>
      <c r="D1085" s="14"/>
      <c r="E1085" s="14"/>
      <c r="F1085" s="14"/>
      <c r="G1085" s="14"/>
      <c r="H1085" s="14"/>
      <c r="I1085" s="14"/>
      <c r="J1085" s="14"/>
      <c r="K1085" s="14"/>
      <c r="L1085" s="14"/>
      <c r="M1085" s="14"/>
      <c r="N1085" s="14"/>
      <c r="O1085" s="14"/>
      <c r="Q1085" s="14" t="str">
        <f>IF(moras!H1077="SI", moras!C1077, "")</f>
        <v/>
      </c>
      <c r="R1085" s="14">
        <f>IF(moras!H1077="NO", moras!C1077, "")</f>
        <v>207858</v>
      </c>
      <c r="S1085" s="14">
        <f t="shared" si="19"/>
        <v>-207858</v>
      </c>
      <c r="T1085" s="14"/>
      <c r="U1085" s="14"/>
      <c r="V1085" s="14"/>
      <c r="W1085" s="14"/>
      <c r="X1085" s="14"/>
      <c r="Y1085" s="14"/>
      <c r="Z1085" s="14"/>
      <c r="AA1085" s="14"/>
      <c r="AB1085" s="14"/>
      <c r="AC1085" s="14"/>
      <c r="AD1085" s="14"/>
      <c r="AE1085" s="14"/>
      <c r="AF1085" s="14"/>
      <c r="AG1085" s="14"/>
      <c r="AH1085" s="14"/>
      <c r="AI1085" s="14"/>
      <c r="AJ1085" s="14"/>
      <c r="AK1085" s="14"/>
      <c r="AL1085" s="14"/>
    </row>
    <row r="1086" spans="1:38">
      <c r="A1086" s="14"/>
      <c r="B1086" s="14"/>
      <c r="C1086" s="14"/>
      <c r="D1086" s="14"/>
      <c r="E1086" s="14"/>
      <c r="F1086" s="14"/>
      <c r="G1086" s="14"/>
      <c r="H1086" s="14"/>
      <c r="I1086" s="14"/>
      <c r="J1086" s="14"/>
      <c r="K1086" s="14"/>
      <c r="L1086" s="14"/>
      <c r="M1086" s="14"/>
      <c r="N1086" s="14"/>
      <c r="O1086" s="14"/>
      <c r="Q1086" s="14" t="str">
        <f>IF(moras!H1078="SI", moras!C1078, "")</f>
        <v/>
      </c>
      <c r="R1086" s="14">
        <f>IF(moras!H1078="NO", moras!C1078, "")</f>
        <v>3211392</v>
      </c>
      <c r="S1086" s="14">
        <f t="shared" si="19"/>
        <v>-3211392</v>
      </c>
      <c r="T1086" s="14"/>
      <c r="U1086" s="14"/>
      <c r="V1086" s="14"/>
      <c r="W1086" s="14"/>
      <c r="X1086" s="14"/>
      <c r="Y1086" s="14"/>
      <c r="Z1086" s="14"/>
      <c r="AA1086" s="14"/>
      <c r="AB1086" s="14"/>
      <c r="AC1086" s="14"/>
      <c r="AD1086" s="14"/>
      <c r="AE1086" s="14"/>
      <c r="AF1086" s="14"/>
      <c r="AG1086" s="14"/>
      <c r="AH1086" s="14"/>
      <c r="AI1086" s="14"/>
      <c r="AJ1086" s="14"/>
      <c r="AK1086" s="14"/>
      <c r="AL1086" s="14"/>
    </row>
    <row r="1087" spans="1:38">
      <c r="A1087" s="14"/>
      <c r="B1087" s="14"/>
      <c r="C1087" s="14"/>
      <c r="D1087" s="14"/>
      <c r="E1087" s="14"/>
      <c r="F1087" s="14"/>
      <c r="G1087" s="14"/>
      <c r="H1087" s="14"/>
      <c r="I1087" s="14"/>
      <c r="J1087" s="14"/>
      <c r="K1087" s="14"/>
      <c r="L1087" s="14"/>
      <c r="M1087" s="14"/>
      <c r="N1087" s="14"/>
      <c r="O1087" s="14"/>
      <c r="Q1087" s="14" t="str">
        <f>IF(moras!H1079="SI", moras!C1079, "")</f>
        <v/>
      </c>
      <c r="R1087" s="14">
        <f>IF(moras!H1079="NO", moras!C1079, "")</f>
        <v>631550.63</v>
      </c>
      <c r="S1087" s="14">
        <f t="shared" si="19"/>
        <v>-631550.63</v>
      </c>
      <c r="T1087" s="14"/>
      <c r="U1087" s="14"/>
      <c r="V1087" s="14"/>
      <c r="W1087" s="14"/>
      <c r="X1087" s="14"/>
      <c r="Y1087" s="14"/>
      <c r="Z1087" s="14"/>
      <c r="AA1087" s="14"/>
      <c r="AB1087" s="14"/>
      <c r="AC1087" s="14"/>
      <c r="AD1087" s="14"/>
      <c r="AE1087" s="14"/>
      <c r="AF1087" s="14"/>
      <c r="AG1087" s="14"/>
      <c r="AH1087" s="14"/>
      <c r="AI1087" s="14"/>
      <c r="AJ1087" s="14"/>
      <c r="AK1087" s="14"/>
      <c r="AL1087" s="14"/>
    </row>
    <row r="1088" spans="1:38">
      <c r="A1088" s="14"/>
      <c r="B1088" s="14"/>
      <c r="C1088" s="14"/>
      <c r="D1088" s="14"/>
      <c r="E1088" s="14"/>
      <c r="F1088" s="14"/>
      <c r="G1088" s="14"/>
      <c r="H1088" s="14"/>
      <c r="I1088" s="14"/>
      <c r="J1088" s="14"/>
      <c r="K1088" s="14"/>
      <c r="L1088" s="14"/>
      <c r="M1088" s="14"/>
      <c r="N1088" s="14"/>
      <c r="O1088" s="14"/>
      <c r="Q1088" s="14" t="str">
        <f>IF(moras!H1080="SI", moras!C1080, "")</f>
        <v/>
      </c>
      <c r="R1088" s="14">
        <f>IF(moras!H1080="NO", moras!C1080, "")</f>
        <v>374222.12</v>
      </c>
      <c r="S1088" s="14">
        <f t="shared" si="19"/>
        <v>-374222.12</v>
      </c>
      <c r="T1088" s="14"/>
      <c r="U1088" s="14"/>
      <c r="V1088" s="14"/>
      <c r="W1088" s="14"/>
      <c r="X1088" s="14"/>
      <c r="Y1088" s="14"/>
      <c r="Z1088" s="14"/>
      <c r="AA1088" s="14"/>
      <c r="AB1088" s="14"/>
      <c r="AC1088" s="14"/>
      <c r="AD1088" s="14"/>
      <c r="AE1088" s="14"/>
      <c r="AF1088" s="14"/>
      <c r="AG1088" s="14"/>
      <c r="AH1088" s="14"/>
      <c r="AI1088" s="14"/>
      <c r="AJ1088" s="14"/>
      <c r="AK1088" s="14"/>
      <c r="AL1088" s="14"/>
    </row>
    <row r="1089" spans="1:38">
      <c r="A1089" s="14"/>
      <c r="B1089" s="14"/>
      <c r="C1089" s="14"/>
      <c r="D1089" s="14"/>
      <c r="E1089" s="14"/>
      <c r="F1089" s="14"/>
      <c r="G1089" s="14"/>
      <c r="H1089" s="14"/>
      <c r="I1089" s="14"/>
      <c r="J1089" s="14"/>
      <c r="K1089" s="14"/>
      <c r="L1089" s="14"/>
      <c r="M1089" s="14"/>
      <c r="N1089" s="14"/>
      <c r="O1089" s="14"/>
      <c r="Q1089" s="14" t="str">
        <f>IF(moras!H1081="SI", moras!C1081, "")</f>
        <v/>
      </c>
      <c r="R1089" s="14">
        <f>IF(moras!H1081="NO", moras!C1081, "")</f>
        <v>338166</v>
      </c>
      <c r="S1089" s="14">
        <f t="shared" si="19"/>
        <v>-338166</v>
      </c>
      <c r="T1089" s="14"/>
      <c r="U1089" s="14"/>
      <c r="V1089" s="14"/>
      <c r="W1089" s="14"/>
      <c r="X1089" s="14"/>
      <c r="Y1089" s="14"/>
      <c r="Z1089" s="14"/>
      <c r="AA1089" s="14"/>
      <c r="AB1089" s="14"/>
      <c r="AC1089" s="14"/>
      <c r="AD1089" s="14"/>
      <c r="AE1089" s="14"/>
      <c r="AF1089" s="14"/>
      <c r="AG1089" s="14"/>
      <c r="AH1089" s="14"/>
      <c r="AI1089" s="14"/>
      <c r="AJ1089" s="14"/>
      <c r="AK1089" s="14"/>
      <c r="AL1089" s="14"/>
    </row>
    <row r="1090" spans="1:38">
      <c r="A1090" s="14"/>
      <c r="B1090" s="14"/>
      <c r="C1090" s="14"/>
      <c r="D1090" s="14"/>
      <c r="E1090" s="14"/>
      <c r="F1090" s="14"/>
      <c r="G1090" s="14"/>
      <c r="H1090" s="14"/>
      <c r="I1090" s="14"/>
      <c r="J1090" s="14"/>
      <c r="K1090" s="14"/>
      <c r="L1090" s="14"/>
      <c r="M1090" s="14"/>
      <c r="N1090" s="14"/>
      <c r="O1090" s="14"/>
      <c r="Q1090" s="14" t="str">
        <f>IF(moras!H1082="SI", moras!C1082, "")</f>
        <v/>
      </c>
      <c r="R1090" s="14">
        <f>IF(moras!H1082="NO", moras!C1082, "")</f>
        <v>180000</v>
      </c>
      <c r="S1090" s="14">
        <f t="shared" si="19"/>
        <v>-180000</v>
      </c>
      <c r="T1090" s="14"/>
      <c r="U1090" s="14"/>
      <c r="V1090" s="14"/>
      <c r="W1090" s="14"/>
      <c r="X1090" s="14"/>
      <c r="Y1090" s="14"/>
      <c r="Z1090" s="14"/>
      <c r="AA1090" s="14"/>
      <c r="AB1090" s="14"/>
      <c r="AC1090" s="14"/>
      <c r="AD1090" s="14"/>
      <c r="AE1090" s="14"/>
      <c r="AF1090" s="14"/>
      <c r="AG1090" s="14"/>
      <c r="AH1090" s="14"/>
      <c r="AI1090" s="14"/>
      <c r="AJ1090" s="14"/>
      <c r="AK1090" s="14"/>
      <c r="AL1090" s="14"/>
    </row>
    <row r="1091" spans="1:38">
      <c r="A1091" s="14"/>
      <c r="B1091" s="14"/>
      <c r="C1091" s="14"/>
      <c r="D1091" s="14"/>
      <c r="E1091" s="14"/>
      <c r="F1091" s="14"/>
      <c r="G1091" s="14"/>
      <c r="H1091" s="14"/>
      <c r="I1091" s="14"/>
      <c r="J1091" s="14"/>
      <c r="K1091" s="14"/>
      <c r="L1091" s="14"/>
      <c r="M1091" s="14"/>
      <c r="N1091" s="14"/>
      <c r="O1091" s="14"/>
      <c r="Q1091" s="14">
        <f>IF(moras!H1083="SI", moras!C1083, "")</f>
        <v>582638</v>
      </c>
      <c r="R1091" s="14" t="str">
        <f>IF(moras!H1083="NO", moras!C1083, "")</f>
        <v/>
      </c>
      <c r="S1091" s="14" t="e">
        <f t="shared" si="19"/>
        <v>#VALUE!</v>
      </c>
      <c r="T1091" s="14"/>
      <c r="U1091" s="14"/>
      <c r="V1091" s="14"/>
      <c r="W1091" s="14"/>
      <c r="X1091" s="14"/>
      <c r="Y1091" s="14"/>
      <c r="Z1091" s="14"/>
      <c r="AA1091" s="14"/>
      <c r="AB1091" s="14"/>
      <c r="AC1091" s="14"/>
      <c r="AD1091" s="14"/>
      <c r="AE1091" s="14"/>
      <c r="AF1091" s="14"/>
      <c r="AG1091" s="14"/>
      <c r="AH1091" s="14"/>
      <c r="AI1091" s="14"/>
      <c r="AJ1091" s="14"/>
      <c r="AK1091" s="14"/>
      <c r="AL1091" s="14"/>
    </row>
    <row r="1092" spans="1:38">
      <c r="A1092" s="14"/>
      <c r="B1092" s="14"/>
      <c r="C1092" s="14"/>
      <c r="D1092" s="14"/>
      <c r="E1092" s="14"/>
      <c r="F1092" s="14"/>
      <c r="G1092" s="14"/>
      <c r="H1092" s="14"/>
      <c r="I1092" s="14"/>
      <c r="J1092" s="14"/>
      <c r="K1092" s="14"/>
      <c r="L1092" s="14"/>
      <c r="M1092" s="14"/>
      <c r="N1092" s="14"/>
      <c r="O1092" s="14"/>
      <c r="Q1092" s="14" t="str">
        <f>IF(moras!H1084="SI", moras!C1084, "")</f>
        <v/>
      </c>
      <c r="R1092" s="14">
        <f>IF(moras!H1084="NO", moras!C1084, "")</f>
        <v>818240.4</v>
      </c>
      <c r="S1092" s="14">
        <f t="shared" si="19"/>
        <v>-818240.4</v>
      </c>
      <c r="T1092" s="14"/>
      <c r="U1092" s="14"/>
      <c r="V1092" s="14"/>
      <c r="W1092" s="14"/>
      <c r="X1092" s="14"/>
      <c r="Y1092" s="14"/>
      <c r="Z1092" s="14"/>
      <c r="AA1092" s="14"/>
      <c r="AB1092" s="14"/>
      <c r="AC1092" s="14"/>
      <c r="AD1092" s="14"/>
      <c r="AE1092" s="14"/>
      <c r="AF1092" s="14"/>
      <c r="AG1092" s="14"/>
      <c r="AH1092" s="14"/>
      <c r="AI1092" s="14"/>
      <c r="AJ1092" s="14"/>
      <c r="AK1092" s="14"/>
      <c r="AL1092" s="14"/>
    </row>
    <row r="1093" spans="1:38">
      <c r="A1093" s="14"/>
      <c r="B1093" s="14"/>
      <c r="C1093" s="14"/>
      <c r="D1093" s="14"/>
      <c r="E1093" s="14"/>
      <c r="F1093" s="14"/>
      <c r="G1093" s="14"/>
      <c r="H1093" s="14"/>
      <c r="I1093" s="14"/>
      <c r="J1093" s="14"/>
      <c r="K1093" s="14"/>
      <c r="L1093" s="14"/>
      <c r="M1093" s="14"/>
      <c r="N1093" s="14"/>
      <c r="O1093" s="14"/>
      <c r="Q1093" s="14" t="str">
        <f>IF(moras!H1085="SI", moras!C1085, "")</f>
        <v/>
      </c>
      <c r="R1093" s="14">
        <f>IF(moras!H1085="NO", moras!C1085, "")</f>
        <v>317915</v>
      </c>
      <c r="S1093" s="14">
        <f t="shared" si="19"/>
        <v>-317915</v>
      </c>
      <c r="T1093" s="14"/>
      <c r="U1093" s="14"/>
      <c r="V1093" s="14"/>
      <c r="W1093" s="14"/>
      <c r="X1093" s="14"/>
      <c r="Y1093" s="14"/>
      <c r="Z1093" s="14"/>
      <c r="AA1093" s="14"/>
      <c r="AB1093" s="14"/>
      <c r="AC1093" s="14"/>
      <c r="AD1093" s="14"/>
      <c r="AE1093" s="14"/>
      <c r="AF1093" s="14"/>
      <c r="AG1093" s="14"/>
      <c r="AH1093" s="14"/>
      <c r="AI1093" s="14"/>
      <c r="AJ1093" s="14"/>
      <c r="AK1093" s="14"/>
      <c r="AL1093" s="14"/>
    </row>
    <row r="1094" spans="1:38">
      <c r="A1094" s="14"/>
      <c r="B1094" s="14"/>
      <c r="C1094" s="14"/>
      <c r="D1094" s="14"/>
      <c r="E1094" s="14"/>
      <c r="F1094" s="14"/>
      <c r="G1094" s="14"/>
      <c r="H1094" s="14"/>
      <c r="I1094" s="14"/>
      <c r="J1094" s="14"/>
      <c r="K1094" s="14"/>
      <c r="L1094" s="14"/>
      <c r="M1094" s="14"/>
      <c r="N1094" s="14"/>
      <c r="O1094" s="14"/>
      <c r="Q1094" s="14" t="str">
        <f>IF(moras!H1086="SI", moras!C1086, "")</f>
        <v/>
      </c>
      <c r="R1094" s="14">
        <f>IF(moras!H1086="NO", moras!C1086, "")</f>
        <v>449694.75</v>
      </c>
      <c r="S1094" s="14">
        <f t="shared" si="19"/>
        <v>-449694.75</v>
      </c>
      <c r="T1094" s="14"/>
      <c r="U1094" s="14"/>
      <c r="V1094" s="14"/>
      <c r="W1094" s="14"/>
      <c r="X1094" s="14"/>
      <c r="Y1094" s="14"/>
      <c r="Z1094" s="14"/>
      <c r="AA1094" s="14"/>
      <c r="AB1094" s="14"/>
      <c r="AC1094" s="14"/>
      <c r="AD1094" s="14"/>
      <c r="AE1094" s="14"/>
      <c r="AF1094" s="14"/>
      <c r="AG1094" s="14"/>
      <c r="AH1094" s="14"/>
      <c r="AI1094" s="14"/>
      <c r="AJ1094" s="14"/>
      <c r="AK1094" s="14"/>
      <c r="AL1094" s="14"/>
    </row>
    <row r="1095" spans="1:38">
      <c r="A1095" s="14"/>
      <c r="B1095" s="14"/>
      <c r="C1095" s="14"/>
      <c r="D1095" s="14"/>
      <c r="E1095" s="14"/>
      <c r="F1095" s="14"/>
      <c r="G1095" s="14"/>
      <c r="H1095" s="14"/>
      <c r="I1095" s="14"/>
      <c r="J1095" s="14"/>
      <c r="K1095" s="14"/>
      <c r="L1095" s="14"/>
      <c r="M1095" s="14"/>
      <c r="N1095" s="14"/>
      <c r="O1095" s="14"/>
      <c r="Q1095" s="14" t="str">
        <f>IF(moras!H1087="SI", moras!C1087, "")</f>
        <v/>
      </c>
      <c r="R1095" s="14">
        <f>IF(moras!H1087="NO", moras!C1087, "")</f>
        <v>607000</v>
      </c>
      <c r="S1095" s="14">
        <f t="shared" si="19"/>
        <v>-607000</v>
      </c>
      <c r="T1095" s="14"/>
      <c r="U1095" s="14"/>
      <c r="V1095" s="14"/>
      <c r="W1095" s="14"/>
      <c r="X1095" s="14"/>
      <c r="Y1095" s="14"/>
      <c r="Z1095" s="14"/>
      <c r="AA1095" s="14"/>
      <c r="AB1095" s="14"/>
      <c r="AC1095" s="14"/>
      <c r="AD1095" s="14"/>
      <c r="AE1095" s="14"/>
      <c r="AF1095" s="14"/>
      <c r="AG1095" s="14"/>
      <c r="AH1095" s="14"/>
      <c r="AI1095" s="14"/>
      <c r="AJ1095" s="14"/>
      <c r="AK1095" s="14"/>
      <c r="AL1095" s="14"/>
    </row>
    <row r="1096" spans="1:38">
      <c r="A1096" s="14"/>
      <c r="B1096" s="14"/>
      <c r="C1096" s="14"/>
      <c r="D1096" s="14"/>
      <c r="E1096" s="14"/>
      <c r="F1096" s="14"/>
      <c r="G1096" s="14"/>
      <c r="H1096" s="14"/>
      <c r="I1096" s="14"/>
      <c r="J1096" s="14"/>
      <c r="K1096" s="14"/>
      <c r="L1096" s="14"/>
      <c r="M1096" s="14"/>
      <c r="N1096" s="14"/>
      <c r="O1096" s="14"/>
      <c r="Q1096" s="14">
        <f>IF(moras!H1088="SI", moras!C1088, "")</f>
        <v>302470</v>
      </c>
      <c r="R1096" s="14" t="str">
        <f>IF(moras!H1088="NO", moras!C1088, "")</f>
        <v/>
      </c>
      <c r="S1096" s="14" t="e">
        <f t="shared" si="19"/>
        <v>#VALUE!</v>
      </c>
      <c r="T1096" s="14"/>
      <c r="U1096" s="14"/>
      <c r="V1096" s="14"/>
      <c r="W1096" s="14"/>
      <c r="X1096" s="14"/>
      <c r="Y1096" s="14"/>
      <c r="Z1096" s="14"/>
      <c r="AA1096" s="14"/>
      <c r="AB1096" s="14"/>
      <c r="AC1096" s="14"/>
      <c r="AD1096" s="14"/>
      <c r="AE1096" s="14"/>
      <c r="AF1096" s="14"/>
      <c r="AG1096" s="14"/>
      <c r="AH1096" s="14"/>
      <c r="AI1096" s="14"/>
      <c r="AJ1096" s="14"/>
      <c r="AK1096" s="14"/>
      <c r="AL1096" s="14"/>
    </row>
    <row r="1097" spans="1:38">
      <c r="A1097" s="14"/>
      <c r="B1097" s="14"/>
      <c r="C1097" s="14"/>
      <c r="D1097" s="14"/>
      <c r="E1097" s="14"/>
      <c r="F1097" s="14"/>
      <c r="G1097" s="14"/>
      <c r="H1097" s="14"/>
      <c r="I1097" s="14"/>
      <c r="J1097" s="14"/>
      <c r="K1097" s="14"/>
      <c r="L1097" s="14"/>
      <c r="M1097" s="14"/>
      <c r="N1097" s="14"/>
      <c r="O1097" s="14"/>
      <c r="Q1097" s="14" t="str">
        <f>IF(moras!H1089="SI", moras!C1089, "")</f>
        <v/>
      </c>
      <c r="R1097" s="14">
        <f>IF(moras!H1089="NO", moras!C1089, "")</f>
        <v>300000</v>
      </c>
      <c r="S1097" s="14">
        <f t="shared" si="19"/>
        <v>-300000</v>
      </c>
      <c r="T1097" s="14"/>
      <c r="U1097" s="14"/>
      <c r="V1097" s="14"/>
      <c r="W1097" s="14"/>
      <c r="X1097" s="14"/>
      <c r="Y1097" s="14"/>
      <c r="Z1097" s="14"/>
      <c r="AA1097" s="14"/>
      <c r="AB1097" s="14"/>
      <c r="AC1097" s="14"/>
      <c r="AD1097" s="14"/>
      <c r="AE1097" s="14"/>
      <c r="AF1097" s="14"/>
      <c r="AG1097" s="14"/>
      <c r="AH1097" s="14"/>
      <c r="AI1097" s="14"/>
      <c r="AJ1097" s="14"/>
      <c r="AK1097" s="14"/>
      <c r="AL1097" s="14"/>
    </row>
    <row r="1098" spans="1:38">
      <c r="A1098" s="14"/>
      <c r="B1098" s="14"/>
      <c r="C1098" s="14"/>
      <c r="D1098" s="14"/>
      <c r="E1098" s="14"/>
      <c r="F1098" s="14"/>
      <c r="G1098" s="14"/>
      <c r="H1098" s="14"/>
      <c r="I1098" s="14"/>
      <c r="J1098" s="14"/>
      <c r="K1098" s="14"/>
      <c r="L1098" s="14"/>
      <c r="M1098" s="14"/>
      <c r="N1098" s="14"/>
      <c r="O1098" s="14"/>
      <c r="Q1098" s="14" t="str">
        <f>IF(moras!H1090="SI", moras!C1090, "")</f>
        <v/>
      </c>
      <c r="R1098" s="14">
        <f>IF(moras!H1090="NO", moras!C1090, "")</f>
        <v>359543</v>
      </c>
      <c r="S1098" s="14">
        <f t="shared" si="19"/>
        <v>-359543</v>
      </c>
      <c r="T1098" s="14"/>
      <c r="U1098" s="14"/>
      <c r="V1098" s="14"/>
      <c r="W1098" s="14"/>
      <c r="X1098" s="14"/>
      <c r="Y1098" s="14"/>
      <c r="Z1098" s="14"/>
      <c r="AA1098" s="14"/>
      <c r="AB1098" s="14"/>
      <c r="AC1098" s="14"/>
      <c r="AD1098" s="14"/>
      <c r="AE1098" s="14"/>
      <c r="AF1098" s="14"/>
      <c r="AG1098" s="14"/>
      <c r="AH1098" s="14"/>
      <c r="AI1098" s="14"/>
      <c r="AJ1098" s="14"/>
      <c r="AK1098" s="14"/>
      <c r="AL1098" s="14"/>
    </row>
    <row r="1099" spans="1:38">
      <c r="A1099" s="14"/>
      <c r="B1099" s="14"/>
      <c r="C1099" s="14"/>
      <c r="D1099" s="14"/>
      <c r="E1099" s="14"/>
      <c r="F1099" s="14"/>
      <c r="G1099" s="14"/>
      <c r="H1099" s="14"/>
      <c r="I1099" s="14"/>
      <c r="J1099" s="14"/>
      <c r="K1099" s="14"/>
      <c r="L1099" s="14"/>
      <c r="M1099" s="14"/>
      <c r="N1099" s="14"/>
      <c r="O1099" s="14"/>
      <c r="Q1099" s="14" t="str">
        <f>IF(moras!H1091="SI", moras!C1091, "")</f>
        <v/>
      </c>
      <c r="R1099" s="14">
        <f>IF(moras!H1091="NO", moras!C1091, "")</f>
        <v>717302</v>
      </c>
      <c r="S1099" s="14">
        <f t="shared" ref="S1099:S1162" si="20">-R1099</f>
        <v>-717302</v>
      </c>
      <c r="T1099" s="14"/>
      <c r="U1099" s="14"/>
      <c r="V1099" s="14"/>
      <c r="W1099" s="14"/>
      <c r="X1099" s="14"/>
      <c r="Y1099" s="14"/>
      <c r="Z1099" s="14"/>
      <c r="AA1099" s="14"/>
      <c r="AB1099" s="14"/>
      <c r="AC1099" s="14"/>
      <c r="AD1099" s="14"/>
      <c r="AE1099" s="14"/>
      <c r="AF1099" s="14"/>
      <c r="AG1099" s="14"/>
      <c r="AH1099" s="14"/>
      <c r="AI1099" s="14"/>
      <c r="AJ1099" s="14"/>
      <c r="AK1099" s="14"/>
      <c r="AL1099" s="14"/>
    </row>
    <row r="1100" spans="1:38">
      <c r="A1100" s="14"/>
      <c r="B1100" s="14"/>
      <c r="C1100" s="14"/>
      <c r="D1100" s="14"/>
      <c r="E1100" s="14"/>
      <c r="F1100" s="14"/>
      <c r="G1100" s="14"/>
      <c r="H1100" s="14"/>
      <c r="I1100" s="14"/>
      <c r="J1100" s="14"/>
      <c r="K1100" s="14"/>
      <c r="L1100" s="14"/>
      <c r="M1100" s="14"/>
      <c r="N1100" s="14"/>
      <c r="O1100" s="14"/>
      <c r="Q1100" s="14" t="str">
        <f>IF(moras!H1092="SI", moras!C1092, "")</f>
        <v/>
      </c>
      <c r="R1100" s="14">
        <f>IF(moras!H1092="NO", moras!C1092, "")</f>
        <v>301597.40000000002</v>
      </c>
      <c r="S1100" s="14">
        <f t="shared" si="20"/>
        <v>-301597.40000000002</v>
      </c>
      <c r="T1100" s="14"/>
      <c r="U1100" s="14"/>
      <c r="V1100" s="14"/>
      <c r="W1100" s="14"/>
      <c r="X1100" s="14"/>
      <c r="Y1100" s="14"/>
      <c r="Z1100" s="14"/>
      <c r="AA1100" s="14"/>
      <c r="AB1100" s="14"/>
      <c r="AC1100" s="14"/>
      <c r="AD1100" s="14"/>
      <c r="AE1100" s="14"/>
      <c r="AF1100" s="14"/>
      <c r="AG1100" s="14"/>
      <c r="AH1100" s="14"/>
      <c r="AI1100" s="14"/>
      <c r="AJ1100" s="14"/>
      <c r="AK1100" s="14"/>
      <c r="AL1100" s="14"/>
    </row>
    <row r="1101" spans="1:38">
      <c r="A1101" s="14"/>
      <c r="B1101" s="14"/>
      <c r="C1101" s="14"/>
      <c r="D1101" s="14"/>
      <c r="E1101" s="14"/>
      <c r="F1101" s="14"/>
      <c r="G1101" s="14"/>
      <c r="H1101" s="14"/>
      <c r="I1101" s="14"/>
      <c r="J1101" s="14"/>
      <c r="K1101" s="14"/>
      <c r="L1101" s="14"/>
      <c r="M1101" s="14"/>
      <c r="N1101" s="14"/>
      <c r="O1101" s="14"/>
      <c r="Q1101" s="14" t="str">
        <f>IF(moras!H1093="SI", moras!C1093, "")</f>
        <v/>
      </c>
      <c r="R1101" s="14">
        <f>IF(moras!H1093="NO", moras!C1093, "")</f>
        <v>297046</v>
      </c>
      <c r="S1101" s="14">
        <f t="shared" si="20"/>
        <v>-297046</v>
      </c>
      <c r="T1101" s="14"/>
      <c r="U1101" s="14"/>
      <c r="V1101" s="14"/>
      <c r="W1101" s="14"/>
      <c r="X1101" s="14"/>
      <c r="Y1101" s="14"/>
      <c r="Z1101" s="14"/>
      <c r="AA1101" s="14"/>
      <c r="AB1101" s="14"/>
      <c r="AC1101" s="14"/>
      <c r="AD1101" s="14"/>
      <c r="AE1101" s="14"/>
      <c r="AF1101" s="14"/>
      <c r="AG1101" s="14"/>
      <c r="AH1101" s="14"/>
      <c r="AI1101" s="14"/>
      <c r="AJ1101" s="14"/>
      <c r="AK1101" s="14"/>
      <c r="AL1101" s="14"/>
    </row>
    <row r="1102" spans="1:38">
      <c r="A1102" s="14"/>
      <c r="B1102" s="14"/>
      <c r="C1102" s="14"/>
      <c r="D1102" s="14"/>
      <c r="E1102" s="14"/>
      <c r="F1102" s="14"/>
      <c r="G1102" s="14"/>
      <c r="H1102" s="14"/>
      <c r="I1102" s="14"/>
      <c r="J1102" s="14"/>
      <c r="K1102" s="14"/>
      <c r="L1102" s="14"/>
      <c r="M1102" s="14"/>
      <c r="N1102" s="14"/>
      <c r="O1102" s="14"/>
      <c r="Q1102" s="14" t="str">
        <f>IF(moras!H1094="SI", moras!C1094, "")</f>
        <v/>
      </c>
      <c r="R1102" s="14">
        <f>IF(moras!H1094="NO", moras!C1094, "")</f>
        <v>700000</v>
      </c>
      <c r="S1102" s="14">
        <f t="shared" si="20"/>
        <v>-700000</v>
      </c>
      <c r="T1102" s="14"/>
      <c r="U1102" s="14"/>
      <c r="V1102" s="14"/>
      <c r="W1102" s="14"/>
      <c r="X1102" s="14"/>
      <c r="Y1102" s="14"/>
      <c r="Z1102" s="14"/>
      <c r="AA1102" s="14"/>
      <c r="AB1102" s="14"/>
      <c r="AC1102" s="14"/>
      <c r="AD1102" s="14"/>
      <c r="AE1102" s="14"/>
      <c r="AF1102" s="14"/>
      <c r="AG1102" s="14"/>
      <c r="AH1102" s="14"/>
      <c r="AI1102" s="14"/>
      <c r="AJ1102" s="14"/>
      <c r="AK1102" s="14"/>
      <c r="AL1102" s="14"/>
    </row>
    <row r="1103" spans="1:38">
      <c r="A1103" s="14"/>
      <c r="B1103" s="14"/>
      <c r="C1103" s="14"/>
      <c r="D1103" s="14"/>
      <c r="E1103" s="14"/>
      <c r="F1103" s="14"/>
      <c r="G1103" s="14"/>
      <c r="H1103" s="14"/>
      <c r="I1103" s="14"/>
      <c r="J1103" s="14"/>
      <c r="K1103" s="14"/>
      <c r="L1103" s="14"/>
      <c r="M1103" s="14"/>
      <c r="N1103" s="14"/>
      <c r="O1103" s="14"/>
      <c r="Q1103" s="14" t="str">
        <f>IF(moras!H1095="SI", moras!C1095, "")</f>
        <v/>
      </c>
      <c r="R1103" s="14">
        <f>IF(moras!H1095="NO", moras!C1095, "")</f>
        <v>384000</v>
      </c>
      <c r="S1103" s="14">
        <f t="shared" si="20"/>
        <v>-384000</v>
      </c>
      <c r="T1103" s="14"/>
      <c r="U1103" s="14"/>
      <c r="V1103" s="14"/>
      <c r="W1103" s="14"/>
      <c r="X1103" s="14"/>
      <c r="Y1103" s="14"/>
      <c r="Z1103" s="14"/>
      <c r="AA1103" s="14"/>
      <c r="AB1103" s="14"/>
      <c r="AC1103" s="14"/>
      <c r="AD1103" s="14"/>
      <c r="AE1103" s="14"/>
      <c r="AF1103" s="14"/>
      <c r="AG1103" s="14"/>
      <c r="AH1103" s="14"/>
      <c r="AI1103" s="14"/>
      <c r="AJ1103" s="14"/>
      <c r="AK1103" s="14"/>
      <c r="AL1103" s="14"/>
    </row>
    <row r="1104" spans="1:38">
      <c r="A1104" s="14"/>
      <c r="B1104" s="14"/>
      <c r="C1104" s="14"/>
      <c r="D1104" s="14"/>
      <c r="E1104" s="14"/>
      <c r="F1104" s="14"/>
      <c r="G1104" s="14"/>
      <c r="H1104" s="14"/>
      <c r="I1104" s="14"/>
      <c r="J1104" s="14"/>
      <c r="K1104" s="14"/>
      <c r="L1104" s="14"/>
      <c r="M1104" s="14"/>
      <c r="N1104" s="14"/>
      <c r="O1104" s="14"/>
      <c r="Q1104" s="14" t="str">
        <f>IF(moras!H1096="SI", moras!C1096, "")</f>
        <v/>
      </c>
      <c r="R1104" s="14">
        <f>IF(moras!H1096="NO", moras!C1096, "")</f>
        <v>783349.9</v>
      </c>
      <c r="S1104" s="14">
        <f t="shared" si="20"/>
        <v>-783349.9</v>
      </c>
      <c r="T1104" s="14"/>
      <c r="U1104" s="14"/>
      <c r="V1104" s="14"/>
      <c r="W1104" s="14"/>
      <c r="X1104" s="14"/>
      <c r="Y1104" s="14"/>
      <c r="Z1104" s="14"/>
      <c r="AA1104" s="14"/>
      <c r="AB1104" s="14"/>
      <c r="AC1104" s="14"/>
      <c r="AD1104" s="14"/>
      <c r="AE1104" s="14"/>
      <c r="AF1104" s="14"/>
      <c r="AG1104" s="14"/>
      <c r="AH1104" s="14"/>
      <c r="AI1104" s="14"/>
      <c r="AJ1104" s="14"/>
      <c r="AK1104" s="14"/>
      <c r="AL1104" s="14"/>
    </row>
    <row r="1105" spans="1:38">
      <c r="A1105" s="14"/>
      <c r="B1105" s="14"/>
      <c r="C1105" s="14"/>
      <c r="D1105" s="14"/>
      <c r="E1105" s="14"/>
      <c r="F1105" s="14"/>
      <c r="G1105" s="14"/>
      <c r="H1105" s="14"/>
      <c r="I1105" s="14"/>
      <c r="J1105" s="14"/>
      <c r="K1105" s="14"/>
      <c r="L1105" s="14"/>
      <c r="M1105" s="14"/>
      <c r="N1105" s="14"/>
      <c r="O1105" s="14"/>
      <c r="Q1105" s="14">
        <f>IF(moras!H1097="SI", moras!C1097, "")</f>
        <v>1615550.07</v>
      </c>
      <c r="R1105" s="14" t="str">
        <f>IF(moras!H1097="NO", moras!C1097, "")</f>
        <v/>
      </c>
      <c r="S1105" s="14" t="e">
        <f t="shared" si="20"/>
        <v>#VALUE!</v>
      </c>
      <c r="T1105" s="14"/>
      <c r="U1105" s="14"/>
      <c r="V1105" s="14"/>
      <c r="W1105" s="14"/>
      <c r="X1105" s="14"/>
      <c r="Y1105" s="14"/>
      <c r="Z1105" s="14"/>
      <c r="AA1105" s="14"/>
      <c r="AB1105" s="14"/>
      <c r="AC1105" s="14"/>
      <c r="AD1105" s="14"/>
      <c r="AE1105" s="14"/>
      <c r="AF1105" s="14"/>
      <c r="AG1105" s="14"/>
      <c r="AH1105" s="14"/>
      <c r="AI1105" s="14"/>
      <c r="AJ1105" s="14"/>
      <c r="AK1105" s="14"/>
      <c r="AL1105" s="14"/>
    </row>
    <row r="1106" spans="1:38">
      <c r="A1106" s="14"/>
      <c r="B1106" s="14"/>
      <c r="C1106" s="14"/>
      <c r="D1106" s="14"/>
      <c r="E1106" s="14"/>
      <c r="F1106" s="14"/>
      <c r="G1106" s="14"/>
      <c r="H1106" s="14"/>
      <c r="I1106" s="14"/>
      <c r="J1106" s="14"/>
      <c r="K1106" s="14"/>
      <c r="L1106" s="14"/>
      <c r="M1106" s="14"/>
      <c r="N1106" s="14"/>
      <c r="O1106" s="14"/>
      <c r="Q1106" s="14" t="str">
        <f>IF(moras!H1098="SI", moras!C1098, "")</f>
        <v/>
      </c>
      <c r="R1106" s="14">
        <f>IF(moras!H1098="NO", moras!C1098, "")</f>
        <v>247663</v>
      </c>
      <c r="S1106" s="14">
        <f t="shared" si="20"/>
        <v>-247663</v>
      </c>
      <c r="T1106" s="14"/>
      <c r="U1106" s="14"/>
      <c r="V1106" s="14"/>
      <c r="W1106" s="14"/>
      <c r="X1106" s="14"/>
      <c r="Y1106" s="14"/>
      <c r="Z1106" s="14"/>
      <c r="AA1106" s="14"/>
      <c r="AB1106" s="14"/>
      <c r="AC1106" s="14"/>
      <c r="AD1106" s="14"/>
      <c r="AE1106" s="14"/>
      <c r="AF1106" s="14"/>
      <c r="AG1106" s="14"/>
      <c r="AH1106" s="14"/>
      <c r="AI1106" s="14"/>
      <c r="AJ1106" s="14"/>
      <c r="AK1106" s="14"/>
      <c r="AL1106" s="14"/>
    </row>
    <row r="1107" spans="1:38">
      <c r="A1107" s="14"/>
      <c r="B1107" s="14"/>
      <c r="C1107" s="14"/>
      <c r="D1107" s="14"/>
      <c r="E1107" s="14"/>
      <c r="F1107" s="14"/>
      <c r="G1107" s="14"/>
      <c r="H1107" s="14"/>
      <c r="I1107" s="14"/>
      <c r="J1107" s="14"/>
      <c r="K1107" s="14"/>
      <c r="L1107" s="14"/>
      <c r="M1107" s="14"/>
      <c r="N1107" s="14"/>
      <c r="O1107" s="14"/>
      <c r="Q1107" s="14" t="str">
        <f>IF(moras!H1099="SI", moras!C1099, "")</f>
        <v/>
      </c>
      <c r="R1107" s="14">
        <f>IF(moras!H1099="NO", moras!C1099, "")</f>
        <v>1267616.3899999999</v>
      </c>
      <c r="S1107" s="14">
        <f t="shared" si="20"/>
        <v>-1267616.3899999999</v>
      </c>
      <c r="T1107" s="14"/>
      <c r="U1107" s="14"/>
      <c r="V1107" s="14"/>
      <c r="W1107" s="14"/>
      <c r="X1107" s="14"/>
      <c r="Y1107" s="14"/>
      <c r="Z1107" s="14"/>
      <c r="AA1107" s="14"/>
      <c r="AB1107" s="14"/>
      <c r="AC1107" s="14"/>
      <c r="AD1107" s="14"/>
      <c r="AE1107" s="14"/>
      <c r="AF1107" s="14"/>
      <c r="AG1107" s="14"/>
      <c r="AH1107" s="14"/>
      <c r="AI1107" s="14"/>
      <c r="AJ1107" s="14"/>
      <c r="AK1107" s="14"/>
      <c r="AL1107" s="14"/>
    </row>
    <row r="1108" spans="1:38">
      <c r="A1108" s="14"/>
      <c r="B1108" s="14"/>
      <c r="C1108" s="14"/>
      <c r="D1108" s="14"/>
      <c r="E1108" s="14"/>
      <c r="F1108" s="14"/>
      <c r="G1108" s="14"/>
      <c r="H1108" s="14"/>
      <c r="I1108" s="14"/>
      <c r="J1108" s="14"/>
      <c r="K1108" s="14"/>
      <c r="L1108" s="14"/>
      <c r="M1108" s="14"/>
      <c r="N1108" s="14"/>
      <c r="O1108" s="14"/>
      <c r="Q1108" s="14">
        <f>IF(moras!H1100="SI", moras!C1100, "")</f>
        <v>377999</v>
      </c>
      <c r="R1108" s="14" t="str">
        <f>IF(moras!H1100="NO", moras!C1100, "")</f>
        <v/>
      </c>
      <c r="S1108" s="14" t="e">
        <f t="shared" si="20"/>
        <v>#VALUE!</v>
      </c>
      <c r="T1108" s="14"/>
      <c r="U1108" s="14"/>
      <c r="V1108" s="14"/>
      <c r="W1108" s="14"/>
      <c r="X1108" s="14"/>
      <c r="Y1108" s="14"/>
      <c r="Z1108" s="14"/>
      <c r="AA1108" s="14"/>
      <c r="AB1108" s="14"/>
      <c r="AC1108" s="14"/>
      <c r="AD1108" s="14"/>
      <c r="AE1108" s="14"/>
      <c r="AF1108" s="14"/>
      <c r="AG1108" s="14"/>
      <c r="AH1108" s="14"/>
      <c r="AI1108" s="14"/>
      <c r="AJ1108" s="14"/>
      <c r="AK1108" s="14"/>
      <c r="AL1108" s="14"/>
    </row>
    <row r="1109" spans="1:38">
      <c r="A1109" s="14"/>
      <c r="B1109" s="14"/>
      <c r="C1109" s="14"/>
      <c r="D1109" s="14"/>
      <c r="E1109" s="14"/>
      <c r="F1109" s="14"/>
      <c r="G1109" s="14"/>
      <c r="H1109" s="14"/>
      <c r="I1109" s="14"/>
      <c r="J1109" s="14"/>
      <c r="K1109" s="14"/>
      <c r="L1109" s="14"/>
      <c r="M1109" s="14"/>
      <c r="N1109" s="14"/>
      <c r="O1109" s="14"/>
      <c r="Q1109" s="14" t="str">
        <f>IF(moras!H1101="SI", moras!C1101, "")</f>
        <v/>
      </c>
      <c r="R1109" s="14">
        <f>IF(moras!H1101="NO", moras!C1101, "")</f>
        <v>297044</v>
      </c>
      <c r="S1109" s="14">
        <f t="shared" si="20"/>
        <v>-297044</v>
      </c>
      <c r="T1109" s="14"/>
      <c r="U1109" s="14"/>
      <c r="V1109" s="14"/>
      <c r="W1109" s="14"/>
      <c r="X1109" s="14"/>
      <c r="Y1109" s="14"/>
      <c r="Z1109" s="14"/>
      <c r="AA1109" s="14"/>
      <c r="AB1109" s="14"/>
      <c r="AC1109" s="14"/>
      <c r="AD1109" s="14"/>
      <c r="AE1109" s="14"/>
      <c r="AF1109" s="14"/>
      <c r="AG1109" s="14"/>
      <c r="AH1109" s="14"/>
      <c r="AI1109" s="14"/>
      <c r="AJ1109" s="14"/>
      <c r="AK1109" s="14"/>
      <c r="AL1109" s="14"/>
    </row>
    <row r="1110" spans="1:38">
      <c r="A1110" s="14"/>
      <c r="B1110" s="14"/>
      <c r="C1110" s="14"/>
      <c r="D1110" s="14"/>
      <c r="E1110" s="14"/>
      <c r="F1110" s="14"/>
      <c r="G1110" s="14"/>
      <c r="H1110" s="14"/>
      <c r="I1110" s="14"/>
      <c r="J1110" s="14"/>
      <c r="K1110" s="14"/>
      <c r="L1110" s="14"/>
      <c r="M1110" s="14"/>
      <c r="N1110" s="14"/>
      <c r="O1110" s="14"/>
      <c r="Q1110" s="14" t="str">
        <f>IF(moras!H1102="SI", moras!C1102, "")</f>
        <v/>
      </c>
      <c r="R1110" s="14">
        <f>IF(moras!H1102="NO", moras!C1102, "")</f>
        <v>278030</v>
      </c>
      <c r="S1110" s="14">
        <f t="shared" si="20"/>
        <v>-278030</v>
      </c>
      <c r="T1110" s="14"/>
      <c r="U1110" s="14"/>
      <c r="V1110" s="14"/>
      <c r="W1110" s="14"/>
      <c r="X1110" s="14"/>
      <c r="Y1110" s="14"/>
      <c r="Z1110" s="14"/>
      <c r="AA1110" s="14"/>
      <c r="AB1110" s="14"/>
      <c r="AC1110" s="14"/>
      <c r="AD1110" s="14"/>
      <c r="AE1110" s="14"/>
      <c r="AF1110" s="14"/>
      <c r="AG1110" s="14"/>
      <c r="AH1110" s="14"/>
      <c r="AI1110" s="14"/>
      <c r="AJ1110" s="14"/>
      <c r="AK1110" s="14"/>
      <c r="AL1110" s="14"/>
    </row>
    <row r="1111" spans="1:38">
      <c r="A1111" s="14"/>
      <c r="B1111" s="14"/>
      <c r="C1111" s="14"/>
      <c r="D1111" s="14"/>
      <c r="E1111" s="14"/>
      <c r="F1111" s="14"/>
      <c r="G1111" s="14"/>
      <c r="H1111" s="14"/>
      <c r="I1111" s="14"/>
      <c r="J1111" s="14"/>
      <c r="K1111" s="14"/>
      <c r="L1111" s="14"/>
      <c r="M1111" s="14"/>
      <c r="N1111" s="14"/>
      <c r="O1111" s="14"/>
      <c r="Q1111" s="14">
        <f>IF(moras!H1103="SI", moras!C1103, "")</f>
        <v>297045</v>
      </c>
      <c r="R1111" s="14" t="str">
        <f>IF(moras!H1103="NO", moras!C1103, "")</f>
        <v/>
      </c>
      <c r="S1111" s="14" t="e">
        <f t="shared" si="20"/>
        <v>#VALUE!</v>
      </c>
      <c r="T1111" s="14"/>
      <c r="U1111" s="14"/>
      <c r="V1111" s="14"/>
      <c r="W1111" s="14"/>
      <c r="X1111" s="14"/>
      <c r="Y1111" s="14"/>
      <c r="Z1111" s="14"/>
      <c r="AA1111" s="14"/>
      <c r="AB1111" s="14"/>
      <c r="AC1111" s="14"/>
      <c r="AD1111" s="14"/>
      <c r="AE1111" s="14"/>
      <c r="AF1111" s="14"/>
      <c r="AG1111" s="14"/>
      <c r="AH1111" s="14"/>
      <c r="AI1111" s="14"/>
      <c r="AJ1111" s="14"/>
      <c r="AK1111" s="14"/>
      <c r="AL1111" s="14"/>
    </row>
    <row r="1112" spans="1:38">
      <c r="A1112" s="14"/>
      <c r="B1112" s="14"/>
      <c r="C1112" s="14"/>
      <c r="D1112" s="14"/>
      <c r="E1112" s="14"/>
      <c r="F1112" s="14"/>
      <c r="G1112" s="14"/>
      <c r="H1112" s="14"/>
      <c r="I1112" s="14"/>
      <c r="J1112" s="14"/>
      <c r="K1112" s="14"/>
      <c r="L1112" s="14"/>
      <c r="M1112" s="14"/>
      <c r="N1112" s="14"/>
      <c r="O1112" s="14"/>
      <c r="Q1112" s="14" t="str">
        <f>IF(moras!H1104="SI", moras!C1104, "")</f>
        <v/>
      </c>
      <c r="R1112" s="14">
        <f>IF(moras!H1104="NO", moras!C1104, "")</f>
        <v>239460</v>
      </c>
      <c r="S1112" s="14">
        <f t="shared" si="20"/>
        <v>-239460</v>
      </c>
      <c r="T1112" s="14"/>
      <c r="U1112" s="14"/>
      <c r="V1112" s="14"/>
      <c r="W1112" s="14"/>
      <c r="X1112" s="14"/>
      <c r="Y1112" s="14"/>
      <c r="Z1112" s="14"/>
      <c r="AA1112" s="14"/>
      <c r="AB1112" s="14"/>
      <c r="AC1112" s="14"/>
      <c r="AD1112" s="14"/>
      <c r="AE1112" s="14"/>
      <c r="AF1112" s="14"/>
      <c r="AG1112" s="14"/>
      <c r="AH1112" s="14"/>
      <c r="AI1112" s="14"/>
      <c r="AJ1112" s="14"/>
      <c r="AK1112" s="14"/>
      <c r="AL1112" s="14"/>
    </row>
    <row r="1113" spans="1:38">
      <c r="A1113" s="14"/>
      <c r="B1113" s="14"/>
      <c r="C1113" s="14"/>
      <c r="D1113" s="14"/>
      <c r="E1113" s="14"/>
      <c r="F1113" s="14"/>
      <c r="G1113" s="14"/>
      <c r="H1113" s="14"/>
      <c r="I1113" s="14"/>
      <c r="J1113" s="14"/>
      <c r="K1113" s="14"/>
      <c r="L1113" s="14"/>
      <c r="M1113" s="14"/>
      <c r="N1113" s="14"/>
      <c r="O1113" s="14"/>
      <c r="Q1113" s="14">
        <f>IF(moras!H1105="SI", moras!C1105, "")</f>
        <v>331181</v>
      </c>
      <c r="R1113" s="14" t="str">
        <f>IF(moras!H1105="NO", moras!C1105, "")</f>
        <v/>
      </c>
      <c r="S1113" s="14" t="e">
        <f t="shared" si="20"/>
        <v>#VALUE!</v>
      </c>
      <c r="T1113" s="14"/>
      <c r="U1113" s="14"/>
      <c r="V1113" s="14"/>
      <c r="W1113" s="14"/>
      <c r="X1113" s="14"/>
      <c r="Y1113" s="14"/>
      <c r="Z1113" s="14"/>
      <c r="AA1113" s="14"/>
      <c r="AB1113" s="14"/>
      <c r="AC1113" s="14"/>
      <c r="AD1113" s="14"/>
      <c r="AE1113" s="14"/>
      <c r="AF1113" s="14"/>
      <c r="AG1113" s="14"/>
      <c r="AH1113" s="14"/>
      <c r="AI1113" s="14"/>
      <c r="AJ1113" s="14"/>
      <c r="AK1113" s="14"/>
      <c r="AL1113" s="14"/>
    </row>
    <row r="1114" spans="1:38">
      <c r="A1114" s="14"/>
      <c r="B1114" s="14"/>
      <c r="C1114" s="14"/>
      <c r="D1114" s="14"/>
      <c r="E1114" s="14"/>
      <c r="F1114" s="14"/>
      <c r="G1114" s="14"/>
      <c r="H1114" s="14"/>
      <c r="I1114" s="14"/>
      <c r="J1114" s="14"/>
      <c r="K1114" s="14"/>
      <c r="L1114" s="14"/>
      <c r="M1114" s="14"/>
      <c r="N1114" s="14"/>
      <c r="O1114" s="14"/>
      <c r="Q1114" s="14" t="str">
        <f>IF(moras!H1106="SI", moras!C1106, "")</f>
        <v/>
      </c>
      <c r="R1114" s="14">
        <f>IF(moras!H1106="NO", moras!C1106, "")</f>
        <v>580840.93999999994</v>
      </c>
      <c r="S1114" s="14">
        <f t="shared" si="20"/>
        <v>-580840.93999999994</v>
      </c>
      <c r="T1114" s="14"/>
      <c r="U1114" s="14"/>
      <c r="V1114" s="14"/>
      <c r="W1114" s="14"/>
      <c r="X1114" s="14"/>
      <c r="Y1114" s="14"/>
      <c r="Z1114" s="14"/>
      <c r="AA1114" s="14"/>
      <c r="AB1114" s="14"/>
      <c r="AC1114" s="14"/>
      <c r="AD1114" s="14"/>
      <c r="AE1114" s="14"/>
      <c r="AF1114" s="14"/>
      <c r="AG1114" s="14"/>
      <c r="AH1114" s="14"/>
      <c r="AI1114" s="14"/>
      <c r="AJ1114" s="14"/>
      <c r="AK1114" s="14"/>
      <c r="AL1114" s="14"/>
    </row>
    <row r="1115" spans="1:38">
      <c r="A1115" s="14"/>
      <c r="B1115" s="14"/>
      <c r="C1115" s="14"/>
      <c r="D1115" s="14"/>
      <c r="E1115" s="14"/>
      <c r="F1115" s="14"/>
      <c r="G1115" s="14"/>
      <c r="H1115" s="14"/>
      <c r="I1115" s="14"/>
      <c r="J1115" s="14"/>
      <c r="K1115" s="14"/>
      <c r="L1115" s="14"/>
      <c r="M1115" s="14"/>
      <c r="N1115" s="14"/>
      <c r="O1115" s="14"/>
      <c r="Q1115" s="14" t="str">
        <f>IF(moras!H1107="SI", moras!C1107, "")</f>
        <v/>
      </c>
      <c r="R1115" s="14">
        <f>IF(moras!H1107="NO", moras!C1107, "")</f>
        <v>850000</v>
      </c>
      <c r="S1115" s="14">
        <f t="shared" si="20"/>
        <v>-850000</v>
      </c>
      <c r="T1115" s="14"/>
      <c r="U1115" s="14"/>
      <c r="V1115" s="14"/>
      <c r="W1115" s="14"/>
      <c r="X1115" s="14"/>
      <c r="Y1115" s="14"/>
      <c r="Z1115" s="14"/>
      <c r="AA1115" s="14"/>
      <c r="AB1115" s="14"/>
      <c r="AC1115" s="14"/>
      <c r="AD1115" s="14"/>
      <c r="AE1115" s="14"/>
      <c r="AF1115" s="14"/>
      <c r="AG1115" s="14"/>
      <c r="AH1115" s="14"/>
      <c r="AI1115" s="14"/>
      <c r="AJ1115" s="14"/>
      <c r="AK1115" s="14"/>
      <c r="AL1115" s="14"/>
    </row>
    <row r="1116" spans="1:38">
      <c r="A1116" s="14"/>
      <c r="B1116" s="14"/>
      <c r="C1116" s="14"/>
      <c r="D1116" s="14"/>
      <c r="E1116" s="14"/>
      <c r="F1116" s="14"/>
      <c r="G1116" s="14"/>
      <c r="H1116" s="14"/>
      <c r="I1116" s="14"/>
      <c r="J1116" s="14"/>
      <c r="K1116" s="14"/>
      <c r="L1116" s="14"/>
      <c r="M1116" s="14"/>
      <c r="N1116" s="14"/>
      <c r="O1116" s="14"/>
      <c r="Q1116" s="14" t="str">
        <f>IF(moras!H1108="SI", moras!C1108, "")</f>
        <v/>
      </c>
      <c r="R1116" s="14">
        <f>IF(moras!H1108="NO", moras!C1108, "")</f>
        <v>367500</v>
      </c>
      <c r="S1116" s="14">
        <f t="shared" si="20"/>
        <v>-367500</v>
      </c>
      <c r="T1116" s="14"/>
      <c r="U1116" s="14"/>
      <c r="V1116" s="14"/>
      <c r="W1116" s="14"/>
      <c r="X1116" s="14"/>
      <c r="Y1116" s="14"/>
      <c r="Z1116" s="14"/>
      <c r="AA1116" s="14"/>
      <c r="AB1116" s="14"/>
      <c r="AC1116" s="14"/>
      <c r="AD1116" s="14"/>
      <c r="AE1116" s="14"/>
      <c r="AF1116" s="14"/>
      <c r="AG1116" s="14"/>
      <c r="AH1116" s="14"/>
      <c r="AI1116" s="14"/>
      <c r="AJ1116" s="14"/>
      <c r="AK1116" s="14"/>
      <c r="AL1116" s="14"/>
    </row>
    <row r="1117" spans="1:38">
      <c r="A1117" s="14"/>
      <c r="B1117" s="14"/>
      <c r="C1117" s="14"/>
      <c r="D1117" s="14"/>
      <c r="E1117" s="14"/>
      <c r="F1117" s="14"/>
      <c r="G1117" s="14"/>
      <c r="H1117" s="14"/>
      <c r="I1117" s="14"/>
      <c r="J1117" s="14"/>
      <c r="K1117" s="14"/>
      <c r="L1117" s="14"/>
      <c r="M1117" s="14"/>
      <c r="N1117" s="14"/>
      <c r="O1117" s="14"/>
      <c r="Q1117" s="14" t="str">
        <f>IF(moras!H1109="SI", moras!C1109, "")</f>
        <v/>
      </c>
      <c r="R1117" s="14">
        <f>IF(moras!H1109="NO", moras!C1109, "")</f>
        <v>594092</v>
      </c>
      <c r="S1117" s="14">
        <f t="shared" si="20"/>
        <v>-594092</v>
      </c>
      <c r="T1117" s="14"/>
      <c r="U1117" s="14"/>
      <c r="V1117" s="14"/>
      <c r="W1117" s="14"/>
      <c r="X1117" s="14"/>
      <c r="Y1117" s="14"/>
      <c r="Z1117" s="14"/>
      <c r="AA1117" s="14"/>
      <c r="AB1117" s="14"/>
      <c r="AC1117" s="14"/>
      <c r="AD1117" s="14"/>
      <c r="AE1117" s="14"/>
      <c r="AF1117" s="14"/>
      <c r="AG1117" s="14"/>
      <c r="AH1117" s="14"/>
      <c r="AI1117" s="14"/>
      <c r="AJ1117" s="14"/>
      <c r="AK1117" s="14"/>
      <c r="AL1117" s="14"/>
    </row>
    <row r="1118" spans="1:38">
      <c r="A1118" s="14"/>
      <c r="B1118" s="14"/>
      <c r="C1118" s="14"/>
      <c r="D1118" s="14"/>
      <c r="E1118" s="14"/>
      <c r="F1118" s="14"/>
      <c r="G1118" s="14"/>
      <c r="H1118" s="14"/>
      <c r="I1118" s="14"/>
      <c r="J1118" s="14"/>
      <c r="K1118" s="14"/>
      <c r="L1118" s="14"/>
      <c r="M1118" s="14"/>
      <c r="N1118" s="14"/>
      <c r="O1118" s="14"/>
      <c r="Q1118" s="14" t="str">
        <f>IF(moras!H1110="SI", moras!C1110, "")</f>
        <v/>
      </c>
      <c r="R1118" s="14">
        <f>IF(moras!H1110="NO", moras!C1110, "")</f>
        <v>297046</v>
      </c>
      <c r="S1118" s="14">
        <f t="shared" si="20"/>
        <v>-297046</v>
      </c>
      <c r="T1118" s="14"/>
      <c r="U1118" s="14"/>
      <c r="V1118" s="14"/>
      <c r="W1118" s="14"/>
      <c r="X1118" s="14"/>
      <c r="Y1118" s="14"/>
      <c r="Z1118" s="14"/>
      <c r="AA1118" s="14"/>
      <c r="AB1118" s="14"/>
      <c r="AC1118" s="14"/>
      <c r="AD1118" s="14"/>
      <c r="AE1118" s="14"/>
      <c r="AF1118" s="14"/>
      <c r="AG1118" s="14"/>
      <c r="AH1118" s="14"/>
      <c r="AI1118" s="14"/>
      <c r="AJ1118" s="14"/>
      <c r="AK1118" s="14"/>
      <c r="AL1118" s="14"/>
    </row>
    <row r="1119" spans="1:38">
      <c r="A1119" s="14"/>
      <c r="B1119" s="14"/>
      <c r="C1119" s="14"/>
      <c r="D1119" s="14"/>
      <c r="E1119" s="14"/>
      <c r="F1119" s="14"/>
      <c r="G1119" s="14"/>
      <c r="H1119" s="14"/>
      <c r="I1119" s="14"/>
      <c r="J1119" s="14"/>
      <c r="K1119" s="14"/>
      <c r="L1119" s="14"/>
      <c r="M1119" s="14"/>
      <c r="N1119" s="14"/>
      <c r="O1119" s="14"/>
      <c r="Q1119" s="14" t="str">
        <f>IF(moras!H1111="SI", moras!C1111, "")</f>
        <v/>
      </c>
      <c r="R1119" s="14">
        <f>IF(moras!H1111="NO", moras!C1111, "")</f>
        <v>429000</v>
      </c>
      <c r="S1119" s="14">
        <f t="shared" si="20"/>
        <v>-429000</v>
      </c>
      <c r="T1119" s="14"/>
      <c r="U1119" s="14"/>
      <c r="V1119" s="14"/>
      <c r="W1119" s="14"/>
      <c r="X1119" s="14"/>
      <c r="Y1119" s="14"/>
      <c r="Z1119" s="14"/>
      <c r="AA1119" s="14"/>
      <c r="AB1119" s="14"/>
      <c r="AC1119" s="14"/>
      <c r="AD1119" s="14"/>
      <c r="AE1119" s="14"/>
      <c r="AF1119" s="14"/>
      <c r="AG1119" s="14"/>
      <c r="AH1119" s="14"/>
      <c r="AI1119" s="14"/>
      <c r="AJ1119" s="14"/>
      <c r="AK1119" s="14"/>
      <c r="AL1119" s="14"/>
    </row>
    <row r="1120" spans="1:38">
      <c r="A1120" s="14"/>
      <c r="B1120" s="14"/>
      <c r="C1120" s="14"/>
      <c r="D1120" s="14"/>
      <c r="E1120" s="14"/>
      <c r="F1120" s="14"/>
      <c r="G1120" s="14"/>
      <c r="H1120" s="14"/>
      <c r="I1120" s="14"/>
      <c r="J1120" s="14"/>
      <c r="K1120" s="14"/>
      <c r="L1120" s="14"/>
      <c r="M1120" s="14"/>
      <c r="N1120" s="14"/>
      <c r="O1120" s="14"/>
      <c r="Q1120" s="14" t="str">
        <f>IF(moras!H1112="SI", moras!C1112, "")</f>
        <v/>
      </c>
      <c r="R1120" s="14">
        <f>IF(moras!H1112="NO", moras!C1112, "")</f>
        <v>460742.68</v>
      </c>
      <c r="S1120" s="14">
        <f t="shared" si="20"/>
        <v>-460742.68</v>
      </c>
      <c r="T1120" s="14"/>
      <c r="U1120" s="14"/>
      <c r="V1120" s="14"/>
      <c r="W1120" s="14"/>
      <c r="X1120" s="14"/>
      <c r="Y1120" s="14"/>
      <c r="Z1120" s="14"/>
      <c r="AA1120" s="14"/>
      <c r="AB1120" s="14"/>
      <c r="AC1120" s="14"/>
      <c r="AD1120" s="14"/>
      <c r="AE1120" s="14"/>
      <c r="AF1120" s="14"/>
      <c r="AG1120" s="14"/>
      <c r="AH1120" s="14"/>
      <c r="AI1120" s="14"/>
      <c r="AJ1120" s="14"/>
      <c r="AK1120" s="14"/>
      <c r="AL1120" s="14"/>
    </row>
    <row r="1121" spans="1:38">
      <c r="A1121" s="14"/>
      <c r="B1121" s="14"/>
      <c r="C1121" s="14"/>
      <c r="D1121" s="14"/>
      <c r="E1121" s="14"/>
      <c r="F1121" s="14"/>
      <c r="G1121" s="14"/>
      <c r="H1121" s="14"/>
      <c r="I1121" s="14"/>
      <c r="J1121" s="14"/>
      <c r="K1121" s="14"/>
      <c r="L1121" s="14"/>
      <c r="M1121" s="14"/>
      <c r="N1121" s="14"/>
      <c r="O1121" s="14"/>
      <c r="Q1121" s="14" t="str">
        <f>IF(moras!H1113="SI", moras!C1113, "")</f>
        <v/>
      </c>
      <c r="R1121" s="14">
        <f>IF(moras!H1113="NO", moras!C1113, "")</f>
        <v>469397.06</v>
      </c>
      <c r="S1121" s="14">
        <f t="shared" si="20"/>
        <v>-469397.06</v>
      </c>
      <c r="T1121" s="14"/>
      <c r="U1121" s="14"/>
      <c r="V1121" s="14"/>
      <c r="W1121" s="14"/>
      <c r="X1121" s="14"/>
      <c r="Y1121" s="14"/>
      <c r="Z1121" s="14"/>
      <c r="AA1121" s="14"/>
      <c r="AB1121" s="14"/>
      <c r="AC1121" s="14"/>
      <c r="AD1121" s="14"/>
      <c r="AE1121" s="14"/>
      <c r="AF1121" s="14"/>
      <c r="AG1121" s="14"/>
      <c r="AH1121" s="14"/>
      <c r="AI1121" s="14"/>
      <c r="AJ1121" s="14"/>
      <c r="AK1121" s="14"/>
      <c r="AL1121" s="14"/>
    </row>
    <row r="1122" spans="1:38">
      <c r="A1122" s="14"/>
      <c r="B1122" s="14"/>
      <c r="C1122" s="14"/>
      <c r="D1122" s="14"/>
      <c r="E1122" s="14"/>
      <c r="F1122" s="14"/>
      <c r="G1122" s="14"/>
      <c r="H1122" s="14"/>
      <c r="I1122" s="14"/>
      <c r="J1122" s="14"/>
      <c r="K1122" s="14"/>
      <c r="L1122" s="14"/>
      <c r="M1122" s="14"/>
      <c r="N1122" s="14"/>
      <c r="O1122" s="14"/>
      <c r="Q1122" s="14">
        <f>IF(moras!H1114="SI", moras!C1114, "")</f>
        <v>509509</v>
      </c>
      <c r="R1122" s="14" t="str">
        <f>IF(moras!H1114="NO", moras!C1114, "")</f>
        <v/>
      </c>
      <c r="S1122" s="14" t="e">
        <f t="shared" si="20"/>
        <v>#VALUE!</v>
      </c>
      <c r="T1122" s="14"/>
      <c r="U1122" s="14"/>
      <c r="V1122" s="14"/>
      <c r="W1122" s="14"/>
      <c r="X1122" s="14"/>
      <c r="Y1122" s="14"/>
      <c r="Z1122" s="14"/>
      <c r="AA1122" s="14"/>
      <c r="AB1122" s="14"/>
      <c r="AC1122" s="14"/>
      <c r="AD1122" s="14"/>
      <c r="AE1122" s="14"/>
      <c r="AF1122" s="14"/>
      <c r="AG1122" s="14"/>
      <c r="AH1122" s="14"/>
      <c r="AI1122" s="14"/>
      <c r="AJ1122" s="14"/>
      <c r="AK1122" s="14"/>
      <c r="AL1122" s="14"/>
    </row>
    <row r="1123" spans="1:38">
      <c r="A1123" s="14"/>
      <c r="B1123" s="14"/>
      <c r="C1123" s="14"/>
      <c r="D1123" s="14"/>
      <c r="E1123" s="14"/>
      <c r="F1123" s="14"/>
      <c r="G1123" s="14"/>
      <c r="H1123" s="14"/>
      <c r="I1123" s="14"/>
      <c r="J1123" s="14"/>
      <c r="K1123" s="14"/>
      <c r="L1123" s="14"/>
      <c r="M1123" s="14"/>
      <c r="N1123" s="14"/>
      <c r="O1123" s="14"/>
      <c r="Q1123" s="14" t="str">
        <f>IF(moras!H1115="SI", moras!C1115, "")</f>
        <v/>
      </c>
      <c r="R1123" s="14">
        <f>IF(moras!H1115="NO", moras!C1115, "")</f>
        <v>297046</v>
      </c>
      <c r="S1123" s="14">
        <f t="shared" si="20"/>
        <v>-297046</v>
      </c>
      <c r="T1123" s="14"/>
      <c r="U1123" s="14"/>
      <c r="V1123" s="14"/>
      <c r="W1123" s="14"/>
      <c r="X1123" s="14"/>
      <c r="Y1123" s="14"/>
      <c r="Z1123" s="14"/>
      <c r="AA1123" s="14"/>
      <c r="AB1123" s="14"/>
      <c r="AC1123" s="14"/>
      <c r="AD1123" s="14"/>
      <c r="AE1123" s="14"/>
      <c r="AF1123" s="14"/>
      <c r="AG1123" s="14"/>
      <c r="AH1123" s="14"/>
      <c r="AI1123" s="14"/>
      <c r="AJ1123" s="14"/>
      <c r="AK1123" s="14"/>
      <c r="AL1123" s="14"/>
    </row>
    <row r="1124" spans="1:38">
      <c r="A1124" s="14"/>
      <c r="B1124" s="14"/>
      <c r="C1124" s="14"/>
      <c r="D1124" s="14"/>
      <c r="E1124" s="14"/>
      <c r="F1124" s="14"/>
      <c r="G1124" s="14"/>
      <c r="H1124" s="14"/>
      <c r="I1124" s="14"/>
      <c r="J1124" s="14"/>
      <c r="K1124" s="14"/>
      <c r="L1124" s="14"/>
      <c r="M1124" s="14"/>
      <c r="N1124" s="14"/>
      <c r="O1124" s="14"/>
      <c r="Q1124" s="14">
        <f>IF(moras!H1116="SI", moras!C1116, "")</f>
        <v>326036</v>
      </c>
      <c r="R1124" s="14" t="str">
        <f>IF(moras!H1116="NO", moras!C1116, "")</f>
        <v/>
      </c>
      <c r="S1124" s="14" t="e">
        <f t="shared" si="20"/>
        <v>#VALUE!</v>
      </c>
      <c r="T1124" s="14"/>
      <c r="U1124" s="14"/>
      <c r="V1124" s="14"/>
      <c r="W1124" s="14"/>
      <c r="X1124" s="14"/>
      <c r="Y1124" s="14"/>
      <c r="Z1124" s="14"/>
      <c r="AA1124" s="14"/>
      <c r="AB1124" s="14"/>
      <c r="AC1124" s="14"/>
      <c r="AD1124" s="14"/>
      <c r="AE1124" s="14"/>
      <c r="AF1124" s="14"/>
      <c r="AG1124" s="14"/>
      <c r="AH1124" s="14"/>
      <c r="AI1124" s="14"/>
      <c r="AJ1124" s="14"/>
      <c r="AK1124" s="14"/>
      <c r="AL1124" s="14"/>
    </row>
    <row r="1125" spans="1:38">
      <c r="A1125" s="14"/>
      <c r="B1125" s="14"/>
      <c r="C1125" s="14"/>
      <c r="D1125" s="14"/>
      <c r="E1125" s="14"/>
      <c r="F1125" s="14"/>
      <c r="G1125" s="14"/>
      <c r="H1125" s="14"/>
      <c r="I1125" s="14"/>
      <c r="J1125" s="14"/>
      <c r="K1125" s="14"/>
      <c r="L1125" s="14"/>
      <c r="M1125" s="14"/>
      <c r="N1125" s="14"/>
      <c r="O1125" s="14"/>
      <c r="Q1125" s="14" t="str">
        <f>IF(moras!H1117="SI", moras!C1117, "")</f>
        <v/>
      </c>
      <c r="R1125" s="14">
        <f>IF(moras!H1117="NO", moras!C1117, "")</f>
        <v>297046</v>
      </c>
      <c r="S1125" s="14">
        <f t="shared" si="20"/>
        <v>-297046</v>
      </c>
      <c r="T1125" s="14"/>
      <c r="U1125" s="14"/>
      <c r="V1125" s="14"/>
      <c r="W1125" s="14"/>
      <c r="X1125" s="14"/>
      <c r="Y1125" s="14"/>
      <c r="Z1125" s="14"/>
      <c r="AA1125" s="14"/>
      <c r="AB1125" s="14"/>
      <c r="AC1125" s="14"/>
      <c r="AD1125" s="14"/>
      <c r="AE1125" s="14"/>
      <c r="AF1125" s="14"/>
      <c r="AG1125" s="14"/>
      <c r="AH1125" s="14"/>
      <c r="AI1125" s="14"/>
      <c r="AJ1125" s="14"/>
      <c r="AK1125" s="14"/>
      <c r="AL1125" s="14"/>
    </row>
    <row r="1126" spans="1:38">
      <c r="A1126" s="14"/>
      <c r="B1126" s="14"/>
      <c r="C1126" s="14"/>
      <c r="D1126" s="14"/>
      <c r="E1126" s="14"/>
      <c r="F1126" s="14"/>
      <c r="G1126" s="14"/>
      <c r="H1126" s="14"/>
      <c r="I1126" s="14"/>
      <c r="J1126" s="14"/>
      <c r="K1126" s="14"/>
      <c r="L1126" s="14"/>
      <c r="M1126" s="14"/>
      <c r="N1126" s="14"/>
      <c r="O1126" s="14"/>
      <c r="Q1126" s="14" t="str">
        <f>IF(moras!H1118="SI", moras!C1118, "")</f>
        <v/>
      </c>
      <c r="R1126" s="14">
        <f>IF(moras!H1118="NO", moras!C1118, "")</f>
        <v>425000</v>
      </c>
      <c r="S1126" s="14">
        <f t="shared" si="20"/>
        <v>-425000</v>
      </c>
      <c r="T1126" s="14"/>
      <c r="U1126" s="14"/>
      <c r="V1126" s="14"/>
      <c r="W1126" s="14"/>
      <c r="X1126" s="14"/>
      <c r="Y1126" s="14"/>
      <c r="Z1126" s="14"/>
      <c r="AA1126" s="14"/>
      <c r="AB1126" s="14"/>
      <c r="AC1126" s="14"/>
      <c r="AD1126" s="14"/>
      <c r="AE1126" s="14"/>
      <c r="AF1126" s="14"/>
      <c r="AG1126" s="14"/>
      <c r="AH1126" s="14"/>
      <c r="AI1126" s="14"/>
      <c r="AJ1126" s="14"/>
      <c r="AK1126" s="14"/>
      <c r="AL1126" s="14"/>
    </row>
    <row r="1127" spans="1:38">
      <c r="A1127" s="14"/>
      <c r="B1127" s="14"/>
      <c r="C1127" s="14"/>
      <c r="D1127" s="14"/>
      <c r="E1127" s="14"/>
      <c r="F1127" s="14"/>
      <c r="G1127" s="14"/>
      <c r="H1127" s="14"/>
      <c r="I1127" s="14"/>
      <c r="J1127" s="14"/>
      <c r="K1127" s="14"/>
      <c r="L1127" s="14"/>
      <c r="M1127" s="14"/>
      <c r="N1127" s="14"/>
      <c r="O1127" s="14"/>
      <c r="Q1127" s="14" t="str">
        <f>IF(moras!H1119="SI", moras!C1119, "")</f>
        <v/>
      </c>
      <c r="R1127" s="14">
        <f>IF(moras!H1119="NO", moras!C1119, "")</f>
        <v>1427100.52</v>
      </c>
      <c r="S1127" s="14">
        <f t="shared" si="20"/>
        <v>-1427100.52</v>
      </c>
      <c r="T1127" s="14"/>
      <c r="U1127" s="14"/>
      <c r="V1127" s="14"/>
      <c r="W1127" s="14"/>
      <c r="X1127" s="14"/>
      <c r="Y1127" s="14"/>
      <c r="Z1127" s="14"/>
      <c r="AA1127" s="14"/>
      <c r="AB1127" s="14"/>
      <c r="AC1127" s="14"/>
      <c r="AD1127" s="14"/>
      <c r="AE1127" s="14"/>
      <c r="AF1127" s="14"/>
      <c r="AG1127" s="14"/>
      <c r="AH1127" s="14"/>
      <c r="AI1127" s="14"/>
      <c r="AJ1127" s="14"/>
      <c r="AK1127" s="14"/>
      <c r="AL1127" s="14"/>
    </row>
    <row r="1128" spans="1:38">
      <c r="A1128" s="14"/>
      <c r="B1128" s="14"/>
      <c r="C1128" s="14"/>
      <c r="D1128" s="14"/>
      <c r="E1128" s="14"/>
      <c r="F1128" s="14"/>
      <c r="G1128" s="14"/>
      <c r="H1128" s="14"/>
      <c r="I1128" s="14"/>
      <c r="J1128" s="14"/>
      <c r="K1128" s="14"/>
      <c r="L1128" s="14"/>
      <c r="M1128" s="14"/>
      <c r="N1128" s="14"/>
      <c r="O1128" s="14"/>
      <c r="Q1128" s="14" t="str">
        <f>IF(moras!H1120="SI", moras!C1120, "")</f>
        <v/>
      </c>
      <c r="R1128" s="14">
        <f>IF(moras!H1120="NO", moras!C1120, "")</f>
        <v>321287</v>
      </c>
      <c r="S1128" s="14">
        <f t="shared" si="20"/>
        <v>-321287</v>
      </c>
      <c r="T1128" s="14"/>
      <c r="U1128" s="14"/>
      <c r="V1128" s="14"/>
      <c r="W1128" s="14"/>
      <c r="X1128" s="14"/>
      <c r="Y1128" s="14"/>
      <c r="Z1128" s="14"/>
      <c r="AA1128" s="14"/>
      <c r="AB1128" s="14"/>
      <c r="AC1128" s="14"/>
      <c r="AD1128" s="14"/>
      <c r="AE1128" s="14"/>
      <c r="AF1128" s="14"/>
      <c r="AG1128" s="14"/>
      <c r="AH1128" s="14"/>
      <c r="AI1128" s="14"/>
      <c r="AJ1128" s="14"/>
      <c r="AK1128" s="14"/>
      <c r="AL1128" s="14"/>
    </row>
    <row r="1129" spans="1:38">
      <c r="A1129" s="14"/>
      <c r="B1129" s="14"/>
      <c r="C1129" s="14"/>
      <c r="D1129" s="14"/>
      <c r="E1129" s="14"/>
      <c r="F1129" s="14"/>
      <c r="G1129" s="14"/>
      <c r="H1129" s="14"/>
      <c r="I1129" s="14"/>
      <c r="J1129" s="14"/>
      <c r="K1129" s="14"/>
      <c r="L1129" s="14"/>
      <c r="M1129" s="14"/>
      <c r="N1129" s="14"/>
      <c r="O1129" s="14"/>
      <c r="Q1129" s="14" t="str">
        <f>IF(moras!H1121="SI", moras!C1121, "")</f>
        <v/>
      </c>
      <c r="R1129" s="14">
        <f>IF(moras!H1121="NO", moras!C1121, "")</f>
        <v>610142</v>
      </c>
      <c r="S1129" s="14">
        <f t="shared" si="20"/>
        <v>-610142</v>
      </c>
      <c r="T1129" s="14"/>
      <c r="U1129" s="14"/>
      <c r="V1129" s="14"/>
      <c r="W1129" s="14"/>
      <c r="X1129" s="14"/>
      <c r="Y1129" s="14"/>
      <c r="Z1129" s="14"/>
      <c r="AA1129" s="14"/>
      <c r="AB1129" s="14"/>
      <c r="AC1129" s="14"/>
      <c r="AD1129" s="14"/>
      <c r="AE1129" s="14"/>
      <c r="AF1129" s="14"/>
      <c r="AG1129" s="14"/>
      <c r="AH1129" s="14"/>
      <c r="AI1129" s="14"/>
      <c r="AJ1129" s="14"/>
      <c r="AK1129" s="14"/>
      <c r="AL1129" s="14"/>
    </row>
    <row r="1130" spans="1:38">
      <c r="A1130" s="14"/>
      <c r="B1130" s="14"/>
      <c r="C1130" s="14"/>
      <c r="D1130" s="14"/>
      <c r="E1130" s="14"/>
      <c r="F1130" s="14"/>
      <c r="G1130" s="14"/>
      <c r="H1130" s="14"/>
      <c r="I1130" s="14"/>
      <c r="J1130" s="14"/>
      <c r="K1130" s="14"/>
      <c r="L1130" s="14"/>
      <c r="M1130" s="14"/>
      <c r="N1130" s="14"/>
      <c r="O1130" s="14"/>
      <c r="Q1130" s="14" t="str">
        <f>IF(moras!H1122="SI", moras!C1122, "")</f>
        <v/>
      </c>
      <c r="R1130" s="14">
        <f>IF(moras!H1122="NO", moras!C1122, "")</f>
        <v>1602501</v>
      </c>
      <c r="S1130" s="14">
        <f t="shared" si="20"/>
        <v>-1602501</v>
      </c>
      <c r="T1130" s="14"/>
      <c r="U1130" s="14"/>
      <c r="V1130" s="14"/>
      <c r="W1130" s="14"/>
      <c r="X1130" s="14"/>
      <c r="Y1130" s="14"/>
      <c r="Z1130" s="14"/>
      <c r="AA1130" s="14"/>
      <c r="AB1130" s="14"/>
      <c r="AC1130" s="14"/>
      <c r="AD1130" s="14"/>
      <c r="AE1130" s="14"/>
      <c r="AF1130" s="14"/>
      <c r="AG1130" s="14"/>
      <c r="AH1130" s="14"/>
      <c r="AI1130" s="14"/>
      <c r="AJ1130" s="14"/>
      <c r="AK1130" s="14"/>
      <c r="AL1130" s="14"/>
    </row>
    <row r="1131" spans="1:38">
      <c r="A1131" s="14"/>
      <c r="B1131" s="14"/>
      <c r="C1131" s="14"/>
      <c r="D1131" s="14"/>
      <c r="E1131" s="14"/>
      <c r="F1131" s="14"/>
      <c r="G1131" s="14"/>
      <c r="H1131" s="14"/>
      <c r="I1131" s="14"/>
      <c r="J1131" s="14"/>
      <c r="K1131" s="14"/>
      <c r="L1131" s="14"/>
      <c r="M1131" s="14"/>
      <c r="N1131" s="14"/>
      <c r="O1131" s="14"/>
      <c r="Q1131" s="14" t="str">
        <f>IF(moras!H1123="SI", moras!C1123, "")</f>
        <v/>
      </c>
      <c r="R1131" s="14">
        <f>IF(moras!H1123="NO", moras!C1123, "")</f>
        <v>440086.31</v>
      </c>
      <c r="S1131" s="14">
        <f t="shared" si="20"/>
        <v>-440086.31</v>
      </c>
      <c r="T1131" s="14"/>
      <c r="U1131" s="14"/>
      <c r="V1131" s="14"/>
      <c r="W1131" s="14"/>
      <c r="X1131" s="14"/>
      <c r="Y1131" s="14"/>
      <c r="Z1131" s="14"/>
      <c r="AA1131" s="14"/>
      <c r="AB1131" s="14"/>
      <c r="AC1131" s="14"/>
      <c r="AD1131" s="14"/>
      <c r="AE1131" s="14"/>
      <c r="AF1131" s="14"/>
      <c r="AG1131" s="14"/>
      <c r="AH1131" s="14"/>
      <c r="AI1131" s="14"/>
      <c r="AJ1131" s="14"/>
      <c r="AK1131" s="14"/>
      <c r="AL1131" s="14"/>
    </row>
    <row r="1132" spans="1:38">
      <c r="A1132" s="14"/>
      <c r="B1132" s="14"/>
      <c r="C1132" s="14"/>
      <c r="D1132" s="14"/>
      <c r="E1132" s="14"/>
      <c r="F1132" s="14"/>
      <c r="G1132" s="14"/>
      <c r="H1132" s="14"/>
      <c r="I1132" s="14"/>
      <c r="J1132" s="14"/>
      <c r="K1132" s="14"/>
      <c r="L1132" s="14"/>
      <c r="M1132" s="14"/>
      <c r="N1132" s="14"/>
      <c r="O1132" s="14"/>
      <c r="Q1132" s="14" t="str">
        <f>IF(moras!H1124="SI", moras!C1124, "")</f>
        <v/>
      </c>
      <c r="R1132" s="14">
        <f>IF(moras!H1124="NO", moras!C1124, "")</f>
        <v>812849</v>
      </c>
      <c r="S1132" s="14">
        <f t="shared" si="20"/>
        <v>-812849</v>
      </c>
      <c r="T1132" s="14"/>
      <c r="U1132" s="14"/>
      <c r="V1132" s="14"/>
      <c r="W1132" s="14"/>
      <c r="X1132" s="14"/>
      <c r="Y1132" s="14"/>
      <c r="Z1132" s="14"/>
      <c r="AA1132" s="14"/>
      <c r="AB1132" s="14"/>
      <c r="AC1132" s="14"/>
      <c r="AD1132" s="14"/>
      <c r="AE1132" s="14"/>
      <c r="AF1132" s="14"/>
      <c r="AG1132" s="14"/>
      <c r="AH1132" s="14"/>
      <c r="AI1132" s="14"/>
      <c r="AJ1132" s="14"/>
      <c r="AK1132" s="14"/>
      <c r="AL1132" s="14"/>
    </row>
    <row r="1133" spans="1:38">
      <c r="A1133" s="14"/>
      <c r="B1133" s="14"/>
      <c r="C1133" s="14"/>
      <c r="D1133" s="14"/>
      <c r="E1133" s="14"/>
      <c r="F1133" s="14"/>
      <c r="G1133" s="14"/>
      <c r="H1133" s="14"/>
      <c r="I1133" s="14"/>
      <c r="J1133" s="14"/>
      <c r="K1133" s="14"/>
      <c r="L1133" s="14"/>
      <c r="M1133" s="14"/>
      <c r="N1133" s="14"/>
      <c r="O1133" s="14"/>
      <c r="Q1133" s="14">
        <f>IF(moras!H1125="SI", moras!C1125, "")</f>
        <v>449060</v>
      </c>
      <c r="R1133" s="14" t="str">
        <f>IF(moras!H1125="NO", moras!C1125, "")</f>
        <v/>
      </c>
      <c r="S1133" s="14" t="e">
        <f t="shared" si="20"/>
        <v>#VALUE!</v>
      </c>
      <c r="T1133" s="14"/>
      <c r="U1133" s="14"/>
      <c r="V1133" s="14"/>
      <c r="W1133" s="14"/>
      <c r="X1133" s="14"/>
      <c r="Y1133" s="14"/>
      <c r="Z1133" s="14"/>
      <c r="AA1133" s="14"/>
      <c r="AB1133" s="14"/>
      <c r="AC1133" s="14"/>
      <c r="AD1133" s="14"/>
      <c r="AE1133" s="14"/>
      <c r="AF1133" s="14"/>
      <c r="AG1133" s="14"/>
      <c r="AH1133" s="14"/>
      <c r="AI1133" s="14"/>
      <c r="AJ1133" s="14"/>
      <c r="AK1133" s="14"/>
      <c r="AL1133" s="14"/>
    </row>
    <row r="1134" spans="1:38">
      <c r="A1134" s="14"/>
      <c r="B1134" s="14"/>
      <c r="C1134" s="14"/>
      <c r="D1134" s="14"/>
      <c r="E1134" s="14"/>
      <c r="F1134" s="14"/>
      <c r="G1134" s="14"/>
      <c r="H1134" s="14"/>
      <c r="I1134" s="14"/>
      <c r="J1134" s="14"/>
      <c r="K1134" s="14"/>
      <c r="L1134" s="14"/>
      <c r="M1134" s="14"/>
      <c r="N1134" s="14"/>
      <c r="O1134" s="14"/>
      <c r="Q1134" s="14" t="str">
        <f>IF(moras!H1126="SI", moras!C1126, "")</f>
        <v/>
      </c>
      <c r="R1134" s="14">
        <f>IF(moras!H1126="NO", moras!C1126, "")</f>
        <v>326753</v>
      </c>
      <c r="S1134" s="14">
        <f t="shared" si="20"/>
        <v>-326753</v>
      </c>
      <c r="T1134" s="14"/>
      <c r="U1134" s="14"/>
      <c r="V1134" s="14"/>
      <c r="W1134" s="14"/>
      <c r="X1134" s="14"/>
      <c r="Y1134" s="14"/>
      <c r="Z1134" s="14"/>
      <c r="AA1134" s="14"/>
      <c r="AB1134" s="14"/>
      <c r="AC1134" s="14"/>
      <c r="AD1134" s="14"/>
      <c r="AE1134" s="14"/>
      <c r="AF1134" s="14"/>
      <c r="AG1134" s="14"/>
      <c r="AH1134" s="14"/>
      <c r="AI1134" s="14"/>
      <c r="AJ1134" s="14"/>
      <c r="AK1134" s="14"/>
      <c r="AL1134" s="14"/>
    </row>
    <row r="1135" spans="1:38">
      <c r="A1135" s="14"/>
      <c r="B1135" s="14"/>
      <c r="C1135" s="14"/>
      <c r="D1135" s="14"/>
      <c r="E1135" s="14"/>
      <c r="F1135" s="14"/>
      <c r="G1135" s="14"/>
      <c r="H1135" s="14"/>
      <c r="I1135" s="14"/>
      <c r="J1135" s="14"/>
      <c r="K1135" s="14"/>
      <c r="L1135" s="14"/>
      <c r="M1135" s="14"/>
      <c r="N1135" s="14"/>
      <c r="O1135" s="14"/>
      <c r="Q1135" s="14" t="str">
        <f>IF(moras!H1127="SI", moras!C1127, "")</f>
        <v/>
      </c>
      <c r="R1135" s="14">
        <f>IF(moras!H1127="NO", moras!C1127, "")</f>
        <v>364062.51</v>
      </c>
      <c r="S1135" s="14">
        <f t="shared" si="20"/>
        <v>-364062.51</v>
      </c>
      <c r="T1135" s="14"/>
      <c r="U1135" s="14"/>
      <c r="V1135" s="14"/>
      <c r="W1135" s="14"/>
      <c r="X1135" s="14"/>
      <c r="Y1135" s="14"/>
      <c r="Z1135" s="14"/>
      <c r="AA1135" s="14"/>
      <c r="AB1135" s="14"/>
      <c r="AC1135" s="14"/>
      <c r="AD1135" s="14"/>
      <c r="AE1135" s="14"/>
      <c r="AF1135" s="14"/>
      <c r="AG1135" s="14"/>
      <c r="AH1135" s="14"/>
      <c r="AI1135" s="14"/>
      <c r="AJ1135" s="14"/>
      <c r="AK1135" s="14"/>
      <c r="AL1135" s="14"/>
    </row>
    <row r="1136" spans="1:38">
      <c r="A1136" s="14"/>
      <c r="B1136" s="14"/>
      <c r="C1136" s="14"/>
      <c r="D1136" s="14"/>
      <c r="E1136" s="14"/>
      <c r="F1136" s="14"/>
      <c r="G1136" s="14"/>
      <c r="H1136" s="14"/>
      <c r="I1136" s="14"/>
      <c r="J1136" s="14"/>
      <c r="K1136" s="14"/>
      <c r="L1136" s="14"/>
      <c r="M1136" s="14"/>
      <c r="N1136" s="14"/>
      <c r="O1136" s="14"/>
      <c r="Q1136" s="14" t="str">
        <f>IF(moras!H1128="SI", moras!C1128, "")</f>
        <v/>
      </c>
      <c r="R1136" s="14">
        <f>IF(moras!H1128="NO", moras!C1128, "")</f>
        <v>278030.99</v>
      </c>
      <c r="S1136" s="14">
        <f t="shared" si="20"/>
        <v>-278030.99</v>
      </c>
      <c r="T1136" s="14"/>
      <c r="U1136" s="14"/>
      <c r="V1136" s="14"/>
      <c r="W1136" s="14"/>
      <c r="X1136" s="14"/>
      <c r="Y1136" s="14"/>
      <c r="Z1136" s="14"/>
      <c r="AA1136" s="14"/>
      <c r="AB1136" s="14"/>
      <c r="AC1136" s="14"/>
      <c r="AD1136" s="14"/>
      <c r="AE1136" s="14"/>
      <c r="AF1136" s="14"/>
      <c r="AG1136" s="14"/>
      <c r="AH1136" s="14"/>
      <c r="AI1136" s="14"/>
      <c r="AJ1136" s="14"/>
      <c r="AK1136" s="14"/>
      <c r="AL1136" s="14"/>
    </row>
    <row r="1137" spans="1:38">
      <c r="A1137" s="14"/>
      <c r="B1137" s="14"/>
      <c r="C1137" s="14"/>
      <c r="D1137" s="14"/>
      <c r="E1137" s="14"/>
      <c r="F1137" s="14"/>
      <c r="G1137" s="14"/>
      <c r="H1137" s="14"/>
      <c r="I1137" s="14"/>
      <c r="J1137" s="14"/>
      <c r="K1137" s="14"/>
      <c r="L1137" s="14"/>
      <c r="M1137" s="14"/>
      <c r="N1137" s="14"/>
      <c r="O1137" s="14"/>
      <c r="Q1137" s="14" t="str">
        <f>IF(moras!H1129="SI", moras!C1129, "")</f>
        <v/>
      </c>
      <c r="R1137" s="14">
        <f>IF(moras!H1129="NO", moras!C1129, "")</f>
        <v>876640.38</v>
      </c>
      <c r="S1137" s="14">
        <f t="shared" si="20"/>
        <v>-876640.38</v>
      </c>
      <c r="T1137" s="14"/>
      <c r="U1137" s="14"/>
      <c r="V1137" s="14"/>
      <c r="W1137" s="14"/>
      <c r="X1137" s="14"/>
      <c r="Y1137" s="14"/>
      <c r="Z1137" s="14"/>
      <c r="AA1137" s="14"/>
      <c r="AB1137" s="14"/>
      <c r="AC1137" s="14"/>
      <c r="AD1137" s="14"/>
      <c r="AE1137" s="14"/>
      <c r="AF1137" s="14"/>
      <c r="AG1137" s="14"/>
      <c r="AH1137" s="14"/>
      <c r="AI1137" s="14"/>
      <c r="AJ1137" s="14"/>
      <c r="AK1137" s="14"/>
      <c r="AL1137" s="14"/>
    </row>
    <row r="1138" spans="1:38">
      <c r="A1138" s="14"/>
      <c r="B1138" s="14"/>
      <c r="C1138" s="14"/>
      <c r="D1138" s="14"/>
      <c r="E1138" s="14"/>
      <c r="F1138" s="14"/>
      <c r="G1138" s="14"/>
      <c r="H1138" s="14"/>
      <c r="I1138" s="14"/>
      <c r="J1138" s="14"/>
      <c r="K1138" s="14"/>
      <c r="L1138" s="14"/>
      <c r="M1138" s="14"/>
      <c r="N1138" s="14"/>
      <c r="O1138" s="14"/>
      <c r="Q1138" s="14">
        <f>IF(moras!H1130="SI", moras!C1130, "")</f>
        <v>288203</v>
      </c>
      <c r="R1138" s="14" t="str">
        <f>IF(moras!H1130="NO", moras!C1130, "")</f>
        <v/>
      </c>
      <c r="S1138" s="14" t="e">
        <f t="shared" si="20"/>
        <v>#VALUE!</v>
      </c>
      <c r="T1138" s="14"/>
      <c r="U1138" s="14"/>
      <c r="V1138" s="14"/>
      <c r="W1138" s="14"/>
      <c r="X1138" s="14"/>
      <c r="Y1138" s="14"/>
      <c r="Z1138" s="14"/>
      <c r="AA1138" s="14"/>
      <c r="AB1138" s="14"/>
      <c r="AC1138" s="14"/>
      <c r="AD1138" s="14"/>
      <c r="AE1138" s="14"/>
      <c r="AF1138" s="14"/>
      <c r="AG1138" s="14"/>
      <c r="AH1138" s="14"/>
      <c r="AI1138" s="14"/>
      <c r="AJ1138" s="14"/>
      <c r="AK1138" s="14"/>
      <c r="AL1138" s="14"/>
    </row>
    <row r="1139" spans="1:38">
      <c r="A1139" s="14"/>
      <c r="B1139" s="14"/>
      <c r="C1139" s="14"/>
      <c r="D1139" s="14"/>
      <c r="E1139" s="14"/>
      <c r="F1139" s="14"/>
      <c r="G1139" s="14"/>
      <c r="H1139" s="14"/>
      <c r="I1139" s="14"/>
      <c r="J1139" s="14"/>
      <c r="K1139" s="14"/>
      <c r="L1139" s="14"/>
      <c r="M1139" s="14"/>
      <c r="N1139" s="14"/>
      <c r="O1139" s="14"/>
      <c r="Q1139" s="14" t="str">
        <f>IF(moras!H1131="SI", moras!C1131, "")</f>
        <v/>
      </c>
      <c r="R1139" s="14">
        <f>IF(moras!H1131="NO", moras!C1131, "")</f>
        <v>51450.83</v>
      </c>
      <c r="S1139" s="14">
        <f t="shared" si="20"/>
        <v>-51450.83</v>
      </c>
      <c r="T1139" s="14"/>
      <c r="U1139" s="14"/>
      <c r="V1139" s="14"/>
      <c r="W1139" s="14"/>
      <c r="X1139" s="14"/>
      <c r="Y1139" s="14"/>
      <c r="Z1139" s="14"/>
      <c r="AA1139" s="14"/>
      <c r="AB1139" s="14"/>
      <c r="AC1139" s="14"/>
      <c r="AD1139" s="14"/>
      <c r="AE1139" s="14"/>
      <c r="AF1139" s="14"/>
      <c r="AG1139" s="14"/>
      <c r="AH1139" s="14"/>
      <c r="AI1139" s="14"/>
      <c r="AJ1139" s="14"/>
      <c r="AK1139" s="14"/>
      <c r="AL1139" s="14"/>
    </row>
    <row r="1140" spans="1:38">
      <c r="A1140" s="14"/>
      <c r="B1140" s="14"/>
      <c r="C1140" s="14"/>
      <c r="D1140" s="14"/>
      <c r="E1140" s="14"/>
      <c r="F1140" s="14"/>
      <c r="G1140" s="14"/>
      <c r="H1140" s="14"/>
      <c r="I1140" s="14"/>
      <c r="J1140" s="14"/>
      <c r="K1140" s="14"/>
      <c r="L1140" s="14"/>
      <c r="M1140" s="14"/>
      <c r="N1140" s="14"/>
      <c r="O1140" s="14"/>
      <c r="Q1140" s="14" t="str">
        <f>IF(moras!H1132="SI", moras!C1132, "")</f>
        <v/>
      </c>
      <c r="R1140" s="14">
        <f>IF(moras!H1132="NO", moras!C1132, "")</f>
        <v>538446.65</v>
      </c>
      <c r="S1140" s="14">
        <f t="shared" si="20"/>
        <v>-538446.65</v>
      </c>
      <c r="T1140" s="14"/>
      <c r="U1140" s="14"/>
      <c r="V1140" s="14"/>
      <c r="W1140" s="14"/>
      <c r="X1140" s="14"/>
      <c r="Y1140" s="14"/>
      <c r="Z1140" s="14"/>
      <c r="AA1140" s="14"/>
      <c r="AB1140" s="14"/>
      <c r="AC1140" s="14"/>
      <c r="AD1140" s="14"/>
      <c r="AE1140" s="14"/>
      <c r="AF1140" s="14"/>
      <c r="AG1140" s="14"/>
      <c r="AH1140" s="14"/>
      <c r="AI1140" s="14"/>
      <c r="AJ1140" s="14"/>
      <c r="AK1140" s="14"/>
      <c r="AL1140" s="14"/>
    </row>
    <row r="1141" spans="1:38">
      <c r="A1141" s="14"/>
      <c r="B1141" s="14"/>
      <c r="C1141" s="14"/>
      <c r="D1141" s="14"/>
      <c r="E1141" s="14"/>
      <c r="F1141" s="14"/>
      <c r="G1141" s="14"/>
      <c r="H1141" s="14"/>
      <c r="I1141" s="14"/>
      <c r="J1141" s="14"/>
      <c r="K1141" s="14"/>
      <c r="L1141" s="14"/>
      <c r="M1141" s="14"/>
      <c r="N1141" s="14"/>
      <c r="O1141" s="14"/>
      <c r="Q1141" s="14" t="str">
        <f>IF(moras!H1133="SI", moras!C1133, "")</f>
        <v/>
      </c>
      <c r="R1141" s="14">
        <f>IF(moras!H1133="NO", moras!C1133, "")</f>
        <v>198257.15</v>
      </c>
      <c r="S1141" s="14">
        <f t="shared" si="20"/>
        <v>-198257.15</v>
      </c>
      <c r="T1141" s="14"/>
      <c r="U1141" s="14"/>
      <c r="V1141" s="14"/>
      <c r="W1141" s="14"/>
      <c r="X1141" s="14"/>
      <c r="Y1141" s="14"/>
      <c r="Z1141" s="14"/>
      <c r="AA1141" s="14"/>
      <c r="AB1141" s="14"/>
      <c r="AC1141" s="14"/>
      <c r="AD1141" s="14"/>
      <c r="AE1141" s="14"/>
      <c r="AF1141" s="14"/>
      <c r="AG1141" s="14"/>
      <c r="AH1141" s="14"/>
      <c r="AI1141" s="14"/>
      <c r="AJ1141" s="14"/>
      <c r="AK1141" s="14"/>
      <c r="AL1141" s="14"/>
    </row>
    <row r="1142" spans="1:38">
      <c r="A1142" s="14"/>
      <c r="B1142" s="14"/>
      <c r="C1142" s="14"/>
      <c r="D1142" s="14"/>
      <c r="E1142" s="14"/>
      <c r="F1142" s="14"/>
      <c r="G1142" s="14"/>
      <c r="H1142" s="14"/>
      <c r="I1142" s="14"/>
      <c r="J1142" s="14"/>
      <c r="K1142" s="14"/>
      <c r="L1142" s="14"/>
      <c r="M1142" s="14"/>
      <c r="N1142" s="14"/>
      <c r="O1142" s="14"/>
      <c r="Q1142" s="14" t="str">
        <f>IF(moras!H1134="SI", moras!C1134, "")</f>
        <v/>
      </c>
      <c r="R1142" s="14">
        <f>IF(moras!H1134="NO", moras!C1134, "")</f>
        <v>278030</v>
      </c>
      <c r="S1142" s="14">
        <f t="shared" si="20"/>
        <v>-278030</v>
      </c>
      <c r="T1142" s="14"/>
      <c r="U1142" s="14"/>
      <c r="V1142" s="14"/>
      <c r="W1142" s="14"/>
      <c r="X1142" s="14"/>
      <c r="Y1142" s="14"/>
      <c r="Z1142" s="14"/>
      <c r="AA1142" s="14"/>
      <c r="AB1142" s="14"/>
      <c r="AC1142" s="14"/>
      <c r="AD1142" s="14"/>
      <c r="AE1142" s="14"/>
      <c r="AF1142" s="14"/>
      <c r="AG1142" s="14"/>
      <c r="AH1142" s="14"/>
      <c r="AI1142" s="14"/>
      <c r="AJ1142" s="14"/>
      <c r="AK1142" s="14"/>
      <c r="AL1142" s="14"/>
    </row>
    <row r="1143" spans="1:38">
      <c r="A1143" s="14"/>
      <c r="B1143" s="14"/>
      <c r="C1143" s="14"/>
      <c r="D1143" s="14"/>
      <c r="E1143" s="14"/>
      <c r="F1143" s="14"/>
      <c r="G1143" s="14"/>
      <c r="H1143" s="14"/>
      <c r="I1143" s="14"/>
      <c r="J1143" s="14"/>
      <c r="K1143" s="14"/>
      <c r="L1143" s="14"/>
      <c r="M1143" s="14"/>
      <c r="N1143" s="14"/>
      <c r="O1143" s="14"/>
      <c r="Q1143" s="14">
        <f>IF(moras!H1135="SI", moras!C1135, "")</f>
        <v>636889</v>
      </c>
      <c r="R1143" s="14" t="str">
        <f>IF(moras!H1135="NO", moras!C1135, "")</f>
        <v/>
      </c>
      <c r="S1143" s="14" t="e">
        <f t="shared" si="20"/>
        <v>#VALUE!</v>
      </c>
      <c r="T1143" s="14"/>
      <c r="U1143" s="14"/>
      <c r="V1143" s="14"/>
      <c r="W1143" s="14"/>
      <c r="X1143" s="14"/>
      <c r="Y1143" s="14"/>
      <c r="Z1143" s="14"/>
      <c r="AA1143" s="14"/>
      <c r="AB1143" s="14"/>
      <c r="AC1143" s="14"/>
      <c r="AD1143" s="14"/>
      <c r="AE1143" s="14"/>
      <c r="AF1143" s="14"/>
      <c r="AG1143" s="14"/>
      <c r="AH1143" s="14"/>
      <c r="AI1143" s="14"/>
      <c r="AJ1143" s="14"/>
      <c r="AK1143" s="14"/>
      <c r="AL1143" s="14"/>
    </row>
    <row r="1144" spans="1:38">
      <c r="A1144" s="14"/>
      <c r="B1144" s="14"/>
      <c r="C1144" s="14"/>
      <c r="D1144" s="14"/>
      <c r="E1144" s="14"/>
      <c r="F1144" s="14"/>
      <c r="G1144" s="14"/>
      <c r="H1144" s="14"/>
      <c r="I1144" s="14"/>
      <c r="J1144" s="14"/>
      <c r="K1144" s="14"/>
      <c r="L1144" s="14"/>
      <c r="M1144" s="14"/>
      <c r="N1144" s="14"/>
      <c r="O1144" s="14"/>
      <c r="Q1144" s="14">
        <f>IF(moras!H1136="SI", moras!C1136, "")</f>
        <v>600000</v>
      </c>
      <c r="R1144" s="14" t="str">
        <f>IF(moras!H1136="NO", moras!C1136, "")</f>
        <v/>
      </c>
      <c r="S1144" s="14" t="e">
        <f t="shared" si="20"/>
        <v>#VALUE!</v>
      </c>
      <c r="T1144" s="14"/>
      <c r="U1144" s="14"/>
      <c r="V1144" s="14"/>
      <c r="W1144" s="14"/>
      <c r="X1144" s="14"/>
      <c r="Y1144" s="14"/>
      <c r="Z1144" s="14"/>
      <c r="AA1144" s="14"/>
      <c r="AB1144" s="14"/>
      <c r="AC1144" s="14"/>
      <c r="AD1144" s="14"/>
      <c r="AE1144" s="14"/>
      <c r="AF1144" s="14"/>
      <c r="AG1144" s="14"/>
      <c r="AH1144" s="14"/>
      <c r="AI1144" s="14"/>
      <c r="AJ1144" s="14"/>
      <c r="AK1144" s="14"/>
      <c r="AL1144" s="14"/>
    </row>
    <row r="1145" spans="1:38">
      <c r="A1145" s="14"/>
      <c r="B1145" s="14"/>
      <c r="C1145" s="14"/>
      <c r="D1145" s="14"/>
      <c r="E1145" s="14"/>
      <c r="F1145" s="14"/>
      <c r="G1145" s="14"/>
      <c r="H1145" s="14"/>
      <c r="I1145" s="14"/>
      <c r="J1145" s="14"/>
      <c r="K1145" s="14"/>
      <c r="L1145" s="14"/>
      <c r="M1145" s="14"/>
      <c r="N1145" s="14"/>
      <c r="O1145" s="14"/>
      <c r="Q1145" s="14">
        <f>IF(moras!H1137="SI", moras!C1137, "")</f>
        <v>297139</v>
      </c>
      <c r="R1145" s="14" t="str">
        <f>IF(moras!H1137="NO", moras!C1137, "")</f>
        <v/>
      </c>
      <c r="S1145" s="14" t="e">
        <f t="shared" si="20"/>
        <v>#VALUE!</v>
      </c>
      <c r="T1145" s="14"/>
      <c r="U1145" s="14"/>
      <c r="V1145" s="14"/>
      <c r="W1145" s="14"/>
      <c r="X1145" s="14"/>
      <c r="Y1145" s="14"/>
      <c r="Z1145" s="14"/>
      <c r="AA1145" s="14"/>
      <c r="AB1145" s="14"/>
      <c r="AC1145" s="14"/>
      <c r="AD1145" s="14"/>
      <c r="AE1145" s="14"/>
      <c r="AF1145" s="14"/>
      <c r="AG1145" s="14"/>
      <c r="AH1145" s="14"/>
      <c r="AI1145" s="14"/>
      <c r="AJ1145" s="14"/>
      <c r="AK1145" s="14"/>
      <c r="AL1145" s="14"/>
    </row>
    <row r="1146" spans="1:38">
      <c r="A1146" s="14"/>
      <c r="B1146" s="14"/>
      <c r="C1146" s="14"/>
      <c r="D1146" s="14"/>
      <c r="E1146" s="14"/>
      <c r="F1146" s="14"/>
      <c r="G1146" s="14"/>
      <c r="H1146" s="14"/>
      <c r="I1146" s="14"/>
      <c r="J1146" s="14"/>
      <c r="K1146" s="14"/>
      <c r="L1146" s="14"/>
      <c r="M1146" s="14"/>
      <c r="N1146" s="14"/>
      <c r="O1146" s="14"/>
      <c r="Q1146" s="14" t="str">
        <f>IF(moras!H1138="SI", moras!C1138, "")</f>
        <v/>
      </c>
      <c r="R1146" s="14">
        <f>IF(moras!H1138="NO", moras!C1138, "")</f>
        <v>277000</v>
      </c>
      <c r="S1146" s="14">
        <f t="shared" si="20"/>
        <v>-277000</v>
      </c>
      <c r="T1146" s="14"/>
      <c r="U1146" s="14"/>
      <c r="V1146" s="14"/>
      <c r="W1146" s="14"/>
      <c r="X1146" s="14"/>
      <c r="Y1146" s="14"/>
      <c r="Z1146" s="14"/>
      <c r="AA1146" s="14"/>
      <c r="AB1146" s="14"/>
      <c r="AC1146" s="14"/>
      <c r="AD1146" s="14"/>
      <c r="AE1146" s="14"/>
      <c r="AF1146" s="14"/>
      <c r="AG1146" s="14"/>
      <c r="AH1146" s="14"/>
      <c r="AI1146" s="14"/>
      <c r="AJ1146" s="14"/>
      <c r="AK1146" s="14"/>
      <c r="AL1146" s="14"/>
    </row>
    <row r="1147" spans="1:38">
      <c r="A1147" s="14"/>
      <c r="B1147" s="14"/>
      <c r="C1147" s="14"/>
      <c r="D1147" s="14"/>
      <c r="E1147" s="14"/>
      <c r="F1147" s="14"/>
      <c r="G1147" s="14"/>
      <c r="H1147" s="14"/>
      <c r="I1147" s="14"/>
      <c r="J1147" s="14"/>
      <c r="K1147" s="14"/>
      <c r="L1147" s="14"/>
      <c r="M1147" s="14"/>
      <c r="N1147" s="14"/>
      <c r="O1147" s="14"/>
      <c r="Q1147" s="14" t="str">
        <f>IF(moras!H1139="SI", moras!C1139, "")</f>
        <v/>
      </c>
      <c r="R1147" s="14">
        <f>IF(moras!H1139="NO", moras!C1139, "")</f>
        <v>635014</v>
      </c>
      <c r="S1147" s="14">
        <f t="shared" si="20"/>
        <v>-635014</v>
      </c>
      <c r="T1147" s="14"/>
      <c r="U1147" s="14"/>
      <c r="V1147" s="14"/>
      <c r="W1147" s="14"/>
      <c r="X1147" s="14"/>
      <c r="Y1147" s="14"/>
      <c r="Z1147" s="14"/>
      <c r="AA1147" s="14"/>
      <c r="AB1147" s="14"/>
      <c r="AC1147" s="14"/>
      <c r="AD1147" s="14"/>
      <c r="AE1147" s="14"/>
      <c r="AF1147" s="14"/>
      <c r="AG1147" s="14"/>
      <c r="AH1147" s="14"/>
      <c r="AI1147" s="14"/>
      <c r="AJ1147" s="14"/>
      <c r="AK1147" s="14"/>
      <c r="AL1147" s="14"/>
    </row>
    <row r="1148" spans="1:38">
      <c r="A1148" s="14"/>
      <c r="B1148" s="14"/>
      <c r="C1148" s="14"/>
      <c r="D1148" s="14"/>
      <c r="E1148" s="14"/>
      <c r="F1148" s="14"/>
      <c r="G1148" s="14"/>
      <c r="H1148" s="14"/>
      <c r="I1148" s="14"/>
      <c r="J1148" s="14"/>
      <c r="K1148" s="14"/>
      <c r="L1148" s="14"/>
      <c r="M1148" s="14"/>
      <c r="N1148" s="14"/>
      <c r="O1148" s="14"/>
      <c r="Q1148" s="14" t="str">
        <f>IF(moras!H1140="SI", moras!C1140, "")</f>
        <v/>
      </c>
      <c r="R1148" s="14">
        <f>IF(moras!H1140="NO", moras!C1140, "")</f>
        <v>79912</v>
      </c>
      <c r="S1148" s="14">
        <f t="shared" si="20"/>
        <v>-79912</v>
      </c>
      <c r="T1148" s="14"/>
      <c r="U1148" s="14"/>
      <c r="V1148" s="14"/>
      <c r="W1148" s="14"/>
      <c r="X1148" s="14"/>
      <c r="Y1148" s="14"/>
      <c r="Z1148" s="14"/>
      <c r="AA1148" s="14"/>
      <c r="AB1148" s="14"/>
      <c r="AC1148" s="14"/>
      <c r="AD1148" s="14"/>
      <c r="AE1148" s="14"/>
      <c r="AF1148" s="14"/>
      <c r="AG1148" s="14"/>
      <c r="AH1148" s="14"/>
      <c r="AI1148" s="14"/>
      <c r="AJ1148" s="14"/>
      <c r="AK1148" s="14"/>
      <c r="AL1148" s="14"/>
    </row>
    <row r="1149" spans="1:38">
      <c r="A1149" s="14"/>
      <c r="B1149" s="14"/>
      <c r="C1149" s="14"/>
      <c r="D1149" s="14"/>
      <c r="E1149" s="14"/>
      <c r="F1149" s="14"/>
      <c r="G1149" s="14"/>
      <c r="H1149" s="14"/>
      <c r="I1149" s="14"/>
      <c r="J1149" s="14"/>
      <c r="K1149" s="14"/>
      <c r="L1149" s="14"/>
      <c r="M1149" s="14"/>
      <c r="N1149" s="14"/>
      <c r="O1149" s="14"/>
      <c r="Q1149" s="14" t="str">
        <f>IF(moras!H1141="SI", moras!C1141, "")</f>
        <v/>
      </c>
      <c r="R1149" s="14">
        <f>IF(moras!H1141="NO", moras!C1141, "")</f>
        <v>393512.27</v>
      </c>
      <c r="S1149" s="14">
        <f t="shared" si="20"/>
        <v>-393512.27</v>
      </c>
      <c r="T1149" s="14"/>
      <c r="U1149" s="14"/>
      <c r="V1149" s="14"/>
      <c r="W1149" s="14"/>
      <c r="X1149" s="14"/>
      <c r="Y1149" s="14"/>
      <c r="Z1149" s="14"/>
      <c r="AA1149" s="14"/>
      <c r="AB1149" s="14"/>
      <c r="AC1149" s="14"/>
      <c r="AD1149" s="14"/>
      <c r="AE1149" s="14"/>
      <c r="AF1149" s="14"/>
      <c r="AG1149" s="14"/>
      <c r="AH1149" s="14"/>
      <c r="AI1149" s="14"/>
      <c r="AJ1149" s="14"/>
      <c r="AK1149" s="14"/>
      <c r="AL1149" s="14"/>
    </row>
    <row r="1150" spans="1:38">
      <c r="A1150" s="14"/>
      <c r="B1150" s="14"/>
      <c r="C1150" s="14"/>
      <c r="D1150" s="14"/>
      <c r="E1150" s="14"/>
      <c r="F1150" s="14"/>
      <c r="G1150" s="14"/>
      <c r="H1150" s="14"/>
      <c r="I1150" s="14"/>
      <c r="J1150" s="14"/>
      <c r="K1150" s="14"/>
      <c r="L1150" s="14"/>
      <c r="M1150" s="14"/>
      <c r="N1150" s="14"/>
      <c r="O1150" s="14"/>
      <c r="Q1150" s="14">
        <f>IF(moras!H1142="SI", moras!C1142, "")</f>
        <v>297046</v>
      </c>
      <c r="R1150" s="14" t="str">
        <f>IF(moras!H1142="NO", moras!C1142, "")</f>
        <v/>
      </c>
      <c r="S1150" s="14" t="e">
        <f t="shared" si="20"/>
        <v>#VALUE!</v>
      </c>
      <c r="T1150" s="14"/>
      <c r="U1150" s="14"/>
      <c r="V1150" s="14"/>
      <c r="W1150" s="14"/>
      <c r="X1150" s="14"/>
      <c r="Y1150" s="14"/>
      <c r="Z1150" s="14"/>
      <c r="AA1150" s="14"/>
      <c r="AB1150" s="14"/>
      <c r="AC1150" s="14"/>
      <c r="AD1150" s="14"/>
      <c r="AE1150" s="14"/>
      <c r="AF1150" s="14"/>
      <c r="AG1150" s="14"/>
      <c r="AH1150" s="14"/>
      <c r="AI1150" s="14"/>
      <c r="AJ1150" s="14"/>
      <c r="AK1150" s="14"/>
      <c r="AL1150" s="14"/>
    </row>
    <row r="1151" spans="1:38">
      <c r="A1151" s="14"/>
      <c r="B1151" s="14"/>
      <c r="C1151" s="14"/>
      <c r="D1151" s="14"/>
      <c r="E1151" s="14"/>
      <c r="F1151" s="14"/>
      <c r="G1151" s="14"/>
      <c r="H1151" s="14"/>
      <c r="I1151" s="14"/>
      <c r="J1151" s="14"/>
      <c r="K1151" s="14"/>
      <c r="L1151" s="14"/>
      <c r="M1151" s="14"/>
      <c r="N1151" s="14"/>
      <c r="O1151" s="14"/>
      <c r="Q1151" s="14" t="str">
        <f>IF(moras!H1143="SI", moras!C1143, "")</f>
        <v/>
      </c>
      <c r="R1151" s="14">
        <f>IF(moras!H1143="NO", moras!C1143, "")</f>
        <v>125736.88</v>
      </c>
      <c r="S1151" s="14">
        <f t="shared" si="20"/>
        <v>-125736.88</v>
      </c>
      <c r="T1151" s="14"/>
      <c r="U1151" s="14"/>
      <c r="V1151" s="14"/>
      <c r="W1151" s="14"/>
      <c r="X1151" s="14"/>
      <c r="Y1151" s="14"/>
      <c r="Z1151" s="14"/>
      <c r="AA1151" s="14"/>
      <c r="AB1151" s="14"/>
      <c r="AC1151" s="14"/>
      <c r="AD1151" s="14"/>
      <c r="AE1151" s="14"/>
      <c r="AF1151" s="14"/>
      <c r="AG1151" s="14"/>
      <c r="AH1151" s="14"/>
      <c r="AI1151" s="14"/>
      <c r="AJ1151" s="14"/>
      <c r="AK1151" s="14"/>
      <c r="AL1151" s="14"/>
    </row>
    <row r="1152" spans="1:38">
      <c r="A1152" s="14"/>
      <c r="B1152" s="14"/>
      <c r="C1152" s="14"/>
      <c r="D1152" s="14"/>
      <c r="E1152" s="14"/>
      <c r="F1152" s="14"/>
      <c r="G1152" s="14"/>
      <c r="H1152" s="14"/>
      <c r="I1152" s="14"/>
      <c r="J1152" s="14"/>
      <c r="K1152" s="14"/>
      <c r="L1152" s="14"/>
      <c r="M1152" s="14"/>
      <c r="N1152" s="14"/>
      <c r="O1152" s="14"/>
      <c r="Q1152" s="14" t="str">
        <f>IF(moras!H1144="SI", moras!C1144, "")</f>
        <v/>
      </c>
      <c r="R1152" s="14">
        <f>IF(moras!H1144="NO", moras!C1144, "")</f>
        <v>1279854.5</v>
      </c>
      <c r="S1152" s="14">
        <f t="shared" si="20"/>
        <v>-1279854.5</v>
      </c>
      <c r="T1152" s="14"/>
      <c r="U1152" s="14"/>
      <c r="V1152" s="14"/>
      <c r="W1152" s="14"/>
      <c r="X1152" s="14"/>
      <c r="Y1152" s="14"/>
      <c r="Z1152" s="14"/>
      <c r="AA1152" s="14"/>
      <c r="AB1152" s="14"/>
      <c r="AC1152" s="14"/>
      <c r="AD1152" s="14"/>
      <c r="AE1152" s="14"/>
      <c r="AF1152" s="14"/>
      <c r="AG1152" s="14"/>
      <c r="AH1152" s="14"/>
      <c r="AI1152" s="14"/>
      <c r="AJ1152" s="14"/>
      <c r="AK1152" s="14"/>
      <c r="AL1152" s="14"/>
    </row>
    <row r="1153" spans="1:38">
      <c r="A1153" s="14"/>
      <c r="B1153" s="14"/>
      <c r="C1153" s="14"/>
      <c r="D1153" s="14"/>
      <c r="E1153" s="14"/>
      <c r="F1153" s="14"/>
      <c r="G1153" s="14"/>
      <c r="H1153" s="14"/>
      <c r="I1153" s="14"/>
      <c r="J1153" s="14"/>
      <c r="K1153" s="14"/>
      <c r="L1153" s="14"/>
      <c r="M1153" s="14"/>
      <c r="N1153" s="14"/>
      <c r="O1153" s="14"/>
      <c r="Q1153" s="14" t="str">
        <f>IF(moras!H1145="SI", moras!C1145, "")</f>
        <v/>
      </c>
      <c r="R1153" s="14">
        <f>IF(moras!H1145="NO", moras!C1145, "")</f>
        <v>385000</v>
      </c>
      <c r="S1153" s="14">
        <f t="shared" si="20"/>
        <v>-385000</v>
      </c>
      <c r="T1153" s="14"/>
      <c r="U1153" s="14"/>
      <c r="V1153" s="14"/>
      <c r="W1153" s="14"/>
      <c r="X1153" s="14"/>
      <c r="Y1153" s="14"/>
      <c r="Z1153" s="14"/>
      <c r="AA1153" s="14"/>
      <c r="AB1153" s="14"/>
      <c r="AC1153" s="14"/>
      <c r="AD1153" s="14"/>
      <c r="AE1153" s="14"/>
      <c r="AF1153" s="14"/>
      <c r="AG1153" s="14"/>
      <c r="AH1153" s="14"/>
      <c r="AI1153" s="14"/>
      <c r="AJ1153" s="14"/>
      <c r="AK1153" s="14"/>
      <c r="AL1153" s="14"/>
    </row>
    <row r="1154" spans="1:38">
      <c r="A1154" s="14"/>
      <c r="B1154" s="14"/>
      <c r="C1154" s="14"/>
      <c r="D1154" s="14"/>
      <c r="E1154" s="14"/>
      <c r="F1154" s="14"/>
      <c r="G1154" s="14"/>
      <c r="H1154" s="14"/>
      <c r="I1154" s="14"/>
      <c r="J1154" s="14"/>
      <c r="K1154" s="14"/>
      <c r="L1154" s="14"/>
      <c r="M1154" s="14"/>
      <c r="N1154" s="14"/>
      <c r="O1154" s="14"/>
      <c r="Q1154" s="14" t="str">
        <f>IF(moras!H1146="SI", moras!C1146, "")</f>
        <v/>
      </c>
      <c r="R1154" s="14">
        <f>IF(moras!H1146="NO", moras!C1146, "")</f>
        <v>555522</v>
      </c>
      <c r="S1154" s="14">
        <f t="shared" si="20"/>
        <v>-555522</v>
      </c>
      <c r="T1154" s="14"/>
      <c r="U1154" s="14"/>
      <c r="V1154" s="14"/>
      <c r="W1154" s="14"/>
      <c r="X1154" s="14"/>
      <c r="Y1154" s="14"/>
      <c r="Z1154" s="14"/>
      <c r="AA1154" s="14"/>
      <c r="AB1154" s="14"/>
      <c r="AC1154" s="14"/>
      <c r="AD1154" s="14"/>
      <c r="AE1154" s="14"/>
      <c r="AF1154" s="14"/>
      <c r="AG1154" s="14"/>
      <c r="AH1154" s="14"/>
      <c r="AI1154" s="14"/>
      <c r="AJ1154" s="14"/>
      <c r="AK1154" s="14"/>
      <c r="AL1154" s="14"/>
    </row>
    <row r="1155" spans="1:38">
      <c r="A1155" s="14"/>
      <c r="B1155" s="14"/>
      <c r="C1155" s="14"/>
      <c r="D1155" s="14"/>
      <c r="E1155" s="14"/>
      <c r="F1155" s="14"/>
      <c r="G1155" s="14"/>
      <c r="H1155" s="14"/>
      <c r="I1155" s="14"/>
      <c r="J1155" s="14"/>
      <c r="K1155" s="14"/>
      <c r="L1155" s="14"/>
      <c r="M1155" s="14"/>
      <c r="N1155" s="14"/>
      <c r="O1155" s="14"/>
      <c r="Q1155" s="14" t="str">
        <f>IF(moras!H1147="SI", moras!C1147, "")</f>
        <v/>
      </c>
      <c r="R1155" s="14">
        <f>IF(moras!H1147="NO", moras!C1147, "")</f>
        <v>1190185.8999999999</v>
      </c>
      <c r="S1155" s="14">
        <f t="shared" si="20"/>
        <v>-1190185.8999999999</v>
      </c>
      <c r="T1155" s="14"/>
      <c r="U1155" s="14"/>
      <c r="V1155" s="14"/>
      <c r="W1155" s="14"/>
      <c r="X1155" s="14"/>
      <c r="Y1155" s="14"/>
      <c r="Z1155" s="14"/>
      <c r="AA1155" s="14"/>
      <c r="AB1155" s="14"/>
      <c r="AC1155" s="14"/>
      <c r="AD1155" s="14"/>
      <c r="AE1155" s="14"/>
      <c r="AF1155" s="14"/>
      <c r="AG1155" s="14"/>
      <c r="AH1155" s="14"/>
      <c r="AI1155" s="14"/>
      <c r="AJ1155" s="14"/>
      <c r="AK1155" s="14"/>
      <c r="AL1155" s="14"/>
    </row>
    <row r="1156" spans="1:38">
      <c r="A1156" s="14"/>
      <c r="B1156" s="14"/>
      <c r="C1156" s="14"/>
      <c r="D1156" s="14"/>
      <c r="E1156" s="14"/>
      <c r="F1156" s="14"/>
      <c r="G1156" s="14"/>
      <c r="H1156" s="14"/>
      <c r="I1156" s="14"/>
      <c r="J1156" s="14"/>
      <c r="K1156" s="14"/>
      <c r="L1156" s="14"/>
      <c r="M1156" s="14"/>
      <c r="N1156" s="14"/>
      <c r="O1156" s="14"/>
      <c r="Q1156" s="14" t="str">
        <f>IF(moras!H1148="SI", moras!C1148, "")</f>
        <v/>
      </c>
      <c r="R1156" s="14">
        <f>IF(moras!H1148="NO", moras!C1148, "")</f>
        <v>550590.5</v>
      </c>
      <c r="S1156" s="14">
        <f t="shared" si="20"/>
        <v>-550590.5</v>
      </c>
      <c r="T1156" s="14"/>
      <c r="U1156" s="14"/>
      <c r="V1156" s="14"/>
      <c r="W1156" s="14"/>
      <c r="X1156" s="14"/>
      <c r="Y1156" s="14"/>
      <c r="Z1156" s="14"/>
      <c r="AA1156" s="14"/>
      <c r="AB1156" s="14"/>
      <c r="AC1156" s="14"/>
      <c r="AD1156" s="14"/>
      <c r="AE1156" s="14"/>
      <c r="AF1156" s="14"/>
      <c r="AG1156" s="14"/>
      <c r="AH1156" s="14"/>
      <c r="AI1156" s="14"/>
      <c r="AJ1156" s="14"/>
      <c r="AK1156" s="14"/>
      <c r="AL1156" s="14"/>
    </row>
    <row r="1157" spans="1:38">
      <c r="A1157" s="14"/>
      <c r="B1157" s="14"/>
      <c r="C1157" s="14"/>
      <c r="D1157" s="14"/>
      <c r="E1157" s="14"/>
      <c r="F1157" s="14"/>
      <c r="G1157" s="14"/>
      <c r="H1157" s="14"/>
      <c r="I1157" s="14"/>
      <c r="J1157" s="14"/>
      <c r="K1157" s="14"/>
      <c r="L1157" s="14"/>
      <c r="M1157" s="14"/>
      <c r="N1157" s="14"/>
      <c r="O1157" s="14"/>
      <c r="Q1157" s="14" t="str">
        <f>IF(moras!H1149="SI", moras!C1149, "")</f>
        <v/>
      </c>
      <c r="R1157" s="14">
        <f>IF(moras!H1149="NO", moras!C1149, "")</f>
        <v>297046</v>
      </c>
      <c r="S1157" s="14">
        <f t="shared" si="20"/>
        <v>-297046</v>
      </c>
      <c r="T1157" s="14"/>
      <c r="U1157" s="14"/>
      <c r="V1157" s="14"/>
      <c r="W1157" s="14"/>
      <c r="X1157" s="14"/>
      <c r="Y1157" s="14"/>
      <c r="Z1157" s="14"/>
      <c r="AA1157" s="14"/>
      <c r="AB1157" s="14"/>
      <c r="AC1157" s="14"/>
      <c r="AD1157" s="14"/>
      <c r="AE1157" s="14"/>
      <c r="AF1157" s="14"/>
      <c r="AG1157" s="14"/>
      <c r="AH1157" s="14"/>
      <c r="AI1157" s="14"/>
      <c r="AJ1157" s="14"/>
      <c r="AK1157" s="14"/>
      <c r="AL1157" s="14"/>
    </row>
    <row r="1158" spans="1:38">
      <c r="A1158" s="14"/>
      <c r="B1158" s="14"/>
      <c r="C1158" s="14"/>
      <c r="D1158" s="14"/>
      <c r="E1158" s="14"/>
      <c r="F1158" s="14"/>
      <c r="G1158" s="14"/>
      <c r="H1158" s="14"/>
      <c r="I1158" s="14"/>
      <c r="J1158" s="14"/>
      <c r="K1158" s="14"/>
      <c r="L1158" s="14"/>
      <c r="M1158" s="14"/>
      <c r="N1158" s="14"/>
      <c r="O1158" s="14"/>
      <c r="Q1158" s="14" t="str">
        <f>IF(moras!H1150="SI", moras!C1150, "")</f>
        <v/>
      </c>
      <c r="R1158" s="14">
        <f>IF(moras!H1150="NO", moras!C1150, "")</f>
        <v>475006</v>
      </c>
      <c r="S1158" s="14">
        <f t="shared" si="20"/>
        <v>-475006</v>
      </c>
      <c r="T1158" s="14"/>
      <c r="U1158" s="14"/>
      <c r="V1158" s="14"/>
      <c r="W1158" s="14"/>
      <c r="X1158" s="14"/>
      <c r="Y1158" s="14"/>
      <c r="Z1158" s="14"/>
      <c r="AA1158" s="14"/>
      <c r="AB1158" s="14"/>
      <c r="AC1158" s="14"/>
      <c r="AD1158" s="14"/>
      <c r="AE1158" s="14"/>
      <c r="AF1158" s="14"/>
      <c r="AG1158" s="14"/>
      <c r="AH1158" s="14"/>
      <c r="AI1158" s="14"/>
      <c r="AJ1158" s="14"/>
      <c r="AK1158" s="14"/>
      <c r="AL1158" s="14"/>
    </row>
    <row r="1159" spans="1:38">
      <c r="A1159" s="14"/>
      <c r="B1159" s="14"/>
      <c r="C1159" s="14"/>
      <c r="D1159" s="14"/>
      <c r="E1159" s="14"/>
      <c r="F1159" s="14"/>
      <c r="G1159" s="14"/>
      <c r="H1159" s="14"/>
      <c r="I1159" s="14"/>
      <c r="J1159" s="14"/>
      <c r="K1159" s="14"/>
      <c r="L1159" s="14"/>
      <c r="M1159" s="14"/>
      <c r="N1159" s="14"/>
      <c r="O1159" s="14"/>
      <c r="Q1159" s="14">
        <f>IF(moras!H1151="SI", moras!C1151, "")</f>
        <v>356649</v>
      </c>
      <c r="R1159" s="14" t="str">
        <f>IF(moras!H1151="NO", moras!C1151, "")</f>
        <v/>
      </c>
      <c r="S1159" s="14" t="e">
        <f t="shared" si="20"/>
        <v>#VALUE!</v>
      </c>
      <c r="T1159" s="14"/>
      <c r="U1159" s="14"/>
      <c r="V1159" s="14"/>
      <c r="W1159" s="14"/>
      <c r="X1159" s="14"/>
      <c r="Y1159" s="14"/>
      <c r="Z1159" s="14"/>
      <c r="AA1159" s="14"/>
      <c r="AB1159" s="14"/>
      <c r="AC1159" s="14"/>
      <c r="AD1159" s="14"/>
      <c r="AE1159" s="14"/>
      <c r="AF1159" s="14"/>
      <c r="AG1159" s="14"/>
      <c r="AH1159" s="14"/>
      <c r="AI1159" s="14"/>
      <c r="AJ1159" s="14"/>
      <c r="AK1159" s="14"/>
      <c r="AL1159" s="14"/>
    </row>
    <row r="1160" spans="1:38">
      <c r="A1160" s="14"/>
      <c r="B1160" s="14"/>
      <c r="C1160" s="14"/>
      <c r="D1160" s="14"/>
      <c r="E1160" s="14"/>
      <c r="F1160" s="14"/>
      <c r="G1160" s="14"/>
      <c r="H1160" s="14"/>
      <c r="I1160" s="14"/>
      <c r="J1160" s="14"/>
      <c r="K1160" s="14"/>
      <c r="L1160" s="14"/>
      <c r="M1160" s="14"/>
      <c r="N1160" s="14"/>
      <c r="O1160" s="14"/>
      <c r="Q1160" s="14" t="str">
        <f>IF(moras!H1152="SI", moras!C1152, "")</f>
        <v/>
      </c>
      <c r="R1160" s="14">
        <f>IF(moras!H1152="NO", moras!C1152, "")</f>
        <v>278030</v>
      </c>
      <c r="S1160" s="14">
        <f t="shared" si="20"/>
        <v>-278030</v>
      </c>
      <c r="T1160" s="14"/>
      <c r="U1160" s="14"/>
      <c r="V1160" s="14"/>
      <c r="W1160" s="14"/>
      <c r="X1160" s="14"/>
      <c r="Y1160" s="14"/>
      <c r="Z1160" s="14"/>
      <c r="AA1160" s="14"/>
      <c r="AB1160" s="14"/>
      <c r="AC1160" s="14"/>
      <c r="AD1160" s="14"/>
      <c r="AE1160" s="14"/>
      <c r="AF1160" s="14"/>
      <c r="AG1160" s="14"/>
      <c r="AH1160" s="14"/>
      <c r="AI1160" s="14"/>
      <c r="AJ1160" s="14"/>
      <c r="AK1160" s="14"/>
      <c r="AL1160" s="14"/>
    </row>
    <row r="1161" spans="1:38">
      <c r="A1161" s="14"/>
      <c r="B1161" s="14"/>
      <c r="C1161" s="14"/>
      <c r="D1161" s="14"/>
      <c r="E1161" s="14"/>
      <c r="F1161" s="14"/>
      <c r="G1161" s="14"/>
      <c r="H1161" s="14"/>
      <c r="I1161" s="14"/>
      <c r="J1161" s="14"/>
      <c r="K1161" s="14"/>
      <c r="L1161" s="14"/>
      <c r="M1161" s="14"/>
      <c r="N1161" s="14"/>
      <c r="O1161" s="14"/>
      <c r="Q1161" s="14" t="str">
        <f>IF(moras!H1153="SI", moras!C1153, "")</f>
        <v/>
      </c>
      <c r="R1161" s="14">
        <f>IF(moras!H1153="NO", moras!C1153, "")</f>
        <v>290000</v>
      </c>
      <c r="S1161" s="14">
        <f t="shared" si="20"/>
        <v>-290000</v>
      </c>
      <c r="T1161" s="14"/>
      <c r="U1161" s="14"/>
      <c r="V1161" s="14"/>
      <c r="W1161" s="14"/>
      <c r="X1161" s="14"/>
      <c r="Y1161" s="14"/>
      <c r="Z1161" s="14"/>
      <c r="AA1161" s="14"/>
      <c r="AB1161" s="14"/>
      <c r="AC1161" s="14"/>
      <c r="AD1161" s="14"/>
      <c r="AE1161" s="14"/>
      <c r="AF1161" s="14"/>
      <c r="AG1161" s="14"/>
      <c r="AH1161" s="14"/>
      <c r="AI1161" s="14"/>
      <c r="AJ1161" s="14"/>
      <c r="AK1161" s="14"/>
      <c r="AL1161" s="14"/>
    </row>
    <row r="1162" spans="1:38">
      <c r="A1162" s="14"/>
      <c r="B1162" s="14"/>
      <c r="C1162" s="14"/>
      <c r="D1162" s="14"/>
      <c r="E1162" s="14"/>
      <c r="F1162" s="14"/>
      <c r="G1162" s="14"/>
      <c r="H1162" s="14"/>
      <c r="I1162" s="14"/>
      <c r="J1162" s="14"/>
      <c r="K1162" s="14"/>
      <c r="L1162" s="14"/>
      <c r="M1162" s="14"/>
      <c r="N1162" s="14"/>
      <c r="O1162" s="14"/>
      <c r="Q1162" s="14" t="str">
        <f>IF(moras!H1154="SI", moras!C1154, "")</f>
        <v/>
      </c>
      <c r="R1162" s="14">
        <f>IF(moras!H1154="NO", moras!C1154, "")</f>
        <v>1122731</v>
      </c>
      <c r="S1162" s="14">
        <f t="shared" si="20"/>
        <v>-1122731</v>
      </c>
      <c r="T1162" s="14"/>
      <c r="U1162" s="14"/>
      <c r="V1162" s="14"/>
      <c r="W1162" s="14"/>
      <c r="X1162" s="14"/>
      <c r="Y1162" s="14"/>
      <c r="Z1162" s="14"/>
      <c r="AA1162" s="14"/>
      <c r="AB1162" s="14"/>
      <c r="AC1162" s="14"/>
      <c r="AD1162" s="14"/>
      <c r="AE1162" s="14"/>
      <c r="AF1162" s="14"/>
      <c r="AG1162" s="14"/>
      <c r="AH1162" s="14"/>
      <c r="AI1162" s="14"/>
      <c r="AJ1162" s="14"/>
      <c r="AK1162" s="14"/>
      <c r="AL1162" s="14"/>
    </row>
    <row r="1163" spans="1:38">
      <c r="A1163" s="14"/>
      <c r="B1163" s="14"/>
      <c r="C1163" s="14"/>
      <c r="D1163" s="14"/>
      <c r="E1163" s="14"/>
      <c r="F1163" s="14"/>
      <c r="G1163" s="14"/>
      <c r="H1163" s="14"/>
      <c r="I1163" s="14"/>
      <c r="J1163" s="14"/>
      <c r="K1163" s="14"/>
      <c r="L1163" s="14"/>
      <c r="M1163" s="14"/>
      <c r="N1163" s="14"/>
      <c r="O1163" s="14"/>
      <c r="Q1163" s="14" t="str">
        <f>IF(moras!H1155="SI", moras!C1155, "")</f>
        <v/>
      </c>
      <c r="R1163" s="14">
        <f>IF(moras!H1155="NO", moras!C1155, "")</f>
        <v>1551166.5</v>
      </c>
      <c r="S1163" s="14">
        <f t="shared" ref="S1163:S1226" si="21">-R1163</f>
        <v>-1551166.5</v>
      </c>
      <c r="T1163" s="14"/>
      <c r="U1163" s="14"/>
      <c r="V1163" s="14"/>
      <c r="W1163" s="14"/>
      <c r="X1163" s="14"/>
      <c r="Y1163" s="14"/>
      <c r="Z1163" s="14"/>
      <c r="AA1163" s="14"/>
      <c r="AB1163" s="14"/>
      <c r="AC1163" s="14"/>
      <c r="AD1163" s="14"/>
      <c r="AE1163" s="14"/>
      <c r="AF1163" s="14"/>
      <c r="AG1163" s="14"/>
      <c r="AH1163" s="14"/>
      <c r="AI1163" s="14"/>
      <c r="AJ1163" s="14"/>
      <c r="AK1163" s="14"/>
      <c r="AL1163" s="14"/>
    </row>
    <row r="1164" spans="1:38">
      <c r="A1164" s="14"/>
      <c r="B1164" s="14"/>
      <c r="C1164" s="14"/>
      <c r="D1164" s="14"/>
      <c r="E1164" s="14"/>
      <c r="F1164" s="14"/>
      <c r="G1164" s="14"/>
      <c r="H1164" s="14"/>
      <c r="I1164" s="14"/>
      <c r="J1164" s="14"/>
      <c r="K1164" s="14"/>
      <c r="L1164" s="14"/>
      <c r="M1164" s="14"/>
      <c r="N1164" s="14"/>
      <c r="O1164" s="14"/>
      <c r="Q1164" s="14" t="str">
        <f>IF(moras!H1156="SI", moras!C1156, "")</f>
        <v/>
      </c>
      <c r="R1164" s="14">
        <f>IF(moras!H1156="NO", moras!C1156, "")</f>
        <v>479260</v>
      </c>
      <c r="S1164" s="14">
        <f t="shared" si="21"/>
        <v>-479260</v>
      </c>
      <c r="T1164" s="14"/>
      <c r="U1164" s="14"/>
      <c r="V1164" s="14"/>
      <c r="W1164" s="14"/>
      <c r="X1164" s="14"/>
      <c r="Y1164" s="14"/>
      <c r="Z1164" s="14"/>
      <c r="AA1164" s="14"/>
      <c r="AB1164" s="14"/>
      <c r="AC1164" s="14"/>
      <c r="AD1164" s="14"/>
      <c r="AE1164" s="14"/>
      <c r="AF1164" s="14"/>
      <c r="AG1164" s="14"/>
      <c r="AH1164" s="14"/>
      <c r="AI1164" s="14"/>
      <c r="AJ1164" s="14"/>
      <c r="AK1164" s="14"/>
      <c r="AL1164" s="14"/>
    </row>
    <row r="1165" spans="1:38">
      <c r="A1165" s="14"/>
      <c r="B1165" s="14"/>
      <c r="C1165" s="14"/>
      <c r="D1165" s="14"/>
      <c r="E1165" s="14"/>
      <c r="F1165" s="14"/>
      <c r="G1165" s="14"/>
      <c r="H1165" s="14"/>
      <c r="I1165" s="14"/>
      <c r="J1165" s="14"/>
      <c r="K1165" s="14"/>
      <c r="L1165" s="14"/>
      <c r="M1165" s="14"/>
      <c r="N1165" s="14"/>
      <c r="O1165" s="14"/>
      <c r="Q1165" s="14" t="str">
        <f>IF(moras!H1157="SI", moras!C1157, "")</f>
        <v/>
      </c>
      <c r="R1165" s="14">
        <f>IF(moras!H1157="NO", moras!C1157, "")</f>
        <v>1235915</v>
      </c>
      <c r="S1165" s="14">
        <f t="shared" si="21"/>
        <v>-1235915</v>
      </c>
      <c r="T1165" s="14"/>
      <c r="U1165" s="14"/>
      <c r="V1165" s="14"/>
      <c r="W1165" s="14"/>
      <c r="X1165" s="14"/>
      <c r="Y1165" s="14"/>
      <c r="Z1165" s="14"/>
      <c r="AA1165" s="14"/>
      <c r="AB1165" s="14"/>
      <c r="AC1165" s="14"/>
      <c r="AD1165" s="14"/>
      <c r="AE1165" s="14"/>
      <c r="AF1165" s="14"/>
      <c r="AG1165" s="14"/>
      <c r="AH1165" s="14"/>
      <c r="AI1165" s="14"/>
      <c r="AJ1165" s="14"/>
      <c r="AK1165" s="14"/>
      <c r="AL1165" s="14"/>
    </row>
    <row r="1166" spans="1:38">
      <c r="A1166" s="14"/>
      <c r="B1166" s="14"/>
      <c r="C1166" s="14"/>
      <c r="D1166" s="14"/>
      <c r="E1166" s="14"/>
      <c r="F1166" s="14"/>
      <c r="G1166" s="14"/>
      <c r="H1166" s="14"/>
      <c r="I1166" s="14"/>
      <c r="J1166" s="14"/>
      <c r="K1166" s="14"/>
      <c r="L1166" s="14"/>
      <c r="M1166" s="14"/>
      <c r="N1166" s="14"/>
      <c r="O1166" s="14"/>
      <c r="Q1166" s="14" t="str">
        <f>IF(moras!H1158="SI", moras!C1158, "")</f>
        <v/>
      </c>
      <c r="R1166" s="14">
        <f>IF(moras!H1158="NO", moras!C1158, "")</f>
        <v>454230.29</v>
      </c>
      <c r="S1166" s="14">
        <f t="shared" si="21"/>
        <v>-454230.29</v>
      </c>
      <c r="T1166" s="14"/>
      <c r="U1166" s="14"/>
      <c r="V1166" s="14"/>
      <c r="W1166" s="14"/>
      <c r="X1166" s="14"/>
      <c r="Y1166" s="14"/>
      <c r="Z1166" s="14"/>
      <c r="AA1166" s="14"/>
      <c r="AB1166" s="14"/>
      <c r="AC1166" s="14"/>
      <c r="AD1166" s="14"/>
      <c r="AE1166" s="14"/>
      <c r="AF1166" s="14"/>
      <c r="AG1166" s="14"/>
      <c r="AH1166" s="14"/>
      <c r="AI1166" s="14"/>
      <c r="AJ1166" s="14"/>
      <c r="AK1166" s="14"/>
      <c r="AL1166" s="14"/>
    </row>
    <row r="1167" spans="1:38">
      <c r="A1167" s="14"/>
      <c r="B1167" s="14"/>
      <c r="C1167" s="14"/>
      <c r="D1167" s="14"/>
      <c r="E1167" s="14"/>
      <c r="F1167" s="14"/>
      <c r="G1167" s="14"/>
      <c r="H1167" s="14"/>
      <c r="I1167" s="14"/>
      <c r="J1167" s="14"/>
      <c r="K1167" s="14"/>
      <c r="L1167" s="14"/>
      <c r="M1167" s="14"/>
      <c r="N1167" s="14"/>
      <c r="O1167" s="14"/>
      <c r="Q1167" s="14" t="str">
        <f>IF(moras!H1159="SI", moras!C1159, "")</f>
        <v/>
      </c>
      <c r="R1167" s="14">
        <f>IF(moras!H1159="NO", moras!C1159, "")</f>
        <v>767326.7</v>
      </c>
      <c r="S1167" s="14">
        <f t="shared" si="21"/>
        <v>-767326.7</v>
      </c>
      <c r="T1167" s="14"/>
      <c r="U1167" s="14"/>
      <c r="V1167" s="14"/>
      <c r="W1167" s="14"/>
      <c r="X1167" s="14"/>
      <c r="Y1167" s="14"/>
      <c r="Z1167" s="14"/>
      <c r="AA1167" s="14"/>
      <c r="AB1167" s="14"/>
      <c r="AC1167" s="14"/>
      <c r="AD1167" s="14"/>
      <c r="AE1167" s="14"/>
      <c r="AF1167" s="14"/>
      <c r="AG1167" s="14"/>
      <c r="AH1167" s="14"/>
      <c r="AI1167" s="14"/>
      <c r="AJ1167" s="14"/>
      <c r="AK1167" s="14"/>
      <c r="AL1167" s="14"/>
    </row>
    <row r="1168" spans="1:38">
      <c r="A1168" s="14"/>
      <c r="B1168" s="14"/>
      <c r="C1168" s="14"/>
      <c r="D1168" s="14"/>
      <c r="E1168" s="14"/>
      <c r="F1168" s="14"/>
      <c r="G1168" s="14"/>
      <c r="H1168" s="14"/>
      <c r="I1168" s="14"/>
      <c r="J1168" s="14"/>
      <c r="K1168" s="14"/>
      <c r="L1168" s="14"/>
      <c r="M1168" s="14"/>
      <c r="N1168" s="14"/>
      <c r="O1168" s="14"/>
      <c r="Q1168" s="14">
        <f>IF(moras!H1160="SI", moras!C1160, "")</f>
        <v>322474</v>
      </c>
      <c r="R1168" s="14" t="str">
        <f>IF(moras!H1160="NO", moras!C1160, "")</f>
        <v/>
      </c>
      <c r="S1168" s="14" t="e">
        <f t="shared" si="21"/>
        <v>#VALUE!</v>
      </c>
      <c r="T1168" s="14"/>
      <c r="U1168" s="14"/>
      <c r="V1168" s="14"/>
      <c r="W1168" s="14"/>
      <c r="X1168" s="14"/>
      <c r="Y1168" s="14"/>
      <c r="Z1168" s="14"/>
      <c r="AA1168" s="14"/>
      <c r="AB1168" s="14"/>
      <c r="AC1168" s="14"/>
      <c r="AD1168" s="14"/>
      <c r="AE1168" s="14"/>
      <c r="AF1168" s="14"/>
      <c r="AG1168" s="14"/>
      <c r="AH1168" s="14"/>
      <c r="AI1168" s="14"/>
      <c r="AJ1168" s="14"/>
      <c r="AK1168" s="14"/>
      <c r="AL1168" s="14"/>
    </row>
    <row r="1169" spans="1:38">
      <c r="A1169" s="14"/>
      <c r="B1169" s="14"/>
      <c r="C1169" s="14"/>
      <c r="D1169" s="14"/>
      <c r="E1169" s="14"/>
      <c r="F1169" s="14"/>
      <c r="G1169" s="14"/>
      <c r="H1169" s="14"/>
      <c r="I1169" s="14"/>
      <c r="J1169" s="14"/>
      <c r="K1169" s="14"/>
      <c r="L1169" s="14"/>
      <c r="M1169" s="14"/>
      <c r="N1169" s="14"/>
      <c r="O1169" s="14"/>
      <c r="Q1169" s="14">
        <f>IF(moras!H1161="SI", moras!C1161, "")</f>
        <v>400000</v>
      </c>
      <c r="R1169" s="14" t="str">
        <f>IF(moras!H1161="NO", moras!C1161, "")</f>
        <v/>
      </c>
      <c r="S1169" s="14" t="e">
        <f t="shared" si="21"/>
        <v>#VALUE!</v>
      </c>
      <c r="T1169" s="14"/>
      <c r="U1169" s="14"/>
      <c r="V1169" s="14"/>
      <c r="W1169" s="14"/>
      <c r="X1169" s="14"/>
      <c r="Y1169" s="14"/>
      <c r="Z1169" s="14"/>
      <c r="AA1169" s="14"/>
      <c r="AB1169" s="14"/>
      <c r="AC1169" s="14"/>
      <c r="AD1169" s="14"/>
      <c r="AE1169" s="14"/>
      <c r="AF1169" s="14"/>
      <c r="AG1169" s="14"/>
      <c r="AH1169" s="14"/>
      <c r="AI1169" s="14"/>
      <c r="AJ1169" s="14"/>
      <c r="AK1169" s="14"/>
      <c r="AL1169" s="14"/>
    </row>
    <row r="1170" spans="1:38">
      <c r="A1170" s="14"/>
      <c r="B1170" s="14"/>
      <c r="C1170" s="14"/>
      <c r="D1170" s="14"/>
      <c r="E1170" s="14"/>
      <c r="F1170" s="14"/>
      <c r="G1170" s="14"/>
      <c r="H1170" s="14"/>
      <c r="I1170" s="14"/>
      <c r="J1170" s="14"/>
      <c r="K1170" s="14"/>
      <c r="L1170" s="14"/>
      <c r="M1170" s="14"/>
      <c r="N1170" s="14"/>
      <c r="O1170" s="14"/>
      <c r="Q1170" s="14" t="str">
        <f>IF(moras!H1162="SI", moras!C1162, "")</f>
        <v/>
      </c>
      <c r="R1170" s="14">
        <f>IF(moras!H1162="NO", moras!C1162, "")</f>
        <v>445799.84</v>
      </c>
      <c r="S1170" s="14">
        <f t="shared" si="21"/>
        <v>-445799.84</v>
      </c>
      <c r="T1170" s="14"/>
      <c r="U1170" s="14"/>
      <c r="V1170" s="14"/>
      <c r="W1170" s="14"/>
      <c r="X1170" s="14"/>
      <c r="Y1170" s="14"/>
      <c r="Z1170" s="14"/>
      <c r="AA1170" s="14"/>
      <c r="AB1170" s="14"/>
      <c r="AC1170" s="14"/>
      <c r="AD1170" s="14"/>
      <c r="AE1170" s="14"/>
      <c r="AF1170" s="14"/>
      <c r="AG1170" s="14"/>
      <c r="AH1170" s="14"/>
      <c r="AI1170" s="14"/>
      <c r="AJ1170" s="14"/>
      <c r="AK1170" s="14"/>
      <c r="AL1170" s="14"/>
    </row>
    <row r="1171" spans="1:38">
      <c r="A1171" s="14"/>
      <c r="B1171" s="14"/>
      <c r="C1171" s="14"/>
      <c r="D1171" s="14"/>
      <c r="E1171" s="14"/>
      <c r="F1171" s="14"/>
      <c r="G1171" s="14"/>
      <c r="H1171" s="14"/>
      <c r="I1171" s="14"/>
      <c r="J1171" s="14"/>
      <c r="K1171" s="14"/>
      <c r="L1171" s="14"/>
      <c r="M1171" s="14"/>
      <c r="N1171" s="14"/>
      <c r="O1171" s="14"/>
      <c r="Q1171" s="14" t="str">
        <f>IF(moras!H1163="SI", moras!C1163, "")</f>
        <v/>
      </c>
      <c r="R1171" s="14">
        <f>IF(moras!H1163="NO", moras!C1163, "")</f>
        <v>297046</v>
      </c>
      <c r="S1171" s="14">
        <f t="shared" si="21"/>
        <v>-297046</v>
      </c>
      <c r="T1171" s="14"/>
      <c r="U1171" s="14"/>
      <c r="V1171" s="14"/>
      <c r="W1171" s="14"/>
      <c r="X1171" s="14"/>
      <c r="Y1171" s="14"/>
      <c r="Z1171" s="14"/>
      <c r="AA1171" s="14"/>
      <c r="AB1171" s="14"/>
      <c r="AC1171" s="14"/>
      <c r="AD1171" s="14"/>
      <c r="AE1171" s="14"/>
      <c r="AF1171" s="14"/>
      <c r="AG1171" s="14"/>
      <c r="AH1171" s="14"/>
      <c r="AI1171" s="14"/>
      <c r="AJ1171" s="14"/>
      <c r="AK1171" s="14"/>
      <c r="AL1171" s="14"/>
    </row>
    <row r="1172" spans="1:38">
      <c r="A1172" s="14"/>
      <c r="B1172" s="14"/>
      <c r="C1172" s="14"/>
      <c r="D1172" s="14"/>
      <c r="E1172" s="14"/>
      <c r="F1172" s="14"/>
      <c r="G1172" s="14"/>
      <c r="H1172" s="14"/>
      <c r="I1172" s="14"/>
      <c r="J1172" s="14"/>
      <c r="K1172" s="14"/>
      <c r="L1172" s="14"/>
      <c r="M1172" s="14"/>
      <c r="N1172" s="14"/>
      <c r="O1172" s="14"/>
      <c r="Q1172" s="14" t="str">
        <f>IF(moras!H1164="SI", moras!C1164, "")</f>
        <v/>
      </c>
      <c r="R1172" s="14">
        <f>IF(moras!H1164="NO", moras!C1164, "")</f>
        <v>627720.31000000006</v>
      </c>
      <c r="S1172" s="14">
        <f t="shared" si="21"/>
        <v>-627720.31000000006</v>
      </c>
      <c r="T1172" s="14"/>
      <c r="U1172" s="14"/>
      <c r="V1172" s="14"/>
      <c r="W1172" s="14"/>
      <c r="X1172" s="14"/>
      <c r="Y1172" s="14"/>
      <c r="Z1172" s="14"/>
      <c r="AA1172" s="14"/>
      <c r="AB1172" s="14"/>
      <c r="AC1172" s="14"/>
      <c r="AD1172" s="14"/>
      <c r="AE1172" s="14"/>
      <c r="AF1172" s="14"/>
      <c r="AG1172" s="14"/>
      <c r="AH1172" s="14"/>
      <c r="AI1172" s="14"/>
      <c r="AJ1172" s="14"/>
      <c r="AK1172" s="14"/>
      <c r="AL1172" s="14"/>
    </row>
    <row r="1173" spans="1:38">
      <c r="A1173" s="14"/>
      <c r="B1173" s="14"/>
      <c r="C1173" s="14"/>
      <c r="D1173" s="14"/>
      <c r="E1173" s="14"/>
      <c r="F1173" s="14"/>
      <c r="G1173" s="14"/>
      <c r="H1173" s="14"/>
      <c r="I1173" s="14"/>
      <c r="J1173" s="14"/>
      <c r="K1173" s="14"/>
      <c r="L1173" s="14"/>
      <c r="M1173" s="14"/>
      <c r="N1173" s="14"/>
      <c r="O1173" s="14"/>
      <c r="Q1173" s="14" t="str">
        <f>IF(moras!H1165="SI", moras!C1165, "")</f>
        <v/>
      </c>
      <c r="R1173" s="14">
        <f>IF(moras!H1165="NO", moras!C1165, "")</f>
        <v>540000</v>
      </c>
      <c r="S1173" s="14">
        <f t="shared" si="21"/>
        <v>-540000</v>
      </c>
      <c r="T1173" s="14"/>
      <c r="U1173" s="14"/>
      <c r="V1173" s="14"/>
      <c r="W1173" s="14"/>
      <c r="X1173" s="14"/>
      <c r="Y1173" s="14"/>
      <c r="Z1173" s="14"/>
      <c r="AA1173" s="14"/>
      <c r="AB1173" s="14"/>
      <c r="AC1173" s="14"/>
      <c r="AD1173" s="14"/>
      <c r="AE1173" s="14"/>
      <c r="AF1173" s="14"/>
      <c r="AG1173" s="14"/>
      <c r="AH1173" s="14"/>
      <c r="AI1173" s="14"/>
      <c r="AJ1173" s="14"/>
      <c r="AK1173" s="14"/>
      <c r="AL1173" s="14"/>
    </row>
    <row r="1174" spans="1:38">
      <c r="A1174" s="14"/>
      <c r="B1174" s="14"/>
      <c r="C1174" s="14"/>
      <c r="D1174" s="14"/>
      <c r="E1174" s="14"/>
      <c r="F1174" s="14"/>
      <c r="G1174" s="14"/>
      <c r="H1174" s="14"/>
      <c r="I1174" s="14"/>
      <c r="J1174" s="14"/>
      <c r="K1174" s="14"/>
      <c r="L1174" s="14"/>
      <c r="M1174" s="14"/>
      <c r="N1174" s="14"/>
      <c r="O1174" s="14"/>
      <c r="Q1174" s="14" t="str">
        <f>IF(moras!H1166="SI", moras!C1166, "")</f>
        <v/>
      </c>
      <c r="R1174" s="14">
        <f>IF(moras!H1166="NO", moras!C1166, "")</f>
        <v>475832.5</v>
      </c>
      <c r="S1174" s="14">
        <f t="shared" si="21"/>
        <v>-475832.5</v>
      </c>
      <c r="T1174" s="14"/>
      <c r="U1174" s="14"/>
      <c r="V1174" s="14"/>
      <c r="W1174" s="14"/>
      <c r="X1174" s="14"/>
      <c r="Y1174" s="14"/>
      <c r="Z1174" s="14"/>
      <c r="AA1174" s="14"/>
      <c r="AB1174" s="14"/>
      <c r="AC1174" s="14"/>
      <c r="AD1174" s="14"/>
      <c r="AE1174" s="14"/>
      <c r="AF1174" s="14"/>
      <c r="AG1174" s="14"/>
      <c r="AH1174" s="14"/>
      <c r="AI1174" s="14"/>
      <c r="AJ1174" s="14"/>
      <c r="AK1174" s="14"/>
      <c r="AL1174" s="14"/>
    </row>
    <row r="1175" spans="1:38">
      <c r="A1175" s="14"/>
      <c r="B1175" s="14"/>
      <c r="C1175" s="14"/>
      <c r="D1175" s="14"/>
      <c r="E1175" s="14"/>
      <c r="F1175" s="14"/>
      <c r="G1175" s="14"/>
      <c r="H1175" s="14"/>
      <c r="I1175" s="14"/>
      <c r="J1175" s="14"/>
      <c r="K1175" s="14"/>
      <c r="L1175" s="14"/>
      <c r="M1175" s="14"/>
      <c r="N1175" s="14"/>
      <c r="O1175" s="14"/>
      <c r="Q1175" s="14" t="str">
        <f>IF(moras!H1167="SI", moras!C1167, "")</f>
        <v/>
      </c>
      <c r="R1175" s="14">
        <f>IF(moras!H1167="NO", moras!C1167, "")</f>
        <v>324516.38</v>
      </c>
      <c r="S1175" s="14">
        <f t="shared" si="21"/>
        <v>-324516.38</v>
      </c>
      <c r="T1175" s="14"/>
      <c r="U1175" s="14"/>
      <c r="V1175" s="14"/>
      <c r="W1175" s="14"/>
      <c r="X1175" s="14"/>
      <c r="Y1175" s="14"/>
      <c r="Z1175" s="14"/>
      <c r="AA1175" s="14"/>
      <c r="AB1175" s="14"/>
      <c r="AC1175" s="14"/>
      <c r="AD1175" s="14"/>
      <c r="AE1175" s="14"/>
      <c r="AF1175" s="14"/>
      <c r="AG1175" s="14"/>
      <c r="AH1175" s="14"/>
      <c r="AI1175" s="14"/>
      <c r="AJ1175" s="14"/>
      <c r="AK1175" s="14"/>
      <c r="AL1175" s="14"/>
    </row>
    <row r="1176" spans="1:38">
      <c r="A1176" s="14"/>
      <c r="B1176" s="14"/>
      <c r="C1176" s="14"/>
      <c r="D1176" s="14"/>
      <c r="E1176" s="14"/>
      <c r="F1176" s="14"/>
      <c r="G1176" s="14"/>
      <c r="H1176" s="14"/>
      <c r="I1176" s="14"/>
      <c r="J1176" s="14"/>
      <c r="K1176" s="14"/>
      <c r="L1176" s="14"/>
      <c r="M1176" s="14"/>
      <c r="N1176" s="14"/>
      <c r="O1176" s="14"/>
      <c r="Q1176" s="14" t="str">
        <f>IF(moras!H1168="SI", moras!C1168, "")</f>
        <v/>
      </c>
      <c r="R1176" s="14">
        <f>IF(moras!H1168="NO", moras!C1168, "")</f>
        <v>3300500</v>
      </c>
      <c r="S1176" s="14">
        <f t="shared" si="21"/>
        <v>-3300500</v>
      </c>
      <c r="T1176" s="14"/>
      <c r="U1176" s="14"/>
      <c r="V1176" s="14"/>
      <c r="W1176" s="14"/>
      <c r="X1176" s="14"/>
      <c r="Y1176" s="14"/>
      <c r="Z1176" s="14"/>
      <c r="AA1176" s="14"/>
      <c r="AB1176" s="14"/>
      <c r="AC1176" s="14"/>
      <c r="AD1176" s="14"/>
      <c r="AE1176" s="14"/>
      <c r="AF1176" s="14"/>
      <c r="AG1176" s="14"/>
      <c r="AH1176" s="14"/>
      <c r="AI1176" s="14"/>
      <c r="AJ1176" s="14"/>
      <c r="AK1176" s="14"/>
      <c r="AL1176" s="14"/>
    </row>
    <row r="1177" spans="1:38">
      <c r="A1177" s="14"/>
      <c r="B1177" s="14"/>
      <c r="C1177" s="14"/>
      <c r="D1177" s="14"/>
      <c r="E1177" s="14"/>
      <c r="F1177" s="14"/>
      <c r="G1177" s="14"/>
      <c r="H1177" s="14"/>
      <c r="I1177" s="14"/>
      <c r="J1177" s="14"/>
      <c r="K1177" s="14"/>
      <c r="L1177" s="14"/>
      <c r="M1177" s="14"/>
      <c r="N1177" s="14"/>
      <c r="O1177" s="14"/>
      <c r="Q1177" s="14">
        <f>IF(moras!H1169="SI", moras!C1169, "")</f>
        <v>387626</v>
      </c>
      <c r="R1177" s="14" t="str">
        <f>IF(moras!H1169="NO", moras!C1169, "")</f>
        <v/>
      </c>
      <c r="S1177" s="14" t="e">
        <f t="shared" si="21"/>
        <v>#VALUE!</v>
      </c>
      <c r="T1177" s="14"/>
      <c r="U1177" s="14"/>
      <c r="V1177" s="14"/>
      <c r="W1177" s="14"/>
      <c r="X1177" s="14"/>
      <c r="Y1177" s="14"/>
      <c r="Z1177" s="14"/>
      <c r="AA1177" s="14"/>
      <c r="AB1177" s="14"/>
      <c r="AC1177" s="14"/>
      <c r="AD1177" s="14"/>
      <c r="AE1177" s="14"/>
      <c r="AF1177" s="14"/>
      <c r="AG1177" s="14"/>
      <c r="AH1177" s="14"/>
      <c r="AI1177" s="14"/>
      <c r="AJ1177" s="14"/>
      <c r="AK1177" s="14"/>
      <c r="AL1177" s="14"/>
    </row>
    <row r="1178" spans="1:38">
      <c r="A1178" s="14"/>
      <c r="B1178" s="14"/>
      <c r="C1178" s="14"/>
      <c r="D1178" s="14"/>
      <c r="E1178" s="14"/>
      <c r="F1178" s="14"/>
      <c r="G1178" s="14"/>
      <c r="H1178" s="14"/>
      <c r="I1178" s="14"/>
      <c r="J1178" s="14"/>
      <c r="K1178" s="14"/>
      <c r="L1178" s="14"/>
      <c r="M1178" s="14"/>
      <c r="N1178" s="14"/>
      <c r="O1178" s="14"/>
      <c r="Q1178" s="14" t="str">
        <f>IF(moras!H1170="SI", moras!C1170, "")</f>
        <v/>
      </c>
      <c r="R1178" s="14">
        <f>IF(moras!H1170="NO", moras!C1170, "")</f>
        <v>802029</v>
      </c>
      <c r="S1178" s="14">
        <f t="shared" si="21"/>
        <v>-802029</v>
      </c>
      <c r="T1178" s="14"/>
      <c r="U1178" s="14"/>
      <c r="V1178" s="14"/>
      <c r="W1178" s="14"/>
      <c r="X1178" s="14"/>
      <c r="Y1178" s="14"/>
      <c r="Z1178" s="14"/>
      <c r="AA1178" s="14"/>
      <c r="AB1178" s="14"/>
      <c r="AC1178" s="14"/>
      <c r="AD1178" s="14"/>
      <c r="AE1178" s="14"/>
      <c r="AF1178" s="14"/>
      <c r="AG1178" s="14"/>
      <c r="AH1178" s="14"/>
      <c r="AI1178" s="14"/>
      <c r="AJ1178" s="14"/>
      <c r="AK1178" s="14"/>
      <c r="AL1178" s="14"/>
    </row>
    <row r="1179" spans="1:38">
      <c r="A1179" s="14"/>
      <c r="B1179" s="14"/>
      <c r="C1179" s="14"/>
      <c r="D1179" s="14"/>
      <c r="E1179" s="14"/>
      <c r="F1179" s="14"/>
      <c r="G1179" s="14"/>
      <c r="H1179" s="14"/>
      <c r="I1179" s="14"/>
      <c r="J1179" s="14"/>
      <c r="K1179" s="14"/>
      <c r="L1179" s="14"/>
      <c r="M1179" s="14"/>
      <c r="N1179" s="14"/>
      <c r="O1179" s="14"/>
      <c r="Q1179" s="14" t="str">
        <f>IF(moras!H1171="SI", moras!C1171, "")</f>
        <v/>
      </c>
      <c r="R1179" s="14">
        <f>IF(moras!H1171="NO", moras!C1171, "")</f>
        <v>331171</v>
      </c>
      <c r="S1179" s="14">
        <f t="shared" si="21"/>
        <v>-331171</v>
      </c>
      <c r="T1179" s="14"/>
      <c r="U1179" s="14"/>
      <c r="V1179" s="14"/>
      <c r="W1179" s="14"/>
      <c r="X1179" s="14"/>
      <c r="Y1179" s="14"/>
      <c r="Z1179" s="14"/>
      <c r="AA1179" s="14"/>
      <c r="AB1179" s="14"/>
      <c r="AC1179" s="14"/>
      <c r="AD1179" s="14"/>
      <c r="AE1179" s="14"/>
      <c r="AF1179" s="14"/>
      <c r="AG1179" s="14"/>
      <c r="AH1179" s="14"/>
      <c r="AI1179" s="14"/>
      <c r="AJ1179" s="14"/>
      <c r="AK1179" s="14"/>
      <c r="AL1179" s="14"/>
    </row>
    <row r="1180" spans="1:38">
      <c r="A1180" s="14"/>
      <c r="B1180" s="14"/>
      <c r="C1180" s="14"/>
      <c r="D1180" s="14"/>
      <c r="E1180" s="14"/>
      <c r="F1180" s="14"/>
      <c r="G1180" s="14"/>
      <c r="H1180" s="14"/>
      <c r="I1180" s="14"/>
      <c r="J1180" s="14"/>
      <c r="K1180" s="14"/>
      <c r="L1180" s="14"/>
      <c r="M1180" s="14"/>
      <c r="N1180" s="14"/>
      <c r="O1180" s="14"/>
      <c r="Q1180" s="14" t="str">
        <f>IF(moras!H1172="SI", moras!C1172, "")</f>
        <v/>
      </c>
      <c r="R1180" s="14">
        <f>IF(moras!H1172="NO", moras!C1172, "")</f>
        <v>3652052.72</v>
      </c>
      <c r="S1180" s="14">
        <f t="shared" si="21"/>
        <v>-3652052.72</v>
      </c>
      <c r="T1180" s="14"/>
      <c r="U1180" s="14"/>
      <c r="V1180" s="14"/>
      <c r="W1180" s="14"/>
      <c r="X1180" s="14"/>
      <c r="Y1180" s="14"/>
      <c r="Z1180" s="14"/>
      <c r="AA1180" s="14"/>
      <c r="AB1180" s="14"/>
      <c r="AC1180" s="14"/>
      <c r="AD1180" s="14"/>
      <c r="AE1180" s="14"/>
      <c r="AF1180" s="14"/>
      <c r="AG1180" s="14"/>
      <c r="AH1180" s="14"/>
      <c r="AI1180" s="14"/>
      <c r="AJ1180" s="14"/>
      <c r="AK1180" s="14"/>
      <c r="AL1180" s="14"/>
    </row>
    <row r="1181" spans="1:38">
      <c r="A1181" s="14"/>
      <c r="B1181" s="14"/>
      <c r="C1181" s="14"/>
      <c r="D1181" s="14"/>
      <c r="E1181" s="14"/>
      <c r="F1181" s="14"/>
      <c r="G1181" s="14"/>
      <c r="H1181" s="14"/>
      <c r="I1181" s="14"/>
      <c r="J1181" s="14"/>
      <c r="K1181" s="14"/>
      <c r="L1181" s="14"/>
      <c r="M1181" s="14"/>
      <c r="N1181" s="14"/>
      <c r="O1181" s="14"/>
      <c r="Q1181" s="14" t="str">
        <f>IF(moras!H1173="SI", moras!C1173, "")</f>
        <v/>
      </c>
      <c r="R1181" s="14">
        <f>IF(moras!H1173="NO", moras!C1173, "")</f>
        <v>2036980.28</v>
      </c>
      <c r="S1181" s="14">
        <f t="shared" si="21"/>
        <v>-2036980.28</v>
      </c>
      <c r="T1181" s="14"/>
      <c r="U1181" s="14"/>
      <c r="V1181" s="14"/>
      <c r="W1181" s="14"/>
      <c r="X1181" s="14"/>
      <c r="Y1181" s="14"/>
      <c r="Z1181" s="14"/>
      <c r="AA1181" s="14"/>
      <c r="AB1181" s="14"/>
      <c r="AC1181" s="14"/>
      <c r="AD1181" s="14"/>
      <c r="AE1181" s="14"/>
      <c r="AF1181" s="14"/>
      <c r="AG1181" s="14"/>
      <c r="AH1181" s="14"/>
      <c r="AI1181" s="14"/>
      <c r="AJ1181" s="14"/>
      <c r="AK1181" s="14"/>
      <c r="AL1181" s="14"/>
    </row>
    <row r="1182" spans="1:38">
      <c r="A1182" s="14"/>
      <c r="B1182" s="14"/>
      <c r="C1182" s="14"/>
      <c r="D1182" s="14"/>
      <c r="E1182" s="14"/>
      <c r="F1182" s="14"/>
      <c r="G1182" s="14"/>
      <c r="H1182" s="14"/>
      <c r="I1182" s="14"/>
      <c r="J1182" s="14"/>
      <c r="K1182" s="14"/>
      <c r="L1182" s="14"/>
      <c r="M1182" s="14"/>
      <c r="N1182" s="14"/>
      <c r="O1182" s="14"/>
      <c r="Q1182" s="14" t="str">
        <f>IF(moras!H1174="SI", moras!C1174, "")</f>
        <v/>
      </c>
      <c r="R1182" s="14">
        <f>IF(moras!H1174="NO", moras!C1174, "")</f>
        <v>279463.71999999997</v>
      </c>
      <c r="S1182" s="14">
        <f t="shared" si="21"/>
        <v>-279463.71999999997</v>
      </c>
      <c r="T1182" s="14"/>
      <c r="U1182" s="14"/>
      <c r="V1182" s="14"/>
      <c r="W1182" s="14"/>
      <c r="X1182" s="14"/>
      <c r="Y1182" s="14"/>
      <c r="Z1182" s="14"/>
      <c r="AA1182" s="14"/>
      <c r="AB1182" s="14"/>
      <c r="AC1182" s="14"/>
      <c r="AD1182" s="14"/>
      <c r="AE1182" s="14"/>
      <c r="AF1182" s="14"/>
      <c r="AG1182" s="14"/>
      <c r="AH1182" s="14"/>
      <c r="AI1182" s="14"/>
      <c r="AJ1182" s="14"/>
      <c r="AK1182" s="14"/>
      <c r="AL1182" s="14"/>
    </row>
    <row r="1183" spans="1:38">
      <c r="A1183" s="14"/>
      <c r="B1183" s="14"/>
      <c r="C1183" s="14"/>
      <c r="D1183" s="14"/>
      <c r="E1183" s="14"/>
      <c r="F1183" s="14"/>
      <c r="G1183" s="14"/>
      <c r="H1183" s="14"/>
      <c r="I1183" s="14"/>
      <c r="J1183" s="14"/>
      <c r="K1183" s="14"/>
      <c r="L1183" s="14"/>
      <c r="M1183" s="14"/>
      <c r="N1183" s="14"/>
      <c r="O1183" s="14"/>
      <c r="Q1183" s="14" t="str">
        <f>IF(moras!H1175="SI", moras!C1175, "")</f>
        <v/>
      </c>
      <c r="R1183" s="14">
        <f>IF(moras!H1175="NO", moras!C1175, "")</f>
        <v>170013.99</v>
      </c>
      <c r="S1183" s="14">
        <f t="shared" si="21"/>
        <v>-170013.99</v>
      </c>
      <c r="T1183" s="14"/>
      <c r="U1183" s="14"/>
      <c r="V1183" s="14"/>
      <c r="W1183" s="14"/>
      <c r="X1183" s="14"/>
      <c r="Y1183" s="14"/>
      <c r="Z1183" s="14"/>
      <c r="AA1183" s="14"/>
      <c r="AB1183" s="14"/>
      <c r="AC1183" s="14"/>
      <c r="AD1183" s="14"/>
      <c r="AE1183" s="14"/>
      <c r="AF1183" s="14"/>
      <c r="AG1183" s="14"/>
      <c r="AH1183" s="14"/>
      <c r="AI1183" s="14"/>
      <c r="AJ1183" s="14"/>
      <c r="AK1183" s="14"/>
      <c r="AL1183" s="14"/>
    </row>
    <row r="1184" spans="1:38">
      <c r="A1184" s="14"/>
      <c r="B1184" s="14"/>
      <c r="C1184" s="14"/>
      <c r="D1184" s="14"/>
      <c r="E1184" s="14"/>
      <c r="F1184" s="14"/>
      <c r="G1184" s="14"/>
      <c r="H1184" s="14"/>
      <c r="I1184" s="14"/>
      <c r="J1184" s="14"/>
      <c r="K1184" s="14"/>
      <c r="L1184" s="14"/>
      <c r="M1184" s="14"/>
      <c r="N1184" s="14"/>
      <c r="O1184" s="14"/>
      <c r="Q1184" s="14" t="str">
        <f>IF(moras!H1176="SI", moras!C1176, "")</f>
        <v/>
      </c>
      <c r="R1184" s="14">
        <f>IF(moras!H1176="NO", moras!C1176, "")</f>
        <v>307580</v>
      </c>
      <c r="S1184" s="14">
        <f t="shared" si="21"/>
        <v>-307580</v>
      </c>
      <c r="T1184" s="14"/>
      <c r="U1184" s="14"/>
      <c r="V1184" s="14"/>
      <c r="W1184" s="14"/>
      <c r="X1184" s="14"/>
      <c r="Y1184" s="14"/>
      <c r="Z1184" s="14"/>
      <c r="AA1184" s="14"/>
      <c r="AB1184" s="14"/>
      <c r="AC1184" s="14"/>
      <c r="AD1184" s="14"/>
      <c r="AE1184" s="14"/>
      <c r="AF1184" s="14"/>
      <c r="AG1184" s="14"/>
      <c r="AH1184" s="14"/>
      <c r="AI1184" s="14"/>
      <c r="AJ1184" s="14"/>
      <c r="AK1184" s="14"/>
      <c r="AL1184" s="14"/>
    </row>
    <row r="1185" spans="1:38">
      <c r="A1185" s="14"/>
      <c r="B1185" s="14"/>
      <c r="C1185" s="14"/>
      <c r="D1185" s="14"/>
      <c r="E1185" s="14"/>
      <c r="F1185" s="14"/>
      <c r="G1185" s="14"/>
      <c r="H1185" s="14"/>
      <c r="I1185" s="14"/>
      <c r="J1185" s="14"/>
      <c r="K1185" s="14"/>
      <c r="L1185" s="14"/>
      <c r="M1185" s="14"/>
      <c r="N1185" s="14"/>
      <c r="O1185" s="14"/>
      <c r="Q1185" s="14" t="str">
        <f>IF(moras!H1177="SI", moras!C1177, "")</f>
        <v/>
      </c>
      <c r="R1185" s="14">
        <f>IF(moras!H1177="NO", moras!C1177, "")</f>
        <v>729689.4</v>
      </c>
      <c r="S1185" s="14">
        <f t="shared" si="21"/>
        <v>-729689.4</v>
      </c>
      <c r="T1185" s="14"/>
      <c r="U1185" s="14"/>
      <c r="V1185" s="14"/>
      <c r="W1185" s="14"/>
      <c r="X1185" s="14"/>
      <c r="Y1185" s="14"/>
      <c r="Z1185" s="14"/>
      <c r="AA1185" s="14"/>
      <c r="AB1185" s="14"/>
      <c r="AC1185" s="14"/>
      <c r="AD1185" s="14"/>
      <c r="AE1185" s="14"/>
      <c r="AF1185" s="14"/>
      <c r="AG1185" s="14"/>
      <c r="AH1185" s="14"/>
      <c r="AI1185" s="14"/>
      <c r="AJ1185" s="14"/>
      <c r="AK1185" s="14"/>
      <c r="AL1185" s="14"/>
    </row>
    <row r="1186" spans="1:38">
      <c r="A1186" s="14"/>
      <c r="B1186" s="14"/>
      <c r="C1186" s="14"/>
      <c r="D1186" s="14"/>
      <c r="E1186" s="14"/>
      <c r="F1186" s="14"/>
      <c r="G1186" s="14"/>
      <c r="H1186" s="14"/>
      <c r="I1186" s="14"/>
      <c r="J1186" s="14"/>
      <c r="K1186" s="14"/>
      <c r="L1186" s="14"/>
      <c r="M1186" s="14"/>
      <c r="N1186" s="14"/>
      <c r="O1186" s="14"/>
      <c r="Q1186" s="14" t="str">
        <f>IF(moras!H1178="SI", moras!C1178, "")</f>
        <v/>
      </c>
      <c r="R1186" s="14">
        <f>IF(moras!H1178="NO", moras!C1178, "")</f>
        <v>287862.75</v>
      </c>
      <c r="S1186" s="14">
        <f t="shared" si="21"/>
        <v>-287862.75</v>
      </c>
      <c r="T1186" s="14"/>
      <c r="U1186" s="14"/>
      <c r="V1186" s="14"/>
      <c r="W1186" s="14"/>
      <c r="X1186" s="14"/>
      <c r="Y1186" s="14"/>
      <c r="Z1186" s="14"/>
      <c r="AA1186" s="14"/>
      <c r="AB1186" s="14"/>
      <c r="AC1186" s="14"/>
      <c r="AD1186" s="14"/>
      <c r="AE1186" s="14"/>
      <c r="AF1186" s="14"/>
      <c r="AG1186" s="14"/>
      <c r="AH1186" s="14"/>
      <c r="AI1186" s="14"/>
      <c r="AJ1186" s="14"/>
      <c r="AK1186" s="14"/>
      <c r="AL1186" s="14"/>
    </row>
    <row r="1187" spans="1:38">
      <c r="A1187" s="14"/>
      <c r="B1187" s="14"/>
      <c r="C1187" s="14"/>
      <c r="D1187" s="14"/>
      <c r="E1187" s="14"/>
      <c r="F1187" s="14"/>
      <c r="G1187" s="14"/>
      <c r="H1187" s="14"/>
      <c r="I1187" s="14"/>
      <c r="J1187" s="14"/>
      <c r="K1187" s="14"/>
      <c r="L1187" s="14"/>
      <c r="M1187" s="14"/>
      <c r="N1187" s="14"/>
      <c r="O1187" s="14"/>
      <c r="Q1187" s="14" t="str">
        <f>IF(moras!H1179="SI", moras!C1179, "")</f>
        <v/>
      </c>
      <c r="R1187" s="14">
        <f>IF(moras!H1179="NO", moras!C1179, "")</f>
        <v>420583.35</v>
      </c>
      <c r="S1187" s="14">
        <f t="shared" si="21"/>
        <v>-420583.35</v>
      </c>
      <c r="T1187" s="14"/>
      <c r="U1187" s="14"/>
      <c r="V1187" s="14"/>
      <c r="W1187" s="14"/>
      <c r="X1187" s="14"/>
      <c r="Y1187" s="14"/>
      <c r="Z1187" s="14"/>
      <c r="AA1187" s="14"/>
      <c r="AB1187" s="14"/>
      <c r="AC1187" s="14"/>
      <c r="AD1187" s="14"/>
      <c r="AE1187" s="14"/>
      <c r="AF1187" s="14"/>
      <c r="AG1187" s="14"/>
      <c r="AH1187" s="14"/>
      <c r="AI1187" s="14"/>
      <c r="AJ1187" s="14"/>
      <c r="AK1187" s="14"/>
      <c r="AL1187" s="14"/>
    </row>
    <row r="1188" spans="1:38">
      <c r="A1188" s="14"/>
      <c r="B1188" s="14"/>
      <c r="C1188" s="14"/>
      <c r="D1188" s="14"/>
      <c r="E1188" s="14"/>
      <c r="F1188" s="14"/>
      <c r="G1188" s="14"/>
      <c r="H1188" s="14"/>
      <c r="I1188" s="14"/>
      <c r="J1188" s="14"/>
      <c r="K1188" s="14"/>
      <c r="L1188" s="14"/>
      <c r="M1188" s="14"/>
      <c r="N1188" s="14"/>
      <c r="O1188" s="14"/>
      <c r="Q1188" s="14" t="str">
        <f>IF(moras!H1180="SI", moras!C1180, "")</f>
        <v/>
      </c>
      <c r="R1188" s="14">
        <f>IF(moras!H1180="NO", moras!C1180, "")</f>
        <v>716640</v>
      </c>
      <c r="S1188" s="14">
        <f t="shared" si="21"/>
        <v>-716640</v>
      </c>
      <c r="T1188" s="14"/>
      <c r="U1188" s="14"/>
      <c r="V1188" s="14"/>
      <c r="W1188" s="14"/>
      <c r="X1188" s="14"/>
      <c r="Y1188" s="14"/>
      <c r="Z1188" s="14"/>
      <c r="AA1188" s="14"/>
      <c r="AB1188" s="14"/>
      <c r="AC1188" s="14"/>
      <c r="AD1188" s="14"/>
      <c r="AE1188" s="14"/>
      <c r="AF1188" s="14"/>
      <c r="AG1188" s="14"/>
      <c r="AH1188" s="14"/>
      <c r="AI1188" s="14"/>
      <c r="AJ1188" s="14"/>
      <c r="AK1188" s="14"/>
      <c r="AL1188" s="14"/>
    </row>
    <row r="1189" spans="1:38">
      <c r="A1189" s="14"/>
      <c r="B1189" s="14"/>
      <c r="C1189" s="14"/>
      <c r="D1189" s="14"/>
      <c r="E1189" s="14"/>
      <c r="F1189" s="14"/>
      <c r="G1189" s="14"/>
      <c r="H1189" s="14"/>
      <c r="I1189" s="14"/>
      <c r="J1189" s="14"/>
      <c r="K1189" s="14"/>
      <c r="L1189" s="14"/>
      <c r="M1189" s="14"/>
      <c r="N1189" s="14"/>
      <c r="O1189" s="14"/>
      <c r="Q1189" s="14">
        <f>IF(moras!H1181="SI", moras!C1181, "")</f>
        <v>330000</v>
      </c>
      <c r="R1189" s="14" t="str">
        <f>IF(moras!H1181="NO", moras!C1181, "")</f>
        <v/>
      </c>
      <c r="S1189" s="14" t="e">
        <f t="shared" si="21"/>
        <v>#VALUE!</v>
      </c>
      <c r="T1189" s="14"/>
      <c r="U1189" s="14"/>
      <c r="V1189" s="14"/>
      <c r="W1189" s="14"/>
      <c r="X1189" s="14"/>
      <c r="Y1189" s="14"/>
      <c r="Z1189" s="14"/>
      <c r="AA1189" s="14"/>
      <c r="AB1189" s="14"/>
      <c r="AC1189" s="14"/>
      <c r="AD1189" s="14"/>
      <c r="AE1189" s="14"/>
      <c r="AF1189" s="14"/>
      <c r="AG1189" s="14"/>
      <c r="AH1189" s="14"/>
      <c r="AI1189" s="14"/>
      <c r="AJ1189" s="14"/>
      <c r="AK1189" s="14"/>
      <c r="AL1189" s="14"/>
    </row>
    <row r="1190" spans="1:38">
      <c r="A1190" s="14"/>
      <c r="B1190" s="14"/>
      <c r="C1190" s="14"/>
      <c r="D1190" s="14"/>
      <c r="E1190" s="14"/>
      <c r="F1190" s="14"/>
      <c r="G1190" s="14"/>
      <c r="H1190" s="14"/>
      <c r="I1190" s="14"/>
      <c r="J1190" s="14"/>
      <c r="K1190" s="14"/>
      <c r="L1190" s="14"/>
      <c r="M1190" s="14"/>
      <c r="N1190" s="14"/>
      <c r="O1190" s="14"/>
      <c r="Q1190" s="14" t="str">
        <f>IF(moras!H1182="SI", moras!C1182, "")</f>
        <v/>
      </c>
      <c r="R1190" s="14">
        <f>IF(moras!H1182="NO", moras!C1182, "")</f>
        <v>389716.32</v>
      </c>
      <c r="S1190" s="14">
        <f t="shared" si="21"/>
        <v>-389716.32</v>
      </c>
      <c r="T1190" s="14"/>
      <c r="U1190" s="14"/>
      <c r="V1190" s="14"/>
      <c r="W1190" s="14"/>
      <c r="X1190" s="14"/>
      <c r="Y1190" s="14"/>
      <c r="Z1190" s="14"/>
      <c r="AA1190" s="14"/>
      <c r="AB1190" s="14"/>
      <c r="AC1190" s="14"/>
      <c r="AD1190" s="14"/>
      <c r="AE1190" s="14"/>
      <c r="AF1190" s="14"/>
      <c r="AG1190" s="14"/>
      <c r="AH1190" s="14"/>
      <c r="AI1190" s="14"/>
      <c r="AJ1190" s="14"/>
      <c r="AK1190" s="14"/>
      <c r="AL1190" s="14"/>
    </row>
    <row r="1191" spans="1:38">
      <c r="A1191" s="14"/>
      <c r="B1191" s="14"/>
      <c r="C1191" s="14"/>
      <c r="D1191" s="14"/>
      <c r="E1191" s="14"/>
      <c r="F1191" s="14"/>
      <c r="G1191" s="14"/>
      <c r="H1191" s="14"/>
      <c r="I1191" s="14"/>
      <c r="J1191" s="14"/>
      <c r="K1191" s="14"/>
      <c r="L1191" s="14"/>
      <c r="M1191" s="14"/>
      <c r="N1191" s="14"/>
      <c r="O1191" s="14"/>
      <c r="Q1191" s="14" t="str">
        <f>IF(moras!H1183="SI", moras!C1183, "")</f>
        <v/>
      </c>
      <c r="R1191" s="14">
        <f>IF(moras!H1183="NO", moras!C1183, "")</f>
        <v>297046</v>
      </c>
      <c r="S1191" s="14">
        <f t="shared" si="21"/>
        <v>-297046</v>
      </c>
      <c r="T1191" s="14"/>
      <c r="U1191" s="14"/>
      <c r="V1191" s="14"/>
      <c r="W1191" s="14"/>
      <c r="X1191" s="14"/>
      <c r="Y1191" s="14"/>
      <c r="Z1191" s="14"/>
      <c r="AA1191" s="14"/>
      <c r="AB1191" s="14"/>
      <c r="AC1191" s="14"/>
      <c r="AD1191" s="14"/>
      <c r="AE1191" s="14"/>
      <c r="AF1191" s="14"/>
      <c r="AG1191" s="14"/>
      <c r="AH1191" s="14"/>
      <c r="AI1191" s="14"/>
      <c r="AJ1191" s="14"/>
      <c r="AK1191" s="14"/>
      <c r="AL1191" s="14"/>
    </row>
    <row r="1192" spans="1:38">
      <c r="A1192" s="14"/>
      <c r="B1192" s="14"/>
      <c r="C1192" s="14"/>
      <c r="D1192" s="14"/>
      <c r="E1192" s="14"/>
      <c r="F1192" s="14"/>
      <c r="G1192" s="14"/>
      <c r="H1192" s="14"/>
      <c r="I1192" s="14"/>
      <c r="J1192" s="14"/>
      <c r="K1192" s="14"/>
      <c r="L1192" s="14"/>
      <c r="M1192" s="14"/>
      <c r="N1192" s="14"/>
      <c r="O1192" s="14"/>
      <c r="Q1192" s="14" t="str">
        <f>IF(moras!H1184="SI", moras!C1184, "")</f>
        <v/>
      </c>
      <c r="R1192" s="14">
        <f>IF(moras!H1184="NO", moras!C1184, "")</f>
        <v>299647</v>
      </c>
      <c r="S1192" s="14">
        <f t="shared" si="21"/>
        <v>-299647</v>
      </c>
      <c r="T1192" s="14"/>
      <c r="U1192" s="14"/>
      <c r="V1192" s="14"/>
      <c r="W1192" s="14"/>
      <c r="X1192" s="14"/>
      <c r="Y1192" s="14"/>
      <c r="Z1192" s="14"/>
      <c r="AA1192" s="14"/>
      <c r="AB1192" s="14"/>
      <c r="AC1192" s="14"/>
      <c r="AD1192" s="14"/>
      <c r="AE1192" s="14"/>
      <c r="AF1192" s="14"/>
      <c r="AG1192" s="14"/>
      <c r="AH1192" s="14"/>
      <c r="AI1192" s="14"/>
      <c r="AJ1192" s="14"/>
      <c r="AK1192" s="14"/>
      <c r="AL1192" s="14"/>
    </row>
    <row r="1193" spans="1:38">
      <c r="A1193" s="14"/>
      <c r="B1193" s="14"/>
      <c r="C1193" s="14"/>
      <c r="D1193" s="14"/>
      <c r="E1193" s="14"/>
      <c r="F1193" s="14"/>
      <c r="G1193" s="14"/>
      <c r="H1193" s="14"/>
      <c r="I1193" s="14"/>
      <c r="J1193" s="14"/>
      <c r="K1193" s="14"/>
      <c r="L1193" s="14"/>
      <c r="M1193" s="14"/>
      <c r="N1193" s="14"/>
      <c r="O1193" s="14"/>
      <c r="Q1193" s="14" t="str">
        <f>IF(moras!H1185="SI", moras!C1185, "")</f>
        <v/>
      </c>
      <c r="R1193" s="14">
        <f>IF(moras!H1185="NO", moras!C1185, "")</f>
        <v>530654.96</v>
      </c>
      <c r="S1193" s="14">
        <f t="shared" si="21"/>
        <v>-530654.96</v>
      </c>
      <c r="T1193" s="14"/>
      <c r="U1193" s="14"/>
      <c r="V1193" s="14"/>
      <c r="W1193" s="14"/>
      <c r="X1193" s="14"/>
      <c r="Y1193" s="14"/>
      <c r="Z1193" s="14"/>
      <c r="AA1193" s="14"/>
      <c r="AB1193" s="14"/>
      <c r="AC1193" s="14"/>
      <c r="AD1193" s="14"/>
      <c r="AE1193" s="14"/>
      <c r="AF1193" s="14"/>
      <c r="AG1193" s="14"/>
      <c r="AH1193" s="14"/>
      <c r="AI1193" s="14"/>
      <c r="AJ1193" s="14"/>
      <c r="AK1193" s="14"/>
      <c r="AL1193" s="14"/>
    </row>
    <row r="1194" spans="1:38">
      <c r="A1194" s="14"/>
      <c r="B1194" s="14"/>
      <c r="C1194" s="14"/>
      <c r="D1194" s="14"/>
      <c r="E1194" s="14"/>
      <c r="F1194" s="14"/>
      <c r="G1194" s="14"/>
      <c r="H1194" s="14"/>
      <c r="I1194" s="14"/>
      <c r="J1194" s="14"/>
      <c r="K1194" s="14"/>
      <c r="L1194" s="14"/>
      <c r="M1194" s="14"/>
      <c r="N1194" s="14"/>
      <c r="O1194" s="14"/>
      <c r="Q1194" s="14" t="str">
        <f>IF(moras!H1186="SI", moras!C1186, "")</f>
        <v/>
      </c>
      <c r="R1194" s="14">
        <f>IF(moras!H1186="NO", moras!C1186, "")</f>
        <v>580000</v>
      </c>
      <c r="S1194" s="14">
        <f t="shared" si="21"/>
        <v>-580000</v>
      </c>
      <c r="T1194" s="14"/>
      <c r="U1194" s="14"/>
      <c r="V1194" s="14"/>
      <c r="W1194" s="14"/>
      <c r="X1194" s="14"/>
      <c r="Y1194" s="14"/>
      <c r="Z1194" s="14"/>
      <c r="AA1194" s="14"/>
      <c r="AB1194" s="14"/>
      <c r="AC1194" s="14"/>
      <c r="AD1194" s="14"/>
      <c r="AE1194" s="14"/>
      <c r="AF1194" s="14"/>
      <c r="AG1194" s="14"/>
      <c r="AH1194" s="14"/>
      <c r="AI1194" s="14"/>
      <c r="AJ1194" s="14"/>
      <c r="AK1194" s="14"/>
      <c r="AL1194" s="14"/>
    </row>
    <row r="1195" spans="1:38">
      <c r="A1195" s="14"/>
      <c r="B1195" s="14"/>
      <c r="C1195" s="14"/>
      <c r="D1195" s="14"/>
      <c r="E1195" s="14"/>
      <c r="F1195" s="14"/>
      <c r="G1195" s="14"/>
      <c r="H1195" s="14"/>
      <c r="I1195" s="14"/>
      <c r="J1195" s="14"/>
      <c r="K1195" s="14"/>
      <c r="L1195" s="14"/>
      <c r="M1195" s="14"/>
      <c r="N1195" s="14"/>
      <c r="O1195" s="14"/>
      <c r="Q1195" s="14" t="str">
        <f>IF(moras!H1187="SI", moras!C1187, "")</f>
        <v/>
      </c>
      <c r="R1195" s="14">
        <f>IF(moras!H1187="NO", moras!C1187, "")</f>
        <v>590156.81999999995</v>
      </c>
      <c r="S1195" s="14">
        <f t="shared" si="21"/>
        <v>-590156.81999999995</v>
      </c>
      <c r="T1195" s="14"/>
      <c r="U1195" s="14"/>
      <c r="V1195" s="14"/>
      <c r="W1195" s="14"/>
      <c r="X1195" s="14"/>
      <c r="Y1195" s="14"/>
      <c r="Z1195" s="14"/>
      <c r="AA1195" s="14"/>
      <c r="AB1195" s="14"/>
      <c r="AC1195" s="14"/>
      <c r="AD1195" s="14"/>
      <c r="AE1195" s="14"/>
      <c r="AF1195" s="14"/>
      <c r="AG1195" s="14"/>
      <c r="AH1195" s="14"/>
      <c r="AI1195" s="14"/>
      <c r="AJ1195" s="14"/>
      <c r="AK1195" s="14"/>
      <c r="AL1195" s="14"/>
    </row>
    <row r="1196" spans="1:38">
      <c r="A1196" s="14"/>
      <c r="B1196" s="14"/>
      <c r="C1196" s="14"/>
      <c r="D1196" s="14"/>
      <c r="E1196" s="14"/>
      <c r="F1196" s="14"/>
      <c r="G1196" s="14"/>
      <c r="H1196" s="14"/>
      <c r="I1196" s="14"/>
      <c r="J1196" s="14"/>
      <c r="K1196" s="14"/>
      <c r="L1196" s="14"/>
      <c r="M1196" s="14"/>
      <c r="N1196" s="14"/>
      <c r="O1196" s="14"/>
      <c r="Q1196" s="14" t="str">
        <f>IF(moras!H1188="SI", moras!C1188, "")</f>
        <v/>
      </c>
      <c r="R1196" s="14">
        <f>IF(moras!H1188="NO", moras!C1188, "")</f>
        <v>1136716.6599999999</v>
      </c>
      <c r="S1196" s="14">
        <f t="shared" si="21"/>
        <v>-1136716.6599999999</v>
      </c>
      <c r="T1196" s="14"/>
      <c r="U1196" s="14"/>
      <c r="V1196" s="14"/>
      <c r="W1196" s="14"/>
      <c r="X1196" s="14"/>
      <c r="Y1196" s="14"/>
      <c r="Z1196" s="14"/>
      <c r="AA1196" s="14"/>
      <c r="AB1196" s="14"/>
      <c r="AC1196" s="14"/>
      <c r="AD1196" s="14"/>
      <c r="AE1196" s="14"/>
      <c r="AF1196" s="14"/>
      <c r="AG1196" s="14"/>
      <c r="AH1196" s="14"/>
      <c r="AI1196" s="14"/>
      <c r="AJ1196" s="14"/>
      <c r="AK1196" s="14"/>
      <c r="AL1196" s="14"/>
    </row>
    <row r="1197" spans="1:38">
      <c r="A1197" s="14"/>
      <c r="B1197" s="14"/>
      <c r="C1197" s="14"/>
      <c r="D1197" s="14"/>
      <c r="E1197" s="14"/>
      <c r="F1197" s="14"/>
      <c r="G1197" s="14"/>
      <c r="H1197" s="14"/>
      <c r="I1197" s="14"/>
      <c r="J1197" s="14"/>
      <c r="K1197" s="14"/>
      <c r="L1197" s="14"/>
      <c r="M1197" s="14"/>
      <c r="N1197" s="14"/>
      <c r="O1197" s="14"/>
      <c r="Q1197" s="14" t="str">
        <f>IF(moras!H1189="SI", moras!C1189, "")</f>
        <v/>
      </c>
      <c r="R1197" s="14">
        <f>IF(moras!H1189="NO", moras!C1189, "")</f>
        <v>458557</v>
      </c>
      <c r="S1197" s="14">
        <f t="shared" si="21"/>
        <v>-458557</v>
      </c>
      <c r="T1197" s="14"/>
      <c r="U1197" s="14"/>
      <c r="V1197" s="14"/>
      <c r="W1197" s="14"/>
      <c r="X1197" s="14"/>
      <c r="Y1197" s="14"/>
      <c r="Z1197" s="14"/>
      <c r="AA1197" s="14"/>
      <c r="AB1197" s="14"/>
      <c r="AC1197" s="14"/>
      <c r="AD1197" s="14"/>
      <c r="AE1197" s="14"/>
      <c r="AF1197" s="14"/>
      <c r="AG1197" s="14"/>
      <c r="AH1197" s="14"/>
      <c r="AI1197" s="14"/>
      <c r="AJ1197" s="14"/>
      <c r="AK1197" s="14"/>
      <c r="AL1197" s="14"/>
    </row>
    <row r="1198" spans="1:38">
      <c r="A1198" s="14"/>
      <c r="B1198" s="14"/>
      <c r="C1198" s="14"/>
      <c r="D1198" s="14"/>
      <c r="E1198" s="14"/>
      <c r="F1198" s="14"/>
      <c r="G1198" s="14"/>
      <c r="H1198" s="14"/>
      <c r="I1198" s="14"/>
      <c r="J1198" s="14"/>
      <c r="K1198" s="14"/>
      <c r="L1198" s="14"/>
      <c r="M1198" s="14"/>
      <c r="N1198" s="14"/>
      <c r="O1198" s="14"/>
      <c r="Q1198" s="14" t="str">
        <f>IF(moras!H1190="SI", moras!C1190, "")</f>
        <v/>
      </c>
      <c r="R1198" s="14">
        <f>IF(moras!H1190="NO", moras!C1190, "")</f>
        <v>1273490.6299999999</v>
      </c>
      <c r="S1198" s="14">
        <f t="shared" si="21"/>
        <v>-1273490.6299999999</v>
      </c>
      <c r="T1198" s="14"/>
      <c r="U1198" s="14"/>
      <c r="V1198" s="14"/>
      <c r="W1198" s="14"/>
      <c r="X1198" s="14"/>
      <c r="Y1198" s="14"/>
      <c r="Z1198" s="14"/>
      <c r="AA1198" s="14"/>
      <c r="AB1198" s="14"/>
      <c r="AC1198" s="14"/>
      <c r="AD1198" s="14"/>
      <c r="AE1198" s="14"/>
      <c r="AF1198" s="14"/>
      <c r="AG1198" s="14"/>
      <c r="AH1198" s="14"/>
      <c r="AI1198" s="14"/>
      <c r="AJ1198" s="14"/>
      <c r="AK1198" s="14"/>
      <c r="AL1198" s="14"/>
    </row>
    <row r="1199" spans="1:38">
      <c r="A1199" s="14"/>
      <c r="B1199" s="14"/>
      <c r="C1199" s="14"/>
      <c r="D1199" s="14"/>
      <c r="E1199" s="14"/>
      <c r="F1199" s="14"/>
      <c r="G1199" s="14"/>
      <c r="H1199" s="14"/>
      <c r="I1199" s="14"/>
      <c r="J1199" s="14"/>
      <c r="K1199" s="14"/>
      <c r="L1199" s="14"/>
      <c r="M1199" s="14"/>
      <c r="N1199" s="14"/>
      <c r="O1199" s="14"/>
      <c r="Q1199" s="14">
        <f>IF(moras!H1191="SI", moras!C1191, "")</f>
        <v>403983</v>
      </c>
      <c r="R1199" s="14" t="str">
        <f>IF(moras!H1191="NO", moras!C1191, "")</f>
        <v/>
      </c>
      <c r="S1199" s="14" t="e">
        <f t="shared" si="21"/>
        <v>#VALUE!</v>
      </c>
      <c r="T1199" s="14"/>
      <c r="U1199" s="14"/>
      <c r="V1199" s="14"/>
      <c r="W1199" s="14"/>
      <c r="X1199" s="14"/>
      <c r="Y1199" s="14"/>
      <c r="Z1199" s="14"/>
      <c r="AA1199" s="14"/>
      <c r="AB1199" s="14"/>
      <c r="AC1199" s="14"/>
      <c r="AD1199" s="14"/>
      <c r="AE1199" s="14"/>
      <c r="AF1199" s="14"/>
      <c r="AG1199" s="14"/>
      <c r="AH1199" s="14"/>
      <c r="AI1199" s="14"/>
      <c r="AJ1199" s="14"/>
      <c r="AK1199" s="14"/>
      <c r="AL1199" s="14"/>
    </row>
    <row r="1200" spans="1:38">
      <c r="A1200" s="14"/>
      <c r="B1200" s="14"/>
      <c r="C1200" s="14"/>
      <c r="D1200" s="14"/>
      <c r="E1200" s="14"/>
      <c r="F1200" s="14"/>
      <c r="G1200" s="14"/>
      <c r="H1200" s="14"/>
      <c r="I1200" s="14"/>
      <c r="J1200" s="14"/>
      <c r="K1200" s="14"/>
      <c r="L1200" s="14"/>
      <c r="M1200" s="14"/>
      <c r="N1200" s="14"/>
      <c r="O1200" s="14"/>
      <c r="Q1200" s="14">
        <f>IF(moras!H1192="SI", moras!C1192, "")</f>
        <v>1646695</v>
      </c>
      <c r="R1200" s="14" t="str">
        <f>IF(moras!H1192="NO", moras!C1192, "")</f>
        <v/>
      </c>
      <c r="S1200" s="14" t="e">
        <f t="shared" si="21"/>
        <v>#VALUE!</v>
      </c>
      <c r="T1200" s="14"/>
      <c r="U1200" s="14"/>
      <c r="V1200" s="14"/>
      <c r="W1200" s="14"/>
      <c r="X1200" s="14"/>
      <c r="Y1200" s="14"/>
      <c r="Z1200" s="14"/>
      <c r="AA1200" s="14"/>
      <c r="AB1200" s="14"/>
      <c r="AC1200" s="14"/>
      <c r="AD1200" s="14"/>
      <c r="AE1200" s="14"/>
      <c r="AF1200" s="14"/>
      <c r="AG1200" s="14"/>
      <c r="AH1200" s="14"/>
      <c r="AI1200" s="14"/>
      <c r="AJ1200" s="14"/>
      <c r="AK1200" s="14"/>
      <c r="AL1200" s="14"/>
    </row>
    <row r="1201" spans="1:38">
      <c r="A1201" s="14"/>
      <c r="B1201" s="14"/>
      <c r="C1201" s="14"/>
      <c r="D1201" s="14"/>
      <c r="E1201" s="14"/>
      <c r="F1201" s="14"/>
      <c r="G1201" s="14"/>
      <c r="H1201" s="14"/>
      <c r="I1201" s="14"/>
      <c r="J1201" s="14"/>
      <c r="K1201" s="14"/>
      <c r="L1201" s="14"/>
      <c r="M1201" s="14"/>
      <c r="N1201" s="14"/>
      <c r="O1201" s="14"/>
      <c r="Q1201" s="14" t="str">
        <f>IF(moras!H1193="SI", moras!C1193, "")</f>
        <v/>
      </c>
      <c r="R1201" s="14">
        <f>IF(moras!H1193="NO", moras!C1193, "")</f>
        <v>634764</v>
      </c>
      <c r="S1201" s="14">
        <f t="shared" si="21"/>
        <v>-634764</v>
      </c>
      <c r="T1201" s="14"/>
      <c r="U1201" s="14"/>
      <c r="V1201" s="14"/>
      <c r="W1201" s="14"/>
      <c r="X1201" s="14"/>
      <c r="Y1201" s="14"/>
      <c r="Z1201" s="14"/>
      <c r="AA1201" s="14"/>
      <c r="AB1201" s="14"/>
      <c r="AC1201" s="14"/>
      <c r="AD1201" s="14"/>
      <c r="AE1201" s="14"/>
      <c r="AF1201" s="14"/>
      <c r="AG1201" s="14"/>
      <c r="AH1201" s="14"/>
      <c r="AI1201" s="14"/>
      <c r="AJ1201" s="14"/>
      <c r="AK1201" s="14"/>
      <c r="AL1201" s="14"/>
    </row>
    <row r="1202" spans="1:38">
      <c r="A1202" s="14"/>
      <c r="B1202" s="14"/>
      <c r="C1202" s="14"/>
      <c r="D1202" s="14"/>
      <c r="E1202" s="14"/>
      <c r="F1202" s="14"/>
      <c r="G1202" s="14"/>
      <c r="H1202" s="14"/>
      <c r="I1202" s="14"/>
      <c r="J1202" s="14"/>
      <c r="K1202" s="14"/>
      <c r="L1202" s="14"/>
      <c r="M1202" s="14"/>
      <c r="N1202" s="14"/>
      <c r="O1202" s="14"/>
      <c r="Q1202" s="14" t="str">
        <f>IF(moras!H1194="SI", moras!C1194, "")</f>
        <v/>
      </c>
      <c r="R1202" s="14">
        <f>IF(moras!H1194="NO", moras!C1194, "")</f>
        <v>303131</v>
      </c>
      <c r="S1202" s="14">
        <f t="shared" si="21"/>
        <v>-303131</v>
      </c>
      <c r="T1202" s="14"/>
      <c r="U1202" s="14"/>
      <c r="V1202" s="14"/>
      <c r="W1202" s="14"/>
      <c r="X1202" s="14"/>
      <c r="Y1202" s="14"/>
      <c r="Z1202" s="14"/>
      <c r="AA1202" s="14"/>
      <c r="AB1202" s="14"/>
      <c r="AC1202" s="14"/>
      <c r="AD1202" s="14"/>
      <c r="AE1202" s="14"/>
      <c r="AF1202" s="14"/>
      <c r="AG1202" s="14"/>
      <c r="AH1202" s="14"/>
      <c r="AI1202" s="14"/>
      <c r="AJ1202" s="14"/>
      <c r="AK1202" s="14"/>
      <c r="AL1202" s="14"/>
    </row>
    <row r="1203" spans="1:38">
      <c r="A1203" s="14"/>
      <c r="B1203" s="14"/>
      <c r="C1203" s="14"/>
      <c r="D1203" s="14"/>
      <c r="E1203" s="14"/>
      <c r="F1203" s="14"/>
      <c r="G1203" s="14"/>
      <c r="H1203" s="14"/>
      <c r="I1203" s="14"/>
      <c r="J1203" s="14"/>
      <c r="K1203" s="14"/>
      <c r="L1203" s="14"/>
      <c r="M1203" s="14"/>
      <c r="N1203" s="14"/>
      <c r="O1203" s="14"/>
      <c r="Q1203" s="14">
        <f>IF(moras!H1195="SI", moras!C1195, "")</f>
        <v>298751</v>
      </c>
      <c r="R1203" s="14" t="str">
        <f>IF(moras!H1195="NO", moras!C1195, "")</f>
        <v/>
      </c>
      <c r="S1203" s="14" t="e">
        <f t="shared" si="21"/>
        <v>#VALUE!</v>
      </c>
      <c r="T1203" s="14"/>
      <c r="U1203" s="14"/>
      <c r="V1203" s="14"/>
      <c r="W1203" s="14"/>
      <c r="X1203" s="14"/>
      <c r="Y1203" s="14"/>
      <c r="Z1203" s="14"/>
      <c r="AA1203" s="14"/>
      <c r="AB1203" s="14"/>
      <c r="AC1203" s="14"/>
      <c r="AD1203" s="14"/>
      <c r="AE1203" s="14"/>
      <c r="AF1203" s="14"/>
      <c r="AG1203" s="14"/>
      <c r="AH1203" s="14"/>
      <c r="AI1203" s="14"/>
      <c r="AJ1203" s="14"/>
      <c r="AK1203" s="14"/>
      <c r="AL1203" s="14"/>
    </row>
    <row r="1204" spans="1:38">
      <c r="A1204" s="14"/>
      <c r="B1204" s="14"/>
      <c r="C1204" s="14"/>
      <c r="D1204" s="14"/>
      <c r="E1204" s="14"/>
      <c r="F1204" s="14"/>
      <c r="G1204" s="14"/>
      <c r="H1204" s="14"/>
      <c r="I1204" s="14"/>
      <c r="J1204" s="14"/>
      <c r="K1204" s="14"/>
      <c r="L1204" s="14"/>
      <c r="M1204" s="14"/>
      <c r="N1204" s="14"/>
      <c r="O1204" s="14"/>
      <c r="Q1204" s="14" t="str">
        <f>IF(moras!H1196="SI", moras!C1196, "")</f>
        <v/>
      </c>
      <c r="R1204" s="14">
        <f>IF(moras!H1196="NO", moras!C1196, "")</f>
        <v>220000</v>
      </c>
      <c r="S1204" s="14">
        <f t="shared" si="21"/>
        <v>-220000</v>
      </c>
      <c r="T1204" s="14"/>
      <c r="U1204" s="14"/>
      <c r="V1204" s="14"/>
      <c r="W1204" s="14"/>
      <c r="X1204" s="14"/>
      <c r="Y1204" s="14"/>
      <c r="Z1204" s="14"/>
      <c r="AA1204" s="14"/>
      <c r="AB1204" s="14"/>
      <c r="AC1204" s="14"/>
      <c r="AD1204" s="14"/>
      <c r="AE1204" s="14"/>
      <c r="AF1204" s="14"/>
      <c r="AG1204" s="14"/>
      <c r="AH1204" s="14"/>
      <c r="AI1204" s="14"/>
      <c r="AJ1204" s="14"/>
      <c r="AK1204" s="14"/>
      <c r="AL1204" s="14"/>
    </row>
    <row r="1205" spans="1:38">
      <c r="A1205" s="14"/>
      <c r="B1205" s="14"/>
      <c r="C1205" s="14"/>
      <c r="D1205" s="14"/>
      <c r="E1205" s="14"/>
      <c r="F1205" s="14"/>
      <c r="G1205" s="14"/>
      <c r="H1205" s="14"/>
      <c r="I1205" s="14"/>
      <c r="J1205" s="14"/>
      <c r="K1205" s="14"/>
      <c r="L1205" s="14"/>
      <c r="M1205" s="14"/>
      <c r="N1205" s="14"/>
      <c r="O1205" s="14"/>
      <c r="Q1205" s="14" t="str">
        <f>IF(moras!H1197="SI", moras!C1197, "")</f>
        <v/>
      </c>
      <c r="R1205" s="14">
        <f>IF(moras!H1197="NO", moras!C1197, "")</f>
        <v>446228</v>
      </c>
      <c r="S1205" s="14">
        <f t="shared" si="21"/>
        <v>-446228</v>
      </c>
      <c r="T1205" s="14"/>
      <c r="U1205" s="14"/>
      <c r="V1205" s="14"/>
      <c r="W1205" s="14"/>
      <c r="X1205" s="14"/>
      <c r="Y1205" s="14"/>
      <c r="Z1205" s="14"/>
      <c r="AA1205" s="14"/>
      <c r="AB1205" s="14"/>
      <c r="AC1205" s="14"/>
      <c r="AD1205" s="14"/>
      <c r="AE1205" s="14"/>
      <c r="AF1205" s="14"/>
      <c r="AG1205" s="14"/>
      <c r="AH1205" s="14"/>
      <c r="AI1205" s="14"/>
      <c r="AJ1205" s="14"/>
      <c r="AK1205" s="14"/>
      <c r="AL1205" s="14"/>
    </row>
    <row r="1206" spans="1:38">
      <c r="A1206" s="14"/>
      <c r="B1206" s="14"/>
      <c r="C1206" s="14"/>
      <c r="D1206" s="14"/>
      <c r="E1206" s="14"/>
      <c r="F1206" s="14"/>
      <c r="G1206" s="14"/>
      <c r="H1206" s="14"/>
      <c r="I1206" s="14"/>
      <c r="J1206" s="14"/>
      <c r="K1206" s="14"/>
      <c r="L1206" s="14"/>
      <c r="M1206" s="14"/>
      <c r="N1206" s="14"/>
      <c r="O1206" s="14"/>
      <c r="Q1206" s="14" t="str">
        <f>IF(moras!H1198="SI", moras!C1198, "")</f>
        <v/>
      </c>
      <c r="R1206" s="14">
        <f>IF(moras!H1198="NO", moras!C1198, "")</f>
        <v>24000</v>
      </c>
      <c r="S1206" s="14">
        <f t="shared" si="21"/>
        <v>-24000</v>
      </c>
      <c r="T1206" s="14"/>
      <c r="U1206" s="14"/>
      <c r="V1206" s="14"/>
      <c r="W1206" s="14"/>
      <c r="X1206" s="14"/>
      <c r="Y1206" s="14"/>
      <c r="Z1206" s="14"/>
      <c r="AA1206" s="14"/>
      <c r="AB1206" s="14"/>
      <c r="AC1206" s="14"/>
      <c r="AD1206" s="14"/>
      <c r="AE1206" s="14"/>
      <c r="AF1206" s="14"/>
      <c r="AG1206" s="14"/>
      <c r="AH1206" s="14"/>
      <c r="AI1206" s="14"/>
      <c r="AJ1206" s="14"/>
      <c r="AK1206" s="14"/>
      <c r="AL1206" s="14"/>
    </row>
    <row r="1207" spans="1:38">
      <c r="A1207" s="14"/>
      <c r="B1207" s="14"/>
      <c r="C1207" s="14"/>
      <c r="D1207" s="14"/>
      <c r="E1207" s="14"/>
      <c r="F1207" s="14"/>
      <c r="G1207" s="14"/>
      <c r="H1207" s="14"/>
      <c r="I1207" s="14"/>
      <c r="J1207" s="14"/>
      <c r="K1207" s="14"/>
      <c r="L1207" s="14"/>
      <c r="M1207" s="14"/>
      <c r="N1207" s="14"/>
      <c r="O1207" s="14"/>
      <c r="Q1207" s="14" t="str">
        <f>IF(moras!H1199="SI", moras!C1199, "")</f>
        <v/>
      </c>
      <c r="R1207" s="14">
        <f>IF(moras!H1199="NO", moras!C1199, "")</f>
        <v>120159.3</v>
      </c>
      <c r="S1207" s="14">
        <f t="shared" si="21"/>
        <v>-120159.3</v>
      </c>
      <c r="T1207" s="14"/>
      <c r="U1207" s="14"/>
      <c r="V1207" s="14"/>
      <c r="W1207" s="14"/>
      <c r="X1207" s="14"/>
      <c r="Y1207" s="14"/>
      <c r="Z1207" s="14"/>
      <c r="AA1207" s="14"/>
      <c r="AB1207" s="14"/>
      <c r="AC1207" s="14"/>
      <c r="AD1207" s="14"/>
      <c r="AE1207" s="14"/>
      <c r="AF1207" s="14"/>
      <c r="AG1207" s="14"/>
      <c r="AH1207" s="14"/>
      <c r="AI1207" s="14"/>
      <c r="AJ1207" s="14"/>
      <c r="AK1207" s="14"/>
      <c r="AL1207" s="14"/>
    </row>
    <row r="1208" spans="1:38">
      <c r="A1208" s="14"/>
      <c r="B1208" s="14"/>
      <c r="C1208" s="14"/>
      <c r="D1208" s="14"/>
      <c r="E1208" s="14"/>
      <c r="F1208" s="14"/>
      <c r="G1208" s="14"/>
      <c r="H1208" s="14"/>
      <c r="I1208" s="14"/>
      <c r="J1208" s="14"/>
      <c r="K1208" s="14"/>
      <c r="L1208" s="14"/>
      <c r="M1208" s="14"/>
      <c r="N1208" s="14"/>
      <c r="O1208" s="14"/>
      <c r="Q1208" s="14" t="str">
        <f>IF(moras!H1200="SI", moras!C1200, "")</f>
        <v/>
      </c>
      <c r="R1208" s="14">
        <f>IF(moras!H1200="NO", moras!C1200, "")</f>
        <v>296822.51</v>
      </c>
      <c r="S1208" s="14">
        <f t="shared" si="21"/>
        <v>-296822.51</v>
      </c>
      <c r="T1208" s="14"/>
      <c r="U1208" s="14"/>
      <c r="V1208" s="14"/>
      <c r="W1208" s="14"/>
      <c r="X1208" s="14"/>
      <c r="Y1208" s="14"/>
      <c r="Z1208" s="14"/>
      <c r="AA1208" s="14"/>
      <c r="AB1208" s="14"/>
      <c r="AC1208" s="14"/>
      <c r="AD1208" s="14"/>
      <c r="AE1208" s="14"/>
      <c r="AF1208" s="14"/>
      <c r="AG1208" s="14"/>
      <c r="AH1208" s="14"/>
      <c r="AI1208" s="14"/>
      <c r="AJ1208" s="14"/>
      <c r="AK1208" s="14"/>
      <c r="AL1208" s="14"/>
    </row>
    <row r="1209" spans="1:38">
      <c r="A1209" s="14"/>
      <c r="B1209" s="14"/>
      <c r="C1209" s="14"/>
      <c r="D1209" s="14"/>
      <c r="E1209" s="14"/>
      <c r="F1209" s="14"/>
      <c r="G1209" s="14"/>
      <c r="H1209" s="14"/>
      <c r="I1209" s="14"/>
      <c r="J1209" s="14"/>
      <c r="K1209" s="14"/>
      <c r="L1209" s="14"/>
      <c r="M1209" s="14"/>
      <c r="N1209" s="14"/>
      <c r="O1209" s="14"/>
      <c r="Q1209" s="14">
        <f>IF(moras!H1201="SI", moras!C1201, "")</f>
        <v>278031</v>
      </c>
      <c r="R1209" s="14" t="str">
        <f>IF(moras!H1201="NO", moras!C1201, "")</f>
        <v/>
      </c>
      <c r="S1209" s="14" t="e">
        <f t="shared" si="21"/>
        <v>#VALUE!</v>
      </c>
      <c r="T1209" s="14"/>
      <c r="U1209" s="14"/>
      <c r="V1209" s="14"/>
      <c r="W1209" s="14"/>
      <c r="X1209" s="14"/>
      <c r="Y1209" s="14"/>
      <c r="Z1209" s="14"/>
      <c r="AA1209" s="14"/>
      <c r="AB1209" s="14"/>
      <c r="AC1209" s="14"/>
      <c r="AD1209" s="14"/>
      <c r="AE1209" s="14"/>
      <c r="AF1209" s="14"/>
      <c r="AG1209" s="14"/>
      <c r="AH1209" s="14"/>
      <c r="AI1209" s="14"/>
      <c r="AJ1209" s="14"/>
      <c r="AK1209" s="14"/>
      <c r="AL1209" s="14"/>
    </row>
    <row r="1210" spans="1:38">
      <c r="A1210" s="14"/>
      <c r="B1210" s="14"/>
      <c r="C1210" s="14"/>
      <c r="D1210" s="14"/>
      <c r="E1210" s="14"/>
      <c r="F1210" s="14"/>
      <c r="G1210" s="14"/>
      <c r="H1210" s="14"/>
      <c r="I1210" s="14"/>
      <c r="J1210" s="14"/>
      <c r="K1210" s="14"/>
      <c r="L1210" s="14"/>
      <c r="M1210" s="14"/>
      <c r="N1210" s="14"/>
      <c r="O1210" s="14"/>
      <c r="Q1210" s="14">
        <f>IF(moras!H1202="SI", moras!C1202, "")</f>
        <v>305704</v>
      </c>
      <c r="R1210" s="14" t="str">
        <f>IF(moras!H1202="NO", moras!C1202, "")</f>
        <v/>
      </c>
      <c r="S1210" s="14" t="e">
        <f t="shared" si="21"/>
        <v>#VALUE!</v>
      </c>
      <c r="T1210" s="14"/>
      <c r="U1210" s="14"/>
      <c r="V1210" s="14"/>
      <c r="W1210" s="14"/>
      <c r="X1210" s="14"/>
      <c r="Y1210" s="14"/>
      <c r="Z1210" s="14"/>
      <c r="AA1210" s="14"/>
      <c r="AB1210" s="14"/>
      <c r="AC1210" s="14"/>
      <c r="AD1210" s="14"/>
      <c r="AE1210" s="14"/>
      <c r="AF1210" s="14"/>
      <c r="AG1210" s="14"/>
      <c r="AH1210" s="14"/>
      <c r="AI1210" s="14"/>
      <c r="AJ1210" s="14"/>
      <c r="AK1210" s="14"/>
      <c r="AL1210" s="14"/>
    </row>
    <row r="1211" spans="1:38">
      <c r="A1211" s="14"/>
      <c r="B1211" s="14"/>
      <c r="C1211" s="14"/>
      <c r="D1211" s="14"/>
      <c r="E1211" s="14"/>
      <c r="F1211" s="14"/>
      <c r="G1211" s="14"/>
      <c r="H1211" s="14"/>
      <c r="I1211" s="14"/>
      <c r="J1211" s="14"/>
      <c r="K1211" s="14"/>
      <c r="L1211" s="14"/>
      <c r="M1211" s="14"/>
      <c r="N1211" s="14"/>
      <c r="O1211" s="14"/>
      <c r="Q1211" s="14" t="str">
        <f>IF(moras!H1203="SI", moras!C1203, "")</f>
        <v/>
      </c>
      <c r="R1211" s="14">
        <f>IF(moras!H1203="NO", moras!C1203, "")</f>
        <v>164917</v>
      </c>
      <c r="S1211" s="14">
        <f t="shared" si="21"/>
        <v>-164917</v>
      </c>
      <c r="T1211" s="14"/>
      <c r="U1211" s="14"/>
      <c r="V1211" s="14"/>
      <c r="W1211" s="14"/>
      <c r="X1211" s="14"/>
      <c r="Y1211" s="14"/>
      <c r="Z1211" s="14"/>
      <c r="AA1211" s="14"/>
      <c r="AB1211" s="14"/>
      <c r="AC1211" s="14"/>
      <c r="AD1211" s="14"/>
      <c r="AE1211" s="14"/>
      <c r="AF1211" s="14"/>
      <c r="AG1211" s="14"/>
      <c r="AH1211" s="14"/>
      <c r="AI1211" s="14"/>
      <c r="AJ1211" s="14"/>
      <c r="AK1211" s="14"/>
      <c r="AL1211" s="14"/>
    </row>
    <row r="1212" spans="1:38">
      <c r="A1212" s="14"/>
      <c r="B1212" s="14"/>
      <c r="C1212" s="14"/>
      <c r="D1212" s="14"/>
      <c r="E1212" s="14"/>
      <c r="F1212" s="14"/>
      <c r="G1212" s="14"/>
      <c r="H1212" s="14"/>
      <c r="I1212" s="14"/>
      <c r="J1212" s="14"/>
      <c r="K1212" s="14"/>
      <c r="L1212" s="14"/>
      <c r="M1212" s="14"/>
      <c r="N1212" s="14"/>
      <c r="O1212" s="14"/>
      <c r="Q1212" s="14">
        <f>IF(moras!H1204="SI", moras!C1204, "")</f>
        <v>278030</v>
      </c>
      <c r="R1212" s="14" t="str">
        <f>IF(moras!H1204="NO", moras!C1204, "")</f>
        <v/>
      </c>
      <c r="S1212" s="14" t="e">
        <f t="shared" si="21"/>
        <v>#VALUE!</v>
      </c>
      <c r="T1212" s="14"/>
      <c r="U1212" s="14"/>
      <c r="V1212" s="14"/>
      <c r="W1212" s="14"/>
      <c r="X1212" s="14"/>
      <c r="Y1212" s="14"/>
      <c r="Z1212" s="14"/>
      <c r="AA1212" s="14"/>
      <c r="AB1212" s="14"/>
      <c r="AC1212" s="14"/>
      <c r="AD1212" s="14"/>
      <c r="AE1212" s="14"/>
      <c r="AF1212" s="14"/>
      <c r="AG1212" s="14"/>
      <c r="AH1212" s="14"/>
      <c r="AI1212" s="14"/>
      <c r="AJ1212" s="14"/>
      <c r="AK1212" s="14"/>
      <c r="AL1212" s="14"/>
    </row>
    <row r="1213" spans="1:38">
      <c r="A1213" s="14"/>
      <c r="B1213" s="14"/>
      <c r="C1213" s="14"/>
      <c r="D1213" s="14"/>
      <c r="E1213" s="14"/>
      <c r="F1213" s="14"/>
      <c r="G1213" s="14"/>
      <c r="H1213" s="14"/>
      <c r="I1213" s="14"/>
      <c r="J1213" s="14"/>
      <c r="K1213" s="14"/>
      <c r="L1213" s="14"/>
      <c r="M1213" s="14"/>
      <c r="N1213" s="14"/>
      <c r="O1213" s="14"/>
      <c r="Q1213" s="14">
        <f>IF(moras!H1205="SI", moras!C1205, "")</f>
        <v>297046</v>
      </c>
      <c r="R1213" s="14" t="str">
        <f>IF(moras!H1205="NO", moras!C1205, "")</f>
        <v/>
      </c>
      <c r="S1213" s="14" t="e">
        <f t="shared" si="21"/>
        <v>#VALUE!</v>
      </c>
      <c r="T1213" s="14"/>
      <c r="U1213" s="14"/>
      <c r="V1213" s="14"/>
      <c r="W1213" s="14"/>
      <c r="X1213" s="14"/>
      <c r="Y1213" s="14"/>
      <c r="Z1213" s="14"/>
      <c r="AA1213" s="14"/>
      <c r="AB1213" s="14"/>
      <c r="AC1213" s="14"/>
      <c r="AD1213" s="14"/>
      <c r="AE1213" s="14"/>
      <c r="AF1213" s="14"/>
      <c r="AG1213" s="14"/>
      <c r="AH1213" s="14"/>
      <c r="AI1213" s="14"/>
      <c r="AJ1213" s="14"/>
      <c r="AK1213" s="14"/>
      <c r="AL1213" s="14"/>
    </row>
    <row r="1214" spans="1:38">
      <c r="A1214" s="14"/>
      <c r="B1214" s="14"/>
      <c r="C1214" s="14"/>
      <c r="D1214" s="14"/>
      <c r="E1214" s="14"/>
      <c r="F1214" s="14"/>
      <c r="G1214" s="14"/>
      <c r="H1214" s="14"/>
      <c r="I1214" s="14"/>
      <c r="J1214" s="14"/>
      <c r="K1214" s="14"/>
      <c r="L1214" s="14"/>
      <c r="M1214" s="14"/>
      <c r="N1214" s="14"/>
      <c r="O1214" s="14"/>
      <c r="Q1214" s="14" t="str">
        <f>IF(moras!H1206="SI", moras!C1206, "")</f>
        <v/>
      </c>
      <c r="R1214" s="14">
        <f>IF(moras!H1206="NO", moras!C1206, "")</f>
        <v>1489400.5</v>
      </c>
      <c r="S1214" s="14">
        <f t="shared" si="21"/>
        <v>-1489400.5</v>
      </c>
      <c r="T1214" s="14"/>
      <c r="U1214" s="14"/>
      <c r="V1214" s="14"/>
      <c r="W1214" s="14"/>
      <c r="X1214" s="14"/>
      <c r="Y1214" s="14"/>
      <c r="Z1214" s="14"/>
      <c r="AA1214" s="14"/>
      <c r="AB1214" s="14"/>
      <c r="AC1214" s="14"/>
      <c r="AD1214" s="14"/>
      <c r="AE1214" s="14"/>
      <c r="AF1214" s="14"/>
      <c r="AG1214" s="14"/>
      <c r="AH1214" s="14"/>
      <c r="AI1214" s="14"/>
      <c r="AJ1214" s="14"/>
      <c r="AK1214" s="14"/>
      <c r="AL1214" s="14"/>
    </row>
    <row r="1215" spans="1:38">
      <c r="A1215" s="14"/>
      <c r="B1215" s="14"/>
      <c r="C1215" s="14"/>
      <c r="D1215" s="14"/>
      <c r="E1215" s="14"/>
      <c r="F1215" s="14"/>
      <c r="G1215" s="14"/>
      <c r="H1215" s="14"/>
      <c r="I1215" s="14"/>
      <c r="J1215" s="14"/>
      <c r="K1215" s="14"/>
      <c r="L1215" s="14"/>
      <c r="M1215" s="14"/>
      <c r="N1215" s="14"/>
      <c r="O1215" s="14"/>
      <c r="Q1215" s="14">
        <f>IF(moras!H1207="SI", moras!C1207, "")</f>
        <v>355741</v>
      </c>
      <c r="R1215" s="14" t="str">
        <f>IF(moras!H1207="NO", moras!C1207, "")</f>
        <v/>
      </c>
      <c r="S1215" s="14" t="e">
        <f t="shared" si="21"/>
        <v>#VALUE!</v>
      </c>
      <c r="T1215" s="14"/>
      <c r="U1215" s="14"/>
      <c r="V1215" s="14"/>
      <c r="W1215" s="14"/>
      <c r="X1215" s="14"/>
      <c r="Y1215" s="14"/>
      <c r="Z1215" s="14"/>
      <c r="AA1215" s="14"/>
      <c r="AB1215" s="14"/>
      <c r="AC1215" s="14"/>
      <c r="AD1215" s="14"/>
      <c r="AE1215" s="14"/>
      <c r="AF1215" s="14"/>
      <c r="AG1215" s="14"/>
      <c r="AH1215" s="14"/>
      <c r="AI1215" s="14"/>
      <c r="AJ1215" s="14"/>
      <c r="AK1215" s="14"/>
      <c r="AL1215" s="14"/>
    </row>
    <row r="1216" spans="1:38">
      <c r="A1216" s="14"/>
      <c r="B1216" s="14"/>
      <c r="C1216" s="14"/>
      <c r="D1216" s="14"/>
      <c r="E1216" s="14"/>
      <c r="F1216" s="14"/>
      <c r="G1216" s="14"/>
      <c r="H1216" s="14"/>
      <c r="I1216" s="14"/>
      <c r="J1216" s="14"/>
      <c r="K1216" s="14"/>
      <c r="L1216" s="14"/>
      <c r="M1216" s="14"/>
      <c r="N1216" s="14"/>
      <c r="O1216" s="14"/>
      <c r="Q1216" s="14" t="str">
        <f>IF(moras!H1208="SI", moras!C1208, "")</f>
        <v/>
      </c>
      <c r="R1216" s="14">
        <f>IF(moras!H1208="NO", moras!C1208, "")</f>
        <v>314828.5</v>
      </c>
      <c r="S1216" s="14">
        <f t="shared" si="21"/>
        <v>-314828.5</v>
      </c>
      <c r="T1216" s="14"/>
      <c r="U1216" s="14"/>
      <c r="V1216" s="14"/>
      <c r="W1216" s="14"/>
      <c r="X1216" s="14"/>
      <c r="Y1216" s="14"/>
      <c r="Z1216" s="14"/>
      <c r="AA1216" s="14"/>
      <c r="AB1216" s="14"/>
      <c r="AC1216" s="14"/>
      <c r="AD1216" s="14"/>
      <c r="AE1216" s="14"/>
      <c r="AF1216" s="14"/>
      <c r="AG1216" s="14"/>
      <c r="AH1216" s="14"/>
      <c r="AI1216" s="14"/>
      <c r="AJ1216" s="14"/>
      <c r="AK1216" s="14"/>
      <c r="AL1216" s="14"/>
    </row>
    <row r="1217" spans="1:38">
      <c r="A1217" s="14"/>
      <c r="B1217" s="14"/>
      <c r="C1217" s="14"/>
      <c r="D1217" s="14"/>
      <c r="E1217" s="14"/>
      <c r="F1217" s="14"/>
      <c r="G1217" s="14"/>
      <c r="H1217" s="14"/>
      <c r="I1217" s="14"/>
      <c r="J1217" s="14"/>
      <c r="K1217" s="14"/>
      <c r="L1217" s="14"/>
      <c r="M1217" s="14"/>
      <c r="N1217" s="14"/>
      <c r="O1217" s="14"/>
      <c r="Q1217" s="14" t="str">
        <f>IF(moras!H1209="SI", moras!C1209, "")</f>
        <v/>
      </c>
      <c r="R1217" s="14">
        <f>IF(moras!H1209="NO", moras!C1209, "")</f>
        <v>297045</v>
      </c>
      <c r="S1217" s="14">
        <f t="shared" si="21"/>
        <v>-297045</v>
      </c>
      <c r="T1217" s="14"/>
      <c r="U1217" s="14"/>
      <c r="V1217" s="14"/>
      <c r="W1217" s="14"/>
      <c r="X1217" s="14"/>
      <c r="Y1217" s="14"/>
      <c r="Z1217" s="14"/>
      <c r="AA1217" s="14"/>
      <c r="AB1217" s="14"/>
      <c r="AC1217" s="14"/>
      <c r="AD1217" s="14"/>
      <c r="AE1217" s="14"/>
      <c r="AF1217" s="14"/>
      <c r="AG1217" s="14"/>
      <c r="AH1217" s="14"/>
      <c r="AI1217" s="14"/>
      <c r="AJ1217" s="14"/>
      <c r="AK1217" s="14"/>
      <c r="AL1217" s="14"/>
    </row>
    <row r="1218" spans="1:38">
      <c r="A1218" s="14"/>
      <c r="B1218" s="14"/>
      <c r="C1218" s="14"/>
      <c r="D1218" s="14"/>
      <c r="E1218" s="14"/>
      <c r="F1218" s="14"/>
      <c r="G1218" s="14"/>
      <c r="H1218" s="14"/>
      <c r="I1218" s="14"/>
      <c r="J1218" s="14"/>
      <c r="K1218" s="14"/>
      <c r="L1218" s="14"/>
      <c r="M1218" s="14"/>
      <c r="N1218" s="14"/>
      <c r="O1218" s="14"/>
      <c r="Q1218" s="14" t="str">
        <f>IF(moras!H1210="SI", moras!C1210, "")</f>
        <v/>
      </c>
      <c r="R1218" s="14">
        <f>IF(moras!H1210="NO", moras!C1210, "")</f>
        <v>3355438.16</v>
      </c>
      <c r="S1218" s="14">
        <f t="shared" si="21"/>
        <v>-3355438.16</v>
      </c>
      <c r="T1218" s="14"/>
      <c r="U1218" s="14"/>
      <c r="V1218" s="14"/>
      <c r="W1218" s="14"/>
      <c r="X1218" s="14"/>
      <c r="Y1218" s="14"/>
      <c r="Z1218" s="14"/>
      <c r="AA1218" s="14"/>
      <c r="AB1218" s="14"/>
      <c r="AC1218" s="14"/>
      <c r="AD1218" s="14"/>
      <c r="AE1218" s="14"/>
      <c r="AF1218" s="14"/>
      <c r="AG1218" s="14"/>
      <c r="AH1218" s="14"/>
      <c r="AI1218" s="14"/>
      <c r="AJ1218" s="14"/>
      <c r="AK1218" s="14"/>
      <c r="AL1218" s="14"/>
    </row>
    <row r="1219" spans="1:38">
      <c r="A1219" s="14"/>
      <c r="B1219" s="14"/>
      <c r="C1219" s="14"/>
      <c r="D1219" s="14"/>
      <c r="E1219" s="14"/>
      <c r="F1219" s="14"/>
      <c r="G1219" s="14"/>
      <c r="H1219" s="14"/>
      <c r="I1219" s="14"/>
      <c r="J1219" s="14"/>
      <c r="K1219" s="14"/>
      <c r="L1219" s="14"/>
      <c r="M1219" s="14"/>
      <c r="N1219" s="14"/>
      <c r="O1219" s="14"/>
      <c r="Q1219" s="14" t="str">
        <f>IF(moras!H1211="SI", moras!C1211, "")</f>
        <v/>
      </c>
      <c r="R1219" s="14">
        <f>IF(moras!H1211="NO", moras!C1211, "")</f>
        <v>278030</v>
      </c>
      <c r="S1219" s="14">
        <f t="shared" si="21"/>
        <v>-278030</v>
      </c>
      <c r="T1219" s="14"/>
      <c r="U1219" s="14"/>
      <c r="V1219" s="14"/>
      <c r="W1219" s="14"/>
      <c r="X1219" s="14"/>
      <c r="Y1219" s="14"/>
      <c r="Z1219" s="14"/>
      <c r="AA1219" s="14"/>
      <c r="AB1219" s="14"/>
      <c r="AC1219" s="14"/>
      <c r="AD1219" s="14"/>
      <c r="AE1219" s="14"/>
      <c r="AF1219" s="14"/>
      <c r="AG1219" s="14"/>
      <c r="AH1219" s="14"/>
      <c r="AI1219" s="14"/>
      <c r="AJ1219" s="14"/>
      <c r="AK1219" s="14"/>
      <c r="AL1219" s="14"/>
    </row>
    <row r="1220" spans="1:38">
      <c r="A1220" s="14"/>
      <c r="B1220" s="14"/>
      <c r="C1220" s="14"/>
      <c r="D1220" s="14"/>
      <c r="E1220" s="14"/>
      <c r="F1220" s="14"/>
      <c r="G1220" s="14"/>
      <c r="H1220" s="14"/>
      <c r="I1220" s="14"/>
      <c r="J1220" s="14"/>
      <c r="K1220" s="14"/>
      <c r="L1220" s="14"/>
      <c r="M1220" s="14"/>
      <c r="N1220" s="14"/>
      <c r="O1220" s="14"/>
      <c r="Q1220" s="14" t="str">
        <f>IF(moras!H1212="SI", moras!C1212, "")</f>
        <v/>
      </c>
      <c r="R1220" s="14">
        <f>IF(moras!H1212="NO", moras!C1212, "")</f>
        <v>1177801</v>
      </c>
      <c r="S1220" s="14">
        <f t="shared" si="21"/>
        <v>-1177801</v>
      </c>
      <c r="T1220" s="14"/>
      <c r="U1220" s="14"/>
      <c r="V1220" s="14"/>
      <c r="W1220" s="14"/>
      <c r="X1220" s="14"/>
      <c r="Y1220" s="14"/>
      <c r="Z1220" s="14"/>
      <c r="AA1220" s="14"/>
      <c r="AB1220" s="14"/>
      <c r="AC1220" s="14"/>
      <c r="AD1220" s="14"/>
      <c r="AE1220" s="14"/>
      <c r="AF1220" s="14"/>
      <c r="AG1220" s="14"/>
      <c r="AH1220" s="14"/>
      <c r="AI1220" s="14"/>
      <c r="AJ1220" s="14"/>
      <c r="AK1220" s="14"/>
      <c r="AL1220" s="14"/>
    </row>
    <row r="1221" spans="1:38">
      <c r="A1221" s="14"/>
      <c r="B1221" s="14"/>
      <c r="C1221" s="14"/>
      <c r="D1221" s="14"/>
      <c r="E1221" s="14"/>
      <c r="F1221" s="14"/>
      <c r="G1221" s="14"/>
      <c r="H1221" s="14"/>
      <c r="I1221" s="14"/>
      <c r="J1221" s="14"/>
      <c r="K1221" s="14"/>
      <c r="L1221" s="14"/>
      <c r="M1221" s="14"/>
      <c r="N1221" s="14"/>
      <c r="O1221" s="14"/>
      <c r="Q1221" s="14" t="str">
        <f>IF(moras!H1213="SI", moras!C1213, "")</f>
        <v/>
      </c>
      <c r="R1221" s="14">
        <f>IF(moras!H1213="NO", moras!C1213, "")</f>
        <v>297046</v>
      </c>
      <c r="S1221" s="14">
        <f t="shared" si="21"/>
        <v>-297046</v>
      </c>
      <c r="T1221" s="14"/>
      <c r="U1221" s="14"/>
      <c r="V1221" s="14"/>
      <c r="W1221" s="14"/>
      <c r="X1221" s="14"/>
      <c r="Y1221" s="14"/>
      <c r="Z1221" s="14"/>
      <c r="AA1221" s="14"/>
      <c r="AB1221" s="14"/>
      <c r="AC1221" s="14"/>
      <c r="AD1221" s="14"/>
      <c r="AE1221" s="14"/>
      <c r="AF1221" s="14"/>
      <c r="AG1221" s="14"/>
      <c r="AH1221" s="14"/>
      <c r="AI1221" s="14"/>
      <c r="AJ1221" s="14"/>
      <c r="AK1221" s="14"/>
      <c r="AL1221" s="14"/>
    </row>
    <row r="1222" spans="1:38">
      <c r="A1222" s="14"/>
      <c r="B1222" s="14"/>
      <c r="C1222" s="14"/>
      <c r="D1222" s="14"/>
      <c r="E1222" s="14"/>
      <c r="F1222" s="14"/>
      <c r="G1222" s="14"/>
      <c r="H1222" s="14"/>
      <c r="I1222" s="14"/>
      <c r="J1222" s="14"/>
      <c r="K1222" s="14"/>
      <c r="L1222" s="14"/>
      <c r="M1222" s="14"/>
      <c r="N1222" s="14"/>
      <c r="O1222" s="14"/>
      <c r="Q1222" s="14" t="str">
        <f>IF(moras!H1214="SI", moras!C1214, "")</f>
        <v/>
      </c>
      <c r="R1222" s="14">
        <f>IF(moras!H1214="NO", moras!C1214, "")</f>
        <v>278030</v>
      </c>
      <c r="S1222" s="14">
        <f t="shared" si="21"/>
        <v>-278030</v>
      </c>
      <c r="T1222" s="14"/>
      <c r="U1222" s="14"/>
      <c r="V1222" s="14"/>
      <c r="W1222" s="14"/>
      <c r="X1222" s="14"/>
      <c r="Y1222" s="14"/>
      <c r="Z1222" s="14"/>
      <c r="AA1222" s="14"/>
      <c r="AB1222" s="14"/>
      <c r="AC1222" s="14"/>
      <c r="AD1222" s="14"/>
      <c r="AE1222" s="14"/>
      <c r="AF1222" s="14"/>
      <c r="AG1222" s="14"/>
      <c r="AH1222" s="14"/>
      <c r="AI1222" s="14"/>
      <c r="AJ1222" s="14"/>
      <c r="AK1222" s="14"/>
      <c r="AL1222" s="14"/>
    </row>
    <row r="1223" spans="1:38">
      <c r="A1223" s="14"/>
      <c r="B1223" s="14"/>
      <c r="C1223" s="14"/>
      <c r="D1223" s="14"/>
      <c r="E1223" s="14"/>
      <c r="F1223" s="14"/>
      <c r="G1223" s="14"/>
      <c r="H1223" s="14"/>
      <c r="I1223" s="14"/>
      <c r="J1223" s="14"/>
      <c r="K1223" s="14"/>
      <c r="L1223" s="14"/>
      <c r="M1223" s="14"/>
      <c r="N1223" s="14"/>
      <c r="O1223" s="14"/>
      <c r="Q1223" s="14" t="str">
        <f>IF(moras!H1215="SI", moras!C1215, "")</f>
        <v/>
      </c>
      <c r="R1223" s="14">
        <f>IF(moras!H1215="NO", moras!C1215, "")</f>
        <v>3580557</v>
      </c>
      <c r="S1223" s="14">
        <f t="shared" si="21"/>
        <v>-3580557</v>
      </c>
      <c r="T1223" s="14"/>
      <c r="U1223" s="14"/>
      <c r="V1223" s="14"/>
      <c r="W1223" s="14"/>
      <c r="X1223" s="14"/>
      <c r="Y1223" s="14"/>
      <c r="Z1223" s="14"/>
      <c r="AA1223" s="14"/>
      <c r="AB1223" s="14"/>
      <c r="AC1223" s="14"/>
      <c r="AD1223" s="14"/>
      <c r="AE1223" s="14"/>
      <c r="AF1223" s="14"/>
      <c r="AG1223" s="14"/>
      <c r="AH1223" s="14"/>
      <c r="AI1223" s="14"/>
      <c r="AJ1223" s="14"/>
      <c r="AK1223" s="14"/>
      <c r="AL1223" s="14"/>
    </row>
    <row r="1224" spans="1:38">
      <c r="A1224" s="14"/>
      <c r="B1224" s="14"/>
      <c r="C1224" s="14"/>
      <c r="D1224" s="14"/>
      <c r="E1224" s="14"/>
      <c r="F1224" s="14"/>
      <c r="G1224" s="14"/>
      <c r="H1224" s="14"/>
      <c r="I1224" s="14"/>
      <c r="J1224" s="14"/>
      <c r="K1224" s="14"/>
      <c r="L1224" s="14"/>
      <c r="M1224" s="14"/>
      <c r="N1224" s="14"/>
      <c r="O1224" s="14"/>
      <c r="Q1224" s="14">
        <f>IF(moras!H1216="SI", moras!C1216, "")</f>
        <v>159780</v>
      </c>
      <c r="R1224" s="14" t="str">
        <f>IF(moras!H1216="NO", moras!C1216, "")</f>
        <v/>
      </c>
      <c r="S1224" s="14" t="e">
        <f t="shared" si="21"/>
        <v>#VALUE!</v>
      </c>
      <c r="T1224" s="14"/>
      <c r="U1224" s="14"/>
      <c r="V1224" s="14"/>
      <c r="W1224" s="14"/>
      <c r="X1224" s="14"/>
      <c r="Y1224" s="14"/>
      <c r="Z1224" s="14"/>
      <c r="AA1224" s="14"/>
      <c r="AB1224" s="14"/>
      <c r="AC1224" s="14"/>
      <c r="AD1224" s="14"/>
      <c r="AE1224" s="14"/>
      <c r="AF1224" s="14"/>
      <c r="AG1224" s="14"/>
      <c r="AH1224" s="14"/>
      <c r="AI1224" s="14"/>
      <c r="AJ1224" s="14"/>
      <c r="AK1224" s="14"/>
      <c r="AL1224" s="14"/>
    </row>
    <row r="1225" spans="1:38">
      <c r="A1225" s="14"/>
      <c r="B1225" s="14"/>
      <c r="C1225" s="14"/>
      <c r="D1225" s="14"/>
      <c r="E1225" s="14"/>
      <c r="F1225" s="14"/>
      <c r="G1225" s="14"/>
      <c r="H1225" s="14"/>
      <c r="I1225" s="14"/>
      <c r="J1225" s="14"/>
      <c r="K1225" s="14"/>
      <c r="L1225" s="14"/>
      <c r="M1225" s="14"/>
      <c r="N1225" s="14"/>
      <c r="O1225" s="14"/>
      <c r="Q1225" s="14" t="str">
        <f>IF(moras!H1217="SI", moras!C1217, "")</f>
        <v/>
      </c>
      <c r="R1225" s="14">
        <f>IF(moras!H1217="NO", moras!C1217, "")</f>
        <v>592110</v>
      </c>
      <c r="S1225" s="14">
        <f t="shared" si="21"/>
        <v>-592110</v>
      </c>
      <c r="T1225" s="14"/>
      <c r="U1225" s="14"/>
      <c r="V1225" s="14"/>
      <c r="W1225" s="14"/>
      <c r="X1225" s="14"/>
      <c r="Y1225" s="14"/>
      <c r="Z1225" s="14"/>
      <c r="AA1225" s="14"/>
      <c r="AB1225" s="14"/>
      <c r="AC1225" s="14"/>
      <c r="AD1225" s="14"/>
      <c r="AE1225" s="14"/>
      <c r="AF1225" s="14"/>
      <c r="AG1225" s="14"/>
      <c r="AH1225" s="14"/>
      <c r="AI1225" s="14"/>
      <c r="AJ1225" s="14"/>
      <c r="AK1225" s="14"/>
      <c r="AL1225" s="14"/>
    </row>
    <row r="1226" spans="1:38">
      <c r="A1226" s="14"/>
      <c r="B1226" s="14"/>
      <c r="C1226" s="14"/>
      <c r="D1226" s="14"/>
      <c r="E1226" s="14"/>
      <c r="F1226" s="14"/>
      <c r="G1226" s="14"/>
      <c r="H1226" s="14"/>
      <c r="I1226" s="14"/>
      <c r="J1226" s="14"/>
      <c r="K1226" s="14"/>
      <c r="L1226" s="14"/>
      <c r="M1226" s="14"/>
      <c r="N1226" s="14"/>
      <c r="O1226" s="14"/>
      <c r="Q1226" s="14" t="str">
        <f>IF(moras!H1218="SI", moras!C1218, "")</f>
        <v/>
      </c>
      <c r="R1226" s="14">
        <f>IF(moras!H1218="NO", moras!C1218, "")</f>
        <v>640705.61</v>
      </c>
      <c r="S1226" s="14">
        <f t="shared" si="21"/>
        <v>-640705.61</v>
      </c>
      <c r="T1226" s="14"/>
      <c r="U1226" s="14"/>
      <c r="V1226" s="14"/>
      <c r="W1226" s="14"/>
      <c r="X1226" s="14"/>
      <c r="Y1226" s="14"/>
      <c r="Z1226" s="14"/>
      <c r="AA1226" s="14"/>
      <c r="AB1226" s="14"/>
      <c r="AC1226" s="14"/>
      <c r="AD1226" s="14"/>
      <c r="AE1226" s="14"/>
      <c r="AF1226" s="14"/>
      <c r="AG1226" s="14"/>
      <c r="AH1226" s="14"/>
      <c r="AI1226" s="14"/>
      <c r="AJ1226" s="14"/>
      <c r="AK1226" s="14"/>
      <c r="AL1226" s="14"/>
    </row>
    <row r="1227" spans="1:38">
      <c r="A1227" s="14"/>
      <c r="B1227" s="14"/>
      <c r="C1227" s="14"/>
      <c r="D1227" s="14"/>
      <c r="E1227" s="14"/>
      <c r="F1227" s="14"/>
      <c r="G1227" s="14"/>
      <c r="H1227" s="14"/>
      <c r="I1227" s="14"/>
      <c r="J1227" s="14"/>
      <c r="K1227" s="14"/>
      <c r="L1227" s="14"/>
      <c r="M1227" s="14"/>
      <c r="N1227" s="14"/>
      <c r="O1227" s="14"/>
      <c r="Q1227" s="14" t="str">
        <f>IF(moras!H1219="SI", moras!C1219, "")</f>
        <v/>
      </c>
      <c r="R1227" s="14">
        <f>IF(moras!H1219="NO", moras!C1219, "")</f>
        <v>3000000</v>
      </c>
      <c r="S1227" s="14">
        <f t="shared" ref="S1227:S1290" si="22">-R1227</f>
        <v>-3000000</v>
      </c>
      <c r="T1227" s="14"/>
      <c r="U1227" s="14"/>
      <c r="V1227" s="14"/>
      <c r="W1227" s="14"/>
      <c r="X1227" s="14"/>
      <c r="Y1227" s="14"/>
      <c r="Z1227" s="14"/>
      <c r="AA1227" s="14"/>
      <c r="AB1227" s="14"/>
      <c r="AC1227" s="14"/>
      <c r="AD1227" s="14"/>
      <c r="AE1227" s="14"/>
      <c r="AF1227" s="14"/>
      <c r="AG1227" s="14"/>
      <c r="AH1227" s="14"/>
      <c r="AI1227" s="14"/>
      <c r="AJ1227" s="14"/>
      <c r="AK1227" s="14"/>
      <c r="AL1227" s="14"/>
    </row>
    <row r="1228" spans="1:38">
      <c r="A1228" s="14"/>
      <c r="B1228" s="14"/>
      <c r="C1228" s="14"/>
      <c r="D1228" s="14"/>
      <c r="E1228" s="14"/>
      <c r="F1228" s="14"/>
      <c r="G1228" s="14"/>
      <c r="H1228" s="14"/>
      <c r="I1228" s="14"/>
      <c r="J1228" s="14"/>
      <c r="K1228" s="14"/>
      <c r="L1228" s="14"/>
      <c r="M1228" s="14"/>
      <c r="N1228" s="14"/>
      <c r="O1228" s="14"/>
      <c r="Q1228" s="14" t="str">
        <f>IF(moras!H1220="SI", moras!C1220, "")</f>
        <v/>
      </c>
      <c r="R1228" s="14">
        <f>IF(moras!H1220="NO", moras!C1220, "")</f>
        <v>286990.48</v>
      </c>
      <c r="S1228" s="14">
        <f t="shared" si="22"/>
        <v>-286990.48</v>
      </c>
      <c r="T1228" s="14"/>
      <c r="U1228" s="14"/>
      <c r="V1228" s="14"/>
      <c r="W1228" s="14"/>
      <c r="X1228" s="14"/>
      <c r="Y1228" s="14"/>
      <c r="Z1228" s="14"/>
      <c r="AA1228" s="14"/>
      <c r="AB1228" s="14"/>
      <c r="AC1228" s="14"/>
      <c r="AD1228" s="14"/>
      <c r="AE1228" s="14"/>
      <c r="AF1228" s="14"/>
      <c r="AG1228" s="14"/>
      <c r="AH1228" s="14"/>
      <c r="AI1228" s="14"/>
      <c r="AJ1228" s="14"/>
      <c r="AK1228" s="14"/>
      <c r="AL1228" s="14"/>
    </row>
    <row r="1229" spans="1:38">
      <c r="A1229" s="14"/>
      <c r="B1229" s="14"/>
      <c r="C1229" s="14"/>
      <c r="D1229" s="14"/>
      <c r="E1229" s="14"/>
      <c r="F1229" s="14"/>
      <c r="G1229" s="14"/>
      <c r="H1229" s="14"/>
      <c r="I1229" s="14"/>
      <c r="J1229" s="14"/>
      <c r="K1229" s="14"/>
      <c r="L1229" s="14"/>
      <c r="M1229" s="14"/>
      <c r="N1229" s="14"/>
      <c r="O1229" s="14"/>
      <c r="Q1229" s="14" t="str">
        <f>IF(moras!H1221="SI", moras!C1221, "")</f>
        <v/>
      </c>
      <c r="R1229" s="14">
        <f>IF(moras!H1221="NO", moras!C1221, "")</f>
        <v>297046</v>
      </c>
      <c r="S1229" s="14">
        <f t="shared" si="22"/>
        <v>-297046</v>
      </c>
      <c r="T1229" s="14"/>
      <c r="U1229" s="14"/>
      <c r="V1229" s="14"/>
      <c r="W1229" s="14"/>
      <c r="X1229" s="14"/>
      <c r="Y1229" s="14"/>
      <c r="Z1229" s="14"/>
      <c r="AA1229" s="14"/>
      <c r="AB1229" s="14"/>
      <c r="AC1229" s="14"/>
      <c r="AD1229" s="14"/>
      <c r="AE1229" s="14"/>
      <c r="AF1229" s="14"/>
      <c r="AG1229" s="14"/>
      <c r="AH1229" s="14"/>
      <c r="AI1229" s="14"/>
      <c r="AJ1229" s="14"/>
      <c r="AK1229" s="14"/>
      <c r="AL1229" s="14"/>
    </row>
    <row r="1230" spans="1:38">
      <c r="A1230" s="14"/>
      <c r="B1230" s="14"/>
      <c r="C1230" s="14"/>
      <c r="D1230" s="14"/>
      <c r="E1230" s="14"/>
      <c r="F1230" s="14"/>
      <c r="G1230" s="14"/>
      <c r="H1230" s="14"/>
      <c r="I1230" s="14"/>
      <c r="J1230" s="14"/>
      <c r="K1230" s="14"/>
      <c r="L1230" s="14"/>
      <c r="M1230" s="14"/>
      <c r="N1230" s="14"/>
      <c r="O1230" s="14"/>
      <c r="Q1230" s="14" t="str">
        <f>IF(moras!H1222="SI", moras!C1222, "")</f>
        <v/>
      </c>
      <c r="R1230" s="14">
        <f>IF(moras!H1222="NO", moras!C1222, "")</f>
        <v>486139.05</v>
      </c>
      <c r="S1230" s="14">
        <f t="shared" si="22"/>
        <v>-486139.05</v>
      </c>
      <c r="T1230" s="14"/>
      <c r="U1230" s="14"/>
      <c r="V1230" s="14"/>
      <c r="W1230" s="14"/>
      <c r="X1230" s="14"/>
      <c r="Y1230" s="14"/>
      <c r="Z1230" s="14"/>
      <c r="AA1230" s="14"/>
      <c r="AB1230" s="14"/>
      <c r="AC1230" s="14"/>
      <c r="AD1230" s="14"/>
      <c r="AE1230" s="14"/>
      <c r="AF1230" s="14"/>
      <c r="AG1230" s="14"/>
      <c r="AH1230" s="14"/>
      <c r="AI1230" s="14"/>
      <c r="AJ1230" s="14"/>
      <c r="AK1230" s="14"/>
      <c r="AL1230" s="14"/>
    </row>
    <row r="1231" spans="1:38">
      <c r="A1231" s="14"/>
      <c r="B1231" s="14"/>
      <c r="C1231" s="14"/>
      <c r="D1231" s="14"/>
      <c r="E1231" s="14"/>
      <c r="F1231" s="14"/>
      <c r="G1231" s="14"/>
      <c r="H1231" s="14"/>
      <c r="I1231" s="14"/>
      <c r="J1231" s="14"/>
      <c r="K1231" s="14"/>
      <c r="L1231" s="14"/>
      <c r="M1231" s="14"/>
      <c r="N1231" s="14"/>
      <c r="O1231" s="14"/>
      <c r="Q1231" s="14" t="str">
        <f>IF(moras!H1223="SI", moras!C1223, "")</f>
        <v/>
      </c>
      <c r="R1231" s="14">
        <f>IF(moras!H1223="NO", moras!C1223, "")</f>
        <v>404181.98</v>
      </c>
      <c r="S1231" s="14">
        <f t="shared" si="22"/>
        <v>-404181.98</v>
      </c>
      <c r="T1231" s="14"/>
      <c r="U1231" s="14"/>
      <c r="V1231" s="14"/>
      <c r="W1231" s="14"/>
      <c r="X1231" s="14"/>
      <c r="Y1231" s="14"/>
      <c r="Z1231" s="14"/>
      <c r="AA1231" s="14"/>
      <c r="AB1231" s="14"/>
      <c r="AC1231" s="14"/>
      <c r="AD1231" s="14"/>
      <c r="AE1231" s="14"/>
      <c r="AF1231" s="14"/>
      <c r="AG1231" s="14"/>
      <c r="AH1231" s="14"/>
      <c r="AI1231" s="14"/>
      <c r="AJ1231" s="14"/>
      <c r="AK1231" s="14"/>
      <c r="AL1231" s="14"/>
    </row>
    <row r="1232" spans="1:38">
      <c r="A1232" s="14"/>
      <c r="B1232" s="14"/>
      <c r="C1232" s="14"/>
      <c r="D1232" s="14"/>
      <c r="E1232" s="14"/>
      <c r="F1232" s="14"/>
      <c r="G1232" s="14"/>
      <c r="H1232" s="14"/>
      <c r="I1232" s="14"/>
      <c r="J1232" s="14"/>
      <c r="K1232" s="14"/>
      <c r="L1232" s="14"/>
      <c r="M1232" s="14"/>
      <c r="N1232" s="14"/>
      <c r="O1232" s="14"/>
      <c r="Q1232" s="14" t="str">
        <f>IF(moras!H1224="SI", moras!C1224, "")</f>
        <v/>
      </c>
      <c r="R1232" s="14">
        <f>IF(moras!H1224="NO", moras!C1224, "")</f>
        <v>297046</v>
      </c>
      <c r="S1232" s="14">
        <f t="shared" si="22"/>
        <v>-297046</v>
      </c>
      <c r="T1232" s="14"/>
      <c r="U1232" s="14"/>
      <c r="V1232" s="14"/>
      <c r="W1232" s="14"/>
      <c r="X1232" s="14"/>
      <c r="Y1232" s="14"/>
      <c r="Z1232" s="14"/>
      <c r="AA1232" s="14"/>
      <c r="AB1232" s="14"/>
      <c r="AC1232" s="14"/>
      <c r="AD1232" s="14"/>
      <c r="AE1232" s="14"/>
      <c r="AF1232" s="14"/>
      <c r="AG1232" s="14"/>
      <c r="AH1232" s="14"/>
      <c r="AI1232" s="14"/>
      <c r="AJ1232" s="14"/>
      <c r="AK1232" s="14"/>
      <c r="AL1232" s="14"/>
    </row>
    <row r="1233" spans="1:38">
      <c r="A1233" s="14"/>
      <c r="B1233" s="14"/>
      <c r="C1233" s="14"/>
      <c r="D1233" s="14"/>
      <c r="E1233" s="14"/>
      <c r="F1233" s="14"/>
      <c r="G1233" s="14"/>
      <c r="H1233" s="14"/>
      <c r="I1233" s="14"/>
      <c r="J1233" s="14"/>
      <c r="K1233" s="14"/>
      <c r="L1233" s="14"/>
      <c r="M1233" s="14"/>
      <c r="N1233" s="14"/>
      <c r="O1233" s="14"/>
      <c r="Q1233" s="14" t="str">
        <f>IF(moras!H1225="SI", moras!C1225, "")</f>
        <v/>
      </c>
      <c r="R1233" s="14">
        <f>IF(moras!H1225="NO", moras!C1225, "")</f>
        <v>227097.48</v>
      </c>
      <c r="S1233" s="14">
        <f t="shared" si="22"/>
        <v>-227097.48</v>
      </c>
      <c r="T1233" s="14"/>
      <c r="U1233" s="14"/>
      <c r="V1233" s="14"/>
      <c r="W1233" s="14"/>
      <c r="X1233" s="14"/>
      <c r="Y1233" s="14"/>
      <c r="Z1233" s="14"/>
      <c r="AA1233" s="14"/>
      <c r="AB1233" s="14"/>
      <c r="AC1233" s="14"/>
      <c r="AD1233" s="14"/>
      <c r="AE1233" s="14"/>
      <c r="AF1233" s="14"/>
      <c r="AG1233" s="14"/>
      <c r="AH1233" s="14"/>
      <c r="AI1233" s="14"/>
      <c r="AJ1233" s="14"/>
      <c r="AK1233" s="14"/>
      <c r="AL1233" s="14"/>
    </row>
    <row r="1234" spans="1:38">
      <c r="A1234" s="14"/>
      <c r="B1234" s="14"/>
      <c r="C1234" s="14"/>
      <c r="D1234" s="14"/>
      <c r="E1234" s="14"/>
      <c r="F1234" s="14"/>
      <c r="G1234" s="14"/>
      <c r="H1234" s="14"/>
      <c r="I1234" s="14"/>
      <c r="J1234" s="14"/>
      <c r="K1234" s="14"/>
      <c r="L1234" s="14"/>
      <c r="M1234" s="14"/>
      <c r="N1234" s="14"/>
      <c r="O1234" s="14"/>
      <c r="Q1234" s="14">
        <f>IF(moras!H1226="SI", moras!C1226, "")</f>
        <v>415869</v>
      </c>
      <c r="R1234" s="14" t="str">
        <f>IF(moras!H1226="NO", moras!C1226, "")</f>
        <v/>
      </c>
      <c r="S1234" s="14" t="e">
        <f t="shared" si="22"/>
        <v>#VALUE!</v>
      </c>
      <c r="T1234" s="14"/>
      <c r="U1234" s="14"/>
      <c r="V1234" s="14"/>
      <c r="W1234" s="14"/>
      <c r="X1234" s="14"/>
      <c r="Y1234" s="14"/>
      <c r="Z1234" s="14"/>
      <c r="AA1234" s="14"/>
      <c r="AB1234" s="14"/>
      <c r="AC1234" s="14"/>
      <c r="AD1234" s="14"/>
      <c r="AE1234" s="14"/>
      <c r="AF1234" s="14"/>
      <c r="AG1234" s="14"/>
      <c r="AH1234" s="14"/>
      <c r="AI1234" s="14"/>
      <c r="AJ1234" s="14"/>
      <c r="AK1234" s="14"/>
      <c r="AL1234" s="14"/>
    </row>
    <row r="1235" spans="1:38">
      <c r="A1235" s="14"/>
      <c r="B1235" s="14"/>
      <c r="C1235" s="14"/>
      <c r="D1235" s="14"/>
      <c r="E1235" s="14"/>
      <c r="F1235" s="14"/>
      <c r="G1235" s="14"/>
      <c r="H1235" s="14"/>
      <c r="I1235" s="14"/>
      <c r="J1235" s="14"/>
      <c r="K1235" s="14"/>
      <c r="L1235" s="14"/>
      <c r="M1235" s="14"/>
      <c r="N1235" s="14"/>
      <c r="O1235" s="14"/>
      <c r="Q1235" s="14" t="str">
        <f>IF(moras!H1227="SI", moras!C1227, "")</f>
        <v/>
      </c>
      <c r="R1235" s="14">
        <f>IF(moras!H1227="NO", moras!C1227, "")</f>
        <v>418017</v>
      </c>
      <c r="S1235" s="14">
        <f t="shared" si="22"/>
        <v>-418017</v>
      </c>
      <c r="T1235" s="14"/>
      <c r="U1235" s="14"/>
      <c r="V1235" s="14"/>
      <c r="W1235" s="14"/>
      <c r="X1235" s="14"/>
      <c r="Y1235" s="14"/>
      <c r="Z1235" s="14"/>
      <c r="AA1235" s="14"/>
      <c r="AB1235" s="14"/>
      <c r="AC1235" s="14"/>
      <c r="AD1235" s="14"/>
      <c r="AE1235" s="14"/>
      <c r="AF1235" s="14"/>
      <c r="AG1235" s="14"/>
      <c r="AH1235" s="14"/>
      <c r="AI1235" s="14"/>
      <c r="AJ1235" s="14"/>
      <c r="AK1235" s="14"/>
      <c r="AL1235" s="14"/>
    </row>
    <row r="1236" spans="1:38">
      <c r="A1236" s="14"/>
      <c r="B1236" s="14"/>
      <c r="C1236" s="14"/>
      <c r="D1236" s="14"/>
      <c r="E1236" s="14"/>
      <c r="F1236" s="14"/>
      <c r="G1236" s="14"/>
      <c r="H1236" s="14"/>
      <c r="I1236" s="14"/>
      <c r="J1236" s="14"/>
      <c r="K1236" s="14"/>
      <c r="L1236" s="14"/>
      <c r="M1236" s="14"/>
      <c r="N1236" s="14"/>
      <c r="O1236" s="14"/>
      <c r="Q1236" s="14" t="str">
        <f>IF(moras!H1228="SI", moras!C1228, "")</f>
        <v/>
      </c>
      <c r="R1236" s="14">
        <f>IF(moras!H1228="NO", moras!C1228, "")</f>
        <v>403320.12</v>
      </c>
      <c r="S1236" s="14">
        <f t="shared" si="22"/>
        <v>-403320.12</v>
      </c>
      <c r="T1236" s="14"/>
      <c r="U1236" s="14"/>
      <c r="V1236" s="14"/>
      <c r="W1236" s="14"/>
      <c r="X1236" s="14"/>
      <c r="Y1236" s="14"/>
      <c r="Z1236" s="14"/>
      <c r="AA1236" s="14"/>
      <c r="AB1236" s="14"/>
      <c r="AC1236" s="14"/>
      <c r="AD1236" s="14"/>
      <c r="AE1236" s="14"/>
      <c r="AF1236" s="14"/>
      <c r="AG1236" s="14"/>
      <c r="AH1236" s="14"/>
      <c r="AI1236" s="14"/>
      <c r="AJ1236" s="14"/>
      <c r="AK1236" s="14"/>
      <c r="AL1236" s="14"/>
    </row>
    <row r="1237" spans="1:38">
      <c r="A1237" s="14"/>
      <c r="B1237" s="14"/>
      <c r="C1237" s="14"/>
      <c r="D1237" s="14"/>
      <c r="E1237" s="14"/>
      <c r="F1237" s="14"/>
      <c r="G1237" s="14"/>
      <c r="H1237" s="14"/>
      <c r="I1237" s="14"/>
      <c r="J1237" s="14"/>
      <c r="K1237" s="14"/>
      <c r="L1237" s="14"/>
      <c r="M1237" s="14"/>
      <c r="N1237" s="14"/>
      <c r="O1237" s="14"/>
      <c r="Q1237" s="14" t="str">
        <f>IF(moras!H1229="SI", moras!C1229, "")</f>
        <v/>
      </c>
      <c r="R1237" s="14">
        <f>IF(moras!H1229="NO", moras!C1229, "")</f>
        <v>293611</v>
      </c>
      <c r="S1237" s="14">
        <f t="shared" si="22"/>
        <v>-293611</v>
      </c>
      <c r="T1237" s="14"/>
      <c r="U1237" s="14"/>
      <c r="V1237" s="14"/>
      <c r="W1237" s="14"/>
      <c r="X1237" s="14"/>
      <c r="Y1237" s="14"/>
      <c r="Z1237" s="14"/>
      <c r="AA1237" s="14"/>
      <c r="AB1237" s="14"/>
      <c r="AC1237" s="14"/>
      <c r="AD1237" s="14"/>
      <c r="AE1237" s="14"/>
      <c r="AF1237" s="14"/>
      <c r="AG1237" s="14"/>
      <c r="AH1237" s="14"/>
      <c r="AI1237" s="14"/>
      <c r="AJ1237" s="14"/>
      <c r="AK1237" s="14"/>
      <c r="AL1237" s="14"/>
    </row>
    <row r="1238" spans="1:38">
      <c r="A1238" s="14"/>
      <c r="B1238" s="14"/>
      <c r="C1238" s="14"/>
      <c r="D1238" s="14"/>
      <c r="E1238" s="14"/>
      <c r="F1238" s="14"/>
      <c r="G1238" s="14"/>
      <c r="H1238" s="14"/>
      <c r="I1238" s="14"/>
      <c r="J1238" s="14"/>
      <c r="K1238" s="14"/>
      <c r="L1238" s="14"/>
      <c r="M1238" s="14"/>
      <c r="N1238" s="14"/>
      <c r="O1238" s="14"/>
      <c r="Q1238" s="14">
        <f>IF(moras!H1230="SI", moras!C1230, "")</f>
        <v>404463</v>
      </c>
      <c r="R1238" s="14" t="str">
        <f>IF(moras!H1230="NO", moras!C1230, "")</f>
        <v/>
      </c>
      <c r="S1238" s="14" t="e">
        <f t="shared" si="22"/>
        <v>#VALUE!</v>
      </c>
      <c r="T1238" s="14"/>
      <c r="U1238" s="14"/>
      <c r="V1238" s="14"/>
      <c r="W1238" s="14"/>
      <c r="X1238" s="14"/>
      <c r="Y1238" s="14"/>
      <c r="Z1238" s="14"/>
      <c r="AA1238" s="14"/>
      <c r="AB1238" s="14"/>
      <c r="AC1238" s="14"/>
      <c r="AD1238" s="14"/>
      <c r="AE1238" s="14"/>
      <c r="AF1238" s="14"/>
      <c r="AG1238" s="14"/>
      <c r="AH1238" s="14"/>
      <c r="AI1238" s="14"/>
      <c r="AJ1238" s="14"/>
      <c r="AK1238" s="14"/>
      <c r="AL1238" s="14"/>
    </row>
    <row r="1239" spans="1:38">
      <c r="A1239" s="14"/>
      <c r="B1239" s="14"/>
      <c r="C1239" s="14"/>
      <c r="D1239" s="14"/>
      <c r="E1239" s="14"/>
      <c r="F1239" s="14"/>
      <c r="G1239" s="14"/>
      <c r="H1239" s="14"/>
      <c r="I1239" s="14"/>
      <c r="J1239" s="14"/>
      <c r="K1239" s="14"/>
      <c r="L1239" s="14"/>
      <c r="M1239" s="14"/>
      <c r="N1239" s="14"/>
      <c r="O1239" s="14"/>
      <c r="Q1239" s="14" t="str">
        <f>IF(moras!H1231="SI", moras!C1231, "")</f>
        <v/>
      </c>
      <c r="R1239" s="14">
        <f>IF(moras!H1231="NO", moras!C1231, "")</f>
        <v>790612.8</v>
      </c>
      <c r="S1239" s="14">
        <f t="shared" si="22"/>
        <v>-790612.8</v>
      </c>
      <c r="T1239" s="14"/>
      <c r="U1239" s="14"/>
      <c r="V1239" s="14"/>
      <c r="W1239" s="14"/>
      <c r="X1239" s="14"/>
      <c r="Y1239" s="14"/>
      <c r="Z1239" s="14"/>
      <c r="AA1239" s="14"/>
      <c r="AB1239" s="14"/>
      <c r="AC1239" s="14"/>
      <c r="AD1239" s="14"/>
      <c r="AE1239" s="14"/>
      <c r="AF1239" s="14"/>
      <c r="AG1239" s="14"/>
      <c r="AH1239" s="14"/>
      <c r="AI1239" s="14"/>
      <c r="AJ1239" s="14"/>
      <c r="AK1239" s="14"/>
      <c r="AL1239" s="14"/>
    </row>
    <row r="1240" spans="1:38">
      <c r="A1240" s="14"/>
      <c r="B1240" s="14"/>
      <c r="C1240" s="14"/>
      <c r="D1240" s="14"/>
      <c r="E1240" s="14"/>
      <c r="F1240" s="14"/>
      <c r="G1240" s="14"/>
      <c r="H1240" s="14"/>
      <c r="I1240" s="14"/>
      <c r="J1240" s="14"/>
      <c r="K1240" s="14"/>
      <c r="L1240" s="14"/>
      <c r="M1240" s="14"/>
      <c r="N1240" s="14"/>
      <c r="O1240" s="14"/>
      <c r="Q1240" s="14" t="str">
        <f>IF(moras!H1232="SI", moras!C1232, "")</f>
        <v/>
      </c>
      <c r="R1240" s="14">
        <f>IF(moras!H1232="NO", moras!C1232, "")</f>
        <v>351475.79</v>
      </c>
      <c r="S1240" s="14">
        <f t="shared" si="22"/>
        <v>-351475.79</v>
      </c>
      <c r="T1240" s="14"/>
      <c r="U1240" s="14"/>
      <c r="V1240" s="14"/>
      <c r="W1240" s="14"/>
      <c r="X1240" s="14"/>
      <c r="Y1240" s="14"/>
      <c r="Z1240" s="14"/>
      <c r="AA1240" s="14"/>
      <c r="AB1240" s="14"/>
      <c r="AC1240" s="14"/>
      <c r="AD1240" s="14"/>
      <c r="AE1240" s="14"/>
      <c r="AF1240" s="14"/>
      <c r="AG1240" s="14"/>
      <c r="AH1240" s="14"/>
      <c r="AI1240" s="14"/>
      <c r="AJ1240" s="14"/>
      <c r="AK1240" s="14"/>
      <c r="AL1240" s="14"/>
    </row>
    <row r="1241" spans="1:38">
      <c r="A1241" s="14"/>
      <c r="B1241" s="14"/>
      <c r="C1241" s="14"/>
      <c r="D1241" s="14"/>
      <c r="E1241" s="14"/>
      <c r="F1241" s="14"/>
      <c r="G1241" s="14"/>
      <c r="H1241" s="14"/>
      <c r="I1241" s="14"/>
      <c r="J1241" s="14"/>
      <c r="K1241" s="14"/>
      <c r="L1241" s="14"/>
      <c r="M1241" s="14"/>
      <c r="N1241" s="14"/>
      <c r="O1241" s="14"/>
      <c r="Q1241" s="14" t="str">
        <f>IF(moras!H1233="SI", moras!C1233, "")</f>
        <v/>
      </c>
      <c r="R1241" s="14">
        <f>IF(moras!H1233="NO", moras!C1233, "")</f>
        <v>140000</v>
      </c>
      <c r="S1241" s="14">
        <f t="shared" si="22"/>
        <v>-140000</v>
      </c>
      <c r="T1241" s="14"/>
      <c r="U1241" s="14"/>
      <c r="V1241" s="14"/>
      <c r="W1241" s="14"/>
      <c r="X1241" s="14"/>
      <c r="Y1241" s="14"/>
      <c r="Z1241" s="14"/>
      <c r="AA1241" s="14"/>
      <c r="AB1241" s="14"/>
      <c r="AC1241" s="14"/>
      <c r="AD1241" s="14"/>
      <c r="AE1241" s="14"/>
      <c r="AF1241" s="14"/>
      <c r="AG1241" s="14"/>
      <c r="AH1241" s="14"/>
      <c r="AI1241" s="14"/>
      <c r="AJ1241" s="14"/>
      <c r="AK1241" s="14"/>
      <c r="AL1241" s="14"/>
    </row>
    <row r="1242" spans="1:38">
      <c r="A1242" s="14"/>
      <c r="B1242" s="14"/>
      <c r="C1242" s="14"/>
      <c r="D1242" s="14"/>
      <c r="E1242" s="14"/>
      <c r="F1242" s="14"/>
      <c r="G1242" s="14"/>
      <c r="H1242" s="14"/>
      <c r="I1242" s="14"/>
      <c r="J1242" s="14"/>
      <c r="K1242" s="14"/>
      <c r="L1242" s="14"/>
      <c r="M1242" s="14"/>
      <c r="N1242" s="14"/>
      <c r="O1242" s="14"/>
      <c r="Q1242" s="14" t="str">
        <f>IF(moras!H1234="SI", moras!C1234, "")</f>
        <v/>
      </c>
      <c r="R1242" s="14">
        <f>IF(moras!H1234="NO", moras!C1234, "")</f>
        <v>367656</v>
      </c>
      <c r="S1242" s="14">
        <f t="shared" si="22"/>
        <v>-367656</v>
      </c>
      <c r="T1242" s="14"/>
      <c r="U1242" s="14"/>
      <c r="V1242" s="14"/>
      <c r="W1242" s="14"/>
      <c r="X1242" s="14"/>
      <c r="Y1242" s="14"/>
      <c r="Z1242" s="14"/>
      <c r="AA1242" s="14"/>
      <c r="AB1242" s="14"/>
      <c r="AC1242" s="14"/>
      <c r="AD1242" s="14"/>
      <c r="AE1242" s="14"/>
      <c r="AF1242" s="14"/>
      <c r="AG1242" s="14"/>
      <c r="AH1242" s="14"/>
      <c r="AI1242" s="14"/>
      <c r="AJ1242" s="14"/>
      <c r="AK1242" s="14"/>
      <c r="AL1242" s="14"/>
    </row>
    <row r="1243" spans="1:38">
      <c r="A1243" s="14"/>
      <c r="B1243" s="14"/>
      <c r="C1243" s="14"/>
      <c r="D1243" s="14"/>
      <c r="E1243" s="14"/>
      <c r="F1243" s="14"/>
      <c r="G1243" s="14"/>
      <c r="H1243" s="14"/>
      <c r="I1243" s="14"/>
      <c r="J1243" s="14"/>
      <c r="K1243" s="14"/>
      <c r="L1243" s="14"/>
      <c r="M1243" s="14"/>
      <c r="N1243" s="14"/>
      <c r="O1243" s="14"/>
      <c r="Q1243" s="14" t="str">
        <f>IF(moras!H1235="SI", moras!C1235, "")</f>
        <v/>
      </c>
      <c r="R1243" s="14">
        <f>IF(moras!H1235="NO", moras!C1235, "")</f>
        <v>437356.05</v>
      </c>
      <c r="S1243" s="14">
        <f t="shared" si="22"/>
        <v>-437356.05</v>
      </c>
      <c r="T1243" s="14"/>
      <c r="U1243" s="14"/>
      <c r="V1243" s="14"/>
      <c r="W1243" s="14"/>
      <c r="X1243" s="14"/>
      <c r="Y1243" s="14"/>
      <c r="Z1243" s="14"/>
      <c r="AA1243" s="14"/>
      <c r="AB1243" s="14"/>
      <c r="AC1243" s="14"/>
      <c r="AD1243" s="14"/>
      <c r="AE1243" s="14"/>
      <c r="AF1243" s="14"/>
      <c r="AG1243" s="14"/>
      <c r="AH1243" s="14"/>
      <c r="AI1243" s="14"/>
      <c r="AJ1243" s="14"/>
      <c r="AK1243" s="14"/>
      <c r="AL1243" s="14"/>
    </row>
    <row r="1244" spans="1:38">
      <c r="A1244" s="14"/>
      <c r="B1244" s="14"/>
      <c r="C1244" s="14"/>
      <c r="D1244" s="14"/>
      <c r="E1244" s="14"/>
      <c r="F1244" s="14"/>
      <c r="G1244" s="14"/>
      <c r="H1244" s="14"/>
      <c r="I1244" s="14"/>
      <c r="J1244" s="14"/>
      <c r="K1244" s="14"/>
      <c r="L1244" s="14"/>
      <c r="M1244" s="14"/>
      <c r="N1244" s="14"/>
      <c r="O1244" s="14"/>
      <c r="Q1244" s="14" t="str">
        <f>IF(moras!H1236="SI", moras!C1236, "")</f>
        <v/>
      </c>
      <c r="R1244" s="14">
        <f>IF(moras!H1236="NO", moras!C1236, "")</f>
        <v>650000</v>
      </c>
      <c r="S1244" s="14">
        <f t="shared" si="22"/>
        <v>-650000</v>
      </c>
      <c r="T1244" s="14"/>
      <c r="U1244" s="14"/>
      <c r="V1244" s="14"/>
      <c r="W1244" s="14"/>
      <c r="X1244" s="14"/>
      <c r="Y1244" s="14"/>
      <c r="Z1244" s="14"/>
      <c r="AA1244" s="14"/>
      <c r="AB1244" s="14"/>
      <c r="AC1244" s="14"/>
      <c r="AD1244" s="14"/>
      <c r="AE1244" s="14"/>
      <c r="AF1244" s="14"/>
      <c r="AG1244" s="14"/>
      <c r="AH1244" s="14"/>
      <c r="AI1244" s="14"/>
      <c r="AJ1244" s="14"/>
      <c r="AK1244" s="14"/>
      <c r="AL1244" s="14"/>
    </row>
    <row r="1245" spans="1:38">
      <c r="A1245" s="14"/>
      <c r="B1245" s="14"/>
      <c r="C1245" s="14"/>
      <c r="D1245" s="14"/>
      <c r="E1245" s="14"/>
      <c r="F1245" s="14"/>
      <c r="G1245" s="14"/>
      <c r="H1245" s="14"/>
      <c r="I1245" s="14"/>
      <c r="J1245" s="14"/>
      <c r="K1245" s="14"/>
      <c r="L1245" s="14"/>
      <c r="M1245" s="14"/>
      <c r="N1245" s="14"/>
      <c r="O1245" s="14"/>
      <c r="Q1245" s="14">
        <f>IF(moras!H1237="SI", moras!C1237, "")</f>
        <v>297046</v>
      </c>
      <c r="R1245" s="14" t="str">
        <f>IF(moras!H1237="NO", moras!C1237, "")</f>
        <v/>
      </c>
      <c r="S1245" s="14" t="e">
        <f t="shared" si="22"/>
        <v>#VALUE!</v>
      </c>
      <c r="T1245" s="14"/>
      <c r="U1245" s="14"/>
      <c r="V1245" s="14"/>
      <c r="W1245" s="14"/>
      <c r="X1245" s="14"/>
      <c r="Y1245" s="14"/>
      <c r="Z1245" s="14"/>
      <c r="AA1245" s="14"/>
      <c r="AB1245" s="14"/>
      <c r="AC1245" s="14"/>
      <c r="AD1245" s="14"/>
      <c r="AE1245" s="14"/>
      <c r="AF1245" s="14"/>
      <c r="AG1245" s="14"/>
      <c r="AH1245" s="14"/>
      <c r="AI1245" s="14"/>
      <c r="AJ1245" s="14"/>
      <c r="AK1245" s="14"/>
      <c r="AL1245" s="14"/>
    </row>
    <row r="1246" spans="1:38">
      <c r="A1246" s="14"/>
      <c r="B1246" s="14"/>
      <c r="C1246" s="14"/>
      <c r="D1246" s="14"/>
      <c r="E1246" s="14"/>
      <c r="F1246" s="14"/>
      <c r="G1246" s="14"/>
      <c r="H1246" s="14"/>
      <c r="I1246" s="14"/>
      <c r="J1246" s="14"/>
      <c r="K1246" s="14"/>
      <c r="L1246" s="14"/>
      <c r="M1246" s="14"/>
      <c r="N1246" s="14"/>
      <c r="O1246" s="14"/>
      <c r="Q1246" s="14" t="str">
        <f>IF(moras!H1238="SI", moras!C1238, "")</f>
        <v/>
      </c>
      <c r="R1246" s="14">
        <f>IF(moras!H1238="NO", moras!C1238, "")</f>
        <v>694194</v>
      </c>
      <c r="S1246" s="14">
        <f t="shared" si="22"/>
        <v>-694194</v>
      </c>
      <c r="T1246" s="14"/>
      <c r="U1246" s="14"/>
      <c r="V1246" s="14"/>
      <c r="W1246" s="14"/>
      <c r="X1246" s="14"/>
      <c r="Y1246" s="14"/>
      <c r="Z1246" s="14"/>
      <c r="AA1246" s="14"/>
      <c r="AB1246" s="14"/>
      <c r="AC1246" s="14"/>
      <c r="AD1246" s="14"/>
      <c r="AE1246" s="14"/>
      <c r="AF1246" s="14"/>
      <c r="AG1246" s="14"/>
      <c r="AH1246" s="14"/>
      <c r="AI1246" s="14"/>
      <c r="AJ1246" s="14"/>
      <c r="AK1246" s="14"/>
      <c r="AL1246" s="14"/>
    </row>
    <row r="1247" spans="1:38">
      <c r="A1247" s="14"/>
      <c r="B1247" s="14"/>
      <c r="C1247" s="14"/>
      <c r="D1247" s="14"/>
      <c r="E1247" s="14"/>
      <c r="F1247" s="14"/>
      <c r="G1247" s="14"/>
      <c r="H1247" s="14"/>
      <c r="I1247" s="14"/>
      <c r="J1247" s="14"/>
      <c r="K1247" s="14"/>
      <c r="L1247" s="14"/>
      <c r="M1247" s="14"/>
      <c r="N1247" s="14"/>
      <c r="O1247" s="14"/>
      <c r="Q1247" s="14" t="str">
        <f>IF(moras!H1239="SI", moras!C1239, "")</f>
        <v/>
      </c>
      <c r="R1247" s="14">
        <f>IF(moras!H1239="NO", moras!C1239, "")</f>
        <v>297046</v>
      </c>
      <c r="S1247" s="14">
        <f t="shared" si="22"/>
        <v>-297046</v>
      </c>
      <c r="T1247" s="14"/>
      <c r="U1247" s="14"/>
      <c r="V1247" s="14"/>
      <c r="W1247" s="14"/>
      <c r="X1247" s="14"/>
      <c r="Y1247" s="14"/>
      <c r="Z1247" s="14"/>
      <c r="AA1247" s="14"/>
      <c r="AB1247" s="14"/>
      <c r="AC1247" s="14"/>
      <c r="AD1247" s="14"/>
      <c r="AE1247" s="14"/>
      <c r="AF1247" s="14"/>
      <c r="AG1247" s="14"/>
      <c r="AH1247" s="14"/>
      <c r="AI1247" s="14"/>
      <c r="AJ1247" s="14"/>
      <c r="AK1247" s="14"/>
      <c r="AL1247" s="14"/>
    </row>
    <row r="1248" spans="1:38">
      <c r="A1248" s="14"/>
      <c r="B1248" s="14"/>
      <c r="C1248" s="14"/>
      <c r="D1248" s="14"/>
      <c r="E1248" s="14"/>
      <c r="F1248" s="14"/>
      <c r="G1248" s="14"/>
      <c r="H1248" s="14"/>
      <c r="I1248" s="14"/>
      <c r="J1248" s="14"/>
      <c r="K1248" s="14"/>
      <c r="L1248" s="14"/>
      <c r="M1248" s="14"/>
      <c r="N1248" s="14"/>
      <c r="O1248" s="14"/>
      <c r="Q1248" s="14" t="str">
        <f>IF(moras!H1240="SI", moras!C1240, "")</f>
        <v/>
      </c>
      <c r="R1248" s="14">
        <f>IF(moras!H1240="NO", moras!C1240, "")</f>
        <v>1990669.08</v>
      </c>
      <c r="S1248" s="14">
        <f t="shared" si="22"/>
        <v>-1990669.08</v>
      </c>
      <c r="T1248" s="14"/>
      <c r="U1248" s="14"/>
      <c r="V1248" s="14"/>
      <c r="W1248" s="14"/>
      <c r="X1248" s="14"/>
      <c r="Y1248" s="14"/>
      <c r="Z1248" s="14"/>
      <c r="AA1248" s="14"/>
      <c r="AB1248" s="14"/>
      <c r="AC1248" s="14"/>
      <c r="AD1248" s="14"/>
      <c r="AE1248" s="14"/>
      <c r="AF1248" s="14"/>
      <c r="AG1248" s="14"/>
      <c r="AH1248" s="14"/>
      <c r="AI1248" s="14"/>
      <c r="AJ1248" s="14"/>
      <c r="AK1248" s="14"/>
      <c r="AL1248" s="14"/>
    </row>
    <row r="1249" spans="1:38">
      <c r="A1249" s="14"/>
      <c r="B1249" s="14"/>
      <c r="C1249" s="14"/>
      <c r="D1249" s="14"/>
      <c r="E1249" s="14"/>
      <c r="F1249" s="14"/>
      <c r="G1249" s="14"/>
      <c r="H1249" s="14"/>
      <c r="I1249" s="14"/>
      <c r="J1249" s="14"/>
      <c r="K1249" s="14"/>
      <c r="L1249" s="14"/>
      <c r="M1249" s="14"/>
      <c r="N1249" s="14"/>
      <c r="O1249" s="14"/>
      <c r="Q1249" s="14" t="str">
        <f>IF(moras!H1241="SI", moras!C1241, "")</f>
        <v/>
      </c>
      <c r="R1249" s="14">
        <f>IF(moras!H1241="NO", moras!C1241, "")</f>
        <v>716480.5</v>
      </c>
      <c r="S1249" s="14">
        <f t="shared" si="22"/>
        <v>-716480.5</v>
      </c>
      <c r="T1249" s="14"/>
      <c r="U1249" s="14"/>
      <c r="V1249" s="14"/>
      <c r="W1249" s="14"/>
      <c r="X1249" s="14"/>
      <c r="Y1249" s="14"/>
      <c r="Z1249" s="14"/>
      <c r="AA1249" s="14"/>
      <c r="AB1249" s="14"/>
      <c r="AC1249" s="14"/>
      <c r="AD1249" s="14"/>
      <c r="AE1249" s="14"/>
      <c r="AF1249" s="14"/>
      <c r="AG1249" s="14"/>
      <c r="AH1249" s="14"/>
      <c r="AI1249" s="14"/>
      <c r="AJ1249" s="14"/>
      <c r="AK1249" s="14"/>
      <c r="AL1249" s="14"/>
    </row>
    <row r="1250" spans="1:38">
      <c r="A1250" s="14"/>
      <c r="B1250" s="14"/>
      <c r="C1250" s="14"/>
      <c r="D1250" s="14"/>
      <c r="E1250" s="14"/>
      <c r="F1250" s="14"/>
      <c r="G1250" s="14"/>
      <c r="H1250" s="14"/>
      <c r="I1250" s="14"/>
      <c r="J1250" s="14"/>
      <c r="K1250" s="14"/>
      <c r="L1250" s="14"/>
      <c r="M1250" s="14"/>
      <c r="N1250" s="14"/>
      <c r="O1250" s="14"/>
      <c r="Q1250" s="14" t="str">
        <f>IF(moras!H1242="SI", moras!C1242, "")</f>
        <v/>
      </c>
      <c r="R1250" s="14">
        <f>IF(moras!H1242="NO", moras!C1242, "")</f>
        <v>629602.69999999995</v>
      </c>
      <c r="S1250" s="14">
        <f t="shared" si="22"/>
        <v>-629602.69999999995</v>
      </c>
      <c r="T1250" s="14"/>
      <c r="U1250" s="14"/>
      <c r="V1250" s="14"/>
      <c r="W1250" s="14"/>
      <c r="X1250" s="14"/>
      <c r="Y1250" s="14"/>
      <c r="Z1250" s="14"/>
      <c r="AA1250" s="14"/>
      <c r="AB1250" s="14"/>
      <c r="AC1250" s="14"/>
      <c r="AD1250" s="14"/>
      <c r="AE1250" s="14"/>
      <c r="AF1250" s="14"/>
      <c r="AG1250" s="14"/>
      <c r="AH1250" s="14"/>
      <c r="AI1250" s="14"/>
      <c r="AJ1250" s="14"/>
      <c r="AK1250" s="14"/>
      <c r="AL1250" s="14"/>
    </row>
    <row r="1251" spans="1:38">
      <c r="A1251" s="14"/>
      <c r="B1251" s="14"/>
      <c r="C1251" s="14"/>
      <c r="D1251" s="14"/>
      <c r="E1251" s="14"/>
      <c r="F1251" s="14"/>
      <c r="G1251" s="14"/>
      <c r="H1251" s="14"/>
      <c r="I1251" s="14"/>
      <c r="J1251" s="14"/>
      <c r="K1251" s="14"/>
      <c r="L1251" s="14"/>
      <c r="M1251" s="14"/>
      <c r="N1251" s="14"/>
      <c r="O1251" s="14"/>
      <c r="Q1251" s="14" t="str">
        <f>IF(moras!H1243="SI", moras!C1243, "")</f>
        <v/>
      </c>
      <c r="R1251" s="14">
        <f>IF(moras!H1243="NO", moras!C1243, "")</f>
        <v>139857.5</v>
      </c>
      <c r="S1251" s="14">
        <f t="shared" si="22"/>
        <v>-139857.5</v>
      </c>
      <c r="T1251" s="14"/>
      <c r="U1251" s="14"/>
      <c r="V1251" s="14"/>
      <c r="W1251" s="14"/>
      <c r="X1251" s="14"/>
      <c r="Y1251" s="14"/>
      <c r="Z1251" s="14"/>
      <c r="AA1251" s="14"/>
      <c r="AB1251" s="14"/>
      <c r="AC1251" s="14"/>
      <c r="AD1251" s="14"/>
      <c r="AE1251" s="14"/>
      <c r="AF1251" s="14"/>
      <c r="AG1251" s="14"/>
      <c r="AH1251" s="14"/>
      <c r="AI1251" s="14"/>
      <c r="AJ1251" s="14"/>
      <c r="AK1251" s="14"/>
      <c r="AL1251" s="14"/>
    </row>
    <row r="1252" spans="1:38">
      <c r="A1252" s="14"/>
      <c r="B1252" s="14"/>
      <c r="C1252" s="14"/>
      <c r="D1252" s="14"/>
      <c r="E1252" s="14"/>
      <c r="F1252" s="14"/>
      <c r="G1252" s="14"/>
      <c r="H1252" s="14"/>
      <c r="I1252" s="14"/>
      <c r="J1252" s="14"/>
      <c r="K1252" s="14"/>
      <c r="L1252" s="14"/>
      <c r="M1252" s="14"/>
      <c r="N1252" s="14"/>
      <c r="O1252" s="14"/>
      <c r="Q1252" s="14" t="str">
        <f>IF(moras!H1244="SI", moras!C1244, "")</f>
        <v/>
      </c>
      <c r="R1252" s="14">
        <f>IF(moras!H1244="NO", moras!C1244, "")</f>
        <v>627456</v>
      </c>
      <c r="S1252" s="14">
        <f t="shared" si="22"/>
        <v>-627456</v>
      </c>
      <c r="T1252" s="14"/>
      <c r="U1252" s="14"/>
      <c r="V1252" s="14"/>
      <c r="W1252" s="14"/>
      <c r="X1252" s="14"/>
      <c r="Y1252" s="14"/>
      <c r="Z1252" s="14"/>
      <c r="AA1252" s="14"/>
      <c r="AB1252" s="14"/>
      <c r="AC1252" s="14"/>
      <c r="AD1252" s="14"/>
      <c r="AE1252" s="14"/>
      <c r="AF1252" s="14"/>
      <c r="AG1252" s="14"/>
      <c r="AH1252" s="14"/>
      <c r="AI1252" s="14"/>
      <c r="AJ1252" s="14"/>
      <c r="AK1252" s="14"/>
      <c r="AL1252" s="14"/>
    </row>
    <row r="1253" spans="1:38">
      <c r="A1253" s="14"/>
      <c r="B1253" s="14"/>
      <c r="C1253" s="14"/>
      <c r="D1253" s="14"/>
      <c r="E1253" s="14"/>
      <c r="F1253" s="14"/>
      <c r="G1253" s="14"/>
      <c r="H1253" s="14"/>
      <c r="I1253" s="14"/>
      <c r="J1253" s="14"/>
      <c r="K1253" s="14"/>
      <c r="L1253" s="14"/>
      <c r="M1253" s="14"/>
      <c r="N1253" s="14"/>
      <c r="O1253" s="14"/>
      <c r="Q1253" s="14" t="str">
        <f>IF(moras!H1245="SI", moras!C1245, "")</f>
        <v/>
      </c>
      <c r="R1253" s="14">
        <f>IF(moras!H1245="NO", moras!C1245, "")</f>
        <v>387148.05</v>
      </c>
      <c r="S1253" s="14">
        <f t="shared" si="22"/>
        <v>-387148.05</v>
      </c>
      <c r="T1253" s="14"/>
      <c r="U1253" s="14"/>
      <c r="V1253" s="14"/>
      <c r="W1253" s="14"/>
      <c r="X1253" s="14"/>
      <c r="Y1253" s="14"/>
      <c r="Z1253" s="14"/>
      <c r="AA1253" s="14"/>
      <c r="AB1253" s="14"/>
      <c r="AC1253" s="14"/>
      <c r="AD1253" s="14"/>
      <c r="AE1253" s="14"/>
      <c r="AF1253" s="14"/>
      <c r="AG1253" s="14"/>
      <c r="AH1253" s="14"/>
      <c r="AI1253" s="14"/>
      <c r="AJ1253" s="14"/>
      <c r="AK1253" s="14"/>
      <c r="AL1253" s="14"/>
    </row>
    <row r="1254" spans="1:38">
      <c r="A1254" s="14"/>
      <c r="B1254" s="14"/>
      <c r="C1254" s="14"/>
      <c r="D1254" s="14"/>
      <c r="E1254" s="14"/>
      <c r="F1254" s="14"/>
      <c r="G1254" s="14"/>
      <c r="H1254" s="14"/>
      <c r="I1254" s="14"/>
      <c r="J1254" s="14"/>
      <c r="K1254" s="14"/>
      <c r="L1254" s="14"/>
      <c r="M1254" s="14"/>
      <c r="N1254" s="14"/>
      <c r="O1254" s="14"/>
      <c r="Q1254" s="14" t="str">
        <f>IF(moras!H1246="SI", moras!C1246, "")</f>
        <v/>
      </c>
      <c r="R1254" s="14">
        <f>IF(moras!H1246="NO", moras!C1246, "")</f>
        <v>1021093.09</v>
      </c>
      <c r="S1254" s="14">
        <f t="shared" si="22"/>
        <v>-1021093.09</v>
      </c>
      <c r="T1254" s="14"/>
      <c r="U1254" s="14"/>
      <c r="V1254" s="14"/>
      <c r="W1254" s="14"/>
      <c r="X1254" s="14"/>
      <c r="Y1254" s="14"/>
      <c r="Z1254" s="14"/>
      <c r="AA1254" s="14"/>
      <c r="AB1254" s="14"/>
      <c r="AC1254" s="14"/>
      <c r="AD1254" s="14"/>
      <c r="AE1254" s="14"/>
      <c r="AF1254" s="14"/>
      <c r="AG1254" s="14"/>
      <c r="AH1254" s="14"/>
      <c r="AI1254" s="14"/>
      <c r="AJ1254" s="14"/>
      <c r="AK1254" s="14"/>
      <c r="AL1254" s="14"/>
    </row>
    <row r="1255" spans="1:38">
      <c r="A1255" s="14"/>
      <c r="B1255" s="14"/>
      <c r="C1255" s="14"/>
      <c r="D1255" s="14"/>
      <c r="E1255" s="14"/>
      <c r="F1255" s="14"/>
      <c r="G1255" s="14"/>
      <c r="H1255" s="14"/>
      <c r="I1255" s="14"/>
      <c r="J1255" s="14"/>
      <c r="K1255" s="14"/>
      <c r="L1255" s="14"/>
      <c r="M1255" s="14"/>
      <c r="N1255" s="14"/>
      <c r="O1255" s="14"/>
      <c r="Q1255" s="14" t="str">
        <f>IF(moras!H1247="SI", moras!C1247, "")</f>
        <v/>
      </c>
      <c r="R1255" s="14">
        <f>IF(moras!H1247="NO", moras!C1247, "")</f>
        <v>350000</v>
      </c>
      <c r="S1255" s="14">
        <f t="shared" si="22"/>
        <v>-350000</v>
      </c>
      <c r="T1255" s="14"/>
      <c r="U1255" s="14"/>
      <c r="V1255" s="14"/>
      <c r="W1255" s="14"/>
      <c r="X1255" s="14"/>
      <c r="Y1255" s="14"/>
      <c r="Z1255" s="14"/>
      <c r="AA1255" s="14"/>
      <c r="AB1255" s="14"/>
      <c r="AC1255" s="14"/>
      <c r="AD1255" s="14"/>
      <c r="AE1255" s="14"/>
      <c r="AF1255" s="14"/>
      <c r="AG1255" s="14"/>
      <c r="AH1255" s="14"/>
      <c r="AI1255" s="14"/>
      <c r="AJ1255" s="14"/>
      <c r="AK1255" s="14"/>
      <c r="AL1255" s="14"/>
    </row>
    <row r="1256" spans="1:38">
      <c r="A1256" s="14"/>
      <c r="B1256" s="14"/>
      <c r="C1256" s="14"/>
      <c r="D1256" s="14"/>
      <c r="E1256" s="14"/>
      <c r="F1256" s="14"/>
      <c r="G1256" s="14"/>
      <c r="H1256" s="14"/>
      <c r="I1256" s="14"/>
      <c r="J1256" s="14"/>
      <c r="K1256" s="14"/>
      <c r="L1256" s="14"/>
      <c r="M1256" s="14"/>
      <c r="N1256" s="14"/>
      <c r="O1256" s="14"/>
      <c r="Q1256" s="14">
        <f>IF(moras!H1248="SI", moras!C1248, "")</f>
        <v>260000</v>
      </c>
      <c r="R1256" s="14" t="str">
        <f>IF(moras!H1248="NO", moras!C1248, "")</f>
        <v/>
      </c>
      <c r="S1256" s="14" t="e">
        <f t="shared" si="22"/>
        <v>#VALUE!</v>
      </c>
      <c r="T1256" s="14"/>
      <c r="U1256" s="14"/>
      <c r="V1256" s="14"/>
      <c r="W1256" s="14"/>
      <c r="X1256" s="14"/>
      <c r="Y1256" s="14"/>
      <c r="Z1256" s="14"/>
      <c r="AA1256" s="14"/>
      <c r="AB1256" s="14"/>
      <c r="AC1256" s="14"/>
      <c r="AD1256" s="14"/>
      <c r="AE1256" s="14"/>
      <c r="AF1256" s="14"/>
      <c r="AG1256" s="14"/>
      <c r="AH1256" s="14"/>
      <c r="AI1256" s="14"/>
      <c r="AJ1256" s="14"/>
      <c r="AK1256" s="14"/>
      <c r="AL1256" s="14"/>
    </row>
    <row r="1257" spans="1:38">
      <c r="A1257" s="14"/>
      <c r="B1257" s="14"/>
      <c r="C1257" s="14"/>
      <c r="D1257" s="14"/>
      <c r="E1257" s="14"/>
      <c r="F1257" s="14"/>
      <c r="G1257" s="14"/>
      <c r="H1257" s="14"/>
      <c r="I1257" s="14"/>
      <c r="J1257" s="14"/>
      <c r="K1257" s="14"/>
      <c r="L1257" s="14"/>
      <c r="M1257" s="14"/>
      <c r="N1257" s="14"/>
      <c r="O1257" s="14"/>
      <c r="Q1257" s="14" t="str">
        <f>IF(moras!H1249="SI", moras!C1249, "")</f>
        <v/>
      </c>
      <c r="R1257" s="14">
        <f>IF(moras!H1249="NO", moras!C1249, "")</f>
        <v>2276454.04</v>
      </c>
      <c r="S1257" s="14">
        <f t="shared" si="22"/>
        <v>-2276454.04</v>
      </c>
      <c r="T1257" s="14"/>
      <c r="U1257" s="14"/>
      <c r="V1257" s="14"/>
      <c r="W1257" s="14"/>
      <c r="X1257" s="14"/>
      <c r="Y1257" s="14"/>
      <c r="Z1257" s="14"/>
      <c r="AA1257" s="14"/>
      <c r="AB1257" s="14"/>
      <c r="AC1257" s="14"/>
      <c r="AD1257" s="14"/>
      <c r="AE1257" s="14"/>
      <c r="AF1257" s="14"/>
      <c r="AG1257" s="14"/>
      <c r="AH1257" s="14"/>
      <c r="AI1257" s="14"/>
      <c r="AJ1257" s="14"/>
      <c r="AK1257" s="14"/>
      <c r="AL1257" s="14"/>
    </row>
    <row r="1258" spans="1:38">
      <c r="A1258" s="14"/>
      <c r="B1258" s="14"/>
      <c r="C1258" s="14"/>
      <c r="D1258" s="14"/>
      <c r="E1258" s="14"/>
      <c r="F1258" s="14"/>
      <c r="G1258" s="14"/>
      <c r="H1258" s="14"/>
      <c r="I1258" s="14"/>
      <c r="J1258" s="14"/>
      <c r="K1258" s="14"/>
      <c r="L1258" s="14"/>
      <c r="M1258" s="14"/>
      <c r="N1258" s="14"/>
      <c r="O1258" s="14"/>
      <c r="Q1258" s="14" t="str">
        <f>IF(moras!H1250="SI", moras!C1250, "")</f>
        <v/>
      </c>
      <c r="R1258" s="14">
        <f>IF(moras!H1250="NO", moras!C1250, "")</f>
        <v>278030</v>
      </c>
      <c r="S1258" s="14">
        <f t="shared" si="22"/>
        <v>-278030</v>
      </c>
      <c r="T1258" s="14"/>
      <c r="U1258" s="14"/>
      <c r="V1258" s="14"/>
      <c r="W1258" s="14"/>
      <c r="X1258" s="14"/>
      <c r="Y1258" s="14"/>
      <c r="Z1258" s="14"/>
      <c r="AA1258" s="14"/>
      <c r="AB1258" s="14"/>
      <c r="AC1258" s="14"/>
      <c r="AD1258" s="14"/>
      <c r="AE1258" s="14"/>
      <c r="AF1258" s="14"/>
      <c r="AG1258" s="14"/>
      <c r="AH1258" s="14"/>
      <c r="AI1258" s="14"/>
      <c r="AJ1258" s="14"/>
      <c r="AK1258" s="14"/>
      <c r="AL1258" s="14"/>
    </row>
    <row r="1259" spans="1:38">
      <c r="A1259" s="14"/>
      <c r="B1259" s="14"/>
      <c r="C1259" s="14"/>
      <c r="D1259" s="14"/>
      <c r="E1259" s="14"/>
      <c r="F1259" s="14"/>
      <c r="G1259" s="14"/>
      <c r="H1259" s="14"/>
      <c r="I1259" s="14"/>
      <c r="J1259" s="14"/>
      <c r="K1259" s="14"/>
      <c r="L1259" s="14"/>
      <c r="M1259" s="14"/>
      <c r="N1259" s="14"/>
      <c r="O1259" s="14"/>
      <c r="Q1259" s="14" t="str">
        <f>IF(moras!H1251="SI", moras!C1251, "")</f>
        <v/>
      </c>
      <c r="R1259" s="14">
        <f>IF(moras!H1251="NO", moras!C1251, "")</f>
        <v>346913</v>
      </c>
      <c r="S1259" s="14">
        <f t="shared" si="22"/>
        <v>-346913</v>
      </c>
      <c r="T1259" s="14"/>
      <c r="U1259" s="14"/>
      <c r="V1259" s="14"/>
      <c r="W1259" s="14"/>
      <c r="X1259" s="14"/>
      <c r="Y1259" s="14"/>
      <c r="Z1259" s="14"/>
      <c r="AA1259" s="14"/>
      <c r="AB1259" s="14"/>
      <c r="AC1259" s="14"/>
      <c r="AD1259" s="14"/>
      <c r="AE1259" s="14"/>
      <c r="AF1259" s="14"/>
      <c r="AG1259" s="14"/>
      <c r="AH1259" s="14"/>
      <c r="AI1259" s="14"/>
      <c r="AJ1259" s="14"/>
      <c r="AK1259" s="14"/>
      <c r="AL1259" s="14"/>
    </row>
    <row r="1260" spans="1:38">
      <c r="A1260" s="14"/>
      <c r="B1260" s="14"/>
      <c r="C1260" s="14"/>
      <c r="D1260" s="14"/>
      <c r="E1260" s="14"/>
      <c r="F1260" s="14"/>
      <c r="G1260" s="14"/>
      <c r="H1260" s="14"/>
      <c r="I1260" s="14"/>
      <c r="J1260" s="14"/>
      <c r="K1260" s="14"/>
      <c r="L1260" s="14"/>
      <c r="M1260" s="14"/>
      <c r="N1260" s="14"/>
      <c r="O1260" s="14"/>
      <c r="Q1260" s="14" t="str">
        <f>IF(moras!H1252="SI", moras!C1252, "")</f>
        <v/>
      </c>
      <c r="R1260" s="14">
        <f>IF(moras!H1252="NO", moras!C1252, "")</f>
        <v>426096.65</v>
      </c>
      <c r="S1260" s="14">
        <f t="shared" si="22"/>
        <v>-426096.65</v>
      </c>
      <c r="T1260" s="14"/>
      <c r="U1260" s="14"/>
      <c r="V1260" s="14"/>
      <c r="W1260" s="14"/>
      <c r="X1260" s="14"/>
      <c r="Y1260" s="14"/>
      <c r="Z1260" s="14"/>
      <c r="AA1260" s="14"/>
      <c r="AB1260" s="14"/>
      <c r="AC1260" s="14"/>
      <c r="AD1260" s="14"/>
      <c r="AE1260" s="14"/>
      <c r="AF1260" s="14"/>
      <c r="AG1260" s="14"/>
      <c r="AH1260" s="14"/>
      <c r="AI1260" s="14"/>
      <c r="AJ1260" s="14"/>
      <c r="AK1260" s="14"/>
      <c r="AL1260" s="14"/>
    </row>
    <row r="1261" spans="1:38">
      <c r="A1261" s="14"/>
      <c r="B1261" s="14"/>
      <c r="C1261" s="14"/>
      <c r="D1261" s="14"/>
      <c r="E1261" s="14"/>
      <c r="F1261" s="14"/>
      <c r="G1261" s="14"/>
      <c r="H1261" s="14"/>
      <c r="I1261" s="14"/>
      <c r="J1261" s="14"/>
      <c r="K1261" s="14"/>
      <c r="L1261" s="14"/>
      <c r="M1261" s="14"/>
      <c r="N1261" s="14"/>
      <c r="O1261" s="14"/>
      <c r="Q1261" s="14" t="str">
        <f>IF(moras!H1253="SI", moras!C1253, "")</f>
        <v/>
      </c>
      <c r="R1261" s="14">
        <f>IF(moras!H1253="NO", moras!C1253, "")</f>
        <v>251072.18</v>
      </c>
      <c r="S1261" s="14">
        <f t="shared" si="22"/>
        <v>-251072.18</v>
      </c>
      <c r="T1261" s="14"/>
      <c r="U1261" s="14"/>
      <c r="V1261" s="14"/>
      <c r="W1261" s="14"/>
      <c r="X1261" s="14"/>
      <c r="Y1261" s="14"/>
      <c r="Z1261" s="14"/>
      <c r="AA1261" s="14"/>
      <c r="AB1261" s="14"/>
      <c r="AC1261" s="14"/>
      <c r="AD1261" s="14"/>
      <c r="AE1261" s="14"/>
      <c r="AF1261" s="14"/>
      <c r="AG1261" s="14"/>
      <c r="AH1261" s="14"/>
      <c r="AI1261" s="14"/>
      <c r="AJ1261" s="14"/>
      <c r="AK1261" s="14"/>
      <c r="AL1261" s="14"/>
    </row>
    <row r="1262" spans="1:38">
      <c r="A1262" s="14"/>
      <c r="B1262" s="14"/>
      <c r="C1262" s="14"/>
      <c r="D1262" s="14"/>
      <c r="E1262" s="14"/>
      <c r="F1262" s="14"/>
      <c r="G1262" s="14"/>
      <c r="H1262" s="14"/>
      <c r="I1262" s="14"/>
      <c r="J1262" s="14"/>
      <c r="K1262" s="14"/>
      <c r="L1262" s="14"/>
      <c r="M1262" s="14"/>
      <c r="N1262" s="14"/>
      <c r="O1262" s="14"/>
      <c r="Q1262" s="14" t="str">
        <f>IF(moras!H1254="SI", moras!C1254, "")</f>
        <v/>
      </c>
      <c r="R1262" s="14">
        <f>IF(moras!H1254="NO", moras!C1254, "")</f>
        <v>747594</v>
      </c>
      <c r="S1262" s="14">
        <f t="shared" si="22"/>
        <v>-747594</v>
      </c>
      <c r="T1262" s="14"/>
      <c r="U1262" s="14"/>
      <c r="V1262" s="14"/>
      <c r="W1262" s="14"/>
      <c r="X1262" s="14"/>
      <c r="Y1262" s="14"/>
      <c r="Z1262" s="14"/>
      <c r="AA1262" s="14"/>
      <c r="AB1262" s="14"/>
      <c r="AC1262" s="14"/>
      <c r="AD1262" s="14"/>
      <c r="AE1262" s="14"/>
      <c r="AF1262" s="14"/>
      <c r="AG1262" s="14"/>
      <c r="AH1262" s="14"/>
      <c r="AI1262" s="14"/>
      <c r="AJ1262" s="14"/>
      <c r="AK1262" s="14"/>
      <c r="AL1262" s="14"/>
    </row>
    <row r="1263" spans="1:38">
      <c r="A1263" s="14"/>
      <c r="B1263" s="14"/>
      <c r="C1263" s="14"/>
      <c r="D1263" s="14"/>
      <c r="E1263" s="14"/>
      <c r="F1263" s="14"/>
      <c r="G1263" s="14"/>
      <c r="H1263" s="14"/>
      <c r="I1263" s="14"/>
      <c r="J1263" s="14"/>
      <c r="K1263" s="14"/>
      <c r="L1263" s="14"/>
      <c r="M1263" s="14"/>
      <c r="N1263" s="14"/>
      <c r="O1263" s="14"/>
      <c r="Q1263" s="14" t="str">
        <f>IF(moras!H1255="SI", moras!C1255, "")</f>
        <v/>
      </c>
      <c r="R1263" s="14">
        <f>IF(moras!H1255="NO", moras!C1255, "")</f>
        <v>593740.05000000005</v>
      </c>
      <c r="S1263" s="14">
        <f t="shared" si="22"/>
        <v>-593740.05000000005</v>
      </c>
      <c r="T1263" s="14"/>
      <c r="U1263" s="14"/>
      <c r="V1263" s="14"/>
      <c r="W1263" s="14"/>
      <c r="X1263" s="14"/>
      <c r="Y1263" s="14"/>
      <c r="Z1263" s="14"/>
      <c r="AA1263" s="14"/>
      <c r="AB1263" s="14"/>
      <c r="AC1263" s="14"/>
      <c r="AD1263" s="14"/>
      <c r="AE1263" s="14"/>
      <c r="AF1263" s="14"/>
      <c r="AG1263" s="14"/>
      <c r="AH1263" s="14"/>
      <c r="AI1263" s="14"/>
      <c r="AJ1263" s="14"/>
      <c r="AK1263" s="14"/>
      <c r="AL1263" s="14"/>
    </row>
    <row r="1264" spans="1:38">
      <c r="A1264" s="14"/>
      <c r="B1264" s="14"/>
      <c r="C1264" s="14"/>
      <c r="D1264" s="14"/>
      <c r="E1264" s="14"/>
      <c r="F1264" s="14"/>
      <c r="G1264" s="14"/>
      <c r="H1264" s="14"/>
      <c r="I1264" s="14"/>
      <c r="J1264" s="14"/>
      <c r="K1264" s="14"/>
      <c r="L1264" s="14"/>
      <c r="M1264" s="14"/>
      <c r="N1264" s="14"/>
      <c r="O1264" s="14"/>
      <c r="Q1264" s="14" t="str">
        <f>IF(moras!H1256="SI", moras!C1256, "")</f>
        <v/>
      </c>
      <c r="R1264" s="14">
        <f>IF(moras!H1256="NO", moras!C1256, "")</f>
        <v>714425</v>
      </c>
      <c r="S1264" s="14">
        <f t="shared" si="22"/>
        <v>-714425</v>
      </c>
      <c r="T1264" s="14"/>
      <c r="U1264" s="14"/>
      <c r="V1264" s="14"/>
      <c r="W1264" s="14"/>
      <c r="X1264" s="14"/>
      <c r="Y1264" s="14"/>
      <c r="Z1264" s="14"/>
      <c r="AA1264" s="14"/>
      <c r="AB1264" s="14"/>
      <c r="AC1264" s="14"/>
      <c r="AD1264" s="14"/>
      <c r="AE1264" s="14"/>
      <c r="AF1264" s="14"/>
      <c r="AG1264" s="14"/>
      <c r="AH1264" s="14"/>
      <c r="AI1264" s="14"/>
      <c r="AJ1264" s="14"/>
      <c r="AK1264" s="14"/>
      <c r="AL1264" s="14"/>
    </row>
    <row r="1265" spans="1:38">
      <c r="A1265" s="14"/>
      <c r="B1265" s="14"/>
      <c r="C1265" s="14"/>
      <c r="D1265" s="14"/>
      <c r="E1265" s="14"/>
      <c r="F1265" s="14"/>
      <c r="G1265" s="14"/>
      <c r="H1265" s="14"/>
      <c r="I1265" s="14"/>
      <c r="J1265" s="14"/>
      <c r="K1265" s="14"/>
      <c r="L1265" s="14"/>
      <c r="M1265" s="14"/>
      <c r="N1265" s="14"/>
      <c r="O1265" s="14"/>
      <c r="Q1265" s="14" t="str">
        <f>IF(moras!H1257="SI", moras!C1257, "")</f>
        <v/>
      </c>
      <c r="R1265" s="14">
        <f>IF(moras!H1257="NO", moras!C1257, "")</f>
        <v>1176482.04</v>
      </c>
      <c r="S1265" s="14">
        <f t="shared" si="22"/>
        <v>-1176482.04</v>
      </c>
      <c r="T1265" s="14"/>
      <c r="U1265" s="14"/>
      <c r="V1265" s="14"/>
      <c r="W1265" s="14"/>
      <c r="X1265" s="14"/>
      <c r="Y1265" s="14"/>
      <c r="Z1265" s="14"/>
      <c r="AA1265" s="14"/>
      <c r="AB1265" s="14"/>
      <c r="AC1265" s="14"/>
      <c r="AD1265" s="14"/>
      <c r="AE1265" s="14"/>
      <c r="AF1265" s="14"/>
      <c r="AG1265" s="14"/>
      <c r="AH1265" s="14"/>
      <c r="AI1265" s="14"/>
      <c r="AJ1265" s="14"/>
      <c r="AK1265" s="14"/>
      <c r="AL1265" s="14"/>
    </row>
    <row r="1266" spans="1:38">
      <c r="A1266" s="14"/>
      <c r="B1266" s="14"/>
      <c r="C1266" s="14"/>
      <c r="D1266" s="14"/>
      <c r="E1266" s="14"/>
      <c r="F1266" s="14"/>
      <c r="G1266" s="14"/>
      <c r="H1266" s="14"/>
      <c r="I1266" s="14"/>
      <c r="J1266" s="14"/>
      <c r="K1266" s="14"/>
      <c r="L1266" s="14"/>
      <c r="M1266" s="14"/>
      <c r="N1266" s="14"/>
      <c r="O1266" s="14"/>
      <c r="Q1266" s="14" t="str">
        <f>IF(moras!H1258="SI", moras!C1258, "")</f>
        <v/>
      </c>
      <c r="R1266" s="14">
        <f>IF(moras!H1258="NO", moras!C1258, "")</f>
        <v>1006388.25</v>
      </c>
      <c r="S1266" s="14">
        <f t="shared" si="22"/>
        <v>-1006388.25</v>
      </c>
      <c r="T1266" s="14"/>
      <c r="U1266" s="14"/>
      <c r="V1266" s="14"/>
      <c r="W1266" s="14"/>
      <c r="X1266" s="14"/>
      <c r="Y1266" s="14"/>
      <c r="Z1266" s="14"/>
      <c r="AA1266" s="14"/>
      <c r="AB1266" s="14"/>
      <c r="AC1266" s="14"/>
      <c r="AD1266" s="14"/>
      <c r="AE1266" s="14"/>
      <c r="AF1266" s="14"/>
      <c r="AG1266" s="14"/>
      <c r="AH1266" s="14"/>
      <c r="AI1266" s="14"/>
      <c r="AJ1266" s="14"/>
      <c r="AK1266" s="14"/>
      <c r="AL1266" s="14"/>
    </row>
    <row r="1267" spans="1:38">
      <c r="A1267" s="14"/>
      <c r="B1267" s="14"/>
      <c r="C1267" s="14"/>
      <c r="D1267" s="14"/>
      <c r="E1267" s="14"/>
      <c r="F1267" s="14"/>
      <c r="G1267" s="14"/>
      <c r="H1267" s="14"/>
      <c r="I1267" s="14"/>
      <c r="J1267" s="14"/>
      <c r="K1267" s="14"/>
      <c r="L1267" s="14"/>
      <c r="M1267" s="14"/>
      <c r="N1267" s="14"/>
      <c r="O1267" s="14"/>
      <c r="Q1267" s="14" t="str">
        <f>IF(moras!H1259="SI", moras!C1259, "")</f>
        <v/>
      </c>
      <c r="R1267" s="14">
        <f>IF(moras!H1259="NO", moras!C1259, "")</f>
        <v>278035</v>
      </c>
      <c r="S1267" s="14">
        <f t="shared" si="22"/>
        <v>-278035</v>
      </c>
      <c r="T1267" s="14"/>
      <c r="U1267" s="14"/>
      <c r="V1267" s="14"/>
      <c r="W1267" s="14"/>
      <c r="X1267" s="14"/>
      <c r="Y1267" s="14"/>
      <c r="Z1267" s="14"/>
      <c r="AA1267" s="14"/>
      <c r="AB1267" s="14"/>
      <c r="AC1267" s="14"/>
      <c r="AD1267" s="14"/>
      <c r="AE1267" s="14"/>
      <c r="AF1267" s="14"/>
      <c r="AG1267" s="14"/>
      <c r="AH1267" s="14"/>
      <c r="AI1267" s="14"/>
      <c r="AJ1267" s="14"/>
      <c r="AK1267" s="14"/>
      <c r="AL1267" s="14"/>
    </row>
    <row r="1268" spans="1:38">
      <c r="A1268" s="14"/>
      <c r="B1268" s="14"/>
      <c r="C1268" s="14"/>
      <c r="D1268" s="14"/>
      <c r="E1268" s="14"/>
      <c r="F1268" s="14"/>
      <c r="G1268" s="14"/>
      <c r="H1268" s="14"/>
      <c r="I1268" s="14"/>
      <c r="J1268" s="14"/>
      <c r="K1268" s="14"/>
      <c r="L1268" s="14"/>
      <c r="M1268" s="14"/>
      <c r="N1268" s="14"/>
      <c r="O1268" s="14"/>
      <c r="Q1268" s="14" t="str">
        <f>IF(moras!H1260="SI", moras!C1260, "")</f>
        <v/>
      </c>
      <c r="R1268" s="14">
        <f>IF(moras!H1260="NO", moras!C1260, "")</f>
        <v>353398.58</v>
      </c>
      <c r="S1268" s="14">
        <f t="shared" si="22"/>
        <v>-353398.58</v>
      </c>
      <c r="T1268" s="14"/>
      <c r="U1268" s="14"/>
      <c r="V1268" s="14"/>
      <c r="W1268" s="14"/>
      <c r="X1268" s="14"/>
      <c r="Y1268" s="14"/>
      <c r="Z1268" s="14"/>
      <c r="AA1268" s="14"/>
      <c r="AB1268" s="14"/>
      <c r="AC1268" s="14"/>
      <c r="AD1268" s="14"/>
      <c r="AE1268" s="14"/>
      <c r="AF1268" s="14"/>
      <c r="AG1268" s="14"/>
      <c r="AH1268" s="14"/>
      <c r="AI1268" s="14"/>
      <c r="AJ1268" s="14"/>
      <c r="AK1268" s="14"/>
      <c r="AL1268" s="14"/>
    </row>
    <row r="1269" spans="1:38">
      <c r="A1269" s="14"/>
      <c r="B1269" s="14"/>
      <c r="C1269" s="14"/>
      <c r="D1269" s="14"/>
      <c r="E1269" s="14"/>
      <c r="F1269" s="14"/>
      <c r="G1269" s="14"/>
      <c r="H1269" s="14"/>
      <c r="I1269" s="14"/>
      <c r="J1269" s="14"/>
      <c r="K1269" s="14"/>
      <c r="L1269" s="14"/>
      <c r="M1269" s="14"/>
      <c r="N1269" s="14"/>
      <c r="O1269" s="14"/>
      <c r="Q1269" s="14" t="str">
        <f>IF(moras!H1261="SI", moras!C1261, "")</f>
        <v/>
      </c>
      <c r="R1269" s="14">
        <f>IF(moras!H1261="NO", moras!C1261, "")</f>
        <v>278030</v>
      </c>
      <c r="S1269" s="14">
        <f t="shared" si="22"/>
        <v>-278030</v>
      </c>
      <c r="T1269" s="14"/>
      <c r="U1269" s="14"/>
      <c r="V1269" s="14"/>
      <c r="W1269" s="14"/>
      <c r="X1269" s="14"/>
      <c r="Y1269" s="14"/>
      <c r="Z1269" s="14"/>
      <c r="AA1269" s="14"/>
      <c r="AB1269" s="14"/>
      <c r="AC1269" s="14"/>
      <c r="AD1269" s="14"/>
      <c r="AE1269" s="14"/>
      <c r="AF1269" s="14"/>
      <c r="AG1269" s="14"/>
      <c r="AH1269" s="14"/>
      <c r="AI1269" s="14"/>
      <c r="AJ1269" s="14"/>
      <c r="AK1269" s="14"/>
      <c r="AL1269" s="14"/>
    </row>
    <row r="1270" spans="1:38">
      <c r="A1270" s="14"/>
      <c r="B1270" s="14"/>
      <c r="C1270" s="14"/>
      <c r="D1270" s="14"/>
      <c r="E1270" s="14"/>
      <c r="F1270" s="14"/>
      <c r="G1270" s="14"/>
      <c r="H1270" s="14"/>
      <c r="I1270" s="14"/>
      <c r="J1270" s="14"/>
      <c r="K1270" s="14"/>
      <c r="L1270" s="14"/>
      <c r="M1270" s="14"/>
      <c r="N1270" s="14"/>
      <c r="O1270" s="14"/>
      <c r="Q1270" s="14" t="str">
        <f>IF(moras!H1262="SI", moras!C1262, "")</f>
        <v/>
      </c>
      <c r="R1270" s="14">
        <f>IF(moras!H1262="NO", moras!C1262, "")</f>
        <v>531911.06000000006</v>
      </c>
      <c r="S1270" s="14">
        <f t="shared" si="22"/>
        <v>-531911.06000000006</v>
      </c>
      <c r="T1270" s="14"/>
      <c r="U1270" s="14"/>
      <c r="V1270" s="14"/>
      <c r="W1270" s="14"/>
      <c r="X1270" s="14"/>
      <c r="Y1270" s="14"/>
      <c r="Z1270" s="14"/>
      <c r="AA1270" s="14"/>
      <c r="AB1270" s="14"/>
      <c r="AC1270" s="14"/>
      <c r="AD1270" s="14"/>
      <c r="AE1270" s="14"/>
      <c r="AF1270" s="14"/>
      <c r="AG1270" s="14"/>
      <c r="AH1270" s="14"/>
      <c r="AI1270" s="14"/>
      <c r="AJ1270" s="14"/>
      <c r="AK1270" s="14"/>
      <c r="AL1270" s="14"/>
    </row>
    <row r="1271" spans="1:38">
      <c r="A1271" s="14"/>
      <c r="B1271" s="14"/>
      <c r="C1271" s="14"/>
      <c r="D1271" s="14"/>
      <c r="E1271" s="14"/>
      <c r="F1271" s="14"/>
      <c r="G1271" s="14"/>
      <c r="H1271" s="14"/>
      <c r="I1271" s="14"/>
      <c r="J1271" s="14"/>
      <c r="K1271" s="14"/>
      <c r="L1271" s="14"/>
      <c r="M1271" s="14"/>
      <c r="N1271" s="14"/>
      <c r="O1271" s="14"/>
      <c r="Q1271" s="14" t="str">
        <f>IF(moras!H1263="SI", moras!C1263, "")</f>
        <v/>
      </c>
      <c r="R1271" s="14">
        <f>IF(moras!H1263="NO", moras!C1263, "")</f>
        <v>273622</v>
      </c>
      <c r="S1271" s="14">
        <f t="shared" si="22"/>
        <v>-273622</v>
      </c>
      <c r="T1271" s="14"/>
      <c r="U1271" s="14"/>
      <c r="V1271" s="14"/>
      <c r="W1271" s="14"/>
      <c r="X1271" s="14"/>
      <c r="Y1271" s="14"/>
      <c r="Z1271" s="14"/>
      <c r="AA1271" s="14"/>
      <c r="AB1271" s="14"/>
      <c r="AC1271" s="14"/>
      <c r="AD1271" s="14"/>
      <c r="AE1271" s="14"/>
      <c r="AF1271" s="14"/>
      <c r="AG1271" s="14"/>
      <c r="AH1271" s="14"/>
      <c r="AI1271" s="14"/>
      <c r="AJ1271" s="14"/>
      <c r="AK1271" s="14"/>
      <c r="AL1271" s="14"/>
    </row>
    <row r="1272" spans="1:38">
      <c r="A1272" s="14"/>
      <c r="B1272" s="14"/>
      <c r="C1272" s="14"/>
      <c r="D1272" s="14"/>
      <c r="E1272" s="14"/>
      <c r="F1272" s="14"/>
      <c r="G1272" s="14"/>
      <c r="H1272" s="14"/>
      <c r="I1272" s="14"/>
      <c r="J1272" s="14"/>
      <c r="K1272" s="14"/>
      <c r="L1272" s="14"/>
      <c r="M1272" s="14"/>
      <c r="N1272" s="14"/>
      <c r="O1272" s="14"/>
      <c r="Q1272" s="14" t="str">
        <f>IF(moras!H1264="SI", moras!C1264, "")</f>
        <v/>
      </c>
      <c r="R1272" s="14">
        <f>IF(moras!H1264="NO", moras!C1264, "")</f>
        <v>347320</v>
      </c>
      <c r="S1272" s="14">
        <f t="shared" si="22"/>
        <v>-347320</v>
      </c>
      <c r="T1272" s="14"/>
      <c r="U1272" s="14"/>
      <c r="V1272" s="14"/>
      <c r="W1272" s="14"/>
      <c r="X1272" s="14"/>
      <c r="Y1272" s="14"/>
      <c r="Z1272" s="14"/>
      <c r="AA1272" s="14"/>
      <c r="AB1272" s="14"/>
      <c r="AC1272" s="14"/>
      <c r="AD1272" s="14"/>
      <c r="AE1272" s="14"/>
      <c r="AF1272" s="14"/>
      <c r="AG1272" s="14"/>
      <c r="AH1272" s="14"/>
      <c r="AI1272" s="14"/>
      <c r="AJ1272" s="14"/>
      <c r="AK1272" s="14"/>
      <c r="AL1272" s="14"/>
    </row>
    <row r="1273" spans="1:38">
      <c r="A1273" s="14"/>
      <c r="B1273" s="14"/>
      <c r="C1273" s="14"/>
      <c r="D1273" s="14"/>
      <c r="E1273" s="14"/>
      <c r="F1273" s="14"/>
      <c r="G1273" s="14"/>
      <c r="H1273" s="14"/>
      <c r="I1273" s="14"/>
      <c r="J1273" s="14"/>
      <c r="K1273" s="14"/>
      <c r="L1273" s="14"/>
      <c r="M1273" s="14"/>
      <c r="N1273" s="14"/>
      <c r="O1273" s="14"/>
      <c r="Q1273" s="14" t="str">
        <f>IF(moras!H1265="SI", moras!C1265, "")</f>
        <v/>
      </c>
      <c r="R1273" s="14">
        <f>IF(moras!H1265="NO", moras!C1265, "")</f>
        <v>1124791.5</v>
      </c>
      <c r="S1273" s="14">
        <f t="shared" si="22"/>
        <v>-1124791.5</v>
      </c>
      <c r="T1273" s="14"/>
      <c r="U1273" s="14"/>
      <c r="V1273" s="14"/>
      <c r="W1273" s="14"/>
      <c r="X1273" s="14"/>
      <c r="Y1273" s="14"/>
      <c r="Z1273" s="14"/>
      <c r="AA1273" s="14"/>
      <c r="AB1273" s="14"/>
      <c r="AC1273" s="14"/>
      <c r="AD1273" s="14"/>
      <c r="AE1273" s="14"/>
      <c r="AF1273" s="14"/>
      <c r="AG1273" s="14"/>
      <c r="AH1273" s="14"/>
      <c r="AI1273" s="14"/>
      <c r="AJ1273" s="14"/>
      <c r="AK1273" s="14"/>
      <c r="AL1273" s="14"/>
    </row>
    <row r="1274" spans="1:38">
      <c r="A1274" s="14"/>
      <c r="B1274" s="14"/>
      <c r="C1274" s="14"/>
      <c r="D1274" s="14"/>
      <c r="E1274" s="14"/>
      <c r="F1274" s="14"/>
      <c r="G1274" s="14"/>
      <c r="H1274" s="14"/>
      <c r="I1274" s="14"/>
      <c r="J1274" s="14"/>
      <c r="K1274" s="14"/>
      <c r="L1274" s="14"/>
      <c r="M1274" s="14"/>
      <c r="N1274" s="14"/>
      <c r="O1274" s="14"/>
      <c r="Q1274" s="14" t="str">
        <f>IF(moras!H1266="SI", moras!C1266, "")</f>
        <v/>
      </c>
      <c r="R1274" s="14">
        <f>IF(moras!H1266="NO", moras!C1266, "")</f>
        <v>205000</v>
      </c>
      <c r="S1274" s="14">
        <f t="shared" si="22"/>
        <v>-205000</v>
      </c>
      <c r="T1274" s="14"/>
      <c r="U1274" s="14"/>
      <c r="V1274" s="14"/>
      <c r="W1274" s="14"/>
      <c r="X1274" s="14"/>
      <c r="Y1274" s="14"/>
      <c r="Z1274" s="14"/>
      <c r="AA1274" s="14"/>
      <c r="AB1274" s="14"/>
      <c r="AC1274" s="14"/>
      <c r="AD1274" s="14"/>
      <c r="AE1274" s="14"/>
      <c r="AF1274" s="14"/>
      <c r="AG1274" s="14"/>
      <c r="AH1274" s="14"/>
      <c r="AI1274" s="14"/>
      <c r="AJ1274" s="14"/>
      <c r="AK1274" s="14"/>
      <c r="AL1274" s="14"/>
    </row>
    <row r="1275" spans="1:38">
      <c r="A1275" s="14"/>
      <c r="B1275" s="14"/>
      <c r="C1275" s="14"/>
      <c r="D1275" s="14"/>
      <c r="E1275" s="14"/>
      <c r="F1275" s="14"/>
      <c r="G1275" s="14"/>
      <c r="H1275" s="14"/>
      <c r="I1275" s="14"/>
      <c r="J1275" s="14"/>
      <c r="K1275" s="14"/>
      <c r="L1275" s="14"/>
      <c r="M1275" s="14"/>
      <c r="N1275" s="14"/>
      <c r="O1275" s="14"/>
      <c r="Q1275" s="14" t="str">
        <f>IF(moras!H1267="SI", moras!C1267, "")</f>
        <v/>
      </c>
      <c r="R1275" s="14">
        <f>IF(moras!H1267="NO", moras!C1267, "")</f>
        <v>630000</v>
      </c>
      <c r="S1275" s="14">
        <f t="shared" si="22"/>
        <v>-630000</v>
      </c>
      <c r="T1275" s="14"/>
      <c r="U1275" s="14"/>
      <c r="V1275" s="14"/>
      <c r="W1275" s="14"/>
      <c r="X1275" s="14"/>
      <c r="Y1275" s="14"/>
      <c r="Z1275" s="14"/>
      <c r="AA1275" s="14"/>
      <c r="AB1275" s="14"/>
      <c r="AC1275" s="14"/>
      <c r="AD1275" s="14"/>
      <c r="AE1275" s="14"/>
      <c r="AF1275" s="14"/>
      <c r="AG1275" s="14"/>
      <c r="AH1275" s="14"/>
      <c r="AI1275" s="14"/>
      <c r="AJ1275" s="14"/>
      <c r="AK1275" s="14"/>
      <c r="AL1275" s="14"/>
    </row>
    <row r="1276" spans="1:38">
      <c r="A1276" s="14"/>
      <c r="B1276" s="14"/>
      <c r="C1276" s="14"/>
      <c r="D1276" s="14"/>
      <c r="E1276" s="14"/>
      <c r="F1276" s="14"/>
      <c r="G1276" s="14"/>
      <c r="H1276" s="14"/>
      <c r="I1276" s="14"/>
      <c r="J1276" s="14"/>
      <c r="K1276" s="14"/>
      <c r="L1276" s="14"/>
      <c r="M1276" s="14"/>
      <c r="N1276" s="14"/>
      <c r="O1276" s="14"/>
      <c r="Q1276" s="14">
        <f>IF(moras!H1268="SI", moras!C1268, "")</f>
        <v>920750</v>
      </c>
      <c r="R1276" s="14" t="str">
        <f>IF(moras!H1268="NO", moras!C1268, "")</f>
        <v/>
      </c>
      <c r="S1276" s="14" t="e">
        <f t="shared" si="22"/>
        <v>#VALUE!</v>
      </c>
      <c r="T1276" s="14"/>
      <c r="U1276" s="14"/>
      <c r="V1276" s="14"/>
      <c r="W1276" s="14"/>
      <c r="X1276" s="14"/>
      <c r="Y1276" s="14"/>
      <c r="Z1276" s="14"/>
      <c r="AA1276" s="14"/>
      <c r="AB1276" s="14"/>
      <c r="AC1276" s="14"/>
      <c r="AD1276" s="14"/>
      <c r="AE1276" s="14"/>
      <c r="AF1276" s="14"/>
      <c r="AG1276" s="14"/>
      <c r="AH1276" s="14"/>
      <c r="AI1276" s="14"/>
      <c r="AJ1276" s="14"/>
      <c r="AK1276" s="14"/>
      <c r="AL1276" s="14"/>
    </row>
    <row r="1277" spans="1:38">
      <c r="A1277" s="14"/>
      <c r="B1277" s="14"/>
      <c r="C1277" s="14"/>
      <c r="D1277" s="14"/>
      <c r="E1277" s="14"/>
      <c r="F1277" s="14"/>
      <c r="G1277" s="14"/>
      <c r="H1277" s="14"/>
      <c r="I1277" s="14"/>
      <c r="J1277" s="14"/>
      <c r="K1277" s="14"/>
      <c r="L1277" s="14"/>
      <c r="M1277" s="14"/>
      <c r="N1277" s="14"/>
      <c r="O1277" s="14"/>
      <c r="Q1277" s="14" t="str">
        <f>IF(moras!H1269="SI", moras!C1269, "")</f>
        <v/>
      </c>
      <c r="R1277" s="14">
        <f>IF(moras!H1269="NO", moras!C1269, "")</f>
        <v>703681</v>
      </c>
      <c r="S1277" s="14">
        <f t="shared" si="22"/>
        <v>-703681</v>
      </c>
      <c r="T1277" s="14"/>
      <c r="U1277" s="14"/>
      <c r="V1277" s="14"/>
      <c r="W1277" s="14"/>
      <c r="X1277" s="14"/>
      <c r="Y1277" s="14"/>
      <c r="Z1277" s="14"/>
      <c r="AA1277" s="14"/>
      <c r="AB1277" s="14"/>
      <c r="AC1277" s="14"/>
      <c r="AD1277" s="14"/>
      <c r="AE1277" s="14"/>
      <c r="AF1277" s="14"/>
      <c r="AG1277" s="14"/>
      <c r="AH1277" s="14"/>
      <c r="AI1277" s="14"/>
      <c r="AJ1277" s="14"/>
      <c r="AK1277" s="14"/>
      <c r="AL1277" s="14"/>
    </row>
    <row r="1278" spans="1:38">
      <c r="A1278" s="14"/>
      <c r="B1278" s="14"/>
      <c r="C1278" s="14"/>
      <c r="D1278" s="14"/>
      <c r="E1278" s="14"/>
      <c r="F1278" s="14"/>
      <c r="G1278" s="14"/>
      <c r="H1278" s="14"/>
      <c r="I1278" s="14"/>
      <c r="J1278" s="14"/>
      <c r="K1278" s="14"/>
      <c r="L1278" s="14"/>
      <c r="M1278" s="14"/>
      <c r="N1278" s="14"/>
      <c r="O1278" s="14"/>
      <c r="Q1278" s="14" t="str">
        <f>IF(moras!H1270="SI", moras!C1270, "")</f>
        <v/>
      </c>
      <c r="R1278" s="14">
        <f>IF(moras!H1270="NO", moras!C1270, "")</f>
        <v>365528</v>
      </c>
      <c r="S1278" s="14">
        <f t="shared" si="22"/>
        <v>-365528</v>
      </c>
      <c r="T1278" s="14"/>
      <c r="U1278" s="14"/>
      <c r="V1278" s="14"/>
      <c r="W1278" s="14"/>
      <c r="X1278" s="14"/>
      <c r="Y1278" s="14"/>
      <c r="Z1278" s="14"/>
      <c r="AA1278" s="14"/>
      <c r="AB1278" s="14"/>
      <c r="AC1278" s="14"/>
      <c r="AD1278" s="14"/>
      <c r="AE1278" s="14"/>
      <c r="AF1278" s="14"/>
      <c r="AG1278" s="14"/>
      <c r="AH1278" s="14"/>
      <c r="AI1278" s="14"/>
      <c r="AJ1278" s="14"/>
      <c r="AK1278" s="14"/>
      <c r="AL1278" s="14"/>
    </row>
    <row r="1279" spans="1:38">
      <c r="A1279" s="14"/>
      <c r="B1279" s="14"/>
      <c r="C1279" s="14"/>
      <c r="D1279" s="14"/>
      <c r="E1279" s="14"/>
      <c r="F1279" s="14"/>
      <c r="G1279" s="14"/>
      <c r="H1279" s="14"/>
      <c r="I1279" s="14"/>
      <c r="J1279" s="14"/>
      <c r="K1279" s="14"/>
      <c r="L1279" s="14"/>
      <c r="M1279" s="14"/>
      <c r="N1279" s="14"/>
      <c r="O1279" s="14"/>
      <c r="Q1279" s="14" t="str">
        <f>IF(moras!H1271="SI", moras!C1271, "")</f>
        <v/>
      </c>
      <c r="R1279" s="14">
        <f>IF(moras!H1271="NO", moras!C1271, "")</f>
        <v>305704</v>
      </c>
      <c r="S1279" s="14">
        <f t="shared" si="22"/>
        <v>-305704</v>
      </c>
      <c r="T1279" s="14"/>
      <c r="U1279" s="14"/>
      <c r="V1279" s="14"/>
      <c r="W1279" s="14"/>
      <c r="X1279" s="14"/>
      <c r="Y1279" s="14"/>
      <c r="Z1279" s="14"/>
      <c r="AA1279" s="14"/>
      <c r="AB1279" s="14"/>
      <c r="AC1279" s="14"/>
      <c r="AD1279" s="14"/>
      <c r="AE1279" s="14"/>
      <c r="AF1279" s="14"/>
      <c r="AG1279" s="14"/>
      <c r="AH1279" s="14"/>
      <c r="AI1279" s="14"/>
      <c r="AJ1279" s="14"/>
      <c r="AK1279" s="14"/>
      <c r="AL1279" s="14"/>
    </row>
    <row r="1280" spans="1:38">
      <c r="A1280" s="14"/>
      <c r="B1280" s="14"/>
      <c r="C1280" s="14"/>
      <c r="D1280" s="14"/>
      <c r="E1280" s="14"/>
      <c r="F1280" s="14"/>
      <c r="G1280" s="14"/>
      <c r="H1280" s="14"/>
      <c r="I1280" s="14"/>
      <c r="J1280" s="14"/>
      <c r="K1280" s="14"/>
      <c r="L1280" s="14"/>
      <c r="M1280" s="14"/>
      <c r="N1280" s="14"/>
      <c r="O1280" s="14"/>
      <c r="Q1280" s="14" t="str">
        <f>IF(moras!H1272="SI", moras!C1272, "")</f>
        <v/>
      </c>
      <c r="R1280" s="14">
        <f>IF(moras!H1272="NO", moras!C1272, "")</f>
        <v>179401.84</v>
      </c>
      <c r="S1280" s="14">
        <f t="shared" si="22"/>
        <v>-179401.84</v>
      </c>
      <c r="T1280" s="14"/>
      <c r="U1280" s="14"/>
      <c r="V1280" s="14"/>
      <c r="W1280" s="14"/>
      <c r="X1280" s="14"/>
      <c r="Y1280" s="14"/>
      <c r="Z1280" s="14"/>
      <c r="AA1280" s="14"/>
      <c r="AB1280" s="14"/>
      <c r="AC1280" s="14"/>
      <c r="AD1280" s="14"/>
      <c r="AE1280" s="14"/>
      <c r="AF1280" s="14"/>
      <c r="AG1280" s="14"/>
      <c r="AH1280" s="14"/>
      <c r="AI1280" s="14"/>
      <c r="AJ1280" s="14"/>
      <c r="AK1280" s="14"/>
      <c r="AL1280" s="14"/>
    </row>
    <row r="1281" spans="1:38">
      <c r="A1281" s="14"/>
      <c r="B1281" s="14"/>
      <c r="C1281" s="14"/>
      <c r="D1281" s="14"/>
      <c r="E1281" s="14"/>
      <c r="F1281" s="14"/>
      <c r="G1281" s="14"/>
      <c r="H1281" s="14"/>
      <c r="I1281" s="14"/>
      <c r="J1281" s="14"/>
      <c r="K1281" s="14"/>
      <c r="L1281" s="14"/>
      <c r="M1281" s="14"/>
      <c r="N1281" s="14"/>
      <c r="O1281" s="14"/>
      <c r="Q1281" s="14" t="str">
        <f>IF(moras!H1273="SI", moras!C1273, "")</f>
        <v/>
      </c>
      <c r="R1281" s="14">
        <f>IF(moras!H1273="NO", moras!C1273, "")</f>
        <v>308333</v>
      </c>
      <c r="S1281" s="14">
        <f t="shared" si="22"/>
        <v>-308333</v>
      </c>
      <c r="T1281" s="14"/>
      <c r="U1281" s="14"/>
      <c r="V1281" s="14"/>
      <c r="W1281" s="14"/>
      <c r="X1281" s="14"/>
      <c r="Y1281" s="14"/>
      <c r="Z1281" s="14"/>
      <c r="AA1281" s="14"/>
      <c r="AB1281" s="14"/>
      <c r="AC1281" s="14"/>
      <c r="AD1281" s="14"/>
      <c r="AE1281" s="14"/>
      <c r="AF1281" s="14"/>
      <c r="AG1281" s="14"/>
      <c r="AH1281" s="14"/>
      <c r="AI1281" s="14"/>
      <c r="AJ1281" s="14"/>
      <c r="AK1281" s="14"/>
      <c r="AL1281" s="14"/>
    </row>
    <row r="1282" spans="1:38">
      <c r="A1282" s="14"/>
      <c r="B1282" s="14"/>
      <c r="C1282" s="14"/>
      <c r="D1282" s="14"/>
      <c r="E1282" s="14"/>
      <c r="F1282" s="14"/>
      <c r="G1282" s="14"/>
      <c r="H1282" s="14"/>
      <c r="I1282" s="14"/>
      <c r="J1282" s="14"/>
      <c r="K1282" s="14"/>
      <c r="L1282" s="14"/>
      <c r="M1282" s="14"/>
      <c r="N1282" s="14"/>
      <c r="O1282" s="14"/>
      <c r="Q1282" s="14" t="str">
        <f>IF(moras!H1274="SI", moras!C1274, "")</f>
        <v/>
      </c>
      <c r="R1282" s="14">
        <f>IF(moras!H1274="NO", moras!C1274, "")</f>
        <v>2334718.75</v>
      </c>
      <c r="S1282" s="14">
        <f t="shared" si="22"/>
        <v>-2334718.75</v>
      </c>
      <c r="T1282" s="14"/>
      <c r="U1282" s="14"/>
      <c r="V1282" s="14"/>
      <c r="W1282" s="14"/>
      <c r="X1282" s="14"/>
      <c r="Y1282" s="14"/>
      <c r="Z1282" s="14"/>
      <c r="AA1282" s="14"/>
      <c r="AB1282" s="14"/>
      <c r="AC1282" s="14"/>
      <c r="AD1282" s="14"/>
      <c r="AE1282" s="14"/>
      <c r="AF1282" s="14"/>
      <c r="AG1282" s="14"/>
      <c r="AH1282" s="14"/>
      <c r="AI1282" s="14"/>
      <c r="AJ1282" s="14"/>
      <c r="AK1282" s="14"/>
      <c r="AL1282" s="14"/>
    </row>
    <row r="1283" spans="1:38">
      <c r="A1283" s="14"/>
      <c r="B1283" s="14"/>
      <c r="C1283" s="14"/>
      <c r="D1283" s="14"/>
      <c r="E1283" s="14"/>
      <c r="F1283" s="14"/>
      <c r="G1283" s="14"/>
      <c r="H1283" s="14"/>
      <c r="I1283" s="14"/>
      <c r="J1283" s="14"/>
      <c r="K1283" s="14"/>
      <c r="L1283" s="14"/>
      <c r="M1283" s="14"/>
      <c r="N1283" s="14"/>
      <c r="O1283" s="14"/>
      <c r="Q1283" s="14" t="str">
        <f>IF(moras!H1275="SI", moras!C1275, "")</f>
        <v/>
      </c>
      <c r="R1283" s="14">
        <f>IF(moras!H1275="NO", moras!C1275, "")</f>
        <v>1720445.3</v>
      </c>
      <c r="S1283" s="14">
        <f t="shared" si="22"/>
        <v>-1720445.3</v>
      </c>
      <c r="T1283" s="14"/>
      <c r="U1283" s="14"/>
      <c r="V1283" s="14"/>
      <c r="W1283" s="14"/>
      <c r="X1283" s="14"/>
      <c r="Y1283" s="14"/>
      <c r="Z1283" s="14"/>
      <c r="AA1283" s="14"/>
      <c r="AB1283" s="14"/>
      <c r="AC1283" s="14"/>
      <c r="AD1283" s="14"/>
      <c r="AE1283" s="14"/>
      <c r="AF1283" s="14"/>
      <c r="AG1283" s="14"/>
      <c r="AH1283" s="14"/>
      <c r="AI1283" s="14"/>
      <c r="AJ1283" s="14"/>
      <c r="AK1283" s="14"/>
      <c r="AL1283" s="14"/>
    </row>
    <row r="1284" spans="1:38">
      <c r="A1284" s="14"/>
      <c r="B1284" s="14"/>
      <c r="C1284" s="14"/>
      <c r="D1284" s="14"/>
      <c r="E1284" s="14"/>
      <c r="F1284" s="14"/>
      <c r="G1284" s="14"/>
      <c r="H1284" s="14"/>
      <c r="I1284" s="14"/>
      <c r="J1284" s="14"/>
      <c r="K1284" s="14"/>
      <c r="L1284" s="14"/>
      <c r="M1284" s="14"/>
      <c r="N1284" s="14"/>
      <c r="O1284" s="14"/>
      <c r="Q1284" s="14" t="str">
        <f>IF(moras!H1276="SI", moras!C1276, "")</f>
        <v/>
      </c>
      <c r="R1284" s="14">
        <f>IF(moras!H1276="NO", moras!C1276, "")</f>
        <v>542281.48</v>
      </c>
      <c r="S1284" s="14">
        <f t="shared" si="22"/>
        <v>-542281.48</v>
      </c>
      <c r="T1284" s="14"/>
      <c r="U1284" s="14"/>
      <c r="V1284" s="14"/>
      <c r="W1284" s="14"/>
      <c r="X1284" s="14"/>
      <c r="Y1284" s="14"/>
      <c r="Z1284" s="14"/>
      <c r="AA1284" s="14"/>
      <c r="AB1284" s="14"/>
      <c r="AC1284" s="14"/>
      <c r="AD1284" s="14"/>
      <c r="AE1284" s="14"/>
      <c r="AF1284" s="14"/>
      <c r="AG1284" s="14"/>
      <c r="AH1284" s="14"/>
      <c r="AI1284" s="14"/>
      <c r="AJ1284" s="14"/>
      <c r="AK1284" s="14"/>
      <c r="AL1284" s="14"/>
    </row>
    <row r="1285" spans="1:38">
      <c r="A1285" s="14"/>
      <c r="B1285" s="14"/>
      <c r="C1285" s="14"/>
      <c r="D1285" s="14"/>
      <c r="E1285" s="14"/>
      <c r="F1285" s="14"/>
      <c r="G1285" s="14"/>
      <c r="H1285" s="14"/>
      <c r="I1285" s="14"/>
      <c r="J1285" s="14"/>
      <c r="K1285" s="14"/>
      <c r="L1285" s="14"/>
      <c r="M1285" s="14"/>
      <c r="N1285" s="14"/>
      <c r="O1285" s="14"/>
      <c r="Q1285" s="14" t="str">
        <f>IF(moras!H1277="SI", moras!C1277, "")</f>
        <v/>
      </c>
      <c r="R1285" s="14">
        <f>IF(moras!H1277="NO", moras!C1277, "")</f>
        <v>486470.39</v>
      </c>
      <c r="S1285" s="14">
        <f t="shared" si="22"/>
        <v>-486470.39</v>
      </c>
      <c r="T1285" s="14"/>
      <c r="U1285" s="14"/>
      <c r="V1285" s="14"/>
      <c r="W1285" s="14"/>
      <c r="X1285" s="14"/>
      <c r="Y1285" s="14"/>
      <c r="Z1285" s="14"/>
      <c r="AA1285" s="14"/>
      <c r="AB1285" s="14"/>
      <c r="AC1285" s="14"/>
      <c r="AD1285" s="14"/>
      <c r="AE1285" s="14"/>
      <c r="AF1285" s="14"/>
      <c r="AG1285" s="14"/>
      <c r="AH1285" s="14"/>
      <c r="AI1285" s="14"/>
      <c r="AJ1285" s="14"/>
      <c r="AK1285" s="14"/>
      <c r="AL1285" s="14"/>
    </row>
    <row r="1286" spans="1:38">
      <c r="A1286" s="14"/>
      <c r="B1286" s="14"/>
      <c r="C1286" s="14"/>
      <c r="D1286" s="14"/>
      <c r="E1286" s="14"/>
      <c r="F1286" s="14"/>
      <c r="G1286" s="14"/>
      <c r="H1286" s="14"/>
      <c r="I1286" s="14"/>
      <c r="J1286" s="14"/>
      <c r="K1286" s="14"/>
      <c r="L1286" s="14"/>
      <c r="M1286" s="14"/>
      <c r="N1286" s="14"/>
      <c r="O1286" s="14"/>
      <c r="Q1286" s="14">
        <f>IF(moras!H1278="SI", moras!C1278, "")</f>
        <v>170502</v>
      </c>
      <c r="R1286" s="14" t="str">
        <f>IF(moras!H1278="NO", moras!C1278, "")</f>
        <v/>
      </c>
      <c r="S1286" s="14" t="e">
        <f t="shared" si="22"/>
        <v>#VALUE!</v>
      </c>
      <c r="T1286" s="14"/>
      <c r="U1286" s="14"/>
      <c r="V1286" s="14"/>
      <c r="W1286" s="14"/>
      <c r="X1286" s="14"/>
      <c r="Y1286" s="14"/>
      <c r="Z1286" s="14"/>
      <c r="AA1286" s="14"/>
      <c r="AB1286" s="14"/>
      <c r="AC1286" s="14"/>
      <c r="AD1286" s="14"/>
      <c r="AE1286" s="14"/>
      <c r="AF1286" s="14"/>
      <c r="AG1286" s="14"/>
      <c r="AH1286" s="14"/>
      <c r="AI1286" s="14"/>
      <c r="AJ1286" s="14"/>
      <c r="AK1286" s="14"/>
      <c r="AL1286" s="14"/>
    </row>
    <row r="1287" spans="1:38">
      <c r="A1287" s="14"/>
      <c r="B1287" s="14"/>
      <c r="C1287" s="14"/>
      <c r="D1287" s="14"/>
      <c r="E1287" s="14"/>
      <c r="F1287" s="14"/>
      <c r="G1287" s="14"/>
      <c r="H1287" s="14"/>
      <c r="I1287" s="14"/>
      <c r="J1287" s="14"/>
      <c r="K1287" s="14"/>
      <c r="L1287" s="14"/>
      <c r="M1287" s="14"/>
      <c r="N1287" s="14"/>
      <c r="O1287" s="14"/>
      <c r="Q1287" s="14" t="str">
        <f>IF(moras!H1279="SI", moras!C1279, "")</f>
        <v/>
      </c>
      <c r="R1287" s="14">
        <f>IF(moras!H1279="NO", moras!C1279, "")</f>
        <v>762500</v>
      </c>
      <c r="S1287" s="14">
        <f t="shared" si="22"/>
        <v>-762500</v>
      </c>
      <c r="T1287" s="14"/>
      <c r="U1287" s="14"/>
      <c r="V1287" s="14"/>
      <c r="W1287" s="14"/>
      <c r="X1287" s="14"/>
      <c r="Y1287" s="14"/>
      <c r="Z1287" s="14"/>
      <c r="AA1287" s="14"/>
      <c r="AB1287" s="14"/>
      <c r="AC1287" s="14"/>
      <c r="AD1287" s="14"/>
      <c r="AE1287" s="14"/>
      <c r="AF1287" s="14"/>
      <c r="AG1287" s="14"/>
      <c r="AH1287" s="14"/>
      <c r="AI1287" s="14"/>
      <c r="AJ1287" s="14"/>
      <c r="AK1287" s="14"/>
      <c r="AL1287" s="14"/>
    </row>
    <row r="1288" spans="1:38">
      <c r="A1288" s="14"/>
      <c r="B1288" s="14"/>
      <c r="C1288" s="14"/>
      <c r="D1288" s="14"/>
      <c r="E1288" s="14"/>
      <c r="F1288" s="14"/>
      <c r="G1288" s="14"/>
      <c r="H1288" s="14"/>
      <c r="I1288" s="14"/>
      <c r="J1288" s="14"/>
      <c r="K1288" s="14"/>
      <c r="L1288" s="14"/>
      <c r="M1288" s="14"/>
      <c r="N1288" s="14"/>
      <c r="O1288" s="14"/>
      <c r="Q1288" s="14" t="str">
        <f>IF(moras!H1280="SI", moras!C1280, "")</f>
        <v/>
      </c>
      <c r="R1288" s="14">
        <f>IF(moras!H1280="NO", moras!C1280, "")</f>
        <v>282305</v>
      </c>
      <c r="S1288" s="14">
        <f t="shared" si="22"/>
        <v>-282305</v>
      </c>
      <c r="T1288" s="14"/>
      <c r="U1288" s="14"/>
      <c r="V1288" s="14"/>
      <c r="W1288" s="14"/>
      <c r="X1288" s="14"/>
      <c r="Y1288" s="14"/>
      <c r="Z1288" s="14"/>
      <c r="AA1288" s="14"/>
      <c r="AB1288" s="14"/>
      <c r="AC1288" s="14"/>
      <c r="AD1288" s="14"/>
      <c r="AE1288" s="14"/>
      <c r="AF1288" s="14"/>
      <c r="AG1288" s="14"/>
      <c r="AH1288" s="14"/>
      <c r="AI1288" s="14"/>
      <c r="AJ1288" s="14"/>
      <c r="AK1288" s="14"/>
      <c r="AL1288" s="14"/>
    </row>
    <row r="1289" spans="1:38">
      <c r="A1289" s="14"/>
      <c r="B1289" s="14"/>
      <c r="C1289" s="14"/>
      <c r="D1289" s="14"/>
      <c r="E1289" s="14"/>
      <c r="F1289" s="14"/>
      <c r="G1289" s="14"/>
      <c r="H1289" s="14"/>
      <c r="I1289" s="14"/>
      <c r="J1289" s="14"/>
      <c r="K1289" s="14"/>
      <c r="L1289" s="14"/>
      <c r="M1289" s="14"/>
      <c r="N1289" s="14"/>
      <c r="O1289" s="14"/>
      <c r="Q1289" s="14" t="str">
        <f>IF(moras!H1281="SI", moras!C1281, "")</f>
        <v/>
      </c>
      <c r="R1289" s="14">
        <f>IF(moras!H1281="NO", moras!C1281, "")</f>
        <v>297045</v>
      </c>
      <c r="S1289" s="14">
        <f t="shared" si="22"/>
        <v>-297045</v>
      </c>
      <c r="T1289" s="14"/>
      <c r="U1289" s="14"/>
      <c r="V1289" s="14"/>
      <c r="W1289" s="14"/>
      <c r="X1289" s="14"/>
      <c r="Y1289" s="14"/>
      <c r="Z1289" s="14"/>
      <c r="AA1289" s="14"/>
      <c r="AB1289" s="14"/>
      <c r="AC1289" s="14"/>
      <c r="AD1289" s="14"/>
      <c r="AE1289" s="14"/>
      <c r="AF1289" s="14"/>
      <c r="AG1289" s="14"/>
      <c r="AH1289" s="14"/>
      <c r="AI1289" s="14"/>
      <c r="AJ1289" s="14"/>
      <c r="AK1289" s="14"/>
      <c r="AL1289" s="14"/>
    </row>
    <row r="1290" spans="1:38">
      <c r="A1290" s="14"/>
      <c r="B1290" s="14"/>
      <c r="C1290" s="14"/>
      <c r="D1290" s="14"/>
      <c r="E1290" s="14"/>
      <c r="F1290" s="14"/>
      <c r="G1290" s="14"/>
      <c r="H1290" s="14"/>
      <c r="I1290" s="14"/>
      <c r="J1290" s="14"/>
      <c r="K1290" s="14"/>
      <c r="L1290" s="14"/>
      <c r="M1290" s="14"/>
      <c r="N1290" s="14"/>
      <c r="O1290" s="14"/>
      <c r="Q1290" s="14" t="str">
        <f>IF(moras!H1282="SI", moras!C1282, "")</f>
        <v/>
      </c>
      <c r="R1290" s="14">
        <f>IF(moras!H1282="NO", moras!C1282, "")</f>
        <v>400228.96</v>
      </c>
      <c r="S1290" s="14">
        <f t="shared" si="22"/>
        <v>-400228.96</v>
      </c>
      <c r="T1290" s="14"/>
      <c r="U1290" s="14"/>
      <c r="V1290" s="14"/>
      <c r="W1290" s="14"/>
      <c r="X1290" s="14"/>
      <c r="Y1290" s="14"/>
      <c r="Z1290" s="14"/>
      <c r="AA1290" s="14"/>
      <c r="AB1290" s="14"/>
      <c r="AC1290" s="14"/>
      <c r="AD1290" s="14"/>
      <c r="AE1290" s="14"/>
      <c r="AF1290" s="14"/>
      <c r="AG1290" s="14"/>
      <c r="AH1290" s="14"/>
      <c r="AI1290" s="14"/>
      <c r="AJ1290" s="14"/>
      <c r="AK1290" s="14"/>
      <c r="AL1290" s="14"/>
    </row>
    <row r="1291" spans="1:38">
      <c r="A1291" s="14"/>
      <c r="B1291" s="14"/>
      <c r="C1291" s="14"/>
      <c r="D1291" s="14"/>
      <c r="E1291" s="14"/>
      <c r="F1291" s="14"/>
      <c r="G1291" s="14"/>
      <c r="H1291" s="14"/>
      <c r="I1291" s="14"/>
      <c r="J1291" s="14"/>
      <c r="K1291" s="14"/>
      <c r="L1291" s="14"/>
      <c r="M1291" s="14"/>
      <c r="N1291" s="14"/>
      <c r="O1291" s="14"/>
      <c r="Q1291" s="14" t="str">
        <f>IF(moras!H1283="SI", moras!C1283, "")</f>
        <v/>
      </c>
      <c r="R1291" s="14">
        <f>IF(moras!H1283="NO", moras!C1283, "")</f>
        <v>490013.49</v>
      </c>
      <c r="S1291" s="14">
        <f t="shared" ref="S1291:S1354" si="23">-R1291</f>
        <v>-490013.49</v>
      </c>
      <c r="T1291" s="14"/>
      <c r="U1291" s="14"/>
      <c r="V1291" s="14"/>
      <c r="W1291" s="14"/>
      <c r="X1291" s="14"/>
      <c r="Y1291" s="14"/>
      <c r="Z1291" s="14"/>
      <c r="AA1291" s="14"/>
      <c r="AB1291" s="14"/>
      <c r="AC1291" s="14"/>
      <c r="AD1291" s="14"/>
      <c r="AE1291" s="14"/>
      <c r="AF1291" s="14"/>
      <c r="AG1291" s="14"/>
      <c r="AH1291" s="14"/>
      <c r="AI1291" s="14"/>
      <c r="AJ1291" s="14"/>
      <c r="AK1291" s="14"/>
      <c r="AL1291" s="14"/>
    </row>
    <row r="1292" spans="1:38">
      <c r="A1292" s="14"/>
      <c r="B1292" s="14"/>
      <c r="C1292" s="14"/>
      <c r="D1292" s="14"/>
      <c r="E1292" s="14"/>
      <c r="F1292" s="14"/>
      <c r="G1292" s="14"/>
      <c r="H1292" s="14"/>
      <c r="I1292" s="14"/>
      <c r="J1292" s="14"/>
      <c r="K1292" s="14"/>
      <c r="L1292" s="14"/>
      <c r="M1292" s="14"/>
      <c r="N1292" s="14"/>
      <c r="O1292" s="14"/>
      <c r="Q1292" s="14" t="str">
        <f>IF(moras!H1284="SI", moras!C1284, "")</f>
        <v/>
      </c>
      <c r="R1292" s="14">
        <f>IF(moras!H1284="NO", moras!C1284, "")</f>
        <v>343391.57</v>
      </c>
      <c r="S1292" s="14">
        <f t="shared" si="23"/>
        <v>-343391.57</v>
      </c>
      <c r="T1292" s="14"/>
      <c r="U1292" s="14"/>
      <c r="V1292" s="14"/>
      <c r="W1292" s="14"/>
      <c r="X1292" s="14"/>
      <c r="Y1292" s="14"/>
      <c r="Z1292" s="14"/>
      <c r="AA1292" s="14"/>
      <c r="AB1292" s="14"/>
      <c r="AC1292" s="14"/>
      <c r="AD1292" s="14"/>
      <c r="AE1292" s="14"/>
      <c r="AF1292" s="14"/>
      <c r="AG1292" s="14"/>
      <c r="AH1292" s="14"/>
      <c r="AI1292" s="14"/>
      <c r="AJ1292" s="14"/>
      <c r="AK1292" s="14"/>
      <c r="AL1292" s="14"/>
    </row>
    <row r="1293" spans="1:38">
      <c r="A1293" s="14"/>
      <c r="B1293" s="14"/>
      <c r="C1293" s="14"/>
      <c r="D1293" s="14"/>
      <c r="E1293" s="14"/>
      <c r="F1293" s="14"/>
      <c r="G1293" s="14"/>
      <c r="H1293" s="14"/>
      <c r="I1293" s="14"/>
      <c r="J1293" s="14"/>
      <c r="K1293" s="14"/>
      <c r="L1293" s="14"/>
      <c r="M1293" s="14"/>
      <c r="N1293" s="14"/>
      <c r="O1293" s="14"/>
      <c r="Q1293" s="14" t="str">
        <f>IF(moras!H1285="SI", moras!C1285, "")</f>
        <v/>
      </c>
      <c r="R1293" s="14">
        <f>IF(moras!H1285="NO", moras!C1285, "")</f>
        <v>332161</v>
      </c>
      <c r="S1293" s="14">
        <f t="shared" si="23"/>
        <v>-332161</v>
      </c>
      <c r="T1293" s="14"/>
      <c r="U1293" s="14"/>
      <c r="V1293" s="14"/>
      <c r="W1293" s="14"/>
      <c r="X1293" s="14"/>
      <c r="Y1293" s="14"/>
      <c r="Z1293" s="14"/>
      <c r="AA1293" s="14"/>
      <c r="AB1293" s="14"/>
      <c r="AC1293" s="14"/>
      <c r="AD1293" s="14"/>
      <c r="AE1293" s="14"/>
      <c r="AF1293" s="14"/>
      <c r="AG1293" s="14"/>
      <c r="AH1293" s="14"/>
      <c r="AI1293" s="14"/>
      <c r="AJ1293" s="14"/>
      <c r="AK1293" s="14"/>
      <c r="AL1293" s="14"/>
    </row>
    <row r="1294" spans="1:38">
      <c r="A1294" s="14"/>
      <c r="B1294" s="14"/>
      <c r="C1294" s="14"/>
      <c r="D1294" s="14"/>
      <c r="E1294" s="14"/>
      <c r="F1294" s="14"/>
      <c r="G1294" s="14"/>
      <c r="H1294" s="14"/>
      <c r="I1294" s="14"/>
      <c r="J1294" s="14"/>
      <c r="K1294" s="14"/>
      <c r="L1294" s="14"/>
      <c r="M1294" s="14"/>
      <c r="N1294" s="14"/>
      <c r="O1294" s="14"/>
      <c r="Q1294" s="14" t="str">
        <f>IF(moras!H1286="SI", moras!C1286, "")</f>
        <v/>
      </c>
      <c r="R1294" s="14">
        <f>IF(moras!H1286="NO", moras!C1286, "")</f>
        <v>1083336.99</v>
      </c>
      <c r="S1294" s="14">
        <f t="shared" si="23"/>
        <v>-1083336.99</v>
      </c>
      <c r="T1294" s="14"/>
      <c r="U1294" s="14"/>
      <c r="V1294" s="14"/>
      <c r="W1294" s="14"/>
      <c r="X1294" s="14"/>
      <c r="Y1294" s="14"/>
      <c r="Z1294" s="14"/>
      <c r="AA1294" s="14"/>
      <c r="AB1294" s="14"/>
      <c r="AC1294" s="14"/>
      <c r="AD1294" s="14"/>
      <c r="AE1294" s="14"/>
      <c r="AF1294" s="14"/>
      <c r="AG1294" s="14"/>
      <c r="AH1294" s="14"/>
      <c r="AI1294" s="14"/>
      <c r="AJ1294" s="14"/>
      <c r="AK1294" s="14"/>
      <c r="AL1294" s="14"/>
    </row>
    <row r="1295" spans="1:38">
      <c r="A1295" s="14"/>
      <c r="B1295" s="14"/>
      <c r="C1295" s="14"/>
      <c r="D1295" s="14"/>
      <c r="E1295" s="14"/>
      <c r="F1295" s="14"/>
      <c r="G1295" s="14"/>
      <c r="H1295" s="14"/>
      <c r="I1295" s="14"/>
      <c r="J1295" s="14"/>
      <c r="K1295" s="14"/>
      <c r="L1295" s="14"/>
      <c r="M1295" s="14"/>
      <c r="N1295" s="14"/>
      <c r="O1295" s="14"/>
      <c r="Q1295" s="14" t="str">
        <f>IF(moras!H1287="SI", moras!C1287, "")</f>
        <v/>
      </c>
      <c r="R1295" s="14">
        <f>IF(moras!H1287="NO", moras!C1287, "")</f>
        <v>289083.33</v>
      </c>
      <c r="S1295" s="14">
        <f t="shared" si="23"/>
        <v>-289083.33</v>
      </c>
      <c r="T1295" s="14"/>
      <c r="U1295" s="14"/>
      <c r="V1295" s="14"/>
      <c r="W1295" s="14"/>
      <c r="X1295" s="14"/>
      <c r="Y1295" s="14"/>
      <c r="Z1295" s="14"/>
      <c r="AA1295" s="14"/>
      <c r="AB1295" s="14"/>
      <c r="AC1295" s="14"/>
      <c r="AD1295" s="14"/>
      <c r="AE1295" s="14"/>
      <c r="AF1295" s="14"/>
      <c r="AG1295" s="14"/>
      <c r="AH1295" s="14"/>
      <c r="AI1295" s="14"/>
      <c r="AJ1295" s="14"/>
      <c r="AK1295" s="14"/>
      <c r="AL1295" s="14"/>
    </row>
    <row r="1296" spans="1:38">
      <c r="A1296" s="14"/>
      <c r="B1296" s="14"/>
      <c r="C1296" s="14"/>
      <c r="D1296" s="14"/>
      <c r="E1296" s="14"/>
      <c r="F1296" s="14"/>
      <c r="G1296" s="14"/>
      <c r="H1296" s="14"/>
      <c r="I1296" s="14"/>
      <c r="J1296" s="14"/>
      <c r="K1296" s="14"/>
      <c r="L1296" s="14"/>
      <c r="M1296" s="14"/>
      <c r="N1296" s="14"/>
      <c r="O1296" s="14"/>
      <c r="Q1296" s="14" t="str">
        <f>IF(moras!H1288="SI", moras!C1288, "")</f>
        <v/>
      </c>
      <c r="R1296" s="14">
        <f>IF(moras!H1288="NO", moras!C1288, "")</f>
        <v>377634.82</v>
      </c>
      <c r="S1296" s="14">
        <f t="shared" si="23"/>
        <v>-377634.82</v>
      </c>
      <c r="T1296" s="14"/>
      <c r="U1296" s="14"/>
      <c r="V1296" s="14"/>
      <c r="W1296" s="14"/>
      <c r="X1296" s="14"/>
      <c r="Y1296" s="14"/>
      <c r="Z1296" s="14"/>
      <c r="AA1296" s="14"/>
      <c r="AB1296" s="14"/>
      <c r="AC1296" s="14"/>
      <c r="AD1296" s="14"/>
      <c r="AE1296" s="14"/>
      <c r="AF1296" s="14"/>
      <c r="AG1296" s="14"/>
      <c r="AH1296" s="14"/>
      <c r="AI1296" s="14"/>
      <c r="AJ1296" s="14"/>
      <c r="AK1296" s="14"/>
      <c r="AL1296" s="14"/>
    </row>
    <row r="1297" spans="1:38">
      <c r="A1297" s="14"/>
      <c r="B1297" s="14"/>
      <c r="C1297" s="14"/>
      <c r="D1297" s="14"/>
      <c r="E1297" s="14"/>
      <c r="F1297" s="14"/>
      <c r="G1297" s="14"/>
      <c r="H1297" s="14"/>
      <c r="I1297" s="14"/>
      <c r="J1297" s="14"/>
      <c r="K1297" s="14"/>
      <c r="L1297" s="14"/>
      <c r="M1297" s="14"/>
      <c r="N1297" s="14"/>
      <c r="O1297" s="14"/>
      <c r="Q1297" s="14" t="str">
        <f>IF(moras!H1289="SI", moras!C1289, "")</f>
        <v/>
      </c>
      <c r="R1297" s="14">
        <f>IF(moras!H1289="NO", moras!C1289, "")</f>
        <v>278030</v>
      </c>
      <c r="S1297" s="14">
        <f t="shared" si="23"/>
        <v>-278030</v>
      </c>
      <c r="T1297" s="14"/>
      <c r="U1297" s="14"/>
      <c r="V1297" s="14"/>
      <c r="W1297" s="14"/>
      <c r="X1297" s="14"/>
      <c r="Y1297" s="14"/>
      <c r="Z1297" s="14"/>
      <c r="AA1297" s="14"/>
      <c r="AB1297" s="14"/>
      <c r="AC1297" s="14"/>
      <c r="AD1297" s="14"/>
      <c r="AE1297" s="14"/>
      <c r="AF1297" s="14"/>
      <c r="AG1297" s="14"/>
      <c r="AH1297" s="14"/>
      <c r="AI1297" s="14"/>
      <c r="AJ1297" s="14"/>
      <c r="AK1297" s="14"/>
      <c r="AL1297" s="14"/>
    </row>
    <row r="1298" spans="1:38">
      <c r="A1298" s="14"/>
      <c r="B1298" s="14"/>
      <c r="C1298" s="14"/>
      <c r="D1298" s="14"/>
      <c r="E1298" s="14"/>
      <c r="F1298" s="14"/>
      <c r="G1298" s="14"/>
      <c r="H1298" s="14"/>
      <c r="I1298" s="14"/>
      <c r="J1298" s="14"/>
      <c r="K1298" s="14"/>
      <c r="L1298" s="14"/>
      <c r="M1298" s="14"/>
      <c r="N1298" s="14"/>
      <c r="O1298" s="14"/>
      <c r="Q1298" s="14" t="str">
        <f>IF(moras!H1290="SI", moras!C1290, "")</f>
        <v/>
      </c>
      <c r="R1298" s="14">
        <f>IF(moras!H1290="NO", moras!C1290, "")</f>
        <v>297046</v>
      </c>
      <c r="S1298" s="14">
        <f t="shared" si="23"/>
        <v>-297046</v>
      </c>
      <c r="T1298" s="14"/>
      <c r="U1298" s="14"/>
      <c r="V1298" s="14"/>
      <c r="W1298" s="14"/>
      <c r="X1298" s="14"/>
      <c r="Y1298" s="14"/>
      <c r="Z1298" s="14"/>
      <c r="AA1298" s="14"/>
      <c r="AB1298" s="14"/>
      <c r="AC1298" s="14"/>
      <c r="AD1298" s="14"/>
      <c r="AE1298" s="14"/>
      <c r="AF1298" s="14"/>
      <c r="AG1298" s="14"/>
      <c r="AH1298" s="14"/>
      <c r="AI1298" s="14"/>
      <c r="AJ1298" s="14"/>
      <c r="AK1298" s="14"/>
      <c r="AL1298" s="14"/>
    </row>
    <row r="1299" spans="1:38">
      <c r="A1299" s="14"/>
      <c r="B1299" s="14"/>
      <c r="C1299" s="14"/>
      <c r="D1299" s="14"/>
      <c r="E1299" s="14"/>
      <c r="F1299" s="14"/>
      <c r="G1299" s="14"/>
      <c r="H1299" s="14"/>
      <c r="I1299" s="14"/>
      <c r="J1299" s="14"/>
      <c r="K1299" s="14"/>
      <c r="L1299" s="14"/>
      <c r="M1299" s="14"/>
      <c r="N1299" s="14"/>
      <c r="O1299" s="14"/>
      <c r="Q1299" s="14">
        <f>IF(moras!H1291="SI", moras!C1291, "")</f>
        <v>382136</v>
      </c>
      <c r="R1299" s="14" t="str">
        <f>IF(moras!H1291="NO", moras!C1291, "")</f>
        <v/>
      </c>
      <c r="S1299" s="14" t="e">
        <f t="shared" si="23"/>
        <v>#VALUE!</v>
      </c>
      <c r="T1299" s="14"/>
      <c r="U1299" s="14"/>
      <c r="V1299" s="14"/>
      <c r="W1299" s="14"/>
      <c r="X1299" s="14"/>
      <c r="Y1299" s="14"/>
      <c r="Z1299" s="14"/>
      <c r="AA1299" s="14"/>
      <c r="AB1299" s="14"/>
      <c r="AC1299" s="14"/>
      <c r="AD1299" s="14"/>
      <c r="AE1299" s="14"/>
      <c r="AF1299" s="14"/>
      <c r="AG1299" s="14"/>
      <c r="AH1299" s="14"/>
      <c r="AI1299" s="14"/>
      <c r="AJ1299" s="14"/>
      <c r="AK1299" s="14"/>
      <c r="AL1299" s="14"/>
    </row>
    <row r="1300" spans="1:38">
      <c r="A1300" s="14"/>
      <c r="B1300" s="14"/>
      <c r="C1300" s="14"/>
      <c r="D1300" s="14"/>
      <c r="E1300" s="14"/>
      <c r="F1300" s="14"/>
      <c r="G1300" s="14"/>
      <c r="H1300" s="14"/>
      <c r="I1300" s="14"/>
      <c r="J1300" s="14"/>
      <c r="K1300" s="14"/>
      <c r="L1300" s="14"/>
      <c r="M1300" s="14"/>
      <c r="N1300" s="14"/>
      <c r="O1300" s="14"/>
      <c r="Q1300" s="14">
        <f>IF(moras!H1292="SI", moras!C1292, "")</f>
        <v>609030</v>
      </c>
      <c r="R1300" s="14" t="str">
        <f>IF(moras!H1292="NO", moras!C1292, "")</f>
        <v/>
      </c>
      <c r="S1300" s="14" t="e">
        <f t="shared" si="23"/>
        <v>#VALUE!</v>
      </c>
      <c r="T1300" s="14"/>
      <c r="U1300" s="14"/>
      <c r="V1300" s="14"/>
      <c r="W1300" s="14"/>
      <c r="X1300" s="14"/>
      <c r="Y1300" s="14"/>
      <c r="Z1300" s="14"/>
      <c r="AA1300" s="14"/>
      <c r="AB1300" s="14"/>
      <c r="AC1300" s="14"/>
      <c r="AD1300" s="14"/>
      <c r="AE1300" s="14"/>
      <c r="AF1300" s="14"/>
      <c r="AG1300" s="14"/>
      <c r="AH1300" s="14"/>
      <c r="AI1300" s="14"/>
      <c r="AJ1300" s="14"/>
      <c r="AK1300" s="14"/>
      <c r="AL1300" s="14"/>
    </row>
    <row r="1301" spans="1:38">
      <c r="A1301" s="14"/>
      <c r="B1301" s="14"/>
      <c r="C1301" s="14"/>
      <c r="D1301" s="14"/>
      <c r="E1301" s="14"/>
      <c r="F1301" s="14"/>
      <c r="G1301" s="14"/>
      <c r="H1301" s="14"/>
      <c r="I1301" s="14"/>
      <c r="J1301" s="14"/>
      <c r="K1301" s="14"/>
      <c r="L1301" s="14"/>
      <c r="M1301" s="14"/>
      <c r="N1301" s="14"/>
      <c r="O1301" s="14"/>
      <c r="Q1301" s="14">
        <f>IF(moras!H1293="SI", moras!C1293, "")</f>
        <v>465239</v>
      </c>
      <c r="R1301" s="14" t="str">
        <f>IF(moras!H1293="NO", moras!C1293, "")</f>
        <v/>
      </c>
      <c r="S1301" s="14" t="e">
        <f t="shared" si="23"/>
        <v>#VALUE!</v>
      </c>
      <c r="T1301" s="14"/>
      <c r="U1301" s="14"/>
      <c r="V1301" s="14"/>
      <c r="W1301" s="14"/>
      <c r="X1301" s="14"/>
      <c r="Y1301" s="14"/>
      <c r="Z1301" s="14"/>
      <c r="AA1301" s="14"/>
      <c r="AB1301" s="14"/>
      <c r="AC1301" s="14"/>
      <c r="AD1301" s="14"/>
      <c r="AE1301" s="14"/>
      <c r="AF1301" s="14"/>
      <c r="AG1301" s="14"/>
      <c r="AH1301" s="14"/>
      <c r="AI1301" s="14"/>
      <c r="AJ1301" s="14"/>
      <c r="AK1301" s="14"/>
      <c r="AL1301" s="14"/>
    </row>
    <row r="1302" spans="1:38">
      <c r="A1302" s="14"/>
      <c r="B1302" s="14"/>
      <c r="C1302" s="14"/>
      <c r="D1302" s="14"/>
      <c r="E1302" s="14"/>
      <c r="F1302" s="14"/>
      <c r="G1302" s="14"/>
      <c r="H1302" s="14"/>
      <c r="I1302" s="14"/>
      <c r="J1302" s="14"/>
      <c r="K1302" s="14"/>
      <c r="L1302" s="14"/>
      <c r="M1302" s="14"/>
      <c r="N1302" s="14"/>
      <c r="O1302" s="14"/>
      <c r="Q1302" s="14" t="str">
        <f>IF(moras!H1294="SI", moras!C1294, "")</f>
        <v/>
      </c>
      <c r="R1302" s="14">
        <f>IF(moras!H1294="NO", moras!C1294, "")</f>
        <v>449243.84</v>
      </c>
      <c r="S1302" s="14">
        <f t="shared" si="23"/>
        <v>-449243.84</v>
      </c>
      <c r="T1302" s="14"/>
      <c r="U1302" s="14"/>
      <c r="V1302" s="14"/>
      <c r="W1302" s="14"/>
      <c r="X1302" s="14"/>
      <c r="Y1302" s="14"/>
      <c r="Z1302" s="14"/>
      <c r="AA1302" s="14"/>
      <c r="AB1302" s="14"/>
      <c r="AC1302" s="14"/>
      <c r="AD1302" s="14"/>
      <c r="AE1302" s="14"/>
      <c r="AF1302" s="14"/>
      <c r="AG1302" s="14"/>
      <c r="AH1302" s="14"/>
      <c r="AI1302" s="14"/>
      <c r="AJ1302" s="14"/>
      <c r="AK1302" s="14"/>
      <c r="AL1302" s="14"/>
    </row>
    <row r="1303" spans="1:38">
      <c r="A1303" s="14"/>
      <c r="B1303" s="14"/>
      <c r="C1303" s="14"/>
      <c r="D1303" s="14"/>
      <c r="E1303" s="14"/>
      <c r="F1303" s="14"/>
      <c r="G1303" s="14"/>
      <c r="H1303" s="14"/>
      <c r="I1303" s="14"/>
      <c r="J1303" s="14"/>
      <c r="K1303" s="14"/>
      <c r="L1303" s="14"/>
      <c r="M1303" s="14"/>
      <c r="N1303" s="14"/>
      <c r="O1303" s="14"/>
      <c r="Q1303" s="14">
        <f>IF(moras!H1295="SI", moras!C1295, "")</f>
        <v>60000</v>
      </c>
      <c r="R1303" s="14" t="str">
        <f>IF(moras!H1295="NO", moras!C1295, "")</f>
        <v/>
      </c>
      <c r="S1303" s="14" t="e">
        <f t="shared" si="23"/>
        <v>#VALUE!</v>
      </c>
      <c r="T1303" s="14"/>
      <c r="U1303" s="14"/>
      <c r="V1303" s="14"/>
      <c r="W1303" s="14"/>
      <c r="X1303" s="14"/>
      <c r="Y1303" s="14"/>
      <c r="Z1303" s="14"/>
      <c r="AA1303" s="14"/>
      <c r="AB1303" s="14"/>
      <c r="AC1303" s="14"/>
      <c r="AD1303" s="14"/>
      <c r="AE1303" s="14"/>
      <c r="AF1303" s="14"/>
      <c r="AG1303" s="14"/>
      <c r="AH1303" s="14"/>
      <c r="AI1303" s="14"/>
      <c r="AJ1303" s="14"/>
      <c r="AK1303" s="14"/>
      <c r="AL1303" s="14"/>
    </row>
    <row r="1304" spans="1:38">
      <c r="A1304" s="14"/>
      <c r="B1304" s="14"/>
      <c r="C1304" s="14"/>
      <c r="D1304" s="14"/>
      <c r="E1304" s="14"/>
      <c r="F1304" s="14"/>
      <c r="G1304" s="14"/>
      <c r="H1304" s="14"/>
      <c r="I1304" s="14"/>
      <c r="J1304" s="14"/>
      <c r="K1304" s="14"/>
      <c r="L1304" s="14"/>
      <c r="M1304" s="14"/>
      <c r="N1304" s="14"/>
      <c r="O1304" s="14"/>
      <c r="Q1304" s="14" t="str">
        <f>IF(moras!H1296="SI", moras!C1296, "")</f>
        <v/>
      </c>
      <c r="R1304" s="14">
        <f>IF(moras!H1296="NO", moras!C1296, "")</f>
        <v>395499</v>
      </c>
      <c r="S1304" s="14">
        <f t="shared" si="23"/>
        <v>-395499</v>
      </c>
      <c r="T1304" s="14"/>
      <c r="U1304" s="14"/>
      <c r="V1304" s="14"/>
      <c r="W1304" s="14"/>
      <c r="X1304" s="14"/>
      <c r="Y1304" s="14"/>
      <c r="Z1304" s="14"/>
      <c r="AA1304" s="14"/>
      <c r="AB1304" s="14"/>
      <c r="AC1304" s="14"/>
      <c r="AD1304" s="14"/>
      <c r="AE1304" s="14"/>
      <c r="AF1304" s="14"/>
      <c r="AG1304" s="14"/>
      <c r="AH1304" s="14"/>
      <c r="AI1304" s="14"/>
      <c r="AJ1304" s="14"/>
      <c r="AK1304" s="14"/>
      <c r="AL1304" s="14"/>
    </row>
    <row r="1305" spans="1:38">
      <c r="A1305" s="14"/>
      <c r="B1305" s="14"/>
      <c r="C1305" s="14"/>
      <c r="D1305" s="14"/>
      <c r="E1305" s="14"/>
      <c r="F1305" s="14"/>
      <c r="G1305" s="14"/>
      <c r="H1305" s="14"/>
      <c r="I1305" s="14"/>
      <c r="J1305" s="14"/>
      <c r="K1305" s="14"/>
      <c r="L1305" s="14"/>
      <c r="M1305" s="14"/>
      <c r="N1305" s="14"/>
      <c r="O1305" s="14"/>
      <c r="Q1305" s="14">
        <f>IF(moras!H1297="SI", moras!C1297, "")</f>
        <v>382136</v>
      </c>
      <c r="R1305" s="14" t="str">
        <f>IF(moras!H1297="NO", moras!C1297, "")</f>
        <v/>
      </c>
      <c r="S1305" s="14" t="e">
        <f t="shared" si="23"/>
        <v>#VALUE!</v>
      </c>
      <c r="T1305" s="14"/>
      <c r="U1305" s="14"/>
      <c r="V1305" s="14"/>
      <c r="W1305" s="14"/>
      <c r="X1305" s="14"/>
      <c r="Y1305" s="14"/>
      <c r="Z1305" s="14"/>
      <c r="AA1305" s="14"/>
      <c r="AB1305" s="14"/>
      <c r="AC1305" s="14"/>
      <c r="AD1305" s="14"/>
      <c r="AE1305" s="14"/>
      <c r="AF1305" s="14"/>
      <c r="AG1305" s="14"/>
      <c r="AH1305" s="14"/>
      <c r="AI1305" s="14"/>
      <c r="AJ1305" s="14"/>
      <c r="AK1305" s="14"/>
      <c r="AL1305" s="14"/>
    </row>
    <row r="1306" spans="1:38">
      <c r="A1306" s="14"/>
      <c r="B1306" s="14"/>
      <c r="C1306" s="14"/>
      <c r="D1306" s="14"/>
      <c r="E1306" s="14"/>
      <c r="F1306" s="14"/>
      <c r="G1306" s="14"/>
      <c r="H1306" s="14"/>
      <c r="I1306" s="14"/>
      <c r="J1306" s="14"/>
      <c r="K1306" s="14"/>
      <c r="L1306" s="14"/>
      <c r="M1306" s="14"/>
      <c r="N1306" s="14"/>
      <c r="O1306" s="14"/>
      <c r="Q1306" s="14" t="str">
        <f>IF(moras!H1298="SI", moras!C1298, "")</f>
        <v/>
      </c>
      <c r="R1306" s="14">
        <f>IF(moras!H1298="NO", moras!C1298, "")</f>
        <v>558849</v>
      </c>
      <c r="S1306" s="14">
        <f t="shared" si="23"/>
        <v>-558849</v>
      </c>
      <c r="T1306" s="14"/>
      <c r="U1306" s="14"/>
      <c r="V1306" s="14"/>
      <c r="W1306" s="14"/>
      <c r="X1306" s="14"/>
      <c r="Y1306" s="14"/>
      <c r="Z1306" s="14"/>
      <c r="AA1306" s="14"/>
      <c r="AB1306" s="14"/>
      <c r="AC1306" s="14"/>
      <c r="AD1306" s="14"/>
      <c r="AE1306" s="14"/>
      <c r="AF1306" s="14"/>
      <c r="AG1306" s="14"/>
      <c r="AH1306" s="14"/>
      <c r="AI1306" s="14"/>
      <c r="AJ1306" s="14"/>
      <c r="AK1306" s="14"/>
      <c r="AL1306" s="14"/>
    </row>
    <row r="1307" spans="1:38">
      <c r="A1307" s="14"/>
      <c r="B1307" s="14"/>
      <c r="C1307" s="14"/>
      <c r="D1307" s="14"/>
      <c r="E1307" s="14"/>
      <c r="F1307" s="14"/>
      <c r="G1307" s="14"/>
      <c r="H1307" s="14"/>
      <c r="I1307" s="14"/>
      <c r="J1307" s="14"/>
      <c r="K1307" s="14"/>
      <c r="L1307" s="14"/>
      <c r="M1307" s="14"/>
      <c r="N1307" s="14"/>
      <c r="O1307" s="14"/>
      <c r="Q1307" s="14" t="str">
        <f>IF(moras!H1299="SI", moras!C1299, "")</f>
        <v/>
      </c>
      <c r="R1307" s="14">
        <f>IF(moras!H1299="NO", moras!C1299, "")</f>
        <v>300000</v>
      </c>
      <c r="S1307" s="14">
        <f t="shared" si="23"/>
        <v>-300000</v>
      </c>
      <c r="T1307" s="14"/>
      <c r="U1307" s="14"/>
      <c r="V1307" s="14"/>
      <c r="W1307" s="14"/>
      <c r="X1307" s="14"/>
      <c r="Y1307" s="14"/>
      <c r="Z1307" s="14"/>
      <c r="AA1307" s="14"/>
      <c r="AB1307" s="14"/>
      <c r="AC1307" s="14"/>
      <c r="AD1307" s="14"/>
      <c r="AE1307" s="14"/>
      <c r="AF1307" s="14"/>
      <c r="AG1307" s="14"/>
      <c r="AH1307" s="14"/>
      <c r="AI1307" s="14"/>
      <c r="AJ1307" s="14"/>
      <c r="AK1307" s="14"/>
      <c r="AL1307" s="14"/>
    </row>
    <row r="1308" spans="1:38">
      <c r="A1308" s="14"/>
      <c r="B1308" s="14"/>
      <c r="C1308" s="14"/>
      <c r="D1308" s="14"/>
      <c r="E1308" s="14"/>
      <c r="F1308" s="14"/>
      <c r="G1308" s="14"/>
      <c r="H1308" s="14"/>
      <c r="I1308" s="14"/>
      <c r="J1308" s="14"/>
      <c r="K1308" s="14"/>
      <c r="L1308" s="14"/>
      <c r="M1308" s="14"/>
      <c r="N1308" s="14"/>
      <c r="O1308" s="14"/>
      <c r="Q1308" s="14" t="str">
        <f>IF(moras!H1300="SI", moras!C1300, "")</f>
        <v/>
      </c>
      <c r="R1308" s="14">
        <f>IF(moras!H1300="NO", moras!C1300, "")</f>
        <v>280000</v>
      </c>
      <c r="S1308" s="14">
        <f t="shared" si="23"/>
        <v>-280000</v>
      </c>
      <c r="T1308" s="14"/>
      <c r="U1308" s="14"/>
      <c r="V1308" s="14"/>
      <c r="W1308" s="14"/>
      <c r="X1308" s="14"/>
      <c r="Y1308" s="14"/>
      <c r="Z1308" s="14"/>
      <c r="AA1308" s="14"/>
      <c r="AB1308" s="14"/>
      <c r="AC1308" s="14"/>
      <c r="AD1308" s="14"/>
      <c r="AE1308" s="14"/>
      <c r="AF1308" s="14"/>
      <c r="AG1308" s="14"/>
      <c r="AH1308" s="14"/>
      <c r="AI1308" s="14"/>
      <c r="AJ1308" s="14"/>
      <c r="AK1308" s="14"/>
      <c r="AL1308" s="14"/>
    </row>
    <row r="1309" spans="1:38">
      <c r="A1309" s="14"/>
      <c r="B1309" s="14"/>
      <c r="C1309" s="14"/>
      <c r="D1309" s="14"/>
      <c r="E1309" s="14"/>
      <c r="F1309" s="14"/>
      <c r="G1309" s="14"/>
      <c r="H1309" s="14"/>
      <c r="I1309" s="14"/>
      <c r="J1309" s="14"/>
      <c r="K1309" s="14"/>
      <c r="L1309" s="14"/>
      <c r="M1309" s="14"/>
      <c r="N1309" s="14"/>
      <c r="O1309" s="14"/>
      <c r="Q1309" s="14" t="str">
        <f>IF(moras!H1301="SI", moras!C1301, "")</f>
        <v/>
      </c>
      <c r="R1309" s="14">
        <f>IF(moras!H1301="NO", moras!C1301, "")</f>
        <v>448387.72</v>
      </c>
      <c r="S1309" s="14">
        <f t="shared" si="23"/>
        <v>-448387.72</v>
      </c>
      <c r="T1309" s="14"/>
      <c r="U1309" s="14"/>
      <c r="V1309" s="14"/>
      <c r="W1309" s="14"/>
      <c r="X1309" s="14"/>
      <c r="Y1309" s="14"/>
      <c r="Z1309" s="14"/>
      <c r="AA1309" s="14"/>
      <c r="AB1309" s="14"/>
      <c r="AC1309" s="14"/>
      <c r="AD1309" s="14"/>
      <c r="AE1309" s="14"/>
      <c r="AF1309" s="14"/>
      <c r="AG1309" s="14"/>
      <c r="AH1309" s="14"/>
      <c r="AI1309" s="14"/>
      <c r="AJ1309" s="14"/>
      <c r="AK1309" s="14"/>
      <c r="AL1309" s="14"/>
    </row>
    <row r="1310" spans="1:38">
      <c r="A1310" s="14"/>
      <c r="B1310" s="14"/>
      <c r="C1310" s="14"/>
      <c r="D1310" s="14"/>
      <c r="E1310" s="14"/>
      <c r="F1310" s="14"/>
      <c r="G1310" s="14"/>
      <c r="H1310" s="14"/>
      <c r="I1310" s="14"/>
      <c r="J1310" s="14"/>
      <c r="K1310" s="14"/>
      <c r="L1310" s="14"/>
      <c r="M1310" s="14"/>
      <c r="N1310" s="14"/>
      <c r="O1310" s="14"/>
      <c r="Q1310" s="14" t="str">
        <f>IF(moras!H1302="SI", moras!C1302, "")</f>
        <v/>
      </c>
      <c r="R1310" s="14">
        <f>IF(moras!H1302="NO", moras!C1302, "")</f>
        <v>302470</v>
      </c>
      <c r="S1310" s="14">
        <f t="shared" si="23"/>
        <v>-302470</v>
      </c>
      <c r="T1310" s="14"/>
      <c r="U1310" s="14"/>
      <c r="V1310" s="14"/>
      <c r="W1310" s="14"/>
      <c r="X1310" s="14"/>
      <c r="Y1310" s="14"/>
      <c r="Z1310" s="14"/>
      <c r="AA1310" s="14"/>
      <c r="AB1310" s="14"/>
      <c r="AC1310" s="14"/>
      <c r="AD1310" s="14"/>
      <c r="AE1310" s="14"/>
      <c r="AF1310" s="14"/>
      <c r="AG1310" s="14"/>
      <c r="AH1310" s="14"/>
      <c r="AI1310" s="14"/>
      <c r="AJ1310" s="14"/>
      <c r="AK1310" s="14"/>
      <c r="AL1310" s="14"/>
    </row>
    <row r="1311" spans="1:38">
      <c r="A1311" s="14"/>
      <c r="B1311" s="14"/>
      <c r="C1311" s="14"/>
      <c r="D1311" s="14"/>
      <c r="E1311" s="14"/>
      <c r="F1311" s="14"/>
      <c r="G1311" s="14"/>
      <c r="H1311" s="14"/>
      <c r="I1311" s="14"/>
      <c r="J1311" s="14"/>
      <c r="K1311" s="14"/>
      <c r="L1311" s="14"/>
      <c r="M1311" s="14"/>
      <c r="N1311" s="14"/>
      <c r="O1311" s="14"/>
      <c r="Q1311" s="14" t="str">
        <f>IF(moras!H1303="SI", moras!C1303, "")</f>
        <v/>
      </c>
      <c r="R1311" s="14">
        <f>IF(moras!H1303="NO", moras!C1303, "")</f>
        <v>195143</v>
      </c>
      <c r="S1311" s="14">
        <f t="shared" si="23"/>
        <v>-195143</v>
      </c>
      <c r="T1311" s="14"/>
      <c r="U1311" s="14"/>
      <c r="V1311" s="14"/>
      <c r="W1311" s="14"/>
      <c r="X1311" s="14"/>
      <c r="Y1311" s="14"/>
      <c r="Z1311" s="14"/>
      <c r="AA1311" s="14"/>
      <c r="AB1311" s="14"/>
      <c r="AC1311" s="14"/>
      <c r="AD1311" s="14"/>
      <c r="AE1311" s="14"/>
      <c r="AF1311" s="14"/>
      <c r="AG1311" s="14"/>
      <c r="AH1311" s="14"/>
      <c r="AI1311" s="14"/>
      <c r="AJ1311" s="14"/>
      <c r="AK1311" s="14"/>
      <c r="AL1311" s="14"/>
    </row>
    <row r="1312" spans="1:38">
      <c r="A1312" s="14"/>
      <c r="B1312" s="14"/>
      <c r="C1312" s="14"/>
      <c r="D1312" s="14"/>
      <c r="E1312" s="14"/>
      <c r="F1312" s="14"/>
      <c r="G1312" s="14"/>
      <c r="H1312" s="14"/>
      <c r="I1312" s="14"/>
      <c r="J1312" s="14"/>
      <c r="K1312" s="14"/>
      <c r="L1312" s="14"/>
      <c r="M1312" s="14"/>
      <c r="N1312" s="14"/>
      <c r="O1312" s="14"/>
      <c r="Q1312" s="14" t="str">
        <f>IF(moras!H1304="SI", moras!C1304, "")</f>
        <v/>
      </c>
      <c r="R1312" s="14">
        <f>IF(moras!H1304="NO", moras!C1304, "")</f>
        <v>513383.02</v>
      </c>
      <c r="S1312" s="14">
        <f t="shared" si="23"/>
        <v>-513383.02</v>
      </c>
      <c r="T1312" s="14"/>
      <c r="U1312" s="14"/>
      <c r="V1312" s="14"/>
      <c r="W1312" s="14"/>
      <c r="X1312" s="14"/>
      <c r="Y1312" s="14"/>
      <c r="Z1312" s="14"/>
      <c r="AA1312" s="14"/>
      <c r="AB1312" s="14"/>
      <c r="AC1312" s="14"/>
      <c r="AD1312" s="14"/>
      <c r="AE1312" s="14"/>
      <c r="AF1312" s="14"/>
      <c r="AG1312" s="14"/>
      <c r="AH1312" s="14"/>
      <c r="AI1312" s="14"/>
      <c r="AJ1312" s="14"/>
      <c r="AK1312" s="14"/>
      <c r="AL1312" s="14"/>
    </row>
    <row r="1313" spans="1:38">
      <c r="A1313" s="14"/>
      <c r="B1313" s="14"/>
      <c r="C1313" s="14"/>
      <c r="D1313" s="14"/>
      <c r="E1313" s="14"/>
      <c r="F1313" s="14"/>
      <c r="G1313" s="14"/>
      <c r="H1313" s="14"/>
      <c r="I1313" s="14"/>
      <c r="J1313" s="14"/>
      <c r="K1313" s="14"/>
      <c r="L1313" s="14"/>
      <c r="M1313" s="14"/>
      <c r="N1313" s="14"/>
      <c r="O1313" s="14"/>
      <c r="Q1313" s="14" t="str">
        <f>IF(moras!H1305="SI", moras!C1305, "")</f>
        <v/>
      </c>
      <c r="R1313" s="14">
        <f>IF(moras!H1305="NO", moras!C1305, "")</f>
        <v>278030</v>
      </c>
      <c r="S1313" s="14">
        <f t="shared" si="23"/>
        <v>-278030</v>
      </c>
      <c r="T1313" s="14"/>
      <c r="U1313" s="14"/>
      <c r="V1313" s="14"/>
      <c r="W1313" s="14"/>
      <c r="X1313" s="14"/>
      <c r="Y1313" s="14"/>
      <c r="Z1313" s="14"/>
      <c r="AA1313" s="14"/>
      <c r="AB1313" s="14"/>
      <c r="AC1313" s="14"/>
      <c r="AD1313" s="14"/>
      <c r="AE1313" s="14"/>
      <c r="AF1313" s="14"/>
      <c r="AG1313" s="14"/>
      <c r="AH1313" s="14"/>
      <c r="AI1313" s="14"/>
      <c r="AJ1313" s="14"/>
      <c r="AK1313" s="14"/>
      <c r="AL1313" s="14"/>
    </row>
    <row r="1314" spans="1:38">
      <c r="A1314" s="14"/>
      <c r="B1314" s="14"/>
      <c r="C1314" s="14"/>
      <c r="D1314" s="14"/>
      <c r="E1314" s="14"/>
      <c r="F1314" s="14"/>
      <c r="G1314" s="14"/>
      <c r="H1314" s="14"/>
      <c r="I1314" s="14"/>
      <c r="J1314" s="14"/>
      <c r="K1314" s="14"/>
      <c r="L1314" s="14"/>
      <c r="M1314" s="14"/>
      <c r="N1314" s="14"/>
      <c r="O1314" s="14"/>
      <c r="Q1314" s="14" t="str">
        <f>IF(moras!H1306="SI", moras!C1306, "")</f>
        <v/>
      </c>
      <c r="R1314" s="14">
        <f>IF(moras!H1306="NO", moras!C1306, "")</f>
        <v>343390</v>
      </c>
      <c r="S1314" s="14">
        <f t="shared" si="23"/>
        <v>-343390</v>
      </c>
      <c r="T1314" s="14"/>
      <c r="U1314" s="14"/>
      <c r="V1314" s="14"/>
      <c r="W1314" s="14"/>
      <c r="X1314" s="14"/>
      <c r="Y1314" s="14"/>
      <c r="Z1314" s="14"/>
      <c r="AA1314" s="14"/>
      <c r="AB1314" s="14"/>
      <c r="AC1314" s="14"/>
      <c r="AD1314" s="14"/>
      <c r="AE1314" s="14"/>
      <c r="AF1314" s="14"/>
      <c r="AG1314" s="14"/>
      <c r="AH1314" s="14"/>
      <c r="AI1314" s="14"/>
      <c r="AJ1314" s="14"/>
      <c r="AK1314" s="14"/>
      <c r="AL1314" s="14"/>
    </row>
    <row r="1315" spans="1:38">
      <c r="A1315" s="14"/>
      <c r="B1315" s="14"/>
      <c r="C1315" s="14"/>
      <c r="D1315" s="14"/>
      <c r="E1315" s="14"/>
      <c r="F1315" s="14"/>
      <c r="G1315" s="14"/>
      <c r="H1315" s="14"/>
      <c r="I1315" s="14"/>
      <c r="J1315" s="14"/>
      <c r="K1315" s="14"/>
      <c r="L1315" s="14"/>
      <c r="M1315" s="14"/>
      <c r="N1315" s="14"/>
      <c r="O1315" s="14"/>
      <c r="Q1315" s="14" t="str">
        <f>IF(moras!H1307="SI", moras!C1307, "")</f>
        <v/>
      </c>
      <c r="R1315" s="14">
        <f>IF(moras!H1307="NO", moras!C1307, "")</f>
        <v>1204805.5900000001</v>
      </c>
      <c r="S1315" s="14">
        <f t="shared" si="23"/>
        <v>-1204805.5900000001</v>
      </c>
      <c r="T1315" s="14"/>
      <c r="U1315" s="14"/>
      <c r="V1315" s="14"/>
      <c r="W1315" s="14"/>
      <c r="X1315" s="14"/>
      <c r="Y1315" s="14"/>
      <c r="Z1315" s="14"/>
      <c r="AA1315" s="14"/>
      <c r="AB1315" s="14"/>
      <c r="AC1315" s="14"/>
      <c r="AD1315" s="14"/>
      <c r="AE1315" s="14"/>
      <c r="AF1315" s="14"/>
      <c r="AG1315" s="14"/>
      <c r="AH1315" s="14"/>
      <c r="AI1315" s="14"/>
      <c r="AJ1315" s="14"/>
      <c r="AK1315" s="14"/>
      <c r="AL1315" s="14"/>
    </row>
    <row r="1316" spans="1:38">
      <c r="A1316" s="14"/>
      <c r="B1316" s="14"/>
      <c r="C1316" s="14"/>
      <c r="D1316" s="14"/>
      <c r="E1316" s="14"/>
      <c r="F1316" s="14"/>
      <c r="G1316" s="14"/>
      <c r="H1316" s="14"/>
      <c r="I1316" s="14"/>
      <c r="J1316" s="14"/>
      <c r="K1316" s="14"/>
      <c r="L1316" s="14"/>
      <c r="M1316" s="14"/>
      <c r="N1316" s="14"/>
      <c r="O1316" s="14"/>
      <c r="Q1316" s="14" t="str">
        <f>IF(moras!H1308="SI", moras!C1308, "")</f>
        <v/>
      </c>
      <c r="R1316" s="14">
        <f>IF(moras!H1308="NO", moras!C1308, "")</f>
        <v>1611500</v>
      </c>
      <c r="S1316" s="14">
        <f t="shared" si="23"/>
        <v>-1611500</v>
      </c>
      <c r="T1316" s="14"/>
      <c r="U1316" s="14"/>
      <c r="V1316" s="14"/>
      <c r="W1316" s="14"/>
      <c r="X1316" s="14"/>
      <c r="Y1316" s="14"/>
      <c r="Z1316" s="14"/>
      <c r="AA1316" s="14"/>
      <c r="AB1316" s="14"/>
      <c r="AC1316" s="14"/>
      <c r="AD1316" s="14"/>
      <c r="AE1316" s="14"/>
      <c r="AF1316" s="14"/>
      <c r="AG1316" s="14"/>
      <c r="AH1316" s="14"/>
      <c r="AI1316" s="14"/>
      <c r="AJ1316" s="14"/>
      <c r="AK1316" s="14"/>
      <c r="AL1316" s="14"/>
    </row>
    <row r="1317" spans="1:38">
      <c r="A1317" s="14"/>
      <c r="B1317" s="14"/>
      <c r="C1317" s="14"/>
      <c r="D1317" s="14"/>
      <c r="E1317" s="14"/>
      <c r="F1317" s="14"/>
      <c r="G1317" s="14"/>
      <c r="H1317" s="14"/>
      <c r="I1317" s="14"/>
      <c r="J1317" s="14"/>
      <c r="K1317" s="14"/>
      <c r="L1317" s="14"/>
      <c r="M1317" s="14"/>
      <c r="N1317" s="14"/>
      <c r="O1317" s="14"/>
      <c r="Q1317" s="14" t="str">
        <f>IF(moras!H1309="SI", moras!C1309, "")</f>
        <v/>
      </c>
      <c r="R1317" s="14">
        <f>IF(moras!H1309="NO", moras!C1309, "")</f>
        <v>1047569</v>
      </c>
      <c r="S1317" s="14">
        <f t="shared" si="23"/>
        <v>-1047569</v>
      </c>
      <c r="T1317" s="14"/>
      <c r="U1317" s="14"/>
      <c r="V1317" s="14"/>
      <c r="W1317" s="14"/>
      <c r="X1317" s="14"/>
      <c r="Y1317" s="14"/>
      <c r="Z1317" s="14"/>
      <c r="AA1317" s="14"/>
      <c r="AB1317" s="14"/>
      <c r="AC1317" s="14"/>
      <c r="AD1317" s="14"/>
      <c r="AE1317" s="14"/>
      <c r="AF1317" s="14"/>
      <c r="AG1317" s="14"/>
      <c r="AH1317" s="14"/>
      <c r="AI1317" s="14"/>
      <c r="AJ1317" s="14"/>
      <c r="AK1317" s="14"/>
      <c r="AL1317" s="14"/>
    </row>
    <row r="1318" spans="1:38">
      <c r="A1318" s="14"/>
      <c r="B1318" s="14"/>
      <c r="C1318" s="14"/>
      <c r="D1318" s="14"/>
      <c r="E1318" s="14"/>
      <c r="F1318" s="14"/>
      <c r="G1318" s="14"/>
      <c r="H1318" s="14"/>
      <c r="I1318" s="14"/>
      <c r="J1318" s="14"/>
      <c r="K1318" s="14"/>
      <c r="L1318" s="14"/>
      <c r="M1318" s="14"/>
      <c r="N1318" s="14"/>
      <c r="O1318" s="14"/>
      <c r="Q1318" s="14" t="str">
        <f>IF(moras!H1310="SI", moras!C1310, "")</f>
        <v/>
      </c>
      <c r="R1318" s="14">
        <f>IF(moras!H1310="NO", moras!C1310, "")</f>
        <v>526800</v>
      </c>
      <c r="S1318" s="14">
        <f t="shared" si="23"/>
        <v>-526800</v>
      </c>
      <c r="T1318" s="14"/>
      <c r="U1318" s="14"/>
      <c r="V1318" s="14"/>
      <c r="W1318" s="14"/>
      <c r="X1318" s="14"/>
      <c r="Y1318" s="14"/>
      <c r="Z1318" s="14"/>
      <c r="AA1318" s="14"/>
      <c r="AB1318" s="14"/>
      <c r="AC1318" s="14"/>
      <c r="AD1318" s="14"/>
      <c r="AE1318" s="14"/>
      <c r="AF1318" s="14"/>
      <c r="AG1318" s="14"/>
      <c r="AH1318" s="14"/>
      <c r="AI1318" s="14"/>
      <c r="AJ1318" s="14"/>
      <c r="AK1318" s="14"/>
      <c r="AL1318" s="14"/>
    </row>
    <row r="1319" spans="1:38">
      <c r="A1319" s="14"/>
      <c r="B1319" s="14"/>
      <c r="C1319" s="14"/>
      <c r="D1319" s="14"/>
      <c r="E1319" s="14"/>
      <c r="F1319" s="14"/>
      <c r="G1319" s="14"/>
      <c r="H1319" s="14"/>
      <c r="I1319" s="14"/>
      <c r="J1319" s="14"/>
      <c r="K1319" s="14"/>
      <c r="L1319" s="14"/>
      <c r="M1319" s="14"/>
      <c r="N1319" s="14"/>
      <c r="O1319" s="14"/>
      <c r="Q1319" s="14" t="str">
        <f>IF(moras!H1311="SI", moras!C1311, "")</f>
        <v/>
      </c>
      <c r="R1319" s="14">
        <f>IF(moras!H1311="NO", moras!C1311, "")</f>
        <v>580021.27</v>
      </c>
      <c r="S1319" s="14">
        <f t="shared" si="23"/>
        <v>-580021.27</v>
      </c>
      <c r="T1319" s="14"/>
      <c r="U1319" s="14"/>
      <c r="V1319" s="14"/>
      <c r="W1319" s="14"/>
      <c r="X1319" s="14"/>
      <c r="Y1319" s="14"/>
      <c r="Z1319" s="14"/>
      <c r="AA1319" s="14"/>
      <c r="AB1319" s="14"/>
      <c r="AC1319" s="14"/>
      <c r="AD1319" s="14"/>
      <c r="AE1319" s="14"/>
      <c r="AF1319" s="14"/>
      <c r="AG1319" s="14"/>
      <c r="AH1319" s="14"/>
      <c r="AI1319" s="14"/>
      <c r="AJ1319" s="14"/>
      <c r="AK1319" s="14"/>
      <c r="AL1319" s="14"/>
    </row>
    <row r="1320" spans="1:38">
      <c r="A1320" s="14"/>
      <c r="B1320" s="14"/>
      <c r="C1320" s="14"/>
      <c r="D1320" s="14"/>
      <c r="E1320" s="14"/>
      <c r="F1320" s="14"/>
      <c r="G1320" s="14"/>
      <c r="H1320" s="14"/>
      <c r="I1320" s="14"/>
      <c r="J1320" s="14"/>
      <c r="K1320" s="14"/>
      <c r="L1320" s="14"/>
      <c r="M1320" s="14"/>
      <c r="N1320" s="14"/>
      <c r="O1320" s="14"/>
      <c r="Q1320" s="14" t="str">
        <f>IF(moras!H1312="SI", moras!C1312, "")</f>
        <v/>
      </c>
      <c r="R1320" s="14">
        <f>IF(moras!H1312="NO", moras!C1312, "")</f>
        <v>526083.62</v>
      </c>
      <c r="S1320" s="14">
        <f t="shared" si="23"/>
        <v>-526083.62</v>
      </c>
      <c r="T1320" s="14"/>
      <c r="U1320" s="14"/>
      <c r="V1320" s="14"/>
      <c r="W1320" s="14"/>
      <c r="X1320" s="14"/>
      <c r="Y1320" s="14"/>
      <c r="Z1320" s="14"/>
      <c r="AA1320" s="14"/>
      <c r="AB1320" s="14"/>
      <c r="AC1320" s="14"/>
      <c r="AD1320" s="14"/>
      <c r="AE1320" s="14"/>
      <c r="AF1320" s="14"/>
      <c r="AG1320" s="14"/>
      <c r="AH1320" s="14"/>
      <c r="AI1320" s="14"/>
      <c r="AJ1320" s="14"/>
      <c r="AK1320" s="14"/>
      <c r="AL1320" s="14"/>
    </row>
    <row r="1321" spans="1:38">
      <c r="A1321" s="14"/>
      <c r="B1321" s="14"/>
      <c r="C1321" s="14"/>
      <c r="D1321" s="14"/>
      <c r="E1321" s="14"/>
      <c r="F1321" s="14"/>
      <c r="G1321" s="14"/>
      <c r="H1321" s="14"/>
      <c r="I1321" s="14"/>
      <c r="J1321" s="14"/>
      <c r="K1321" s="14"/>
      <c r="L1321" s="14"/>
      <c r="M1321" s="14"/>
      <c r="N1321" s="14"/>
      <c r="O1321" s="14"/>
      <c r="Q1321" s="14" t="str">
        <f>IF(moras!H1313="SI", moras!C1313, "")</f>
        <v/>
      </c>
      <c r="R1321" s="14">
        <f>IF(moras!H1313="NO", moras!C1313, "")</f>
        <v>910693.65</v>
      </c>
      <c r="S1321" s="14">
        <f t="shared" si="23"/>
        <v>-910693.65</v>
      </c>
      <c r="T1321" s="14"/>
      <c r="U1321" s="14"/>
      <c r="V1321" s="14"/>
      <c r="W1321" s="14"/>
      <c r="X1321" s="14"/>
      <c r="Y1321" s="14"/>
      <c r="Z1321" s="14"/>
      <c r="AA1321" s="14"/>
      <c r="AB1321" s="14"/>
      <c r="AC1321" s="14"/>
      <c r="AD1321" s="14"/>
      <c r="AE1321" s="14"/>
      <c r="AF1321" s="14"/>
      <c r="AG1321" s="14"/>
      <c r="AH1321" s="14"/>
      <c r="AI1321" s="14"/>
      <c r="AJ1321" s="14"/>
      <c r="AK1321" s="14"/>
      <c r="AL1321" s="14"/>
    </row>
    <row r="1322" spans="1:38">
      <c r="A1322" s="14"/>
      <c r="B1322" s="14"/>
      <c r="C1322" s="14"/>
      <c r="D1322" s="14"/>
      <c r="E1322" s="14"/>
      <c r="F1322" s="14"/>
      <c r="G1322" s="14"/>
      <c r="H1322" s="14"/>
      <c r="I1322" s="14"/>
      <c r="J1322" s="14"/>
      <c r="K1322" s="14"/>
      <c r="L1322" s="14"/>
      <c r="M1322" s="14"/>
      <c r="N1322" s="14"/>
      <c r="O1322" s="14"/>
      <c r="Q1322" s="14" t="str">
        <f>IF(moras!H1314="SI", moras!C1314, "")</f>
        <v/>
      </c>
      <c r="R1322" s="14">
        <f>IF(moras!H1314="NO", moras!C1314, "")</f>
        <v>493046.78</v>
      </c>
      <c r="S1322" s="14">
        <f t="shared" si="23"/>
        <v>-493046.78</v>
      </c>
      <c r="T1322" s="14"/>
      <c r="U1322" s="14"/>
      <c r="V1322" s="14"/>
      <c r="W1322" s="14"/>
      <c r="X1322" s="14"/>
      <c r="Y1322" s="14"/>
      <c r="Z1322" s="14"/>
      <c r="AA1322" s="14"/>
      <c r="AB1322" s="14"/>
      <c r="AC1322" s="14"/>
      <c r="AD1322" s="14"/>
      <c r="AE1322" s="14"/>
      <c r="AF1322" s="14"/>
      <c r="AG1322" s="14"/>
      <c r="AH1322" s="14"/>
      <c r="AI1322" s="14"/>
      <c r="AJ1322" s="14"/>
      <c r="AK1322" s="14"/>
      <c r="AL1322" s="14"/>
    </row>
    <row r="1323" spans="1:38">
      <c r="A1323" s="14"/>
      <c r="B1323" s="14"/>
      <c r="C1323" s="14"/>
      <c r="D1323" s="14"/>
      <c r="E1323" s="14"/>
      <c r="F1323" s="14"/>
      <c r="G1323" s="14"/>
      <c r="H1323" s="14"/>
      <c r="I1323" s="14"/>
      <c r="J1323" s="14"/>
      <c r="K1323" s="14"/>
      <c r="L1323" s="14"/>
      <c r="M1323" s="14"/>
      <c r="N1323" s="14"/>
      <c r="O1323" s="14"/>
      <c r="Q1323" s="14" t="str">
        <f>IF(moras!H1315="SI", moras!C1315, "")</f>
        <v/>
      </c>
      <c r="R1323" s="14">
        <f>IF(moras!H1315="NO", moras!C1315, "")</f>
        <v>330798</v>
      </c>
      <c r="S1323" s="14">
        <f t="shared" si="23"/>
        <v>-330798</v>
      </c>
      <c r="T1323" s="14"/>
      <c r="U1323" s="14"/>
      <c r="V1323" s="14"/>
      <c r="W1323" s="14"/>
      <c r="X1323" s="14"/>
      <c r="Y1323" s="14"/>
      <c r="Z1323" s="14"/>
      <c r="AA1323" s="14"/>
      <c r="AB1323" s="14"/>
      <c r="AC1323" s="14"/>
      <c r="AD1323" s="14"/>
      <c r="AE1323" s="14"/>
      <c r="AF1323" s="14"/>
      <c r="AG1323" s="14"/>
      <c r="AH1323" s="14"/>
      <c r="AI1323" s="14"/>
      <c r="AJ1323" s="14"/>
      <c r="AK1323" s="14"/>
      <c r="AL1323" s="14"/>
    </row>
    <row r="1324" spans="1:38">
      <c r="A1324" s="14"/>
      <c r="B1324" s="14"/>
      <c r="C1324" s="14"/>
      <c r="D1324" s="14"/>
      <c r="E1324" s="14"/>
      <c r="F1324" s="14"/>
      <c r="G1324" s="14"/>
      <c r="H1324" s="14"/>
      <c r="I1324" s="14"/>
      <c r="J1324" s="14"/>
      <c r="K1324" s="14"/>
      <c r="L1324" s="14"/>
      <c r="M1324" s="14"/>
      <c r="N1324" s="14"/>
      <c r="O1324" s="14"/>
      <c r="Q1324" s="14" t="str">
        <f>IF(moras!H1316="SI", moras!C1316, "")</f>
        <v/>
      </c>
      <c r="R1324" s="14">
        <f>IF(moras!H1316="NO", moras!C1316, "")</f>
        <v>2520949.98</v>
      </c>
      <c r="S1324" s="14">
        <f t="shared" si="23"/>
        <v>-2520949.98</v>
      </c>
      <c r="T1324" s="14"/>
      <c r="U1324" s="14"/>
      <c r="V1324" s="14"/>
      <c r="W1324" s="14"/>
      <c r="X1324" s="14"/>
      <c r="Y1324" s="14"/>
      <c r="Z1324" s="14"/>
      <c r="AA1324" s="14"/>
      <c r="AB1324" s="14"/>
      <c r="AC1324" s="14"/>
      <c r="AD1324" s="14"/>
      <c r="AE1324" s="14"/>
      <c r="AF1324" s="14"/>
      <c r="AG1324" s="14"/>
      <c r="AH1324" s="14"/>
      <c r="AI1324" s="14"/>
      <c r="AJ1324" s="14"/>
      <c r="AK1324" s="14"/>
      <c r="AL1324" s="14"/>
    </row>
    <row r="1325" spans="1:38">
      <c r="A1325" s="14"/>
      <c r="B1325" s="14"/>
      <c r="C1325" s="14"/>
      <c r="D1325" s="14"/>
      <c r="E1325" s="14"/>
      <c r="F1325" s="14"/>
      <c r="G1325" s="14"/>
      <c r="H1325" s="14"/>
      <c r="I1325" s="14"/>
      <c r="J1325" s="14"/>
      <c r="K1325" s="14"/>
      <c r="L1325" s="14"/>
      <c r="M1325" s="14"/>
      <c r="N1325" s="14"/>
      <c r="O1325" s="14"/>
      <c r="Q1325" s="14" t="str">
        <f>IF(moras!H1317="SI", moras!C1317, "")</f>
        <v/>
      </c>
      <c r="R1325" s="14">
        <f>IF(moras!H1317="NO", moras!C1317, "")</f>
        <v>297045</v>
      </c>
      <c r="S1325" s="14">
        <f t="shared" si="23"/>
        <v>-297045</v>
      </c>
      <c r="T1325" s="14"/>
      <c r="U1325" s="14"/>
      <c r="V1325" s="14"/>
      <c r="W1325" s="14"/>
      <c r="X1325" s="14"/>
      <c r="Y1325" s="14"/>
      <c r="Z1325" s="14"/>
      <c r="AA1325" s="14"/>
      <c r="AB1325" s="14"/>
      <c r="AC1325" s="14"/>
      <c r="AD1325" s="14"/>
      <c r="AE1325" s="14"/>
      <c r="AF1325" s="14"/>
      <c r="AG1325" s="14"/>
      <c r="AH1325" s="14"/>
      <c r="AI1325" s="14"/>
      <c r="AJ1325" s="14"/>
      <c r="AK1325" s="14"/>
      <c r="AL1325" s="14"/>
    </row>
    <row r="1326" spans="1:38">
      <c r="A1326" s="14"/>
      <c r="B1326" s="14"/>
      <c r="C1326" s="14"/>
      <c r="D1326" s="14"/>
      <c r="E1326" s="14"/>
      <c r="F1326" s="14"/>
      <c r="G1326" s="14"/>
      <c r="H1326" s="14"/>
      <c r="I1326" s="14"/>
      <c r="J1326" s="14"/>
      <c r="K1326" s="14"/>
      <c r="L1326" s="14"/>
      <c r="M1326" s="14"/>
      <c r="N1326" s="14"/>
      <c r="O1326" s="14"/>
      <c r="Q1326" s="14" t="str">
        <f>IF(moras!H1318="SI", moras!C1318, "")</f>
        <v/>
      </c>
      <c r="R1326" s="14">
        <f>IF(moras!H1318="NO", moras!C1318, "")</f>
        <v>306723.3</v>
      </c>
      <c r="S1326" s="14">
        <f t="shared" si="23"/>
        <v>-306723.3</v>
      </c>
      <c r="T1326" s="14"/>
      <c r="U1326" s="14"/>
      <c r="V1326" s="14"/>
      <c r="W1326" s="14"/>
      <c r="X1326" s="14"/>
      <c r="Y1326" s="14"/>
      <c r="Z1326" s="14"/>
      <c r="AA1326" s="14"/>
      <c r="AB1326" s="14"/>
      <c r="AC1326" s="14"/>
      <c r="AD1326" s="14"/>
      <c r="AE1326" s="14"/>
      <c r="AF1326" s="14"/>
      <c r="AG1326" s="14"/>
      <c r="AH1326" s="14"/>
      <c r="AI1326" s="14"/>
      <c r="AJ1326" s="14"/>
      <c r="AK1326" s="14"/>
      <c r="AL1326" s="14"/>
    </row>
    <row r="1327" spans="1:38">
      <c r="A1327" s="14"/>
      <c r="B1327" s="14"/>
      <c r="C1327" s="14"/>
      <c r="D1327" s="14"/>
      <c r="E1327" s="14"/>
      <c r="F1327" s="14"/>
      <c r="G1327" s="14"/>
      <c r="H1327" s="14"/>
      <c r="I1327" s="14"/>
      <c r="J1327" s="14"/>
      <c r="K1327" s="14"/>
      <c r="L1327" s="14"/>
      <c r="M1327" s="14"/>
      <c r="N1327" s="14"/>
      <c r="O1327" s="14"/>
      <c r="Q1327" s="14" t="str">
        <f>IF(moras!H1319="SI", moras!C1319, "")</f>
        <v/>
      </c>
      <c r="R1327" s="14">
        <f>IF(moras!H1319="NO", moras!C1319, "")</f>
        <v>300000</v>
      </c>
      <c r="S1327" s="14">
        <f t="shared" si="23"/>
        <v>-300000</v>
      </c>
      <c r="T1327" s="14"/>
      <c r="U1327" s="14"/>
      <c r="V1327" s="14"/>
      <c r="W1327" s="14"/>
      <c r="X1327" s="14"/>
      <c r="Y1327" s="14"/>
      <c r="Z1327" s="14"/>
      <c r="AA1327" s="14"/>
      <c r="AB1327" s="14"/>
      <c r="AC1327" s="14"/>
      <c r="AD1327" s="14"/>
      <c r="AE1327" s="14"/>
      <c r="AF1327" s="14"/>
      <c r="AG1327" s="14"/>
      <c r="AH1327" s="14"/>
      <c r="AI1327" s="14"/>
      <c r="AJ1327" s="14"/>
      <c r="AK1327" s="14"/>
      <c r="AL1327" s="14"/>
    </row>
    <row r="1328" spans="1:38">
      <c r="A1328" s="14"/>
      <c r="B1328" s="14"/>
      <c r="C1328" s="14"/>
      <c r="D1328" s="14"/>
      <c r="E1328" s="14"/>
      <c r="F1328" s="14"/>
      <c r="G1328" s="14"/>
      <c r="H1328" s="14"/>
      <c r="I1328" s="14"/>
      <c r="J1328" s="14"/>
      <c r="K1328" s="14"/>
      <c r="L1328" s="14"/>
      <c r="M1328" s="14"/>
      <c r="N1328" s="14"/>
      <c r="O1328" s="14"/>
      <c r="Q1328" s="14" t="str">
        <f>IF(moras!H1320="SI", moras!C1320, "")</f>
        <v/>
      </c>
      <c r="R1328" s="14">
        <f>IF(moras!H1320="NO", moras!C1320, "")</f>
        <v>666854.69999999995</v>
      </c>
      <c r="S1328" s="14">
        <f t="shared" si="23"/>
        <v>-666854.69999999995</v>
      </c>
      <c r="T1328" s="14"/>
      <c r="U1328" s="14"/>
      <c r="V1328" s="14"/>
      <c r="W1328" s="14"/>
      <c r="X1328" s="14"/>
      <c r="Y1328" s="14"/>
      <c r="Z1328" s="14"/>
      <c r="AA1328" s="14"/>
      <c r="AB1328" s="14"/>
      <c r="AC1328" s="14"/>
      <c r="AD1328" s="14"/>
      <c r="AE1328" s="14"/>
      <c r="AF1328" s="14"/>
      <c r="AG1328" s="14"/>
      <c r="AH1328" s="14"/>
      <c r="AI1328" s="14"/>
      <c r="AJ1328" s="14"/>
      <c r="AK1328" s="14"/>
      <c r="AL1328" s="14"/>
    </row>
    <row r="1329" spans="1:38">
      <c r="A1329" s="14"/>
      <c r="B1329" s="14"/>
      <c r="C1329" s="14"/>
      <c r="D1329" s="14"/>
      <c r="E1329" s="14"/>
      <c r="F1329" s="14"/>
      <c r="G1329" s="14"/>
      <c r="H1329" s="14"/>
      <c r="I1329" s="14"/>
      <c r="J1329" s="14"/>
      <c r="K1329" s="14"/>
      <c r="L1329" s="14"/>
      <c r="M1329" s="14"/>
      <c r="N1329" s="14"/>
      <c r="O1329" s="14"/>
      <c r="Q1329" s="14" t="str">
        <f>IF(moras!H1321="SI", moras!C1321, "")</f>
        <v/>
      </c>
      <c r="R1329" s="14">
        <f>IF(moras!H1321="NO", moras!C1321, "")</f>
        <v>397927</v>
      </c>
      <c r="S1329" s="14">
        <f t="shared" si="23"/>
        <v>-397927</v>
      </c>
      <c r="T1329" s="14"/>
      <c r="U1329" s="14"/>
      <c r="V1329" s="14"/>
      <c r="W1329" s="14"/>
      <c r="X1329" s="14"/>
      <c r="Y1329" s="14"/>
      <c r="Z1329" s="14"/>
      <c r="AA1329" s="14"/>
      <c r="AB1329" s="14"/>
      <c r="AC1329" s="14"/>
      <c r="AD1329" s="14"/>
      <c r="AE1329" s="14"/>
      <c r="AF1329" s="14"/>
      <c r="AG1329" s="14"/>
      <c r="AH1329" s="14"/>
      <c r="AI1329" s="14"/>
      <c r="AJ1329" s="14"/>
      <c r="AK1329" s="14"/>
      <c r="AL1329" s="14"/>
    </row>
    <row r="1330" spans="1:38">
      <c r="A1330" s="14"/>
      <c r="B1330" s="14"/>
      <c r="C1330" s="14"/>
      <c r="D1330" s="14"/>
      <c r="E1330" s="14"/>
      <c r="F1330" s="14"/>
      <c r="G1330" s="14"/>
      <c r="H1330" s="14"/>
      <c r="I1330" s="14"/>
      <c r="J1330" s="14"/>
      <c r="K1330" s="14"/>
      <c r="L1330" s="14"/>
      <c r="M1330" s="14"/>
      <c r="N1330" s="14"/>
      <c r="O1330" s="14"/>
      <c r="Q1330" s="14" t="str">
        <f>IF(moras!H1322="SI", moras!C1322, "")</f>
        <v/>
      </c>
      <c r="R1330" s="14">
        <f>IF(moras!H1322="NO", moras!C1322, "")</f>
        <v>1214487</v>
      </c>
      <c r="S1330" s="14">
        <f t="shared" si="23"/>
        <v>-1214487</v>
      </c>
      <c r="T1330" s="14"/>
      <c r="U1330" s="14"/>
      <c r="V1330" s="14"/>
      <c r="W1330" s="14"/>
      <c r="X1330" s="14"/>
      <c r="Y1330" s="14"/>
      <c r="Z1330" s="14"/>
      <c r="AA1330" s="14"/>
      <c r="AB1330" s="14"/>
      <c r="AC1330" s="14"/>
      <c r="AD1330" s="14"/>
      <c r="AE1330" s="14"/>
      <c r="AF1330" s="14"/>
      <c r="AG1330" s="14"/>
      <c r="AH1330" s="14"/>
      <c r="AI1330" s="14"/>
      <c r="AJ1330" s="14"/>
      <c r="AK1330" s="14"/>
      <c r="AL1330" s="14"/>
    </row>
    <row r="1331" spans="1:38">
      <c r="A1331" s="14"/>
      <c r="B1331" s="14"/>
      <c r="C1331" s="14"/>
      <c r="D1331" s="14"/>
      <c r="E1331" s="14"/>
      <c r="F1331" s="14"/>
      <c r="G1331" s="14"/>
      <c r="H1331" s="14"/>
      <c r="I1331" s="14"/>
      <c r="J1331" s="14"/>
      <c r="K1331" s="14"/>
      <c r="L1331" s="14"/>
      <c r="M1331" s="14"/>
      <c r="N1331" s="14"/>
      <c r="O1331" s="14"/>
      <c r="Q1331" s="14" t="str">
        <f>IF(moras!H1323="SI", moras!C1323, "")</f>
        <v/>
      </c>
      <c r="R1331" s="14">
        <f>IF(moras!H1323="NO", moras!C1323, "")</f>
        <v>778239</v>
      </c>
      <c r="S1331" s="14">
        <f t="shared" si="23"/>
        <v>-778239</v>
      </c>
      <c r="T1331" s="14"/>
      <c r="U1331" s="14"/>
      <c r="V1331" s="14"/>
      <c r="W1331" s="14"/>
      <c r="X1331" s="14"/>
      <c r="Y1331" s="14"/>
      <c r="Z1331" s="14"/>
      <c r="AA1331" s="14"/>
      <c r="AB1331" s="14"/>
      <c r="AC1331" s="14"/>
      <c r="AD1331" s="14"/>
      <c r="AE1331" s="14"/>
      <c r="AF1331" s="14"/>
      <c r="AG1331" s="14"/>
      <c r="AH1331" s="14"/>
      <c r="AI1331" s="14"/>
      <c r="AJ1331" s="14"/>
      <c r="AK1331" s="14"/>
      <c r="AL1331" s="14"/>
    </row>
    <row r="1332" spans="1:38">
      <c r="A1332" s="14"/>
      <c r="B1332" s="14"/>
      <c r="C1332" s="14"/>
      <c r="D1332" s="14"/>
      <c r="E1332" s="14"/>
      <c r="F1332" s="14"/>
      <c r="G1332" s="14"/>
      <c r="H1332" s="14"/>
      <c r="I1332" s="14"/>
      <c r="J1332" s="14"/>
      <c r="K1332" s="14"/>
      <c r="L1332" s="14"/>
      <c r="M1332" s="14"/>
      <c r="N1332" s="14"/>
      <c r="O1332" s="14"/>
      <c r="Q1332" s="14" t="str">
        <f>IF(moras!H1324="SI", moras!C1324, "")</f>
        <v/>
      </c>
      <c r="R1332" s="14">
        <f>IF(moras!H1324="NO", moras!C1324, "")</f>
        <v>870468.31</v>
      </c>
      <c r="S1332" s="14">
        <f t="shared" si="23"/>
        <v>-870468.31</v>
      </c>
      <c r="T1332" s="14"/>
      <c r="U1332" s="14"/>
      <c r="V1332" s="14"/>
      <c r="W1332" s="14"/>
      <c r="X1332" s="14"/>
      <c r="Y1332" s="14"/>
      <c r="Z1332" s="14"/>
      <c r="AA1332" s="14"/>
      <c r="AB1332" s="14"/>
      <c r="AC1332" s="14"/>
      <c r="AD1332" s="14"/>
      <c r="AE1332" s="14"/>
      <c r="AF1332" s="14"/>
      <c r="AG1332" s="14"/>
      <c r="AH1332" s="14"/>
      <c r="AI1332" s="14"/>
      <c r="AJ1332" s="14"/>
      <c r="AK1332" s="14"/>
      <c r="AL1332" s="14"/>
    </row>
    <row r="1333" spans="1:38">
      <c r="A1333" s="14"/>
      <c r="B1333" s="14"/>
      <c r="C1333" s="14"/>
      <c r="D1333" s="14"/>
      <c r="E1333" s="14"/>
      <c r="F1333" s="14"/>
      <c r="G1333" s="14"/>
      <c r="H1333" s="14"/>
      <c r="I1333" s="14"/>
      <c r="J1333" s="14"/>
      <c r="K1333" s="14"/>
      <c r="L1333" s="14"/>
      <c r="M1333" s="14"/>
      <c r="N1333" s="14"/>
      <c r="O1333" s="14"/>
      <c r="Q1333" s="14">
        <f>IF(moras!H1325="SI", moras!C1325, "")</f>
        <v>370000</v>
      </c>
      <c r="R1333" s="14" t="str">
        <f>IF(moras!H1325="NO", moras!C1325, "")</f>
        <v/>
      </c>
      <c r="S1333" s="14" t="e">
        <f t="shared" si="23"/>
        <v>#VALUE!</v>
      </c>
      <c r="T1333" s="14"/>
      <c r="U1333" s="14"/>
      <c r="V1333" s="14"/>
      <c r="W1333" s="14"/>
      <c r="X1333" s="14"/>
      <c r="Y1333" s="14"/>
      <c r="Z1333" s="14"/>
      <c r="AA1333" s="14"/>
      <c r="AB1333" s="14"/>
      <c r="AC1333" s="14"/>
      <c r="AD1333" s="14"/>
      <c r="AE1333" s="14"/>
      <c r="AF1333" s="14"/>
      <c r="AG1333" s="14"/>
      <c r="AH1333" s="14"/>
      <c r="AI1333" s="14"/>
      <c r="AJ1333" s="14"/>
      <c r="AK1333" s="14"/>
      <c r="AL1333" s="14"/>
    </row>
    <row r="1334" spans="1:38">
      <c r="A1334" s="14"/>
      <c r="B1334" s="14"/>
      <c r="C1334" s="14"/>
      <c r="D1334" s="14"/>
      <c r="E1334" s="14"/>
      <c r="F1334" s="14"/>
      <c r="G1334" s="14"/>
      <c r="H1334" s="14"/>
      <c r="I1334" s="14"/>
      <c r="J1334" s="14"/>
      <c r="K1334" s="14"/>
      <c r="L1334" s="14"/>
      <c r="M1334" s="14"/>
      <c r="N1334" s="14"/>
      <c r="O1334" s="14"/>
      <c r="Q1334" s="14">
        <f>IF(moras!H1326="SI", moras!C1326, "")</f>
        <v>289546.95</v>
      </c>
      <c r="R1334" s="14" t="str">
        <f>IF(moras!H1326="NO", moras!C1326, "")</f>
        <v/>
      </c>
      <c r="S1334" s="14" t="e">
        <f t="shared" si="23"/>
        <v>#VALUE!</v>
      </c>
      <c r="T1334" s="14"/>
      <c r="U1334" s="14"/>
      <c r="V1334" s="14"/>
      <c r="W1334" s="14"/>
      <c r="X1334" s="14"/>
      <c r="Y1334" s="14"/>
      <c r="Z1334" s="14"/>
      <c r="AA1334" s="14"/>
      <c r="AB1334" s="14"/>
      <c r="AC1334" s="14"/>
      <c r="AD1334" s="14"/>
      <c r="AE1334" s="14"/>
      <c r="AF1334" s="14"/>
      <c r="AG1334" s="14"/>
      <c r="AH1334" s="14"/>
      <c r="AI1334" s="14"/>
      <c r="AJ1334" s="14"/>
      <c r="AK1334" s="14"/>
      <c r="AL1334" s="14"/>
    </row>
    <row r="1335" spans="1:38">
      <c r="A1335" s="14"/>
      <c r="B1335" s="14"/>
      <c r="C1335" s="14"/>
      <c r="D1335" s="14"/>
      <c r="E1335" s="14"/>
      <c r="F1335" s="14"/>
      <c r="G1335" s="14"/>
      <c r="H1335" s="14"/>
      <c r="I1335" s="14"/>
      <c r="J1335" s="14"/>
      <c r="K1335" s="14"/>
      <c r="L1335" s="14"/>
      <c r="M1335" s="14"/>
      <c r="N1335" s="14"/>
      <c r="O1335" s="14"/>
      <c r="Q1335" s="14" t="str">
        <f>IF(moras!H1327="SI", moras!C1327, "")</f>
        <v/>
      </c>
      <c r="R1335" s="14">
        <f>IF(moras!H1327="NO", moras!C1327, "")</f>
        <v>278030</v>
      </c>
      <c r="S1335" s="14">
        <f t="shared" si="23"/>
        <v>-278030</v>
      </c>
      <c r="T1335" s="14"/>
      <c r="U1335" s="14"/>
      <c r="V1335" s="14"/>
      <c r="W1335" s="14"/>
      <c r="X1335" s="14"/>
      <c r="Y1335" s="14"/>
      <c r="Z1335" s="14"/>
      <c r="AA1335" s="14"/>
      <c r="AB1335" s="14"/>
      <c r="AC1335" s="14"/>
      <c r="AD1335" s="14"/>
      <c r="AE1335" s="14"/>
      <c r="AF1335" s="14"/>
      <c r="AG1335" s="14"/>
      <c r="AH1335" s="14"/>
      <c r="AI1335" s="14"/>
      <c r="AJ1335" s="14"/>
      <c r="AK1335" s="14"/>
      <c r="AL1335" s="14"/>
    </row>
    <row r="1336" spans="1:38">
      <c r="A1336" s="14"/>
      <c r="B1336" s="14"/>
      <c r="C1336" s="14"/>
      <c r="D1336" s="14"/>
      <c r="E1336" s="14"/>
      <c r="F1336" s="14"/>
      <c r="G1336" s="14"/>
      <c r="H1336" s="14"/>
      <c r="I1336" s="14"/>
      <c r="J1336" s="14"/>
      <c r="K1336" s="14"/>
      <c r="L1336" s="14"/>
      <c r="M1336" s="14"/>
      <c r="N1336" s="14"/>
      <c r="O1336" s="14"/>
      <c r="Q1336" s="14" t="str">
        <f>IF(moras!H1328="SI", moras!C1328, "")</f>
        <v/>
      </c>
      <c r="R1336" s="14">
        <f>IF(moras!H1328="NO", moras!C1328, "")</f>
        <v>190000</v>
      </c>
      <c r="S1336" s="14">
        <f t="shared" si="23"/>
        <v>-190000</v>
      </c>
      <c r="T1336" s="14"/>
      <c r="U1336" s="14"/>
      <c r="V1336" s="14"/>
      <c r="W1336" s="14"/>
      <c r="X1336" s="14"/>
      <c r="Y1336" s="14"/>
      <c r="Z1336" s="14"/>
      <c r="AA1336" s="14"/>
      <c r="AB1336" s="14"/>
      <c r="AC1336" s="14"/>
      <c r="AD1336" s="14"/>
      <c r="AE1336" s="14"/>
      <c r="AF1336" s="14"/>
      <c r="AG1336" s="14"/>
      <c r="AH1336" s="14"/>
      <c r="AI1336" s="14"/>
      <c r="AJ1336" s="14"/>
      <c r="AK1336" s="14"/>
      <c r="AL1336" s="14"/>
    </row>
    <row r="1337" spans="1:38">
      <c r="A1337" s="14"/>
      <c r="B1337" s="14"/>
      <c r="C1337" s="14"/>
      <c r="D1337" s="14"/>
      <c r="E1337" s="14"/>
      <c r="F1337" s="14"/>
      <c r="G1337" s="14"/>
      <c r="H1337" s="14"/>
      <c r="I1337" s="14"/>
      <c r="J1337" s="14"/>
      <c r="K1337" s="14"/>
      <c r="L1337" s="14"/>
      <c r="M1337" s="14"/>
      <c r="N1337" s="14"/>
      <c r="O1337" s="14"/>
      <c r="Q1337" s="14">
        <f>IF(moras!H1329="SI", moras!C1329, "")</f>
        <v>385702</v>
      </c>
      <c r="R1337" s="14" t="str">
        <f>IF(moras!H1329="NO", moras!C1329, "")</f>
        <v/>
      </c>
      <c r="S1337" s="14" t="e">
        <f t="shared" si="23"/>
        <v>#VALUE!</v>
      </c>
      <c r="T1337" s="14"/>
      <c r="U1337" s="14"/>
      <c r="V1337" s="14"/>
      <c r="W1337" s="14"/>
      <c r="X1337" s="14"/>
      <c r="Y1337" s="14"/>
      <c r="Z1337" s="14"/>
      <c r="AA1337" s="14"/>
      <c r="AB1337" s="14"/>
      <c r="AC1337" s="14"/>
      <c r="AD1337" s="14"/>
      <c r="AE1337" s="14"/>
      <c r="AF1337" s="14"/>
      <c r="AG1337" s="14"/>
      <c r="AH1337" s="14"/>
      <c r="AI1337" s="14"/>
      <c r="AJ1337" s="14"/>
      <c r="AK1337" s="14"/>
      <c r="AL1337" s="14"/>
    </row>
    <row r="1338" spans="1:38">
      <c r="A1338" s="14"/>
      <c r="B1338" s="14"/>
      <c r="C1338" s="14"/>
      <c r="D1338" s="14"/>
      <c r="E1338" s="14"/>
      <c r="F1338" s="14"/>
      <c r="G1338" s="14"/>
      <c r="H1338" s="14"/>
      <c r="I1338" s="14"/>
      <c r="J1338" s="14"/>
      <c r="K1338" s="14"/>
      <c r="L1338" s="14"/>
      <c r="M1338" s="14"/>
      <c r="N1338" s="14"/>
      <c r="O1338" s="14"/>
      <c r="Q1338" s="14" t="str">
        <f>IF(moras!H1330="SI", moras!C1330, "")</f>
        <v/>
      </c>
      <c r="R1338" s="14">
        <f>IF(moras!H1330="NO", moras!C1330, "")</f>
        <v>278030</v>
      </c>
      <c r="S1338" s="14">
        <f t="shared" si="23"/>
        <v>-278030</v>
      </c>
      <c r="T1338" s="14"/>
      <c r="U1338" s="14"/>
      <c r="V1338" s="14"/>
      <c r="W1338" s="14"/>
      <c r="X1338" s="14"/>
      <c r="Y1338" s="14"/>
      <c r="Z1338" s="14"/>
      <c r="AA1338" s="14"/>
      <c r="AB1338" s="14"/>
      <c r="AC1338" s="14"/>
      <c r="AD1338" s="14"/>
      <c r="AE1338" s="14"/>
      <c r="AF1338" s="14"/>
      <c r="AG1338" s="14"/>
      <c r="AH1338" s="14"/>
      <c r="AI1338" s="14"/>
      <c r="AJ1338" s="14"/>
      <c r="AK1338" s="14"/>
      <c r="AL1338" s="14"/>
    </row>
    <row r="1339" spans="1:38">
      <c r="A1339" s="14"/>
      <c r="B1339" s="14"/>
      <c r="C1339" s="14"/>
      <c r="D1339" s="14"/>
      <c r="E1339" s="14"/>
      <c r="F1339" s="14"/>
      <c r="G1339" s="14"/>
      <c r="H1339" s="14"/>
      <c r="I1339" s="14"/>
      <c r="J1339" s="14"/>
      <c r="K1339" s="14"/>
      <c r="L1339" s="14"/>
      <c r="M1339" s="14"/>
      <c r="N1339" s="14"/>
      <c r="O1339" s="14"/>
      <c r="Q1339" s="14" t="str">
        <f>IF(moras!H1331="SI", moras!C1331, "")</f>
        <v/>
      </c>
      <c r="R1339" s="14">
        <f>IF(moras!H1331="NO", moras!C1331, "")</f>
        <v>324390</v>
      </c>
      <c r="S1339" s="14">
        <f t="shared" si="23"/>
        <v>-324390</v>
      </c>
      <c r="T1339" s="14"/>
      <c r="U1339" s="14"/>
      <c r="V1339" s="14"/>
      <c r="W1339" s="14"/>
      <c r="X1339" s="14"/>
      <c r="Y1339" s="14"/>
      <c r="Z1339" s="14"/>
      <c r="AA1339" s="14"/>
      <c r="AB1339" s="14"/>
      <c r="AC1339" s="14"/>
      <c r="AD1339" s="14"/>
      <c r="AE1339" s="14"/>
      <c r="AF1339" s="14"/>
      <c r="AG1339" s="14"/>
      <c r="AH1339" s="14"/>
      <c r="AI1339" s="14"/>
      <c r="AJ1339" s="14"/>
      <c r="AK1339" s="14"/>
      <c r="AL1339" s="14"/>
    </row>
    <row r="1340" spans="1:38">
      <c r="A1340" s="14"/>
      <c r="B1340" s="14"/>
      <c r="C1340" s="14"/>
      <c r="D1340" s="14"/>
      <c r="E1340" s="14"/>
      <c r="F1340" s="14"/>
      <c r="G1340" s="14"/>
      <c r="H1340" s="14"/>
      <c r="I1340" s="14"/>
      <c r="J1340" s="14"/>
      <c r="K1340" s="14"/>
      <c r="L1340" s="14"/>
      <c r="M1340" s="14"/>
      <c r="N1340" s="14"/>
      <c r="O1340" s="14"/>
      <c r="Q1340" s="14" t="str">
        <f>IF(moras!H1332="SI", moras!C1332, "")</f>
        <v/>
      </c>
      <c r="R1340" s="14">
        <f>IF(moras!H1332="NO", moras!C1332, "")</f>
        <v>2187872</v>
      </c>
      <c r="S1340" s="14">
        <f t="shared" si="23"/>
        <v>-2187872</v>
      </c>
      <c r="T1340" s="14"/>
      <c r="U1340" s="14"/>
      <c r="V1340" s="14"/>
      <c r="W1340" s="14"/>
      <c r="X1340" s="14"/>
      <c r="Y1340" s="14"/>
      <c r="Z1340" s="14"/>
      <c r="AA1340" s="14"/>
      <c r="AB1340" s="14"/>
      <c r="AC1340" s="14"/>
      <c r="AD1340" s="14"/>
      <c r="AE1340" s="14"/>
      <c r="AF1340" s="14"/>
      <c r="AG1340" s="14"/>
      <c r="AH1340" s="14"/>
      <c r="AI1340" s="14"/>
      <c r="AJ1340" s="14"/>
      <c r="AK1340" s="14"/>
      <c r="AL1340" s="14"/>
    </row>
    <row r="1341" spans="1:38">
      <c r="A1341" s="14"/>
      <c r="B1341" s="14"/>
      <c r="C1341" s="14"/>
      <c r="D1341" s="14"/>
      <c r="E1341" s="14"/>
      <c r="F1341" s="14"/>
      <c r="G1341" s="14"/>
      <c r="H1341" s="14"/>
      <c r="I1341" s="14"/>
      <c r="J1341" s="14"/>
      <c r="K1341" s="14"/>
      <c r="L1341" s="14"/>
      <c r="M1341" s="14"/>
      <c r="N1341" s="14"/>
      <c r="O1341" s="14"/>
      <c r="Q1341" s="14" t="str">
        <f>IF(moras!H1333="SI", moras!C1333, "")</f>
        <v/>
      </c>
      <c r="R1341" s="14">
        <f>IF(moras!H1333="NO", moras!C1333, "")</f>
        <v>305704</v>
      </c>
      <c r="S1341" s="14">
        <f t="shared" si="23"/>
        <v>-305704</v>
      </c>
      <c r="T1341" s="14"/>
      <c r="U1341" s="14"/>
      <c r="V1341" s="14"/>
      <c r="W1341" s="14"/>
      <c r="X1341" s="14"/>
      <c r="Y1341" s="14"/>
      <c r="Z1341" s="14"/>
      <c r="AA1341" s="14"/>
      <c r="AB1341" s="14"/>
      <c r="AC1341" s="14"/>
      <c r="AD1341" s="14"/>
      <c r="AE1341" s="14"/>
      <c r="AF1341" s="14"/>
      <c r="AG1341" s="14"/>
      <c r="AH1341" s="14"/>
      <c r="AI1341" s="14"/>
      <c r="AJ1341" s="14"/>
      <c r="AK1341" s="14"/>
      <c r="AL1341" s="14"/>
    </row>
    <row r="1342" spans="1:38">
      <c r="A1342" s="14"/>
      <c r="B1342" s="14"/>
      <c r="C1342" s="14"/>
      <c r="D1342" s="14"/>
      <c r="E1342" s="14"/>
      <c r="F1342" s="14"/>
      <c r="G1342" s="14"/>
      <c r="H1342" s="14"/>
      <c r="I1342" s="14"/>
      <c r="J1342" s="14"/>
      <c r="K1342" s="14"/>
      <c r="L1342" s="14"/>
      <c r="M1342" s="14"/>
      <c r="N1342" s="14"/>
      <c r="O1342" s="14"/>
      <c r="Q1342" s="14" t="str">
        <f>IF(moras!H1334="SI", moras!C1334, "")</f>
        <v/>
      </c>
      <c r="R1342" s="14">
        <f>IF(moras!H1334="NO", moras!C1334, "")</f>
        <v>389481.25</v>
      </c>
      <c r="S1342" s="14">
        <f t="shared" si="23"/>
        <v>-389481.25</v>
      </c>
      <c r="T1342" s="14"/>
      <c r="U1342" s="14"/>
      <c r="V1342" s="14"/>
      <c r="W1342" s="14"/>
      <c r="X1342" s="14"/>
      <c r="Y1342" s="14"/>
      <c r="Z1342" s="14"/>
      <c r="AA1342" s="14"/>
      <c r="AB1342" s="14"/>
      <c r="AC1342" s="14"/>
      <c r="AD1342" s="14"/>
      <c r="AE1342" s="14"/>
      <c r="AF1342" s="14"/>
      <c r="AG1342" s="14"/>
      <c r="AH1342" s="14"/>
      <c r="AI1342" s="14"/>
      <c r="AJ1342" s="14"/>
      <c r="AK1342" s="14"/>
      <c r="AL1342" s="14"/>
    </row>
    <row r="1343" spans="1:38">
      <c r="A1343" s="14"/>
      <c r="B1343" s="14"/>
      <c r="C1343" s="14"/>
      <c r="D1343" s="14"/>
      <c r="E1343" s="14"/>
      <c r="F1343" s="14"/>
      <c r="G1343" s="14"/>
      <c r="H1343" s="14"/>
      <c r="I1343" s="14"/>
      <c r="J1343" s="14"/>
      <c r="K1343" s="14"/>
      <c r="L1343" s="14"/>
      <c r="M1343" s="14"/>
      <c r="N1343" s="14"/>
      <c r="O1343" s="14"/>
      <c r="Q1343" s="14" t="str">
        <f>IF(moras!H1335="SI", moras!C1335, "")</f>
        <v/>
      </c>
      <c r="R1343" s="14">
        <f>IF(moras!H1335="NO", moras!C1335, "")</f>
        <v>450000</v>
      </c>
      <c r="S1343" s="14">
        <f t="shared" si="23"/>
        <v>-450000</v>
      </c>
      <c r="T1343" s="14"/>
      <c r="U1343" s="14"/>
      <c r="V1343" s="14"/>
      <c r="W1343" s="14"/>
      <c r="X1343" s="14"/>
      <c r="Y1343" s="14"/>
      <c r="Z1343" s="14"/>
      <c r="AA1343" s="14"/>
      <c r="AB1343" s="14"/>
      <c r="AC1343" s="14"/>
      <c r="AD1343" s="14"/>
      <c r="AE1343" s="14"/>
      <c r="AF1343" s="14"/>
      <c r="AG1343" s="14"/>
      <c r="AH1343" s="14"/>
      <c r="AI1343" s="14"/>
      <c r="AJ1343" s="14"/>
      <c r="AK1343" s="14"/>
      <c r="AL1343" s="14"/>
    </row>
    <row r="1344" spans="1:38">
      <c r="A1344" s="14"/>
      <c r="B1344" s="14"/>
      <c r="C1344" s="14"/>
      <c r="D1344" s="14"/>
      <c r="E1344" s="14"/>
      <c r="F1344" s="14"/>
      <c r="G1344" s="14"/>
      <c r="H1344" s="14"/>
      <c r="I1344" s="14"/>
      <c r="J1344" s="14"/>
      <c r="K1344" s="14"/>
      <c r="L1344" s="14"/>
      <c r="M1344" s="14"/>
      <c r="N1344" s="14"/>
      <c r="O1344" s="14"/>
      <c r="Q1344" s="14" t="str">
        <f>IF(moras!H1336="SI", moras!C1336, "")</f>
        <v/>
      </c>
      <c r="R1344" s="14">
        <f>IF(moras!H1336="NO", moras!C1336, "")</f>
        <v>48989.7</v>
      </c>
      <c r="S1344" s="14">
        <f t="shared" si="23"/>
        <v>-48989.7</v>
      </c>
      <c r="T1344" s="14"/>
      <c r="U1344" s="14"/>
      <c r="V1344" s="14"/>
      <c r="W1344" s="14"/>
      <c r="X1344" s="14"/>
      <c r="Y1344" s="14"/>
      <c r="Z1344" s="14"/>
      <c r="AA1344" s="14"/>
      <c r="AB1344" s="14"/>
      <c r="AC1344" s="14"/>
      <c r="AD1344" s="14"/>
      <c r="AE1344" s="14"/>
      <c r="AF1344" s="14"/>
      <c r="AG1344" s="14"/>
      <c r="AH1344" s="14"/>
      <c r="AI1344" s="14"/>
      <c r="AJ1344" s="14"/>
      <c r="AK1344" s="14"/>
      <c r="AL1344" s="14"/>
    </row>
    <row r="1345" spans="1:38">
      <c r="A1345" s="14"/>
      <c r="B1345" s="14"/>
      <c r="C1345" s="14"/>
      <c r="D1345" s="14"/>
      <c r="E1345" s="14"/>
      <c r="F1345" s="14"/>
      <c r="G1345" s="14"/>
      <c r="H1345" s="14"/>
      <c r="I1345" s="14"/>
      <c r="J1345" s="14"/>
      <c r="K1345" s="14"/>
      <c r="L1345" s="14"/>
      <c r="M1345" s="14"/>
      <c r="N1345" s="14"/>
      <c r="O1345" s="14"/>
      <c r="Q1345" s="14" t="str">
        <f>IF(moras!H1337="SI", moras!C1337, "")</f>
        <v/>
      </c>
      <c r="R1345" s="14">
        <f>IF(moras!H1337="NO", moras!C1337, "")</f>
        <v>977750</v>
      </c>
      <c r="S1345" s="14">
        <f t="shared" si="23"/>
        <v>-977750</v>
      </c>
      <c r="T1345" s="14"/>
      <c r="U1345" s="14"/>
      <c r="V1345" s="14"/>
      <c r="W1345" s="14"/>
      <c r="X1345" s="14"/>
      <c r="Y1345" s="14"/>
      <c r="Z1345" s="14"/>
      <c r="AA1345" s="14"/>
      <c r="AB1345" s="14"/>
      <c r="AC1345" s="14"/>
      <c r="AD1345" s="14"/>
      <c r="AE1345" s="14"/>
      <c r="AF1345" s="14"/>
      <c r="AG1345" s="14"/>
      <c r="AH1345" s="14"/>
      <c r="AI1345" s="14"/>
      <c r="AJ1345" s="14"/>
      <c r="AK1345" s="14"/>
      <c r="AL1345" s="14"/>
    </row>
    <row r="1346" spans="1:38">
      <c r="A1346" s="14"/>
      <c r="B1346" s="14"/>
      <c r="C1346" s="14"/>
      <c r="D1346" s="14"/>
      <c r="E1346" s="14"/>
      <c r="F1346" s="14"/>
      <c r="G1346" s="14"/>
      <c r="H1346" s="14"/>
      <c r="I1346" s="14"/>
      <c r="J1346" s="14"/>
      <c r="K1346" s="14"/>
      <c r="L1346" s="14"/>
      <c r="M1346" s="14"/>
      <c r="N1346" s="14"/>
      <c r="O1346" s="14"/>
      <c r="Q1346" s="14" t="str">
        <f>IF(moras!H1338="SI", moras!C1338, "")</f>
        <v/>
      </c>
      <c r="R1346" s="14">
        <f>IF(moras!H1338="NO", moras!C1338, "")</f>
        <v>305000</v>
      </c>
      <c r="S1346" s="14">
        <f t="shared" si="23"/>
        <v>-305000</v>
      </c>
      <c r="T1346" s="14"/>
      <c r="U1346" s="14"/>
      <c r="V1346" s="14"/>
      <c r="W1346" s="14"/>
      <c r="X1346" s="14"/>
      <c r="Y1346" s="14"/>
      <c r="Z1346" s="14"/>
      <c r="AA1346" s="14"/>
      <c r="AB1346" s="14"/>
      <c r="AC1346" s="14"/>
      <c r="AD1346" s="14"/>
      <c r="AE1346" s="14"/>
      <c r="AF1346" s="14"/>
      <c r="AG1346" s="14"/>
      <c r="AH1346" s="14"/>
      <c r="AI1346" s="14"/>
      <c r="AJ1346" s="14"/>
      <c r="AK1346" s="14"/>
      <c r="AL1346" s="14"/>
    </row>
    <row r="1347" spans="1:38">
      <c r="A1347" s="14"/>
      <c r="B1347" s="14"/>
      <c r="C1347" s="14"/>
      <c r="D1347" s="14"/>
      <c r="E1347" s="14"/>
      <c r="F1347" s="14"/>
      <c r="G1347" s="14"/>
      <c r="H1347" s="14"/>
      <c r="I1347" s="14"/>
      <c r="J1347" s="14"/>
      <c r="K1347" s="14"/>
      <c r="L1347" s="14"/>
      <c r="M1347" s="14"/>
      <c r="N1347" s="14"/>
      <c r="O1347" s="14"/>
      <c r="Q1347" s="14" t="str">
        <f>IF(moras!H1339="SI", moras!C1339, "")</f>
        <v/>
      </c>
      <c r="R1347" s="14">
        <f>IF(moras!H1339="NO", moras!C1339, "")</f>
        <v>297046</v>
      </c>
      <c r="S1347" s="14">
        <f t="shared" si="23"/>
        <v>-297046</v>
      </c>
      <c r="T1347" s="14"/>
      <c r="U1347" s="14"/>
      <c r="V1347" s="14"/>
      <c r="W1347" s="14"/>
      <c r="X1347" s="14"/>
      <c r="Y1347" s="14"/>
      <c r="Z1347" s="14"/>
      <c r="AA1347" s="14"/>
      <c r="AB1347" s="14"/>
      <c r="AC1347" s="14"/>
      <c r="AD1347" s="14"/>
      <c r="AE1347" s="14"/>
      <c r="AF1347" s="14"/>
      <c r="AG1347" s="14"/>
      <c r="AH1347" s="14"/>
      <c r="AI1347" s="14"/>
      <c r="AJ1347" s="14"/>
      <c r="AK1347" s="14"/>
      <c r="AL1347" s="14"/>
    </row>
    <row r="1348" spans="1:38">
      <c r="A1348" s="14"/>
      <c r="B1348" s="14"/>
      <c r="C1348" s="14"/>
      <c r="D1348" s="14"/>
      <c r="E1348" s="14"/>
      <c r="F1348" s="14"/>
      <c r="G1348" s="14"/>
      <c r="H1348" s="14"/>
      <c r="I1348" s="14"/>
      <c r="J1348" s="14"/>
      <c r="K1348" s="14"/>
      <c r="L1348" s="14"/>
      <c r="M1348" s="14"/>
      <c r="N1348" s="14"/>
      <c r="O1348" s="14"/>
      <c r="Q1348" s="14" t="str">
        <f>IF(moras!H1340="SI", moras!C1340, "")</f>
        <v/>
      </c>
      <c r="R1348" s="14">
        <f>IF(moras!H1340="NO", moras!C1340, "")</f>
        <v>65249.56</v>
      </c>
      <c r="S1348" s="14">
        <f t="shared" si="23"/>
        <v>-65249.56</v>
      </c>
      <c r="T1348" s="14"/>
      <c r="U1348" s="14"/>
      <c r="V1348" s="14"/>
      <c r="W1348" s="14"/>
      <c r="X1348" s="14"/>
      <c r="Y1348" s="14"/>
      <c r="Z1348" s="14"/>
      <c r="AA1348" s="14"/>
      <c r="AB1348" s="14"/>
      <c r="AC1348" s="14"/>
      <c r="AD1348" s="14"/>
      <c r="AE1348" s="14"/>
      <c r="AF1348" s="14"/>
      <c r="AG1348" s="14"/>
      <c r="AH1348" s="14"/>
      <c r="AI1348" s="14"/>
      <c r="AJ1348" s="14"/>
      <c r="AK1348" s="14"/>
      <c r="AL1348" s="14"/>
    </row>
    <row r="1349" spans="1:38">
      <c r="A1349" s="14"/>
      <c r="B1349" s="14"/>
      <c r="C1349" s="14"/>
      <c r="D1349" s="14"/>
      <c r="E1349" s="14"/>
      <c r="F1349" s="14"/>
      <c r="G1349" s="14"/>
      <c r="H1349" s="14"/>
      <c r="I1349" s="14"/>
      <c r="J1349" s="14"/>
      <c r="K1349" s="14"/>
      <c r="L1349" s="14"/>
      <c r="M1349" s="14"/>
      <c r="N1349" s="14"/>
      <c r="O1349" s="14"/>
      <c r="Q1349" s="14" t="str">
        <f>IF(moras!H1341="SI", moras!C1341, "")</f>
        <v/>
      </c>
      <c r="R1349" s="14">
        <f>IF(moras!H1341="NO", moras!C1341, "")</f>
        <v>659264</v>
      </c>
      <c r="S1349" s="14">
        <f t="shared" si="23"/>
        <v>-659264</v>
      </c>
      <c r="T1349" s="14"/>
      <c r="U1349" s="14"/>
      <c r="V1349" s="14"/>
      <c r="W1349" s="14"/>
      <c r="X1349" s="14"/>
      <c r="Y1349" s="14"/>
      <c r="Z1349" s="14"/>
      <c r="AA1349" s="14"/>
      <c r="AB1349" s="14"/>
      <c r="AC1349" s="14"/>
      <c r="AD1349" s="14"/>
      <c r="AE1349" s="14"/>
      <c r="AF1349" s="14"/>
      <c r="AG1349" s="14"/>
      <c r="AH1349" s="14"/>
      <c r="AI1349" s="14"/>
      <c r="AJ1349" s="14"/>
      <c r="AK1349" s="14"/>
      <c r="AL1349" s="14"/>
    </row>
    <row r="1350" spans="1:38">
      <c r="A1350" s="14"/>
      <c r="B1350" s="14"/>
      <c r="C1350" s="14"/>
      <c r="D1350" s="14"/>
      <c r="E1350" s="14"/>
      <c r="F1350" s="14"/>
      <c r="G1350" s="14"/>
      <c r="H1350" s="14"/>
      <c r="I1350" s="14"/>
      <c r="J1350" s="14"/>
      <c r="K1350" s="14"/>
      <c r="L1350" s="14"/>
      <c r="M1350" s="14"/>
      <c r="N1350" s="14"/>
      <c r="O1350" s="14"/>
      <c r="Q1350" s="14" t="str">
        <f>IF(moras!H1342="SI", moras!C1342, "")</f>
        <v/>
      </c>
      <c r="R1350" s="14">
        <f>IF(moras!H1342="NO", moras!C1342, "")</f>
        <v>896802.93</v>
      </c>
      <c r="S1350" s="14">
        <f t="shared" si="23"/>
        <v>-896802.93</v>
      </c>
      <c r="T1350" s="14"/>
      <c r="U1350" s="14"/>
      <c r="V1350" s="14"/>
      <c r="W1350" s="14"/>
      <c r="X1350" s="14"/>
      <c r="Y1350" s="14"/>
      <c r="Z1350" s="14"/>
      <c r="AA1350" s="14"/>
      <c r="AB1350" s="14"/>
      <c r="AC1350" s="14"/>
      <c r="AD1350" s="14"/>
      <c r="AE1350" s="14"/>
      <c r="AF1350" s="14"/>
      <c r="AG1350" s="14"/>
      <c r="AH1350" s="14"/>
      <c r="AI1350" s="14"/>
      <c r="AJ1350" s="14"/>
      <c r="AK1350" s="14"/>
      <c r="AL1350" s="14"/>
    </row>
    <row r="1351" spans="1:38">
      <c r="A1351" s="14"/>
      <c r="B1351" s="14"/>
      <c r="C1351" s="14"/>
      <c r="D1351" s="14"/>
      <c r="E1351" s="14"/>
      <c r="F1351" s="14"/>
      <c r="G1351" s="14"/>
      <c r="H1351" s="14"/>
      <c r="I1351" s="14"/>
      <c r="J1351" s="14"/>
      <c r="K1351" s="14"/>
      <c r="L1351" s="14"/>
      <c r="M1351" s="14"/>
      <c r="N1351" s="14"/>
      <c r="O1351" s="14"/>
      <c r="Q1351" s="14">
        <f>IF(moras!H1343="SI", moras!C1343, "")</f>
        <v>319572</v>
      </c>
      <c r="R1351" s="14" t="str">
        <f>IF(moras!H1343="NO", moras!C1343, "")</f>
        <v/>
      </c>
      <c r="S1351" s="14" t="e">
        <f t="shared" si="23"/>
        <v>#VALUE!</v>
      </c>
      <c r="T1351" s="14"/>
      <c r="U1351" s="14"/>
      <c r="V1351" s="14"/>
      <c r="W1351" s="14"/>
      <c r="X1351" s="14"/>
      <c r="Y1351" s="14"/>
      <c r="Z1351" s="14"/>
      <c r="AA1351" s="14"/>
      <c r="AB1351" s="14"/>
      <c r="AC1351" s="14"/>
      <c r="AD1351" s="14"/>
      <c r="AE1351" s="14"/>
      <c r="AF1351" s="14"/>
      <c r="AG1351" s="14"/>
      <c r="AH1351" s="14"/>
      <c r="AI1351" s="14"/>
      <c r="AJ1351" s="14"/>
      <c r="AK1351" s="14"/>
      <c r="AL1351" s="14"/>
    </row>
    <row r="1352" spans="1:38">
      <c r="A1352" s="14"/>
      <c r="B1352" s="14"/>
      <c r="C1352" s="14"/>
      <c r="D1352" s="14"/>
      <c r="E1352" s="14"/>
      <c r="F1352" s="14"/>
      <c r="G1352" s="14"/>
      <c r="H1352" s="14"/>
      <c r="I1352" s="14"/>
      <c r="J1352" s="14"/>
      <c r="K1352" s="14"/>
      <c r="L1352" s="14"/>
      <c r="M1352" s="14"/>
      <c r="N1352" s="14"/>
      <c r="O1352" s="14"/>
      <c r="Q1352" s="14" t="str">
        <f>IF(moras!H1344="SI", moras!C1344, "")</f>
        <v/>
      </c>
      <c r="R1352" s="14">
        <f>IF(moras!H1344="NO", moras!C1344, "")</f>
        <v>629292.61</v>
      </c>
      <c r="S1352" s="14">
        <f t="shared" si="23"/>
        <v>-629292.61</v>
      </c>
      <c r="T1352" s="14"/>
      <c r="U1352" s="14"/>
      <c r="V1352" s="14"/>
      <c r="W1352" s="14"/>
      <c r="X1352" s="14"/>
      <c r="Y1352" s="14"/>
      <c r="Z1352" s="14"/>
      <c r="AA1352" s="14"/>
      <c r="AB1352" s="14"/>
      <c r="AC1352" s="14"/>
      <c r="AD1352" s="14"/>
      <c r="AE1352" s="14"/>
      <c r="AF1352" s="14"/>
      <c r="AG1352" s="14"/>
      <c r="AH1352" s="14"/>
      <c r="AI1352" s="14"/>
      <c r="AJ1352" s="14"/>
      <c r="AK1352" s="14"/>
      <c r="AL1352" s="14"/>
    </row>
    <row r="1353" spans="1:38">
      <c r="A1353" s="14"/>
      <c r="B1353" s="14"/>
      <c r="C1353" s="14"/>
      <c r="D1353" s="14"/>
      <c r="E1353" s="14"/>
      <c r="F1353" s="14"/>
      <c r="G1353" s="14"/>
      <c r="H1353" s="14"/>
      <c r="I1353" s="14"/>
      <c r="J1353" s="14"/>
      <c r="K1353" s="14"/>
      <c r="L1353" s="14"/>
      <c r="M1353" s="14"/>
      <c r="N1353" s="14"/>
      <c r="O1353" s="14"/>
      <c r="Q1353" s="14" t="str">
        <f>IF(moras!H1345="SI", moras!C1345, "")</f>
        <v/>
      </c>
      <c r="R1353" s="14">
        <f>IF(moras!H1345="NO", moras!C1345, "")</f>
        <v>1408126</v>
      </c>
      <c r="S1353" s="14">
        <f t="shared" si="23"/>
        <v>-1408126</v>
      </c>
      <c r="T1353" s="14"/>
      <c r="U1353" s="14"/>
      <c r="V1353" s="14"/>
      <c r="W1353" s="14"/>
      <c r="X1353" s="14"/>
      <c r="Y1353" s="14"/>
      <c r="Z1353" s="14"/>
      <c r="AA1353" s="14"/>
      <c r="AB1353" s="14"/>
      <c r="AC1353" s="14"/>
      <c r="AD1353" s="14"/>
      <c r="AE1353" s="14"/>
      <c r="AF1353" s="14"/>
      <c r="AG1353" s="14"/>
      <c r="AH1353" s="14"/>
      <c r="AI1353" s="14"/>
      <c r="AJ1353" s="14"/>
      <c r="AK1353" s="14"/>
      <c r="AL1353" s="14"/>
    </row>
    <row r="1354" spans="1:38">
      <c r="A1354" s="14"/>
      <c r="B1354" s="14"/>
      <c r="C1354" s="14"/>
      <c r="D1354" s="14"/>
      <c r="E1354" s="14"/>
      <c r="F1354" s="14"/>
      <c r="G1354" s="14"/>
      <c r="H1354" s="14"/>
      <c r="I1354" s="14"/>
      <c r="J1354" s="14"/>
      <c r="K1354" s="14"/>
      <c r="L1354" s="14"/>
      <c r="M1354" s="14"/>
      <c r="N1354" s="14"/>
      <c r="O1354" s="14"/>
      <c r="Q1354" s="14" t="str">
        <f>IF(moras!H1346="SI", moras!C1346, "")</f>
        <v/>
      </c>
      <c r="R1354" s="14">
        <f>IF(moras!H1346="NO", moras!C1346, "")</f>
        <v>1575682</v>
      </c>
      <c r="S1354" s="14">
        <f t="shared" si="23"/>
        <v>-1575682</v>
      </c>
      <c r="T1354" s="14"/>
      <c r="U1354" s="14"/>
      <c r="V1354" s="14"/>
      <c r="W1354" s="14"/>
      <c r="X1354" s="14"/>
      <c r="Y1354" s="14"/>
      <c r="Z1354" s="14"/>
      <c r="AA1354" s="14"/>
      <c r="AB1354" s="14"/>
      <c r="AC1354" s="14"/>
      <c r="AD1354" s="14"/>
      <c r="AE1354" s="14"/>
      <c r="AF1354" s="14"/>
      <c r="AG1354" s="14"/>
      <c r="AH1354" s="14"/>
      <c r="AI1354" s="14"/>
      <c r="AJ1354" s="14"/>
      <c r="AK1354" s="14"/>
      <c r="AL1354" s="14"/>
    </row>
    <row r="1355" spans="1:38">
      <c r="A1355" s="14"/>
      <c r="B1355" s="14"/>
      <c r="C1355" s="14"/>
      <c r="D1355" s="14"/>
      <c r="E1355" s="14"/>
      <c r="F1355" s="14"/>
      <c r="G1355" s="14"/>
      <c r="H1355" s="14"/>
      <c r="I1355" s="14"/>
      <c r="J1355" s="14"/>
      <c r="K1355" s="14"/>
      <c r="L1355" s="14"/>
      <c r="M1355" s="14"/>
      <c r="N1355" s="14"/>
      <c r="O1355" s="14"/>
      <c r="Q1355" s="14" t="str">
        <f>IF(moras!H1347="SI", moras!C1347, "")</f>
        <v/>
      </c>
      <c r="R1355" s="14">
        <f>IF(moras!H1347="NO", moras!C1347, "")</f>
        <v>268333.33</v>
      </c>
      <c r="S1355" s="14">
        <f t="shared" ref="S1355:S1418" si="24">-R1355</f>
        <v>-268333.33</v>
      </c>
      <c r="T1355" s="14"/>
      <c r="U1355" s="14"/>
      <c r="V1355" s="14"/>
      <c r="W1355" s="14"/>
      <c r="X1355" s="14"/>
      <c r="Y1355" s="14"/>
      <c r="Z1355" s="14"/>
      <c r="AA1355" s="14"/>
      <c r="AB1355" s="14"/>
      <c r="AC1355" s="14"/>
      <c r="AD1355" s="14"/>
      <c r="AE1355" s="14"/>
      <c r="AF1355" s="14"/>
      <c r="AG1355" s="14"/>
      <c r="AH1355" s="14"/>
      <c r="AI1355" s="14"/>
      <c r="AJ1355" s="14"/>
      <c r="AK1355" s="14"/>
      <c r="AL1355" s="14"/>
    </row>
    <row r="1356" spans="1:38">
      <c r="A1356" s="14"/>
      <c r="B1356" s="14"/>
      <c r="C1356" s="14"/>
      <c r="D1356" s="14"/>
      <c r="E1356" s="14"/>
      <c r="F1356" s="14"/>
      <c r="G1356" s="14"/>
      <c r="H1356" s="14"/>
      <c r="I1356" s="14"/>
      <c r="J1356" s="14"/>
      <c r="K1356" s="14"/>
      <c r="L1356" s="14"/>
      <c r="M1356" s="14"/>
      <c r="N1356" s="14"/>
      <c r="O1356" s="14"/>
      <c r="Q1356" s="14" t="str">
        <f>IF(moras!H1348="SI", moras!C1348, "")</f>
        <v/>
      </c>
      <c r="R1356" s="14">
        <f>IF(moras!H1348="NO", moras!C1348, "")</f>
        <v>308000</v>
      </c>
      <c r="S1356" s="14">
        <f t="shared" si="24"/>
        <v>-308000</v>
      </c>
      <c r="T1356" s="14"/>
      <c r="U1356" s="14"/>
      <c r="V1356" s="14"/>
      <c r="W1356" s="14"/>
      <c r="X1356" s="14"/>
      <c r="Y1356" s="14"/>
      <c r="Z1356" s="14"/>
      <c r="AA1356" s="14"/>
      <c r="AB1356" s="14"/>
      <c r="AC1356" s="14"/>
      <c r="AD1356" s="14"/>
      <c r="AE1356" s="14"/>
      <c r="AF1356" s="14"/>
      <c r="AG1356" s="14"/>
      <c r="AH1356" s="14"/>
      <c r="AI1356" s="14"/>
      <c r="AJ1356" s="14"/>
      <c r="AK1356" s="14"/>
      <c r="AL1356" s="14"/>
    </row>
    <row r="1357" spans="1:38">
      <c r="A1357" s="14"/>
      <c r="B1357" s="14"/>
      <c r="C1357" s="14"/>
      <c r="D1357" s="14"/>
      <c r="E1357" s="14"/>
      <c r="F1357" s="14"/>
      <c r="G1357" s="14"/>
      <c r="H1357" s="14"/>
      <c r="I1357" s="14"/>
      <c r="J1357" s="14"/>
      <c r="K1357" s="14"/>
      <c r="L1357" s="14"/>
      <c r="M1357" s="14"/>
      <c r="N1357" s="14"/>
      <c r="O1357" s="14"/>
      <c r="Q1357" s="14">
        <f>IF(moras!H1349="SI", moras!C1349, "")</f>
        <v>350000</v>
      </c>
      <c r="R1357" s="14" t="str">
        <f>IF(moras!H1349="NO", moras!C1349, "")</f>
        <v/>
      </c>
      <c r="S1357" s="14" t="e">
        <f t="shared" si="24"/>
        <v>#VALUE!</v>
      </c>
      <c r="T1357" s="14"/>
      <c r="U1357" s="14"/>
      <c r="V1357" s="14"/>
      <c r="W1357" s="14"/>
      <c r="X1357" s="14"/>
      <c r="Y1357" s="14"/>
      <c r="Z1357" s="14"/>
      <c r="AA1357" s="14"/>
      <c r="AB1357" s="14"/>
      <c r="AC1357" s="14"/>
      <c r="AD1357" s="14"/>
      <c r="AE1357" s="14"/>
      <c r="AF1357" s="14"/>
      <c r="AG1357" s="14"/>
      <c r="AH1357" s="14"/>
      <c r="AI1357" s="14"/>
      <c r="AJ1357" s="14"/>
      <c r="AK1357" s="14"/>
      <c r="AL1357" s="14"/>
    </row>
    <row r="1358" spans="1:38">
      <c r="A1358" s="14"/>
      <c r="B1358" s="14"/>
      <c r="C1358" s="14"/>
      <c r="D1358" s="14"/>
      <c r="E1358" s="14"/>
      <c r="F1358" s="14"/>
      <c r="G1358" s="14"/>
      <c r="H1358" s="14"/>
      <c r="I1358" s="14"/>
      <c r="J1358" s="14"/>
      <c r="K1358" s="14"/>
      <c r="L1358" s="14"/>
      <c r="M1358" s="14"/>
      <c r="N1358" s="14"/>
      <c r="O1358" s="14"/>
      <c r="Q1358" s="14" t="str">
        <f>IF(moras!H1350="SI", moras!C1350, "")</f>
        <v/>
      </c>
      <c r="R1358" s="14">
        <f>IF(moras!H1350="NO", moras!C1350, "")</f>
        <v>590706.5</v>
      </c>
      <c r="S1358" s="14">
        <f t="shared" si="24"/>
        <v>-590706.5</v>
      </c>
      <c r="T1358" s="14"/>
      <c r="U1358" s="14"/>
      <c r="V1358" s="14"/>
      <c r="W1358" s="14"/>
      <c r="X1358" s="14"/>
      <c r="Y1358" s="14"/>
      <c r="Z1358" s="14"/>
      <c r="AA1358" s="14"/>
      <c r="AB1358" s="14"/>
      <c r="AC1358" s="14"/>
      <c r="AD1358" s="14"/>
      <c r="AE1358" s="14"/>
      <c r="AF1358" s="14"/>
      <c r="AG1358" s="14"/>
      <c r="AH1358" s="14"/>
      <c r="AI1358" s="14"/>
      <c r="AJ1358" s="14"/>
      <c r="AK1358" s="14"/>
      <c r="AL1358" s="14"/>
    </row>
    <row r="1359" spans="1:38">
      <c r="A1359" s="14"/>
      <c r="B1359" s="14"/>
      <c r="C1359" s="14"/>
      <c r="D1359" s="14"/>
      <c r="E1359" s="14"/>
      <c r="F1359" s="14"/>
      <c r="G1359" s="14"/>
      <c r="H1359" s="14"/>
      <c r="I1359" s="14"/>
      <c r="J1359" s="14"/>
      <c r="K1359" s="14"/>
      <c r="L1359" s="14"/>
      <c r="M1359" s="14"/>
      <c r="N1359" s="14"/>
      <c r="O1359" s="14"/>
      <c r="Q1359" s="14" t="str">
        <f>IF(moras!H1351="SI", moras!C1351, "")</f>
        <v/>
      </c>
      <c r="R1359" s="14">
        <f>IF(moras!H1351="NO", moras!C1351, "")</f>
        <v>759928</v>
      </c>
      <c r="S1359" s="14">
        <f t="shared" si="24"/>
        <v>-759928</v>
      </c>
      <c r="T1359" s="14"/>
      <c r="U1359" s="14"/>
      <c r="V1359" s="14"/>
      <c r="W1359" s="14"/>
      <c r="X1359" s="14"/>
      <c r="Y1359" s="14"/>
      <c r="Z1359" s="14"/>
      <c r="AA1359" s="14"/>
      <c r="AB1359" s="14"/>
      <c r="AC1359" s="14"/>
      <c r="AD1359" s="14"/>
      <c r="AE1359" s="14"/>
      <c r="AF1359" s="14"/>
      <c r="AG1359" s="14"/>
      <c r="AH1359" s="14"/>
      <c r="AI1359" s="14"/>
      <c r="AJ1359" s="14"/>
      <c r="AK1359" s="14"/>
      <c r="AL1359" s="14"/>
    </row>
    <row r="1360" spans="1:38">
      <c r="A1360" s="14"/>
      <c r="B1360" s="14"/>
      <c r="C1360" s="14"/>
      <c r="D1360" s="14"/>
      <c r="E1360" s="14"/>
      <c r="F1360" s="14"/>
      <c r="G1360" s="14"/>
      <c r="H1360" s="14"/>
      <c r="I1360" s="14"/>
      <c r="J1360" s="14"/>
      <c r="K1360" s="14"/>
      <c r="L1360" s="14"/>
      <c r="M1360" s="14"/>
      <c r="N1360" s="14"/>
      <c r="O1360" s="14"/>
      <c r="Q1360" s="14" t="str">
        <f>IF(moras!H1352="SI", moras!C1352, "")</f>
        <v/>
      </c>
      <c r="R1360" s="14">
        <f>IF(moras!H1352="NO", moras!C1352, "")</f>
        <v>182669.09</v>
      </c>
      <c r="S1360" s="14">
        <f t="shared" si="24"/>
        <v>-182669.09</v>
      </c>
      <c r="T1360" s="14"/>
      <c r="U1360" s="14"/>
      <c r="V1360" s="14"/>
      <c r="W1360" s="14"/>
      <c r="X1360" s="14"/>
      <c r="Y1360" s="14"/>
      <c r="Z1360" s="14"/>
      <c r="AA1360" s="14"/>
      <c r="AB1360" s="14"/>
      <c r="AC1360" s="14"/>
      <c r="AD1360" s="14"/>
      <c r="AE1360" s="14"/>
      <c r="AF1360" s="14"/>
      <c r="AG1360" s="14"/>
      <c r="AH1360" s="14"/>
      <c r="AI1360" s="14"/>
      <c r="AJ1360" s="14"/>
      <c r="AK1360" s="14"/>
      <c r="AL1360" s="14"/>
    </row>
    <row r="1361" spans="1:38">
      <c r="A1361" s="14"/>
      <c r="B1361" s="14"/>
      <c r="C1361" s="14"/>
      <c r="D1361" s="14"/>
      <c r="E1361" s="14"/>
      <c r="F1361" s="14"/>
      <c r="G1361" s="14"/>
      <c r="H1361" s="14"/>
      <c r="I1361" s="14"/>
      <c r="J1361" s="14"/>
      <c r="K1361" s="14"/>
      <c r="L1361" s="14"/>
      <c r="M1361" s="14"/>
      <c r="N1361" s="14"/>
      <c r="O1361" s="14"/>
      <c r="Q1361" s="14" t="str">
        <f>IF(moras!H1353="SI", moras!C1353, "")</f>
        <v/>
      </c>
      <c r="R1361" s="14">
        <f>IF(moras!H1353="NO", moras!C1353, "")</f>
        <v>1954127</v>
      </c>
      <c r="S1361" s="14">
        <f t="shared" si="24"/>
        <v>-1954127</v>
      </c>
      <c r="T1361" s="14"/>
      <c r="U1361" s="14"/>
      <c r="V1361" s="14"/>
      <c r="W1361" s="14"/>
      <c r="X1361" s="14"/>
      <c r="Y1361" s="14"/>
      <c r="Z1361" s="14"/>
      <c r="AA1361" s="14"/>
      <c r="AB1361" s="14"/>
      <c r="AC1361" s="14"/>
      <c r="AD1361" s="14"/>
      <c r="AE1361" s="14"/>
      <c r="AF1361" s="14"/>
      <c r="AG1361" s="14"/>
      <c r="AH1361" s="14"/>
      <c r="AI1361" s="14"/>
      <c r="AJ1361" s="14"/>
      <c r="AK1361" s="14"/>
      <c r="AL1361" s="14"/>
    </row>
    <row r="1362" spans="1:38">
      <c r="A1362" s="14"/>
      <c r="B1362" s="14"/>
      <c r="C1362" s="14"/>
      <c r="D1362" s="14"/>
      <c r="E1362" s="14"/>
      <c r="F1362" s="14"/>
      <c r="G1362" s="14"/>
      <c r="H1362" s="14"/>
      <c r="I1362" s="14"/>
      <c r="J1362" s="14"/>
      <c r="K1362" s="14"/>
      <c r="L1362" s="14"/>
      <c r="M1362" s="14"/>
      <c r="N1362" s="14"/>
      <c r="O1362" s="14"/>
      <c r="Q1362" s="14" t="str">
        <f>IF(moras!H1354="SI", moras!C1354, "")</f>
        <v/>
      </c>
      <c r="R1362" s="14">
        <f>IF(moras!H1354="NO", moras!C1354, "")</f>
        <v>727896.34</v>
      </c>
      <c r="S1362" s="14">
        <f t="shared" si="24"/>
        <v>-727896.34</v>
      </c>
      <c r="T1362" s="14"/>
      <c r="U1362" s="14"/>
      <c r="V1362" s="14"/>
      <c r="W1362" s="14"/>
      <c r="X1362" s="14"/>
      <c r="Y1362" s="14"/>
      <c r="Z1362" s="14"/>
      <c r="AA1362" s="14"/>
      <c r="AB1362" s="14"/>
      <c r="AC1362" s="14"/>
      <c r="AD1362" s="14"/>
      <c r="AE1362" s="14"/>
      <c r="AF1362" s="14"/>
      <c r="AG1362" s="14"/>
      <c r="AH1362" s="14"/>
      <c r="AI1362" s="14"/>
      <c r="AJ1362" s="14"/>
      <c r="AK1362" s="14"/>
      <c r="AL1362" s="14"/>
    </row>
    <row r="1363" spans="1:38">
      <c r="A1363" s="14"/>
      <c r="B1363" s="14"/>
      <c r="C1363" s="14"/>
      <c r="D1363" s="14"/>
      <c r="E1363" s="14"/>
      <c r="F1363" s="14"/>
      <c r="G1363" s="14"/>
      <c r="H1363" s="14"/>
      <c r="I1363" s="14"/>
      <c r="J1363" s="14"/>
      <c r="K1363" s="14"/>
      <c r="L1363" s="14"/>
      <c r="M1363" s="14"/>
      <c r="N1363" s="14"/>
      <c r="O1363" s="14"/>
      <c r="Q1363" s="14">
        <f>IF(moras!H1355="SI", moras!C1355, "")</f>
        <v>300018</v>
      </c>
      <c r="R1363" s="14" t="str">
        <f>IF(moras!H1355="NO", moras!C1355, "")</f>
        <v/>
      </c>
      <c r="S1363" s="14" t="e">
        <f t="shared" si="24"/>
        <v>#VALUE!</v>
      </c>
      <c r="T1363" s="14"/>
      <c r="U1363" s="14"/>
      <c r="V1363" s="14"/>
      <c r="W1363" s="14"/>
      <c r="X1363" s="14"/>
      <c r="Y1363" s="14"/>
      <c r="Z1363" s="14"/>
      <c r="AA1363" s="14"/>
      <c r="AB1363" s="14"/>
      <c r="AC1363" s="14"/>
      <c r="AD1363" s="14"/>
      <c r="AE1363" s="14"/>
      <c r="AF1363" s="14"/>
      <c r="AG1363" s="14"/>
      <c r="AH1363" s="14"/>
      <c r="AI1363" s="14"/>
      <c r="AJ1363" s="14"/>
      <c r="AK1363" s="14"/>
      <c r="AL1363" s="14"/>
    </row>
    <row r="1364" spans="1:38">
      <c r="A1364" s="14"/>
      <c r="B1364" s="14"/>
      <c r="C1364" s="14"/>
      <c r="D1364" s="14"/>
      <c r="E1364" s="14"/>
      <c r="F1364" s="14"/>
      <c r="G1364" s="14"/>
      <c r="H1364" s="14"/>
      <c r="I1364" s="14"/>
      <c r="J1364" s="14"/>
      <c r="K1364" s="14"/>
      <c r="L1364" s="14"/>
      <c r="M1364" s="14"/>
      <c r="N1364" s="14"/>
      <c r="O1364" s="14"/>
      <c r="Q1364" s="14" t="str">
        <f>IF(moras!H1356="SI", moras!C1356, "")</f>
        <v/>
      </c>
      <c r="R1364" s="14">
        <f>IF(moras!H1356="NO", moras!C1356, "")</f>
        <v>428100</v>
      </c>
      <c r="S1364" s="14">
        <f t="shared" si="24"/>
        <v>-428100</v>
      </c>
      <c r="T1364" s="14"/>
      <c r="U1364" s="14"/>
      <c r="V1364" s="14"/>
      <c r="W1364" s="14"/>
      <c r="X1364" s="14"/>
      <c r="Y1364" s="14"/>
      <c r="Z1364" s="14"/>
      <c r="AA1364" s="14"/>
      <c r="AB1364" s="14"/>
      <c r="AC1364" s="14"/>
      <c r="AD1364" s="14"/>
      <c r="AE1364" s="14"/>
      <c r="AF1364" s="14"/>
      <c r="AG1364" s="14"/>
      <c r="AH1364" s="14"/>
      <c r="AI1364" s="14"/>
      <c r="AJ1364" s="14"/>
      <c r="AK1364" s="14"/>
      <c r="AL1364" s="14"/>
    </row>
    <row r="1365" spans="1:38">
      <c r="A1365" s="14"/>
      <c r="B1365" s="14"/>
      <c r="C1365" s="14"/>
      <c r="D1365" s="14"/>
      <c r="E1365" s="14"/>
      <c r="F1365" s="14"/>
      <c r="G1365" s="14"/>
      <c r="H1365" s="14"/>
      <c r="I1365" s="14"/>
      <c r="J1365" s="14"/>
      <c r="K1365" s="14"/>
      <c r="L1365" s="14"/>
      <c r="M1365" s="14"/>
      <c r="N1365" s="14"/>
      <c r="O1365" s="14"/>
      <c r="Q1365" s="14" t="str">
        <f>IF(moras!H1357="SI", moras!C1357, "")</f>
        <v/>
      </c>
      <c r="R1365" s="14">
        <f>IF(moras!H1357="NO", moras!C1357, "")</f>
        <v>359544.27</v>
      </c>
      <c r="S1365" s="14">
        <f t="shared" si="24"/>
        <v>-359544.27</v>
      </c>
      <c r="T1365" s="14"/>
      <c r="U1365" s="14"/>
      <c r="V1365" s="14"/>
      <c r="W1365" s="14"/>
      <c r="X1365" s="14"/>
      <c r="Y1365" s="14"/>
      <c r="Z1365" s="14"/>
      <c r="AA1365" s="14"/>
      <c r="AB1365" s="14"/>
      <c r="AC1365" s="14"/>
      <c r="AD1365" s="14"/>
      <c r="AE1365" s="14"/>
      <c r="AF1365" s="14"/>
      <c r="AG1365" s="14"/>
      <c r="AH1365" s="14"/>
      <c r="AI1365" s="14"/>
      <c r="AJ1365" s="14"/>
      <c r="AK1365" s="14"/>
      <c r="AL1365" s="14"/>
    </row>
    <row r="1366" spans="1:38">
      <c r="A1366" s="14"/>
      <c r="B1366" s="14"/>
      <c r="C1366" s="14"/>
      <c r="D1366" s="14"/>
      <c r="E1366" s="14"/>
      <c r="F1366" s="14"/>
      <c r="G1366" s="14"/>
      <c r="H1366" s="14"/>
      <c r="I1366" s="14"/>
      <c r="J1366" s="14"/>
      <c r="K1366" s="14"/>
      <c r="L1366" s="14"/>
      <c r="M1366" s="14"/>
      <c r="N1366" s="14"/>
      <c r="O1366" s="14"/>
      <c r="Q1366" s="14" t="str">
        <f>IF(moras!H1358="SI", moras!C1358, "")</f>
        <v/>
      </c>
      <c r="R1366" s="14">
        <f>IF(moras!H1358="NO", moras!C1358, "")</f>
        <v>297046</v>
      </c>
      <c r="S1366" s="14">
        <f t="shared" si="24"/>
        <v>-297046</v>
      </c>
      <c r="T1366" s="14"/>
      <c r="U1366" s="14"/>
      <c r="V1366" s="14"/>
      <c r="W1366" s="14"/>
      <c r="X1366" s="14"/>
      <c r="Y1366" s="14"/>
      <c r="Z1366" s="14"/>
      <c r="AA1366" s="14"/>
      <c r="AB1366" s="14"/>
      <c r="AC1366" s="14"/>
      <c r="AD1366" s="14"/>
      <c r="AE1366" s="14"/>
      <c r="AF1366" s="14"/>
      <c r="AG1366" s="14"/>
      <c r="AH1366" s="14"/>
      <c r="AI1366" s="14"/>
      <c r="AJ1366" s="14"/>
      <c r="AK1366" s="14"/>
      <c r="AL1366" s="14"/>
    </row>
    <row r="1367" spans="1:38">
      <c r="A1367" s="14"/>
      <c r="B1367" s="14"/>
      <c r="C1367" s="14"/>
      <c r="D1367" s="14"/>
      <c r="E1367" s="14"/>
      <c r="F1367" s="14"/>
      <c r="G1367" s="14"/>
      <c r="H1367" s="14"/>
      <c r="I1367" s="14"/>
      <c r="J1367" s="14"/>
      <c r="K1367" s="14"/>
      <c r="L1367" s="14"/>
      <c r="M1367" s="14"/>
      <c r="N1367" s="14"/>
      <c r="O1367" s="14"/>
      <c r="Q1367" s="14" t="str">
        <f>IF(moras!H1359="SI", moras!C1359, "")</f>
        <v/>
      </c>
      <c r="R1367" s="14">
        <f>IF(moras!H1359="NO", moras!C1359, "")</f>
        <v>589282.56000000006</v>
      </c>
      <c r="S1367" s="14">
        <f t="shared" si="24"/>
        <v>-589282.56000000006</v>
      </c>
      <c r="T1367" s="14"/>
      <c r="U1367" s="14"/>
      <c r="V1367" s="14"/>
      <c r="W1367" s="14"/>
      <c r="X1367" s="14"/>
      <c r="Y1367" s="14"/>
      <c r="Z1367" s="14"/>
      <c r="AA1367" s="14"/>
      <c r="AB1367" s="14"/>
      <c r="AC1367" s="14"/>
      <c r="AD1367" s="14"/>
      <c r="AE1367" s="14"/>
      <c r="AF1367" s="14"/>
      <c r="AG1367" s="14"/>
      <c r="AH1367" s="14"/>
      <c r="AI1367" s="14"/>
      <c r="AJ1367" s="14"/>
      <c r="AK1367" s="14"/>
      <c r="AL1367" s="14"/>
    </row>
    <row r="1368" spans="1:38">
      <c r="A1368" s="14"/>
      <c r="B1368" s="14"/>
      <c r="C1368" s="14"/>
      <c r="D1368" s="14"/>
      <c r="E1368" s="14"/>
      <c r="F1368" s="14"/>
      <c r="G1368" s="14"/>
      <c r="H1368" s="14"/>
      <c r="I1368" s="14"/>
      <c r="J1368" s="14"/>
      <c r="K1368" s="14"/>
      <c r="L1368" s="14"/>
      <c r="M1368" s="14"/>
      <c r="N1368" s="14"/>
      <c r="O1368" s="14"/>
      <c r="Q1368" s="14">
        <f>IF(moras!H1360="SI", moras!C1360, "")</f>
        <v>129988</v>
      </c>
      <c r="R1368" s="14" t="str">
        <f>IF(moras!H1360="NO", moras!C1360, "")</f>
        <v/>
      </c>
      <c r="S1368" s="14" t="e">
        <f t="shared" si="24"/>
        <v>#VALUE!</v>
      </c>
      <c r="T1368" s="14"/>
      <c r="U1368" s="14"/>
      <c r="V1368" s="14"/>
      <c r="W1368" s="14"/>
      <c r="X1368" s="14"/>
      <c r="Y1368" s="14"/>
      <c r="Z1368" s="14"/>
      <c r="AA1368" s="14"/>
      <c r="AB1368" s="14"/>
      <c r="AC1368" s="14"/>
      <c r="AD1368" s="14"/>
      <c r="AE1368" s="14"/>
      <c r="AF1368" s="14"/>
      <c r="AG1368" s="14"/>
      <c r="AH1368" s="14"/>
      <c r="AI1368" s="14"/>
      <c r="AJ1368" s="14"/>
      <c r="AK1368" s="14"/>
      <c r="AL1368" s="14"/>
    </row>
    <row r="1369" spans="1:38">
      <c r="A1369" s="14"/>
      <c r="B1369" s="14"/>
      <c r="C1369" s="14"/>
      <c r="D1369" s="14"/>
      <c r="E1369" s="14"/>
      <c r="F1369" s="14"/>
      <c r="G1369" s="14"/>
      <c r="H1369" s="14"/>
      <c r="I1369" s="14"/>
      <c r="J1369" s="14"/>
      <c r="K1369" s="14"/>
      <c r="L1369" s="14"/>
      <c r="M1369" s="14"/>
      <c r="N1369" s="14"/>
      <c r="O1369" s="14"/>
      <c r="Q1369" s="14">
        <f>IF(moras!H1361="SI", moras!C1361, "")</f>
        <v>417954.15</v>
      </c>
      <c r="R1369" s="14" t="str">
        <f>IF(moras!H1361="NO", moras!C1361, "")</f>
        <v/>
      </c>
      <c r="S1369" s="14" t="e">
        <f t="shared" si="24"/>
        <v>#VALUE!</v>
      </c>
      <c r="T1369" s="14"/>
      <c r="U1369" s="14"/>
      <c r="V1369" s="14"/>
      <c r="W1369" s="14"/>
      <c r="X1369" s="14"/>
      <c r="Y1369" s="14"/>
      <c r="Z1369" s="14"/>
      <c r="AA1369" s="14"/>
      <c r="AB1369" s="14"/>
      <c r="AC1369" s="14"/>
      <c r="AD1369" s="14"/>
      <c r="AE1369" s="14"/>
      <c r="AF1369" s="14"/>
      <c r="AG1369" s="14"/>
      <c r="AH1369" s="14"/>
      <c r="AI1369" s="14"/>
      <c r="AJ1369" s="14"/>
      <c r="AK1369" s="14"/>
      <c r="AL1369" s="14"/>
    </row>
    <row r="1370" spans="1:38">
      <c r="A1370" s="14"/>
      <c r="B1370" s="14"/>
      <c r="C1370" s="14"/>
      <c r="D1370" s="14"/>
      <c r="E1370" s="14"/>
      <c r="F1370" s="14"/>
      <c r="G1370" s="14"/>
      <c r="H1370" s="14"/>
      <c r="I1370" s="14"/>
      <c r="J1370" s="14"/>
      <c r="K1370" s="14"/>
      <c r="L1370" s="14"/>
      <c r="M1370" s="14"/>
      <c r="N1370" s="14"/>
      <c r="O1370" s="14"/>
      <c r="Q1370" s="14" t="str">
        <f>IF(moras!H1362="SI", moras!C1362, "")</f>
        <v/>
      </c>
      <c r="R1370" s="14">
        <f>IF(moras!H1362="NO", moras!C1362, "")</f>
        <v>807282.52</v>
      </c>
      <c r="S1370" s="14">
        <f t="shared" si="24"/>
        <v>-807282.52</v>
      </c>
      <c r="T1370" s="14"/>
      <c r="U1370" s="14"/>
      <c r="V1370" s="14"/>
      <c r="W1370" s="14"/>
      <c r="X1370" s="14"/>
      <c r="Y1370" s="14"/>
      <c r="Z1370" s="14"/>
      <c r="AA1370" s="14"/>
      <c r="AB1370" s="14"/>
      <c r="AC1370" s="14"/>
      <c r="AD1370" s="14"/>
      <c r="AE1370" s="14"/>
      <c r="AF1370" s="14"/>
      <c r="AG1370" s="14"/>
      <c r="AH1370" s="14"/>
      <c r="AI1370" s="14"/>
      <c r="AJ1370" s="14"/>
      <c r="AK1370" s="14"/>
      <c r="AL1370" s="14"/>
    </row>
    <row r="1371" spans="1:38">
      <c r="A1371" s="14"/>
      <c r="B1371" s="14"/>
      <c r="C1371" s="14"/>
      <c r="D1371" s="14"/>
      <c r="E1371" s="14"/>
      <c r="F1371" s="14"/>
      <c r="G1371" s="14"/>
      <c r="H1371" s="14"/>
      <c r="I1371" s="14"/>
      <c r="J1371" s="14"/>
      <c r="K1371" s="14"/>
      <c r="L1371" s="14"/>
      <c r="M1371" s="14"/>
      <c r="N1371" s="14"/>
      <c r="O1371" s="14"/>
      <c r="Q1371" s="14">
        <f>IF(moras!H1363="SI", moras!C1363, "")</f>
        <v>801760</v>
      </c>
      <c r="R1371" s="14" t="str">
        <f>IF(moras!H1363="NO", moras!C1363, "")</f>
        <v/>
      </c>
      <c r="S1371" s="14" t="e">
        <f t="shared" si="24"/>
        <v>#VALUE!</v>
      </c>
      <c r="T1371" s="14"/>
      <c r="U1371" s="14"/>
      <c r="V1371" s="14"/>
      <c r="W1371" s="14"/>
      <c r="X1371" s="14"/>
      <c r="Y1371" s="14"/>
      <c r="Z1371" s="14"/>
      <c r="AA1371" s="14"/>
      <c r="AB1371" s="14"/>
      <c r="AC1371" s="14"/>
      <c r="AD1371" s="14"/>
      <c r="AE1371" s="14"/>
      <c r="AF1371" s="14"/>
      <c r="AG1371" s="14"/>
      <c r="AH1371" s="14"/>
      <c r="AI1371" s="14"/>
      <c r="AJ1371" s="14"/>
      <c r="AK1371" s="14"/>
      <c r="AL1371" s="14"/>
    </row>
    <row r="1372" spans="1:38">
      <c r="A1372" s="14"/>
      <c r="B1372" s="14"/>
      <c r="C1372" s="14"/>
      <c r="D1372" s="14"/>
      <c r="E1372" s="14"/>
      <c r="F1372" s="14"/>
      <c r="G1372" s="14"/>
      <c r="H1372" s="14"/>
      <c r="I1372" s="14"/>
      <c r="J1372" s="14"/>
      <c r="K1372" s="14"/>
      <c r="L1372" s="14"/>
      <c r="M1372" s="14"/>
      <c r="N1372" s="14"/>
      <c r="O1372" s="14"/>
      <c r="Q1372" s="14" t="str">
        <f>IF(moras!H1364="SI", moras!C1364, "")</f>
        <v/>
      </c>
      <c r="R1372" s="14">
        <f>IF(moras!H1364="NO", moras!C1364, "")</f>
        <v>145670.5</v>
      </c>
      <c r="S1372" s="14">
        <f t="shared" si="24"/>
        <v>-145670.5</v>
      </c>
      <c r="T1372" s="14"/>
      <c r="U1372" s="14"/>
      <c r="V1372" s="14"/>
      <c r="W1372" s="14"/>
      <c r="X1372" s="14"/>
      <c r="Y1372" s="14"/>
      <c r="Z1372" s="14"/>
      <c r="AA1372" s="14"/>
      <c r="AB1372" s="14"/>
      <c r="AC1372" s="14"/>
      <c r="AD1372" s="14"/>
      <c r="AE1372" s="14"/>
      <c r="AF1372" s="14"/>
      <c r="AG1372" s="14"/>
      <c r="AH1372" s="14"/>
      <c r="AI1372" s="14"/>
      <c r="AJ1372" s="14"/>
      <c r="AK1372" s="14"/>
      <c r="AL1372" s="14"/>
    </row>
    <row r="1373" spans="1:38">
      <c r="A1373" s="14"/>
      <c r="B1373" s="14"/>
      <c r="C1373" s="14"/>
      <c r="D1373" s="14"/>
      <c r="E1373" s="14"/>
      <c r="F1373" s="14"/>
      <c r="G1373" s="14"/>
      <c r="H1373" s="14"/>
      <c r="I1373" s="14"/>
      <c r="J1373" s="14"/>
      <c r="K1373" s="14"/>
      <c r="L1373" s="14"/>
      <c r="M1373" s="14"/>
      <c r="N1373" s="14"/>
      <c r="O1373" s="14"/>
      <c r="Q1373" s="14">
        <f>IF(moras!H1365="SI", moras!C1365, "")</f>
        <v>337920</v>
      </c>
      <c r="R1373" s="14" t="str">
        <f>IF(moras!H1365="NO", moras!C1365, "")</f>
        <v/>
      </c>
      <c r="S1373" s="14" t="e">
        <f t="shared" si="24"/>
        <v>#VALUE!</v>
      </c>
      <c r="T1373" s="14"/>
      <c r="U1373" s="14"/>
      <c r="V1373" s="14"/>
      <c r="W1373" s="14"/>
      <c r="X1373" s="14"/>
      <c r="Y1373" s="14"/>
      <c r="Z1373" s="14"/>
      <c r="AA1373" s="14"/>
      <c r="AB1373" s="14"/>
      <c r="AC1373" s="14"/>
      <c r="AD1373" s="14"/>
      <c r="AE1373" s="14"/>
      <c r="AF1373" s="14"/>
      <c r="AG1373" s="14"/>
      <c r="AH1373" s="14"/>
      <c r="AI1373" s="14"/>
      <c r="AJ1373" s="14"/>
      <c r="AK1373" s="14"/>
      <c r="AL1373" s="14"/>
    </row>
    <row r="1374" spans="1:38">
      <c r="A1374" s="14"/>
      <c r="B1374" s="14"/>
      <c r="C1374" s="14"/>
      <c r="D1374" s="14"/>
      <c r="E1374" s="14"/>
      <c r="F1374" s="14"/>
      <c r="G1374" s="14"/>
      <c r="H1374" s="14"/>
      <c r="I1374" s="14"/>
      <c r="J1374" s="14"/>
      <c r="K1374" s="14"/>
      <c r="L1374" s="14"/>
      <c r="M1374" s="14"/>
      <c r="N1374" s="14"/>
      <c r="O1374" s="14"/>
      <c r="Q1374" s="14" t="str">
        <f>IF(moras!H1366="SI", moras!C1366, "")</f>
        <v/>
      </c>
      <c r="R1374" s="14">
        <f>IF(moras!H1366="NO", moras!C1366, "")</f>
        <v>387279.29</v>
      </c>
      <c r="S1374" s="14">
        <f t="shared" si="24"/>
        <v>-387279.29</v>
      </c>
      <c r="T1374" s="14"/>
      <c r="U1374" s="14"/>
      <c r="V1374" s="14"/>
      <c r="W1374" s="14"/>
      <c r="X1374" s="14"/>
      <c r="Y1374" s="14"/>
      <c r="Z1374" s="14"/>
      <c r="AA1374" s="14"/>
      <c r="AB1374" s="14"/>
      <c r="AC1374" s="14"/>
      <c r="AD1374" s="14"/>
      <c r="AE1374" s="14"/>
      <c r="AF1374" s="14"/>
      <c r="AG1374" s="14"/>
      <c r="AH1374" s="14"/>
      <c r="AI1374" s="14"/>
      <c r="AJ1374" s="14"/>
      <c r="AK1374" s="14"/>
      <c r="AL1374" s="14"/>
    </row>
    <row r="1375" spans="1:38">
      <c r="A1375" s="14"/>
      <c r="B1375" s="14"/>
      <c r="C1375" s="14"/>
      <c r="D1375" s="14"/>
      <c r="E1375" s="14"/>
      <c r="F1375" s="14"/>
      <c r="G1375" s="14"/>
      <c r="H1375" s="14"/>
      <c r="I1375" s="14"/>
      <c r="J1375" s="14"/>
      <c r="K1375" s="14"/>
      <c r="L1375" s="14"/>
      <c r="M1375" s="14"/>
      <c r="N1375" s="14"/>
      <c r="O1375" s="14"/>
      <c r="Q1375" s="14" t="str">
        <f>IF(moras!H1367="SI", moras!C1367, "")</f>
        <v/>
      </c>
      <c r="R1375" s="14">
        <f>IF(moras!H1367="NO", moras!C1367, "")</f>
        <v>351604</v>
      </c>
      <c r="S1375" s="14">
        <f t="shared" si="24"/>
        <v>-351604</v>
      </c>
      <c r="T1375" s="14"/>
      <c r="U1375" s="14"/>
      <c r="V1375" s="14"/>
      <c r="W1375" s="14"/>
      <c r="X1375" s="14"/>
      <c r="Y1375" s="14"/>
      <c r="Z1375" s="14"/>
      <c r="AA1375" s="14"/>
      <c r="AB1375" s="14"/>
      <c r="AC1375" s="14"/>
      <c r="AD1375" s="14"/>
      <c r="AE1375" s="14"/>
      <c r="AF1375" s="14"/>
      <c r="AG1375" s="14"/>
      <c r="AH1375" s="14"/>
      <c r="AI1375" s="14"/>
      <c r="AJ1375" s="14"/>
      <c r="AK1375" s="14"/>
      <c r="AL1375" s="14"/>
    </row>
    <row r="1376" spans="1:38">
      <c r="A1376" s="14"/>
      <c r="B1376" s="14"/>
      <c r="C1376" s="14"/>
      <c r="D1376" s="14"/>
      <c r="E1376" s="14"/>
      <c r="F1376" s="14"/>
      <c r="G1376" s="14"/>
      <c r="H1376" s="14"/>
      <c r="I1376" s="14"/>
      <c r="J1376" s="14"/>
      <c r="K1376" s="14"/>
      <c r="L1376" s="14"/>
      <c r="M1376" s="14"/>
      <c r="N1376" s="14"/>
      <c r="O1376" s="14"/>
      <c r="Q1376" s="14" t="str">
        <f>IF(moras!H1368="SI", moras!C1368, "")</f>
        <v/>
      </c>
      <c r="R1376" s="14">
        <f>IF(moras!H1368="NO", moras!C1368, "")</f>
        <v>300018</v>
      </c>
      <c r="S1376" s="14">
        <f t="shared" si="24"/>
        <v>-300018</v>
      </c>
      <c r="T1376" s="14"/>
      <c r="U1376" s="14"/>
      <c r="V1376" s="14"/>
      <c r="W1376" s="14"/>
      <c r="X1376" s="14"/>
      <c r="Y1376" s="14"/>
      <c r="Z1376" s="14"/>
      <c r="AA1376" s="14"/>
      <c r="AB1376" s="14"/>
      <c r="AC1376" s="14"/>
      <c r="AD1376" s="14"/>
      <c r="AE1376" s="14"/>
      <c r="AF1376" s="14"/>
      <c r="AG1376" s="14"/>
      <c r="AH1376" s="14"/>
      <c r="AI1376" s="14"/>
      <c r="AJ1376" s="14"/>
      <c r="AK1376" s="14"/>
      <c r="AL1376" s="14"/>
    </row>
    <row r="1377" spans="1:38">
      <c r="A1377" s="14"/>
      <c r="B1377" s="14"/>
      <c r="C1377" s="14"/>
      <c r="D1377" s="14"/>
      <c r="E1377" s="14"/>
      <c r="F1377" s="14"/>
      <c r="G1377" s="14"/>
      <c r="H1377" s="14"/>
      <c r="I1377" s="14"/>
      <c r="J1377" s="14"/>
      <c r="K1377" s="14"/>
      <c r="L1377" s="14"/>
      <c r="M1377" s="14"/>
      <c r="N1377" s="14"/>
      <c r="O1377" s="14"/>
      <c r="Q1377" s="14" t="str">
        <f>IF(moras!H1369="SI", moras!C1369, "")</f>
        <v/>
      </c>
      <c r="R1377" s="14">
        <f>IF(moras!H1369="NO", moras!C1369, "")</f>
        <v>232960</v>
      </c>
      <c r="S1377" s="14">
        <f t="shared" si="24"/>
        <v>-232960</v>
      </c>
      <c r="T1377" s="14"/>
      <c r="U1377" s="14"/>
      <c r="V1377" s="14"/>
      <c r="W1377" s="14"/>
      <c r="X1377" s="14"/>
      <c r="Y1377" s="14"/>
      <c r="Z1377" s="14"/>
      <c r="AA1377" s="14"/>
      <c r="AB1377" s="14"/>
      <c r="AC1377" s="14"/>
      <c r="AD1377" s="14"/>
      <c r="AE1377" s="14"/>
      <c r="AF1377" s="14"/>
      <c r="AG1377" s="14"/>
      <c r="AH1377" s="14"/>
      <c r="AI1377" s="14"/>
      <c r="AJ1377" s="14"/>
      <c r="AK1377" s="14"/>
      <c r="AL1377" s="14"/>
    </row>
    <row r="1378" spans="1:38">
      <c r="A1378" s="14"/>
      <c r="B1378" s="14"/>
      <c r="C1378" s="14"/>
      <c r="D1378" s="14"/>
      <c r="E1378" s="14"/>
      <c r="F1378" s="14"/>
      <c r="G1378" s="14"/>
      <c r="H1378" s="14"/>
      <c r="I1378" s="14"/>
      <c r="J1378" s="14"/>
      <c r="K1378" s="14"/>
      <c r="L1378" s="14"/>
      <c r="M1378" s="14"/>
      <c r="N1378" s="14"/>
      <c r="O1378" s="14"/>
      <c r="Q1378" s="14" t="str">
        <f>IF(moras!H1370="SI", moras!C1370, "")</f>
        <v/>
      </c>
      <c r="R1378" s="14">
        <f>IF(moras!H1370="NO", moras!C1370, "")</f>
        <v>297046</v>
      </c>
      <c r="S1378" s="14">
        <f t="shared" si="24"/>
        <v>-297046</v>
      </c>
      <c r="T1378" s="14"/>
      <c r="U1378" s="14"/>
      <c r="V1378" s="14"/>
      <c r="W1378" s="14"/>
      <c r="X1378" s="14"/>
      <c r="Y1378" s="14"/>
      <c r="Z1378" s="14"/>
      <c r="AA1378" s="14"/>
      <c r="AB1378" s="14"/>
      <c r="AC1378" s="14"/>
      <c r="AD1378" s="14"/>
      <c r="AE1378" s="14"/>
      <c r="AF1378" s="14"/>
      <c r="AG1378" s="14"/>
      <c r="AH1378" s="14"/>
      <c r="AI1378" s="14"/>
      <c r="AJ1378" s="14"/>
      <c r="AK1378" s="14"/>
      <c r="AL1378" s="14"/>
    </row>
    <row r="1379" spans="1:38">
      <c r="A1379" s="14"/>
      <c r="B1379" s="14"/>
      <c r="C1379" s="14"/>
      <c r="D1379" s="14"/>
      <c r="E1379" s="14"/>
      <c r="F1379" s="14"/>
      <c r="G1379" s="14"/>
      <c r="H1379" s="14"/>
      <c r="I1379" s="14"/>
      <c r="J1379" s="14"/>
      <c r="K1379" s="14"/>
      <c r="L1379" s="14"/>
      <c r="M1379" s="14"/>
      <c r="N1379" s="14"/>
      <c r="O1379" s="14"/>
      <c r="Q1379" s="14" t="str">
        <f>IF(moras!H1371="SI", moras!C1371, "")</f>
        <v/>
      </c>
      <c r="R1379" s="14">
        <f>IF(moras!H1371="NO", moras!C1371, "")</f>
        <v>683000</v>
      </c>
      <c r="S1379" s="14">
        <f t="shared" si="24"/>
        <v>-683000</v>
      </c>
      <c r="T1379" s="14"/>
      <c r="U1379" s="14"/>
      <c r="V1379" s="14"/>
      <c r="W1379" s="14"/>
      <c r="X1379" s="14"/>
      <c r="Y1379" s="14"/>
      <c r="Z1379" s="14"/>
      <c r="AA1379" s="14"/>
      <c r="AB1379" s="14"/>
      <c r="AC1379" s="14"/>
      <c r="AD1379" s="14"/>
      <c r="AE1379" s="14"/>
      <c r="AF1379" s="14"/>
      <c r="AG1379" s="14"/>
      <c r="AH1379" s="14"/>
      <c r="AI1379" s="14"/>
      <c r="AJ1379" s="14"/>
      <c r="AK1379" s="14"/>
      <c r="AL1379" s="14"/>
    </row>
    <row r="1380" spans="1:38">
      <c r="A1380" s="14"/>
      <c r="B1380" s="14"/>
      <c r="C1380" s="14"/>
      <c r="D1380" s="14"/>
      <c r="E1380" s="14"/>
      <c r="F1380" s="14"/>
      <c r="G1380" s="14"/>
      <c r="H1380" s="14"/>
      <c r="I1380" s="14"/>
      <c r="J1380" s="14"/>
      <c r="K1380" s="14"/>
      <c r="L1380" s="14"/>
      <c r="M1380" s="14"/>
      <c r="N1380" s="14"/>
      <c r="O1380" s="14"/>
      <c r="Q1380" s="14" t="str">
        <f>IF(moras!H1372="SI", moras!C1372, "")</f>
        <v/>
      </c>
      <c r="R1380" s="14">
        <f>IF(moras!H1372="NO", moras!C1372, "")</f>
        <v>876520</v>
      </c>
      <c r="S1380" s="14">
        <f t="shared" si="24"/>
        <v>-876520</v>
      </c>
      <c r="T1380" s="14"/>
      <c r="U1380" s="14"/>
      <c r="V1380" s="14"/>
      <c r="W1380" s="14"/>
      <c r="X1380" s="14"/>
      <c r="Y1380" s="14"/>
      <c r="Z1380" s="14"/>
      <c r="AA1380" s="14"/>
      <c r="AB1380" s="14"/>
      <c r="AC1380" s="14"/>
      <c r="AD1380" s="14"/>
      <c r="AE1380" s="14"/>
      <c r="AF1380" s="14"/>
      <c r="AG1380" s="14"/>
      <c r="AH1380" s="14"/>
      <c r="AI1380" s="14"/>
      <c r="AJ1380" s="14"/>
      <c r="AK1380" s="14"/>
      <c r="AL1380" s="14"/>
    </row>
    <row r="1381" spans="1:38">
      <c r="A1381" s="14"/>
      <c r="B1381" s="14"/>
      <c r="C1381" s="14"/>
      <c r="D1381" s="14"/>
      <c r="E1381" s="14"/>
      <c r="F1381" s="14"/>
      <c r="G1381" s="14"/>
      <c r="H1381" s="14"/>
      <c r="I1381" s="14"/>
      <c r="J1381" s="14"/>
      <c r="K1381" s="14"/>
      <c r="L1381" s="14"/>
      <c r="M1381" s="14"/>
      <c r="N1381" s="14"/>
      <c r="O1381" s="14"/>
      <c r="Q1381" s="14" t="str">
        <f>IF(moras!H1373="SI", moras!C1373, "")</f>
        <v/>
      </c>
      <c r="R1381" s="14">
        <f>IF(moras!H1373="NO", moras!C1373, "")</f>
        <v>409455</v>
      </c>
      <c r="S1381" s="14">
        <f t="shared" si="24"/>
        <v>-409455</v>
      </c>
      <c r="T1381" s="14"/>
      <c r="U1381" s="14"/>
      <c r="V1381" s="14"/>
      <c r="W1381" s="14"/>
      <c r="X1381" s="14"/>
      <c r="Y1381" s="14"/>
      <c r="Z1381" s="14"/>
      <c r="AA1381" s="14"/>
      <c r="AB1381" s="14"/>
      <c r="AC1381" s="14"/>
      <c r="AD1381" s="14"/>
      <c r="AE1381" s="14"/>
      <c r="AF1381" s="14"/>
      <c r="AG1381" s="14"/>
      <c r="AH1381" s="14"/>
      <c r="AI1381" s="14"/>
      <c r="AJ1381" s="14"/>
      <c r="AK1381" s="14"/>
      <c r="AL1381" s="14"/>
    </row>
    <row r="1382" spans="1:38">
      <c r="A1382" s="14"/>
      <c r="B1382" s="14"/>
      <c r="C1382" s="14"/>
      <c r="D1382" s="14"/>
      <c r="E1382" s="14"/>
      <c r="F1382" s="14"/>
      <c r="G1382" s="14"/>
      <c r="H1382" s="14"/>
      <c r="I1382" s="14"/>
      <c r="J1382" s="14"/>
      <c r="K1382" s="14"/>
      <c r="L1382" s="14"/>
      <c r="M1382" s="14"/>
      <c r="N1382" s="14"/>
      <c r="O1382" s="14"/>
      <c r="Q1382" s="14" t="str">
        <f>IF(moras!H1374="SI", moras!C1374, "")</f>
        <v/>
      </c>
      <c r="R1382" s="14">
        <f>IF(moras!H1374="NO", moras!C1374, "")</f>
        <v>3654908.92</v>
      </c>
      <c r="S1382" s="14">
        <f t="shared" si="24"/>
        <v>-3654908.92</v>
      </c>
      <c r="T1382" s="14"/>
      <c r="U1382" s="14"/>
      <c r="V1382" s="14"/>
      <c r="W1382" s="14"/>
      <c r="X1382" s="14"/>
      <c r="Y1382" s="14"/>
      <c r="Z1382" s="14"/>
      <c r="AA1382" s="14"/>
      <c r="AB1382" s="14"/>
      <c r="AC1382" s="14"/>
      <c r="AD1382" s="14"/>
      <c r="AE1382" s="14"/>
      <c r="AF1382" s="14"/>
      <c r="AG1382" s="14"/>
      <c r="AH1382" s="14"/>
      <c r="AI1382" s="14"/>
      <c r="AJ1382" s="14"/>
      <c r="AK1382" s="14"/>
      <c r="AL1382" s="14"/>
    </row>
    <row r="1383" spans="1:38">
      <c r="A1383" s="14"/>
      <c r="B1383" s="14"/>
      <c r="C1383" s="14"/>
      <c r="D1383" s="14"/>
      <c r="E1383" s="14"/>
      <c r="F1383" s="14"/>
      <c r="G1383" s="14"/>
      <c r="H1383" s="14"/>
      <c r="I1383" s="14"/>
      <c r="J1383" s="14"/>
      <c r="K1383" s="14"/>
      <c r="L1383" s="14"/>
      <c r="M1383" s="14"/>
      <c r="N1383" s="14"/>
      <c r="O1383" s="14"/>
      <c r="Q1383" s="14" t="str">
        <f>IF(moras!H1375="SI", moras!C1375, "")</f>
        <v/>
      </c>
      <c r="R1383" s="14">
        <f>IF(moras!H1375="NO", moras!C1375, "")</f>
        <v>1202466.6200000001</v>
      </c>
      <c r="S1383" s="14">
        <f t="shared" si="24"/>
        <v>-1202466.6200000001</v>
      </c>
      <c r="T1383" s="14"/>
      <c r="U1383" s="14"/>
      <c r="V1383" s="14"/>
      <c r="W1383" s="14"/>
      <c r="X1383" s="14"/>
      <c r="Y1383" s="14"/>
      <c r="Z1383" s="14"/>
      <c r="AA1383" s="14"/>
      <c r="AB1383" s="14"/>
      <c r="AC1383" s="14"/>
      <c r="AD1383" s="14"/>
      <c r="AE1383" s="14"/>
      <c r="AF1383" s="14"/>
      <c r="AG1383" s="14"/>
      <c r="AH1383" s="14"/>
      <c r="AI1383" s="14"/>
      <c r="AJ1383" s="14"/>
      <c r="AK1383" s="14"/>
      <c r="AL1383" s="14"/>
    </row>
    <row r="1384" spans="1:38">
      <c r="A1384" s="14"/>
      <c r="B1384" s="14"/>
      <c r="C1384" s="14"/>
      <c r="D1384" s="14"/>
      <c r="E1384" s="14"/>
      <c r="F1384" s="14"/>
      <c r="G1384" s="14"/>
      <c r="H1384" s="14"/>
      <c r="I1384" s="14"/>
      <c r="J1384" s="14"/>
      <c r="K1384" s="14"/>
      <c r="L1384" s="14"/>
      <c r="M1384" s="14"/>
      <c r="N1384" s="14"/>
      <c r="O1384" s="14"/>
      <c r="Q1384" s="14" t="str">
        <f>IF(moras!H1376="SI", moras!C1376, "")</f>
        <v/>
      </c>
      <c r="R1384" s="14">
        <f>IF(moras!H1376="NO", moras!C1376, "")</f>
        <v>297082.46999999997</v>
      </c>
      <c r="S1384" s="14">
        <f t="shared" si="24"/>
        <v>-297082.46999999997</v>
      </c>
      <c r="T1384" s="14"/>
      <c r="U1384" s="14"/>
      <c r="V1384" s="14"/>
      <c r="W1384" s="14"/>
      <c r="X1384" s="14"/>
      <c r="Y1384" s="14"/>
      <c r="Z1384" s="14"/>
      <c r="AA1384" s="14"/>
      <c r="AB1384" s="14"/>
      <c r="AC1384" s="14"/>
      <c r="AD1384" s="14"/>
      <c r="AE1384" s="14"/>
      <c r="AF1384" s="14"/>
      <c r="AG1384" s="14"/>
      <c r="AH1384" s="14"/>
      <c r="AI1384" s="14"/>
      <c r="AJ1384" s="14"/>
      <c r="AK1384" s="14"/>
      <c r="AL1384" s="14"/>
    </row>
    <row r="1385" spans="1:38">
      <c r="A1385" s="14"/>
      <c r="B1385" s="14"/>
      <c r="C1385" s="14"/>
      <c r="D1385" s="14"/>
      <c r="E1385" s="14"/>
      <c r="F1385" s="14"/>
      <c r="G1385" s="14"/>
      <c r="H1385" s="14"/>
      <c r="I1385" s="14"/>
      <c r="J1385" s="14"/>
      <c r="K1385" s="14"/>
      <c r="L1385" s="14"/>
      <c r="M1385" s="14"/>
      <c r="N1385" s="14"/>
      <c r="O1385" s="14"/>
      <c r="Q1385" s="14" t="str">
        <f>IF(moras!H1377="SI", moras!C1377, "")</f>
        <v/>
      </c>
      <c r="R1385" s="14">
        <f>IF(moras!H1377="NO", moras!C1377, "")</f>
        <v>350000</v>
      </c>
      <c r="S1385" s="14">
        <f t="shared" si="24"/>
        <v>-350000</v>
      </c>
      <c r="T1385" s="14"/>
      <c r="U1385" s="14"/>
      <c r="V1385" s="14"/>
      <c r="W1385" s="14"/>
      <c r="X1385" s="14"/>
      <c r="Y1385" s="14"/>
      <c r="Z1385" s="14"/>
      <c r="AA1385" s="14"/>
      <c r="AB1385" s="14"/>
      <c r="AC1385" s="14"/>
      <c r="AD1385" s="14"/>
      <c r="AE1385" s="14"/>
      <c r="AF1385" s="14"/>
      <c r="AG1385" s="14"/>
      <c r="AH1385" s="14"/>
      <c r="AI1385" s="14"/>
      <c r="AJ1385" s="14"/>
      <c r="AK1385" s="14"/>
      <c r="AL1385" s="14"/>
    </row>
    <row r="1386" spans="1:38">
      <c r="A1386" s="14"/>
      <c r="B1386" s="14"/>
      <c r="C1386" s="14"/>
      <c r="D1386" s="14"/>
      <c r="E1386" s="14"/>
      <c r="F1386" s="14"/>
      <c r="G1386" s="14"/>
      <c r="H1386" s="14"/>
      <c r="I1386" s="14"/>
      <c r="J1386" s="14"/>
      <c r="K1386" s="14"/>
      <c r="L1386" s="14"/>
      <c r="M1386" s="14"/>
      <c r="N1386" s="14"/>
      <c r="O1386" s="14"/>
      <c r="Q1386" s="14" t="str">
        <f>IF(moras!H1378="SI", moras!C1378, "")</f>
        <v/>
      </c>
      <c r="R1386" s="14">
        <f>IF(moras!H1378="NO", moras!C1378, "")</f>
        <v>243000</v>
      </c>
      <c r="S1386" s="14">
        <f t="shared" si="24"/>
        <v>-243000</v>
      </c>
      <c r="T1386" s="14"/>
      <c r="U1386" s="14"/>
      <c r="V1386" s="14"/>
      <c r="W1386" s="14"/>
      <c r="X1386" s="14"/>
      <c r="Y1386" s="14"/>
      <c r="Z1386" s="14"/>
      <c r="AA1386" s="14"/>
      <c r="AB1386" s="14"/>
      <c r="AC1386" s="14"/>
      <c r="AD1386" s="14"/>
      <c r="AE1386" s="14"/>
      <c r="AF1386" s="14"/>
      <c r="AG1386" s="14"/>
      <c r="AH1386" s="14"/>
      <c r="AI1386" s="14"/>
      <c r="AJ1386" s="14"/>
      <c r="AK1386" s="14"/>
      <c r="AL1386" s="14"/>
    </row>
    <row r="1387" spans="1:38">
      <c r="A1387" s="14"/>
      <c r="B1387" s="14"/>
      <c r="C1387" s="14"/>
      <c r="D1387" s="14"/>
      <c r="E1387" s="14"/>
      <c r="F1387" s="14"/>
      <c r="G1387" s="14"/>
      <c r="H1387" s="14"/>
      <c r="I1387" s="14"/>
      <c r="J1387" s="14"/>
      <c r="K1387" s="14"/>
      <c r="L1387" s="14"/>
      <c r="M1387" s="14"/>
      <c r="N1387" s="14"/>
      <c r="O1387" s="14"/>
      <c r="Q1387" s="14" t="str">
        <f>IF(moras!H1379="SI", moras!C1379, "")</f>
        <v/>
      </c>
      <c r="R1387" s="14">
        <f>IF(moras!H1379="NO", moras!C1379, "")</f>
        <v>210000</v>
      </c>
      <c r="S1387" s="14">
        <f t="shared" si="24"/>
        <v>-210000</v>
      </c>
      <c r="T1387" s="14"/>
      <c r="U1387" s="14"/>
      <c r="V1387" s="14"/>
      <c r="W1387" s="14"/>
      <c r="X1387" s="14"/>
      <c r="Y1387" s="14"/>
      <c r="Z1387" s="14"/>
      <c r="AA1387" s="14"/>
      <c r="AB1387" s="14"/>
      <c r="AC1387" s="14"/>
      <c r="AD1387" s="14"/>
      <c r="AE1387" s="14"/>
      <c r="AF1387" s="14"/>
      <c r="AG1387" s="14"/>
      <c r="AH1387" s="14"/>
      <c r="AI1387" s="14"/>
      <c r="AJ1387" s="14"/>
      <c r="AK1387" s="14"/>
      <c r="AL1387" s="14"/>
    </row>
    <row r="1388" spans="1:38">
      <c r="A1388" s="14"/>
      <c r="B1388" s="14"/>
      <c r="C1388" s="14"/>
      <c r="D1388" s="14"/>
      <c r="E1388" s="14"/>
      <c r="F1388" s="14"/>
      <c r="G1388" s="14"/>
      <c r="H1388" s="14"/>
      <c r="I1388" s="14"/>
      <c r="J1388" s="14"/>
      <c r="K1388" s="14"/>
      <c r="L1388" s="14"/>
      <c r="M1388" s="14"/>
      <c r="N1388" s="14"/>
      <c r="O1388" s="14"/>
      <c r="Q1388" s="14" t="str">
        <f>IF(moras!H1380="SI", moras!C1380, "")</f>
        <v/>
      </c>
      <c r="R1388" s="14">
        <f>IF(moras!H1380="NO", moras!C1380, "")</f>
        <v>1154739.48</v>
      </c>
      <c r="S1388" s="14">
        <f t="shared" si="24"/>
        <v>-1154739.48</v>
      </c>
      <c r="T1388" s="14"/>
      <c r="U1388" s="14"/>
      <c r="V1388" s="14"/>
      <c r="W1388" s="14"/>
      <c r="X1388" s="14"/>
      <c r="Y1388" s="14"/>
      <c r="Z1388" s="14"/>
      <c r="AA1388" s="14"/>
      <c r="AB1388" s="14"/>
      <c r="AC1388" s="14"/>
      <c r="AD1388" s="14"/>
      <c r="AE1388" s="14"/>
      <c r="AF1388" s="14"/>
      <c r="AG1388" s="14"/>
      <c r="AH1388" s="14"/>
      <c r="AI1388" s="14"/>
      <c r="AJ1388" s="14"/>
      <c r="AK1388" s="14"/>
      <c r="AL1388" s="14"/>
    </row>
    <row r="1389" spans="1:38">
      <c r="A1389" s="14"/>
      <c r="B1389" s="14"/>
      <c r="C1389" s="14"/>
      <c r="D1389" s="14"/>
      <c r="E1389" s="14"/>
      <c r="F1389" s="14"/>
      <c r="G1389" s="14"/>
      <c r="H1389" s="14"/>
      <c r="I1389" s="14"/>
      <c r="J1389" s="14"/>
      <c r="K1389" s="14"/>
      <c r="L1389" s="14"/>
      <c r="M1389" s="14"/>
      <c r="N1389" s="14"/>
      <c r="O1389" s="14"/>
      <c r="Q1389" s="14">
        <f>IF(moras!H1381="SI", moras!C1381, "")</f>
        <v>305704</v>
      </c>
      <c r="R1389" s="14" t="str">
        <f>IF(moras!H1381="NO", moras!C1381, "")</f>
        <v/>
      </c>
      <c r="S1389" s="14" t="e">
        <f t="shared" si="24"/>
        <v>#VALUE!</v>
      </c>
      <c r="T1389" s="14"/>
      <c r="U1389" s="14"/>
      <c r="V1389" s="14"/>
      <c r="W1389" s="14"/>
      <c r="X1389" s="14"/>
      <c r="Y1389" s="14"/>
      <c r="Z1389" s="14"/>
      <c r="AA1389" s="14"/>
      <c r="AB1389" s="14"/>
      <c r="AC1389" s="14"/>
      <c r="AD1389" s="14"/>
      <c r="AE1389" s="14"/>
      <c r="AF1389" s="14"/>
      <c r="AG1389" s="14"/>
      <c r="AH1389" s="14"/>
      <c r="AI1389" s="14"/>
      <c r="AJ1389" s="14"/>
      <c r="AK1389" s="14"/>
      <c r="AL1389" s="14"/>
    </row>
    <row r="1390" spans="1:38">
      <c r="A1390" s="14"/>
      <c r="B1390" s="14"/>
      <c r="C1390" s="14"/>
      <c r="D1390" s="14"/>
      <c r="E1390" s="14"/>
      <c r="F1390" s="14"/>
      <c r="G1390" s="14"/>
      <c r="H1390" s="14"/>
      <c r="I1390" s="14"/>
      <c r="J1390" s="14"/>
      <c r="K1390" s="14"/>
      <c r="L1390" s="14"/>
      <c r="M1390" s="14"/>
      <c r="N1390" s="14"/>
      <c r="O1390" s="14"/>
      <c r="Q1390" s="14" t="str">
        <f>IF(moras!H1382="SI", moras!C1382, "")</f>
        <v/>
      </c>
      <c r="R1390" s="14">
        <f>IF(moras!H1382="NO", moras!C1382, "")</f>
        <v>2438887.83</v>
      </c>
      <c r="S1390" s="14">
        <f t="shared" si="24"/>
        <v>-2438887.83</v>
      </c>
      <c r="T1390" s="14"/>
      <c r="U1390" s="14"/>
      <c r="V1390" s="14"/>
      <c r="W1390" s="14"/>
      <c r="X1390" s="14"/>
      <c r="Y1390" s="14"/>
      <c r="Z1390" s="14"/>
      <c r="AA1390" s="14"/>
      <c r="AB1390" s="14"/>
      <c r="AC1390" s="14"/>
      <c r="AD1390" s="14"/>
      <c r="AE1390" s="14"/>
      <c r="AF1390" s="14"/>
      <c r="AG1390" s="14"/>
      <c r="AH1390" s="14"/>
      <c r="AI1390" s="14"/>
      <c r="AJ1390" s="14"/>
      <c r="AK1390" s="14"/>
      <c r="AL1390" s="14"/>
    </row>
    <row r="1391" spans="1:38">
      <c r="A1391" s="14"/>
      <c r="B1391" s="14"/>
      <c r="C1391" s="14"/>
      <c r="D1391" s="14"/>
      <c r="E1391" s="14"/>
      <c r="F1391" s="14"/>
      <c r="G1391" s="14"/>
      <c r="H1391" s="14"/>
      <c r="I1391" s="14"/>
      <c r="J1391" s="14"/>
      <c r="K1391" s="14"/>
      <c r="L1391" s="14"/>
      <c r="M1391" s="14"/>
      <c r="N1391" s="14"/>
      <c r="O1391" s="14"/>
      <c r="Q1391" s="14" t="str">
        <f>IF(moras!H1383="SI", moras!C1383, "")</f>
        <v/>
      </c>
      <c r="R1391" s="14">
        <f>IF(moras!H1383="NO", moras!C1383, "")</f>
        <v>285127</v>
      </c>
      <c r="S1391" s="14">
        <f t="shared" si="24"/>
        <v>-285127</v>
      </c>
      <c r="T1391" s="14"/>
      <c r="U1391" s="14"/>
      <c r="V1391" s="14"/>
      <c r="W1391" s="14"/>
      <c r="X1391" s="14"/>
      <c r="Y1391" s="14"/>
      <c r="Z1391" s="14"/>
      <c r="AA1391" s="14"/>
      <c r="AB1391" s="14"/>
      <c r="AC1391" s="14"/>
      <c r="AD1391" s="14"/>
      <c r="AE1391" s="14"/>
      <c r="AF1391" s="14"/>
      <c r="AG1391" s="14"/>
      <c r="AH1391" s="14"/>
      <c r="AI1391" s="14"/>
      <c r="AJ1391" s="14"/>
      <c r="AK1391" s="14"/>
      <c r="AL1391" s="14"/>
    </row>
    <row r="1392" spans="1:38">
      <c r="A1392" s="14"/>
      <c r="B1392" s="14"/>
      <c r="C1392" s="14"/>
      <c r="D1392" s="14"/>
      <c r="E1392" s="14"/>
      <c r="F1392" s="14"/>
      <c r="G1392" s="14"/>
      <c r="H1392" s="14"/>
      <c r="I1392" s="14"/>
      <c r="J1392" s="14"/>
      <c r="K1392" s="14"/>
      <c r="L1392" s="14"/>
      <c r="M1392" s="14"/>
      <c r="N1392" s="14"/>
      <c r="O1392" s="14"/>
      <c r="Q1392" s="14" t="str">
        <f>IF(moras!H1384="SI", moras!C1384, "")</f>
        <v/>
      </c>
      <c r="R1392" s="14">
        <f>IF(moras!H1384="NO", moras!C1384, "")</f>
        <v>278030.99</v>
      </c>
      <c r="S1392" s="14">
        <f t="shared" si="24"/>
        <v>-278030.99</v>
      </c>
      <c r="T1392" s="14"/>
      <c r="U1392" s="14"/>
      <c r="V1392" s="14"/>
      <c r="W1392" s="14"/>
      <c r="X1392" s="14"/>
      <c r="Y1392" s="14"/>
      <c r="Z1392" s="14"/>
      <c r="AA1392" s="14"/>
      <c r="AB1392" s="14"/>
      <c r="AC1392" s="14"/>
      <c r="AD1392" s="14"/>
      <c r="AE1392" s="14"/>
      <c r="AF1392" s="14"/>
      <c r="AG1392" s="14"/>
      <c r="AH1392" s="14"/>
      <c r="AI1392" s="14"/>
      <c r="AJ1392" s="14"/>
      <c r="AK1392" s="14"/>
      <c r="AL1392" s="14"/>
    </row>
    <row r="1393" spans="1:38">
      <c r="A1393" s="14"/>
      <c r="B1393" s="14"/>
      <c r="C1393" s="14"/>
      <c r="D1393" s="14"/>
      <c r="E1393" s="14"/>
      <c r="F1393" s="14"/>
      <c r="G1393" s="14"/>
      <c r="H1393" s="14"/>
      <c r="I1393" s="14"/>
      <c r="J1393" s="14"/>
      <c r="K1393" s="14"/>
      <c r="L1393" s="14"/>
      <c r="M1393" s="14"/>
      <c r="N1393" s="14"/>
      <c r="O1393" s="14"/>
      <c r="Q1393" s="14" t="str">
        <f>IF(moras!H1385="SI", moras!C1385, "")</f>
        <v/>
      </c>
      <c r="R1393" s="14">
        <f>IF(moras!H1385="NO", moras!C1385, "")</f>
        <v>1580792</v>
      </c>
      <c r="S1393" s="14">
        <f t="shared" si="24"/>
        <v>-1580792</v>
      </c>
      <c r="T1393" s="14"/>
      <c r="U1393" s="14"/>
      <c r="V1393" s="14"/>
      <c r="W1393" s="14"/>
      <c r="X1393" s="14"/>
      <c r="Y1393" s="14"/>
      <c r="Z1393" s="14"/>
      <c r="AA1393" s="14"/>
      <c r="AB1393" s="14"/>
      <c r="AC1393" s="14"/>
      <c r="AD1393" s="14"/>
      <c r="AE1393" s="14"/>
      <c r="AF1393" s="14"/>
      <c r="AG1393" s="14"/>
      <c r="AH1393" s="14"/>
      <c r="AI1393" s="14"/>
      <c r="AJ1393" s="14"/>
      <c r="AK1393" s="14"/>
      <c r="AL1393" s="14"/>
    </row>
    <row r="1394" spans="1:38">
      <c r="A1394" s="14"/>
      <c r="B1394" s="14"/>
      <c r="C1394" s="14"/>
      <c r="D1394" s="14"/>
      <c r="E1394" s="14"/>
      <c r="F1394" s="14"/>
      <c r="G1394" s="14"/>
      <c r="H1394" s="14"/>
      <c r="I1394" s="14"/>
      <c r="J1394" s="14"/>
      <c r="K1394" s="14"/>
      <c r="L1394" s="14"/>
      <c r="M1394" s="14"/>
      <c r="N1394" s="14"/>
      <c r="O1394" s="14"/>
      <c r="Q1394" s="14" t="str">
        <f>IF(moras!H1386="SI", moras!C1386, "")</f>
        <v/>
      </c>
      <c r="R1394" s="14">
        <f>IF(moras!H1386="NO", moras!C1386, "")</f>
        <v>297139</v>
      </c>
      <c r="S1394" s="14">
        <f t="shared" si="24"/>
        <v>-297139</v>
      </c>
      <c r="T1394" s="14"/>
      <c r="U1394" s="14"/>
      <c r="V1394" s="14"/>
      <c r="W1394" s="14"/>
      <c r="X1394" s="14"/>
      <c r="Y1394" s="14"/>
      <c r="Z1394" s="14"/>
      <c r="AA1394" s="14"/>
      <c r="AB1394" s="14"/>
      <c r="AC1394" s="14"/>
      <c r="AD1394" s="14"/>
      <c r="AE1394" s="14"/>
      <c r="AF1394" s="14"/>
      <c r="AG1394" s="14"/>
      <c r="AH1394" s="14"/>
      <c r="AI1394" s="14"/>
      <c r="AJ1394" s="14"/>
      <c r="AK1394" s="14"/>
      <c r="AL1394" s="14"/>
    </row>
    <row r="1395" spans="1:38">
      <c r="A1395" s="14"/>
      <c r="B1395" s="14"/>
      <c r="C1395" s="14"/>
      <c r="D1395" s="14"/>
      <c r="E1395" s="14"/>
      <c r="F1395" s="14"/>
      <c r="G1395" s="14"/>
      <c r="H1395" s="14"/>
      <c r="I1395" s="14"/>
      <c r="J1395" s="14"/>
      <c r="K1395" s="14"/>
      <c r="L1395" s="14"/>
      <c r="M1395" s="14"/>
      <c r="N1395" s="14"/>
      <c r="O1395" s="14"/>
      <c r="Q1395" s="14" t="str">
        <f>IF(moras!H1387="SI", moras!C1387, "")</f>
        <v/>
      </c>
      <c r="R1395" s="14">
        <f>IF(moras!H1387="NO", moras!C1387, "")</f>
        <v>297046</v>
      </c>
      <c r="S1395" s="14">
        <f t="shared" si="24"/>
        <v>-297046</v>
      </c>
      <c r="T1395" s="14"/>
      <c r="U1395" s="14"/>
      <c r="V1395" s="14"/>
      <c r="W1395" s="14"/>
      <c r="X1395" s="14"/>
      <c r="Y1395" s="14"/>
      <c r="Z1395" s="14"/>
      <c r="AA1395" s="14"/>
      <c r="AB1395" s="14"/>
      <c r="AC1395" s="14"/>
      <c r="AD1395" s="14"/>
      <c r="AE1395" s="14"/>
      <c r="AF1395" s="14"/>
      <c r="AG1395" s="14"/>
      <c r="AH1395" s="14"/>
      <c r="AI1395" s="14"/>
      <c r="AJ1395" s="14"/>
      <c r="AK1395" s="14"/>
      <c r="AL1395" s="14"/>
    </row>
    <row r="1396" spans="1:38">
      <c r="A1396" s="14"/>
      <c r="B1396" s="14"/>
      <c r="C1396" s="14"/>
      <c r="D1396" s="14"/>
      <c r="E1396" s="14"/>
      <c r="F1396" s="14"/>
      <c r="G1396" s="14"/>
      <c r="H1396" s="14"/>
      <c r="I1396" s="14"/>
      <c r="J1396" s="14"/>
      <c r="K1396" s="14"/>
      <c r="L1396" s="14"/>
      <c r="M1396" s="14"/>
      <c r="N1396" s="14"/>
      <c r="O1396" s="14"/>
      <c r="Q1396" s="14" t="str">
        <f>IF(moras!H1388="SI", moras!C1388, "")</f>
        <v/>
      </c>
      <c r="R1396" s="14">
        <f>IF(moras!H1388="NO", moras!C1388, "")</f>
        <v>278030</v>
      </c>
      <c r="S1396" s="14">
        <f t="shared" si="24"/>
        <v>-278030</v>
      </c>
      <c r="T1396" s="14"/>
      <c r="U1396" s="14"/>
      <c r="V1396" s="14"/>
      <c r="W1396" s="14"/>
      <c r="X1396" s="14"/>
      <c r="Y1396" s="14"/>
      <c r="Z1396" s="14"/>
      <c r="AA1396" s="14"/>
      <c r="AB1396" s="14"/>
      <c r="AC1396" s="14"/>
      <c r="AD1396" s="14"/>
      <c r="AE1396" s="14"/>
      <c r="AF1396" s="14"/>
      <c r="AG1396" s="14"/>
      <c r="AH1396" s="14"/>
      <c r="AI1396" s="14"/>
      <c r="AJ1396" s="14"/>
      <c r="AK1396" s="14"/>
      <c r="AL1396" s="14"/>
    </row>
    <row r="1397" spans="1:38">
      <c r="A1397" s="14"/>
      <c r="B1397" s="14"/>
      <c r="C1397" s="14"/>
      <c r="D1397" s="14"/>
      <c r="E1397" s="14"/>
      <c r="F1397" s="14"/>
      <c r="G1397" s="14"/>
      <c r="H1397" s="14"/>
      <c r="I1397" s="14"/>
      <c r="J1397" s="14"/>
      <c r="K1397" s="14"/>
      <c r="L1397" s="14"/>
      <c r="M1397" s="14"/>
      <c r="N1397" s="14"/>
      <c r="O1397" s="14"/>
      <c r="Q1397" s="14" t="str">
        <f>IF(moras!H1389="SI", moras!C1389, "")</f>
        <v/>
      </c>
      <c r="R1397" s="14">
        <f>IF(moras!H1389="NO", moras!C1389, "")</f>
        <v>580000</v>
      </c>
      <c r="S1397" s="14">
        <f t="shared" si="24"/>
        <v>-580000</v>
      </c>
      <c r="T1397" s="14"/>
      <c r="U1397" s="14"/>
      <c r="V1397" s="14"/>
      <c r="W1397" s="14"/>
      <c r="X1397" s="14"/>
      <c r="Y1397" s="14"/>
      <c r="Z1397" s="14"/>
      <c r="AA1397" s="14"/>
      <c r="AB1397" s="14"/>
      <c r="AC1397" s="14"/>
      <c r="AD1397" s="14"/>
      <c r="AE1397" s="14"/>
      <c r="AF1397" s="14"/>
      <c r="AG1397" s="14"/>
      <c r="AH1397" s="14"/>
      <c r="AI1397" s="14"/>
      <c r="AJ1397" s="14"/>
      <c r="AK1397" s="14"/>
      <c r="AL1397" s="14"/>
    </row>
    <row r="1398" spans="1:38">
      <c r="A1398" s="14"/>
      <c r="B1398" s="14"/>
      <c r="C1398" s="14"/>
      <c r="D1398" s="14"/>
      <c r="E1398" s="14"/>
      <c r="F1398" s="14"/>
      <c r="G1398" s="14"/>
      <c r="H1398" s="14"/>
      <c r="I1398" s="14"/>
      <c r="J1398" s="14"/>
      <c r="K1398" s="14"/>
      <c r="L1398" s="14"/>
      <c r="M1398" s="14"/>
      <c r="N1398" s="14"/>
      <c r="O1398" s="14"/>
      <c r="Q1398" s="14" t="str">
        <f>IF(moras!H1390="SI", moras!C1390, "")</f>
        <v/>
      </c>
      <c r="R1398" s="14">
        <f>IF(moras!H1390="NO", moras!C1390, "")</f>
        <v>504976</v>
      </c>
      <c r="S1398" s="14">
        <f t="shared" si="24"/>
        <v>-504976</v>
      </c>
      <c r="T1398" s="14"/>
      <c r="U1398" s="14"/>
      <c r="V1398" s="14"/>
      <c r="W1398" s="14"/>
      <c r="X1398" s="14"/>
      <c r="Y1398" s="14"/>
      <c r="Z1398" s="14"/>
      <c r="AA1398" s="14"/>
      <c r="AB1398" s="14"/>
      <c r="AC1398" s="14"/>
      <c r="AD1398" s="14"/>
      <c r="AE1398" s="14"/>
      <c r="AF1398" s="14"/>
      <c r="AG1398" s="14"/>
      <c r="AH1398" s="14"/>
      <c r="AI1398" s="14"/>
      <c r="AJ1398" s="14"/>
      <c r="AK1398" s="14"/>
      <c r="AL1398" s="14"/>
    </row>
    <row r="1399" spans="1:38">
      <c r="A1399" s="14"/>
      <c r="B1399" s="14"/>
      <c r="C1399" s="14"/>
      <c r="D1399" s="14"/>
      <c r="E1399" s="14"/>
      <c r="F1399" s="14"/>
      <c r="G1399" s="14"/>
      <c r="H1399" s="14"/>
      <c r="I1399" s="14"/>
      <c r="J1399" s="14"/>
      <c r="K1399" s="14"/>
      <c r="L1399" s="14"/>
      <c r="M1399" s="14"/>
      <c r="N1399" s="14"/>
      <c r="O1399" s="14"/>
      <c r="Q1399" s="14">
        <f>IF(moras!H1391="SI", moras!C1391, "")</f>
        <v>482000</v>
      </c>
      <c r="R1399" s="14" t="str">
        <f>IF(moras!H1391="NO", moras!C1391, "")</f>
        <v/>
      </c>
      <c r="S1399" s="14" t="e">
        <f t="shared" si="24"/>
        <v>#VALUE!</v>
      </c>
      <c r="T1399" s="14"/>
      <c r="U1399" s="14"/>
      <c r="V1399" s="14"/>
      <c r="W1399" s="14"/>
      <c r="X1399" s="14"/>
      <c r="Y1399" s="14"/>
      <c r="Z1399" s="14"/>
      <c r="AA1399" s="14"/>
      <c r="AB1399" s="14"/>
      <c r="AC1399" s="14"/>
      <c r="AD1399" s="14"/>
      <c r="AE1399" s="14"/>
      <c r="AF1399" s="14"/>
      <c r="AG1399" s="14"/>
      <c r="AH1399" s="14"/>
      <c r="AI1399" s="14"/>
      <c r="AJ1399" s="14"/>
      <c r="AK1399" s="14"/>
      <c r="AL1399" s="14"/>
    </row>
    <row r="1400" spans="1:38">
      <c r="A1400" s="14"/>
      <c r="B1400" s="14"/>
      <c r="C1400" s="14"/>
      <c r="D1400" s="14"/>
      <c r="E1400" s="14"/>
      <c r="F1400" s="14"/>
      <c r="G1400" s="14"/>
      <c r="H1400" s="14"/>
      <c r="I1400" s="14"/>
      <c r="J1400" s="14"/>
      <c r="K1400" s="14"/>
      <c r="L1400" s="14"/>
      <c r="M1400" s="14"/>
      <c r="N1400" s="14"/>
      <c r="O1400" s="14"/>
      <c r="Q1400" s="14" t="str">
        <f>IF(moras!H1392="SI", moras!C1392, "")</f>
        <v/>
      </c>
      <c r="R1400" s="14">
        <f>IF(moras!H1392="NO", moras!C1392, "")</f>
        <v>639148</v>
      </c>
      <c r="S1400" s="14">
        <f t="shared" si="24"/>
        <v>-639148</v>
      </c>
      <c r="T1400" s="14"/>
      <c r="U1400" s="14"/>
      <c r="V1400" s="14"/>
      <c r="W1400" s="14"/>
      <c r="X1400" s="14"/>
      <c r="Y1400" s="14"/>
      <c r="Z1400" s="14"/>
      <c r="AA1400" s="14"/>
      <c r="AB1400" s="14"/>
      <c r="AC1400" s="14"/>
      <c r="AD1400" s="14"/>
      <c r="AE1400" s="14"/>
      <c r="AF1400" s="14"/>
      <c r="AG1400" s="14"/>
      <c r="AH1400" s="14"/>
      <c r="AI1400" s="14"/>
      <c r="AJ1400" s="14"/>
      <c r="AK1400" s="14"/>
      <c r="AL1400" s="14"/>
    </row>
    <row r="1401" spans="1:38">
      <c r="A1401" s="14"/>
      <c r="B1401" s="14"/>
      <c r="C1401" s="14"/>
      <c r="D1401" s="14"/>
      <c r="E1401" s="14"/>
      <c r="F1401" s="14"/>
      <c r="G1401" s="14"/>
      <c r="H1401" s="14"/>
      <c r="I1401" s="14"/>
      <c r="J1401" s="14"/>
      <c r="K1401" s="14"/>
      <c r="L1401" s="14"/>
      <c r="M1401" s="14"/>
      <c r="N1401" s="14"/>
      <c r="O1401" s="14"/>
      <c r="Q1401" s="14" t="str">
        <f>IF(moras!H1393="SI", moras!C1393, "")</f>
        <v/>
      </c>
      <c r="R1401" s="14">
        <f>IF(moras!H1393="NO", moras!C1393, "")</f>
        <v>263640</v>
      </c>
      <c r="S1401" s="14">
        <f t="shared" si="24"/>
        <v>-263640</v>
      </c>
      <c r="T1401" s="14"/>
      <c r="U1401" s="14"/>
      <c r="V1401" s="14"/>
      <c r="W1401" s="14"/>
      <c r="X1401" s="14"/>
      <c r="Y1401" s="14"/>
      <c r="Z1401" s="14"/>
      <c r="AA1401" s="14"/>
      <c r="AB1401" s="14"/>
      <c r="AC1401" s="14"/>
      <c r="AD1401" s="14"/>
      <c r="AE1401" s="14"/>
      <c r="AF1401" s="14"/>
      <c r="AG1401" s="14"/>
      <c r="AH1401" s="14"/>
      <c r="AI1401" s="14"/>
      <c r="AJ1401" s="14"/>
      <c r="AK1401" s="14"/>
      <c r="AL1401" s="14"/>
    </row>
    <row r="1402" spans="1:38">
      <c r="A1402" s="14"/>
      <c r="B1402" s="14"/>
      <c r="C1402" s="14"/>
      <c r="D1402" s="14"/>
      <c r="E1402" s="14"/>
      <c r="F1402" s="14"/>
      <c r="G1402" s="14"/>
      <c r="H1402" s="14"/>
      <c r="I1402" s="14"/>
      <c r="J1402" s="14"/>
      <c r="K1402" s="14"/>
      <c r="L1402" s="14"/>
      <c r="M1402" s="14"/>
      <c r="N1402" s="14"/>
      <c r="O1402" s="14"/>
      <c r="Q1402" s="14" t="str">
        <f>IF(moras!H1394="SI", moras!C1394, "")</f>
        <v/>
      </c>
      <c r="R1402" s="14">
        <f>IF(moras!H1394="NO", moras!C1394, "")</f>
        <v>846529</v>
      </c>
      <c r="S1402" s="14">
        <f t="shared" si="24"/>
        <v>-846529</v>
      </c>
      <c r="T1402" s="14"/>
      <c r="U1402" s="14"/>
      <c r="V1402" s="14"/>
      <c r="W1402" s="14"/>
      <c r="X1402" s="14"/>
      <c r="Y1402" s="14"/>
      <c r="Z1402" s="14"/>
      <c r="AA1402" s="14"/>
      <c r="AB1402" s="14"/>
      <c r="AC1402" s="14"/>
      <c r="AD1402" s="14"/>
      <c r="AE1402" s="14"/>
      <c r="AF1402" s="14"/>
      <c r="AG1402" s="14"/>
      <c r="AH1402" s="14"/>
      <c r="AI1402" s="14"/>
      <c r="AJ1402" s="14"/>
      <c r="AK1402" s="14"/>
      <c r="AL1402" s="14"/>
    </row>
    <row r="1403" spans="1:38">
      <c r="A1403" s="14"/>
      <c r="B1403" s="14"/>
      <c r="C1403" s="14"/>
      <c r="D1403" s="14"/>
      <c r="E1403" s="14"/>
      <c r="F1403" s="14"/>
      <c r="G1403" s="14"/>
      <c r="H1403" s="14"/>
      <c r="I1403" s="14"/>
      <c r="J1403" s="14"/>
      <c r="K1403" s="14"/>
      <c r="L1403" s="14"/>
      <c r="M1403" s="14"/>
      <c r="N1403" s="14"/>
      <c r="O1403" s="14"/>
      <c r="Q1403" s="14" t="str">
        <f>IF(moras!H1395="SI", moras!C1395, "")</f>
        <v/>
      </c>
      <c r="R1403" s="14">
        <f>IF(moras!H1395="NO", moras!C1395, "")</f>
        <v>240890.9</v>
      </c>
      <c r="S1403" s="14">
        <f t="shared" si="24"/>
        <v>-240890.9</v>
      </c>
      <c r="T1403" s="14"/>
      <c r="U1403" s="14"/>
      <c r="V1403" s="14"/>
      <c r="W1403" s="14"/>
      <c r="X1403" s="14"/>
      <c r="Y1403" s="14"/>
      <c r="Z1403" s="14"/>
      <c r="AA1403" s="14"/>
      <c r="AB1403" s="14"/>
      <c r="AC1403" s="14"/>
      <c r="AD1403" s="14"/>
      <c r="AE1403" s="14"/>
      <c r="AF1403" s="14"/>
      <c r="AG1403" s="14"/>
      <c r="AH1403" s="14"/>
      <c r="AI1403" s="14"/>
      <c r="AJ1403" s="14"/>
      <c r="AK1403" s="14"/>
      <c r="AL1403" s="14"/>
    </row>
    <row r="1404" spans="1:38">
      <c r="A1404" s="14"/>
      <c r="B1404" s="14"/>
      <c r="C1404" s="14"/>
      <c r="D1404" s="14"/>
      <c r="E1404" s="14"/>
      <c r="F1404" s="14"/>
      <c r="G1404" s="14"/>
      <c r="H1404" s="14"/>
      <c r="I1404" s="14"/>
      <c r="J1404" s="14"/>
      <c r="K1404" s="14"/>
      <c r="L1404" s="14"/>
      <c r="M1404" s="14"/>
      <c r="N1404" s="14"/>
      <c r="O1404" s="14"/>
      <c r="Q1404" s="14" t="str">
        <f>IF(moras!H1396="SI", moras!C1396, "")</f>
        <v/>
      </c>
      <c r="R1404" s="14">
        <f>IF(moras!H1396="NO", moras!C1396, "")</f>
        <v>924156</v>
      </c>
      <c r="S1404" s="14">
        <f t="shared" si="24"/>
        <v>-924156</v>
      </c>
      <c r="T1404" s="14"/>
      <c r="U1404" s="14"/>
      <c r="V1404" s="14"/>
      <c r="W1404" s="14"/>
      <c r="X1404" s="14"/>
      <c r="Y1404" s="14"/>
      <c r="Z1404" s="14"/>
      <c r="AA1404" s="14"/>
      <c r="AB1404" s="14"/>
      <c r="AC1404" s="14"/>
      <c r="AD1404" s="14"/>
      <c r="AE1404" s="14"/>
      <c r="AF1404" s="14"/>
      <c r="AG1404" s="14"/>
      <c r="AH1404" s="14"/>
      <c r="AI1404" s="14"/>
      <c r="AJ1404" s="14"/>
      <c r="AK1404" s="14"/>
      <c r="AL1404" s="14"/>
    </row>
    <row r="1405" spans="1:38">
      <c r="A1405" s="14"/>
      <c r="B1405" s="14"/>
      <c r="C1405" s="14"/>
      <c r="D1405" s="14"/>
      <c r="E1405" s="14"/>
      <c r="F1405" s="14"/>
      <c r="G1405" s="14"/>
      <c r="H1405" s="14"/>
      <c r="I1405" s="14"/>
      <c r="J1405" s="14"/>
      <c r="K1405" s="14"/>
      <c r="L1405" s="14"/>
      <c r="M1405" s="14"/>
      <c r="N1405" s="14"/>
      <c r="O1405" s="14"/>
      <c r="Q1405" s="14" t="str">
        <f>IF(moras!H1397="SI", moras!C1397, "")</f>
        <v/>
      </c>
      <c r="R1405" s="14">
        <f>IF(moras!H1397="NO", moras!C1397, "")</f>
        <v>1815071.5</v>
      </c>
      <c r="S1405" s="14">
        <f t="shared" si="24"/>
        <v>-1815071.5</v>
      </c>
      <c r="T1405" s="14"/>
      <c r="U1405" s="14"/>
      <c r="V1405" s="14"/>
      <c r="W1405" s="14"/>
      <c r="X1405" s="14"/>
      <c r="Y1405" s="14"/>
      <c r="Z1405" s="14"/>
      <c r="AA1405" s="14"/>
      <c r="AB1405" s="14"/>
      <c r="AC1405" s="14"/>
      <c r="AD1405" s="14"/>
      <c r="AE1405" s="14"/>
      <c r="AF1405" s="14"/>
      <c r="AG1405" s="14"/>
      <c r="AH1405" s="14"/>
      <c r="AI1405" s="14"/>
      <c r="AJ1405" s="14"/>
      <c r="AK1405" s="14"/>
      <c r="AL1405" s="14"/>
    </row>
    <row r="1406" spans="1:38">
      <c r="A1406" s="14"/>
      <c r="B1406" s="14"/>
      <c r="C1406" s="14"/>
      <c r="D1406" s="14"/>
      <c r="E1406" s="14"/>
      <c r="F1406" s="14"/>
      <c r="G1406" s="14"/>
      <c r="H1406" s="14"/>
      <c r="I1406" s="14"/>
      <c r="J1406" s="14"/>
      <c r="K1406" s="14"/>
      <c r="L1406" s="14"/>
      <c r="M1406" s="14"/>
      <c r="N1406" s="14"/>
      <c r="O1406" s="14"/>
      <c r="Q1406" s="14">
        <f>IF(moras!H1398="SI", moras!C1398, "")</f>
        <v>585937</v>
      </c>
      <c r="R1406" s="14" t="str">
        <f>IF(moras!H1398="NO", moras!C1398, "")</f>
        <v/>
      </c>
      <c r="S1406" s="14" t="e">
        <f t="shared" si="24"/>
        <v>#VALUE!</v>
      </c>
      <c r="T1406" s="14"/>
      <c r="U1406" s="14"/>
      <c r="V1406" s="14"/>
      <c r="W1406" s="14"/>
      <c r="X1406" s="14"/>
      <c r="Y1406" s="14"/>
      <c r="Z1406" s="14"/>
      <c r="AA1406" s="14"/>
      <c r="AB1406" s="14"/>
      <c r="AC1406" s="14"/>
      <c r="AD1406" s="14"/>
      <c r="AE1406" s="14"/>
      <c r="AF1406" s="14"/>
      <c r="AG1406" s="14"/>
      <c r="AH1406" s="14"/>
      <c r="AI1406" s="14"/>
      <c r="AJ1406" s="14"/>
      <c r="AK1406" s="14"/>
      <c r="AL1406" s="14"/>
    </row>
    <row r="1407" spans="1:38">
      <c r="A1407" s="14"/>
      <c r="B1407" s="14"/>
      <c r="C1407" s="14"/>
      <c r="D1407" s="14"/>
      <c r="E1407" s="14"/>
      <c r="F1407" s="14"/>
      <c r="G1407" s="14"/>
      <c r="H1407" s="14"/>
      <c r="I1407" s="14"/>
      <c r="J1407" s="14"/>
      <c r="K1407" s="14"/>
      <c r="L1407" s="14"/>
      <c r="M1407" s="14"/>
      <c r="N1407" s="14"/>
      <c r="O1407" s="14"/>
      <c r="Q1407" s="14" t="str">
        <f>IF(moras!H1399="SI", moras!C1399, "")</f>
        <v/>
      </c>
      <c r="R1407" s="14">
        <f>IF(moras!H1399="NO", moras!C1399, "")</f>
        <v>223702.12</v>
      </c>
      <c r="S1407" s="14">
        <f t="shared" si="24"/>
        <v>-223702.12</v>
      </c>
      <c r="T1407" s="14"/>
      <c r="U1407" s="14"/>
      <c r="V1407" s="14"/>
      <c r="W1407" s="14"/>
      <c r="X1407" s="14"/>
      <c r="Y1407" s="14"/>
      <c r="Z1407" s="14"/>
      <c r="AA1407" s="14"/>
      <c r="AB1407" s="14"/>
      <c r="AC1407" s="14"/>
      <c r="AD1407" s="14"/>
      <c r="AE1407" s="14"/>
      <c r="AF1407" s="14"/>
      <c r="AG1407" s="14"/>
      <c r="AH1407" s="14"/>
      <c r="AI1407" s="14"/>
      <c r="AJ1407" s="14"/>
      <c r="AK1407" s="14"/>
      <c r="AL1407" s="14"/>
    </row>
    <row r="1408" spans="1:38">
      <c r="A1408" s="14"/>
      <c r="B1408" s="14"/>
      <c r="C1408" s="14"/>
      <c r="D1408" s="14"/>
      <c r="E1408" s="14"/>
      <c r="F1408" s="14"/>
      <c r="G1408" s="14"/>
      <c r="H1408" s="14"/>
      <c r="I1408" s="14"/>
      <c r="J1408" s="14"/>
      <c r="K1408" s="14"/>
      <c r="L1408" s="14"/>
      <c r="M1408" s="14"/>
      <c r="N1408" s="14"/>
      <c r="O1408" s="14"/>
      <c r="Q1408" s="14" t="str">
        <f>IF(moras!H1400="SI", moras!C1400, "")</f>
        <v/>
      </c>
      <c r="R1408" s="14">
        <f>IF(moras!H1400="NO", moras!C1400, "")</f>
        <v>155807.99</v>
      </c>
      <c r="S1408" s="14">
        <f t="shared" si="24"/>
        <v>-155807.99</v>
      </c>
      <c r="T1408" s="14"/>
      <c r="U1408" s="14"/>
      <c r="V1408" s="14"/>
      <c r="W1408" s="14"/>
      <c r="X1408" s="14"/>
      <c r="Y1408" s="14"/>
      <c r="Z1408" s="14"/>
      <c r="AA1408" s="14"/>
      <c r="AB1408" s="14"/>
      <c r="AC1408" s="14"/>
      <c r="AD1408" s="14"/>
      <c r="AE1408" s="14"/>
      <c r="AF1408" s="14"/>
      <c r="AG1408" s="14"/>
      <c r="AH1408" s="14"/>
      <c r="AI1408" s="14"/>
      <c r="AJ1408" s="14"/>
      <c r="AK1408" s="14"/>
      <c r="AL1408" s="14"/>
    </row>
    <row r="1409" spans="1:38">
      <c r="A1409" s="14"/>
      <c r="B1409" s="14"/>
      <c r="C1409" s="14"/>
      <c r="D1409" s="14"/>
      <c r="E1409" s="14"/>
      <c r="F1409" s="14"/>
      <c r="G1409" s="14"/>
      <c r="H1409" s="14"/>
      <c r="I1409" s="14"/>
      <c r="J1409" s="14"/>
      <c r="K1409" s="14"/>
      <c r="L1409" s="14"/>
      <c r="M1409" s="14"/>
      <c r="N1409" s="14"/>
      <c r="O1409" s="14"/>
      <c r="Q1409" s="14" t="str">
        <f>IF(moras!H1401="SI", moras!C1401, "")</f>
        <v/>
      </c>
      <c r="R1409" s="14">
        <f>IF(moras!H1401="NO", moras!C1401, "")</f>
        <v>361976.88</v>
      </c>
      <c r="S1409" s="14">
        <f t="shared" si="24"/>
        <v>-361976.88</v>
      </c>
      <c r="T1409" s="14"/>
      <c r="U1409" s="14"/>
      <c r="V1409" s="14"/>
      <c r="W1409" s="14"/>
      <c r="X1409" s="14"/>
      <c r="Y1409" s="14"/>
      <c r="Z1409" s="14"/>
      <c r="AA1409" s="14"/>
      <c r="AB1409" s="14"/>
      <c r="AC1409" s="14"/>
      <c r="AD1409" s="14"/>
      <c r="AE1409" s="14"/>
      <c r="AF1409" s="14"/>
      <c r="AG1409" s="14"/>
      <c r="AH1409" s="14"/>
      <c r="AI1409" s="14"/>
      <c r="AJ1409" s="14"/>
      <c r="AK1409" s="14"/>
      <c r="AL1409" s="14"/>
    </row>
    <row r="1410" spans="1:38">
      <c r="A1410" s="14"/>
      <c r="B1410" s="14"/>
      <c r="C1410" s="14"/>
      <c r="D1410" s="14"/>
      <c r="E1410" s="14"/>
      <c r="F1410" s="14"/>
      <c r="G1410" s="14"/>
      <c r="H1410" s="14"/>
      <c r="I1410" s="14"/>
      <c r="J1410" s="14"/>
      <c r="K1410" s="14"/>
      <c r="L1410" s="14"/>
      <c r="M1410" s="14"/>
      <c r="N1410" s="14"/>
      <c r="O1410" s="14"/>
      <c r="Q1410" s="14" t="str">
        <f>IF(moras!H1402="SI", moras!C1402, "")</f>
        <v/>
      </c>
      <c r="R1410" s="14">
        <f>IF(moras!H1402="NO", moras!C1402, "")</f>
        <v>573500</v>
      </c>
      <c r="S1410" s="14">
        <f t="shared" si="24"/>
        <v>-573500</v>
      </c>
      <c r="T1410" s="14"/>
      <c r="U1410" s="14"/>
      <c r="V1410" s="14"/>
      <c r="W1410" s="14"/>
      <c r="X1410" s="14"/>
      <c r="Y1410" s="14"/>
      <c r="Z1410" s="14"/>
      <c r="AA1410" s="14"/>
      <c r="AB1410" s="14"/>
      <c r="AC1410" s="14"/>
      <c r="AD1410" s="14"/>
      <c r="AE1410" s="14"/>
      <c r="AF1410" s="14"/>
      <c r="AG1410" s="14"/>
      <c r="AH1410" s="14"/>
      <c r="AI1410" s="14"/>
      <c r="AJ1410" s="14"/>
      <c r="AK1410" s="14"/>
      <c r="AL1410" s="14"/>
    </row>
    <row r="1411" spans="1:38">
      <c r="A1411" s="14"/>
      <c r="B1411" s="14"/>
      <c r="C1411" s="14"/>
      <c r="D1411" s="14"/>
      <c r="E1411" s="14"/>
      <c r="F1411" s="14"/>
      <c r="G1411" s="14"/>
      <c r="H1411" s="14"/>
      <c r="I1411" s="14"/>
      <c r="J1411" s="14"/>
      <c r="K1411" s="14"/>
      <c r="L1411" s="14"/>
      <c r="M1411" s="14"/>
      <c r="N1411" s="14"/>
      <c r="O1411" s="14"/>
      <c r="Q1411" s="14">
        <f>IF(moras!H1403="SI", moras!C1403, "")</f>
        <v>180000</v>
      </c>
      <c r="R1411" s="14" t="str">
        <f>IF(moras!H1403="NO", moras!C1403, "")</f>
        <v/>
      </c>
      <c r="S1411" s="14" t="e">
        <f t="shared" si="24"/>
        <v>#VALUE!</v>
      </c>
      <c r="T1411" s="14"/>
      <c r="U1411" s="14"/>
      <c r="V1411" s="14"/>
      <c r="W1411" s="14"/>
      <c r="X1411" s="14"/>
      <c r="Y1411" s="14"/>
      <c r="Z1411" s="14"/>
      <c r="AA1411" s="14"/>
      <c r="AB1411" s="14"/>
      <c r="AC1411" s="14"/>
      <c r="AD1411" s="14"/>
      <c r="AE1411" s="14"/>
      <c r="AF1411" s="14"/>
      <c r="AG1411" s="14"/>
      <c r="AH1411" s="14"/>
      <c r="AI1411" s="14"/>
      <c r="AJ1411" s="14"/>
      <c r="AK1411" s="14"/>
      <c r="AL1411" s="14"/>
    </row>
    <row r="1412" spans="1:38">
      <c r="A1412" s="14"/>
      <c r="B1412" s="14"/>
      <c r="C1412" s="14"/>
      <c r="D1412" s="14"/>
      <c r="E1412" s="14"/>
      <c r="F1412" s="14"/>
      <c r="G1412" s="14"/>
      <c r="H1412" s="14"/>
      <c r="I1412" s="14"/>
      <c r="J1412" s="14"/>
      <c r="K1412" s="14"/>
      <c r="L1412" s="14"/>
      <c r="M1412" s="14"/>
      <c r="N1412" s="14"/>
      <c r="O1412" s="14"/>
      <c r="Q1412" s="14" t="str">
        <f>IF(moras!H1404="SI", moras!C1404, "")</f>
        <v/>
      </c>
      <c r="R1412" s="14">
        <f>IF(moras!H1404="NO", moras!C1404, "")</f>
        <v>811540</v>
      </c>
      <c r="S1412" s="14">
        <f t="shared" si="24"/>
        <v>-811540</v>
      </c>
      <c r="T1412" s="14"/>
      <c r="U1412" s="14"/>
      <c r="V1412" s="14"/>
      <c r="W1412" s="14"/>
      <c r="X1412" s="14"/>
      <c r="Y1412" s="14"/>
      <c r="Z1412" s="14"/>
      <c r="AA1412" s="14"/>
      <c r="AB1412" s="14"/>
      <c r="AC1412" s="14"/>
      <c r="AD1412" s="14"/>
      <c r="AE1412" s="14"/>
      <c r="AF1412" s="14"/>
      <c r="AG1412" s="14"/>
      <c r="AH1412" s="14"/>
      <c r="AI1412" s="14"/>
      <c r="AJ1412" s="14"/>
      <c r="AK1412" s="14"/>
      <c r="AL1412" s="14"/>
    </row>
    <row r="1413" spans="1:38">
      <c r="A1413" s="14"/>
      <c r="B1413" s="14"/>
      <c r="C1413" s="14"/>
      <c r="D1413" s="14"/>
      <c r="E1413" s="14"/>
      <c r="F1413" s="14"/>
      <c r="G1413" s="14"/>
      <c r="H1413" s="14"/>
      <c r="I1413" s="14"/>
      <c r="J1413" s="14"/>
      <c r="K1413" s="14"/>
      <c r="L1413" s="14"/>
      <c r="M1413" s="14"/>
      <c r="N1413" s="14"/>
      <c r="O1413" s="14"/>
      <c r="Q1413" s="14" t="str">
        <f>IF(moras!H1405="SI", moras!C1405, "")</f>
        <v/>
      </c>
      <c r="R1413" s="14">
        <f>IF(moras!H1405="NO", moras!C1405, "")</f>
        <v>760842</v>
      </c>
      <c r="S1413" s="14">
        <f t="shared" si="24"/>
        <v>-760842</v>
      </c>
      <c r="T1413" s="14"/>
      <c r="U1413" s="14"/>
      <c r="V1413" s="14"/>
      <c r="W1413" s="14"/>
      <c r="X1413" s="14"/>
      <c r="Y1413" s="14"/>
      <c r="Z1413" s="14"/>
      <c r="AA1413" s="14"/>
      <c r="AB1413" s="14"/>
      <c r="AC1413" s="14"/>
      <c r="AD1413" s="14"/>
      <c r="AE1413" s="14"/>
      <c r="AF1413" s="14"/>
      <c r="AG1413" s="14"/>
      <c r="AH1413" s="14"/>
      <c r="AI1413" s="14"/>
      <c r="AJ1413" s="14"/>
      <c r="AK1413" s="14"/>
      <c r="AL1413" s="14"/>
    </row>
    <row r="1414" spans="1:38">
      <c r="A1414" s="14"/>
      <c r="B1414" s="14"/>
      <c r="C1414" s="14"/>
      <c r="D1414" s="14"/>
      <c r="E1414" s="14"/>
      <c r="F1414" s="14"/>
      <c r="G1414" s="14"/>
      <c r="H1414" s="14"/>
      <c r="I1414" s="14"/>
      <c r="J1414" s="14"/>
      <c r="K1414" s="14"/>
      <c r="L1414" s="14"/>
      <c r="M1414" s="14"/>
      <c r="N1414" s="14"/>
      <c r="O1414" s="14"/>
      <c r="Q1414" s="14" t="str">
        <f>IF(moras!H1406="SI", moras!C1406, "")</f>
        <v/>
      </c>
      <c r="R1414" s="14">
        <f>IF(moras!H1406="NO", moras!C1406, "")</f>
        <v>1255736.08</v>
      </c>
      <c r="S1414" s="14">
        <f t="shared" si="24"/>
        <v>-1255736.08</v>
      </c>
      <c r="T1414" s="14"/>
      <c r="U1414" s="14"/>
      <c r="V1414" s="14"/>
      <c r="W1414" s="14"/>
      <c r="X1414" s="14"/>
      <c r="Y1414" s="14"/>
      <c r="Z1414" s="14"/>
      <c r="AA1414" s="14"/>
      <c r="AB1414" s="14"/>
      <c r="AC1414" s="14"/>
      <c r="AD1414" s="14"/>
      <c r="AE1414" s="14"/>
      <c r="AF1414" s="14"/>
      <c r="AG1414" s="14"/>
      <c r="AH1414" s="14"/>
      <c r="AI1414" s="14"/>
      <c r="AJ1414" s="14"/>
      <c r="AK1414" s="14"/>
      <c r="AL1414" s="14"/>
    </row>
    <row r="1415" spans="1:38">
      <c r="A1415" s="14"/>
      <c r="B1415" s="14"/>
      <c r="C1415" s="14"/>
      <c r="D1415" s="14"/>
      <c r="E1415" s="14"/>
      <c r="F1415" s="14"/>
      <c r="G1415" s="14"/>
      <c r="H1415" s="14"/>
      <c r="I1415" s="14"/>
      <c r="J1415" s="14"/>
      <c r="K1415" s="14"/>
      <c r="L1415" s="14"/>
      <c r="M1415" s="14"/>
      <c r="N1415" s="14"/>
      <c r="O1415" s="14"/>
      <c r="Q1415" s="14" t="str">
        <f>IF(moras!H1407="SI", moras!C1407, "")</f>
        <v/>
      </c>
      <c r="R1415" s="14">
        <f>IF(moras!H1407="NO", moras!C1407, "")</f>
        <v>1146611.22</v>
      </c>
      <c r="S1415" s="14">
        <f t="shared" si="24"/>
        <v>-1146611.22</v>
      </c>
      <c r="T1415" s="14"/>
      <c r="U1415" s="14"/>
      <c r="V1415" s="14"/>
      <c r="W1415" s="14"/>
      <c r="X1415" s="14"/>
      <c r="Y1415" s="14"/>
      <c r="Z1415" s="14"/>
      <c r="AA1415" s="14"/>
      <c r="AB1415" s="14"/>
      <c r="AC1415" s="14"/>
      <c r="AD1415" s="14"/>
      <c r="AE1415" s="14"/>
      <c r="AF1415" s="14"/>
      <c r="AG1415" s="14"/>
      <c r="AH1415" s="14"/>
      <c r="AI1415" s="14"/>
      <c r="AJ1415" s="14"/>
      <c r="AK1415" s="14"/>
      <c r="AL1415" s="14"/>
    </row>
    <row r="1416" spans="1:38">
      <c r="A1416" s="14"/>
      <c r="B1416" s="14"/>
      <c r="C1416" s="14"/>
      <c r="D1416" s="14"/>
      <c r="E1416" s="14"/>
      <c r="F1416" s="14"/>
      <c r="G1416" s="14"/>
      <c r="H1416" s="14"/>
      <c r="I1416" s="14"/>
      <c r="J1416" s="14"/>
      <c r="K1416" s="14"/>
      <c r="L1416" s="14"/>
      <c r="M1416" s="14"/>
      <c r="N1416" s="14"/>
      <c r="O1416" s="14"/>
      <c r="Q1416" s="14" t="str">
        <f>IF(moras!H1408="SI", moras!C1408, "")</f>
        <v/>
      </c>
      <c r="R1416" s="14">
        <f>IF(moras!H1408="NO", moras!C1408, "")</f>
        <v>1497172.49</v>
      </c>
      <c r="S1416" s="14">
        <f t="shared" si="24"/>
        <v>-1497172.49</v>
      </c>
      <c r="T1416" s="14"/>
      <c r="U1416" s="14"/>
      <c r="V1416" s="14"/>
      <c r="W1416" s="14"/>
      <c r="X1416" s="14"/>
      <c r="Y1416" s="14"/>
      <c r="Z1416" s="14"/>
      <c r="AA1416" s="14"/>
      <c r="AB1416" s="14"/>
      <c r="AC1416" s="14"/>
      <c r="AD1416" s="14"/>
      <c r="AE1416" s="14"/>
      <c r="AF1416" s="14"/>
      <c r="AG1416" s="14"/>
      <c r="AH1416" s="14"/>
      <c r="AI1416" s="14"/>
      <c r="AJ1416" s="14"/>
      <c r="AK1416" s="14"/>
      <c r="AL1416" s="14"/>
    </row>
    <row r="1417" spans="1:38">
      <c r="A1417" s="14"/>
      <c r="B1417" s="14"/>
      <c r="C1417" s="14"/>
      <c r="D1417" s="14"/>
      <c r="E1417" s="14"/>
      <c r="F1417" s="14"/>
      <c r="G1417" s="14"/>
      <c r="H1417" s="14"/>
      <c r="I1417" s="14"/>
      <c r="J1417" s="14"/>
      <c r="K1417" s="14"/>
      <c r="L1417" s="14"/>
      <c r="M1417" s="14"/>
      <c r="N1417" s="14"/>
      <c r="O1417" s="14"/>
      <c r="Q1417" s="14" t="str">
        <f>IF(moras!H1409="SI", moras!C1409, "")</f>
        <v/>
      </c>
      <c r="R1417" s="14">
        <f>IF(moras!H1409="NO", moras!C1409, "")</f>
        <v>1372847.55</v>
      </c>
      <c r="S1417" s="14">
        <f t="shared" si="24"/>
        <v>-1372847.55</v>
      </c>
      <c r="T1417" s="14"/>
      <c r="U1417" s="14"/>
      <c r="V1417" s="14"/>
      <c r="W1417" s="14"/>
      <c r="X1417" s="14"/>
      <c r="Y1417" s="14"/>
      <c r="Z1417" s="14"/>
      <c r="AA1417" s="14"/>
      <c r="AB1417" s="14"/>
      <c r="AC1417" s="14"/>
      <c r="AD1417" s="14"/>
      <c r="AE1417" s="14"/>
      <c r="AF1417" s="14"/>
      <c r="AG1417" s="14"/>
      <c r="AH1417" s="14"/>
      <c r="AI1417" s="14"/>
      <c r="AJ1417" s="14"/>
      <c r="AK1417" s="14"/>
      <c r="AL1417" s="14"/>
    </row>
    <row r="1418" spans="1:38">
      <c r="A1418" s="14"/>
      <c r="B1418" s="14"/>
      <c r="C1418" s="14"/>
      <c r="D1418" s="14"/>
      <c r="E1418" s="14"/>
      <c r="F1418" s="14"/>
      <c r="G1418" s="14"/>
      <c r="H1418" s="14"/>
      <c r="I1418" s="14"/>
      <c r="J1418" s="14"/>
      <c r="K1418" s="14"/>
      <c r="L1418" s="14"/>
      <c r="M1418" s="14"/>
      <c r="N1418" s="14"/>
      <c r="O1418" s="14"/>
      <c r="Q1418" s="14">
        <f>IF(moras!H1410="SI", moras!C1410, "")</f>
        <v>830543</v>
      </c>
      <c r="R1418" s="14" t="str">
        <f>IF(moras!H1410="NO", moras!C1410, "")</f>
        <v/>
      </c>
      <c r="S1418" s="14" t="e">
        <f t="shared" si="24"/>
        <v>#VALUE!</v>
      </c>
      <c r="T1418" s="14"/>
      <c r="U1418" s="14"/>
      <c r="V1418" s="14"/>
      <c r="W1418" s="14"/>
      <c r="X1418" s="14"/>
      <c r="Y1418" s="14"/>
      <c r="Z1418" s="14"/>
      <c r="AA1418" s="14"/>
      <c r="AB1418" s="14"/>
      <c r="AC1418" s="14"/>
      <c r="AD1418" s="14"/>
      <c r="AE1418" s="14"/>
      <c r="AF1418" s="14"/>
      <c r="AG1418" s="14"/>
      <c r="AH1418" s="14"/>
      <c r="AI1418" s="14"/>
      <c r="AJ1418" s="14"/>
      <c r="AK1418" s="14"/>
      <c r="AL1418" s="14"/>
    </row>
    <row r="1419" spans="1:38">
      <c r="A1419" s="14"/>
      <c r="B1419" s="14"/>
      <c r="C1419" s="14"/>
      <c r="D1419" s="14"/>
      <c r="E1419" s="14"/>
      <c r="F1419" s="14"/>
      <c r="G1419" s="14"/>
      <c r="H1419" s="14"/>
      <c r="I1419" s="14"/>
      <c r="J1419" s="14"/>
      <c r="K1419" s="14"/>
      <c r="L1419" s="14"/>
      <c r="M1419" s="14"/>
      <c r="N1419" s="14"/>
      <c r="O1419" s="14"/>
      <c r="Q1419" s="14" t="str">
        <f>IF(moras!H1411="SI", moras!C1411, "")</f>
        <v/>
      </c>
      <c r="R1419" s="14">
        <f>IF(moras!H1411="NO", moras!C1411, "")</f>
        <v>650897.42000000004</v>
      </c>
      <c r="S1419" s="14">
        <f t="shared" ref="S1419:S1482" si="25">-R1419</f>
        <v>-650897.42000000004</v>
      </c>
      <c r="T1419" s="14"/>
      <c r="U1419" s="14"/>
      <c r="V1419" s="14"/>
      <c r="W1419" s="14"/>
      <c r="X1419" s="14"/>
      <c r="Y1419" s="14"/>
      <c r="Z1419" s="14"/>
      <c r="AA1419" s="14"/>
      <c r="AB1419" s="14"/>
      <c r="AC1419" s="14"/>
      <c r="AD1419" s="14"/>
      <c r="AE1419" s="14"/>
      <c r="AF1419" s="14"/>
      <c r="AG1419" s="14"/>
      <c r="AH1419" s="14"/>
      <c r="AI1419" s="14"/>
      <c r="AJ1419" s="14"/>
      <c r="AK1419" s="14"/>
      <c r="AL1419" s="14"/>
    </row>
    <row r="1420" spans="1:38">
      <c r="A1420" s="14"/>
      <c r="B1420" s="14"/>
      <c r="C1420" s="14"/>
      <c r="D1420" s="14"/>
      <c r="E1420" s="14"/>
      <c r="F1420" s="14"/>
      <c r="G1420" s="14"/>
      <c r="H1420" s="14"/>
      <c r="I1420" s="14"/>
      <c r="J1420" s="14"/>
      <c r="K1420" s="14"/>
      <c r="L1420" s="14"/>
      <c r="M1420" s="14"/>
      <c r="N1420" s="14"/>
      <c r="O1420" s="14"/>
      <c r="Q1420" s="14" t="str">
        <f>IF(moras!H1412="SI", moras!C1412, "")</f>
        <v/>
      </c>
      <c r="R1420" s="14">
        <f>IF(moras!H1412="NO", moras!C1412, "")</f>
        <v>463597.72</v>
      </c>
      <c r="S1420" s="14">
        <f t="shared" si="25"/>
        <v>-463597.72</v>
      </c>
      <c r="T1420" s="14"/>
      <c r="U1420" s="14"/>
      <c r="V1420" s="14"/>
      <c r="W1420" s="14"/>
      <c r="X1420" s="14"/>
      <c r="Y1420" s="14"/>
      <c r="Z1420" s="14"/>
      <c r="AA1420" s="14"/>
      <c r="AB1420" s="14"/>
      <c r="AC1420" s="14"/>
      <c r="AD1420" s="14"/>
      <c r="AE1420" s="14"/>
      <c r="AF1420" s="14"/>
      <c r="AG1420" s="14"/>
      <c r="AH1420" s="14"/>
      <c r="AI1420" s="14"/>
      <c r="AJ1420" s="14"/>
      <c r="AK1420" s="14"/>
      <c r="AL1420" s="14"/>
    </row>
    <row r="1421" spans="1:38">
      <c r="A1421" s="14"/>
      <c r="B1421" s="14"/>
      <c r="C1421" s="14"/>
      <c r="D1421" s="14"/>
      <c r="E1421" s="14"/>
      <c r="F1421" s="14"/>
      <c r="G1421" s="14"/>
      <c r="H1421" s="14"/>
      <c r="I1421" s="14"/>
      <c r="J1421" s="14"/>
      <c r="K1421" s="14"/>
      <c r="L1421" s="14"/>
      <c r="M1421" s="14"/>
      <c r="N1421" s="14"/>
      <c r="O1421" s="14"/>
      <c r="Q1421" s="14" t="str">
        <f>IF(moras!H1413="SI", moras!C1413, "")</f>
        <v/>
      </c>
      <c r="R1421" s="14">
        <f>IF(moras!H1413="NO", moras!C1413, "")</f>
        <v>297050</v>
      </c>
      <c r="S1421" s="14">
        <f t="shared" si="25"/>
        <v>-297050</v>
      </c>
      <c r="T1421" s="14"/>
      <c r="U1421" s="14"/>
      <c r="V1421" s="14"/>
      <c r="W1421" s="14"/>
      <c r="X1421" s="14"/>
      <c r="Y1421" s="14"/>
      <c r="Z1421" s="14"/>
      <c r="AA1421" s="14"/>
      <c r="AB1421" s="14"/>
      <c r="AC1421" s="14"/>
      <c r="AD1421" s="14"/>
      <c r="AE1421" s="14"/>
      <c r="AF1421" s="14"/>
      <c r="AG1421" s="14"/>
      <c r="AH1421" s="14"/>
      <c r="AI1421" s="14"/>
      <c r="AJ1421" s="14"/>
      <c r="AK1421" s="14"/>
      <c r="AL1421" s="14"/>
    </row>
    <row r="1422" spans="1:38">
      <c r="A1422" s="14"/>
      <c r="B1422" s="14"/>
      <c r="C1422" s="14"/>
      <c r="D1422" s="14"/>
      <c r="E1422" s="14"/>
      <c r="F1422" s="14"/>
      <c r="G1422" s="14"/>
      <c r="H1422" s="14"/>
      <c r="I1422" s="14"/>
      <c r="J1422" s="14"/>
      <c r="K1422" s="14"/>
      <c r="L1422" s="14"/>
      <c r="M1422" s="14"/>
      <c r="N1422" s="14"/>
      <c r="O1422" s="14"/>
      <c r="Q1422" s="14" t="str">
        <f>IF(moras!H1414="SI", moras!C1414, "")</f>
        <v/>
      </c>
      <c r="R1422" s="14">
        <f>IF(moras!H1414="NO", moras!C1414, "")</f>
        <v>297110</v>
      </c>
      <c r="S1422" s="14">
        <f t="shared" si="25"/>
        <v>-297110</v>
      </c>
      <c r="T1422" s="14"/>
      <c r="U1422" s="14"/>
      <c r="V1422" s="14"/>
      <c r="W1422" s="14"/>
      <c r="X1422" s="14"/>
      <c r="Y1422" s="14"/>
      <c r="Z1422" s="14"/>
      <c r="AA1422" s="14"/>
      <c r="AB1422" s="14"/>
      <c r="AC1422" s="14"/>
      <c r="AD1422" s="14"/>
      <c r="AE1422" s="14"/>
      <c r="AF1422" s="14"/>
      <c r="AG1422" s="14"/>
      <c r="AH1422" s="14"/>
      <c r="AI1422" s="14"/>
      <c r="AJ1422" s="14"/>
      <c r="AK1422" s="14"/>
      <c r="AL1422" s="14"/>
    </row>
    <row r="1423" spans="1:38">
      <c r="A1423" s="14"/>
      <c r="B1423" s="14"/>
      <c r="C1423" s="14"/>
      <c r="D1423" s="14"/>
      <c r="E1423" s="14"/>
      <c r="F1423" s="14"/>
      <c r="G1423" s="14"/>
      <c r="H1423" s="14"/>
      <c r="I1423" s="14"/>
      <c r="J1423" s="14"/>
      <c r="K1423" s="14"/>
      <c r="L1423" s="14"/>
      <c r="M1423" s="14"/>
      <c r="N1423" s="14"/>
      <c r="O1423" s="14"/>
      <c r="Q1423" s="14" t="str">
        <f>IF(moras!H1415="SI", moras!C1415, "")</f>
        <v/>
      </c>
      <c r="R1423" s="14">
        <f>IF(moras!H1415="NO", moras!C1415, "")</f>
        <v>297045</v>
      </c>
      <c r="S1423" s="14">
        <f t="shared" si="25"/>
        <v>-297045</v>
      </c>
      <c r="T1423" s="14"/>
      <c r="U1423" s="14"/>
      <c r="V1423" s="14"/>
      <c r="W1423" s="14"/>
      <c r="X1423" s="14"/>
      <c r="Y1423" s="14"/>
      <c r="Z1423" s="14"/>
      <c r="AA1423" s="14"/>
      <c r="AB1423" s="14"/>
      <c r="AC1423" s="14"/>
      <c r="AD1423" s="14"/>
      <c r="AE1423" s="14"/>
      <c r="AF1423" s="14"/>
      <c r="AG1423" s="14"/>
      <c r="AH1423" s="14"/>
      <c r="AI1423" s="14"/>
      <c r="AJ1423" s="14"/>
      <c r="AK1423" s="14"/>
      <c r="AL1423" s="14"/>
    </row>
    <row r="1424" spans="1:38">
      <c r="A1424" s="14"/>
      <c r="B1424" s="14"/>
      <c r="C1424" s="14"/>
      <c r="D1424" s="14"/>
      <c r="E1424" s="14"/>
      <c r="F1424" s="14"/>
      <c r="G1424" s="14"/>
      <c r="H1424" s="14"/>
      <c r="I1424" s="14"/>
      <c r="J1424" s="14"/>
      <c r="K1424" s="14"/>
      <c r="L1424" s="14"/>
      <c r="M1424" s="14"/>
      <c r="N1424" s="14"/>
      <c r="O1424" s="14"/>
      <c r="Q1424" s="14" t="str">
        <f>IF(moras!H1416="SI", moras!C1416, "")</f>
        <v/>
      </c>
      <c r="R1424" s="14">
        <f>IF(moras!H1416="NO", moras!C1416, "")</f>
        <v>278030</v>
      </c>
      <c r="S1424" s="14">
        <f t="shared" si="25"/>
        <v>-278030</v>
      </c>
      <c r="T1424" s="14"/>
      <c r="U1424" s="14"/>
      <c r="V1424" s="14"/>
      <c r="W1424" s="14"/>
      <c r="X1424" s="14"/>
      <c r="Y1424" s="14"/>
      <c r="Z1424" s="14"/>
      <c r="AA1424" s="14"/>
      <c r="AB1424" s="14"/>
      <c r="AC1424" s="14"/>
      <c r="AD1424" s="14"/>
      <c r="AE1424" s="14"/>
      <c r="AF1424" s="14"/>
      <c r="AG1424" s="14"/>
      <c r="AH1424" s="14"/>
      <c r="AI1424" s="14"/>
      <c r="AJ1424" s="14"/>
      <c r="AK1424" s="14"/>
      <c r="AL1424" s="14"/>
    </row>
    <row r="1425" spans="1:38">
      <c r="A1425" s="14"/>
      <c r="B1425" s="14"/>
      <c r="C1425" s="14"/>
      <c r="D1425" s="14"/>
      <c r="E1425" s="14"/>
      <c r="F1425" s="14"/>
      <c r="G1425" s="14"/>
      <c r="H1425" s="14"/>
      <c r="I1425" s="14"/>
      <c r="J1425" s="14"/>
      <c r="K1425" s="14"/>
      <c r="L1425" s="14"/>
      <c r="M1425" s="14"/>
      <c r="N1425" s="14"/>
      <c r="O1425" s="14"/>
      <c r="Q1425" s="14" t="str">
        <f>IF(moras!H1417="SI", moras!C1417, "")</f>
        <v/>
      </c>
      <c r="R1425" s="14">
        <f>IF(moras!H1417="NO", moras!C1417, "")</f>
        <v>11580185.98</v>
      </c>
      <c r="S1425" s="14">
        <f t="shared" si="25"/>
        <v>-11580185.98</v>
      </c>
      <c r="T1425" s="14"/>
      <c r="U1425" s="14"/>
      <c r="V1425" s="14"/>
      <c r="W1425" s="14"/>
      <c r="X1425" s="14"/>
      <c r="Y1425" s="14"/>
      <c r="Z1425" s="14"/>
      <c r="AA1425" s="14"/>
      <c r="AB1425" s="14"/>
      <c r="AC1425" s="14"/>
      <c r="AD1425" s="14"/>
      <c r="AE1425" s="14"/>
      <c r="AF1425" s="14"/>
      <c r="AG1425" s="14"/>
      <c r="AH1425" s="14"/>
      <c r="AI1425" s="14"/>
      <c r="AJ1425" s="14"/>
      <c r="AK1425" s="14"/>
      <c r="AL1425" s="14"/>
    </row>
    <row r="1426" spans="1:38">
      <c r="A1426" s="14"/>
      <c r="B1426" s="14"/>
      <c r="C1426" s="14"/>
      <c r="D1426" s="14"/>
      <c r="E1426" s="14"/>
      <c r="F1426" s="14"/>
      <c r="G1426" s="14"/>
      <c r="H1426" s="14"/>
      <c r="I1426" s="14"/>
      <c r="J1426" s="14"/>
      <c r="K1426" s="14"/>
      <c r="L1426" s="14"/>
      <c r="M1426" s="14"/>
      <c r="N1426" s="14"/>
      <c r="O1426" s="14"/>
      <c r="Q1426" s="14" t="str">
        <f>IF(moras!H1418="SI", moras!C1418, "")</f>
        <v/>
      </c>
      <c r="R1426" s="14">
        <f>IF(moras!H1418="NO", moras!C1418, "")</f>
        <v>2007029.76</v>
      </c>
      <c r="S1426" s="14">
        <f t="shared" si="25"/>
        <v>-2007029.76</v>
      </c>
      <c r="T1426" s="14"/>
      <c r="U1426" s="14"/>
      <c r="V1426" s="14"/>
      <c r="W1426" s="14"/>
      <c r="X1426" s="14"/>
      <c r="Y1426" s="14"/>
      <c r="Z1426" s="14"/>
      <c r="AA1426" s="14"/>
      <c r="AB1426" s="14"/>
      <c r="AC1426" s="14"/>
      <c r="AD1426" s="14"/>
      <c r="AE1426" s="14"/>
      <c r="AF1426" s="14"/>
      <c r="AG1426" s="14"/>
      <c r="AH1426" s="14"/>
      <c r="AI1426" s="14"/>
      <c r="AJ1426" s="14"/>
      <c r="AK1426" s="14"/>
      <c r="AL1426" s="14"/>
    </row>
    <row r="1427" spans="1:38">
      <c r="A1427" s="14"/>
      <c r="B1427" s="14"/>
      <c r="C1427" s="14"/>
      <c r="D1427" s="14"/>
      <c r="E1427" s="14"/>
      <c r="F1427" s="14"/>
      <c r="G1427" s="14"/>
      <c r="H1427" s="14"/>
      <c r="I1427" s="14"/>
      <c r="J1427" s="14"/>
      <c r="K1427" s="14"/>
      <c r="L1427" s="14"/>
      <c r="M1427" s="14"/>
      <c r="N1427" s="14"/>
      <c r="O1427" s="14"/>
      <c r="Q1427" s="14" t="str">
        <f>IF(moras!H1419="SI", moras!C1419, "")</f>
        <v/>
      </c>
      <c r="R1427" s="14">
        <f>IF(moras!H1419="NO", moras!C1419, "")</f>
        <v>740237.33</v>
      </c>
      <c r="S1427" s="14">
        <f t="shared" si="25"/>
        <v>-740237.33</v>
      </c>
      <c r="T1427" s="14"/>
      <c r="U1427" s="14"/>
      <c r="V1427" s="14"/>
      <c r="W1427" s="14"/>
      <c r="X1427" s="14"/>
      <c r="Y1427" s="14"/>
      <c r="Z1427" s="14"/>
      <c r="AA1427" s="14"/>
      <c r="AB1427" s="14"/>
      <c r="AC1427" s="14"/>
      <c r="AD1427" s="14"/>
      <c r="AE1427" s="14"/>
      <c r="AF1427" s="14"/>
      <c r="AG1427" s="14"/>
      <c r="AH1427" s="14"/>
      <c r="AI1427" s="14"/>
      <c r="AJ1427" s="14"/>
      <c r="AK1427" s="14"/>
      <c r="AL1427" s="14"/>
    </row>
    <row r="1428" spans="1:38">
      <c r="A1428" s="14"/>
      <c r="B1428" s="14"/>
      <c r="C1428" s="14"/>
      <c r="D1428" s="14"/>
      <c r="E1428" s="14"/>
      <c r="F1428" s="14"/>
      <c r="G1428" s="14"/>
      <c r="H1428" s="14"/>
      <c r="I1428" s="14"/>
      <c r="J1428" s="14"/>
      <c r="K1428" s="14"/>
      <c r="L1428" s="14"/>
      <c r="M1428" s="14"/>
      <c r="N1428" s="14"/>
      <c r="O1428" s="14"/>
      <c r="Q1428" s="14" t="str">
        <f>IF(moras!H1420="SI", moras!C1420, "")</f>
        <v/>
      </c>
      <c r="R1428" s="14">
        <f>IF(moras!H1420="NO", moras!C1420, "")</f>
        <v>140000</v>
      </c>
      <c r="S1428" s="14">
        <f t="shared" si="25"/>
        <v>-140000</v>
      </c>
      <c r="T1428" s="14"/>
      <c r="U1428" s="14"/>
      <c r="V1428" s="14"/>
      <c r="W1428" s="14"/>
      <c r="X1428" s="14"/>
      <c r="Y1428" s="14"/>
      <c r="Z1428" s="14"/>
      <c r="AA1428" s="14"/>
      <c r="AB1428" s="14"/>
      <c r="AC1428" s="14"/>
      <c r="AD1428" s="14"/>
      <c r="AE1428" s="14"/>
      <c r="AF1428" s="14"/>
      <c r="AG1428" s="14"/>
      <c r="AH1428" s="14"/>
      <c r="AI1428" s="14"/>
      <c r="AJ1428" s="14"/>
      <c r="AK1428" s="14"/>
      <c r="AL1428" s="14"/>
    </row>
    <row r="1429" spans="1:38">
      <c r="A1429" s="14"/>
      <c r="B1429" s="14"/>
      <c r="C1429" s="14"/>
      <c r="D1429" s="14"/>
      <c r="E1429" s="14"/>
      <c r="F1429" s="14"/>
      <c r="G1429" s="14"/>
      <c r="H1429" s="14"/>
      <c r="I1429" s="14"/>
      <c r="J1429" s="14"/>
      <c r="K1429" s="14"/>
      <c r="L1429" s="14"/>
      <c r="M1429" s="14"/>
      <c r="N1429" s="14"/>
      <c r="O1429" s="14"/>
      <c r="Q1429" s="14">
        <f>IF(moras!H1421="SI", moras!C1421, "")</f>
        <v>300018</v>
      </c>
      <c r="R1429" s="14" t="str">
        <f>IF(moras!H1421="NO", moras!C1421, "")</f>
        <v/>
      </c>
      <c r="S1429" s="14" t="e">
        <f t="shared" si="25"/>
        <v>#VALUE!</v>
      </c>
      <c r="T1429" s="14"/>
      <c r="U1429" s="14"/>
      <c r="V1429" s="14"/>
      <c r="W1429" s="14"/>
      <c r="X1429" s="14"/>
      <c r="Y1429" s="14"/>
      <c r="Z1429" s="14"/>
      <c r="AA1429" s="14"/>
      <c r="AB1429" s="14"/>
      <c r="AC1429" s="14"/>
      <c r="AD1429" s="14"/>
      <c r="AE1429" s="14"/>
      <c r="AF1429" s="14"/>
      <c r="AG1429" s="14"/>
      <c r="AH1429" s="14"/>
      <c r="AI1429" s="14"/>
      <c r="AJ1429" s="14"/>
      <c r="AK1429" s="14"/>
      <c r="AL1429" s="14"/>
    </row>
    <row r="1430" spans="1:38">
      <c r="A1430" s="14"/>
      <c r="B1430" s="14"/>
      <c r="C1430" s="14"/>
      <c r="D1430" s="14"/>
      <c r="E1430" s="14"/>
      <c r="F1430" s="14"/>
      <c r="G1430" s="14"/>
      <c r="H1430" s="14"/>
      <c r="I1430" s="14"/>
      <c r="J1430" s="14"/>
      <c r="K1430" s="14"/>
      <c r="L1430" s="14"/>
      <c r="M1430" s="14"/>
      <c r="N1430" s="14"/>
      <c r="O1430" s="14"/>
      <c r="Q1430" s="14">
        <f>IF(moras!H1422="SI", moras!C1422, "")</f>
        <v>297045</v>
      </c>
      <c r="R1430" s="14" t="str">
        <f>IF(moras!H1422="NO", moras!C1422, "")</f>
        <v/>
      </c>
      <c r="S1430" s="14" t="e">
        <f t="shared" si="25"/>
        <v>#VALUE!</v>
      </c>
      <c r="T1430" s="14"/>
      <c r="U1430" s="14"/>
      <c r="V1430" s="14"/>
      <c r="W1430" s="14"/>
      <c r="X1430" s="14"/>
      <c r="Y1430" s="14"/>
      <c r="Z1430" s="14"/>
      <c r="AA1430" s="14"/>
      <c r="AB1430" s="14"/>
      <c r="AC1430" s="14"/>
      <c r="AD1430" s="14"/>
      <c r="AE1430" s="14"/>
      <c r="AF1430" s="14"/>
      <c r="AG1430" s="14"/>
      <c r="AH1430" s="14"/>
      <c r="AI1430" s="14"/>
      <c r="AJ1430" s="14"/>
      <c r="AK1430" s="14"/>
      <c r="AL1430" s="14"/>
    </row>
    <row r="1431" spans="1:38">
      <c r="A1431" s="14"/>
      <c r="B1431" s="14"/>
      <c r="C1431" s="14"/>
      <c r="D1431" s="14"/>
      <c r="E1431" s="14"/>
      <c r="F1431" s="14"/>
      <c r="G1431" s="14"/>
      <c r="H1431" s="14"/>
      <c r="I1431" s="14"/>
      <c r="J1431" s="14"/>
      <c r="K1431" s="14"/>
      <c r="L1431" s="14"/>
      <c r="M1431" s="14"/>
      <c r="N1431" s="14"/>
      <c r="O1431" s="14"/>
      <c r="Q1431" s="14" t="str">
        <f>IF(moras!H1423="SI", moras!C1423, "")</f>
        <v/>
      </c>
      <c r="R1431" s="14">
        <f>IF(moras!H1423="NO", moras!C1423, "")</f>
        <v>266625</v>
      </c>
      <c r="S1431" s="14">
        <f t="shared" si="25"/>
        <v>-266625</v>
      </c>
      <c r="T1431" s="14"/>
      <c r="U1431" s="14"/>
      <c r="V1431" s="14"/>
      <c r="W1431" s="14"/>
      <c r="X1431" s="14"/>
      <c r="Y1431" s="14"/>
      <c r="Z1431" s="14"/>
      <c r="AA1431" s="14"/>
      <c r="AB1431" s="14"/>
      <c r="AC1431" s="14"/>
      <c r="AD1431" s="14"/>
      <c r="AE1431" s="14"/>
      <c r="AF1431" s="14"/>
      <c r="AG1431" s="14"/>
      <c r="AH1431" s="14"/>
      <c r="AI1431" s="14"/>
      <c r="AJ1431" s="14"/>
      <c r="AK1431" s="14"/>
      <c r="AL1431" s="14"/>
    </row>
    <row r="1432" spans="1:38">
      <c r="A1432" s="14"/>
      <c r="B1432" s="14"/>
      <c r="C1432" s="14"/>
      <c r="D1432" s="14"/>
      <c r="E1432" s="14"/>
      <c r="F1432" s="14"/>
      <c r="G1432" s="14"/>
      <c r="H1432" s="14"/>
      <c r="I1432" s="14"/>
      <c r="J1432" s="14"/>
      <c r="K1432" s="14"/>
      <c r="L1432" s="14"/>
      <c r="M1432" s="14"/>
      <c r="N1432" s="14"/>
      <c r="O1432" s="14"/>
      <c r="Q1432" s="14">
        <f>IF(moras!H1424="SI", moras!C1424, "")</f>
        <v>282305</v>
      </c>
      <c r="R1432" s="14" t="str">
        <f>IF(moras!H1424="NO", moras!C1424, "")</f>
        <v/>
      </c>
      <c r="S1432" s="14" t="e">
        <f t="shared" si="25"/>
        <v>#VALUE!</v>
      </c>
      <c r="T1432" s="14"/>
      <c r="U1432" s="14"/>
      <c r="V1432" s="14"/>
      <c r="W1432" s="14"/>
      <c r="X1432" s="14"/>
      <c r="Y1432" s="14"/>
      <c r="Z1432" s="14"/>
      <c r="AA1432" s="14"/>
      <c r="AB1432" s="14"/>
      <c r="AC1432" s="14"/>
      <c r="AD1432" s="14"/>
      <c r="AE1432" s="14"/>
      <c r="AF1432" s="14"/>
      <c r="AG1432" s="14"/>
      <c r="AH1432" s="14"/>
      <c r="AI1432" s="14"/>
      <c r="AJ1432" s="14"/>
      <c r="AK1432" s="14"/>
      <c r="AL1432" s="14"/>
    </row>
    <row r="1433" spans="1:38">
      <c r="A1433" s="14"/>
      <c r="B1433" s="14"/>
      <c r="C1433" s="14"/>
      <c r="D1433" s="14"/>
      <c r="E1433" s="14"/>
      <c r="F1433" s="14"/>
      <c r="G1433" s="14"/>
      <c r="H1433" s="14"/>
      <c r="I1433" s="14"/>
      <c r="J1433" s="14"/>
      <c r="K1433" s="14"/>
      <c r="L1433" s="14"/>
      <c r="M1433" s="14"/>
      <c r="N1433" s="14"/>
      <c r="O1433" s="14"/>
      <c r="Q1433" s="14" t="str">
        <f>IF(moras!H1425="SI", moras!C1425, "")</f>
        <v/>
      </c>
      <c r="R1433" s="14">
        <f>IF(moras!H1425="NO", moras!C1425, "")</f>
        <v>574141.48</v>
      </c>
      <c r="S1433" s="14">
        <f t="shared" si="25"/>
        <v>-574141.48</v>
      </c>
      <c r="T1433" s="14"/>
      <c r="U1433" s="14"/>
      <c r="V1433" s="14"/>
      <c r="W1433" s="14"/>
      <c r="X1433" s="14"/>
      <c r="Y1433" s="14"/>
      <c r="Z1433" s="14"/>
      <c r="AA1433" s="14"/>
      <c r="AB1433" s="14"/>
      <c r="AC1433" s="14"/>
      <c r="AD1433" s="14"/>
      <c r="AE1433" s="14"/>
      <c r="AF1433" s="14"/>
      <c r="AG1433" s="14"/>
      <c r="AH1433" s="14"/>
      <c r="AI1433" s="14"/>
      <c r="AJ1433" s="14"/>
      <c r="AK1433" s="14"/>
      <c r="AL1433" s="14"/>
    </row>
    <row r="1434" spans="1:38">
      <c r="A1434" s="14"/>
      <c r="B1434" s="14"/>
      <c r="C1434" s="14"/>
      <c r="D1434" s="14"/>
      <c r="E1434" s="14"/>
      <c r="F1434" s="14"/>
      <c r="G1434" s="14"/>
      <c r="H1434" s="14"/>
      <c r="I1434" s="14"/>
      <c r="J1434" s="14"/>
      <c r="K1434" s="14"/>
      <c r="L1434" s="14"/>
      <c r="M1434" s="14"/>
      <c r="N1434" s="14"/>
      <c r="O1434" s="14"/>
      <c r="Q1434" s="14" t="str">
        <f>IF(moras!H1426="SI", moras!C1426, "")</f>
        <v/>
      </c>
      <c r="R1434" s="14">
        <f>IF(moras!H1426="NO", moras!C1426, "")</f>
        <v>2072167</v>
      </c>
      <c r="S1434" s="14">
        <f t="shared" si="25"/>
        <v>-2072167</v>
      </c>
      <c r="T1434" s="14"/>
      <c r="U1434" s="14"/>
      <c r="V1434" s="14"/>
      <c r="W1434" s="14"/>
      <c r="X1434" s="14"/>
      <c r="Y1434" s="14"/>
      <c r="Z1434" s="14"/>
      <c r="AA1434" s="14"/>
      <c r="AB1434" s="14"/>
      <c r="AC1434" s="14"/>
      <c r="AD1434" s="14"/>
      <c r="AE1434" s="14"/>
      <c r="AF1434" s="14"/>
      <c r="AG1434" s="14"/>
      <c r="AH1434" s="14"/>
      <c r="AI1434" s="14"/>
      <c r="AJ1434" s="14"/>
      <c r="AK1434" s="14"/>
      <c r="AL1434" s="14"/>
    </row>
    <row r="1435" spans="1:38">
      <c r="A1435" s="14"/>
      <c r="B1435" s="14"/>
      <c r="C1435" s="14"/>
      <c r="D1435" s="14"/>
      <c r="E1435" s="14"/>
      <c r="F1435" s="14"/>
      <c r="G1435" s="14"/>
      <c r="H1435" s="14"/>
      <c r="I1435" s="14"/>
      <c r="J1435" s="14"/>
      <c r="K1435" s="14"/>
      <c r="L1435" s="14"/>
      <c r="M1435" s="14"/>
      <c r="N1435" s="14"/>
      <c r="O1435" s="14"/>
      <c r="Q1435" s="14" t="str">
        <f>IF(moras!H1427="SI", moras!C1427, "")</f>
        <v/>
      </c>
      <c r="R1435" s="14">
        <f>IF(moras!H1427="NO", moras!C1427, "")</f>
        <v>278030</v>
      </c>
      <c r="S1435" s="14">
        <f t="shared" si="25"/>
        <v>-278030</v>
      </c>
      <c r="T1435" s="14"/>
      <c r="U1435" s="14"/>
      <c r="V1435" s="14"/>
      <c r="W1435" s="14"/>
      <c r="X1435" s="14"/>
      <c r="Y1435" s="14"/>
      <c r="Z1435" s="14"/>
      <c r="AA1435" s="14"/>
      <c r="AB1435" s="14"/>
      <c r="AC1435" s="14"/>
      <c r="AD1435" s="14"/>
      <c r="AE1435" s="14"/>
      <c r="AF1435" s="14"/>
      <c r="AG1435" s="14"/>
      <c r="AH1435" s="14"/>
      <c r="AI1435" s="14"/>
      <c r="AJ1435" s="14"/>
      <c r="AK1435" s="14"/>
      <c r="AL1435" s="14"/>
    </row>
    <row r="1436" spans="1:38">
      <c r="A1436" s="14"/>
      <c r="B1436" s="14"/>
      <c r="C1436" s="14"/>
      <c r="D1436" s="14"/>
      <c r="E1436" s="14"/>
      <c r="F1436" s="14"/>
      <c r="G1436" s="14"/>
      <c r="H1436" s="14"/>
      <c r="I1436" s="14"/>
      <c r="J1436" s="14"/>
      <c r="K1436" s="14"/>
      <c r="L1436" s="14"/>
      <c r="M1436" s="14"/>
      <c r="N1436" s="14"/>
      <c r="O1436" s="14"/>
      <c r="Q1436" s="14" t="str">
        <f>IF(moras!H1428="SI", moras!C1428, "")</f>
        <v/>
      </c>
      <c r="R1436" s="14">
        <f>IF(moras!H1428="NO", moras!C1428, "")</f>
        <v>2166746.5</v>
      </c>
      <c r="S1436" s="14">
        <f t="shared" si="25"/>
        <v>-2166746.5</v>
      </c>
      <c r="T1436" s="14"/>
      <c r="U1436" s="14"/>
      <c r="V1436" s="14"/>
      <c r="W1436" s="14"/>
      <c r="X1436" s="14"/>
      <c r="Y1436" s="14"/>
      <c r="Z1436" s="14"/>
      <c r="AA1436" s="14"/>
      <c r="AB1436" s="14"/>
      <c r="AC1436" s="14"/>
      <c r="AD1436" s="14"/>
      <c r="AE1436" s="14"/>
      <c r="AF1436" s="14"/>
      <c r="AG1436" s="14"/>
      <c r="AH1436" s="14"/>
      <c r="AI1436" s="14"/>
      <c r="AJ1436" s="14"/>
      <c r="AK1436" s="14"/>
      <c r="AL1436" s="14"/>
    </row>
    <row r="1437" spans="1:38">
      <c r="A1437" s="14"/>
      <c r="B1437" s="14"/>
      <c r="C1437" s="14"/>
      <c r="D1437" s="14"/>
      <c r="E1437" s="14"/>
      <c r="F1437" s="14"/>
      <c r="G1437" s="14"/>
      <c r="H1437" s="14"/>
      <c r="I1437" s="14"/>
      <c r="J1437" s="14"/>
      <c r="K1437" s="14"/>
      <c r="L1437" s="14"/>
      <c r="M1437" s="14"/>
      <c r="N1437" s="14"/>
      <c r="O1437" s="14"/>
      <c r="Q1437" s="14" t="str">
        <f>IF(moras!H1429="SI", moras!C1429, "")</f>
        <v/>
      </c>
      <c r="R1437" s="14">
        <f>IF(moras!H1429="NO", moras!C1429, "")</f>
        <v>532257.68999999994</v>
      </c>
      <c r="S1437" s="14">
        <f t="shared" si="25"/>
        <v>-532257.68999999994</v>
      </c>
      <c r="T1437" s="14"/>
      <c r="U1437" s="14"/>
      <c r="V1437" s="14"/>
      <c r="W1437" s="14"/>
      <c r="X1437" s="14"/>
      <c r="Y1437" s="14"/>
      <c r="Z1437" s="14"/>
      <c r="AA1437" s="14"/>
      <c r="AB1437" s="14"/>
      <c r="AC1437" s="14"/>
      <c r="AD1437" s="14"/>
      <c r="AE1437" s="14"/>
      <c r="AF1437" s="14"/>
      <c r="AG1437" s="14"/>
      <c r="AH1437" s="14"/>
      <c r="AI1437" s="14"/>
      <c r="AJ1437" s="14"/>
      <c r="AK1437" s="14"/>
      <c r="AL1437" s="14"/>
    </row>
    <row r="1438" spans="1:38">
      <c r="A1438" s="14"/>
      <c r="B1438" s="14"/>
      <c r="C1438" s="14"/>
      <c r="D1438" s="14"/>
      <c r="E1438" s="14"/>
      <c r="F1438" s="14"/>
      <c r="G1438" s="14"/>
      <c r="H1438" s="14"/>
      <c r="I1438" s="14"/>
      <c r="J1438" s="14"/>
      <c r="K1438" s="14"/>
      <c r="L1438" s="14"/>
      <c r="M1438" s="14"/>
      <c r="N1438" s="14"/>
      <c r="O1438" s="14"/>
      <c r="Q1438" s="14" t="str">
        <f>IF(moras!H1430="SI", moras!C1430, "")</f>
        <v/>
      </c>
      <c r="R1438" s="14">
        <f>IF(moras!H1430="NO", moras!C1430, "")</f>
        <v>2762536.65</v>
      </c>
      <c r="S1438" s="14">
        <f t="shared" si="25"/>
        <v>-2762536.65</v>
      </c>
      <c r="T1438" s="14"/>
      <c r="U1438" s="14"/>
      <c r="V1438" s="14"/>
      <c r="W1438" s="14"/>
      <c r="X1438" s="14"/>
      <c r="Y1438" s="14"/>
      <c r="Z1438" s="14"/>
      <c r="AA1438" s="14"/>
      <c r="AB1438" s="14"/>
      <c r="AC1438" s="14"/>
      <c r="AD1438" s="14"/>
      <c r="AE1438" s="14"/>
      <c r="AF1438" s="14"/>
      <c r="AG1438" s="14"/>
      <c r="AH1438" s="14"/>
      <c r="AI1438" s="14"/>
      <c r="AJ1438" s="14"/>
      <c r="AK1438" s="14"/>
      <c r="AL1438" s="14"/>
    </row>
    <row r="1439" spans="1:38">
      <c r="A1439" s="14"/>
      <c r="B1439" s="14"/>
      <c r="C1439" s="14"/>
      <c r="D1439" s="14"/>
      <c r="E1439" s="14"/>
      <c r="F1439" s="14"/>
      <c r="G1439" s="14"/>
      <c r="H1439" s="14"/>
      <c r="I1439" s="14"/>
      <c r="J1439" s="14"/>
      <c r="K1439" s="14"/>
      <c r="L1439" s="14"/>
      <c r="M1439" s="14"/>
      <c r="N1439" s="14"/>
      <c r="O1439" s="14"/>
      <c r="Q1439" s="14" t="str">
        <f>IF(moras!H1431="SI", moras!C1431, "")</f>
        <v/>
      </c>
      <c r="R1439" s="14">
        <f>IF(moras!H1431="NO", moras!C1431, "")</f>
        <v>278030</v>
      </c>
      <c r="S1439" s="14">
        <f t="shared" si="25"/>
        <v>-278030</v>
      </c>
      <c r="T1439" s="14"/>
      <c r="U1439" s="14"/>
      <c r="V1439" s="14"/>
      <c r="W1439" s="14"/>
      <c r="X1439" s="14"/>
      <c r="Y1439" s="14"/>
      <c r="Z1439" s="14"/>
      <c r="AA1439" s="14"/>
      <c r="AB1439" s="14"/>
      <c r="AC1439" s="14"/>
      <c r="AD1439" s="14"/>
      <c r="AE1439" s="14"/>
      <c r="AF1439" s="14"/>
      <c r="AG1439" s="14"/>
      <c r="AH1439" s="14"/>
      <c r="AI1439" s="14"/>
      <c r="AJ1439" s="14"/>
      <c r="AK1439" s="14"/>
      <c r="AL1439" s="14"/>
    </row>
    <row r="1440" spans="1:38">
      <c r="A1440" s="14"/>
      <c r="B1440" s="14"/>
      <c r="C1440" s="14"/>
      <c r="D1440" s="14"/>
      <c r="E1440" s="14"/>
      <c r="F1440" s="14"/>
      <c r="G1440" s="14"/>
      <c r="H1440" s="14"/>
      <c r="I1440" s="14"/>
      <c r="J1440" s="14"/>
      <c r="K1440" s="14"/>
      <c r="L1440" s="14"/>
      <c r="M1440" s="14"/>
      <c r="N1440" s="14"/>
      <c r="O1440" s="14"/>
      <c r="Q1440" s="14" t="str">
        <f>IF(moras!H1432="SI", moras!C1432, "")</f>
        <v/>
      </c>
      <c r="R1440" s="14">
        <f>IF(moras!H1432="NO", moras!C1432, "")</f>
        <v>437183.54</v>
      </c>
      <c r="S1440" s="14">
        <f t="shared" si="25"/>
        <v>-437183.54</v>
      </c>
      <c r="T1440" s="14"/>
      <c r="U1440" s="14"/>
      <c r="V1440" s="14"/>
      <c r="W1440" s="14"/>
      <c r="X1440" s="14"/>
      <c r="Y1440" s="14"/>
      <c r="Z1440" s="14"/>
      <c r="AA1440" s="14"/>
      <c r="AB1440" s="14"/>
      <c r="AC1440" s="14"/>
      <c r="AD1440" s="14"/>
      <c r="AE1440" s="14"/>
      <c r="AF1440" s="14"/>
      <c r="AG1440" s="14"/>
      <c r="AH1440" s="14"/>
      <c r="AI1440" s="14"/>
      <c r="AJ1440" s="14"/>
      <c r="AK1440" s="14"/>
      <c r="AL1440" s="14"/>
    </row>
    <row r="1441" spans="1:38">
      <c r="A1441" s="14"/>
      <c r="B1441" s="14"/>
      <c r="C1441" s="14"/>
      <c r="D1441" s="14"/>
      <c r="E1441" s="14"/>
      <c r="F1441" s="14"/>
      <c r="G1441" s="14"/>
      <c r="H1441" s="14"/>
      <c r="I1441" s="14"/>
      <c r="J1441" s="14"/>
      <c r="K1441" s="14"/>
      <c r="L1441" s="14"/>
      <c r="M1441" s="14"/>
      <c r="N1441" s="14"/>
      <c r="O1441" s="14"/>
      <c r="Q1441" s="14" t="str">
        <f>IF(moras!H1433="SI", moras!C1433, "")</f>
        <v/>
      </c>
      <c r="R1441" s="14">
        <f>IF(moras!H1433="NO", moras!C1433, "")</f>
        <v>417623.03</v>
      </c>
      <c r="S1441" s="14">
        <f t="shared" si="25"/>
        <v>-417623.03</v>
      </c>
      <c r="T1441" s="14"/>
      <c r="U1441" s="14"/>
      <c r="V1441" s="14"/>
      <c r="W1441" s="14"/>
      <c r="X1441" s="14"/>
      <c r="Y1441" s="14"/>
      <c r="Z1441" s="14"/>
      <c r="AA1441" s="14"/>
      <c r="AB1441" s="14"/>
      <c r="AC1441" s="14"/>
      <c r="AD1441" s="14"/>
      <c r="AE1441" s="14"/>
      <c r="AF1441" s="14"/>
      <c r="AG1441" s="14"/>
      <c r="AH1441" s="14"/>
      <c r="AI1441" s="14"/>
      <c r="AJ1441" s="14"/>
      <c r="AK1441" s="14"/>
      <c r="AL1441" s="14"/>
    </row>
    <row r="1442" spans="1:38">
      <c r="A1442" s="14"/>
      <c r="B1442" s="14"/>
      <c r="C1442" s="14"/>
      <c r="D1442" s="14"/>
      <c r="E1442" s="14"/>
      <c r="F1442" s="14"/>
      <c r="G1442" s="14"/>
      <c r="H1442" s="14"/>
      <c r="I1442" s="14"/>
      <c r="J1442" s="14"/>
      <c r="K1442" s="14"/>
      <c r="L1442" s="14"/>
      <c r="M1442" s="14"/>
      <c r="N1442" s="14"/>
      <c r="O1442" s="14"/>
      <c r="Q1442" s="14" t="str">
        <f>IF(moras!H1434="SI", moras!C1434, "")</f>
        <v/>
      </c>
      <c r="R1442" s="14">
        <f>IF(moras!H1434="NO", moras!C1434, "")</f>
        <v>170502</v>
      </c>
      <c r="S1442" s="14">
        <f t="shared" si="25"/>
        <v>-170502</v>
      </c>
      <c r="T1442" s="14"/>
      <c r="U1442" s="14"/>
      <c r="V1442" s="14"/>
      <c r="W1442" s="14"/>
      <c r="X1442" s="14"/>
      <c r="Y1442" s="14"/>
      <c r="Z1442" s="14"/>
      <c r="AA1442" s="14"/>
      <c r="AB1442" s="14"/>
      <c r="AC1442" s="14"/>
      <c r="AD1442" s="14"/>
      <c r="AE1442" s="14"/>
      <c r="AF1442" s="14"/>
      <c r="AG1442" s="14"/>
      <c r="AH1442" s="14"/>
      <c r="AI1442" s="14"/>
      <c r="AJ1442" s="14"/>
      <c r="AK1442" s="14"/>
      <c r="AL1442" s="14"/>
    </row>
    <row r="1443" spans="1:38">
      <c r="A1443" s="14"/>
      <c r="B1443" s="14"/>
      <c r="C1443" s="14"/>
      <c r="D1443" s="14"/>
      <c r="E1443" s="14"/>
      <c r="F1443" s="14"/>
      <c r="G1443" s="14"/>
      <c r="H1443" s="14"/>
      <c r="I1443" s="14"/>
      <c r="J1443" s="14"/>
      <c r="K1443" s="14"/>
      <c r="L1443" s="14"/>
      <c r="M1443" s="14"/>
      <c r="N1443" s="14"/>
      <c r="O1443" s="14"/>
      <c r="Q1443" s="14">
        <f>IF(moras!H1435="SI", moras!C1435, "")</f>
        <v>573826</v>
      </c>
      <c r="R1443" s="14" t="str">
        <f>IF(moras!H1435="NO", moras!C1435, "")</f>
        <v/>
      </c>
      <c r="S1443" s="14" t="e">
        <f t="shared" si="25"/>
        <v>#VALUE!</v>
      </c>
      <c r="T1443" s="14"/>
      <c r="U1443" s="14"/>
      <c r="V1443" s="14"/>
      <c r="W1443" s="14"/>
      <c r="X1443" s="14"/>
      <c r="Y1443" s="14"/>
      <c r="Z1443" s="14"/>
      <c r="AA1443" s="14"/>
      <c r="AB1443" s="14"/>
      <c r="AC1443" s="14"/>
      <c r="AD1443" s="14"/>
      <c r="AE1443" s="14"/>
      <c r="AF1443" s="14"/>
      <c r="AG1443" s="14"/>
      <c r="AH1443" s="14"/>
      <c r="AI1443" s="14"/>
      <c r="AJ1443" s="14"/>
      <c r="AK1443" s="14"/>
      <c r="AL1443" s="14"/>
    </row>
    <row r="1444" spans="1:38">
      <c r="A1444" s="14"/>
      <c r="B1444" s="14"/>
      <c r="C1444" s="14"/>
      <c r="D1444" s="14"/>
      <c r="E1444" s="14"/>
      <c r="F1444" s="14"/>
      <c r="G1444" s="14"/>
      <c r="H1444" s="14"/>
      <c r="I1444" s="14"/>
      <c r="J1444" s="14"/>
      <c r="K1444" s="14"/>
      <c r="L1444" s="14"/>
      <c r="M1444" s="14"/>
      <c r="N1444" s="14"/>
      <c r="O1444" s="14"/>
      <c r="Q1444" s="14">
        <f>IF(moras!H1436="SI", moras!C1436, "")</f>
        <v>297045</v>
      </c>
      <c r="R1444" s="14" t="str">
        <f>IF(moras!H1436="NO", moras!C1436, "")</f>
        <v/>
      </c>
      <c r="S1444" s="14" t="e">
        <f t="shared" si="25"/>
        <v>#VALUE!</v>
      </c>
      <c r="T1444" s="14"/>
      <c r="U1444" s="14"/>
      <c r="V1444" s="14"/>
      <c r="W1444" s="14"/>
      <c r="X1444" s="14"/>
      <c r="Y1444" s="14"/>
      <c r="Z1444" s="14"/>
      <c r="AA1444" s="14"/>
      <c r="AB1444" s="14"/>
      <c r="AC1444" s="14"/>
      <c r="AD1444" s="14"/>
      <c r="AE1444" s="14"/>
      <c r="AF1444" s="14"/>
      <c r="AG1444" s="14"/>
      <c r="AH1444" s="14"/>
      <c r="AI1444" s="14"/>
      <c r="AJ1444" s="14"/>
      <c r="AK1444" s="14"/>
      <c r="AL1444" s="14"/>
    </row>
    <row r="1445" spans="1:38">
      <c r="A1445" s="14"/>
      <c r="B1445" s="14"/>
      <c r="C1445" s="14"/>
      <c r="D1445" s="14"/>
      <c r="E1445" s="14"/>
      <c r="F1445" s="14"/>
      <c r="G1445" s="14"/>
      <c r="H1445" s="14"/>
      <c r="I1445" s="14"/>
      <c r="J1445" s="14"/>
      <c r="K1445" s="14"/>
      <c r="L1445" s="14"/>
      <c r="M1445" s="14"/>
      <c r="N1445" s="14"/>
      <c r="O1445" s="14"/>
      <c r="Q1445" s="14" t="str">
        <f>IF(moras!H1437="SI", moras!C1437, "")</f>
        <v/>
      </c>
      <c r="R1445" s="14">
        <f>IF(moras!H1437="NO", moras!C1437, "")</f>
        <v>406190.91</v>
      </c>
      <c r="S1445" s="14">
        <f t="shared" si="25"/>
        <v>-406190.91</v>
      </c>
      <c r="T1445" s="14"/>
      <c r="U1445" s="14"/>
      <c r="V1445" s="14"/>
      <c r="W1445" s="14"/>
      <c r="X1445" s="14"/>
      <c r="Y1445" s="14"/>
      <c r="Z1445" s="14"/>
      <c r="AA1445" s="14"/>
      <c r="AB1445" s="14"/>
      <c r="AC1445" s="14"/>
      <c r="AD1445" s="14"/>
      <c r="AE1445" s="14"/>
      <c r="AF1445" s="14"/>
      <c r="AG1445" s="14"/>
      <c r="AH1445" s="14"/>
      <c r="AI1445" s="14"/>
      <c r="AJ1445" s="14"/>
      <c r="AK1445" s="14"/>
      <c r="AL1445" s="14"/>
    </row>
    <row r="1446" spans="1:38">
      <c r="A1446" s="14"/>
      <c r="B1446" s="14"/>
      <c r="C1446" s="14"/>
      <c r="D1446" s="14"/>
      <c r="E1446" s="14"/>
      <c r="F1446" s="14"/>
      <c r="G1446" s="14"/>
      <c r="H1446" s="14"/>
      <c r="I1446" s="14"/>
      <c r="J1446" s="14"/>
      <c r="K1446" s="14"/>
      <c r="L1446" s="14"/>
      <c r="M1446" s="14"/>
      <c r="N1446" s="14"/>
      <c r="O1446" s="14"/>
      <c r="Q1446" s="14" t="str">
        <f>IF(moras!H1438="SI", moras!C1438, "")</f>
        <v/>
      </c>
      <c r="R1446" s="14">
        <f>IF(moras!H1438="NO", moras!C1438, "")</f>
        <v>297046</v>
      </c>
      <c r="S1446" s="14">
        <f t="shared" si="25"/>
        <v>-297046</v>
      </c>
      <c r="T1446" s="14"/>
      <c r="U1446" s="14"/>
      <c r="V1446" s="14"/>
      <c r="W1446" s="14"/>
      <c r="X1446" s="14"/>
      <c r="Y1446" s="14"/>
      <c r="Z1446" s="14"/>
      <c r="AA1446" s="14"/>
      <c r="AB1446" s="14"/>
      <c r="AC1446" s="14"/>
      <c r="AD1446" s="14"/>
      <c r="AE1446" s="14"/>
      <c r="AF1446" s="14"/>
      <c r="AG1446" s="14"/>
      <c r="AH1446" s="14"/>
      <c r="AI1446" s="14"/>
      <c r="AJ1446" s="14"/>
      <c r="AK1446" s="14"/>
      <c r="AL1446" s="14"/>
    </row>
    <row r="1447" spans="1:38">
      <c r="A1447" s="14"/>
      <c r="B1447" s="14"/>
      <c r="C1447" s="14"/>
      <c r="D1447" s="14"/>
      <c r="E1447" s="14"/>
      <c r="F1447" s="14"/>
      <c r="G1447" s="14"/>
      <c r="H1447" s="14"/>
      <c r="I1447" s="14"/>
      <c r="J1447" s="14"/>
      <c r="K1447" s="14"/>
      <c r="L1447" s="14"/>
      <c r="M1447" s="14"/>
      <c r="N1447" s="14"/>
      <c r="O1447" s="14"/>
      <c r="Q1447" s="14">
        <f>IF(moras!H1439="SI", moras!C1439, "")</f>
        <v>313897</v>
      </c>
      <c r="R1447" s="14" t="str">
        <f>IF(moras!H1439="NO", moras!C1439, "")</f>
        <v/>
      </c>
      <c r="S1447" s="14" t="e">
        <f t="shared" si="25"/>
        <v>#VALUE!</v>
      </c>
      <c r="T1447" s="14"/>
      <c r="U1447" s="14"/>
      <c r="V1447" s="14"/>
      <c r="W1447" s="14"/>
      <c r="X1447" s="14"/>
      <c r="Y1447" s="14"/>
      <c r="Z1447" s="14"/>
      <c r="AA1447" s="14"/>
      <c r="AB1447" s="14"/>
      <c r="AC1447" s="14"/>
      <c r="AD1447" s="14"/>
      <c r="AE1447" s="14"/>
      <c r="AF1447" s="14"/>
      <c r="AG1447" s="14"/>
      <c r="AH1447" s="14"/>
      <c r="AI1447" s="14"/>
      <c r="AJ1447" s="14"/>
      <c r="AK1447" s="14"/>
      <c r="AL1447" s="14"/>
    </row>
    <row r="1448" spans="1:38">
      <c r="A1448" s="14"/>
      <c r="B1448" s="14"/>
      <c r="C1448" s="14"/>
      <c r="D1448" s="14"/>
      <c r="E1448" s="14"/>
      <c r="F1448" s="14"/>
      <c r="G1448" s="14"/>
      <c r="H1448" s="14"/>
      <c r="I1448" s="14"/>
      <c r="J1448" s="14"/>
      <c r="K1448" s="14"/>
      <c r="L1448" s="14"/>
      <c r="M1448" s="14"/>
      <c r="N1448" s="14"/>
      <c r="O1448" s="14"/>
      <c r="Q1448" s="14" t="str">
        <f>IF(moras!H1440="SI", moras!C1440, "")</f>
        <v/>
      </c>
      <c r="R1448" s="14">
        <f>IF(moras!H1440="NO", moras!C1440, "")</f>
        <v>496170</v>
      </c>
      <c r="S1448" s="14">
        <f t="shared" si="25"/>
        <v>-496170</v>
      </c>
      <c r="T1448" s="14"/>
      <c r="U1448" s="14"/>
      <c r="V1448" s="14"/>
      <c r="W1448" s="14"/>
      <c r="X1448" s="14"/>
      <c r="Y1448" s="14"/>
      <c r="Z1448" s="14"/>
      <c r="AA1448" s="14"/>
      <c r="AB1448" s="14"/>
      <c r="AC1448" s="14"/>
      <c r="AD1448" s="14"/>
      <c r="AE1448" s="14"/>
      <c r="AF1448" s="14"/>
      <c r="AG1448" s="14"/>
      <c r="AH1448" s="14"/>
      <c r="AI1448" s="14"/>
      <c r="AJ1448" s="14"/>
      <c r="AK1448" s="14"/>
      <c r="AL1448" s="14"/>
    </row>
    <row r="1449" spans="1:38">
      <c r="A1449" s="14"/>
      <c r="B1449" s="14"/>
      <c r="C1449" s="14"/>
      <c r="D1449" s="14"/>
      <c r="E1449" s="14"/>
      <c r="F1449" s="14"/>
      <c r="G1449" s="14"/>
      <c r="H1449" s="14"/>
      <c r="I1449" s="14"/>
      <c r="J1449" s="14"/>
      <c r="K1449" s="14"/>
      <c r="L1449" s="14"/>
      <c r="M1449" s="14"/>
      <c r="N1449" s="14"/>
      <c r="O1449" s="14"/>
      <c r="Q1449" s="14" t="str">
        <f>IF(moras!H1441="SI", moras!C1441, "")</f>
        <v/>
      </c>
      <c r="R1449" s="14">
        <f>IF(moras!H1441="NO", moras!C1441, "")</f>
        <v>952596</v>
      </c>
      <c r="S1449" s="14">
        <f t="shared" si="25"/>
        <v>-952596</v>
      </c>
      <c r="T1449" s="14"/>
      <c r="U1449" s="14"/>
      <c r="V1449" s="14"/>
      <c r="W1449" s="14"/>
      <c r="X1449" s="14"/>
      <c r="Y1449" s="14"/>
      <c r="Z1449" s="14"/>
      <c r="AA1449" s="14"/>
      <c r="AB1449" s="14"/>
      <c r="AC1449" s="14"/>
      <c r="AD1449" s="14"/>
      <c r="AE1449" s="14"/>
      <c r="AF1449" s="14"/>
      <c r="AG1449" s="14"/>
      <c r="AH1449" s="14"/>
      <c r="AI1449" s="14"/>
      <c r="AJ1449" s="14"/>
      <c r="AK1449" s="14"/>
      <c r="AL1449" s="14"/>
    </row>
    <row r="1450" spans="1:38">
      <c r="A1450" s="14"/>
      <c r="B1450" s="14"/>
      <c r="C1450" s="14"/>
      <c r="D1450" s="14"/>
      <c r="E1450" s="14"/>
      <c r="F1450" s="14"/>
      <c r="G1450" s="14"/>
      <c r="H1450" s="14"/>
      <c r="I1450" s="14"/>
      <c r="J1450" s="14"/>
      <c r="K1450" s="14"/>
      <c r="L1450" s="14"/>
      <c r="M1450" s="14"/>
      <c r="N1450" s="14"/>
      <c r="O1450" s="14"/>
      <c r="Q1450" s="14" t="str">
        <f>IF(moras!H1442="SI", moras!C1442, "")</f>
        <v/>
      </c>
      <c r="R1450" s="14">
        <f>IF(moras!H1442="NO", moras!C1442, "")</f>
        <v>644244</v>
      </c>
      <c r="S1450" s="14">
        <f t="shared" si="25"/>
        <v>-644244</v>
      </c>
      <c r="T1450" s="14"/>
      <c r="U1450" s="14"/>
      <c r="V1450" s="14"/>
      <c r="W1450" s="14"/>
      <c r="X1450" s="14"/>
      <c r="Y1450" s="14"/>
      <c r="Z1450" s="14"/>
      <c r="AA1450" s="14"/>
      <c r="AB1450" s="14"/>
      <c r="AC1450" s="14"/>
      <c r="AD1450" s="14"/>
      <c r="AE1450" s="14"/>
      <c r="AF1450" s="14"/>
      <c r="AG1450" s="14"/>
      <c r="AH1450" s="14"/>
      <c r="AI1450" s="14"/>
      <c r="AJ1450" s="14"/>
      <c r="AK1450" s="14"/>
      <c r="AL1450" s="14"/>
    </row>
    <row r="1451" spans="1:38">
      <c r="A1451" s="14"/>
      <c r="B1451" s="14"/>
      <c r="C1451" s="14"/>
      <c r="D1451" s="14"/>
      <c r="E1451" s="14"/>
      <c r="F1451" s="14"/>
      <c r="G1451" s="14"/>
      <c r="H1451" s="14"/>
      <c r="I1451" s="14"/>
      <c r="J1451" s="14"/>
      <c r="K1451" s="14"/>
      <c r="L1451" s="14"/>
      <c r="M1451" s="14"/>
      <c r="N1451" s="14"/>
      <c r="O1451" s="14"/>
      <c r="Q1451" s="14" t="str">
        <f>IF(moras!H1443="SI", moras!C1443, "")</f>
        <v/>
      </c>
      <c r="R1451" s="14">
        <f>IF(moras!H1443="NO", moras!C1443, "")</f>
        <v>297045</v>
      </c>
      <c r="S1451" s="14">
        <f t="shared" si="25"/>
        <v>-297045</v>
      </c>
      <c r="T1451" s="14"/>
      <c r="U1451" s="14"/>
      <c r="V1451" s="14"/>
      <c r="W1451" s="14"/>
      <c r="X1451" s="14"/>
      <c r="Y1451" s="14"/>
      <c r="Z1451" s="14"/>
      <c r="AA1451" s="14"/>
      <c r="AB1451" s="14"/>
      <c r="AC1451" s="14"/>
      <c r="AD1451" s="14"/>
      <c r="AE1451" s="14"/>
      <c r="AF1451" s="14"/>
      <c r="AG1451" s="14"/>
      <c r="AH1451" s="14"/>
      <c r="AI1451" s="14"/>
      <c r="AJ1451" s="14"/>
      <c r="AK1451" s="14"/>
      <c r="AL1451" s="14"/>
    </row>
    <row r="1452" spans="1:38">
      <c r="A1452" s="14"/>
      <c r="B1452" s="14"/>
      <c r="C1452" s="14"/>
      <c r="D1452" s="14"/>
      <c r="E1452" s="14"/>
      <c r="F1452" s="14"/>
      <c r="G1452" s="14"/>
      <c r="H1452" s="14"/>
      <c r="I1452" s="14"/>
      <c r="J1452" s="14"/>
      <c r="K1452" s="14"/>
      <c r="L1452" s="14"/>
      <c r="M1452" s="14"/>
      <c r="N1452" s="14"/>
      <c r="O1452" s="14"/>
      <c r="Q1452" s="14" t="str">
        <f>IF(moras!H1444="SI", moras!C1444, "")</f>
        <v/>
      </c>
      <c r="R1452" s="14">
        <f>IF(moras!H1444="NO", moras!C1444, "")</f>
        <v>297044.99</v>
      </c>
      <c r="S1452" s="14">
        <f t="shared" si="25"/>
        <v>-297044.99</v>
      </c>
      <c r="T1452" s="14"/>
      <c r="U1452" s="14"/>
      <c r="V1452" s="14"/>
      <c r="W1452" s="14"/>
      <c r="X1452" s="14"/>
      <c r="Y1452" s="14"/>
      <c r="Z1452" s="14"/>
      <c r="AA1452" s="14"/>
      <c r="AB1452" s="14"/>
      <c r="AC1452" s="14"/>
      <c r="AD1452" s="14"/>
      <c r="AE1452" s="14"/>
      <c r="AF1452" s="14"/>
      <c r="AG1452" s="14"/>
      <c r="AH1452" s="14"/>
      <c r="AI1452" s="14"/>
      <c r="AJ1452" s="14"/>
      <c r="AK1452" s="14"/>
      <c r="AL1452" s="14"/>
    </row>
    <row r="1453" spans="1:38">
      <c r="A1453" s="14"/>
      <c r="B1453" s="14"/>
      <c r="C1453" s="14"/>
      <c r="D1453" s="14"/>
      <c r="E1453" s="14"/>
      <c r="F1453" s="14"/>
      <c r="G1453" s="14"/>
      <c r="H1453" s="14"/>
      <c r="I1453" s="14"/>
      <c r="J1453" s="14"/>
      <c r="K1453" s="14"/>
      <c r="L1453" s="14"/>
      <c r="M1453" s="14"/>
      <c r="N1453" s="14"/>
      <c r="O1453" s="14"/>
      <c r="Q1453" s="14" t="str">
        <f>IF(moras!H1445="SI", moras!C1445, "")</f>
        <v/>
      </c>
      <c r="R1453" s="14">
        <f>IF(moras!H1445="NO", moras!C1445, "")</f>
        <v>1591132.4</v>
      </c>
      <c r="S1453" s="14">
        <f t="shared" si="25"/>
        <v>-1591132.4</v>
      </c>
      <c r="T1453" s="14"/>
      <c r="U1453" s="14"/>
      <c r="V1453" s="14"/>
      <c r="W1453" s="14"/>
      <c r="X1453" s="14"/>
      <c r="Y1453" s="14"/>
      <c r="Z1453" s="14"/>
      <c r="AA1453" s="14"/>
      <c r="AB1453" s="14"/>
      <c r="AC1453" s="14"/>
      <c r="AD1453" s="14"/>
      <c r="AE1453" s="14"/>
      <c r="AF1453" s="14"/>
      <c r="AG1453" s="14"/>
      <c r="AH1453" s="14"/>
      <c r="AI1453" s="14"/>
      <c r="AJ1453" s="14"/>
      <c r="AK1453" s="14"/>
      <c r="AL1453" s="14"/>
    </row>
    <row r="1454" spans="1:38">
      <c r="A1454" s="14"/>
      <c r="B1454" s="14"/>
      <c r="C1454" s="14"/>
      <c r="D1454" s="14"/>
      <c r="E1454" s="14"/>
      <c r="F1454" s="14"/>
      <c r="G1454" s="14"/>
      <c r="H1454" s="14"/>
      <c r="I1454" s="14"/>
      <c r="J1454" s="14"/>
      <c r="K1454" s="14"/>
      <c r="L1454" s="14"/>
      <c r="M1454" s="14"/>
      <c r="N1454" s="14"/>
      <c r="O1454" s="14"/>
      <c r="Q1454" s="14" t="str">
        <f>IF(moras!H1446="SI", moras!C1446, "")</f>
        <v/>
      </c>
      <c r="R1454" s="14">
        <f>IF(moras!H1446="NO", moras!C1446, "")</f>
        <v>130000</v>
      </c>
      <c r="S1454" s="14">
        <f t="shared" si="25"/>
        <v>-130000</v>
      </c>
      <c r="T1454" s="14"/>
      <c r="U1454" s="14"/>
      <c r="V1454" s="14"/>
      <c r="W1454" s="14"/>
      <c r="X1454" s="14"/>
      <c r="Y1454" s="14"/>
      <c r="Z1454" s="14"/>
      <c r="AA1454" s="14"/>
      <c r="AB1454" s="14"/>
      <c r="AC1454" s="14"/>
      <c r="AD1454" s="14"/>
      <c r="AE1454" s="14"/>
      <c r="AF1454" s="14"/>
      <c r="AG1454" s="14"/>
      <c r="AH1454" s="14"/>
      <c r="AI1454" s="14"/>
      <c r="AJ1454" s="14"/>
      <c r="AK1454" s="14"/>
      <c r="AL1454" s="14"/>
    </row>
    <row r="1455" spans="1:38">
      <c r="A1455" s="14"/>
      <c r="B1455" s="14"/>
      <c r="C1455" s="14"/>
      <c r="D1455" s="14"/>
      <c r="E1455" s="14"/>
      <c r="F1455" s="14"/>
      <c r="G1455" s="14"/>
      <c r="H1455" s="14"/>
      <c r="I1455" s="14"/>
      <c r="J1455" s="14"/>
      <c r="K1455" s="14"/>
      <c r="L1455" s="14"/>
      <c r="M1455" s="14"/>
      <c r="N1455" s="14"/>
      <c r="O1455" s="14"/>
      <c r="Q1455" s="14" t="str">
        <f>IF(moras!H1447="SI", moras!C1447, "")</f>
        <v/>
      </c>
      <c r="R1455" s="14">
        <f>IF(moras!H1447="NO", moras!C1447, "")</f>
        <v>868191.39</v>
      </c>
      <c r="S1455" s="14">
        <f t="shared" si="25"/>
        <v>-868191.39</v>
      </c>
      <c r="T1455" s="14"/>
      <c r="U1455" s="14"/>
      <c r="V1455" s="14"/>
      <c r="W1455" s="14"/>
      <c r="X1455" s="14"/>
      <c r="Y1455" s="14"/>
      <c r="Z1455" s="14"/>
      <c r="AA1455" s="14"/>
      <c r="AB1455" s="14"/>
      <c r="AC1455" s="14"/>
      <c r="AD1455" s="14"/>
      <c r="AE1455" s="14"/>
      <c r="AF1455" s="14"/>
      <c r="AG1455" s="14"/>
      <c r="AH1455" s="14"/>
      <c r="AI1455" s="14"/>
      <c r="AJ1455" s="14"/>
      <c r="AK1455" s="14"/>
      <c r="AL1455" s="14"/>
    </row>
    <row r="1456" spans="1:38">
      <c r="A1456" s="14"/>
      <c r="B1456" s="14"/>
      <c r="C1456" s="14"/>
      <c r="D1456" s="14"/>
      <c r="E1456" s="14"/>
      <c r="F1456" s="14"/>
      <c r="G1456" s="14"/>
      <c r="H1456" s="14"/>
      <c r="I1456" s="14"/>
      <c r="J1456" s="14"/>
      <c r="K1456" s="14"/>
      <c r="L1456" s="14"/>
      <c r="M1456" s="14"/>
      <c r="N1456" s="14"/>
      <c r="O1456" s="14"/>
      <c r="Q1456" s="14" t="str">
        <f>IF(moras!H1448="SI", moras!C1448, "")</f>
        <v/>
      </c>
      <c r="R1456" s="14">
        <f>IF(moras!H1448="NO", moras!C1448, "")</f>
        <v>122313.33</v>
      </c>
      <c r="S1456" s="14">
        <f t="shared" si="25"/>
        <v>-122313.33</v>
      </c>
      <c r="T1456" s="14"/>
      <c r="U1456" s="14"/>
      <c r="V1456" s="14"/>
      <c r="W1456" s="14"/>
      <c r="X1456" s="14"/>
      <c r="Y1456" s="14"/>
      <c r="Z1456" s="14"/>
      <c r="AA1456" s="14"/>
      <c r="AB1456" s="14"/>
      <c r="AC1456" s="14"/>
      <c r="AD1456" s="14"/>
      <c r="AE1456" s="14"/>
      <c r="AF1456" s="14"/>
      <c r="AG1456" s="14"/>
      <c r="AH1456" s="14"/>
      <c r="AI1456" s="14"/>
      <c r="AJ1456" s="14"/>
      <c r="AK1456" s="14"/>
      <c r="AL1456" s="14"/>
    </row>
    <row r="1457" spans="1:38">
      <c r="A1457" s="14"/>
      <c r="B1457" s="14"/>
      <c r="C1457" s="14"/>
      <c r="D1457" s="14"/>
      <c r="E1457" s="14"/>
      <c r="F1457" s="14"/>
      <c r="G1457" s="14"/>
      <c r="H1457" s="14"/>
      <c r="I1457" s="14"/>
      <c r="J1457" s="14"/>
      <c r="K1457" s="14"/>
      <c r="L1457" s="14"/>
      <c r="M1457" s="14"/>
      <c r="N1457" s="14"/>
      <c r="O1457" s="14"/>
      <c r="Q1457" s="14" t="str">
        <f>IF(moras!H1449="SI", moras!C1449, "")</f>
        <v/>
      </c>
      <c r="R1457" s="14">
        <f>IF(moras!H1449="NO", moras!C1449, "")</f>
        <v>337000</v>
      </c>
      <c r="S1457" s="14">
        <f t="shared" si="25"/>
        <v>-337000</v>
      </c>
      <c r="T1457" s="14"/>
      <c r="U1457" s="14"/>
      <c r="V1457" s="14"/>
      <c r="W1457" s="14"/>
      <c r="X1457" s="14"/>
      <c r="Y1457" s="14"/>
      <c r="Z1457" s="14"/>
      <c r="AA1457" s="14"/>
      <c r="AB1457" s="14"/>
      <c r="AC1457" s="14"/>
      <c r="AD1457" s="14"/>
      <c r="AE1457" s="14"/>
      <c r="AF1457" s="14"/>
      <c r="AG1457" s="14"/>
      <c r="AH1457" s="14"/>
      <c r="AI1457" s="14"/>
      <c r="AJ1457" s="14"/>
      <c r="AK1457" s="14"/>
      <c r="AL1457" s="14"/>
    </row>
    <row r="1458" spans="1:38">
      <c r="A1458" s="14"/>
      <c r="B1458" s="14"/>
      <c r="C1458" s="14"/>
      <c r="D1458" s="14"/>
      <c r="E1458" s="14"/>
      <c r="F1458" s="14"/>
      <c r="G1458" s="14"/>
      <c r="H1458" s="14"/>
      <c r="I1458" s="14"/>
      <c r="J1458" s="14"/>
      <c r="K1458" s="14"/>
      <c r="L1458" s="14"/>
      <c r="M1458" s="14"/>
      <c r="N1458" s="14"/>
      <c r="O1458" s="14"/>
      <c r="Q1458" s="14" t="str">
        <f>IF(moras!H1450="SI", moras!C1450, "")</f>
        <v/>
      </c>
      <c r="R1458" s="14">
        <f>IF(moras!H1450="NO", moras!C1450, "")</f>
        <v>1448116.5</v>
      </c>
      <c r="S1458" s="14">
        <f t="shared" si="25"/>
        <v>-1448116.5</v>
      </c>
      <c r="T1458" s="14"/>
      <c r="U1458" s="14"/>
      <c r="V1458" s="14"/>
      <c r="W1458" s="14"/>
      <c r="X1458" s="14"/>
      <c r="Y1458" s="14"/>
      <c r="Z1458" s="14"/>
      <c r="AA1458" s="14"/>
      <c r="AB1458" s="14"/>
      <c r="AC1458" s="14"/>
      <c r="AD1458" s="14"/>
      <c r="AE1458" s="14"/>
      <c r="AF1458" s="14"/>
      <c r="AG1458" s="14"/>
      <c r="AH1458" s="14"/>
      <c r="AI1458" s="14"/>
      <c r="AJ1458" s="14"/>
      <c r="AK1458" s="14"/>
      <c r="AL1458" s="14"/>
    </row>
    <row r="1459" spans="1:38">
      <c r="A1459" s="14"/>
      <c r="B1459" s="14"/>
      <c r="C1459" s="14"/>
      <c r="D1459" s="14"/>
      <c r="E1459" s="14"/>
      <c r="F1459" s="14"/>
      <c r="G1459" s="14"/>
      <c r="H1459" s="14"/>
      <c r="I1459" s="14"/>
      <c r="J1459" s="14"/>
      <c r="K1459" s="14"/>
      <c r="L1459" s="14"/>
      <c r="M1459" s="14"/>
      <c r="N1459" s="14"/>
      <c r="O1459" s="14"/>
      <c r="Q1459" s="14" t="str">
        <f>IF(moras!H1451="SI", moras!C1451, "")</f>
        <v/>
      </c>
      <c r="R1459" s="14">
        <f>IF(moras!H1451="NO", moras!C1451, "")</f>
        <v>327716</v>
      </c>
      <c r="S1459" s="14">
        <f t="shared" si="25"/>
        <v>-327716</v>
      </c>
      <c r="T1459" s="14"/>
      <c r="U1459" s="14"/>
      <c r="V1459" s="14"/>
      <c r="W1459" s="14"/>
      <c r="X1459" s="14"/>
      <c r="Y1459" s="14"/>
      <c r="Z1459" s="14"/>
      <c r="AA1459" s="14"/>
      <c r="AB1459" s="14"/>
      <c r="AC1459" s="14"/>
      <c r="AD1459" s="14"/>
      <c r="AE1459" s="14"/>
      <c r="AF1459" s="14"/>
      <c r="AG1459" s="14"/>
      <c r="AH1459" s="14"/>
      <c r="AI1459" s="14"/>
      <c r="AJ1459" s="14"/>
      <c r="AK1459" s="14"/>
      <c r="AL1459" s="14"/>
    </row>
    <row r="1460" spans="1:38">
      <c r="A1460" s="14"/>
      <c r="B1460" s="14"/>
      <c r="C1460" s="14"/>
      <c r="D1460" s="14"/>
      <c r="E1460" s="14"/>
      <c r="F1460" s="14"/>
      <c r="G1460" s="14"/>
      <c r="H1460" s="14"/>
      <c r="I1460" s="14"/>
      <c r="J1460" s="14"/>
      <c r="K1460" s="14"/>
      <c r="L1460" s="14"/>
      <c r="M1460" s="14"/>
      <c r="N1460" s="14"/>
      <c r="O1460" s="14"/>
      <c r="Q1460" s="14" t="str">
        <f>IF(moras!H1452="SI", moras!C1452, "")</f>
        <v/>
      </c>
      <c r="R1460" s="14">
        <f>IF(moras!H1452="NO", moras!C1452, "")</f>
        <v>297044</v>
      </c>
      <c r="S1460" s="14">
        <f t="shared" si="25"/>
        <v>-297044</v>
      </c>
      <c r="T1460" s="14"/>
      <c r="U1460" s="14"/>
      <c r="V1460" s="14"/>
      <c r="W1460" s="14"/>
      <c r="X1460" s="14"/>
      <c r="Y1460" s="14"/>
      <c r="Z1460" s="14"/>
      <c r="AA1460" s="14"/>
      <c r="AB1460" s="14"/>
      <c r="AC1460" s="14"/>
      <c r="AD1460" s="14"/>
      <c r="AE1460" s="14"/>
      <c r="AF1460" s="14"/>
      <c r="AG1460" s="14"/>
      <c r="AH1460" s="14"/>
      <c r="AI1460" s="14"/>
      <c r="AJ1460" s="14"/>
      <c r="AK1460" s="14"/>
      <c r="AL1460" s="14"/>
    </row>
    <row r="1461" spans="1:38">
      <c r="A1461" s="14"/>
      <c r="B1461" s="14"/>
      <c r="C1461" s="14"/>
      <c r="D1461" s="14"/>
      <c r="E1461" s="14"/>
      <c r="F1461" s="14"/>
      <c r="G1461" s="14"/>
      <c r="H1461" s="14"/>
      <c r="I1461" s="14"/>
      <c r="J1461" s="14"/>
      <c r="K1461" s="14"/>
      <c r="L1461" s="14"/>
      <c r="M1461" s="14"/>
      <c r="N1461" s="14"/>
      <c r="O1461" s="14"/>
      <c r="Q1461" s="14" t="str">
        <f>IF(moras!H1453="SI", moras!C1453, "")</f>
        <v/>
      </c>
      <c r="R1461" s="14">
        <f>IF(moras!H1453="NO", moras!C1453, "")</f>
        <v>278030</v>
      </c>
      <c r="S1461" s="14">
        <f t="shared" si="25"/>
        <v>-278030</v>
      </c>
      <c r="T1461" s="14"/>
      <c r="U1461" s="14"/>
      <c r="V1461" s="14"/>
      <c r="W1461" s="14"/>
      <c r="X1461" s="14"/>
      <c r="Y1461" s="14"/>
      <c r="Z1461" s="14"/>
      <c r="AA1461" s="14"/>
      <c r="AB1461" s="14"/>
      <c r="AC1461" s="14"/>
      <c r="AD1461" s="14"/>
      <c r="AE1461" s="14"/>
      <c r="AF1461" s="14"/>
      <c r="AG1461" s="14"/>
      <c r="AH1461" s="14"/>
      <c r="AI1461" s="14"/>
      <c r="AJ1461" s="14"/>
      <c r="AK1461" s="14"/>
      <c r="AL1461" s="14"/>
    </row>
    <row r="1462" spans="1:38">
      <c r="A1462" s="14"/>
      <c r="B1462" s="14"/>
      <c r="C1462" s="14"/>
      <c r="D1462" s="14"/>
      <c r="E1462" s="14"/>
      <c r="F1462" s="14"/>
      <c r="G1462" s="14"/>
      <c r="H1462" s="14"/>
      <c r="I1462" s="14"/>
      <c r="J1462" s="14"/>
      <c r="K1462" s="14"/>
      <c r="L1462" s="14"/>
      <c r="M1462" s="14"/>
      <c r="N1462" s="14"/>
      <c r="O1462" s="14"/>
      <c r="Q1462" s="14" t="str">
        <f>IF(moras!H1454="SI", moras!C1454, "")</f>
        <v/>
      </c>
      <c r="R1462" s="14">
        <f>IF(moras!H1454="NO", moras!C1454, "")</f>
        <v>477915</v>
      </c>
      <c r="S1462" s="14">
        <f t="shared" si="25"/>
        <v>-477915</v>
      </c>
      <c r="T1462" s="14"/>
      <c r="U1462" s="14"/>
      <c r="V1462" s="14"/>
      <c r="W1462" s="14"/>
      <c r="X1462" s="14"/>
      <c r="Y1462" s="14"/>
      <c r="Z1462" s="14"/>
      <c r="AA1462" s="14"/>
      <c r="AB1462" s="14"/>
      <c r="AC1462" s="14"/>
      <c r="AD1462" s="14"/>
      <c r="AE1462" s="14"/>
      <c r="AF1462" s="14"/>
      <c r="AG1462" s="14"/>
      <c r="AH1462" s="14"/>
      <c r="AI1462" s="14"/>
      <c r="AJ1462" s="14"/>
      <c r="AK1462" s="14"/>
      <c r="AL1462" s="14"/>
    </row>
    <row r="1463" spans="1:38">
      <c r="A1463" s="14"/>
      <c r="B1463" s="14"/>
      <c r="C1463" s="14"/>
      <c r="D1463" s="14"/>
      <c r="E1463" s="14"/>
      <c r="F1463" s="14"/>
      <c r="G1463" s="14"/>
      <c r="H1463" s="14"/>
      <c r="I1463" s="14"/>
      <c r="J1463" s="14"/>
      <c r="K1463" s="14"/>
      <c r="L1463" s="14"/>
      <c r="M1463" s="14"/>
      <c r="N1463" s="14"/>
      <c r="O1463" s="14"/>
      <c r="Q1463" s="14" t="str">
        <f>IF(moras!H1455="SI", moras!C1455, "")</f>
        <v/>
      </c>
      <c r="R1463" s="14">
        <f>IF(moras!H1455="NO", moras!C1455, "")</f>
        <v>5472090.3399999999</v>
      </c>
      <c r="S1463" s="14">
        <f t="shared" si="25"/>
        <v>-5472090.3399999999</v>
      </c>
      <c r="T1463" s="14"/>
      <c r="U1463" s="14"/>
      <c r="V1463" s="14"/>
      <c r="W1463" s="14"/>
      <c r="X1463" s="14"/>
      <c r="Y1463" s="14"/>
      <c r="Z1463" s="14"/>
      <c r="AA1463" s="14"/>
      <c r="AB1463" s="14"/>
      <c r="AC1463" s="14"/>
      <c r="AD1463" s="14"/>
      <c r="AE1463" s="14"/>
      <c r="AF1463" s="14"/>
      <c r="AG1463" s="14"/>
      <c r="AH1463" s="14"/>
      <c r="AI1463" s="14"/>
      <c r="AJ1463" s="14"/>
      <c r="AK1463" s="14"/>
      <c r="AL1463" s="14"/>
    </row>
    <row r="1464" spans="1:38">
      <c r="A1464" s="14"/>
      <c r="B1464" s="14"/>
      <c r="C1464" s="14"/>
      <c r="D1464" s="14"/>
      <c r="E1464" s="14"/>
      <c r="F1464" s="14"/>
      <c r="G1464" s="14"/>
      <c r="H1464" s="14"/>
      <c r="I1464" s="14"/>
      <c r="J1464" s="14"/>
      <c r="K1464" s="14"/>
      <c r="L1464" s="14"/>
      <c r="M1464" s="14"/>
      <c r="N1464" s="14"/>
      <c r="O1464" s="14"/>
      <c r="Q1464" s="14" t="str">
        <f>IF(moras!H1456="SI", moras!C1456, "")</f>
        <v/>
      </c>
      <c r="R1464" s="14">
        <f>IF(moras!H1456="NO", moras!C1456, "")</f>
        <v>196822.39</v>
      </c>
      <c r="S1464" s="14">
        <f t="shared" si="25"/>
        <v>-196822.39</v>
      </c>
      <c r="T1464" s="14"/>
      <c r="U1464" s="14"/>
      <c r="V1464" s="14"/>
      <c r="W1464" s="14"/>
      <c r="X1464" s="14"/>
      <c r="Y1464" s="14"/>
      <c r="Z1464" s="14"/>
      <c r="AA1464" s="14"/>
      <c r="AB1464" s="14"/>
      <c r="AC1464" s="14"/>
      <c r="AD1464" s="14"/>
      <c r="AE1464" s="14"/>
      <c r="AF1464" s="14"/>
      <c r="AG1464" s="14"/>
      <c r="AH1464" s="14"/>
      <c r="AI1464" s="14"/>
      <c r="AJ1464" s="14"/>
      <c r="AK1464" s="14"/>
      <c r="AL1464" s="14"/>
    </row>
    <row r="1465" spans="1:38">
      <c r="A1465" s="14"/>
      <c r="B1465" s="14"/>
      <c r="C1465" s="14"/>
      <c r="D1465" s="14"/>
      <c r="E1465" s="14"/>
      <c r="F1465" s="14"/>
      <c r="G1465" s="14"/>
      <c r="H1465" s="14"/>
      <c r="I1465" s="14"/>
      <c r="J1465" s="14"/>
      <c r="K1465" s="14"/>
      <c r="L1465" s="14"/>
      <c r="M1465" s="14"/>
      <c r="N1465" s="14"/>
      <c r="O1465" s="14"/>
      <c r="Q1465" s="14">
        <f>IF(moras!H1457="SI", moras!C1457, "")</f>
        <v>575000</v>
      </c>
      <c r="R1465" s="14" t="str">
        <f>IF(moras!H1457="NO", moras!C1457, "")</f>
        <v/>
      </c>
      <c r="S1465" s="14" t="e">
        <f t="shared" si="25"/>
        <v>#VALUE!</v>
      </c>
      <c r="T1465" s="14"/>
      <c r="U1465" s="14"/>
      <c r="V1465" s="14"/>
      <c r="W1465" s="14"/>
      <c r="X1465" s="14"/>
      <c r="Y1465" s="14"/>
      <c r="Z1465" s="14"/>
      <c r="AA1465" s="14"/>
      <c r="AB1465" s="14"/>
      <c r="AC1465" s="14"/>
      <c r="AD1465" s="14"/>
      <c r="AE1465" s="14"/>
      <c r="AF1465" s="14"/>
      <c r="AG1465" s="14"/>
      <c r="AH1465" s="14"/>
      <c r="AI1465" s="14"/>
      <c r="AJ1465" s="14"/>
      <c r="AK1465" s="14"/>
      <c r="AL1465" s="14"/>
    </row>
    <row r="1466" spans="1:38">
      <c r="A1466" s="14"/>
      <c r="B1466" s="14"/>
      <c r="C1466" s="14"/>
      <c r="D1466" s="14"/>
      <c r="E1466" s="14"/>
      <c r="F1466" s="14"/>
      <c r="G1466" s="14"/>
      <c r="H1466" s="14"/>
      <c r="I1466" s="14"/>
      <c r="J1466" s="14"/>
      <c r="K1466" s="14"/>
      <c r="L1466" s="14"/>
      <c r="M1466" s="14"/>
      <c r="N1466" s="14"/>
      <c r="O1466" s="14"/>
      <c r="Q1466" s="14" t="str">
        <f>IF(moras!H1458="SI", moras!C1458, "")</f>
        <v/>
      </c>
      <c r="R1466" s="14">
        <f>IF(moras!H1458="NO", moras!C1458, "")</f>
        <v>298957</v>
      </c>
      <c r="S1466" s="14">
        <f t="shared" si="25"/>
        <v>-298957</v>
      </c>
      <c r="T1466" s="14"/>
      <c r="U1466" s="14"/>
      <c r="V1466" s="14"/>
      <c r="W1466" s="14"/>
      <c r="X1466" s="14"/>
      <c r="Y1466" s="14"/>
      <c r="Z1466" s="14"/>
      <c r="AA1466" s="14"/>
      <c r="AB1466" s="14"/>
      <c r="AC1466" s="14"/>
      <c r="AD1466" s="14"/>
      <c r="AE1466" s="14"/>
      <c r="AF1466" s="14"/>
      <c r="AG1466" s="14"/>
      <c r="AH1466" s="14"/>
      <c r="AI1466" s="14"/>
      <c r="AJ1466" s="14"/>
      <c r="AK1466" s="14"/>
      <c r="AL1466" s="14"/>
    </row>
    <row r="1467" spans="1:38">
      <c r="A1467" s="14"/>
      <c r="B1467" s="14"/>
      <c r="C1467" s="14"/>
      <c r="D1467" s="14"/>
      <c r="E1467" s="14"/>
      <c r="F1467" s="14"/>
      <c r="G1467" s="14"/>
      <c r="H1467" s="14"/>
      <c r="I1467" s="14"/>
      <c r="J1467" s="14"/>
      <c r="K1467" s="14"/>
      <c r="L1467" s="14"/>
      <c r="M1467" s="14"/>
      <c r="N1467" s="14"/>
      <c r="O1467" s="14"/>
      <c r="Q1467" s="14" t="str">
        <f>IF(moras!H1459="SI", moras!C1459, "")</f>
        <v/>
      </c>
      <c r="R1467" s="14">
        <f>IF(moras!H1459="NO", moras!C1459, "")</f>
        <v>75294.7</v>
      </c>
      <c r="S1467" s="14">
        <f t="shared" si="25"/>
        <v>-75294.7</v>
      </c>
      <c r="T1467" s="14"/>
      <c r="U1467" s="14"/>
      <c r="V1467" s="14"/>
      <c r="W1467" s="14"/>
      <c r="X1467" s="14"/>
      <c r="Y1467" s="14"/>
      <c r="Z1467" s="14"/>
      <c r="AA1467" s="14"/>
      <c r="AB1467" s="14"/>
      <c r="AC1467" s="14"/>
      <c r="AD1467" s="14"/>
      <c r="AE1467" s="14"/>
      <c r="AF1467" s="14"/>
      <c r="AG1467" s="14"/>
      <c r="AH1467" s="14"/>
      <c r="AI1467" s="14"/>
      <c r="AJ1467" s="14"/>
      <c r="AK1467" s="14"/>
      <c r="AL1467" s="14"/>
    </row>
    <row r="1468" spans="1:38">
      <c r="A1468" s="14"/>
      <c r="B1468" s="14"/>
      <c r="C1468" s="14"/>
      <c r="D1468" s="14"/>
      <c r="E1468" s="14"/>
      <c r="F1468" s="14"/>
      <c r="G1468" s="14"/>
      <c r="H1468" s="14"/>
      <c r="I1468" s="14"/>
      <c r="J1468" s="14"/>
      <c r="K1468" s="14"/>
      <c r="L1468" s="14"/>
      <c r="M1468" s="14"/>
      <c r="N1468" s="14"/>
      <c r="O1468" s="14"/>
      <c r="Q1468" s="14" t="str">
        <f>IF(moras!H1460="SI", moras!C1460, "")</f>
        <v/>
      </c>
      <c r="R1468" s="14">
        <f>IF(moras!H1460="NO", moras!C1460, "")</f>
        <v>278030</v>
      </c>
      <c r="S1468" s="14">
        <f t="shared" si="25"/>
        <v>-278030</v>
      </c>
      <c r="T1468" s="14"/>
      <c r="U1468" s="14"/>
      <c r="V1468" s="14"/>
      <c r="W1468" s="14"/>
      <c r="X1468" s="14"/>
      <c r="Y1468" s="14"/>
      <c r="Z1468" s="14"/>
      <c r="AA1468" s="14"/>
      <c r="AB1468" s="14"/>
      <c r="AC1468" s="14"/>
      <c r="AD1468" s="14"/>
      <c r="AE1468" s="14"/>
      <c r="AF1468" s="14"/>
      <c r="AG1468" s="14"/>
      <c r="AH1468" s="14"/>
      <c r="AI1468" s="14"/>
      <c r="AJ1468" s="14"/>
      <c r="AK1468" s="14"/>
      <c r="AL1468" s="14"/>
    </row>
    <row r="1469" spans="1:38">
      <c r="A1469" s="14"/>
      <c r="B1469" s="14"/>
      <c r="C1469" s="14"/>
      <c r="D1469" s="14"/>
      <c r="E1469" s="14"/>
      <c r="F1469" s="14"/>
      <c r="G1469" s="14"/>
      <c r="H1469" s="14"/>
      <c r="I1469" s="14"/>
      <c r="J1469" s="14"/>
      <c r="K1469" s="14"/>
      <c r="L1469" s="14"/>
      <c r="M1469" s="14"/>
      <c r="N1469" s="14"/>
      <c r="O1469" s="14"/>
      <c r="Q1469" s="14" t="str">
        <f>IF(moras!H1461="SI", moras!C1461, "")</f>
        <v/>
      </c>
      <c r="R1469" s="14">
        <f>IF(moras!H1461="NO", moras!C1461, "")</f>
        <v>278030.99</v>
      </c>
      <c r="S1469" s="14">
        <f t="shared" si="25"/>
        <v>-278030.99</v>
      </c>
      <c r="T1469" s="14"/>
      <c r="U1469" s="14"/>
      <c r="V1469" s="14"/>
      <c r="W1469" s="14"/>
      <c r="X1469" s="14"/>
      <c r="Y1469" s="14"/>
      <c r="Z1469" s="14"/>
      <c r="AA1469" s="14"/>
      <c r="AB1469" s="14"/>
      <c r="AC1469" s="14"/>
      <c r="AD1469" s="14"/>
      <c r="AE1469" s="14"/>
      <c r="AF1469" s="14"/>
      <c r="AG1469" s="14"/>
      <c r="AH1469" s="14"/>
      <c r="AI1469" s="14"/>
      <c r="AJ1469" s="14"/>
      <c r="AK1469" s="14"/>
      <c r="AL1469" s="14"/>
    </row>
    <row r="1470" spans="1:38">
      <c r="A1470" s="14"/>
      <c r="B1470" s="14"/>
      <c r="C1470" s="14"/>
      <c r="D1470" s="14"/>
      <c r="E1470" s="14"/>
      <c r="F1470" s="14"/>
      <c r="G1470" s="14"/>
      <c r="H1470" s="14"/>
      <c r="I1470" s="14"/>
      <c r="J1470" s="14"/>
      <c r="K1470" s="14"/>
      <c r="L1470" s="14"/>
      <c r="M1470" s="14"/>
      <c r="N1470" s="14"/>
      <c r="O1470" s="14"/>
      <c r="Q1470" s="14" t="str">
        <f>IF(moras!H1462="SI", moras!C1462, "")</f>
        <v/>
      </c>
      <c r="R1470" s="14">
        <f>IF(moras!H1462="NO", moras!C1462, "")</f>
        <v>791499.02</v>
      </c>
      <c r="S1470" s="14">
        <f t="shared" si="25"/>
        <v>-791499.02</v>
      </c>
      <c r="T1470" s="14"/>
      <c r="U1470" s="14"/>
      <c r="V1470" s="14"/>
      <c r="W1470" s="14"/>
      <c r="X1470" s="14"/>
      <c r="Y1470" s="14"/>
      <c r="Z1470" s="14"/>
      <c r="AA1470" s="14"/>
      <c r="AB1470" s="14"/>
      <c r="AC1470" s="14"/>
      <c r="AD1470" s="14"/>
      <c r="AE1470" s="14"/>
      <c r="AF1470" s="14"/>
      <c r="AG1470" s="14"/>
      <c r="AH1470" s="14"/>
      <c r="AI1470" s="14"/>
      <c r="AJ1470" s="14"/>
      <c r="AK1470" s="14"/>
      <c r="AL1470" s="14"/>
    </row>
    <row r="1471" spans="1:38">
      <c r="A1471" s="14"/>
      <c r="B1471" s="14"/>
      <c r="C1471" s="14"/>
      <c r="D1471" s="14"/>
      <c r="E1471" s="14"/>
      <c r="F1471" s="14"/>
      <c r="G1471" s="14"/>
      <c r="H1471" s="14"/>
      <c r="I1471" s="14"/>
      <c r="J1471" s="14"/>
      <c r="K1471" s="14"/>
      <c r="L1471" s="14"/>
      <c r="M1471" s="14"/>
      <c r="N1471" s="14"/>
      <c r="O1471" s="14"/>
      <c r="Q1471" s="14">
        <f>IF(moras!H1463="SI", moras!C1463, "")</f>
        <v>371304</v>
      </c>
      <c r="R1471" s="14" t="str">
        <f>IF(moras!H1463="NO", moras!C1463, "")</f>
        <v/>
      </c>
      <c r="S1471" s="14" t="e">
        <f t="shared" si="25"/>
        <v>#VALUE!</v>
      </c>
      <c r="T1471" s="14"/>
      <c r="U1471" s="14"/>
      <c r="V1471" s="14"/>
      <c r="W1471" s="14"/>
      <c r="X1471" s="14"/>
      <c r="Y1471" s="14"/>
      <c r="Z1471" s="14"/>
      <c r="AA1471" s="14"/>
      <c r="AB1471" s="14"/>
      <c r="AC1471" s="14"/>
      <c r="AD1471" s="14"/>
      <c r="AE1471" s="14"/>
      <c r="AF1471" s="14"/>
      <c r="AG1471" s="14"/>
      <c r="AH1471" s="14"/>
      <c r="AI1471" s="14"/>
      <c r="AJ1471" s="14"/>
      <c r="AK1471" s="14"/>
      <c r="AL1471" s="14"/>
    </row>
    <row r="1472" spans="1:38">
      <c r="A1472" s="14"/>
      <c r="B1472" s="14"/>
      <c r="C1472" s="14"/>
      <c r="D1472" s="14"/>
      <c r="E1472" s="14"/>
      <c r="F1472" s="14"/>
      <c r="G1472" s="14"/>
      <c r="H1472" s="14"/>
      <c r="I1472" s="14"/>
      <c r="J1472" s="14"/>
      <c r="K1472" s="14"/>
      <c r="L1472" s="14"/>
      <c r="M1472" s="14"/>
      <c r="N1472" s="14"/>
      <c r="O1472" s="14"/>
      <c r="Q1472" s="14" t="str">
        <f>IF(moras!H1464="SI", moras!C1464, "")</f>
        <v/>
      </c>
      <c r="R1472" s="14">
        <f>IF(moras!H1464="NO", moras!C1464, "")</f>
        <v>1611870.5</v>
      </c>
      <c r="S1472" s="14">
        <f t="shared" si="25"/>
        <v>-1611870.5</v>
      </c>
      <c r="T1472" s="14"/>
      <c r="U1472" s="14"/>
      <c r="V1472" s="14"/>
      <c r="W1472" s="14"/>
      <c r="X1472" s="14"/>
      <c r="Y1472" s="14"/>
      <c r="Z1472" s="14"/>
      <c r="AA1472" s="14"/>
      <c r="AB1472" s="14"/>
      <c r="AC1472" s="14"/>
      <c r="AD1472" s="14"/>
      <c r="AE1472" s="14"/>
      <c r="AF1472" s="14"/>
      <c r="AG1472" s="14"/>
      <c r="AH1472" s="14"/>
      <c r="AI1472" s="14"/>
      <c r="AJ1472" s="14"/>
      <c r="AK1472" s="14"/>
      <c r="AL1472" s="14"/>
    </row>
    <row r="1473" spans="1:38">
      <c r="A1473" s="14"/>
      <c r="B1473" s="14"/>
      <c r="C1473" s="14"/>
      <c r="D1473" s="14"/>
      <c r="E1473" s="14"/>
      <c r="F1473" s="14"/>
      <c r="G1473" s="14"/>
      <c r="H1473" s="14"/>
      <c r="I1473" s="14"/>
      <c r="J1473" s="14"/>
      <c r="K1473" s="14"/>
      <c r="L1473" s="14"/>
      <c r="M1473" s="14"/>
      <c r="N1473" s="14"/>
      <c r="O1473" s="14"/>
      <c r="Q1473" s="14" t="str">
        <f>IF(moras!H1465="SI", moras!C1465, "")</f>
        <v/>
      </c>
      <c r="R1473" s="14">
        <f>IF(moras!H1465="NO", moras!C1465, "")</f>
        <v>771947.42</v>
      </c>
      <c r="S1473" s="14">
        <f t="shared" si="25"/>
        <v>-771947.42</v>
      </c>
      <c r="T1473" s="14"/>
      <c r="U1473" s="14"/>
      <c r="V1473" s="14"/>
      <c r="W1473" s="14"/>
      <c r="X1473" s="14"/>
      <c r="Y1473" s="14"/>
      <c r="Z1473" s="14"/>
      <c r="AA1473" s="14"/>
      <c r="AB1473" s="14"/>
      <c r="AC1473" s="14"/>
      <c r="AD1473" s="14"/>
      <c r="AE1473" s="14"/>
      <c r="AF1473" s="14"/>
      <c r="AG1473" s="14"/>
      <c r="AH1473" s="14"/>
      <c r="AI1473" s="14"/>
      <c r="AJ1473" s="14"/>
      <c r="AK1473" s="14"/>
      <c r="AL1473" s="14"/>
    </row>
    <row r="1474" spans="1:38">
      <c r="A1474" s="14"/>
      <c r="B1474" s="14"/>
      <c r="C1474" s="14"/>
      <c r="D1474" s="14"/>
      <c r="E1474" s="14"/>
      <c r="F1474" s="14"/>
      <c r="G1474" s="14"/>
      <c r="H1474" s="14"/>
      <c r="I1474" s="14"/>
      <c r="J1474" s="14"/>
      <c r="K1474" s="14"/>
      <c r="L1474" s="14"/>
      <c r="M1474" s="14"/>
      <c r="N1474" s="14"/>
      <c r="O1474" s="14"/>
      <c r="Q1474" s="14" t="str">
        <f>IF(moras!H1466="SI", moras!C1466, "")</f>
        <v/>
      </c>
      <c r="R1474" s="14">
        <f>IF(moras!H1466="NO", moras!C1466, "")</f>
        <v>278030</v>
      </c>
      <c r="S1474" s="14">
        <f t="shared" si="25"/>
        <v>-278030</v>
      </c>
      <c r="T1474" s="14"/>
      <c r="U1474" s="14"/>
      <c r="V1474" s="14"/>
      <c r="W1474" s="14"/>
      <c r="X1474" s="14"/>
      <c r="Y1474" s="14"/>
      <c r="Z1474" s="14"/>
      <c r="AA1474" s="14"/>
      <c r="AB1474" s="14"/>
      <c r="AC1474" s="14"/>
      <c r="AD1474" s="14"/>
      <c r="AE1474" s="14"/>
      <c r="AF1474" s="14"/>
      <c r="AG1474" s="14"/>
      <c r="AH1474" s="14"/>
      <c r="AI1474" s="14"/>
      <c r="AJ1474" s="14"/>
      <c r="AK1474" s="14"/>
      <c r="AL1474" s="14"/>
    </row>
    <row r="1475" spans="1:38">
      <c r="A1475" s="14"/>
      <c r="B1475" s="14"/>
      <c r="C1475" s="14"/>
      <c r="D1475" s="14"/>
      <c r="E1475" s="14"/>
      <c r="F1475" s="14"/>
      <c r="G1475" s="14"/>
      <c r="H1475" s="14"/>
      <c r="I1475" s="14"/>
      <c r="J1475" s="14"/>
      <c r="K1475" s="14"/>
      <c r="L1475" s="14"/>
      <c r="M1475" s="14"/>
      <c r="N1475" s="14"/>
      <c r="O1475" s="14"/>
      <c r="Q1475" s="14" t="str">
        <f>IF(moras!H1467="SI", moras!C1467, "")</f>
        <v/>
      </c>
      <c r="R1475" s="14">
        <f>IF(moras!H1467="NO", moras!C1467, "")</f>
        <v>1358025.5</v>
      </c>
      <c r="S1475" s="14">
        <f t="shared" si="25"/>
        <v>-1358025.5</v>
      </c>
      <c r="T1475" s="14"/>
      <c r="U1475" s="14"/>
      <c r="V1475" s="14"/>
      <c r="W1475" s="14"/>
      <c r="X1475" s="14"/>
      <c r="Y1475" s="14"/>
      <c r="Z1475" s="14"/>
      <c r="AA1475" s="14"/>
      <c r="AB1475" s="14"/>
      <c r="AC1475" s="14"/>
      <c r="AD1475" s="14"/>
      <c r="AE1475" s="14"/>
      <c r="AF1475" s="14"/>
      <c r="AG1475" s="14"/>
      <c r="AH1475" s="14"/>
      <c r="AI1475" s="14"/>
      <c r="AJ1475" s="14"/>
      <c r="AK1475" s="14"/>
      <c r="AL1475" s="14"/>
    </row>
    <row r="1476" spans="1:38">
      <c r="A1476" s="14"/>
      <c r="B1476" s="14"/>
      <c r="C1476" s="14"/>
      <c r="D1476" s="14"/>
      <c r="E1476" s="14"/>
      <c r="F1476" s="14"/>
      <c r="G1476" s="14"/>
      <c r="H1476" s="14"/>
      <c r="I1476" s="14"/>
      <c r="J1476" s="14"/>
      <c r="K1476" s="14"/>
      <c r="L1476" s="14"/>
      <c r="M1476" s="14"/>
      <c r="N1476" s="14"/>
      <c r="O1476" s="14"/>
      <c r="Q1476" s="14" t="str">
        <f>IF(moras!H1468="SI", moras!C1468, "")</f>
        <v/>
      </c>
      <c r="R1476" s="14">
        <f>IF(moras!H1468="NO", moras!C1468, "")</f>
        <v>1049700.32</v>
      </c>
      <c r="S1476" s="14">
        <f t="shared" si="25"/>
        <v>-1049700.32</v>
      </c>
      <c r="T1476" s="14"/>
      <c r="U1476" s="14"/>
      <c r="V1476" s="14"/>
      <c r="W1476" s="14"/>
      <c r="X1476" s="14"/>
      <c r="Y1476" s="14"/>
      <c r="Z1476" s="14"/>
      <c r="AA1476" s="14"/>
      <c r="AB1476" s="14"/>
      <c r="AC1476" s="14"/>
      <c r="AD1476" s="14"/>
      <c r="AE1476" s="14"/>
      <c r="AF1476" s="14"/>
      <c r="AG1476" s="14"/>
      <c r="AH1476" s="14"/>
      <c r="AI1476" s="14"/>
      <c r="AJ1476" s="14"/>
      <c r="AK1476" s="14"/>
      <c r="AL1476" s="14"/>
    </row>
    <row r="1477" spans="1:38">
      <c r="A1477" s="14"/>
      <c r="B1477" s="14"/>
      <c r="C1477" s="14"/>
      <c r="D1477" s="14"/>
      <c r="E1477" s="14"/>
      <c r="F1477" s="14"/>
      <c r="G1477" s="14"/>
      <c r="H1477" s="14"/>
      <c r="I1477" s="14"/>
      <c r="J1477" s="14"/>
      <c r="K1477" s="14"/>
      <c r="L1477" s="14"/>
      <c r="M1477" s="14"/>
      <c r="N1477" s="14"/>
      <c r="O1477" s="14"/>
      <c r="Q1477" s="14">
        <f>IF(moras!H1469="SI", moras!C1469, "")</f>
        <v>311173</v>
      </c>
      <c r="R1477" s="14" t="str">
        <f>IF(moras!H1469="NO", moras!C1469, "")</f>
        <v/>
      </c>
      <c r="S1477" s="14" t="e">
        <f t="shared" si="25"/>
        <v>#VALUE!</v>
      </c>
      <c r="T1477" s="14"/>
      <c r="U1477" s="14"/>
      <c r="V1477" s="14"/>
      <c r="W1477" s="14"/>
      <c r="X1477" s="14"/>
      <c r="Y1477" s="14"/>
      <c r="Z1477" s="14"/>
      <c r="AA1477" s="14"/>
      <c r="AB1477" s="14"/>
      <c r="AC1477" s="14"/>
      <c r="AD1477" s="14"/>
      <c r="AE1477" s="14"/>
      <c r="AF1477" s="14"/>
      <c r="AG1477" s="14"/>
      <c r="AH1477" s="14"/>
      <c r="AI1477" s="14"/>
      <c r="AJ1477" s="14"/>
      <c r="AK1477" s="14"/>
      <c r="AL1477" s="14"/>
    </row>
    <row r="1478" spans="1:38">
      <c r="A1478" s="14"/>
      <c r="B1478" s="14"/>
      <c r="C1478" s="14"/>
      <c r="D1478" s="14"/>
      <c r="E1478" s="14"/>
      <c r="F1478" s="14"/>
      <c r="G1478" s="14"/>
      <c r="H1478" s="14"/>
      <c r="I1478" s="14"/>
      <c r="J1478" s="14"/>
      <c r="K1478" s="14"/>
      <c r="L1478" s="14"/>
      <c r="M1478" s="14"/>
      <c r="N1478" s="14"/>
      <c r="O1478" s="14"/>
      <c r="Q1478" s="14" t="str">
        <f>IF(moras!H1470="SI", moras!C1470, "")</f>
        <v/>
      </c>
      <c r="R1478" s="14">
        <f>IF(moras!H1470="NO", moras!C1470, "")</f>
        <v>266800</v>
      </c>
      <c r="S1478" s="14">
        <f t="shared" si="25"/>
        <v>-266800</v>
      </c>
      <c r="T1478" s="14"/>
      <c r="U1478" s="14"/>
      <c r="V1478" s="14"/>
      <c r="W1478" s="14"/>
      <c r="X1478" s="14"/>
      <c r="Y1478" s="14"/>
      <c r="Z1478" s="14"/>
      <c r="AA1478" s="14"/>
      <c r="AB1478" s="14"/>
      <c r="AC1478" s="14"/>
      <c r="AD1478" s="14"/>
      <c r="AE1478" s="14"/>
      <c r="AF1478" s="14"/>
      <c r="AG1478" s="14"/>
      <c r="AH1478" s="14"/>
      <c r="AI1478" s="14"/>
      <c r="AJ1478" s="14"/>
      <c r="AK1478" s="14"/>
      <c r="AL1478" s="14"/>
    </row>
    <row r="1479" spans="1:38">
      <c r="A1479" s="14"/>
      <c r="B1479" s="14"/>
      <c r="C1479" s="14"/>
      <c r="D1479" s="14"/>
      <c r="E1479" s="14"/>
      <c r="F1479" s="14"/>
      <c r="G1479" s="14"/>
      <c r="H1479" s="14"/>
      <c r="I1479" s="14"/>
      <c r="J1479" s="14"/>
      <c r="K1479" s="14"/>
      <c r="L1479" s="14"/>
      <c r="M1479" s="14"/>
      <c r="N1479" s="14"/>
      <c r="O1479" s="14"/>
      <c r="Q1479" s="14">
        <f>IF(moras!H1471="SI", moras!C1471, "")</f>
        <v>196925</v>
      </c>
      <c r="R1479" s="14" t="str">
        <f>IF(moras!H1471="NO", moras!C1471, "")</f>
        <v/>
      </c>
      <c r="S1479" s="14" t="e">
        <f t="shared" si="25"/>
        <v>#VALUE!</v>
      </c>
      <c r="T1479" s="14"/>
      <c r="U1479" s="14"/>
      <c r="V1479" s="14"/>
      <c r="W1479" s="14"/>
      <c r="X1479" s="14"/>
      <c r="Y1479" s="14"/>
      <c r="Z1479" s="14"/>
      <c r="AA1479" s="14"/>
      <c r="AB1479" s="14"/>
      <c r="AC1479" s="14"/>
      <c r="AD1479" s="14"/>
      <c r="AE1479" s="14"/>
      <c r="AF1479" s="14"/>
      <c r="AG1479" s="14"/>
      <c r="AH1479" s="14"/>
      <c r="AI1479" s="14"/>
      <c r="AJ1479" s="14"/>
      <c r="AK1479" s="14"/>
      <c r="AL1479" s="14"/>
    </row>
    <row r="1480" spans="1:38">
      <c r="A1480" s="14"/>
      <c r="B1480" s="14"/>
      <c r="C1480" s="14"/>
      <c r="D1480" s="14"/>
      <c r="E1480" s="14"/>
      <c r="F1480" s="14"/>
      <c r="G1480" s="14"/>
      <c r="H1480" s="14"/>
      <c r="I1480" s="14"/>
      <c r="J1480" s="14"/>
      <c r="K1480" s="14"/>
      <c r="L1480" s="14"/>
      <c r="M1480" s="14"/>
      <c r="N1480" s="14"/>
      <c r="O1480" s="14"/>
      <c r="Q1480" s="14" t="str">
        <f>IF(moras!H1472="SI", moras!C1472, "")</f>
        <v/>
      </c>
      <c r="R1480" s="14">
        <f>IF(moras!H1472="NO", moras!C1472, "")</f>
        <v>342027</v>
      </c>
      <c r="S1480" s="14">
        <f t="shared" si="25"/>
        <v>-342027</v>
      </c>
      <c r="T1480" s="14"/>
      <c r="U1480" s="14"/>
      <c r="V1480" s="14"/>
      <c r="W1480" s="14"/>
      <c r="X1480" s="14"/>
      <c r="Y1480" s="14"/>
      <c r="Z1480" s="14"/>
      <c r="AA1480" s="14"/>
      <c r="AB1480" s="14"/>
      <c r="AC1480" s="14"/>
      <c r="AD1480" s="14"/>
      <c r="AE1480" s="14"/>
      <c r="AF1480" s="14"/>
      <c r="AG1480" s="14"/>
      <c r="AH1480" s="14"/>
      <c r="AI1480" s="14"/>
      <c r="AJ1480" s="14"/>
      <c r="AK1480" s="14"/>
      <c r="AL1480" s="14"/>
    </row>
    <row r="1481" spans="1:38">
      <c r="A1481" s="14"/>
      <c r="B1481" s="14"/>
      <c r="C1481" s="14"/>
      <c r="D1481" s="14"/>
      <c r="E1481" s="14"/>
      <c r="F1481" s="14"/>
      <c r="G1481" s="14"/>
      <c r="H1481" s="14"/>
      <c r="I1481" s="14"/>
      <c r="J1481" s="14"/>
      <c r="K1481" s="14"/>
      <c r="L1481" s="14"/>
      <c r="M1481" s="14"/>
      <c r="N1481" s="14"/>
      <c r="O1481" s="14"/>
      <c r="Q1481" s="14" t="str">
        <f>IF(moras!H1473="SI", moras!C1473, "")</f>
        <v/>
      </c>
      <c r="R1481" s="14">
        <f>IF(moras!H1473="NO", moras!C1473, "")</f>
        <v>1104062</v>
      </c>
      <c r="S1481" s="14">
        <f t="shared" si="25"/>
        <v>-1104062</v>
      </c>
      <c r="T1481" s="14"/>
      <c r="U1481" s="14"/>
      <c r="V1481" s="14"/>
      <c r="W1481" s="14"/>
      <c r="X1481" s="14"/>
      <c r="Y1481" s="14"/>
      <c r="Z1481" s="14"/>
      <c r="AA1481" s="14"/>
      <c r="AB1481" s="14"/>
      <c r="AC1481" s="14"/>
      <c r="AD1481" s="14"/>
      <c r="AE1481" s="14"/>
      <c r="AF1481" s="14"/>
      <c r="AG1481" s="14"/>
      <c r="AH1481" s="14"/>
      <c r="AI1481" s="14"/>
      <c r="AJ1481" s="14"/>
      <c r="AK1481" s="14"/>
      <c r="AL1481" s="14"/>
    </row>
    <row r="1482" spans="1:38">
      <c r="A1482" s="14"/>
      <c r="B1482" s="14"/>
      <c r="C1482" s="14"/>
      <c r="D1482" s="14"/>
      <c r="E1482" s="14"/>
      <c r="F1482" s="14"/>
      <c r="G1482" s="14"/>
      <c r="H1482" s="14"/>
      <c r="I1482" s="14"/>
      <c r="J1482" s="14"/>
      <c r="K1482" s="14"/>
      <c r="L1482" s="14"/>
      <c r="M1482" s="14"/>
      <c r="N1482" s="14"/>
      <c r="O1482" s="14"/>
      <c r="Q1482" s="14" t="str">
        <f>IF(moras!H1474="SI", moras!C1474, "")</f>
        <v/>
      </c>
      <c r="R1482" s="14">
        <f>IF(moras!H1474="NO", moras!C1474, "")</f>
        <v>155880</v>
      </c>
      <c r="S1482" s="14">
        <f t="shared" si="25"/>
        <v>-155880</v>
      </c>
      <c r="T1482" s="14"/>
      <c r="U1482" s="14"/>
      <c r="V1482" s="14"/>
      <c r="W1482" s="14"/>
      <c r="X1482" s="14"/>
      <c r="Y1482" s="14"/>
      <c r="Z1482" s="14"/>
      <c r="AA1482" s="14"/>
      <c r="AB1482" s="14"/>
      <c r="AC1482" s="14"/>
      <c r="AD1482" s="14"/>
      <c r="AE1482" s="14"/>
      <c r="AF1482" s="14"/>
      <c r="AG1482" s="14"/>
      <c r="AH1482" s="14"/>
      <c r="AI1482" s="14"/>
      <c r="AJ1482" s="14"/>
      <c r="AK1482" s="14"/>
      <c r="AL1482" s="14"/>
    </row>
    <row r="1483" spans="1:38">
      <c r="A1483" s="14"/>
      <c r="B1483" s="14"/>
      <c r="C1483" s="14"/>
      <c r="D1483" s="14"/>
      <c r="E1483" s="14"/>
      <c r="F1483" s="14"/>
      <c r="G1483" s="14"/>
      <c r="H1483" s="14"/>
      <c r="I1483" s="14"/>
      <c r="J1483" s="14"/>
      <c r="K1483" s="14"/>
      <c r="L1483" s="14"/>
      <c r="M1483" s="14"/>
      <c r="N1483" s="14"/>
      <c r="O1483" s="14"/>
      <c r="Q1483" s="14" t="str">
        <f>IF(moras!H1475="SI", moras!C1475, "")</f>
        <v/>
      </c>
      <c r="R1483" s="14">
        <f>IF(moras!H1475="NO", moras!C1475, "")</f>
        <v>297046</v>
      </c>
      <c r="S1483" s="14">
        <f t="shared" ref="S1483:S1546" si="26">-R1483</f>
        <v>-297046</v>
      </c>
      <c r="T1483" s="14"/>
      <c r="U1483" s="14"/>
      <c r="V1483" s="14"/>
      <c r="W1483" s="14"/>
      <c r="X1483" s="14"/>
      <c r="Y1483" s="14"/>
      <c r="Z1483" s="14"/>
      <c r="AA1483" s="14"/>
      <c r="AB1483" s="14"/>
      <c r="AC1483" s="14"/>
      <c r="AD1483" s="14"/>
      <c r="AE1483" s="14"/>
      <c r="AF1483" s="14"/>
      <c r="AG1483" s="14"/>
      <c r="AH1483" s="14"/>
      <c r="AI1483" s="14"/>
      <c r="AJ1483" s="14"/>
      <c r="AK1483" s="14"/>
      <c r="AL1483" s="14"/>
    </row>
    <row r="1484" spans="1:38">
      <c r="A1484" s="14"/>
      <c r="B1484" s="14"/>
      <c r="C1484" s="14"/>
      <c r="D1484" s="14"/>
      <c r="E1484" s="14"/>
      <c r="F1484" s="14"/>
      <c r="G1484" s="14"/>
      <c r="H1484" s="14"/>
      <c r="I1484" s="14"/>
      <c r="J1484" s="14"/>
      <c r="K1484" s="14"/>
      <c r="L1484" s="14"/>
      <c r="M1484" s="14"/>
      <c r="N1484" s="14"/>
      <c r="O1484" s="14"/>
      <c r="Q1484" s="14" t="str">
        <f>IF(moras!H1476="SI", moras!C1476, "")</f>
        <v/>
      </c>
      <c r="R1484" s="14">
        <f>IF(moras!H1476="NO", moras!C1476, "")</f>
        <v>338166</v>
      </c>
      <c r="S1484" s="14">
        <f t="shared" si="26"/>
        <v>-338166</v>
      </c>
      <c r="T1484" s="14"/>
      <c r="U1484" s="14"/>
      <c r="V1484" s="14"/>
      <c r="W1484" s="14"/>
      <c r="X1484" s="14"/>
      <c r="Y1484" s="14"/>
      <c r="Z1484" s="14"/>
      <c r="AA1484" s="14"/>
      <c r="AB1484" s="14"/>
      <c r="AC1484" s="14"/>
      <c r="AD1484" s="14"/>
      <c r="AE1484" s="14"/>
      <c r="AF1484" s="14"/>
      <c r="AG1484" s="14"/>
      <c r="AH1484" s="14"/>
      <c r="AI1484" s="14"/>
      <c r="AJ1484" s="14"/>
      <c r="AK1484" s="14"/>
      <c r="AL1484" s="14"/>
    </row>
    <row r="1485" spans="1:38">
      <c r="A1485" s="14"/>
      <c r="B1485" s="14"/>
      <c r="C1485" s="14"/>
      <c r="D1485" s="14"/>
      <c r="E1485" s="14"/>
      <c r="F1485" s="14"/>
      <c r="G1485" s="14"/>
      <c r="H1485" s="14"/>
      <c r="I1485" s="14"/>
      <c r="J1485" s="14"/>
      <c r="K1485" s="14"/>
      <c r="L1485" s="14"/>
      <c r="M1485" s="14"/>
      <c r="N1485" s="14"/>
      <c r="O1485" s="14"/>
      <c r="Q1485" s="14">
        <f>IF(moras!H1477="SI", moras!C1477, "")</f>
        <v>650000</v>
      </c>
      <c r="R1485" s="14" t="str">
        <f>IF(moras!H1477="NO", moras!C1477, "")</f>
        <v/>
      </c>
      <c r="S1485" s="14" t="e">
        <f t="shared" si="26"/>
        <v>#VALUE!</v>
      </c>
      <c r="T1485" s="14"/>
      <c r="U1485" s="14"/>
      <c r="V1485" s="14"/>
      <c r="W1485" s="14"/>
      <c r="X1485" s="14"/>
      <c r="Y1485" s="14"/>
      <c r="Z1485" s="14"/>
      <c r="AA1485" s="14"/>
      <c r="AB1485" s="14"/>
      <c r="AC1485" s="14"/>
      <c r="AD1485" s="14"/>
      <c r="AE1485" s="14"/>
      <c r="AF1485" s="14"/>
      <c r="AG1485" s="14"/>
      <c r="AH1485" s="14"/>
      <c r="AI1485" s="14"/>
      <c r="AJ1485" s="14"/>
      <c r="AK1485" s="14"/>
      <c r="AL1485" s="14"/>
    </row>
    <row r="1486" spans="1:38">
      <c r="A1486" s="14"/>
      <c r="B1486" s="14"/>
      <c r="C1486" s="14"/>
      <c r="D1486" s="14"/>
      <c r="E1486" s="14"/>
      <c r="F1486" s="14"/>
      <c r="G1486" s="14"/>
      <c r="H1486" s="14"/>
      <c r="I1486" s="14"/>
      <c r="J1486" s="14"/>
      <c r="K1486" s="14"/>
      <c r="L1486" s="14"/>
      <c r="M1486" s="14"/>
      <c r="N1486" s="14"/>
      <c r="O1486" s="14"/>
      <c r="Q1486" s="14" t="str">
        <f>IF(moras!H1478="SI", moras!C1478, "")</f>
        <v/>
      </c>
      <c r="R1486" s="14">
        <f>IF(moras!H1478="NO", moras!C1478, "")</f>
        <v>490638.83</v>
      </c>
      <c r="S1486" s="14">
        <f t="shared" si="26"/>
        <v>-490638.83</v>
      </c>
      <c r="T1486" s="14"/>
      <c r="U1486" s="14"/>
      <c r="V1486" s="14"/>
      <c r="W1486" s="14"/>
      <c r="X1486" s="14"/>
      <c r="Y1486" s="14"/>
      <c r="Z1486" s="14"/>
      <c r="AA1486" s="14"/>
      <c r="AB1486" s="14"/>
      <c r="AC1486" s="14"/>
      <c r="AD1486" s="14"/>
      <c r="AE1486" s="14"/>
      <c r="AF1486" s="14"/>
      <c r="AG1486" s="14"/>
      <c r="AH1486" s="14"/>
      <c r="AI1486" s="14"/>
      <c r="AJ1486" s="14"/>
      <c r="AK1486" s="14"/>
      <c r="AL1486" s="14"/>
    </row>
    <row r="1487" spans="1:38">
      <c r="A1487" s="14"/>
      <c r="B1487" s="14"/>
      <c r="C1487" s="14"/>
      <c r="D1487" s="14"/>
      <c r="E1487" s="14"/>
      <c r="F1487" s="14"/>
      <c r="G1487" s="14"/>
      <c r="H1487" s="14"/>
      <c r="I1487" s="14"/>
      <c r="J1487" s="14"/>
      <c r="K1487" s="14"/>
      <c r="L1487" s="14"/>
      <c r="M1487" s="14"/>
      <c r="N1487" s="14"/>
      <c r="O1487" s="14"/>
      <c r="Q1487" s="14" t="str">
        <f>IF(moras!H1479="SI", moras!C1479, "")</f>
        <v/>
      </c>
      <c r="R1487" s="14">
        <f>IF(moras!H1479="NO", moras!C1479, "")</f>
        <v>432363</v>
      </c>
      <c r="S1487" s="14">
        <f t="shared" si="26"/>
        <v>-432363</v>
      </c>
      <c r="T1487" s="14"/>
      <c r="U1487" s="14"/>
      <c r="V1487" s="14"/>
      <c r="W1487" s="14"/>
      <c r="X1487" s="14"/>
      <c r="Y1487" s="14"/>
      <c r="Z1487" s="14"/>
      <c r="AA1487" s="14"/>
      <c r="AB1487" s="14"/>
      <c r="AC1487" s="14"/>
      <c r="AD1487" s="14"/>
      <c r="AE1487" s="14"/>
      <c r="AF1487" s="14"/>
      <c r="AG1487" s="14"/>
      <c r="AH1487" s="14"/>
      <c r="AI1487" s="14"/>
      <c r="AJ1487" s="14"/>
      <c r="AK1487" s="14"/>
      <c r="AL1487" s="14"/>
    </row>
    <row r="1488" spans="1:38">
      <c r="A1488" s="14"/>
      <c r="B1488" s="14"/>
      <c r="C1488" s="14"/>
      <c r="D1488" s="14"/>
      <c r="E1488" s="14"/>
      <c r="F1488" s="14"/>
      <c r="G1488" s="14"/>
      <c r="H1488" s="14"/>
      <c r="I1488" s="14"/>
      <c r="J1488" s="14"/>
      <c r="K1488" s="14"/>
      <c r="L1488" s="14"/>
      <c r="M1488" s="14"/>
      <c r="N1488" s="14"/>
      <c r="O1488" s="14"/>
      <c r="Q1488" s="14">
        <f>IF(moras!H1480="SI", moras!C1480, "")</f>
        <v>360420</v>
      </c>
      <c r="R1488" s="14" t="str">
        <f>IF(moras!H1480="NO", moras!C1480, "")</f>
        <v/>
      </c>
      <c r="S1488" s="14" t="e">
        <f t="shared" si="26"/>
        <v>#VALUE!</v>
      </c>
      <c r="T1488" s="14"/>
      <c r="U1488" s="14"/>
      <c r="V1488" s="14"/>
      <c r="W1488" s="14"/>
      <c r="X1488" s="14"/>
      <c r="Y1488" s="14"/>
      <c r="Z1488" s="14"/>
      <c r="AA1488" s="14"/>
      <c r="AB1488" s="14"/>
      <c r="AC1488" s="14"/>
      <c r="AD1488" s="14"/>
      <c r="AE1488" s="14"/>
      <c r="AF1488" s="14"/>
      <c r="AG1488" s="14"/>
      <c r="AH1488" s="14"/>
      <c r="AI1488" s="14"/>
      <c r="AJ1488" s="14"/>
      <c r="AK1488" s="14"/>
      <c r="AL1488" s="14"/>
    </row>
    <row r="1489" spans="1:38">
      <c r="A1489" s="14"/>
      <c r="B1489" s="14"/>
      <c r="C1489" s="14"/>
      <c r="D1489" s="14"/>
      <c r="E1489" s="14"/>
      <c r="F1489" s="14"/>
      <c r="G1489" s="14"/>
      <c r="H1489" s="14"/>
      <c r="I1489" s="14"/>
      <c r="J1489" s="14"/>
      <c r="K1489" s="14"/>
      <c r="L1489" s="14"/>
      <c r="M1489" s="14"/>
      <c r="N1489" s="14"/>
      <c r="O1489" s="14"/>
      <c r="Q1489" s="14" t="str">
        <f>IF(moras!H1481="SI", moras!C1481, "")</f>
        <v/>
      </c>
      <c r="R1489" s="14">
        <f>IF(moras!H1481="NO", moras!C1481, "")</f>
        <v>351670.01</v>
      </c>
      <c r="S1489" s="14">
        <f t="shared" si="26"/>
        <v>-351670.01</v>
      </c>
      <c r="T1489" s="14"/>
      <c r="U1489" s="14"/>
      <c r="V1489" s="14"/>
      <c r="W1489" s="14"/>
      <c r="X1489" s="14"/>
      <c r="Y1489" s="14"/>
      <c r="Z1489" s="14"/>
      <c r="AA1489" s="14"/>
      <c r="AB1489" s="14"/>
      <c r="AC1489" s="14"/>
      <c r="AD1489" s="14"/>
      <c r="AE1489" s="14"/>
      <c r="AF1489" s="14"/>
      <c r="AG1489" s="14"/>
      <c r="AH1489" s="14"/>
      <c r="AI1489" s="14"/>
      <c r="AJ1489" s="14"/>
      <c r="AK1489" s="14"/>
      <c r="AL1489" s="14"/>
    </row>
    <row r="1490" spans="1:38">
      <c r="A1490" s="14"/>
      <c r="B1490" s="14"/>
      <c r="C1490" s="14"/>
      <c r="D1490" s="14"/>
      <c r="E1490" s="14"/>
      <c r="F1490" s="14"/>
      <c r="G1490" s="14"/>
      <c r="H1490" s="14"/>
      <c r="I1490" s="14"/>
      <c r="J1490" s="14"/>
      <c r="K1490" s="14"/>
      <c r="L1490" s="14"/>
      <c r="M1490" s="14"/>
      <c r="N1490" s="14"/>
      <c r="O1490" s="14"/>
      <c r="Q1490" s="14" t="str">
        <f>IF(moras!H1482="SI", moras!C1482, "")</f>
        <v/>
      </c>
      <c r="R1490" s="14">
        <f>IF(moras!H1482="NO", moras!C1482, "")</f>
        <v>528606.29</v>
      </c>
      <c r="S1490" s="14">
        <f t="shared" si="26"/>
        <v>-528606.29</v>
      </c>
      <c r="T1490" s="14"/>
      <c r="U1490" s="14"/>
      <c r="V1490" s="14"/>
      <c r="W1490" s="14"/>
      <c r="X1490" s="14"/>
      <c r="Y1490" s="14"/>
      <c r="Z1490" s="14"/>
      <c r="AA1490" s="14"/>
      <c r="AB1490" s="14"/>
      <c r="AC1490" s="14"/>
      <c r="AD1490" s="14"/>
      <c r="AE1490" s="14"/>
      <c r="AF1490" s="14"/>
      <c r="AG1490" s="14"/>
      <c r="AH1490" s="14"/>
      <c r="AI1490" s="14"/>
      <c r="AJ1490" s="14"/>
      <c r="AK1490" s="14"/>
      <c r="AL1490" s="14"/>
    </row>
    <row r="1491" spans="1:38">
      <c r="A1491" s="14"/>
      <c r="B1491" s="14"/>
      <c r="C1491" s="14"/>
      <c r="D1491" s="14"/>
      <c r="E1491" s="14"/>
      <c r="F1491" s="14"/>
      <c r="G1491" s="14"/>
      <c r="H1491" s="14"/>
      <c r="I1491" s="14"/>
      <c r="J1491" s="14"/>
      <c r="K1491" s="14"/>
      <c r="L1491" s="14"/>
      <c r="M1491" s="14"/>
      <c r="N1491" s="14"/>
      <c r="O1491" s="14"/>
      <c r="Q1491" s="14" t="str">
        <f>IF(moras!H1483="SI", moras!C1483, "")</f>
        <v/>
      </c>
      <c r="R1491" s="14">
        <f>IF(moras!H1483="NO", moras!C1483, "")</f>
        <v>2398731.5</v>
      </c>
      <c r="S1491" s="14">
        <f t="shared" si="26"/>
        <v>-2398731.5</v>
      </c>
      <c r="T1491" s="14"/>
      <c r="U1491" s="14"/>
      <c r="V1491" s="14"/>
      <c r="W1491" s="14"/>
      <c r="X1491" s="14"/>
      <c r="Y1491" s="14"/>
      <c r="Z1491" s="14"/>
      <c r="AA1491" s="14"/>
      <c r="AB1491" s="14"/>
      <c r="AC1491" s="14"/>
      <c r="AD1491" s="14"/>
      <c r="AE1491" s="14"/>
      <c r="AF1491" s="14"/>
      <c r="AG1491" s="14"/>
      <c r="AH1491" s="14"/>
      <c r="AI1491" s="14"/>
      <c r="AJ1491" s="14"/>
      <c r="AK1491" s="14"/>
      <c r="AL1491" s="14"/>
    </row>
    <row r="1492" spans="1:38">
      <c r="A1492" s="14"/>
      <c r="B1492" s="14"/>
      <c r="C1492" s="14"/>
      <c r="D1492" s="14"/>
      <c r="E1492" s="14"/>
      <c r="F1492" s="14"/>
      <c r="G1492" s="14"/>
      <c r="H1492" s="14"/>
      <c r="I1492" s="14"/>
      <c r="J1492" s="14"/>
      <c r="K1492" s="14"/>
      <c r="L1492" s="14"/>
      <c r="M1492" s="14"/>
      <c r="N1492" s="14"/>
      <c r="O1492" s="14"/>
      <c r="Q1492" s="14" t="str">
        <f>IF(moras!H1484="SI", moras!C1484, "")</f>
        <v/>
      </c>
      <c r="R1492" s="14">
        <f>IF(moras!H1484="NO", moras!C1484, "")</f>
        <v>327400</v>
      </c>
      <c r="S1492" s="14">
        <f t="shared" si="26"/>
        <v>-327400</v>
      </c>
      <c r="T1492" s="14"/>
      <c r="U1492" s="14"/>
      <c r="V1492" s="14"/>
      <c r="W1492" s="14"/>
      <c r="X1492" s="14"/>
      <c r="Y1492" s="14"/>
      <c r="Z1492" s="14"/>
      <c r="AA1492" s="14"/>
      <c r="AB1492" s="14"/>
      <c r="AC1492" s="14"/>
      <c r="AD1492" s="14"/>
      <c r="AE1492" s="14"/>
      <c r="AF1492" s="14"/>
      <c r="AG1492" s="14"/>
      <c r="AH1492" s="14"/>
      <c r="AI1492" s="14"/>
      <c r="AJ1492" s="14"/>
      <c r="AK1492" s="14"/>
      <c r="AL1492" s="14"/>
    </row>
    <row r="1493" spans="1:38">
      <c r="A1493" s="14"/>
      <c r="B1493" s="14"/>
      <c r="C1493" s="14"/>
      <c r="D1493" s="14"/>
      <c r="E1493" s="14"/>
      <c r="F1493" s="14"/>
      <c r="G1493" s="14"/>
      <c r="H1493" s="14"/>
      <c r="I1493" s="14"/>
      <c r="J1493" s="14"/>
      <c r="K1493" s="14"/>
      <c r="L1493" s="14"/>
      <c r="M1493" s="14"/>
      <c r="N1493" s="14"/>
      <c r="O1493" s="14"/>
      <c r="Q1493" s="14">
        <f>IF(moras!H1485="SI", moras!C1485, "")</f>
        <v>228749</v>
      </c>
      <c r="R1493" s="14" t="str">
        <f>IF(moras!H1485="NO", moras!C1485, "")</f>
        <v/>
      </c>
      <c r="S1493" s="14" t="e">
        <f t="shared" si="26"/>
        <v>#VALUE!</v>
      </c>
      <c r="T1493" s="14"/>
      <c r="U1493" s="14"/>
      <c r="V1493" s="14"/>
      <c r="W1493" s="14"/>
      <c r="X1493" s="14"/>
      <c r="Y1493" s="14"/>
      <c r="Z1493" s="14"/>
      <c r="AA1493" s="14"/>
      <c r="AB1493" s="14"/>
      <c r="AC1493" s="14"/>
      <c r="AD1493" s="14"/>
      <c r="AE1493" s="14"/>
      <c r="AF1493" s="14"/>
      <c r="AG1493" s="14"/>
      <c r="AH1493" s="14"/>
      <c r="AI1493" s="14"/>
      <c r="AJ1493" s="14"/>
      <c r="AK1493" s="14"/>
      <c r="AL1493" s="14"/>
    </row>
    <row r="1494" spans="1:38">
      <c r="A1494" s="14"/>
      <c r="B1494" s="14"/>
      <c r="C1494" s="14"/>
      <c r="D1494" s="14"/>
      <c r="E1494" s="14"/>
      <c r="F1494" s="14"/>
      <c r="G1494" s="14"/>
      <c r="H1494" s="14"/>
      <c r="I1494" s="14"/>
      <c r="J1494" s="14"/>
      <c r="K1494" s="14"/>
      <c r="L1494" s="14"/>
      <c r="M1494" s="14"/>
      <c r="N1494" s="14"/>
      <c r="O1494" s="14"/>
      <c r="Q1494" s="14" t="str">
        <f>IF(moras!H1486="SI", moras!C1486, "")</f>
        <v/>
      </c>
      <c r="R1494" s="14">
        <f>IF(moras!H1486="NO", moras!C1486, "")</f>
        <v>1139623</v>
      </c>
      <c r="S1494" s="14">
        <f t="shared" si="26"/>
        <v>-1139623</v>
      </c>
      <c r="T1494" s="14"/>
      <c r="U1494" s="14"/>
      <c r="V1494" s="14"/>
      <c r="W1494" s="14"/>
      <c r="X1494" s="14"/>
      <c r="Y1494" s="14"/>
      <c r="Z1494" s="14"/>
      <c r="AA1494" s="14"/>
      <c r="AB1494" s="14"/>
      <c r="AC1494" s="14"/>
      <c r="AD1494" s="14"/>
      <c r="AE1494" s="14"/>
      <c r="AF1494" s="14"/>
      <c r="AG1494" s="14"/>
      <c r="AH1494" s="14"/>
      <c r="AI1494" s="14"/>
      <c r="AJ1494" s="14"/>
      <c r="AK1494" s="14"/>
      <c r="AL1494" s="14"/>
    </row>
    <row r="1495" spans="1:38">
      <c r="A1495" s="14"/>
      <c r="B1495" s="14"/>
      <c r="C1495" s="14"/>
      <c r="D1495" s="14"/>
      <c r="E1495" s="14"/>
      <c r="F1495" s="14"/>
      <c r="G1495" s="14"/>
      <c r="H1495" s="14"/>
      <c r="I1495" s="14"/>
      <c r="J1495" s="14"/>
      <c r="K1495" s="14"/>
      <c r="L1495" s="14"/>
      <c r="M1495" s="14"/>
      <c r="N1495" s="14"/>
      <c r="O1495" s="14"/>
      <c r="Q1495" s="14" t="str">
        <f>IF(moras!H1487="SI", moras!C1487, "")</f>
        <v/>
      </c>
      <c r="R1495" s="14">
        <f>IF(moras!H1487="NO", moras!C1487, "")</f>
        <v>286145.68</v>
      </c>
      <c r="S1495" s="14">
        <f t="shared" si="26"/>
        <v>-286145.68</v>
      </c>
      <c r="T1495" s="14"/>
      <c r="U1495" s="14"/>
      <c r="V1495" s="14"/>
      <c r="W1495" s="14"/>
      <c r="X1495" s="14"/>
      <c r="Y1495" s="14"/>
      <c r="Z1495" s="14"/>
      <c r="AA1495" s="14"/>
      <c r="AB1495" s="14"/>
      <c r="AC1495" s="14"/>
      <c r="AD1495" s="14"/>
      <c r="AE1495" s="14"/>
      <c r="AF1495" s="14"/>
      <c r="AG1495" s="14"/>
      <c r="AH1495" s="14"/>
      <c r="AI1495" s="14"/>
      <c r="AJ1495" s="14"/>
      <c r="AK1495" s="14"/>
      <c r="AL1495" s="14"/>
    </row>
    <row r="1496" spans="1:38">
      <c r="A1496" s="14"/>
      <c r="B1496" s="14"/>
      <c r="C1496" s="14"/>
      <c r="D1496" s="14"/>
      <c r="E1496" s="14"/>
      <c r="F1496" s="14"/>
      <c r="G1496" s="14"/>
      <c r="H1496" s="14"/>
      <c r="I1496" s="14"/>
      <c r="J1496" s="14"/>
      <c r="K1496" s="14"/>
      <c r="L1496" s="14"/>
      <c r="M1496" s="14"/>
      <c r="N1496" s="14"/>
      <c r="O1496" s="14"/>
      <c r="Q1496" s="14" t="str">
        <f>IF(moras!H1488="SI", moras!C1488, "")</f>
        <v/>
      </c>
      <c r="R1496" s="14">
        <f>IF(moras!H1488="NO", moras!C1488, "")</f>
        <v>297045</v>
      </c>
      <c r="S1496" s="14">
        <f t="shared" si="26"/>
        <v>-297045</v>
      </c>
      <c r="T1496" s="14"/>
      <c r="U1496" s="14"/>
      <c r="V1496" s="14"/>
      <c r="W1496" s="14"/>
      <c r="X1496" s="14"/>
      <c r="Y1496" s="14"/>
      <c r="Z1496" s="14"/>
      <c r="AA1496" s="14"/>
      <c r="AB1496" s="14"/>
      <c r="AC1496" s="14"/>
      <c r="AD1496" s="14"/>
      <c r="AE1496" s="14"/>
      <c r="AF1496" s="14"/>
      <c r="AG1496" s="14"/>
      <c r="AH1496" s="14"/>
      <c r="AI1496" s="14"/>
      <c r="AJ1496" s="14"/>
      <c r="AK1496" s="14"/>
      <c r="AL1496" s="14"/>
    </row>
    <row r="1497" spans="1:38">
      <c r="A1497" s="14"/>
      <c r="B1497" s="14"/>
      <c r="C1497" s="14"/>
      <c r="D1497" s="14"/>
      <c r="E1497" s="14"/>
      <c r="F1497" s="14"/>
      <c r="G1497" s="14"/>
      <c r="H1497" s="14"/>
      <c r="I1497" s="14"/>
      <c r="J1497" s="14"/>
      <c r="K1497" s="14"/>
      <c r="L1497" s="14"/>
      <c r="M1497" s="14"/>
      <c r="N1497" s="14"/>
      <c r="O1497" s="14"/>
      <c r="Q1497" s="14" t="str">
        <f>IF(moras!H1489="SI", moras!C1489, "")</f>
        <v/>
      </c>
      <c r="R1497" s="14">
        <f>IF(moras!H1489="NO", moras!C1489, "")</f>
        <v>734252.96</v>
      </c>
      <c r="S1497" s="14">
        <f t="shared" si="26"/>
        <v>-734252.96</v>
      </c>
      <c r="T1497" s="14"/>
      <c r="U1497" s="14"/>
      <c r="V1497" s="14"/>
      <c r="W1497" s="14"/>
      <c r="X1497" s="14"/>
      <c r="Y1497" s="14"/>
      <c r="Z1497" s="14"/>
      <c r="AA1497" s="14"/>
      <c r="AB1497" s="14"/>
      <c r="AC1497" s="14"/>
      <c r="AD1497" s="14"/>
      <c r="AE1497" s="14"/>
      <c r="AF1497" s="14"/>
      <c r="AG1497" s="14"/>
      <c r="AH1497" s="14"/>
      <c r="AI1497" s="14"/>
      <c r="AJ1497" s="14"/>
      <c r="AK1497" s="14"/>
      <c r="AL1497" s="14"/>
    </row>
    <row r="1498" spans="1:38">
      <c r="A1498" s="14"/>
      <c r="B1498" s="14"/>
      <c r="C1498" s="14"/>
      <c r="D1498" s="14"/>
      <c r="E1498" s="14"/>
      <c r="F1498" s="14"/>
      <c r="G1498" s="14"/>
      <c r="H1498" s="14"/>
      <c r="I1498" s="14"/>
      <c r="J1498" s="14"/>
      <c r="K1498" s="14"/>
      <c r="L1498" s="14"/>
      <c r="M1498" s="14"/>
      <c r="N1498" s="14"/>
      <c r="O1498" s="14"/>
      <c r="Q1498" s="14" t="str">
        <f>IF(moras!H1490="SI", moras!C1490, "")</f>
        <v/>
      </c>
      <c r="R1498" s="14">
        <f>IF(moras!H1490="NO", moras!C1490, "")</f>
        <v>592772.23</v>
      </c>
      <c r="S1498" s="14">
        <f t="shared" si="26"/>
        <v>-592772.23</v>
      </c>
      <c r="T1498" s="14"/>
      <c r="U1498" s="14"/>
      <c r="V1498" s="14"/>
      <c r="W1498" s="14"/>
      <c r="X1498" s="14"/>
      <c r="Y1498" s="14"/>
      <c r="Z1498" s="14"/>
      <c r="AA1498" s="14"/>
      <c r="AB1498" s="14"/>
      <c r="AC1498" s="14"/>
      <c r="AD1498" s="14"/>
      <c r="AE1498" s="14"/>
      <c r="AF1498" s="14"/>
      <c r="AG1498" s="14"/>
      <c r="AH1498" s="14"/>
      <c r="AI1498" s="14"/>
      <c r="AJ1498" s="14"/>
      <c r="AK1498" s="14"/>
      <c r="AL1498" s="14"/>
    </row>
    <row r="1499" spans="1:38">
      <c r="A1499" s="14"/>
      <c r="B1499" s="14"/>
      <c r="C1499" s="14"/>
      <c r="D1499" s="14"/>
      <c r="E1499" s="14"/>
      <c r="F1499" s="14"/>
      <c r="G1499" s="14"/>
      <c r="H1499" s="14"/>
      <c r="I1499" s="14"/>
      <c r="J1499" s="14"/>
      <c r="K1499" s="14"/>
      <c r="L1499" s="14"/>
      <c r="M1499" s="14"/>
      <c r="N1499" s="14"/>
      <c r="O1499" s="14"/>
      <c r="Q1499" s="14" t="str">
        <f>IF(moras!H1491="SI", moras!C1491, "")</f>
        <v/>
      </c>
      <c r="R1499" s="14">
        <f>IF(moras!H1491="NO", moras!C1491, "")</f>
        <v>303333</v>
      </c>
      <c r="S1499" s="14">
        <f t="shared" si="26"/>
        <v>-303333</v>
      </c>
      <c r="T1499" s="14"/>
      <c r="U1499" s="14"/>
      <c r="V1499" s="14"/>
      <c r="W1499" s="14"/>
      <c r="X1499" s="14"/>
      <c r="Y1499" s="14"/>
      <c r="Z1499" s="14"/>
      <c r="AA1499" s="14"/>
      <c r="AB1499" s="14"/>
      <c r="AC1499" s="14"/>
      <c r="AD1499" s="14"/>
      <c r="AE1499" s="14"/>
      <c r="AF1499" s="14"/>
      <c r="AG1499" s="14"/>
      <c r="AH1499" s="14"/>
      <c r="AI1499" s="14"/>
      <c r="AJ1499" s="14"/>
      <c r="AK1499" s="14"/>
      <c r="AL1499" s="14"/>
    </row>
    <row r="1500" spans="1:38">
      <c r="A1500" s="14"/>
      <c r="B1500" s="14"/>
      <c r="C1500" s="14"/>
      <c r="D1500" s="14"/>
      <c r="E1500" s="14"/>
      <c r="F1500" s="14"/>
      <c r="G1500" s="14"/>
      <c r="H1500" s="14"/>
      <c r="I1500" s="14"/>
      <c r="J1500" s="14"/>
      <c r="K1500" s="14"/>
      <c r="L1500" s="14"/>
      <c r="M1500" s="14"/>
      <c r="N1500" s="14"/>
      <c r="O1500" s="14"/>
      <c r="Q1500" s="14" t="str">
        <f>IF(moras!H1492="SI", moras!C1492, "")</f>
        <v/>
      </c>
      <c r="R1500" s="14">
        <f>IF(moras!H1492="NO", moras!C1492, "")</f>
        <v>347135</v>
      </c>
      <c r="S1500" s="14">
        <f t="shared" si="26"/>
        <v>-347135</v>
      </c>
      <c r="T1500" s="14"/>
      <c r="U1500" s="14"/>
      <c r="V1500" s="14"/>
      <c r="W1500" s="14"/>
      <c r="X1500" s="14"/>
      <c r="Y1500" s="14"/>
      <c r="Z1500" s="14"/>
      <c r="AA1500" s="14"/>
      <c r="AB1500" s="14"/>
      <c r="AC1500" s="14"/>
      <c r="AD1500" s="14"/>
      <c r="AE1500" s="14"/>
      <c r="AF1500" s="14"/>
      <c r="AG1500" s="14"/>
      <c r="AH1500" s="14"/>
      <c r="AI1500" s="14"/>
      <c r="AJ1500" s="14"/>
      <c r="AK1500" s="14"/>
      <c r="AL1500" s="14"/>
    </row>
    <row r="1501" spans="1:38">
      <c r="A1501" s="14"/>
      <c r="B1501" s="14"/>
      <c r="C1501" s="14"/>
      <c r="D1501" s="14"/>
      <c r="E1501" s="14"/>
      <c r="F1501" s="14"/>
      <c r="G1501" s="14"/>
      <c r="H1501" s="14"/>
      <c r="I1501" s="14"/>
      <c r="J1501" s="14"/>
      <c r="K1501" s="14"/>
      <c r="L1501" s="14"/>
      <c r="M1501" s="14"/>
      <c r="N1501" s="14"/>
      <c r="O1501" s="14"/>
      <c r="Q1501" s="14" t="str">
        <f>IF(moras!H1493="SI", moras!C1493, "")</f>
        <v/>
      </c>
      <c r="R1501" s="14">
        <f>IF(moras!H1493="NO", moras!C1493, "")</f>
        <v>639148</v>
      </c>
      <c r="S1501" s="14">
        <f t="shared" si="26"/>
        <v>-639148</v>
      </c>
      <c r="T1501" s="14"/>
      <c r="U1501" s="14"/>
      <c r="V1501" s="14"/>
      <c r="W1501" s="14"/>
      <c r="X1501" s="14"/>
      <c r="Y1501" s="14"/>
      <c r="Z1501" s="14"/>
      <c r="AA1501" s="14"/>
      <c r="AB1501" s="14"/>
      <c r="AC1501" s="14"/>
      <c r="AD1501" s="14"/>
      <c r="AE1501" s="14"/>
      <c r="AF1501" s="14"/>
      <c r="AG1501" s="14"/>
      <c r="AH1501" s="14"/>
      <c r="AI1501" s="14"/>
      <c r="AJ1501" s="14"/>
      <c r="AK1501" s="14"/>
      <c r="AL1501" s="14"/>
    </row>
    <row r="1502" spans="1:38">
      <c r="A1502" s="14"/>
      <c r="B1502" s="14"/>
      <c r="C1502" s="14"/>
      <c r="D1502" s="14"/>
      <c r="E1502" s="14"/>
      <c r="F1502" s="14"/>
      <c r="G1502" s="14"/>
      <c r="H1502" s="14"/>
      <c r="I1502" s="14"/>
      <c r="J1502" s="14"/>
      <c r="K1502" s="14"/>
      <c r="L1502" s="14"/>
      <c r="M1502" s="14"/>
      <c r="N1502" s="14"/>
      <c r="O1502" s="14"/>
      <c r="Q1502" s="14" t="str">
        <f>IF(moras!H1494="SI", moras!C1494, "")</f>
        <v/>
      </c>
      <c r="R1502" s="14">
        <f>IF(moras!H1494="NO", moras!C1494, "")</f>
        <v>435801</v>
      </c>
      <c r="S1502" s="14">
        <f t="shared" si="26"/>
        <v>-435801</v>
      </c>
      <c r="T1502" s="14"/>
      <c r="U1502" s="14"/>
      <c r="V1502" s="14"/>
      <c r="W1502" s="14"/>
      <c r="X1502" s="14"/>
      <c r="Y1502" s="14"/>
      <c r="Z1502" s="14"/>
      <c r="AA1502" s="14"/>
      <c r="AB1502" s="14"/>
      <c r="AC1502" s="14"/>
      <c r="AD1502" s="14"/>
      <c r="AE1502" s="14"/>
      <c r="AF1502" s="14"/>
      <c r="AG1502" s="14"/>
      <c r="AH1502" s="14"/>
      <c r="AI1502" s="14"/>
      <c r="AJ1502" s="14"/>
      <c r="AK1502" s="14"/>
      <c r="AL1502" s="14"/>
    </row>
    <row r="1503" spans="1:38">
      <c r="A1503" s="14"/>
      <c r="B1503" s="14"/>
      <c r="C1503" s="14"/>
      <c r="D1503" s="14"/>
      <c r="E1503" s="14"/>
      <c r="F1503" s="14"/>
      <c r="G1503" s="14"/>
      <c r="H1503" s="14"/>
      <c r="I1503" s="14"/>
      <c r="J1503" s="14"/>
      <c r="K1503" s="14"/>
      <c r="L1503" s="14"/>
      <c r="M1503" s="14"/>
      <c r="N1503" s="14"/>
      <c r="O1503" s="14"/>
      <c r="Q1503" s="14" t="str">
        <f>IF(moras!H1495="SI", moras!C1495, "")</f>
        <v/>
      </c>
      <c r="R1503" s="14">
        <f>IF(moras!H1495="NO", moras!C1495, "")</f>
        <v>484829.52</v>
      </c>
      <c r="S1503" s="14">
        <f t="shared" si="26"/>
        <v>-484829.52</v>
      </c>
      <c r="T1503" s="14"/>
      <c r="U1503" s="14"/>
      <c r="V1503" s="14"/>
      <c r="W1503" s="14"/>
      <c r="X1503" s="14"/>
      <c r="Y1503" s="14"/>
      <c r="Z1503" s="14"/>
      <c r="AA1503" s="14"/>
      <c r="AB1503" s="14"/>
      <c r="AC1503" s="14"/>
      <c r="AD1503" s="14"/>
      <c r="AE1503" s="14"/>
      <c r="AF1503" s="14"/>
      <c r="AG1503" s="14"/>
      <c r="AH1503" s="14"/>
      <c r="AI1503" s="14"/>
      <c r="AJ1503" s="14"/>
      <c r="AK1503" s="14"/>
      <c r="AL1503" s="14"/>
    </row>
    <row r="1504" spans="1:38">
      <c r="A1504" s="14"/>
      <c r="B1504" s="14"/>
      <c r="C1504" s="14"/>
      <c r="D1504" s="14"/>
      <c r="E1504" s="14"/>
      <c r="F1504" s="14"/>
      <c r="G1504" s="14"/>
      <c r="H1504" s="14"/>
      <c r="I1504" s="14"/>
      <c r="J1504" s="14"/>
      <c r="K1504" s="14"/>
      <c r="L1504" s="14"/>
      <c r="M1504" s="14"/>
      <c r="N1504" s="14"/>
      <c r="O1504" s="14"/>
      <c r="Q1504" s="14" t="str">
        <f>IF(moras!H1496="SI", moras!C1496, "")</f>
        <v/>
      </c>
      <c r="R1504" s="14">
        <f>IF(moras!H1496="NO", moras!C1496, "")</f>
        <v>92366.25</v>
      </c>
      <c r="S1504" s="14">
        <f t="shared" si="26"/>
        <v>-92366.25</v>
      </c>
      <c r="T1504" s="14"/>
      <c r="U1504" s="14"/>
      <c r="V1504" s="14"/>
      <c r="W1504" s="14"/>
      <c r="X1504" s="14"/>
      <c r="Y1504" s="14"/>
      <c r="Z1504" s="14"/>
      <c r="AA1504" s="14"/>
      <c r="AB1504" s="14"/>
      <c r="AC1504" s="14"/>
      <c r="AD1504" s="14"/>
      <c r="AE1504" s="14"/>
      <c r="AF1504" s="14"/>
      <c r="AG1504" s="14"/>
      <c r="AH1504" s="14"/>
      <c r="AI1504" s="14"/>
      <c r="AJ1504" s="14"/>
      <c r="AK1504" s="14"/>
      <c r="AL1504" s="14"/>
    </row>
    <row r="1505" spans="1:38">
      <c r="A1505" s="14"/>
      <c r="B1505" s="14"/>
      <c r="C1505" s="14"/>
      <c r="D1505" s="14"/>
      <c r="E1505" s="14"/>
      <c r="F1505" s="14"/>
      <c r="G1505" s="14"/>
      <c r="H1505" s="14"/>
      <c r="I1505" s="14"/>
      <c r="J1505" s="14"/>
      <c r="K1505" s="14"/>
      <c r="L1505" s="14"/>
      <c r="M1505" s="14"/>
      <c r="N1505" s="14"/>
      <c r="O1505" s="14"/>
      <c r="Q1505" s="14">
        <f>IF(moras!H1497="SI", moras!C1497, "")</f>
        <v>863546</v>
      </c>
      <c r="R1505" s="14" t="str">
        <f>IF(moras!H1497="NO", moras!C1497, "")</f>
        <v/>
      </c>
      <c r="S1505" s="14" t="e">
        <f t="shared" si="26"/>
        <v>#VALUE!</v>
      </c>
      <c r="T1505" s="14"/>
      <c r="U1505" s="14"/>
      <c r="V1505" s="14"/>
      <c r="W1505" s="14"/>
      <c r="X1505" s="14"/>
      <c r="Y1505" s="14"/>
      <c r="Z1505" s="14"/>
      <c r="AA1505" s="14"/>
      <c r="AB1505" s="14"/>
      <c r="AC1505" s="14"/>
      <c r="AD1505" s="14"/>
      <c r="AE1505" s="14"/>
      <c r="AF1505" s="14"/>
      <c r="AG1505" s="14"/>
      <c r="AH1505" s="14"/>
      <c r="AI1505" s="14"/>
      <c r="AJ1505" s="14"/>
      <c r="AK1505" s="14"/>
      <c r="AL1505" s="14"/>
    </row>
    <row r="1506" spans="1:38">
      <c r="A1506" s="14"/>
      <c r="B1506" s="14"/>
      <c r="C1506" s="14"/>
      <c r="D1506" s="14"/>
      <c r="E1506" s="14"/>
      <c r="F1506" s="14"/>
      <c r="G1506" s="14"/>
      <c r="H1506" s="14"/>
      <c r="I1506" s="14"/>
      <c r="J1506" s="14"/>
      <c r="K1506" s="14"/>
      <c r="L1506" s="14"/>
      <c r="M1506" s="14"/>
      <c r="N1506" s="14"/>
      <c r="O1506" s="14"/>
      <c r="Q1506" s="14">
        <f>IF(moras!H1498="SI", moras!C1498, "")</f>
        <v>399659</v>
      </c>
      <c r="R1506" s="14" t="str">
        <f>IF(moras!H1498="NO", moras!C1498, "")</f>
        <v/>
      </c>
      <c r="S1506" s="14" t="e">
        <f t="shared" si="26"/>
        <v>#VALUE!</v>
      </c>
      <c r="T1506" s="14"/>
      <c r="U1506" s="14"/>
      <c r="V1506" s="14"/>
      <c r="W1506" s="14"/>
      <c r="X1506" s="14"/>
      <c r="Y1506" s="14"/>
      <c r="Z1506" s="14"/>
      <c r="AA1506" s="14"/>
      <c r="AB1506" s="14"/>
      <c r="AC1506" s="14"/>
      <c r="AD1506" s="14"/>
      <c r="AE1506" s="14"/>
      <c r="AF1506" s="14"/>
      <c r="AG1506" s="14"/>
      <c r="AH1506" s="14"/>
      <c r="AI1506" s="14"/>
      <c r="AJ1506" s="14"/>
      <c r="AK1506" s="14"/>
      <c r="AL1506" s="14"/>
    </row>
    <row r="1507" spans="1:38">
      <c r="A1507" s="14"/>
      <c r="B1507" s="14"/>
      <c r="C1507" s="14"/>
      <c r="D1507" s="14"/>
      <c r="E1507" s="14"/>
      <c r="F1507" s="14"/>
      <c r="G1507" s="14"/>
      <c r="H1507" s="14"/>
      <c r="I1507" s="14"/>
      <c r="J1507" s="14"/>
      <c r="K1507" s="14"/>
      <c r="L1507" s="14"/>
      <c r="M1507" s="14"/>
      <c r="N1507" s="14"/>
      <c r="O1507" s="14"/>
      <c r="Q1507" s="14" t="str">
        <f>IF(moras!H1499="SI", moras!C1499, "")</f>
        <v/>
      </c>
      <c r="R1507" s="14">
        <f>IF(moras!H1499="NO", moras!C1499, "")</f>
        <v>1940476.41</v>
      </c>
      <c r="S1507" s="14">
        <f t="shared" si="26"/>
        <v>-1940476.41</v>
      </c>
      <c r="T1507" s="14"/>
      <c r="U1507" s="14"/>
      <c r="V1507" s="14"/>
      <c r="W1507" s="14"/>
      <c r="X1507" s="14"/>
      <c r="Y1507" s="14"/>
      <c r="Z1507" s="14"/>
      <c r="AA1507" s="14"/>
      <c r="AB1507" s="14"/>
      <c r="AC1507" s="14"/>
      <c r="AD1507" s="14"/>
      <c r="AE1507" s="14"/>
      <c r="AF1507" s="14"/>
      <c r="AG1507" s="14"/>
      <c r="AH1507" s="14"/>
      <c r="AI1507" s="14"/>
      <c r="AJ1507" s="14"/>
      <c r="AK1507" s="14"/>
      <c r="AL1507" s="14"/>
    </row>
    <row r="1508" spans="1:38">
      <c r="A1508" s="14"/>
      <c r="B1508" s="14"/>
      <c r="C1508" s="14"/>
      <c r="D1508" s="14"/>
      <c r="E1508" s="14"/>
      <c r="F1508" s="14"/>
      <c r="G1508" s="14"/>
      <c r="H1508" s="14"/>
      <c r="I1508" s="14"/>
      <c r="J1508" s="14"/>
      <c r="K1508" s="14"/>
      <c r="L1508" s="14"/>
      <c r="M1508" s="14"/>
      <c r="N1508" s="14"/>
      <c r="O1508" s="14"/>
      <c r="Q1508" s="14" t="str">
        <f>IF(moras!H1500="SI", moras!C1500, "")</f>
        <v/>
      </c>
      <c r="R1508" s="14">
        <f>IF(moras!H1500="NO", moras!C1500, "")</f>
        <v>571508</v>
      </c>
      <c r="S1508" s="14">
        <f t="shared" si="26"/>
        <v>-571508</v>
      </c>
      <c r="T1508" s="14"/>
      <c r="U1508" s="14"/>
      <c r="V1508" s="14"/>
      <c r="W1508" s="14"/>
      <c r="X1508" s="14"/>
      <c r="Y1508" s="14"/>
      <c r="Z1508" s="14"/>
      <c r="AA1508" s="14"/>
      <c r="AB1508" s="14"/>
      <c r="AC1508" s="14"/>
      <c r="AD1508" s="14"/>
      <c r="AE1508" s="14"/>
      <c r="AF1508" s="14"/>
      <c r="AG1508" s="14"/>
      <c r="AH1508" s="14"/>
      <c r="AI1508" s="14"/>
      <c r="AJ1508" s="14"/>
      <c r="AK1508" s="14"/>
      <c r="AL1508" s="14"/>
    </row>
    <row r="1509" spans="1:38">
      <c r="A1509" s="14"/>
      <c r="B1509" s="14"/>
      <c r="C1509" s="14"/>
      <c r="D1509" s="14"/>
      <c r="E1509" s="14"/>
      <c r="F1509" s="14"/>
      <c r="G1509" s="14"/>
      <c r="H1509" s="14"/>
      <c r="I1509" s="14"/>
      <c r="J1509" s="14"/>
      <c r="K1509" s="14"/>
      <c r="L1509" s="14"/>
      <c r="M1509" s="14"/>
      <c r="N1509" s="14"/>
      <c r="O1509" s="14"/>
      <c r="Q1509" s="14" t="str">
        <f>IF(moras!H1501="SI", moras!C1501, "")</f>
        <v/>
      </c>
      <c r="R1509" s="14">
        <f>IF(moras!H1501="NO", moras!C1501, "")</f>
        <v>932109.37</v>
      </c>
      <c r="S1509" s="14">
        <f t="shared" si="26"/>
        <v>-932109.37</v>
      </c>
      <c r="T1509" s="14"/>
      <c r="U1509" s="14"/>
      <c r="V1509" s="14"/>
      <c r="W1509" s="14"/>
      <c r="X1509" s="14"/>
      <c r="Y1509" s="14"/>
      <c r="Z1509" s="14"/>
      <c r="AA1509" s="14"/>
      <c r="AB1509" s="14"/>
      <c r="AC1509" s="14"/>
      <c r="AD1509" s="14"/>
      <c r="AE1509" s="14"/>
      <c r="AF1509" s="14"/>
      <c r="AG1509" s="14"/>
      <c r="AH1509" s="14"/>
      <c r="AI1509" s="14"/>
      <c r="AJ1509" s="14"/>
      <c r="AK1509" s="14"/>
      <c r="AL1509" s="14"/>
    </row>
    <row r="1510" spans="1:38">
      <c r="A1510" s="14"/>
      <c r="B1510" s="14"/>
      <c r="C1510" s="14"/>
      <c r="D1510" s="14"/>
      <c r="E1510" s="14"/>
      <c r="F1510" s="14"/>
      <c r="G1510" s="14"/>
      <c r="H1510" s="14"/>
      <c r="I1510" s="14"/>
      <c r="J1510" s="14"/>
      <c r="K1510" s="14"/>
      <c r="L1510" s="14"/>
      <c r="M1510" s="14"/>
      <c r="N1510" s="14"/>
      <c r="O1510" s="14"/>
      <c r="Q1510" s="14">
        <f>IF(moras!H1502="SI", moras!C1502, "")</f>
        <v>155000</v>
      </c>
      <c r="R1510" s="14" t="str">
        <f>IF(moras!H1502="NO", moras!C1502, "")</f>
        <v/>
      </c>
      <c r="S1510" s="14" t="e">
        <f t="shared" si="26"/>
        <v>#VALUE!</v>
      </c>
      <c r="T1510" s="14"/>
      <c r="U1510" s="14"/>
      <c r="V1510" s="14"/>
      <c r="W1510" s="14"/>
      <c r="X1510" s="14"/>
      <c r="Y1510" s="14"/>
      <c r="Z1510" s="14"/>
      <c r="AA1510" s="14"/>
      <c r="AB1510" s="14"/>
      <c r="AC1510" s="14"/>
      <c r="AD1510" s="14"/>
      <c r="AE1510" s="14"/>
      <c r="AF1510" s="14"/>
      <c r="AG1510" s="14"/>
      <c r="AH1510" s="14"/>
      <c r="AI1510" s="14"/>
      <c r="AJ1510" s="14"/>
      <c r="AK1510" s="14"/>
      <c r="AL1510" s="14"/>
    </row>
    <row r="1511" spans="1:38">
      <c r="A1511" s="14"/>
      <c r="B1511" s="14"/>
      <c r="C1511" s="14"/>
      <c r="D1511" s="14"/>
      <c r="E1511" s="14"/>
      <c r="F1511" s="14"/>
      <c r="G1511" s="14"/>
      <c r="H1511" s="14"/>
      <c r="I1511" s="14"/>
      <c r="J1511" s="14"/>
      <c r="K1511" s="14"/>
      <c r="L1511" s="14"/>
      <c r="M1511" s="14"/>
      <c r="N1511" s="14"/>
      <c r="O1511" s="14"/>
      <c r="Q1511" s="14" t="str">
        <f>IF(moras!H1503="SI", moras!C1503, "")</f>
        <v/>
      </c>
      <c r="R1511" s="14">
        <f>IF(moras!H1503="NO", moras!C1503, "")</f>
        <v>859613</v>
      </c>
      <c r="S1511" s="14">
        <f t="shared" si="26"/>
        <v>-859613</v>
      </c>
      <c r="T1511" s="14"/>
      <c r="U1511" s="14"/>
      <c r="V1511" s="14"/>
      <c r="W1511" s="14"/>
      <c r="X1511" s="14"/>
      <c r="Y1511" s="14"/>
      <c r="Z1511" s="14"/>
      <c r="AA1511" s="14"/>
      <c r="AB1511" s="14"/>
      <c r="AC1511" s="14"/>
      <c r="AD1511" s="14"/>
      <c r="AE1511" s="14"/>
      <c r="AF1511" s="14"/>
      <c r="AG1511" s="14"/>
      <c r="AH1511" s="14"/>
      <c r="AI1511" s="14"/>
      <c r="AJ1511" s="14"/>
      <c r="AK1511" s="14"/>
      <c r="AL1511" s="14"/>
    </row>
    <row r="1512" spans="1:38">
      <c r="A1512" s="14"/>
      <c r="B1512" s="14"/>
      <c r="C1512" s="14"/>
      <c r="D1512" s="14"/>
      <c r="E1512" s="14"/>
      <c r="F1512" s="14"/>
      <c r="G1512" s="14"/>
      <c r="H1512" s="14"/>
      <c r="I1512" s="14"/>
      <c r="J1512" s="14"/>
      <c r="K1512" s="14"/>
      <c r="L1512" s="14"/>
      <c r="M1512" s="14"/>
      <c r="N1512" s="14"/>
      <c r="O1512" s="14"/>
      <c r="Q1512" s="14">
        <f>IF(moras!H1504="SI", moras!C1504, "")</f>
        <v>159000</v>
      </c>
      <c r="R1512" s="14" t="str">
        <f>IF(moras!H1504="NO", moras!C1504, "")</f>
        <v/>
      </c>
      <c r="S1512" s="14" t="e">
        <f t="shared" si="26"/>
        <v>#VALUE!</v>
      </c>
      <c r="T1512" s="14"/>
      <c r="U1512" s="14"/>
      <c r="V1512" s="14"/>
      <c r="W1512" s="14"/>
      <c r="X1512" s="14"/>
      <c r="Y1512" s="14"/>
      <c r="Z1512" s="14"/>
      <c r="AA1512" s="14"/>
      <c r="AB1512" s="14"/>
      <c r="AC1512" s="14"/>
      <c r="AD1512" s="14"/>
      <c r="AE1512" s="14"/>
      <c r="AF1512" s="14"/>
      <c r="AG1512" s="14"/>
      <c r="AH1512" s="14"/>
      <c r="AI1512" s="14"/>
      <c r="AJ1512" s="14"/>
      <c r="AK1512" s="14"/>
      <c r="AL1512" s="14"/>
    </row>
    <row r="1513" spans="1:38">
      <c r="A1513" s="14"/>
      <c r="B1513" s="14"/>
      <c r="C1513" s="14"/>
      <c r="D1513" s="14"/>
      <c r="E1513" s="14"/>
      <c r="F1513" s="14"/>
      <c r="G1513" s="14"/>
      <c r="H1513" s="14"/>
      <c r="I1513" s="14"/>
      <c r="J1513" s="14"/>
      <c r="K1513" s="14"/>
      <c r="L1513" s="14"/>
      <c r="M1513" s="14"/>
      <c r="N1513" s="14"/>
      <c r="O1513" s="14"/>
      <c r="Q1513" s="14">
        <f>IF(moras!H1505="SI", moras!C1505, "")</f>
        <v>540083</v>
      </c>
      <c r="R1513" s="14" t="str">
        <f>IF(moras!H1505="NO", moras!C1505, "")</f>
        <v/>
      </c>
      <c r="S1513" s="14" t="e">
        <f t="shared" si="26"/>
        <v>#VALUE!</v>
      </c>
      <c r="T1513" s="14"/>
      <c r="U1513" s="14"/>
      <c r="V1513" s="14"/>
      <c r="W1513" s="14"/>
      <c r="X1513" s="14"/>
      <c r="Y1513" s="14"/>
      <c r="Z1513" s="14"/>
      <c r="AA1513" s="14"/>
      <c r="AB1513" s="14"/>
      <c r="AC1513" s="14"/>
      <c r="AD1513" s="14"/>
      <c r="AE1513" s="14"/>
      <c r="AF1513" s="14"/>
      <c r="AG1513" s="14"/>
      <c r="AH1513" s="14"/>
      <c r="AI1513" s="14"/>
      <c r="AJ1513" s="14"/>
      <c r="AK1513" s="14"/>
      <c r="AL1513" s="14"/>
    </row>
    <row r="1514" spans="1:38">
      <c r="A1514" s="14"/>
      <c r="B1514" s="14"/>
      <c r="C1514" s="14"/>
      <c r="D1514" s="14"/>
      <c r="E1514" s="14"/>
      <c r="F1514" s="14"/>
      <c r="G1514" s="14"/>
      <c r="H1514" s="14"/>
      <c r="I1514" s="14"/>
      <c r="J1514" s="14"/>
      <c r="K1514" s="14"/>
      <c r="L1514" s="14"/>
      <c r="M1514" s="14"/>
      <c r="N1514" s="14"/>
      <c r="O1514" s="14"/>
      <c r="Q1514" s="14" t="str">
        <f>IF(moras!H1506="SI", moras!C1506, "")</f>
        <v/>
      </c>
      <c r="R1514" s="14">
        <f>IF(moras!H1506="NO", moras!C1506, "")</f>
        <v>2817770</v>
      </c>
      <c r="S1514" s="14">
        <f t="shared" si="26"/>
        <v>-2817770</v>
      </c>
      <c r="T1514" s="14"/>
      <c r="U1514" s="14"/>
      <c r="V1514" s="14"/>
      <c r="W1514" s="14"/>
      <c r="X1514" s="14"/>
      <c r="Y1514" s="14"/>
      <c r="Z1514" s="14"/>
      <c r="AA1514" s="14"/>
      <c r="AB1514" s="14"/>
      <c r="AC1514" s="14"/>
      <c r="AD1514" s="14"/>
      <c r="AE1514" s="14"/>
      <c r="AF1514" s="14"/>
      <c r="AG1514" s="14"/>
      <c r="AH1514" s="14"/>
      <c r="AI1514" s="14"/>
      <c r="AJ1514" s="14"/>
      <c r="AK1514" s="14"/>
      <c r="AL1514" s="14"/>
    </row>
    <row r="1515" spans="1:38">
      <c r="A1515" s="14"/>
      <c r="B1515" s="14"/>
      <c r="C1515" s="14"/>
      <c r="D1515" s="14"/>
      <c r="E1515" s="14"/>
      <c r="F1515" s="14"/>
      <c r="G1515" s="14"/>
      <c r="H1515" s="14"/>
      <c r="I1515" s="14"/>
      <c r="J1515" s="14"/>
      <c r="K1515" s="14"/>
      <c r="L1515" s="14"/>
      <c r="M1515" s="14"/>
      <c r="N1515" s="14"/>
      <c r="O1515" s="14"/>
      <c r="Q1515" s="14" t="str">
        <f>IF(moras!H1507="SI", moras!C1507, "")</f>
        <v/>
      </c>
      <c r="R1515" s="14">
        <f>IF(moras!H1507="NO", moras!C1507, "")</f>
        <v>688069.8</v>
      </c>
      <c r="S1515" s="14">
        <f t="shared" si="26"/>
        <v>-688069.8</v>
      </c>
      <c r="T1515" s="14"/>
      <c r="U1515" s="14"/>
      <c r="V1515" s="14"/>
      <c r="W1515" s="14"/>
      <c r="X1515" s="14"/>
      <c r="Y1515" s="14"/>
      <c r="Z1515" s="14"/>
      <c r="AA1515" s="14"/>
      <c r="AB1515" s="14"/>
      <c r="AC1515" s="14"/>
      <c r="AD1515" s="14"/>
      <c r="AE1515" s="14"/>
      <c r="AF1515" s="14"/>
      <c r="AG1515" s="14"/>
      <c r="AH1515" s="14"/>
      <c r="AI1515" s="14"/>
      <c r="AJ1515" s="14"/>
      <c r="AK1515" s="14"/>
      <c r="AL1515" s="14"/>
    </row>
    <row r="1516" spans="1:38">
      <c r="A1516" s="14"/>
      <c r="B1516" s="14"/>
      <c r="C1516" s="14"/>
      <c r="D1516" s="14"/>
      <c r="E1516" s="14"/>
      <c r="F1516" s="14"/>
      <c r="G1516" s="14"/>
      <c r="H1516" s="14"/>
      <c r="I1516" s="14"/>
      <c r="J1516" s="14"/>
      <c r="K1516" s="14"/>
      <c r="L1516" s="14"/>
      <c r="M1516" s="14"/>
      <c r="N1516" s="14"/>
      <c r="O1516" s="14"/>
      <c r="Q1516" s="14">
        <f>IF(moras!H1508="SI", moras!C1508, "")</f>
        <v>361500</v>
      </c>
      <c r="R1516" s="14" t="str">
        <f>IF(moras!H1508="NO", moras!C1508, "")</f>
        <v/>
      </c>
      <c r="S1516" s="14" t="e">
        <f t="shared" si="26"/>
        <v>#VALUE!</v>
      </c>
      <c r="T1516" s="14"/>
      <c r="U1516" s="14"/>
      <c r="V1516" s="14"/>
      <c r="W1516" s="14"/>
      <c r="X1516" s="14"/>
      <c r="Y1516" s="14"/>
      <c r="Z1516" s="14"/>
      <c r="AA1516" s="14"/>
      <c r="AB1516" s="14"/>
      <c r="AC1516" s="14"/>
      <c r="AD1516" s="14"/>
      <c r="AE1516" s="14"/>
      <c r="AF1516" s="14"/>
      <c r="AG1516" s="14"/>
      <c r="AH1516" s="14"/>
      <c r="AI1516" s="14"/>
      <c r="AJ1516" s="14"/>
      <c r="AK1516" s="14"/>
      <c r="AL1516" s="14"/>
    </row>
    <row r="1517" spans="1:38">
      <c r="A1517" s="14"/>
      <c r="B1517" s="14"/>
      <c r="C1517" s="14"/>
      <c r="D1517" s="14"/>
      <c r="E1517" s="14"/>
      <c r="F1517" s="14"/>
      <c r="G1517" s="14"/>
      <c r="H1517" s="14"/>
      <c r="I1517" s="14"/>
      <c r="J1517" s="14"/>
      <c r="K1517" s="14"/>
      <c r="L1517" s="14"/>
      <c r="M1517" s="14"/>
      <c r="N1517" s="14"/>
      <c r="O1517" s="14"/>
      <c r="Q1517" s="14">
        <f>IF(moras!H1509="SI", moras!C1509, "")</f>
        <v>937245</v>
      </c>
      <c r="R1517" s="14" t="str">
        <f>IF(moras!H1509="NO", moras!C1509, "")</f>
        <v/>
      </c>
      <c r="S1517" s="14" t="e">
        <f t="shared" si="26"/>
        <v>#VALUE!</v>
      </c>
      <c r="T1517" s="14"/>
      <c r="U1517" s="14"/>
      <c r="V1517" s="14"/>
      <c r="W1517" s="14"/>
      <c r="X1517" s="14"/>
      <c r="Y1517" s="14"/>
      <c r="Z1517" s="14"/>
      <c r="AA1517" s="14"/>
      <c r="AB1517" s="14"/>
      <c r="AC1517" s="14"/>
      <c r="AD1517" s="14"/>
      <c r="AE1517" s="14"/>
      <c r="AF1517" s="14"/>
      <c r="AG1517" s="14"/>
      <c r="AH1517" s="14"/>
      <c r="AI1517" s="14"/>
      <c r="AJ1517" s="14"/>
      <c r="AK1517" s="14"/>
      <c r="AL1517" s="14"/>
    </row>
    <row r="1518" spans="1:38">
      <c r="A1518" s="14"/>
      <c r="B1518" s="14"/>
      <c r="C1518" s="14"/>
      <c r="D1518" s="14"/>
      <c r="E1518" s="14"/>
      <c r="F1518" s="14"/>
      <c r="G1518" s="14"/>
      <c r="H1518" s="14"/>
      <c r="I1518" s="14"/>
      <c r="J1518" s="14"/>
      <c r="K1518" s="14"/>
      <c r="L1518" s="14"/>
      <c r="M1518" s="14"/>
      <c r="N1518" s="14"/>
      <c r="O1518" s="14"/>
      <c r="Q1518" s="14" t="str">
        <f>IF(moras!H1510="SI", moras!C1510, "")</f>
        <v/>
      </c>
      <c r="R1518" s="14">
        <f>IF(moras!H1510="NO", moras!C1510, "")</f>
        <v>1858320</v>
      </c>
      <c r="S1518" s="14">
        <f t="shared" si="26"/>
        <v>-1858320</v>
      </c>
      <c r="T1518" s="14"/>
      <c r="U1518" s="14"/>
      <c r="V1518" s="14"/>
      <c r="W1518" s="14"/>
      <c r="X1518" s="14"/>
      <c r="Y1518" s="14"/>
      <c r="Z1518" s="14"/>
      <c r="AA1518" s="14"/>
      <c r="AB1518" s="14"/>
      <c r="AC1518" s="14"/>
      <c r="AD1518" s="14"/>
      <c r="AE1518" s="14"/>
      <c r="AF1518" s="14"/>
      <c r="AG1518" s="14"/>
      <c r="AH1518" s="14"/>
      <c r="AI1518" s="14"/>
      <c r="AJ1518" s="14"/>
      <c r="AK1518" s="14"/>
      <c r="AL1518" s="14"/>
    </row>
    <row r="1519" spans="1:38">
      <c r="A1519" s="14"/>
      <c r="B1519" s="14"/>
      <c r="C1519" s="14"/>
      <c r="D1519" s="14"/>
      <c r="E1519" s="14"/>
      <c r="F1519" s="14"/>
      <c r="G1519" s="14"/>
      <c r="H1519" s="14"/>
      <c r="I1519" s="14"/>
      <c r="J1519" s="14"/>
      <c r="K1519" s="14"/>
      <c r="L1519" s="14"/>
      <c r="M1519" s="14"/>
      <c r="N1519" s="14"/>
      <c r="O1519" s="14"/>
      <c r="Q1519" s="14">
        <f>IF(moras!H1511="SI", moras!C1511, "")</f>
        <v>297046</v>
      </c>
      <c r="R1519" s="14" t="str">
        <f>IF(moras!H1511="NO", moras!C1511, "")</f>
        <v/>
      </c>
      <c r="S1519" s="14" t="e">
        <f t="shared" si="26"/>
        <v>#VALUE!</v>
      </c>
      <c r="T1519" s="14"/>
      <c r="U1519" s="14"/>
      <c r="V1519" s="14"/>
      <c r="W1519" s="14"/>
      <c r="X1519" s="14"/>
      <c r="Y1519" s="14"/>
      <c r="Z1519" s="14"/>
      <c r="AA1519" s="14"/>
      <c r="AB1519" s="14"/>
      <c r="AC1519" s="14"/>
      <c r="AD1519" s="14"/>
      <c r="AE1519" s="14"/>
      <c r="AF1519" s="14"/>
      <c r="AG1519" s="14"/>
      <c r="AH1519" s="14"/>
      <c r="AI1519" s="14"/>
      <c r="AJ1519" s="14"/>
      <c r="AK1519" s="14"/>
      <c r="AL1519" s="14"/>
    </row>
    <row r="1520" spans="1:38">
      <c r="A1520" s="14"/>
      <c r="B1520" s="14"/>
      <c r="C1520" s="14"/>
      <c r="D1520" s="14"/>
      <c r="E1520" s="14"/>
      <c r="F1520" s="14"/>
      <c r="G1520" s="14"/>
      <c r="H1520" s="14"/>
      <c r="I1520" s="14"/>
      <c r="J1520" s="14"/>
      <c r="K1520" s="14"/>
      <c r="L1520" s="14"/>
      <c r="M1520" s="14"/>
      <c r="N1520" s="14"/>
      <c r="O1520" s="14"/>
      <c r="Q1520" s="14" t="str">
        <f>IF(moras!H1512="SI", moras!C1512, "")</f>
        <v/>
      </c>
      <c r="R1520" s="14">
        <f>IF(moras!H1512="NO", moras!C1512, "")</f>
        <v>546457.48</v>
      </c>
      <c r="S1520" s="14">
        <f t="shared" si="26"/>
        <v>-546457.48</v>
      </c>
      <c r="T1520" s="14"/>
      <c r="U1520" s="14"/>
      <c r="V1520" s="14"/>
      <c r="W1520" s="14"/>
      <c r="X1520" s="14"/>
      <c r="Y1520" s="14"/>
      <c r="Z1520" s="14"/>
      <c r="AA1520" s="14"/>
      <c r="AB1520" s="14"/>
      <c r="AC1520" s="14"/>
      <c r="AD1520" s="14"/>
      <c r="AE1520" s="14"/>
      <c r="AF1520" s="14"/>
      <c r="AG1520" s="14"/>
      <c r="AH1520" s="14"/>
      <c r="AI1520" s="14"/>
      <c r="AJ1520" s="14"/>
      <c r="AK1520" s="14"/>
      <c r="AL1520" s="14"/>
    </row>
    <row r="1521" spans="1:38">
      <c r="A1521" s="14"/>
      <c r="B1521" s="14"/>
      <c r="C1521" s="14"/>
      <c r="D1521" s="14"/>
      <c r="E1521" s="14"/>
      <c r="F1521" s="14"/>
      <c r="G1521" s="14"/>
      <c r="H1521" s="14"/>
      <c r="I1521" s="14"/>
      <c r="J1521" s="14"/>
      <c r="K1521" s="14"/>
      <c r="L1521" s="14"/>
      <c r="M1521" s="14"/>
      <c r="N1521" s="14"/>
      <c r="O1521" s="14"/>
      <c r="Q1521" s="14" t="str">
        <f>IF(moras!H1513="SI", moras!C1513, "")</f>
        <v/>
      </c>
      <c r="R1521" s="14">
        <f>IF(moras!H1513="NO", moras!C1513, "")</f>
        <v>297044</v>
      </c>
      <c r="S1521" s="14">
        <f t="shared" si="26"/>
        <v>-297044</v>
      </c>
      <c r="T1521" s="14"/>
      <c r="U1521" s="14"/>
      <c r="V1521" s="14"/>
      <c r="W1521" s="14"/>
      <c r="X1521" s="14"/>
      <c r="Y1521" s="14"/>
      <c r="Z1521" s="14"/>
      <c r="AA1521" s="14"/>
      <c r="AB1521" s="14"/>
      <c r="AC1521" s="14"/>
      <c r="AD1521" s="14"/>
      <c r="AE1521" s="14"/>
      <c r="AF1521" s="14"/>
      <c r="AG1521" s="14"/>
      <c r="AH1521" s="14"/>
      <c r="AI1521" s="14"/>
      <c r="AJ1521" s="14"/>
      <c r="AK1521" s="14"/>
      <c r="AL1521" s="14"/>
    </row>
    <row r="1522" spans="1:38">
      <c r="A1522" s="14"/>
      <c r="B1522" s="14"/>
      <c r="C1522" s="14"/>
      <c r="D1522" s="14"/>
      <c r="E1522" s="14"/>
      <c r="F1522" s="14"/>
      <c r="G1522" s="14"/>
      <c r="H1522" s="14"/>
      <c r="I1522" s="14"/>
      <c r="J1522" s="14"/>
      <c r="K1522" s="14"/>
      <c r="L1522" s="14"/>
      <c r="M1522" s="14"/>
      <c r="N1522" s="14"/>
      <c r="O1522" s="14"/>
      <c r="Q1522" s="14" t="str">
        <f>IF(moras!H1514="SI", moras!C1514, "")</f>
        <v/>
      </c>
      <c r="R1522" s="14">
        <f>IF(moras!H1514="NO", moras!C1514, "")</f>
        <v>120000</v>
      </c>
      <c r="S1522" s="14">
        <f t="shared" si="26"/>
        <v>-120000</v>
      </c>
      <c r="T1522" s="14"/>
      <c r="U1522" s="14"/>
      <c r="V1522" s="14"/>
      <c r="W1522" s="14"/>
      <c r="X1522" s="14"/>
      <c r="Y1522" s="14"/>
      <c r="Z1522" s="14"/>
      <c r="AA1522" s="14"/>
      <c r="AB1522" s="14"/>
      <c r="AC1522" s="14"/>
      <c r="AD1522" s="14"/>
      <c r="AE1522" s="14"/>
      <c r="AF1522" s="14"/>
      <c r="AG1522" s="14"/>
      <c r="AH1522" s="14"/>
      <c r="AI1522" s="14"/>
      <c r="AJ1522" s="14"/>
      <c r="AK1522" s="14"/>
      <c r="AL1522" s="14"/>
    </row>
    <row r="1523" spans="1:38">
      <c r="A1523" s="14"/>
      <c r="B1523" s="14"/>
      <c r="C1523" s="14"/>
      <c r="D1523" s="14"/>
      <c r="E1523" s="14"/>
      <c r="F1523" s="14"/>
      <c r="G1523" s="14"/>
      <c r="H1523" s="14"/>
      <c r="I1523" s="14"/>
      <c r="J1523" s="14"/>
      <c r="K1523" s="14"/>
      <c r="L1523" s="14"/>
      <c r="M1523" s="14"/>
      <c r="N1523" s="14"/>
      <c r="O1523" s="14"/>
      <c r="Q1523" s="14" t="str">
        <f>IF(moras!H1515="SI", moras!C1515, "")</f>
        <v/>
      </c>
      <c r="R1523" s="14">
        <f>IF(moras!H1515="NO", moras!C1515, "")</f>
        <v>1296001.6000000001</v>
      </c>
      <c r="S1523" s="14">
        <f t="shared" si="26"/>
        <v>-1296001.6000000001</v>
      </c>
      <c r="T1523" s="14"/>
      <c r="U1523" s="14"/>
      <c r="V1523" s="14"/>
      <c r="W1523" s="14"/>
      <c r="X1523" s="14"/>
      <c r="Y1523" s="14"/>
      <c r="Z1523" s="14"/>
      <c r="AA1523" s="14"/>
      <c r="AB1523" s="14"/>
      <c r="AC1523" s="14"/>
      <c r="AD1523" s="14"/>
      <c r="AE1523" s="14"/>
      <c r="AF1523" s="14"/>
      <c r="AG1523" s="14"/>
      <c r="AH1523" s="14"/>
      <c r="AI1523" s="14"/>
      <c r="AJ1523" s="14"/>
      <c r="AK1523" s="14"/>
      <c r="AL1523" s="14"/>
    </row>
    <row r="1524" spans="1:38">
      <c r="A1524" s="14"/>
      <c r="B1524" s="14"/>
      <c r="C1524" s="14"/>
      <c r="D1524" s="14"/>
      <c r="E1524" s="14"/>
      <c r="F1524" s="14"/>
      <c r="G1524" s="14"/>
      <c r="H1524" s="14"/>
      <c r="I1524" s="14"/>
      <c r="J1524" s="14"/>
      <c r="K1524" s="14"/>
      <c r="L1524" s="14"/>
      <c r="M1524" s="14"/>
      <c r="N1524" s="14"/>
      <c r="O1524" s="14"/>
      <c r="Q1524" s="14" t="str">
        <f>IF(moras!H1516="SI", moras!C1516, "")</f>
        <v/>
      </c>
      <c r="R1524" s="14">
        <f>IF(moras!H1516="NO", moras!C1516, "")</f>
        <v>1346350</v>
      </c>
      <c r="S1524" s="14">
        <f t="shared" si="26"/>
        <v>-1346350</v>
      </c>
      <c r="T1524" s="14"/>
      <c r="U1524" s="14"/>
      <c r="V1524" s="14"/>
      <c r="W1524" s="14"/>
      <c r="X1524" s="14"/>
      <c r="Y1524" s="14"/>
      <c r="Z1524" s="14"/>
      <c r="AA1524" s="14"/>
      <c r="AB1524" s="14"/>
      <c r="AC1524" s="14"/>
      <c r="AD1524" s="14"/>
      <c r="AE1524" s="14"/>
      <c r="AF1524" s="14"/>
      <c r="AG1524" s="14"/>
      <c r="AH1524" s="14"/>
      <c r="AI1524" s="14"/>
      <c r="AJ1524" s="14"/>
      <c r="AK1524" s="14"/>
      <c r="AL1524" s="14"/>
    </row>
    <row r="1525" spans="1:38">
      <c r="A1525" s="14"/>
      <c r="B1525" s="14"/>
      <c r="C1525" s="14"/>
      <c r="D1525" s="14"/>
      <c r="E1525" s="14"/>
      <c r="F1525" s="14"/>
      <c r="G1525" s="14"/>
      <c r="H1525" s="14"/>
      <c r="I1525" s="14"/>
      <c r="J1525" s="14"/>
      <c r="K1525" s="14"/>
      <c r="L1525" s="14"/>
      <c r="M1525" s="14"/>
      <c r="N1525" s="14"/>
      <c r="O1525" s="14"/>
      <c r="Q1525" s="14" t="str">
        <f>IF(moras!H1517="SI", moras!C1517, "")</f>
        <v/>
      </c>
      <c r="R1525" s="14">
        <f>IF(moras!H1517="NO", moras!C1517, "")</f>
        <v>1089100</v>
      </c>
      <c r="S1525" s="14">
        <f t="shared" si="26"/>
        <v>-1089100</v>
      </c>
      <c r="T1525" s="14"/>
      <c r="U1525" s="14"/>
      <c r="V1525" s="14"/>
      <c r="W1525" s="14"/>
      <c r="X1525" s="14"/>
      <c r="Y1525" s="14"/>
      <c r="Z1525" s="14"/>
      <c r="AA1525" s="14"/>
      <c r="AB1525" s="14"/>
      <c r="AC1525" s="14"/>
      <c r="AD1525" s="14"/>
      <c r="AE1525" s="14"/>
      <c r="AF1525" s="14"/>
      <c r="AG1525" s="14"/>
      <c r="AH1525" s="14"/>
      <c r="AI1525" s="14"/>
      <c r="AJ1525" s="14"/>
      <c r="AK1525" s="14"/>
      <c r="AL1525" s="14"/>
    </row>
    <row r="1526" spans="1:38">
      <c r="A1526" s="14"/>
      <c r="B1526" s="14"/>
      <c r="C1526" s="14"/>
      <c r="D1526" s="14"/>
      <c r="E1526" s="14"/>
      <c r="F1526" s="14"/>
      <c r="G1526" s="14"/>
      <c r="H1526" s="14"/>
      <c r="I1526" s="14"/>
      <c r="J1526" s="14"/>
      <c r="K1526" s="14"/>
      <c r="L1526" s="14"/>
      <c r="M1526" s="14"/>
      <c r="N1526" s="14"/>
      <c r="O1526" s="14"/>
      <c r="Q1526" s="14" t="str">
        <f>IF(moras!H1518="SI", moras!C1518, "")</f>
        <v/>
      </c>
      <c r="R1526" s="14">
        <f>IF(moras!H1518="NO", moras!C1518, "")</f>
        <v>766610</v>
      </c>
      <c r="S1526" s="14">
        <f t="shared" si="26"/>
        <v>-766610</v>
      </c>
      <c r="T1526" s="14"/>
      <c r="U1526" s="14"/>
      <c r="V1526" s="14"/>
      <c r="W1526" s="14"/>
      <c r="X1526" s="14"/>
      <c r="Y1526" s="14"/>
      <c r="Z1526" s="14"/>
      <c r="AA1526" s="14"/>
      <c r="AB1526" s="14"/>
      <c r="AC1526" s="14"/>
      <c r="AD1526" s="14"/>
      <c r="AE1526" s="14"/>
      <c r="AF1526" s="14"/>
      <c r="AG1526" s="14"/>
      <c r="AH1526" s="14"/>
      <c r="AI1526" s="14"/>
      <c r="AJ1526" s="14"/>
      <c r="AK1526" s="14"/>
      <c r="AL1526" s="14"/>
    </row>
    <row r="1527" spans="1:38">
      <c r="A1527" s="14"/>
      <c r="B1527" s="14"/>
      <c r="C1527" s="14"/>
      <c r="D1527" s="14"/>
      <c r="E1527" s="14"/>
      <c r="F1527" s="14"/>
      <c r="G1527" s="14"/>
      <c r="H1527" s="14"/>
      <c r="I1527" s="14"/>
      <c r="J1527" s="14"/>
      <c r="K1527" s="14"/>
      <c r="L1527" s="14"/>
      <c r="M1527" s="14"/>
      <c r="N1527" s="14"/>
      <c r="O1527" s="14"/>
      <c r="Q1527" s="14" t="str">
        <f>IF(moras!H1519="SI", moras!C1519, "")</f>
        <v/>
      </c>
      <c r="R1527" s="14">
        <f>IF(moras!H1519="NO", moras!C1519, "")</f>
        <v>727896.34</v>
      </c>
      <c r="S1527" s="14">
        <f t="shared" si="26"/>
        <v>-727896.34</v>
      </c>
      <c r="T1527" s="14"/>
      <c r="U1527" s="14"/>
      <c r="V1527" s="14"/>
      <c r="W1527" s="14"/>
      <c r="X1527" s="14"/>
      <c r="Y1527" s="14"/>
      <c r="Z1527" s="14"/>
      <c r="AA1527" s="14"/>
      <c r="AB1527" s="14"/>
      <c r="AC1527" s="14"/>
      <c r="AD1527" s="14"/>
      <c r="AE1527" s="14"/>
      <c r="AF1527" s="14"/>
      <c r="AG1527" s="14"/>
      <c r="AH1527" s="14"/>
      <c r="AI1527" s="14"/>
      <c r="AJ1527" s="14"/>
      <c r="AK1527" s="14"/>
      <c r="AL1527" s="14"/>
    </row>
    <row r="1528" spans="1:38">
      <c r="A1528" s="14"/>
      <c r="B1528" s="14"/>
      <c r="C1528" s="14"/>
      <c r="D1528" s="14"/>
      <c r="E1528" s="14"/>
      <c r="F1528" s="14"/>
      <c r="G1528" s="14"/>
      <c r="H1528" s="14"/>
      <c r="I1528" s="14"/>
      <c r="J1528" s="14"/>
      <c r="K1528" s="14"/>
      <c r="L1528" s="14"/>
      <c r="M1528" s="14"/>
      <c r="N1528" s="14"/>
      <c r="O1528" s="14"/>
      <c r="Q1528" s="14" t="str">
        <f>IF(moras!H1520="SI", moras!C1520, "")</f>
        <v/>
      </c>
      <c r="R1528" s="14">
        <f>IF(moras!H1520="NO", moras!C1520, "")</f>
        <v>2577656.4700000002</v>
      </c>
      <c r="S1528" s="14">
        <f t="shared" si="26"/>
        <v>-2577656.4700000002</v>
      </c>
      <c r="T1528" s="14"/>
      <c r="U1528" s="14"/>
      <c r="V1528" s="14"/>
      <c r="W1528" s="14"/>
      <c r="X1528" s="14"/>
      <c r="Y1528" s="14"/>
      <c r="Z1528" s="14"/>
      <c r="AA1528" s="14"/>
      <c r="AB1528" s="14"/>
      <c r="AC1528" s="14"/>
      <c r="AD1528" s="14"/>
      <c r="AE1528" s="14"/>
      <c r="AF1528" s="14"/>
      <c r="AG1528" s="14"/>
      <c r="AH1528" s="14"/>
      <c r="AI1528" s="14"/>
      <c r="AJ1528" s="14"/>
      <c r="AK1528" s="14"/>
      <c r="AL1528" s="14"/>
    </row>
    <row r="1529" spans="1:38">
      <c r="A1529" s="14"/>
      <c r="B1529" s="14"/>
      <c r="C1529" s="14"/>
      <c r="D1529" s="14"/>
      <c r="E1529" s="14"/>
      <c r="F1529" s="14"/>
      <c r="G1529" s="14"/>
      <c r="H1529" s="14"/>
      <c r="I1529" s="14"/>
      <c r="J1529" s="14"/>
      <c r="K1529" s="14"/>
      <c r="L1529" s="14"/>
      <c r="M1529" s="14"/>
      <c r="N1529" s="14"/>
      <c r="O1529" s="14"/>
      <c r="Q1529" s="14" t="str">
        <f>IF(moras!H1521="SI", moras!C1521, "")</f>
        <v/>
      </c>
      <c r="R1529" s="14">
        <f>IF(moras!H1521="NO", moras!C1521, "")</f>
        <v>2694159.76</v>
      </c>
      <c r="S1529" s="14">
        <f t="shared" si="26"/>
        <v>-2694159.76</v>
      </c>
      <c r="T1529" s="14"/>
      <c r="U1529" s="14"/>
      <c r="V1529" s="14"/>
      <c r="W1529" s="14"/>
      <c r="X1529" s="14"/>
      <c r="Y1529" s="14"/>
      <c r="Z1529" s="14"/>
      <c r="AA1529" s="14"/>
      <c r="AB1529" s="14"/>
      <c r="AC1529" s="14"/>
      <c r="AD1529" s="14"/>
      <c r="AE1529" s="14"/>
      <c r="AF1529" s="14"/>
      <c r="AG1529" s="14"/>
      <c r="AH1529" s="14"/>
      <c r="AI1529" s="14"/>
      <c r="AJ1529" s="14"/>
      <c r="AK1529" s="14"/>
      <c r="AL1529" s="14"/>
    </row>
    <row r="1530" spans="1:38">
      <c r="A1530" s="14"/>
      <c r="B1530" s="14"/>
      <c r="C1530" s="14"/>
      <c r="D1530" s="14"/>
      <c r="E1530" s="14"/>
      <c r="F1530" s="14"/>
      <c r="G1530" s="14"/>
      <c r="H1530" s="14"/>
      <c r="I1530" s="14"/>
      <c r="J1530" s="14"/>
      <c r="K1530" s="14"/>
      <c r="L1530" s="14"/>
      <c r="M1530" s="14"/>
      <c r="N1530" s="14"/>
      <c r="O1530" s="14"/>
      <c r="Q1530" s="14" t="str">
        <f>IF(moras!H1522="SI", moras!C1522, "")</f>
        <v/>
      </c>
      <c r="R1530" s="14">
        <f>IF(moras!H1522="NO", moras!C1522, "")</f>
        <v>36204.74</v>
      </c>
      <c r="S1530" s="14">
        <f t="shared" si="26"/>
        <v>-36204.74</v>
      </c>
      <c r="T1530" s="14"/>
      <c r="U1530" s="14"/>
      <c r="V1530" s="14"/>
      <c r="W1530" s="14"/>
      <c r="X1530" s="14"/>
      <c r="Y1530" s="14"/>
      <c r="Z1530" s="14"/>
      <c r="AA1530" s="14"/>
      <c r="AB1530" s="14"/>
      <c r="AC1530" s="14"/>
      <c r="AD1530" s="14"/>
      <c r="AE1530" s="14"/>
      <c r="AF1530" s="14"/>
      <c r="AG1530" s="14"/>
      <c r="AH1530" s="14"/>
      <c r="AI1530" s="14"/>
      <c r="AJ1530" s="14"/>
      <c r="AK1530" s="14"/>
      <c r="AL1530" s="14"/>
    </row>
    <row r="1531" spans="1:38">
      <c r="A1531" s="14"/>
      <c r="B1531" s="14"/>
      <c r="C1531" s="14"/>
      <c r="D1531" s="14"/>
      <c r="E1531" s="14"/>
      <c r="F1531" s="14"/>
      <c r="G1531" s="14"/>
      <c r="H1531" s="14"/>
      <c r="I1531" s="14"/>
      <c r="J1531" s="14"/>
      <c r="K1531" s="14"/>
      <c r="L1531" s="14"/>
      <c r="M1531" s="14"/>
      <c r="N1531" s="14"/>
      <c r="O1531" s="14"/>
      <c r="Q1531" s="14" t="str">
        <f>IF(moras!H1523="SI", moras!C1523, "")</f>
        <v/>
      </c>
      <c r="R1531" s="14">
        <f>IF(moras!H1523="NO", moras!C1523, "")</f>
        <v>300018</v>
      </c>
      <c r="S1531" s="14">
        <f t="shared" si="26"/>
        <v>-300018</v>
      </c>
      <c r="T1531" s="14"/>
      <c r="U1531" s="14"/>
      <c r="V1531" s="14"/>
      <c r="W1531" s="14"/>
      <c r="X1531" s="14"/>
      <c r="Y1531" s="14"/>
      <c r="Z1531" s="14"/>
      <c r="AA1531" s="14"/>
      <c r="AB1531" s="14"/>
      <c r="AC1531" s="14"/>
      <c r="AD1531" s="14"/>
      <c r="AE1531" s="14"/>
      <c r="AF1531" s="14"/>
      <c r="AG1531" s="14"/>
      <c r="AH1531" s="14"/>
      <c r="AI1531" s="14"/>
      <c r="AJ1531" s="14"/>
      <c r="AK1531" s="14"/>
      <c r="AL1531" s="14"/>
    </row>
    <row r="1532" spans="1:38">
      <c r="A1532" s="14"/>
      <c r="B1532" s="14"/>
      <c r="C1532" s="14"/>
      <c r="D1532" s="14"/>
      <c r="E1532" s="14"/>
      <c r="F1532" s="14"/>
      <c r="G1532" s="14"/>
      <c r="H1532" s="14"/>
      <c r="I1532" s="14"/>
      <c r="J1532" s="14"/>
      <c r="K1532" s="14"/>
      <c r="L1532" s="14"/>
      <c r="M1532" s="14"/>
      <c r="N1532" s="14"/>
      <c r="O1532" s="14"/>
      <c r="Q1532" s="14" t="str">
        <f>IF(moras!H1524="SI", moras!C1524, "")</f>
        <v/>
      </c>
      <c r="R1532" s="14">
        <f>IF(moras!H1524="NO", moras!C1524, "")</f>
        <v>382325</v>
      </c>
      <c r="S1532" s="14">
        <f t="shared" si="26"/>
        <v>-382325</v>
      </c>
      <c r="T1532" s="14"/>
      <c r="U1532" s="14"/>
      <c r="V1532" s="14"/>
      <c r="W1532" s="14"/>
      <c r="X1532" s="14"/>
      <c r="Y1532" s="14"/>
      <c r="Z1532" s="14"/>
      <c r="AA1532" s="14"/>
      <c r="AB1532" s="14"/>
      <c r="AC1532" s="14"/>
      <c r="AD1532" s="14"/>
      <c r="AE1532" s="14"/>
      <c r="AF1532" s="14"/>
      <c r="AG1532" s="14"/>
      <c r="AH1532" s="14"/>
      <c r="AI1532" s="14"/>
      <c r="AJ1532" s="14"/>
      <c r="AK1532" s="14"/>
      <c r="AL1532" s="14"/>
    </row>
    <row r="1533" spans="1:38">
      <c r="A1533" s="14"/>
      <c r="B1533" s="14"/>
      <c r="C1533" s="14"/>
      <c r="D1533" s="14"/>
      <c r="E1533" s="14"/>
      <c r="F1533" s="14"/>
      <c r="G1533" s="14"/>
      <c r="H1533" s="14"/>
      <c r="I1533" s="14"/>
      <c r="J1533" s="14"/>
      <c r="K1533" s="14"/>
      <c r="L1533" s="14"/>
      <c r="M1533" s="14"/>
      <c r="N1533" s="14"/>
      <c r="O1533" s="14"/>
      <c r="Q1533" s="14" t="str">
        <f>IF(moras!H1525="SI", moras!C1525, "")</f>
        <v/>
      </c>
      <c r="R1533" s="14">
        <f>IF(moras!H1525="NO", moras!C1525, "")</f>
        <v>326749</v>
      </c>
      <c r="S1533" s="14">
        <f t="shared" si="26"/>
        <v>-326749</v>
      </c>
      <c r="T1533" s="14"/>
      <c r="U1533" s="14"/>
      <c r="V1533" s="14"/>
      <c r="W1533" s="14"/>
      <c r="X1533" s="14"/>
      <c r="Y1533" s="14"/>
      <c r="Z1533" s="14"/>
      <c r="AA1533" s="14"/>
      <c r="AB1533" s="14"/>
      <c r="AC1533" s="14"/>
      <c r="AD1533" s="14"/>
      <c r="AE1533" s="14"/>
      <c r="AF1533" s="14"/>
      <c r="AG1533" s="14"/>
      <c r="AH1533" s="14"/>
      <c r="AI1533" s="14"/>
      <c r="AJ1533" s="14"/>
      <c r="AK1533" s="14"/>
      <c r="AL1533" s="14"/>
    </row>
    <row r="1534" spans="1:38">
      <c r="A1534" s="14"/>
      <c r="B1534" s="14"/>
      <c r="C1534" s="14"/>
      <c r="D1534" s="14"/>
      <c r="E1534" s="14"/>
      <c r="F1534" s="14"/>
      <c r="G1534" s="14"/>
      <c r="H1534" s="14"/>
      <c r="I1534" s="14"/>
      <c r="J1534" s="14"/>
      <c r="K1534" s="14"/>
      <c r="L1534" s="14"/>
      <c r="M1534" s="14"/>
      <c r="N1534" s="14"/>
      <c r="O1534" s="14"/>
      <c r="Q1534" s="14" t="str">
        <f>IF(moras!H1526="SI", moras!C1526, "")</f>
        <v/>
      </c>
      <c r="R1534" s="14">
        <f>IF(moras!H1526="NO", moras!C1526, "")</f>
        <v>611036.43999999994</v>
      </c>
      <c r="S1534" s="14">
        <f t="shared" si="26"/>
        <v>-611036.43999999994</v>
      </c>
      <c r="T1534" s="14"/>
      <c r="U1534" s="14"/>
      <c r="V1534" s="14"/>
      <c r="W1534" s="14"/>
      <c r="X1534" s="14"/>
      <c r="Y1534" s="14"/>
      <c r="Z1534" s="14"/>
      <c r="AA1534" s="14"/>
      <c r="AB1534" s="14"/>
      <c r="AC1534" s="14"/>
      <c r="AD1534" s="14"/>
      <c r="AE1534" s="14"/>
      <c r="AF1534" s="14"/>
      <c r="AG1534" s="14"/>
      <c r="AH1534" s="14"/>
      <c r="AI1534" s="14"/>
      <c r="AJ1534" s="14"/>
      <c r="AK1534" s="14"/>
      <c r="AL1534" s="14"/>
    </row>
    <row r="1535" spans="1:38">
      <c r="A1535" s="14"/>
      <c r="B1535" s="14"/>
      <c r="C1535" s="14"/>
      <c r="D1535" s="14"/>
      <c r="E1535" s="14"/>
      <c r="F1535" s="14"/>
      <c r="G1535" s="14"/>
      <c r="H1535" s="14"/>
      <c r="I1535" s="14"/>
      <c r="J1535" s="14"/>
      <c r="K1535" s="14"/>
      <c r="L1535" s="14"/>
      <c r="M1535" s="14"/>
      <c r="N1535" s="14"/>
      <c r="O1535" s="14"/>
      <c r="Q1535" s="14">
        <f>IF(moras!H1527="SI", moras!C1527, "")</f>
        <v>278031</v>
      </c>
      <c r="R1535" s="14" t="str">
        <f>IF(moras!H1527="NO", moras!C1527, "")</f>
        <v/>
      </c>
      <c r="S1535" s="14" t="e">
        <f t="shared" si="26"/>
        <v>#VALUE!</v>
      </c>
      <c r="T1535" s="14"/>
      <c r="U1535" s="14"/>
      <c r="V1535" s="14"/>
      <c r="W1535" s="14"/>
      <c r="X1535" s="14"/>
      <c r="Y1535" s="14"/>
      <c r="Z1535" s="14"/>
      <c r="AA1535" s="14"/>
      <c r="AB1535" s="14"/>
      <c r="AC1535" s="14"/>
      <c r="AD1535" s="14"/>
      <c r="AE1535" s="14"/>
      <c r="AF1535" s="14"/>
      <c r="AG1535" s="14"/>
      <c r="AH1535" s="14"/>
      <c r="AI1535" s="14"/>
      <c r="AJ1535" s="14"/>
      <c r="AK1535" s="14"/>
      <c r="AL1535" s="14"/>
    </row>
    <row r="1536" spans="1:38">
      <c r="A1536" s="14"/>
      <c r="B1536" s="14"/>
      <c r="C1536" s="14"/>
      <c r="D1536" s="14"/>
      <c r="E1536" s="14"/>
      <c r="F1536" s="14"/>
      <c r="G1536" s="14"/>
      <c r="H1536" s="14"/>
      <c r="I1536" s="14"/>
      <c r="J1536" s="14"/>
      <c r="K1536" s="14"/>
      <c r="L1536" s="14"/>
      <c r="M1536" s="14"/>
      <c r="N1536" s="14"/>
      <c r="O1536" s="14"/>
      <c r="Q1536" s="14" t="str">
        <f>IF(moras!H1528="SI", moras!C1528, "")</f>
        <v/>
      </c>
      <c r="R1536" s="14">
        <f>IF(moras!H1528="NO", moras!C1528, "")</f>
        <v>275191.65000000002</v>
      </c>
      <c r="S1536" s="14">
        <f t="shared" si="26"/>
        <v>-275191.65000000002</v>
      </c>
      <c r="T1536" s="14"/>
      <c r="U1536" s="14"/>
      <c r="V1536" s="14"/>
      <c r="W1536" s="14"/>
      <c r="X1536" s="14"/>
      <c r="Y1536" s="14"/>
      <c r="Z1536" s="14"/>
      <c r="AA1536" s="14"/>
      <c r="AB1536" s="14"/>
      <c r="AC1536" s="14"/>
      <c r="AD1536" s="14"/>
      <c r="AE1536" s="14"/>
      <c r="AF1536" s="14"/>
      <c r="AG1536" s="14"/>
      <c r="AH1536" s="14"/>
      <c r="AI1536" s="14"/>
      <c r="AJ1536" s="14"/>
      <c r="AK1536" s="14"/>
      <c r="AL1536" s="14"/>
    </row>
    <row r="1537" spans="1:38">
      <c r="A1537" s="14"/>
      <c r="B1537" s="14"/>
      <c r="C1537" s="14"/>
      <c r="D1537" s="14"/>
      <c r="E1537" s="14"/>
      <c r="F1537" s="14"/>
      <c r="G1537" s="14"/>
      <c r="H1537" s="14"/>
      <c r="I1537" s="14"/>
      <c r="J1537" s="14"/>
      <c r="K1537" s="14"/>
      <c r="L1537" s="14"/>
      <c r="M1537" s="14"/>
      <c r="N1537" s="14"/>
      <c r="O1537" s="14"/>
      <c r="Q1537" s="14" t="str">
        <f>IF(moras!H1529="SI", moras!C1529, "")</f>
        <v/>
      </c>
      <c r="R1537" s="14">
        <f>IF(moras!H1529="NO", moras!C1529, "")</f>
        <v>273980</v>
      </c>
      <c r="S1537" s="14">
        <f t="shared" si="26"/>
        <v>-273980</v>
      </c>
      <c r="T1537" s="14"/>
      <c r="U1537" s="14"/>
      <c r="V1537" s="14"/>
      <c r="W1537" s="14"/>
      <c r="X1537" s="14"/>
      <c r="Y1537" s="14"/>
      <c r="Z1537" s="14"/>
      <c r="AA1537" s="14"/>
      <c r="AB1537" s="14"/>
      <c r="AC1537" s="14"/>
      <c r="AD1537" s="14"/>
      <c r="AE1537" s="14"/>
      <c r="AF1537" s="14"/>
      <c r="AG1537" s="14"/>
      <c r="AH1537" s="14"/>
      <c r="AI1537" s="14"/>
      <c r="AJ1537" s="14"/>
      <c r="AK1537" s="14"/>
      <c r="AL1537" s="14"/>
    </row>
    <row r="1538" spans="1:38">
      <c r="A1538" s="14"/>
      <c r="B1538" s="14"/>
      <c r="C1538" s="14"/>
      <c r="D1538" s="14"/>
      <c r="E1538" s="14"/>
      <c r="F1538" s="14"/>
      <c r="G1538" s="14"/>
      <c r="H1538" s="14"/>
      <c r="I1538" s="14"/>
      <c r="J1538" s="14"/>
      <c r="K1538" s="14"/>
      <c r="L1538" s="14"/>
      <c r="M1538" s="14"/>
      <c r="N1538" s="14"/>
      <c r="O1538" s="14"/>
      <c r="Q1538" s="14" t="str">
        <f>IF(moras!H1530="SI", moras!C1530, "")</f>
        <v/>
      </c>
      <c r="R1538" s="14">
        <f>IF(moras!H1530="NO", moras!C1530, "")</f>
        <v>1664567.5</v>
      </c>
      <c r="S1538" s="14">
        <f t="shared" si="26"/>
        <v>-1664567.5</v>
      </c>
      <c r="T1538" s="14"/>
      <c r="U1538" s="14"/>
      <c r="V1538" s="14"/>
      <c r="W1538" s="14"/>
      <c r="X1538" s="14"/>
      <c r="Y1538" s="14"/>
      <c r="Z1538" s="14"/>
      <c r="AA1538" s="14"/>
      <c r="AB1538" s="14"/>
      <c r="AC1538" s="14"/>
      <c r="AD1538" s="14"/>
      <c r="AE1538" s="14"/>
      <c r="AF1538" s="14"/>
      <c r="AG1538" s="14"/>
      <c r="AH1538" s="14"/>
      <c r="AI1538" s="14"/>
      <c r="AJ1538" s="14"/>
      <c r="AK1538" s="14"/>
      <c r="AL1538" s="14"/>
    </row>
    <row r="1539" spans="1:38">
      <c r="A1539" s="14"/>
      <c r="B1539" s="14"/>
      <c r="C1539" s="14"/>
      <c r="D1539" s="14"/>
      <c r="E1539" s="14"/>
      <c r="F1539" s="14"/>
      <c r="G1539" s="14"/>
      <c r="H1539" s="14"/>
      <c r="I1539" s="14"/>
      <c r="J1539" s="14"/>
      <c r="K1539" s="14"/>
      <c r="L1539" s="14"/>
      <c r="M1539" s="14"/>
      <c r="N1539" s="14"/>
      <c r="O1539" s="14"/>
      <c r="Q1539" s="14" t="str">
        <f>IF(moras!H1531="SI", moras!C1531, "")</f>
        <v/>
      </c>
      <c r="R1539" s="14">
        <f>IF(moras!H1531="NO", moras!C1531, "")</f>
        <v>185046.87</v>
      </c>
      <c r="S1539" s="14">
        <f t="shared" si="26"/>
        <v>-185046.87</v>
      </c>
      <c r="T1539" s="14"/>
      <c r="U1539" s="14"/>
      <c r="V1539" s="14"/>
      <c r="W1539" s="14"/>
      <c r="X1539" s="14"/>
      <c r="Y1539" s="14"/>
      <c r="Z1539" s="14"/>
      <c r="AA1539" s="14"/>
      <c r="AB1539" s="14"/>
      <c r="AC1539" s="14"/>
      <c r="AD1539" s="14"/>
      <c r="AE1539" s="14"/>
      <c r="AF1539" s="14"/>
      <c r="AG1539" s="14"/>
      <c r="AH1539" s="14"/>
      <c r="AI1539" s="14"/>
      <c r="AJ1539" s="14"/>
      <c r="AK1539" s="14"/>
      <c r="AL1539" s="14"/>
    </row>
    <row r="1540" spans="1:38">
      <c r="A1540" s="14"/>
      <c r="B1540" s="14"/>
      <c r="C1540" s="14"/>
      <c r="D1540" s="14"/>
      <c r="E1540" s="14"/>
      <c r="F1540" s="14"/>
      <c r="G1540" s="14"/>
      <c r="H1540" s="14"/>
      <c r="I1540" s="14"/>
      <c r="J1540" s="14"/>
      <c r="K1540" s="14"/>
      <c r="L1540" s="14"/>
      <c r="M1540" s="14"/>
      <c r="N1540" s="14"/>
      <c r="O1540" s="14"/>
      <c r="Q1540" s="14" t="str">
        <f>IF(moras!H1532="SI", moras!C1532, "")</f>
        <v/>
      </c>
      <c r="R1540" s="14">
        <f>IF(moras!H1532="NO", moras!C1532, "")</f>
        <v>634576.92000000004</v>
      </c>
      <c r="S1540" s="14">
        <f t="shared" si="26"/>
        <v>-634576.92000000004</v>
      </c>
      <c r="T1540" s="14"/>
      <c r="U1540" s="14"/>
      <c r="V1540" s="14"/>
      <c r="W1540" s="14"/>
      <c r="X1540" s="14"/>
      <c r="Y1540" s="14"/>
      <c r="Z1540" s="14"/>
      <c r="AA1540" s="14"/>
      <c r="AB1540" s="14"/>
      <c r="AC1540" s="14"/>
      <c r="AD1540" s="14"/>
      <c r="AE1540" s="14"/>
      <c r="AF1540" s="14"/>
      <c r="AG1540" s="14"/>
      <c r="AH1540" s="14"/>
      <c r="AI1540" s="14"/>
      <c r="AJ1540" s="14"/>
      <c r="AK1540" s="14"/>
      <c r="AL1540" s="14"/>
    </row>
    <row r="1541" spans="1:38">
      <c r="A1541" s="14"/>
      <c r="B1541" s="14"/>
      <c r="C1541" s="14"/>
      <c r="D1541" s="14"/>
      <c r="E1541" s="14"/>
      <c r="F1541" s="14"/>
      <c r="G1541" s="14"/>
      <c r="H1541" s="14"/>
      <c r="I1541" s="14"/>
      <c r="J1541" s="14"/>
      <c r="K1541" s="14"/>
      <c r="L1541" s="14"/>
      <c r="M1541" s="14"/>
      <c r="N1541" s="14"/>
      <c r="O1541" s="14"/>
      <c r="Q1541" s="14" t="str">
        <f>IF(moras!H1533="SI", moras!C1533, "")</f>
        <v/>
      </c>
      <c r="R1541" s="14">
        <f>IF(moras!H1533="NO", moras!C1533, "")</f>
        <v>513543</v>
      </c>
      <c r="S1541" s="14">
        <f t="shared" si="26"/>
        <v>-513543</v>
      </c>
      <c r="T1541" s="14"/>
      <c r="U1541" s="14"/>
      <c r="V1541" s="14"/>
      <c r="W1541" s="14"/>
      <c r="X1541" s="14"/>
      <c r="Y1541" s="14"/>
      <c r="Z1541" s="14"/>
      <c r="AA1541" s="14"/>
      <c r="AB1541" s="14"/>
      <c r="AC1541" s="14"/>
      <c r="AD1541" s="14"/>
      <c r="AE1541" s="14"/>
      <c r="AF1541" s="14"/>
      <c r="AG1541" s="14"/>
      <c r="AH1541" s="14"/>
      <c r="AI1541" s="14"/>
      <c r="AJ1541" s="14"/>
      <c r="AK1541" s="14"/>
      <c r="AL1541" s="14"/>
    </row>
    <row r="1542" spans="1:38">
      <c r="A1542" s="14"/>
      <c r="B1542" s="14"/>
      <c r="C1542" s="14"/>
      <c r="D1542" s="14"/>
      <c r="E1542" s="14"/>
      <c r="F1542" s="14"/>
      <c r="G1542" s="14"/>
      <c r="H1542" s="14"/>
      <c r="I1542" s="14"/>
      <c r="J1542" s="14"/>
      <c r="K1542" s="14"/>
      <c r="L1542" s="14"/>
      <c r="M1542" s="14"/>
      <c r="N1542" s="14"/>
      <c r="O1542" s="14"/>
      <c r="Q1542" s="14" t="str">
        <f>IF(moras!H1534="SI", moras!C1534, "")</f>
        <v/>
      </c>
      <c r="R1542" s="14">
        <f>IF(moras!H1534="NO", moras!C1534, "")</f>
        <v>383318.62</v>
      </c>
      <c r="S1542" s="14">
        <f t="shared" si="26"/>
        <v>-383318.62</v>
      </c>
      <c r="T1542" s="14"/>
      <c r="U1542" s="14"/>
      <c r="V1542" s="14"/>
      <c r="W1542" s="14"/>
      <c r="X1542" s="14"/>
      <c r="Y1542" s="14"/>
      <c r="Z1542" s="14"/>
      <c r="AA1542" s="14"/>
      <c r="AB1542" s="14"/>
      <c r="AC1542" s="14"/>
      <c r="AD1542" s="14"/>
      <c r="AE1542" s="14"/>
      <c r="AF1542" s="14"/>
      <c r="AG1542" s="14"/>
      <c r="AH1542" s="14"/>
      <c r="AI1542" s="14"/>
      <c r="AJ1542" s="14"/>
      <c r="AK1542" s="14"/>
      <c r="AL1542" s="14"/>
    </row>
    <row r="1543" spans="1:38">
      <c r="A1543" s="14"/>
      <c r="B1543" s="14"/>
      <c r="C1543" s="14"/>
      <c r="D1543" s="14"/>
      <c r="E1543" s="14"/>
      <c r="F1543" s="14"/>
      <c r="G1543" s="14"/>
      <c r="H1543" s="14"/>
      <c r="I1543" s="14"/>
      <c r="J1543" s="14"/>
      <c r="K1543" s="14"/>
      <c r="L1543" s="14"/>
      <c r="M1543" s="14"/>
      <c r="N1543" s="14"/>
      <c r="O1543" s="14"/>
      <c r="Q1543" s="14" t="str">
        <f>IF(moras!H1535="SI", moras!C1535, "")</f>
        <v/>
      </c>
      <c r="R1543" s="14">
        <f>IF(moras!H1535="NO", moras!C1535, "")</f>
        <v>1161325</v>
      </c>
      <c r="S1543" s="14">
        <f t="shared" si="26"/>
        <v>-1161325</v>
      </c>
      <c r="T1543" s="14"/>
      <c r="U1543" s="14"/>
      <c r="V1543" s="14"/>
      <c r="W1543" s="14"/>
      <c r="X1543" s="14"/>
      <c r="Y1543" s="14"/>
      <c r="Z1543" s="14"/>
      <c r="AA1543" s="14"/>
      <c r="AB1543" s="14"/>
      <c r="AC1543" s="14"/>
      <c r="AD1543" s="14"/>
      <c r="AE1543" s="14"/>
      <c r="AF1543" s="14"/>
      <c r="AG1543" s="14"/>
      <c r="AH1543" s="14"/>
      <c r="AI1543" s="14"/>
      <c r="AJ1543" s="14"/>
      <c r="AK1543" s="14"/>
      <c r="AL1543" s="14"/>
    </row>
    <row r="1544" spans="1:38">
      <c r="A1544" s="14"/>
      <c r="B1544" s="14"/>
      <c r="C1544" s="14"/>
      <c r="D1544" s="14"/>
      <c r="E1544" s="14"/>
      <c r="F1544" s="14"/>
      <c r="G1544" s="14"/>
      <c r="H1544" s="14"/>
      <c r="I1544" s="14"/>
      <c r="J1544" s="14"/>
      <c r="K1544" s="14"/>
      <c r="L1544" s="14"/>
      <c r="M1544" s="14"/>
      <c r="N1544" s="14"/>
      <c r="O1544" s="14"/>
      <c r="Q1544" s="14" t="str">
        <f>IF(moras!H1536="SI", moras!C1536, "")</f>
        <v/>
      </c>
      <c r="R1544" s="14">
        <f>IF(moras!H1536="NO", moras!C1536, "")</f>
        <v>297139</v>
      </c>
      <c r="S1544" s="14">
        <f t="shared" si="26"/>
        <v>-297139</v>
      </c>
      <c r="T1544" s="14"/>
      <c r="U1544" s="14"/>
      <c r="V1544" s="14"/>
      <c r="W1544" s="14"/>
      <c r="X1544" s="14"/>
      <c r="Y1544" s="14"/>
      <c r="Z1544" s="14"/>
      <c r="AA1544" s="14"/>
      <c r="AB1544" s="14"/>
      <c r="AC1544" s="14"/>
      <c r="AD1544" s="14"/>
      <c r="AE1544" s="14"/>
      <c r="AF1544" s="14"/>
      <c r="AG1544" s="14"/>
      <c r="AH1544" s="14"/>
      <c r="AI1544" s="14"/>
      <c r="AJ1544" s="14"/>
      <c r="AK1544" s="14"/>
      <c r="AL1544" s="14"/>
    </row>
    <row r="1545" spans="1:38">
      <c r="A1545" s="14"/>
      <c r="B1545" s="14"/>
      <c r="C1545" s="14"/>
      <c r="D1545" s="14"/>
      <c r="E1545" s="14"/>
      <c r="F1545" s="14"/>
      <c r="G1545" s="14"/>
      <c r="H1545" s="14"/>
      <c r="I1545" s="14"/>
      <c r="J1545" s="14"/>
      <c r="K1545" s="14"/>
      <c r="L1545" s="14"/>
      <c r="M1545" s="14"/>
      <c r="N1545" s="14"/>
      <c r="O1545" s="14"/>
      <c r="Q1545" s="14" t="str">
        <f>IF(moras!H1537="SI", moras!C1537, "")</f>
        <v/>
      </c>
      <c r="R1545" s="14">
        <f>IF(moras!H1537="NO", moras!C1537, "")</f>
        <v>278030</v>
      </c>
      <c r="S1545" s="14">
        <f t="shared" si="26"/>
        <v>-278030</v>
      </c>
      <c r="T1545" s="14"/>
      <c r="U1545" s="14"/>
      <c r="V1545" s="14"/>
      <c r="W1545" s="14"/>
      <c r="X1545" s="14"/>
      <c r="Y1545" s="14"/>
      <c r="Z1545" s="14"/>
      <c r="AA1545" s="14"/>
      <c r="AB1545" s="14"/>
      <c r="AC1545" s="14"/>
      <c r="AD1545" s="14"/>
      <c r="AE1545" s="14"/>
      <c r="AF1545" s="14"/>
      <c r="AG1545" s="14"/>
      <c r="AH1545" s="14"/>
      <c r="AI1545" s="14"/>
      <c r="AJ1545" s="14"/>
      <c r="AK1545" s="14"/>
      <c r="AL1545" s="14"/>
    </row>
    <row r="1546" spans="1:38">
      <c r="A1546" s="14"/>
      <c r="B1546" s="14"/>
      <c r="C1546" s="14"/>
      <c r="D1546" s="14"/>
      <c r="E1546" s="14"/>
      <c r="F1546" s="14"/>
      <c r="G1546" s="14"/>
      <c r="H1546" s="14"/>
      <c r="I1546" s="14"/>
      <c r="J1546" s="14"/>
      <c r="K1546" s="14"/>
      <c r="L1546" s="14"/>
      <c r="M1546" s="14"/>
      <c r="N1546" s="14"/>
      <c r="O1546" s="14"/>
      <c r="Q1546" s="14" t="str">
        <f>IF(moras!H1538="SI", moras!C1538, "")</f>
        <v/>
      </c>
      <c r="R1546" s="14">
        <f>IF(moras!H1538="NO", moras!C1538, "")</f>
        <v>101340</v>
      </c>
      <c r="S1546" s="14">
        <f t="shared" si="26"/>
        <v>-101340</v>
      </c>
      <c r="T1546" s="14"/>
      <c r="U1546" s="14"/>
      <c r="V1546" s="14"/>
      <c r="W1546" s="14"/>
      <c r="X1546" s="14"/>
      <c r="Y1546" s="14"/>
      <c r="Z1546" s="14"/>
      <c r="AA1546" s="14"/>
      <c r="AB1546" s="14"/>
      <c r="AC1546" s="14"/>
      <c r="AD1546" s="14"/>
      <c r="AE1546" s="14"/>
      <c r="AF1546" s="14"/>
      <c r="AG1546" s="14"/>
      <c r="AH1546" s="14"/>
      <c r="AI1546" s="14"/>
      <c r="AJ1546" s="14"/>
      <c r="AK1546" s="14"/>
      <c r="AL1546" s="14"/>
    </row>
    <row r="1547" spans="1:38">
      <c r="A1547" s="14"/>
      <c r="B1547" s="14"/>
      <c r="C1547" s="14"/>
      <c r="D1547" s="14"/>
      <c r="E1547" s="14"/>
      <c r="F1547" s="14"/>
      <c r="G1547" s="14"/>
      <c r="H1547" s="14"/>
      <c r="I1547" s="14"/>
      <c r="J1547" s="14"/>
      <c r="K1547" s="14"/>
      <c r="L1547" s="14"/>
      <c r="M1547" s="14"/>
      <c r="N1547" s="14"/>
      <c r="O1547" s="14"/>
      <c r="Q1547" s="14" t="str">
        <f>IF(moras!H1539="SI", moras!C1539, "")</f>
        <v/>
      </c>
      <c r="R1547" s="14">
        <f>IF(moras!H1539="NO", moras!C1539, "")</f>
        <v>397630.9</v>
      </c>
      <c r="S1547" s="14">
        <f t="shared" ref="S1547:S1610" si="27">-R1547</f>
        <v>-397630.9</v>
      </c>
      <c r="T1547" s="14"/>
      <c r="U1547" s="14"/>
      <c r="V1547" s="14"/>
      <c r="W1547" s="14"/>
      <c r="X1547" s="14"/>
      <c r="Y1547" s="14"/>
      <c r="Z1547" s="14"/>
      <c r="AA1547" s="14"/>
      <c r="AB1547" s="14"/>
      <c r="AC1547" s="14"/>
      <c r="AD1547" s="14"/>
      <c r="AE1547" s="14"/>
      <c r="AF1547" s="14"/>
      <c r="AG1547" s="14"/>
      <c r="AH1547" s="14"/>
      <c r="AI1547" s="14"/>
      <c r="AJ1547" s="14"/>
      <c r="AK1547" s="14"/>
      <c r="AL1547" s="14"/>
    </row>
    <row r="1548" spans="1:38">
      <c r="A1548" s="14"/>
      <c r="B1548" s="14"/>
      <c r="C1548" s="14"/>
      <c r="D1548" s="14"/>
      <c r="E1548" s="14"/>
      <c r="F1548" s="14"/>
      <c r="G1548" s="14"/>
      <c r="H1548" s="14"/>
      <c r="I1548" s="14"/>
      <c r="J1548" s="14"/>
      <c r="K1548" s="14"/>
      <c r="L1548" s="14"/>
      <c r="M1548" s="14"/>
      <c r="N1548" s="14"/>
      <c r="O1548" s="14"/>
      <c r="Q1548" s="14">
        <f>IF(moras!H1540="SI", moras!C1540, "")</f>
        <v>500060</v>
      </c>
      <c r="R1548" s="14" t="str">
        <f>IF(moras!H1540="NO", moras!C1540, "")</f>
        <v/>
      </c>
      <c r="S1548" s="14" t="e">
        <f t="shared" si="27"/>
        <v>#VALUE!</v>
      </c>
      <c r="T1548" s="14"/>
      <c r="U1548" s="14"/>
      <c r="V1548" s="14"/>
      <c r="W1548" s="14"/>
      <c r="X1548" s="14"/>
      <c r="Y1548" s="14"/>
      <c r="Z1548" s="14"/>
      <c r="AA1548" s="14"/>
      <c r="AB1548" s="14"/>
      <c r="AC1548" s="14"/>
      <c r="AD1548" s="14"/>
      <c r="AE1548" s="14"/>
      <c r="AF1548" s="14"/>
      <c r="AG1548" s="14"/>
      <c r="AH1548" s="14"/>
      <c r="AI1548" s="14"/>
      <c r="AJ1548" s="14"/>
      <c r="AK1548" s="14"/>
      <c r="AL1548" s="14"/>
    </row>
    <row r="1549" spans="1:38">
      <c r="A1549" s="14"/>
      <c r="B1549" s="14"/>
      <c r="C1549" s="14"/>
      <c r="D1549" s="14"/>
      <c r="E1549" s="14"/>
      <c r="F1549" s="14"/>
      <c r="G1549" s="14"/>
      <c r="H1549" s="14"/>
      <c r="I1549" s="14"/>
      <c r="J1549" s="14"/>
      <c r="K1549" s="14"/>
      <c r="L1549" s="14"/>
      <c r="M1549" s="14"/>
      <c r="N1549" s="14"/>
      <c r="O1549" s="14"/>
      <c r="Q1549" s="14" t="str">
        <f>IF(moras!H1541="SI", moras!C1541, "")</f>
        <v/>
      </c>
      <c r="R1549" s="14">
        <f>IF(moras!H1541="NO", moras!C1541, "")</f>
        <v>1000000</v>
      </c>
      <c r="S1549" s="14">
        <f t="shared" si="27"/>
        <v>-1000000</v>
      </c>
      <c r="T1549" s="14"/>
      <c r="U1549" s="14"/>
      <c r="V1549" s="14"/>
      <c r="W1549" s="14"/>
      <c r="X1549" s="14"/>
      <c r="Y1549" s="14"/>
      <c r="Z1549" s="14"/>
      <c r="AA1549" s="14"/>
      <c r="AB1549" s="14"/>
      <c r="AC1549" s="14"/>
      <c r="AD1549" s="14"/>
      <c r="AE1549" s="14"/>
      <c r="AF1549" s="14"/>
      <c r="AG1549" s="14"/>
      <c r="AH1549" s="14"/>
      <c r="AI1549" s="14"/>
      <c r="AJ1549" s="14"/>
      <c r="AK1549" s="14"/>
      <c r="AL1549" s="14"/>
    </row>
    <row r="1550" spans="1:38">
      <c r="A1550" s="14"/>
      <c r="B1550" s="14"/>
      <c r="C1550" s="14"/>
      <c r="D1550" s="14"/>
      <c r="E1550" s="14"/>
      <c r="F1550" s="14"/>
      <c r="G1550" s="14"/>
      <c r="H1550" s="14"/>
      <c r="I1550" s="14"/>
      <c r="J1550" s="14"/>
      <c r="K1550" s="14"/>
      <c r="L1550" s="14"/>
      <c r="M1550" s="14"/>
      <c r="N1550" s="14"/>
      <c r="O1550" s="14"/>
      <c r="Q1550" s="14" t="str">
        <f>IF(moras!H1542="SI", moras!C1542, "")</f>
        <v/>
      </c>
      <c r="R1550" s="14">
        <f>IF(moras!H1542="NO", moras!C1542, "")</f>
        <v>308568</v>
      </c>
      <c r="S1550" s="14">
        <f t="shared" si="27"/>
        <v>-308568</v>
      </c>
      <c r="T1550" s="14"/>
      <c r="U1550" s="14"/>
      <c r="V1550" s="14"/>
      <c r="W1550" s="14"/>
      <c r="X1550" s="14"/>
      <c r="Y1550" s="14"/>
      <c r="Z1550" s="14"/>
      <c r="AA1550" s="14"/>
      <c r="AB1550" s="14"/>
      <c r="AC1550" s="14"/>
      <c r="AD1550" s="14"/>
      <c r="AE1550" s="14"/>
      <c r="AF1550" s="14"/>
      <c r="AG1550" s="14"/>
      <c r="AH1550" s="14"/>
      <c r="AI1550" s="14"/>
      <c r="AJ1550" s="14"/>
      <c r="AK1550" s="14"/>
      <c r="AL1550" s="14"/>
    </row>
    <row r="1551" spans="1:38">
      <c r="A1551" s="14"/>
      <c r="B1551" s="14"/>
      <c r="C1551" s="14"/>
      <c r="D1551" s="14"/>
      <c r="E1551" s="14"/>
      <c r="F1551" s="14"/>
      <c r="G1551" s="14"/>
      <c r="H1551" s="14"/>
      <c r="I1551" s="14"/>
      <c r="J1551" s="14"/>
      <c r="K1551" s="14"/>
      <c r="L1551" s="14"/>
      <c r="M1551" s="14"/>
      <c r="N1551" s="14"/>
      <c r="O1551" s="14"/>
      <c r="Q1551" s="14" t="str">
        <f>IF(moras!H1543="SI", moras!C1543, "")</f>
        <v/>
      </c>
      <c r="R1551" s="14">
        <f>IF(moras!H1543="NO", moras!C1543, "")</f>
        <v>297046</v>
      </c>
      <c r="S1551" s="14">
        <f t="shared" si="27"/>
        <v>-297046</v>
      </c>
      <c r="T1551" s="14"/>
      <c r="U1551" s="14"/>
      <c r="V1551" s="14"/>
      <c r="W1551" s="14"/>
      <c r="X1551" s="14"/>
      <c r="Y1551" s="14"/>
      <c r="Z1551" s="14"/>
      <c r="AA1551" s="14"/>
      <c r="AB1551" s="14"/>
      <c r="AC1551" s="14"/>
      <c r="AD1551" s="14"/>
      <c r="AE1551" s="14"/>
      <c r="AF1551" s="14"/>
      <c r="AG1551" s="14"/>
      <c r="AH1551" s="14"/>
      <c r="AI1551" s="14"/>
      <c r="AJ1551" s="14"/>
      <c r="AK1551" s="14"/>
      <c r="AL1551" s="14"/>
    </row>
    <row r="1552" spans="1:38">
      <c r="A1552" s="14"/>
      <c r="B1552" s="14"/>
      <c r="C1552" s="14"/>
      <c r="D1552" s="14"/>
      <c r="E1552" s="14"/>
      <c r="F1552" s="14"/>
      <c r="G1552" s="14"/>
      <c r="H1552" s="14"/>
      <c r="I1552" s="14"/>
      <c r="J1552" s="14"/>
      <c r="K1552" s="14"/>
      <c r="L1552" s="14"/>
      <c r="M1552" s="14"/>
      <c r="N1552" s="14"/>
      <c r="O1552" s="14"/>
      <c r="Q1552" s="14" t="str">
        <f>IF(moras!H1544="SI", moras!C1544, "")</f>
        <v/>
      </c>
      <c r="R1552" s="14">
        <f>IF(moras!H1544="NO", moras!C1544, "")</f>
        <v>297046</v>
      </c>
      <c r="S1552" s="14">
        <f t="shared" si="27"/>
        <v>-297046</v>
      </c>
      <c r="T1552" s="14"/>
      <c r="U1552" s="14"/>
      <c r="V1552" s="14"/>
      <c r="W1552" s="14"/>
      <c r="X1552" s="14"/>
      <c r="Y1552" s="14"/>
      <c r="Z1552" s="14"/>
      <c r="AA1552" s="14"/>
      <c r="AB1552" s="14"/>
      <c r="AC1552" s="14"/>
      <c r="AD1552" s="14"/>
      <c r="AE1552" s="14"/>
      <c r="AF1552" s="14"/>
      <c r="AG1552" s="14"/>
      <c r="AH1552" s="14"/>
      <c r="AI1552" s="14"/>
      <c r="AJ1552" s="14"/>
      <c r="AK1552" s="14"/>
      <c r="AL1552" s="14"/>
    </row>
    <row r="1553" spans="1:38">
      <c r="A1553" s="14"/>
      <c r="B1553" s="14"/>
      <c r="C1553" s="14"/>
      <c r="D1553" s="14"/>
      <c r="E1553" s="14"/>
      <c r="F1553" s="14"/>
      <c r="G1553" s="14"/>
      <c r="H1553" s="14"/>
      <c r="I1553" s="14"/>
      <c r="J1553" s="14"/>
      <c r="K1553" s="14"/>
      <c r="L1553" s="14"/>
      <c r="M1553" s="14"/>
      <c r="N1553" s="14"/>
      <c r="O1553" s="14"/>
      <c r="Q1553" s="14" t="str">
        <f>IF(moras!H1545="SI", moras!C1545, "")</f>
        <v/>
      </c>
      <c r="R1553" s="14">
        <f>IF(moras!H1545="NO", moras!C1545, "")</f>
        <v>704142.51</v>
      </c>
      <c r="S1553" s="14">
        <f t="shared" si="27"/>
        <v>-704142.51</v>
      </c>
      <c r="T1553" s="14"/>
      <c r="U1553" s="14"/>
      <c r="V1553" s="14"/>
      <c r="W1553" s="14"/>
      <c r="X1553" s="14"/>
      <c r="Y1553" s="14"/>
      <c r="Z1553" s="14"/>
      <c r="AA1553" s="14"/>
      <c r="AB1553" s="14"/>
      <c r="AC1553" s="14"/>
      <c r="AD1553" s="14"/>
      <c r="AE1553" s="14"/>
      <c r="AF1553" s="14"/>
      <c r="AG1553" s="14"/>
      <c r="AH1553" s="14"/>
      <c r="AI1553" s="14"/>
      <c r="AJ1553" s="14"/>
      <c r="AK1553" s="14"/>
      <c r="AL1553" s="14"/>
    </row>
    <row r="1554" spans="1:38">
      <c r="A1554" s="14"/>
      <c r="B1554" s="14"/>
      <c r="C1554" s="14"/>
      <c r="D1554" s="14"/>
      <c r="E1554" s="14"/>
      <c r="F1554" s="14"/>
      <c r="G1554" s="14"/>
      <c r="H1554" s="14"/>
      <c r="I1554" s="14"/>
      <c r="J1554" s="14"/>
      <c r="K1554" s="14"/>
      <c r="L1554" s="14"/>
      <c r="M1554" s="14"/>
      <c r="N1554" s="14"/>
      <c r="O1554" s="14"/>
      <c r="Q1554" s="14" t="str">
        <f>IF(moras!H1546="SI", moras!C1546, "")</f>
        <v/>
      </c>
      <c r="R1554" s="14">
        <f>IF(moras!H1546="NO", moras!C1546, "")</f>
        <v>306667</v>
      </c>
      <c r="S1554" s="14">
        <f t="shared" si="27"/>
        <v>-306667</v>
      </c>
      <c r="T1554" s="14"/>
      <c r="U1554" s="14"/>
      <c r="V1554" s="14"/>
      <c r="W1554" s="14"/>
      <c r="X1554" s="14"/>
      <c r="Y1554" s="14"/>
      <c r="Z1554" s="14"/>
      <c r="AA1554" s="14"/>
      <c r="AB1554" s="14"/>
      <c r="AC1554" s="14"/>
      <c r="AD1554" s="14"/>
      <c r="AE1554" s="14"/>
      <c r="AF1554" s="14"/>
      <c r="AG1554" s="14"/>
      <c r="AH1554" s="14"/>
      <c r="AI1554" s="14"/>
      <c r="AJ1554" s="14"/>
      <c r="AK1554" s="14"/>
      <c r="AL1554" s="14"/>
    </row>
    <row r="1555" spans="1:38">
      <c r="A1555" s="14"/>
      <c r="B1555" s="14"/>
      <c r="C1555" s="14"/>
      <c r="D1555" s="14"/>
      <c r="E1555" s="14"/>
      <c r="F1555" s="14"/>
      <c r="G1555" s="14"/>
      <c r="H1555" s="14"/>
      <c r="I1555" s="14"/>
      <c r="J1555" s="14"/>
      <c r="K1555" s="14"/>
      <c r="L1555" s="14"/>
      <c r="M1555" s="14"/>
      <c r="N1555" s="14"/>
      <c r="O1555" s="14"/>
      <c r="Q1555" s="14" t="str">
        <f>IF(moras!H1547="SI", moras!C1547, "")</f>
        <v/>
      </c>
      <c r="R1555" s="14">
        <f>IF(moras!H1547="NO", moras!C1547, "")</f>
        <v>639148</v>
      </c>
      <c r="S1555" s="14">
        <f t="shared" si="27"/>
        <v>-639148</v>
      </c>
      <c r="T1555" s="14"/>
      <c r="U1555" s="14"/>
      <c r="V1555" s="14"/>
      <c r="W1555" s="14"/>
      <c r="X1555" s="14"/>
      <c r="Y1555" s="14"/>
      <c r="Z1555" s="14"/>
      <c r="AA1555" s="14"/>
      <c r="AB1555" s="14"/>
      <c r="AC1555" s="14"/>
      <c r="AD1555" s="14"/>
      <c r="AE1555" s="14"/>
      <c r="AF1555" s="14"/>
      <c r="AG1555" s="14"/>
      <c r="AH1555" s="14"/>
      <c r="AI1555" s="14"/>
      <c r="AJ1555" s="14"/>
      <c r="AK1555" s="14"/>
      <c r="AL1555" s="14"/>
    </row>
    <row r="1556" spans="1:38">
      <c r="A1556" s="14"/>
      <c r="B1556" s="14"/>
      <c r="C1556" s="14"/>
      <c r="D1556" s="14"/>
      <c r="E1556" s="14"/>
      <c r="F1556" s="14"/>
      <c r="G1556" s="14"/>
      <c r="H1556" s="14"/>
      <c r="I1556" s="14"/>
      <c r="J1556" s="14"/>
      <c r="K1556" s="14"/>
      <c r="L1556" s="14"/>
      <c r="M1556" s="14"/>
      <c r="N1556" s="14"/>
      <c r="O1556" s="14"/>
      <c r="Q1556" s="14" t="str">
        <f>IF(moras!H1548="SI", moras!C1548, "")</f>
        <v/>
      </c>
      <c r="R1556" s="14">
        <f>IF(moras!H1548="NO", moras!C1548, "")</f>
        <v>439063.24</v>
      </c>
      <c r="S1556" s="14">
        <f t="shared" si="27"/>
        <v>-439063.24</v>
      </c>
      <c r="T1556" s="14"/>
      <c r="U1556" s="14"/>
      <c r="V1556" s="14"/>
      <c r="W1556" s="14"/>
      <c r="X1556" s="14"/>
      <c r="Y1556" s="14"/>
      <c r="Z1556" s="14"/>
      <c r="AA1556" s="14"/>
      <c r="AB1556" s="14"/>
      <c r="AC1556" s="14"/>
      <c r="AD1556" s="14"/>
      <c r="AE1556" s="14"/>
      <c r="AF1556" s="14"/>
      <c r="AG1556" s="14"/>
      <c r="AH1556" s="14"/>
      <c r="AI1556" s="14"/>
      <c r="AJ1556" s="14"/>
      <c r="AK1556" s="14"/>
      <c r="AL1556" s="14"/>
    </row>
    <row r="1557" spans="1:38">
      <c r="A1557" s="14"/>
      <c r="B1557" s="14"/>
      <c r="C1557" s="14"/>
      <c r="D1557" s="14"/>
      <c r="E1557" s="14"/>
      <c r="F1557" s="14"/>
      <c r="G1557" s="14"/>
      <c r="H1557" s="14"/>
      <c r="I1557" s="14"/>
      <c r="J1557" s="14"/>
      <c r="K1557" s="14"/>
      <c r="L1557" s="14"/>
      <c r="M1557" s="14"/>
      <c r="N1557" s="14"/>
      <c r="O1557" s="14"/>
      <c r="Q1557" s="14" t="str">
        <f>IF(moras!H1549="SI", moras!C1549, "")</f>
        <v/>
      </c>
      <c r="R1557" s="14">
        <f>IF(moras!H1549="NO", moras!C1549, "")</f>
        <v>359544.27</v>
      </c>
      <c r="S1557" s="14">
        <f t="shared" si="27"/>
        <v>-359544.27</v>
      </c>
      <c r="T1557" s="14"/>
      <c r="U1557" s="14"/>
      <c r="V1557" s="14"/>
      <c r="W1557" s="14"/>
      <c r="X1557" s="14"/>
      <c r="Y1557" s="14"/>
      <c r="Z1557" s="14"/>
      <c r="AA1557" s="14"/>
      <c r="AB1557" s="14"/>
      <c r="AC1557" s="14"/>
      <c r="AD1557" s="14"/>
      <c r="AE1557" s="14"/>
      <c r="AF1557" s="14"/>
      <c r="AG1557" s="14"/>
      <c r="AH1557" s="14"/>
      <c r="AI1557" s="14"/>
      <c r="AJ1557" s="14"/>
      <c r="AK1557" s="14"/>
      <c r="AL1557" s="14"/>
    </row>
    <row r="1558" spans="1:38">
      <c r="A1558" s="14"/>
      <c r="B1558" s="14"/>
      <c r="C1558" s="14"/>
      <c r="D1558" s="14"/>
      <c r="E1558" s="14"/>
      <c r="F1558" s="14"/>
      <c r="G1558" s="14"/>
      <c r="H1558" s="14"/>
      <c r="I1558" s="14"/>
      <c r="J1558" s="14"/>
      <c r="K1558" s="14"/>
      <c r="L1558" s="14"/>
      <c r="M1558" s="14"/>
      <c r="N1558" s="14"/>
      <c r="O1558" s="14"/>
      <c r="Q1558" s="14" t="str">
        <f>IF(moras!H1550="SI", moras!C1550, "")</f>
        <v/>
      </c>
      <c r="R1558" s="14">
        <f>IF(moras!H1550="NO", moras!C1550, "")</f>
        <v>313256</v>
      </c>
      <c r="S1558" s="14">
        <f t="shared" si="27"/>
        <v>-313256</v>
      </c>
      <c r="T1558" s="14"/>
      <c r="U1558" s="14"/>
      <c r="V1558" s="14"/>
      <c r="W1558" s="14"/>
      <c r="X1558" s="14"/>
      <c r="Y1558" s="14"/>
      <c r="Z1558" s="14"/>
      <c r="AA1558" s="14"/>
      <c r="AB1558" s="14"/>
      <c r="AC1558" s="14"/>
      <c r="AD1558" s="14"/>
      <c r="AE1558" s="14"/>
      <c r="AF1558" s="14"/>
      <c r="AG1558" s="14"/>
      <c r="AH1558" s="14"/>
      <c r="AI1558" s="14"/>
      <c r="AJ1558" s="14"/>
      <c r="AK1558" s="14"/>
      <c r="AL1558" s="14"/>
    </row>
    <row r="1559" spans="1:38">
      <c r="A1559" s="14"/>
      <c r="B1559" s="14"/>
      <c r="C1559" s="14"/>
      <c r="D1559" s="14"/>
      <c r="E1559" s="14"/>
      <c r="F1559" s="14"/>
      <c r="G1559" s="14"/>
      <c r="H1559" s="14"/>
      <c r="I1559" s="14"/>
      <c r="J1559" s="14"/>
      <c r="K1559" s="14"/>
      <c r="L1559" s="14"/>
      <c r="M1559" s="14"/>
      <c r="N1559" s="14"/>
      <c r="O1559" s="14"/>
      <c r="Q1559" s="14" t="str">
        <f>IF(moras!H1551="SI", moras!C1551, "")</f>
        <v/>
      </c>
      <c r="R1559" s="14">
        <f>IF(moras!H1551="NO", moras!C1551, "")</f>
        <v>299152</v>
      </c>
      <c r="S1559" s="14">
        <f t="shared" si="27"/>
        <v>-299152</v>
      </c>
      <c r="T1559" s="14"/>
      <c r="U1559" s="14"/>
      <c r="V1559" s="14"/>
      <c r="W1559" s="14"/>
      <c r="X1559" s="14"/>
      <c r="Y1559" s="14"/>
      <c r="Z1559" s="14"/>
      <c r="AA1559" s="14"/>
      <c r="AB1559" s="14"/>
      <c r="AC1559" s="14"/>
      <c r="AD1559" s="14"/>
      <c r="AE1559" s="14"/>
      <c r="AF1559" s="14"/>
      <c r="AG1559" s="14"/>
      <c r="AH1559" s="14"/>
      <c r="AI1559" s="14"/>
      <c r="AJ1559" s="14"/>
      <c r="AK1559" s="14"/>
      <c r="AL1559" s="14"/>
    </row>
    <row r="1560" spans="1:38">
      <c r="A1560" s="14"/>
      <c r="B1560" s="14"/>
      <c r="C1560" s="14"/>
      <c r="D1560" s="14"/>
      <c r="E1560" s="14"/>
      <c r="F1560" s="14"/>
      <c r="G1560" s="14"/>
      <c r="H1560" s="14"/>
      <c r="I1560" s="14"/>
      <c r="J1560" s="14"/>
      <c r="K1560" s="14"/>
      <c r="L1560" s="14"/>
      <c r="M1560" s="14"/>
      <c r="N1560" s="14"/>
      <c r="O1560" s="14"/>
      <c r="Q1560" s="14">
        <f>IF(moras!H1552="SI", moras!C1552, "")</f>
        <v>1397631</v>
      </c>
      <c r="R1560" s="14" t="str">
        <f>IF(moras!H1552="NO", moras!C1552, "")</f>
        <v/>
      </c>
      <c r="S1560" s="14" t="e">
        <f t="shared" si="27"/>
        <v>#VALUE!</v>
      </c>
      <c r="T1560" s="14"/>
      <c r="U1560" s="14"/>
      <c r="V1560" s="14"/>
      <c r="W1560" s="14"/>
      <c r="X1560" s="14"/>
      <c r="Y1560" s="14"/>
      <c r="Z1560" s="14"/>
      <c r="AA1560" s="14"/>
      <c r="AB1560" s="14"/>
      <c r="AC1560" s="14"/>
      <c r="AD1560" s="14"/>
      <c r="AE1560" s="14"/>
      <c r="AF1560" s="14"/>
      <c r="AG1560" s="14"/>
      <c r="AH1560" s="14"/>
      <c r="AI1560" s="14"/>
      <c r="AJ1560" s="14"/>
      <c r="AK1560" s="14"/>
      <c r="AL1560" s="14"/>
    </row>
    <row r="1561" spans="1:38">
      <c r="A1561" s="14"/>
      <c r="B1561" s="14"/>
      <c r="C1561" s="14"/>
      <c r="D1561" s="14"/>
      <c r="E1561" s="14"/>
      <c r="F1561" s="14"/>
      <c r="G1561" s="14"/>
      <c r="H1561" s="14"/>
      <c r="I1561" s="14"/>
      <c r="J1561" s="14"/>
      <c r="K1561" s="14"/>
      <c r="L1561" s="14"/>
      <c r="M1561" s="14"/>
      <c r="N1561" s="14"/>
      <c r="O1561" s="14"/>
      <c r="Q1561" s="14" t="str">
        <f>IF(moras!H1553="SI", moras!C1553, "")</f>
        <v/>
      </c>
      <c r="R1561" s="14">
        <f>IF(moras!H1553="NO", moras!C1553, "")</f>
        <v>571830.07999999996</v>
      </c>
      <c r="S1561" s="14">
        <f t="shared" si="27"/>
        <v>-571830.07999999996</v>
      </c>
      <c r="T1561" s="14"/>
      <c r="U1561" s="14"/>
      <c r="V1561" s="14"/>
      <c r="W1561" s="14"/>
      <c r="X1561" s="14"/>
      <c r="Y1561" s="14"/>
      <c r="Z1561" s="14"/>
      <c r="AA1561" s="14"/>
      <c r="AB1561" s="14"/>
      <c r="AC1561" s="14"/>
      <c r="AD1561" s="14"/>
      <c r="AE1561" s="14"/>
      <c r="AF1561" s="14"/>
      <c r="AG1561" s="14"/>
      <c r="AH1561" s="14"/>
      <c r="AI1561" s="14"/>
      <c r="AJ1561" s="14"/>
      <c r="AK1561" s="14"/>
      <c r="AL1561" s="14"/>
    </row>
    <row r="1562" spans="1:38">
      <c r="A1562" s="14"/>
      <c r="B1562" s="14"/>
      <c r="C1562" s="14"/>
      <c r="D1562" s="14"/>
      <c r="E1562" s="14"/>
      <c r="F1562" s="14"/>
      <c r="G1562" s="14"/>
      <c r="H1562" s="14"/>
      <c r="I1562" s="14"/>
      <c r="J1562" s="14"/>
      <c r="K1562" s="14"/>
      <c r="L1562" s="14"/>
      <c r="M1562" s="14"/>
      <c r="N1562" s="14"/>
      <c r="O1562" s="14"/>
      <c r="Q1562" s="14" t="str">
        <f>IF(moras!H1554="SI", moras!C1554, "")</f>
        <v/>
      </c>
      <c r="R1562" s="14">
        <f>IF(moras!H1554="NO", moras!C1554, "")</f>
        <v>297046</v>
      </c>
      <c r="S1562" s="14">
        <f t="shared" si="27"/>
        <v>-297046</v>
      </c>
      <c r="T1562" s="14"/>
      <c r="U1562" s="14"/>
      <c r="V1562" s="14"/>
      <c r="W1562" s="14"/>
      <c r="X1562" s="14"/>
      <c r="Y1562" s="14"/>
      <c r="Z1562" s="14"/>
      <c r="AA1562" s="14"/>
      <c r="AB1562" s="14"/>
      <c r="AC1562" s="14"/>
      <c r="AD1562" s="14"/>
      <c r="AE1562" s="14"/>
      <c r="AF1562" s="14"/>
      <c r="AG1562" s="14"/>
      <c r="AH1562" s="14"/>
      <c r="AI1562" s="14"/>
      <c r="AJ1562" s="14"/>
      <c r="AK1562" s="14"/>
      <c r="AL1562" s="14"/>
    </row>
    <row r="1563" spans="1:38">
      <c r="A1563" s="14"/>
      <c r="B1563" s="14"/>
      <c r="C1563" s="14"/>
      <c r="D1563" s="14"/>
      <c r="E1563" s="14"/>
      <c r="F1563" s="14"/>
      <c r="G1563" s="14"/>
      <c r="H1563" s="14"/>
      <c r="I1563" s="14"/>
      <c r="J1563" s="14"/>
      <c r="K1563" s="14"/>
      <c r="L1563" s="14"/>
      <c r="M1563" s="14"/>
      <c r="N1563" s="14"/>
      <c r="O1563" s="14"/>
      <c r="Q1563" s="14" t="str">
        <f>IF(moras!H1555="SI", moras!C1555, "")</f>
        <v/>
      </c>
      <c r="R1563" s="14">
        <f>IF(moras!H1555="NO", moras!C1555, "")</f>
        <v>2401743.04</v>
      </c>
      <c r="S1563" s="14">
        <f t="shared" si="27"/>
        <v>-2401743.04</v>
      </c>
      <c r="T1563" s="14"/>
      <c r="U1563" s="14"/>
      <c r="V1563" s="14"/>
      <c r="W1563" s="14"/>
      <c r="X1563" s="14"/>
      <c r="Y1563" s="14"/>
      <c r="Z1563" s="14"/>
      <c r="AA1563" s="14"/>
      <c r="AB1563" s="14"/>
      <c r="AC1563" s="14"/>
      <c r="AD1563" s="14"/>
      <c r="AE1563" s="14"/>
      <c r="AF1563" s="14"/>
      <c r="AG1563" s="14"/>
      <c r="AH1563" s="14"/>
      <c r="AI1563" s="14"/>
      <c r="AJ1563" s="14"/>
      <c r="AK1563" s="14"/>
      <c r="AL1563" s="14"/>
    </row>
    <row r="1564" spans="1:38">
      <c r="A1564" s="14"/>
      <c r="B1564" s="14"/>
      <c r="C1564" s="14"/>
      <c r="D1564" s="14"/>
      <c r="E1564" s="14"/>
      <c r="F1564" s="14"/>
      <c r="G1564" s="14"/>
      <c r="H1564" s="14"/>
      <c r="I1564" s="14"/>
      <c r="J1564" s="14"/>
      <c r="K1564" s="14"/>
      <c r="L1564" s="14"/>
      <c r="M1564" s="14"/>
      <c r="N1564" s="14"/>
      <c r="O1564" s="14"/>
      <c r="Q1564" s="14" t="str">
        <f>IF(moras!H1556="SI", moras!C1556, "")</f>
        <v/>
      </c>
      <c r="R1564" s="14">
        <f>IF(moras!H1556="NO", moras!C1556, "")</f>
        <v>263473.09000000003</v>
      </c>
      <c r="S1564" s="14">
        <f t="shared" si="27"/>
        <v>-263473.09000000003</v>
      </c>
      <c r="T1564" s="14"/>
      <c r="U1564" s="14"/>
      <c r="V1564" s="14"/>
      <c r="W1564" s="14"/>
      <c r="X1564" s="14"/>
      <c r="Y1564" s="14"/>
      <c r="Z1564" s="14"/>
      <c r="AA1564" s="14"/>
      <c r="AB1564" s="14"/>
      <c r="AC1564" s="14"/>
      <c r="AD1564" s="14"/>
      <c r="AE1564" s="14"/>
      <c r="AF1564" s="14"/>
      <c r="AG1564" s="14"/>
      <c r="AH1564" s="14"/>
      <c r="AI1564" s="14"/>
      <c r="AJ1564" s="14"/>
      <c r="AK1564" s="14"/>
      <c r="AL1564" s="14"/>
    </row>
    <row r="1565" spans="1:38">
      <c r="A1565" s="14"/>
      <c r="B1565" s="14"/>
      <c r="C1565" s="14"/>
      <c r="D1565" s="14"/>
      <c r="E1565" s="14"/>
      <c r="F1565" s="14"/>
      <c r="G1565" s="14"/>
      <c r="H1565" s="14"/>
      <c r="I1565" s="14"/>
      <c r="J1565" s="14"/>
      <c r="K1565" s="14"/>
      <c r="L1565" s="14"/>
      <c r="M1565" s="14"/>
      <c r="N1565" s="14"/>
      <c r="O1565" s="14"/>
      <c r="Q1565" s="14" t="str">
        <f>IF(moras!H1557="SI", moras!C1557, "")</f>
        <v/>
      </c>
      <c r="R1565" s="14">
        <f>IF(moras!H1557="NO", moras!C1557, "")</f>
        <v>764250.3</v>
      </c>
      <c r="S1565" s="14">
        <f t="shared" si="27"/>
        <v>-764250.3</v>
      </c>
      <c r="T1565" s="14"/>
      <c r="U1565" s="14"/>
      <c r="V1565" s="14"/>
      <c r="W1565" s="14"/>
      <c r="X1565" s="14"/>
      <c r="Y1565" s="14"/>
      <c r="Z1565" s="14"/>
      <c r="AA1565" s="14"/>
      <c r="AB1565" s="14"/>
      <c r="AC1565" s="14"/>
      <c r="AD1565" s="14"/>
      <c r="AE1565" s="14"/>
      <c r="AF1565" s="14"/>
      <c r="AG1565" s="14"/>
      <c r="AH1565" s="14"/>
      <c r="AI1565" s="14"/>
      <c r="AJ1565" s="14"/>
      <c r="AK1565" s="14"/>
      <c r="AL1565" s="14"/>
    </row>
    <row r="1566" spans="1:38">
      <c r="A1566" s="14"/>
      <c r="B1566" s="14"/>
      <c r="C1566" s="14"/>
      <c r="D1566" s="14"/>
      <c r="E1566" s="14"/>
      <c r="F1566" s="14"/>
      <c r="G1566" s="14"/>
      <c r="H1566" s="14"/>
      <c r="I1566" s="14"/>
      <c r="J1566" s="14"/>
      <c r="K1566" s="14"/>
      <c r="L1566" s="14"/>
      <c r="M1566" s="14"/>
      <c r="N1566" s="14"/>
      <c r="O1566" s="14"/>
      <c r="Q1566" s="14" t="str">
        <f>IF(moras!H1558="SI", moras!C1558, "")</f>
        <v/>
      </c>
      <c r="R1566" s="14">
        <f>IF(moras!H1558="NO", moras!C1558, "")</f>
        <v>310124</v>
      </c>
      <c r="S1566" s="14">
        <f t="shared" si="27"/>
        <v>-310124</v>
      </c>
      <c r="T1566" s="14"/>
      <c r="U1566" s="14"/>
      <c r="V1566" s="14"/>
      <c r="W1566" s="14"/>
      <c r="X1566" s="14"/>
      <c r="Y1566" s="14"/>
      <c r="Z1566" s="14"/>
      <c r="AA1566" s="14"/>
      <c r="AB1566" s="14"/>
      <c r="AC1566" s="14"/>
      <c r="AD1566" s="14"/>
      <c r="AE1566" s="14"/>
      <c r="AF1566" s="14"/>
      <c r="AG1566" s="14"/>
      <c r="AH1566" s="14"/>
      <c r="AI1566" s="14"/>
      <c r="AJ1566" s="14"/>
      <c r="AK1566" s="14"/>
      <c r="AL1566" s="14"/>
    </row>
    <row r="1567" spans="1:38">
      <c r="A1567" s="14"/>
      <c r="B1567" s="14"/>
      <c r="C1567" s="14"/>
      <c r="D1567" s="14"/>
      <c r="E1567" s="14"/>
      <c r="F1567" s="14"/>
      <c r="G1567" s="14"/>
      <c r="H1567" s="14"/>
      <c r="I1567" s="14"/>
      <c r="J1567" s="14"/>
      <c r="K1567" s="14"/>
      <c r="L1567" s="14"/>
      <c r="M1567" s="14"/>
      <c r="N1567" s="14"/>
      <c r="O1567" s="14"/>
      <c r="Q1567" s="14" t="str">
        <f>IF(moras!H1559="SI", moras!C1559, "")</f>
        <v/>
      </c>
      <c r="R1567" s="14">
        <f>IF(moras!H1559="NO", moras!C1559, "")</f>
        <v>412923.5</v>
      </c>
      <c r="S1567" s="14">
        <f t="shared" si="27"/>
        <v>-412923.5</v>
      </c>
      <c r="T1567" s="14"/>
      <c r="U1567" s="14"/>
      <c r="V1567" s="14"/>
      <c r="W1567" s="14"/>
      <c r="X1567" s="14"/>
      <c r="Y1567" s="14"/>
      <c r="Z1567" s="14"/>
      <c r="AA1567" s="14"/>
      <c r="AB1567" s="14"/>
      <c r="AC1567" s="14"/>
      <c r="AD1567" s="14"/>
      <c r="AE1567" s="14"/>
      <c r="AF1567" s="14"/>
      <c r="AG1567" s="14"/>
      <c r="AH1567" s="14"/>
      <c r="AI1567" s="14"/>
      <c r="AJ1567" s="14"/>
      <c r="AK1567" s="14"/>
      <c r="AL1567" s="14"/>
    </row>
    <row r="1568" spans="1:38">
      <c r="A1568" s="14"/>
      <c r="B1568" s="14"/>
      <c r="C1568" s="14"/>
      <c r="D1568" s="14"/>
      <c r="E1568" s="14"/>
      <c r="F1568" s="14"/>
      <c r="G1568" s="14"/>
      <c r="H1568" s="14"/>
      <c r="I1568" s="14"/>
      <c r="J1568" s="14"/>
      <c r="K1568" s="14"/>
      <c r="L1568" s="14"/>
      <c r="M1568" s="14"/>
      <c r="N1568" s="14"/>
      <c r="O1568" s="14"/>
      <c r="Q1568" s="14">
        <f>IF(moras!H1560="SI", moras!C1560, "")</f>
        <v>639148</v>
      </c>
      <c r="R1568" s="14" t="str">
        <f>IF(moras!H1560="NO", moras!C1560, "")</f>
        <v/>
      </c>
      <c r="S1568" s="14" t="e">
        <f t="shared" si="27"/>
        <v>#VALUE!</v>
      </c>
      <c r="T1568" s="14"/>
      <c r="U1568" s="14"/>
      <c r="V1568" s="14"/>
      <c r="W1568" s="14"/>
      <c r="X1568" s="14"/>
      <c r="Y1568" s="14"/>
      <c r="Z1568" s="14"/>
      <c r="AA1568" s="14"/>
      <c r="AB1568" s="14"/>
      <c r="AC1568" s="14"/>
      <c r="AD1568" s="14"/>
      <c r="AE1568" s="14"/>
      <c r="AF1568" s="14"/>
      <c r="AG1568" s="14"/>
      <c r="AH1568" s="14"/>
      <c r="AI1568" s="14"/>
      <c r="AJ1568" s="14"/>
      <c r="AK1568" s="14"/>
      <c r="AL1568" s="14"/>
    </row>
    <row r="1569" spans="1:38">
      <c r="A1569" s="14"/>
      <c r="B1569" s="14"/>
      <c r="C1569" s="14"/>
      <c r="D1569" s="14"/>
      <c r="E1569" s="14"/>
      <c r="F1569" s="14"/>
      <c r="G1569" s="14"/>
      <c r="H1569" s="14"/>
      <c r="I1569" s="14"/>
      <c r="J1569" s="14"/>
      <c r="K1569" s="14"/>
      <c r="L1569" s="14"/>
      <c r="M1569" s="14"/>
      <c r="N1569" s="14"/>
      <c r="O1569" s="14"/>
      <c r="Q1569" s="14" t="str">
        <f>IF(moras!H1561="SI", moras!C1561, "")</f>
        <v/>
      </c>
      <c r="R1569" s="14">
        <f>IF(moras!H1561="NO", moras!C1561, "")</f>
        <v>787019</v>
      </c>
      <c r="S1569" s="14">
        <f t="shared" si="27"/>
        <v>-787019</v>
      </c>
      <c r="T1569" s="14"/>
      <c r="U1569" s="14"/>
      <c r="V1569" s="14"/>
      <c r="W1569" s="14"/>
      <c r="X1569" s="14"/>
      <c r="Y1569" s="14"/>
      <c r="Z1569" s="14"/>
      <c r="AA1569" s="14"/>
      <c r="AB1569" s="14"/>
      <c r="AC1569" s="14"/>
      <c r="AD1569" s="14"/>
      <c r="AE1569" s="14"/>
      <c r="AF1569" s="14"/>
      <c r="AG1569" s="14"/>
      <c r="AH1569" s="14"/>
      <c r="AI1569" s="14"/>
      <c r="AJ1569" s="14"/>
      <c r="AK1569" s="14"/>
      <c r="AL1569" s="14"/>
    </row>
    <row r="1570" spans="1:38">
      <c r="A1570" s="14"/>
      <c r="B1570" s="14"/>
      <c r="C1570" s="14"/>
      <c r="D1570" s="14"/>
      <c r="E1570" s="14"/>
      <c r="F1570" s="14"/>
      <c r="G1570" s="14"/>
      <c r="H1570" s="14"/>
      <c r="I1570" s="14"/>
      <c r="J1570" s="14"/>
      <c r="K1570" s="14"/>
      <c r="L1570" s="14"/>
      <c r="M1570" s="14"/>
      <c r="N1570" s="14"/>
      <c r="O1570" s="14"/>
      <c r="Q1570" s="14" t="str">
        <f>IF(moras!H1562="SI", moras!C1562, "")</f>
        <v/>
      </c>
      <c r="R1570" s="14">
        <f>IF(moras!H1562="NO", moras!C1562, "")</f>
        <v>355312</v>
      </c>
      <c r="S1570" s="14">
        <f t="shared" si="27"/>
        <v>-355312</v>
      </c>
      <c r="T1570" s="14"/>
      <c r="U1570" s="14"/>
      <c r="V1570" s="14"/>
      <c r="W1570" s="14"/>
      <c r="X1570" s="14"/>
      <c r="Y1570" s="14"/>
      <c r="Z1570" s="14"/>
      <c r="AA1570" s="14"/>
      <c r="AB1570" s="14"/>
      <c r="AC1570" s="14"/>
      <c r="AD1570" s="14"/>
      <c r="AE1570" s="14"/>
      <c r="AF1570" s="14"/>
      <c r="AG1570" s="14"/>
      <c r="AH1570" s="14"/>
      <c r="AI1570" s="14"/>
      <c r="AJ1570" s="14"/>
      <c r="AK1570" s="14"/>
      <c r="AL1570" s="14"/>
    </row>
    <row r="1571" spans="1:38">
      <c r="A1571" s="14"/>
      <c r="B1571" s="14"/>
      <c r="C1571" s="14"/>
      <c r="D1571" s="14"/>
      <c r="E1571" s="14"/>
      <c r="F1571" s="14"/>
      <c r="G1571" s="14"/>
      <c r="H1571" s="14"/>
      <c r="I1571" s="14"/>
      <c r="J1571" s="14"/>
      <c r="K1571" s="14"/>
      <c r="L1571" s="14"/>
      <c r="M1571" s="14"/>
      <c r="N1571" s="14"/>
      <c r="O1571" s="14"/>
      <c r="Q1571" s="14" t="str">
        <f>IF(moras!H1563="SI", moras!C1563, "")</f>
        <v/>
      </c>
      <c r="R1571" s="14">
        <f>IF(moras!H1563="NO", moras!C1563, "")</f>
        <v>399910</v>
      </c>
      <c r="S1571" s="14">
        <f t="shared" si="27"/>
        <v>-399910</v>
      </c>
      <c r="T1571" s="14"/>
      <c r="U1571" s="14"/>
      <c r="V1571" s="14"/>
      <c r="W1571" s="14"/>
      <c r="X1571" s="14"/>
      <c r="Y1571" s="14"/>
      <c r="Z1571" s="14"/>
      <c r="AA1571" s="14"/>
      <c r="AB1571" s="14"/>
      <c r="AC1571" s="14"/>
      <c r="AD1571" s="14"/>
      <c r="AE1571" s="14"/>
      <c r="AF1571" s="14"/>
      <c r="AG1571" s="14"/>
      <c r="AH1571" s="14"/>
      <c r="AI1571" s="14"/>
      <c r="AJ1571" s="14"/>
      <c r="AK1571" s="14"/>
      <c r="AL1571" s="14"/>
    </row>
    <row r="1572" spans="1:38">
      <c r="A1572" s="14"/>
      <c r="B1572" s="14"/>
      <c r="C1572" s="14"/>
      <c r="D1572" s="14"/>
      <c r="E1572" s="14"/>
      <c r="F1572" s="14"/>
      <c r="G1572" s="14"/>
      <c r="H1572" s="14"/>
      <c r="I1572" s="14"/>
      <c r="J1572" s="14"/>
      <c r="K1572" s="14"/>
      <c r="L1572" s="14"/>
      <c r="M1572" s="14"/>
      <c r="N1572" s="14"/>
      <c r="O1572" s="14"/>
      <c r="Q1572" s="14" t="str">
        <f>IF(moras!H1564="SI", moras!C1564, "")</f>
        <v/>
      </c>
      <c r="R1572" s="14">
        <f>IF(moras!H1564="NO", moras!C1564, "")</f>
        <v>500383</v>
      </c>
      <c r="S1572" s="14">
        <f t="shared" si="27"/>
        <v>-500383</v>
      </c>
      <c r="T1572" s="14"/>
      <c r="U1572" s="14"/>
      <c r="V1572" s="14"/>
      <c r="W1572" s="14"/>
      <c r="X1572" s="14"/>
      <c r="Y1572" s="14"/>
      <c r="Z1572" s="14"/>
      <c r="AA1572" s="14"/>
      <c r="AB1572" s="14"/>
      <c r="AC1572" s="14"/>
      <c r="AD1572" s="14"/>
      <c r="AE1572" s="14"/>
      <c r="AF1572" s="14"/>
      <c r="AG1572" s="14"/>
      <c r="AH1572" s="14"/>
      <c r="AI1572" s="14"/>
      <c r="AJ1572" s="14"/>
      <c r="AK1572" s="14"/>
      <c r="AL1572" s="14"/>
    </row>
    <row r="1573" spans="1:38">
      <c r="A1573" s="14"/>
      <c r="B1573" s="14"/>
      <c r="C1573" s="14"/>
      <c r="D1573" s="14"/>
      <c r="E1573" s="14"/>
      <c r="F1573" s="14"/>
      <c r="G1573" s="14"/>
      <c r="H1573" s="14"/>
      <c r="I1573" s="14"/>
      <c r="J1573" s="14"/>
      <c r="K1573" s="14"/>
      <c r="L1573" s="14"/>
      <c r="M1573" s="14"/>
      <c r="N1573" s="14"/>
      <c r="O1573" s="14"/>
      <c r="Q1573" s="14" t="str">
        <f>IF(moras!H1565="SI", moras!C1565, "")</f>
        <v/>
      </c>
      <c r="R1573" s="14">
        <f>IF(moras!H1565="NO", moras!C1565, "")</f>
        <v>1069544.74</v>
      </c>
      <c r="S1573" s="14">
        <f t="shared" si="27"/>
        <v>-1069544.74</v>
      </c>
      <c r="T1573" s="14"/>
      <c r="U1573" s="14"/>
      <c r="V1573" s="14"/>
      <c r="W1573" s="14"/>
      <c r="X1573" s="14"/>
      <c r="Y1573" s="14"/>
      <c r="Z1573" s="14"/>
      <c r="AA1573" s="14"/>
      <c r="AB1573" s="14"/>
      <c r="AC1573" s="14"/>
      <c r="AD1573" s="14"/>
      <c r="AE1573" s="14"/>
      <c r="AF1573" s="14"/>
      <c r="AG1573" s="14"/>
      <c r="AH1573" s="14"/>
      <c r="AI1573" s="14"/>
      <c r="AJ1573" s="14"/>
      <c r="AK1573" s="14"/>
      <c r="AL1573" s="14"/>
    </row>
    <row r="1574" spans="1:38">
      <c r="A1574" s="14"/>
      <c r="B1574" s="14"/>
      <c r="C1574" s="14"/>
      <c r="D1574" s="14"/>
      <c r="E1574" s="14"/>
      <c r="F1574" s="14"/>
      <c r="G1574" s="14"/>
      <c r="H1574" s="14"/>
      <c r="I1574" s="14"/>
      <c r="J1574" s="14"/>
      <c r="K1574" s="14"/>
      <c r="L1574" s="14"/>
      <c r="M1574" s="14"/>
      <c r="N1574" s="14"/>
      <c r="O1574" s="14"/>
      <c r="Q1574" s="14" t="str">
        <f>IF(moras!H1566="SI", moras!C1566, "")</f>
        <v/>
      </c>
      <c r="R1574" s="14">
        <f>IF(moras!H1566="NO", moras!C1566, "")</f>
        <v>284512</v>
      </c>
      <c r="S1574" s="14">
        <f t="shared" si="27"/>
        <v>-284512</v>
      </c>
      <c r="T1574" s="14"/>
      <c r="U1574" s="14"/>
      <c r="V1574" s="14"/>
      <c r="W1574" s="14"/>
      <c r="X1574" s="14"/>
      <c r="Y1574" s="14"/>
      <c r="Z1574" s="14"/>
      <c r="AA1574" s="14"/>
      <c r="AB1574" s="14"/>
      <c r="AC1574" s="14"/>
      <c r="AD1574" s="14"/>
      <c r="AE1574" s="14"/>
      <c r="AF1574" s="14"/>
      <c r="AG1574" s="14"/>
      <c r="AH1574" s="14"/>
      <c r="AI1574" s="14"/>
      <c r="AJ1574" s="14"/>
      <c r="AK1574" s="14"/>
      <c r="AL1574" s="14"/>
    </row>
    <row r="1575" spans="1:38">
      <c r="A1575" s="14"/>
      <c r="B1575" s="14"/>
      <c r="C1575" s="14"/>
      <c r="D1575" s="14"/>
      <c r="E1575" s="14"/>
      <c r="F1575" s="14"/>
      <c r="G1575" s="14"/>
      <c r="H1575" s="14"/>
      <c r="I1575" s="14"/>
      <c r="J1575" s="14"/>
      <c r="K1575" s="14"/>
      <c r="L1575" s="14"/>
      <c r="M1575" s="14"/>
      <c r="N1575" s="14"/>
      <c r="O1575" s="14"/>
      <c r="Q1575" s="14" t="str">
        <f>IF(moras!H1567="SI", moras!C1567, "")</f>
        <v/>
      </c>
      <c r="R1575" s="14">
        <f>IF(moras!H1567="NO", moras!C1567, "")</f>
        <v>2900000</v>
      </c>
      <c r="S1575" s="14">
        <f t="shared" si="27"/>
        <v>-2900000</v>
      </c>
      <c r="T1575" s="14"/>
      <c r="U1575" s="14"/>
      <c r="V1575" s="14"/>
      <c r="W1575" s="14"/>
      <c r="X1575" s="14"/>
      <c r="Y1575" s="14"/>
      <c r="Z1575" s="14"/>
      <c r="AA1575" s="14"/>
      <c r="AB1575" s="14"/>
      <c r="AC1575" s="14"/>
      <c r="AD1575" s="14"/>
      <c r="AE1575" s="14"/>
      <c r="AF1575" s="14"/>
      <c r="AG1575" s="14"/>
      <c r="AH1575" s="14"/>
      <c r="AI1575" s="14"/>
      <c r="AJ1575" s="14"/>
      <c r="AK1575" s="14"/>
      <c r="AL1575" s="14"/>
    </row>
    <row r="1576" spans="1:38">
      <c r="A1576" s="14"/>
      <c r="B1576" s="14"/>
      <c r="C1576" s="14"/>
      <c r="D1576" s="14"/>
      <c r="E1576" s="14"/>
      <c r="F1576" s="14"/>
      <c r="G1576" s="14"/>
      <c r="H1576" s="14"/>
      <c r="I1576" s="14"/>
      <c r="J1576" s="14"/>
      <c r="K1576" s="14"/>
      <c r="L1576" s="14"/>
      <c r="M1576" s="14"/>
      <c r="N1576" s="14"/>
      <c r="O1576" s="14"/>
      <c r="Q1576" s="14" t="str">
        <f>IF(moras!H1568="SI", moras!C1568, "")</f>
        <v/>
      </c>
      <c r="R1576" s="14">
        <f>IF(moras!H1568="NO", moras!C1568, "")</f>
        <v>398327.08</v>
      </c>
      <c r="S1576" s="14">
        <f t="shared" si="27"/>
        <v>-398327.08</v>
      </c>
      <c r="T1576" s="14"/>
      <c r="U1576" s="14"/>
      <c r="V1576" s="14"/>
      <c r="W1576" s="14"/>
      <c r="X1576" s="14"/>
      <c r="Y1576" s="14"/>
      <c r="Z1576" s="14"/>
      <c r="AA1576" s="14"/>
      <c r="AB1576" s="14"/>
      <c r="AC1576" s="14"/>
      <c r="AD1576" s="14"/>
      <c r="AE1576" s="14"/>
      <c r="AF1576" s="14"/>
      <c r="AG1576" s="14"/>
      <c r="AH1576" s="14"/>
      <c r="AI1576" s="14"/>
      <c r="AJ1576" s="14"/>
      <c r="AK1576" s="14"/>
      <c r="AL1576" s="14"/>
    </row>
    <row r="1577" spans="1:38">
      <c r="A1577" s="14"/>
      <c r="B1577" s="14"/>
      <c r="C1577" s="14"/>
      <c r="D1577" s="14"/>
      <c r="E1577" s="14"/>
      <c r="F1577" s="14"/>
      <c r="G1577" s="14"/>
      <c r="H1577" s="14"/>
      <c r="I1577" s="14"/>
      <c r="J1577" s="14"/>
      <c r="K1577" s="14"/>
      <c r="L1577" s="14"/>
      <c r="M1577" s="14"/>
      <c r="N1577" s="14"/>
      <c r="O1577" s="14"/>
      <c r="Q1577" s="14" t="str">
        <f>IF(moras!H1569="SI", moras!C1569, "")</f>
        <v/>
      </c>
      <c r="R1577" s="14">
        <f>IF(moras!H1569="NO", moras!C1569, "")</f>
        <v>642418.54</v>
      </c>
      <c r="S1577" s="14">
        <f t="shared" si="27"/>
        <v>-642418.54</v>
      </c>
      <c r="T1577" s="14"/>
      <c r="U1577" s="14"/>
      <c r="V1577" s="14"/>
      <c r="W1577" s="14"/>
      <c r="X1577" s="14"/>
      <c r="Y1577" s="14"/>
      <c r="Z1577" s="14"/>
      <c r="AA1577" s="14"/>
      <c r="AB1577" s="14"/>
      <c r="AC1577" s="14"/>
      <c r="AD1577" s="14"/>
      <c r="AE1577" s="14"/>
      <c r="AF1577" s="14"/>
      <c r="AG1577" s="14"/>
      <c r="AH1577" s="14"/>
      <c r="AI1577" s="14"/>
      <c r="AJ1577" s="14"/>
      <c r="AK1577" s="14"/>
      <c r="AL1577" s="14"/>
    </row>
    <row r="1578" spans="1:38">
      <c r="A1578" s="14"/>
      <c r="B1578" s="14"/>
      <c r="C1578" s="14"/>
      <c r="D1578" s="14"/>
      <c r="E1578" s="14"/>
      <c r="F1578" s="14"/>
      <c r="G1578" s="14"/>
      <c r="H1578" s="14"/>
      <c r="I1578" s="14"/>
      <c r="J1578" s="14"/>
      <c r="K1578" s="14"/>
      <c r="L1578" s="14"/>
      <c r="M1578" s="14"/>
      <c r="N1578" s="14"/>
      <c r="O1578" s="14"/>
      <c r="Q1578" s="14" t="str">
        <f>IF(moras!H1570="SI", moras!C1570, "")</f>
        <v/>
      </c>
      <c r="R1578" s="14">
        <f>IF(moras!H1570="NO", moras!C1570, "")</f>
        <v>509509</v>
      </c>
      <c r="S1578" s="14">
        <f t="shared" si="27"/>
        <v>-509509</v>
      </c>
      <c r="T1578" s="14"/>
      <c r="U1578" s="14"/>
      <c r="V1578" s="14"/>
      <c r="W1578" s="14"/>
      <c r="X1578" s="14"/>
      <c r="Y1578" s="14"/>
      <c r="Z1578" s="14"/>
      <c r="AA1578" s="14"/>
      <c r="AB1578" s="14"/>
      <c r="AC1578" s="14"/>
      <c r="AD1578" s="14"/>
      <c r="AE1578" s="14"/>
      <c r="AF1578" s="14"/>
      <c r="AG1578" s="14"/>
      <c r="AH1578" s="14"/>
      <c r="AI1578" s="14"/>
      <c r="AJ1578" s="14"/>
      <c r="AK1578" s="14"/>
      <c r="AL1578" s="14"/>
    </row>
    <row r="1579" spans="1:38">
      <c r="A1579" s="14"/>
      <c r="B1579" s="14"/>
      <c r="C1579" s="14"/>
      <c r="D1579" s="14"/>
      <c r="E1579" s="14"/>
      <c r="F1579" s="14"/>
      <c r="G1579" s="14"/>
      <c r="H1579" s="14"/>
      <c r="I1579" s="14"/>
      <c r="J1579" s="14"/>
      <c r="K1579" s="14"/>
      <c r="L1579" s="14"/>
      <c r="M1579" s="14"/>
      <c r="N1579" s="14"/>
      <c r="O1579" s="14"/>
      <c r="Q1579" s="14">
        <f>IF(moras!H1571="SI", moras!C1571, "")</f>
        <v>608941</v>
      </c>
      <c r="R1579" s="14" t="str">
        <f>IF(moras!H1571="NO", moras!C1571, "")</f>
        <v/>
      </c>
      <c r="S1579" s="14" t="e">
        <f t="shared" si="27"/>
        <v>#VALUE!</v>
      </c>
      <c r="T1579" s="14"/>
      <c r="U1579" s="14"/>
      <c r="V1579" s="14"/>
      <c r="W1579" s="14"/>
      <c r="X1579" s="14"/>
      <c r="Y1579" s="14"/>
      <c r="Z1579" s="14"/>
      <c r="AA1579" s="14"/>
      <c r="AB1579" s="14"/>
      <c r="AC1579" s="14"/>
      <c r="AD1579" s="14"/>
      <c r="AE1579" s="14"/>
      <c r="AF1579" s="14"/>
      <c r="AG1579" s="14"/>
      <c r="AH1579" s="14"/>
      <c r="AI1579" s="14"/>
      <c r="AJ1579" s="14"/>
      <c r="AK1579" s="14"/>
      <c r="AL1579" s="14"/>
    </row>
    <row r="1580" spans="1:38">
      <c r="A1580" s="14"/>
      <c r="B1580" s="14"/>
      <c r="C1580" s="14"/>
      <c r="D1580" s="14"/>
      <c r="E1580" s="14"/>
      <c r="F1580" s="14"/>
      <c r="G1580" s="14"/>
      <c r="H1580" s="14"/>
      <c r="I1580" s="14"/>
      <c r="J1580" s="14"/>
      <c r="K1580" s="14"/>
      <c r="L1580" s="14"/>
      <c r="M1580" s="14"/>
      <c r="N1580" s="14"/>
      <c r="O1580" s="14"/>
      <c r="Q1580" s="14" t="str">
        <f>IF(moras!H1572="SI", moras!C1572, "")</f>
        <v/>
      </c>
      <c r="R1580" s="14">
        <f>IF(moras!H1572="NO", moras!C1572, "")</f>
        <v>537156.98</v>
      </c>
      <c r="S1580" s="14">
        <f t="shared" si="27"/>
        <v>-537156.98</v>
      </c>
      <c r="T1580" s="14"/>
      <c r="U1580" s="14"/>
      <c r="V1580" s="14"/>
      <c r="W1580" s="14"/>
      <c r="X1580" s="14"/>
      <c r="Y1580" s="14"/>
      <c r="Z1580" s="14"/>
      <c r="AA1580" s="14"/>
      <c r="AB1580" s="14"/>
      <c r="AC1580" s="14"/>
      <c r="AD1580" s="14"/>
      <c r="AE1580" s="14"/>
      <c r="AF1580" s="14"/>
      <c r="AG1580" s="14"/>
      <c r="AH1580" s="14"/>
      <c r="AI1580" s="14"/>
      <c r="AJ1580" s="14"/>
      <c r="AK1580" s="14"/>
      <c r="AL1580" s="14"/>
    </row>
    <row r="1581" spans="1:38">
      <c r="A1581" s="14"/>
      <c r="B1581" s="14"/>
      <c r="C1581" s="14"/>
      <c r="D1581" s="14"/>
      <c r="E1581" s="14"/>
      <c r="F1581" s="14"/>
      <c r="G1581" s="14"/>
      <c r="H1581" s="14"/>
      <c r="I1581" s="14"/>
      <c r="J1581" s="14"/>
      <c r="K1581" s="14"/>
      <c r="L1581" s="14"/>
      <c r="M1581" s="14"/>
      <c r="N1581" s="14"/>
      <c r="O1581" s="14"/>
      <c r="Q1581" s="14" t="str">
        <f>IF(moras!H1573="SI", moras!C1573, "")</f>
        <v/>
      </c>
      <c r="R1581" s="14">
        <f>IF(moras!H1573="NO", moras!C1573, "")</f>
        <v>1545800</v>
      </c>
      <c r="S1581" s="14">
        <f t="shared" si="27"/>
        <v>-1545800</v>
      </c>
      <c r="T1581" s="14"/>
      <c r="U1581" s="14"/>
      <c r="V1581" s="14"/>
      <c r="W1581" s="14"/>
      <c r="X1581" s="14"/>
      <c r="Y1581" s="14"/>
      <c r="Z1581" s="14"/>
      <c r="AA1581" s="14"/>
      <c r="AB1581" s="14"/>
      <c r="AC1581" s="14"/>
      <c r="AD1581" s="14"/>
      <c r="AE1581" s="14"/>
      <c r="AF1581" s="14"/>
      <c r="AG1581" s="14"/>
      <c r="AH1581" s="14"/>
      <c r="AI1581" s="14"/>
      <c r="AJ1581" s="14"/>
      <c r="AK1581" s="14"/>
      <c r="AL1581" s="14"/>
    </row>
    <row r="1582" spans="1:38">
      <c r="A1582" s="14"/>
      <c r="B1582" s="14"/>
      <c r="C1582" s="14"/>
      <c r="D1582" s="14"/>
      <c r="E1582" s="14"/>
      <c r="F1582" s="14"/>
      <c r="G1582" s="14"/>
      <c r="H1582" s="14"/>
      <c r="I1582" s="14"/>
      <c r="J1582" s="14"/>
      <c r="K1582" s="14"/>
      <c r="L1582" s="14"/>
      <c r="M1582" s="14"/>
      <c r="N1582" s="14"/>
      <c r="O1582" s="14"/>
      <c r="Q1582" s="14" t="str">
        <f>IF(moras!H1574="SI", moras!C1574, "")</f>
        <v/>
      </c>
      <c r="R1582" s="14">
        <f>IF(moras!H1574="NO", moras!C1574, "")</f>
        <v>1070405</v>
      </c>
      <c r="S1582" s="14">
        <f t="shared" si="27"/>
        <v>-1070405</v>
      </c>
      <c r="T1582" s="14"/>
      <c r="U1582" s="14"/>
      <c r="V1582" s="14"/>
      <c r="W1582" s="14"/>
      <c r="X1582" s="14"/>
      <c r="Y1582" s="14"/>
      <c r="Z1582" s="14"/>
      <c r="AA1582" s="14"/>
      <c r="AB1582" s="14"/>
      <c r="AC1582" s="14"/>
      <c r="AD1582" s="14"/>
      <c r="AE1582" s="14"/>
      <c r="AF1582" s="14"/>
      <c r="AG1582" s="14"/>
      <c r="AH1582" s="14"/>
      <c r="AI1582" s="14"/>
      <c r="AJ1582" s="14"/>
      <c r="AK1582" s="14"/>
      <c r="AL1582" s="14"/>
    </row>
    <row r="1583" spans="1:38">
      <c r="A1583" s="14"/>
      <c r="B1583" s="14"/>
      <c r="C1583" s="14"/>
      <c r="D1583" s="14"/>
      <c r="E1583" s="14"/>
      <c r="F1583" s="14"/>
      <c r="G1583" s="14"/>
      <c r="H1583" s="14"/>
      <c r="I1583" s="14"/>
      <c r="J1583" s="14"/>
      <c r="K1583" s="14"/>
      <c r="L1583" s="14"/>
      <c r="M1583" s="14"/>
      <c r="N1583" s="14"/>
      <c r="O1583" s="14"/>
      <c r="Q1583" s="14" t="str">
        <f>IF(moras!H1575="SI", moras!C1575, "")</f>
        <v/>
      </c>
      <c r="R1583" s="14">
        <f>IF(moras!H1575="NO", moras!C1575, "")</f>
        <v>625396</v>
      </c>
      <c r="S1583" s="14">
        <f t="shared" si="27"/>
        <v>-625396</v>
      </c>
      <c r="T1583" s="14"/>
      <c r="U1583" s="14"/>
      <c r="V1583" s="14"/>
      <c r="W1583" s="14"/>
      <c r="X1583" s="14"/>
      <c r="Y1583" s="14"/>
      <c r="Z1583" s="14"/>
      <c r="AA1583" s="14"/>
      <c r="AB1583" s="14"/>
      <c r="AC1583" s="14"/>
      <c r="AD1583" s="14"/>
      <c r="AE1583" s="14"/>
      <c r="AF1583" s="14"/>
      <c r="AG1583" s="14"/>
      <c r="AH1583" s="14"/>
      <c r="AI1583" s="14"/>
      <c r="AJ1583" s="14"/>
      <c r="AK1583" s="14"/>
      <c r="AL1583" s="14"/>
    </row>
    <row r="1584" spans="1:38">
      <c r="A1584" s="14"/>
      <c r="B1584" s="14"/>
      <c r="C1584" s="14"/>
      <c r="D1584" s="14"/>
      <c r="E1584" s="14"/>
      <c r="F1584" s="14"/>
      <c r="G1584" s="14"/>
      <c r="H1584" s="14"/>
      <c r="I1584" s="14"/>
      <c r="J1584" s="14"/>
      <c r="K1584" s="14"/>
      <c r="L1584" s="14"/>
      <c r="M1584" s="14"/>
      <c r="N1584" s="14"/>
      <c r="O1584" s="14"/>
      <c r="Q1584" s="14" t="str">
        <f>IF(moras!H1576="SI", moras!C1576, "")</f>
        <v/>
      </c>
      <c r="R1584" s="14">
        <f>IF(moras!H1576="NO", moras!C1576, "")</f>
        <v>925000</v>
      </c>
      <c r="S1584" s="14">
        <f t="shared" si="27"/>
        <v>-925000</v>
      </c>
      <c r="T1584" s="14"/>
      <c r="U1584" s="14"/>
      <c r="V1584" s="14"/>
      <c r="W1584" s="14"/>
      <c r="X1584" s="14"/>
      <c r="Y1584" s="14"/>
      <c r="Z1584" s="14"/>
      <c r="AA1584" s="14"/>
      <c r="AB1584" s="14"/>
      <c r="AC1584" s="14"/>
      <c r="AD1584" s="14"/>
      <c r="AE1584" s="14"/>
      <c r="AF1584" s="14"/>
      <c r="AG1584" s="14"/>
      <c r="AH1584" s="14"/>
      <c r="AI1584" s="14"/>
      <c r="AJ1584" s="14"/>
      <c r="AK1584" s="14"/>
      <c r="AL1584" s="14"/>
    </row>
    <row r="1585" spans="1:38">
      <c r="A1585" s="14"/>
      <c r="B1585" s="14"/>
      <c r="C1585" s="14"/>
      <c r="D1585" s="14"/>
      <c r="E1585" s="14"/>
      <c r="F1585" s="14"/>
      <c r="G1585" s="14"/>
      <c r="H1585" s="14"/>
      <c r="I1585" s="14"/>
      <c r="J1585" s="14"/>
      <c r="K1585" s="14"/>
      <c r="L1585" s="14"/>
      <c r="M1585" s="14"/>
      <c r="N1585" s="14"/>
      <c r="O1585" s="14"/>
      <c r="Q1585" s="14" t="str">
        <f>IF(moras!H1577="SI", moras!C1577, "")</f>
        <v/>
      </c>
      <c r="R1585" s="14">
        <f>IF(moras!H1577="NO", moras!C1577, "")</f>
        <v>261897.3</v>
      </c>
      <c r="S1585" s="14">
        <f t="shared" si="27"/>
        <v>-261897.3</v>
      </c>
      <c r="T1585" s="14"/>
      <c r="U1585" s="14"/>
      <c r="V1585" s="14"/>
      <c r="W1585" s="14"/>
      <c r="X1585" s="14"/>
      <c r="Y1585" s="14"/>
      <c r="Z1585" s="14"/>
      <c r="AA1585" s="14"/>
      <c r="AB1585" s="14"/>
      <c r="AC1585" s="14"/>
      <c r="AD1585" s="14"/>
      <c r="AE1585" s="14"/>
      <c r="AF1585" s="14"/>
      <c r="AG1585" s="14"/>
      <c r="AH1585" s="14"/>
      <c r="AI1585" s="14"/>
      <c r="AJ1585" s="14"/>
      <c r="AK1585" s="14"/>
      <c r="AL1585" s="14"/>
    </row>
    <row r="1586" spans="1:38">
      <c r="A1586" s="14"/>
      <c r="B1586" s="14"/>
      <c r="C1586" s="14"/>
      <c r="D1586" s="14"/>
      <c r="E1586" s="14"/>
      <c r="F1586" s="14"/>
      <c r="G1586" s="14"/>
      <c r="H1586" s="14"/>
      <c r="I1586" s="14"/>
      <c r="J1586" s="14"/>
      <c r="K1586" s="14"/>
      <c r="L1586" s="14"/>
      <c r="M1586" s="14"/>
      <c r="N1586" s="14"/>
      <c r="O1586" s="14"/>
      <c r="Q1586" s="14">
        <f>IF(moras!H1578="SI", moras!C1578, "")</f>
        <v>297046</v>
      </c>
      <c r="R1586" s="14" t="str">
        <f>IF(moras!H1578="NO", moras!C1578, "")</f>
        <v/>
      </c>
      <c r="S1586" s="14" t="e">
        <f t="shared" si="27"/>
        <v>#VALUE!</v>
      </c>
      <c r="T1586" s="14"/>
      <c r="U1586" s="14"/>
      <c r="V1586" s="14"/>
      <c r="W1586" s="14"/>
      <c r="X1586" s="14"/>
      <c r="Y1586" s="14"/>
      <c r="Z1586" s="14"/>
      <c r="AA1586" s="14"/>
      <c r="AB1586" s="14"/>
      <c r="AC1586" s="14"/>
      <c r="AD1586" s="14"/>
      <c r="AE1586" s="14"/>
      <c r="AF1586" s="14"/>
      <c r="AG1586" s="14"/>
      <c r="AH1586" s="14"/>
      <c r="AI1586" s="14"/>
      <c r="AJ1586" s="14"/>
      <c r="AK1586" s="14"/>
      <c r="AL1586" s="14"/>
    </row>
    <row r="1587" spans="1:38">
      <c r="A1587" s="14"/>
      <c r="B1587" s="14"/>
      <c r="C1587" s="14"/>
      <c r="D1587" s="14"/>
      <c r="E1587" s="14"/>
      <c r="F1587" s="14"/>
      <c r="G1587" s="14"/>
      <c r="H1587" s="14"/>
      <c r="I1587" s="14"/>
      <c r="J1587" s="14"/>
      <c r="K1587" s="14"/>
      <c r="L1587" s="14"/>
      <c r="M1587" s="14"/>
      <c r="N1587" s="14"/>
      <c r="O1587" s="14"/>
      <c r="Q1587" s="14" t="str">
        <f>IF(moras!H1579="SI", moras!C1579, "")</f>
        <v/>
      </c>
      <c r="R1587" s="14">
        <f>IF(moras!H1579="NO", moras!C1579, "")</f>
        <v>582705.18000000005</v>
      </c>
      <c r="S1587" s="14">
        <f t="shared" si="27"/>
        <v>-582705.18000000005</v>
      </c>
      <c r="T1587" s="14"/>
      <c r="U1587" s="14"/>
      <c r="V1587" s="14"/>
      <c r="W1587" s="14"/>
      <c r="X1587" s="14"/>
      <c r="Y1587" s="14"/>
      <c r="Z1587" s="14"/>
      <c r="AA1587" s="14"/>
      <c r="AB1587" s="14"/>
      <c r="AC1587" s="14"/>
      <c r="AD1587" s="14"/>
      <c r="AE1587" s="14"/>
      <c r="AF1587" s="14"/>
      <c r="AG1587" s="14"/>
      <c r="AH1587" s="14"/>
      <c r="AI1587" s="14"/>
      <c r="AJ1587" s="14"/>
      <c r="AK1587" s="14"/>
      <c r="AL1587" s="14"/>
    </row>
    <row r="1588" spans="1:38">
      <c r="A1588" s="14"/>
      <c r="B1588" s="14"/>
      <c r="C1588" s="14"/>
      <c r="D1588" s="14"/>
      <c r="E1588" s="14"/>
      <c r="F1588" s="14"/>
      <c r="G1588" s="14"/>
      <c r="H1588" s="14"/>
      <c r="I1588" s="14"/>
      <c r="J1588" s="14"/>
      <c r="K1588" s="14"/>
      <c r="L1588" s="14"/>
      <c r="M1588" s="14"/>
      <c r="N1588" s="14"/>
      <c r="O1588" s="14"/>
      <c r="Q1588" s="14" t="str">
        <f>IF(moras!H1580="SI", moras!C1580, "")</f>
        <v/>
      </c>
      <c r="R1588" s="14">
        <f>IF(moras!H1580="NO", moras!C1580, "")</f>
        <v>49684.32</v>
      </c>
      <c r="S1588" s="14">
        <f t="shared" si="27"/>
        <v>-49684.32</v>
      </c>
      <c r="T1588" s="14"/>
      <c r="U1588" s="14"/>
      <c r="V1588" s="14"/>
      <c r="W1588" s="14"/>
      <c r="X1588" s="14"/>
      <c r="Y1588" s="14"/>
      <c r="Z1588" s="14"/>
      <c r="AA1588" s="14"/>
      <c r="AB1588" s="14"/>
      <c r="AC1588" s="14"/>
      <c r="AD1588" s="14"/>
      <c r="AE1588" s="14"/>
      <c r="AF1588" s="14"/>
      <c r="AG1588" s="14"/>
      <c r="AH1588" s="14"/>
      <c r="AI1588" s="14"/>
      <c r="AJ1588" s="14"/>
      <c r="AK1588" s="14"/>
      <c r="AL1588" s="14"/>
    </row>
    <row r="1589" spans="1:38">
      <c r="A1589" s="14"/>
      <c r="B1589" s="14"/>
      <c r="C1589" s="14"/>
      <c r="D1589" s="14"/>
      <c r="E1589" s="14"/>
      <c r="F1589" s="14"/>
      <c r="G1589" s="14"/>
      <c r="H1589" s="14"/>
      <c r="I1589" s="14"/>
      <c r="J1589" s="14"/>
      <c r="K1589" s="14"/>
      <c r="L1589" s="14"/>
      <c r="M1589" s="14"/>
      <c r="N1589" s="14"/>
      <c r="O1589" s="14"/>
      <c r="Q1589" s="14" t="str">
        <f>IF(moras!H1581="SI", moras!C1581, "")</f>
        <v/>
      </c>
      <c r="R1589" s="14">
        <f>IF(moras!H1581="NO", moras!C1581, "")</f>
        <v>427025</v>
      </c>
      <c r="S1589" s="14">
        <f t="shared" si="27"/>
        <v>-427025</v>
      </c>
      <c r="T1589" s="14"/>
      <c r="U1589" s="14"/>
      <c r="V1589" s="14"/>
      <c r="W1589" s="14"/>
      <c r="X1589" s="14"/>
      <c r="Y1589" s="14"/>
      <c r="Z1589" s="14"/>
      <c r="AA1589" s="14"/>
      <c r="AB1589" s="14"/>
      <c r="AC1589" s="14"/>
      <c r="AD1589" s="14"/>
      <c r="AE1589" s="14"/>
      <c r="AF1589" s="14"/>
      <c r="AG1589" s="14"/>
      <c r="AH1589" s="14"/>
      <c r="AI1589" s="14"/>
      <c r="AJ1589" s="14"/>
      <c r="AK1589" s="14"/>
      <c r="AL1589" s="14"/>
    </row>
    <row r="1590" spans="1:38">
      <c r="A1590" s="14"/>
      <c r="B1590" s="14"/>
      <c r="C1590" s="14"/>
      <c r="D1590" s="14"/>
      <c r="E1590" s="14"/>
      <c r="F1590" s="14"/>
      <c r="G1590" s="14"/>
      <c r="H1590" s="14"/>
      <c r="I1590" s="14"/>
      <c r="J1590" s="14"/>
      <c r="K1590" s="14"/>
      <c r="L1590" s="14"/>
      <c r="M1590" s="14"/>
      <c r="N1590" s="14"/>
      <c r="O1590" s="14"/>
      <c r="Q1590" s="14" t="str">
        <f>IF(moras!H1582="SI", moras!C1582, "")</f>
        <v/>
      </c>
      <c r="R1590" s="14">
        <f>IF(moras!H1582="NO", moras!C1582, "")</f>
        <v>188362.97</v>
      </c>
      <c r="S1590" s="14">
        <f t="shared" si="27"/>
        <v>-188362.97</v>
      </c>
      <c r="T1590" s="14"/>
      <c r="U1590" s="14"/>
      <c r="V1590" s="14"/>
      <c r="W1590" s="14"/>
      <c r="X1590" s="14"/>
      <c r="Y1590" s="14"/>
      <c r="Z1590" s="14"/>
      <c r="AA1590" s="14"/>
      <c r="AB1590" s="14"/>
      <c r="AC1590" s="14"/>
      <c r="AD1590" s="14"/>
      <c r="AE1590" s="14"/>
      <c r="AF1590" s="14"/>
      <c r="AG1590" s="14"/>
      <c r="AH1590" s="14"/>
      <c r="AI1590" s="14"/>
      <c r="AJ1590" s="14"/>
      <c r="AK1590" s="14"/>
      <c r="AL1590" s="14"/>
    </row>
    <row r="1591" spans="1:38">
      <c r="A1591" s="14"/>
      <c r="B1591" s="14"/>
      <c r="C1591" s="14"/>
      <c r="D1591" s="14"/>
      <c r="E1591" s="14"/>
      <c r="F1591" s="14"/>
      <c r="G1591" s="14"/>
      <c r="H1591" s="14"/>
      <c r="I1591" s="14"/>
      <c r="J1591" s="14"/>
      <c r="K1591" s="14"/>
      <c r="L1591" s="14"/>
      <c r="M1591" s="14"/>
      <c r="N1591" s="14"/>
      <c r="O1591" s="14"/>
      <c r="Q1591" s="14" t="str">
        <f>IF(moras!H1583="SI", moras!C1583, "")</f>
        <v/>
      </c>
      <c r="R1591" s="14">
        <f>IF(moras!H1583="NO", moras!C1583, "")</f>
        <v>527956.5</v>
      </c>
      <c r="S1591" s="14">
        <f t="shared" si="27"/>
        <v>-527956.5</v>
      </c>
      <c r="T1591" s="14"/>
      <c r="U1591" s="14"/>
      <c r="V1591" s="14"/>
      <c r="W1591" s="14"/>
      <c r="X1591" s="14"/>
      <c r="Y1591" s="14"/>
      <c r="Z1591" s="14"/>
      <c r="AA1591" s="14"/>
      <c r="AB1591" s="14"/>
      <c r="AC1591" s="14"/>
      <c r="AD1591" s="14"/>
      <c r="AE1591" s="14"/>
      <c r="AF1591" s="14"/>
      <c r="AG1591" s="14"/>
      <c r="AH1591" s="14"/>
      <c r="AI1591" s="14"/>
      <c r="AJ1591" s="14"/>
      <c r="AK1591" s="14"/>
      <c r="AL1591" s="14"/>
    </row>
    <row r="1592" spans="1:38">
      <c r="A1592" s="14"/>
      <c r="B1592" s="14"/>
      <c r="C1592" s="14"/>
      <c r="D1592" s="14"/>
      <c r="E1592" s="14"/>
      <c r="F1592" s="14"/>
      <c r="G1592" s="14"/>
      <c r="H1592" s="14"/>
      <c r="I1592" s="14"/>
      <c r="J1592" s="14"/>
      <c r="K1592" s="14"/>
      <c r="L1592" s="14"/>
      <c r="M1592" s="14"/>
      <c r="N1592" s="14"/>
      <c r="O1592" s="14"/>
      <c r="Q1592" s="14" t="str">
        <f>IF(moras!H1584="SI", moras!C1584, "")</f>
        <v/>
      </c>
      <c r="R1592" s="14">
        <f>IF(moras!H1584="NO", moras!C1584, "")</f>
        <v>811305.9</v>
      </c>
      <c r="S1592" s="14">
        <f t="shared" si="27"/>
        <v>-811305.9</v>
      </c>
      <c r="T1592" s="14"/>
      <c r="U1592" s="14"/>
      <c r="V1592" s="14"/>
      <c r="W1592" s="14"/>
      <c r="X1592" s="14"/>
      <c r="Y1592" s="14"/>
      <c r="Z1592" s="14"/>
      <c r="AA1592" s="14"/>
      <c r="AB1592" s="14"/>
      <c r="AC1592" s="14"/>
      <c r="AD1592" s="14"/>
      <c r="AE1592" s="14"/>
      <c r="AF1592" s="14"/>
      <c r="AG1592" s="14"/>
      <c r="AH1592" s="14"/>
      <c r="AI1592" s="14"/>
      <c r="AJ1592" s="14"/>
      <c r="AK1592" s="14"/>
      <c r="AL1592" s="14"/>
    </row>
    <row r="1593" spans="1:38">
      <c r="A1593" s="14"/>
      <c r="B1593" s="14"/>
      <c r="C1593" s="14"/>
      <c r="D1593" s="14"/>
      <c r="E1593" s="14"/>
      <c r="F1593" s="14"/>
      <c r="G1593" s="14"/>
      <c r="H1593" s="14"/>
      <c r="I1593" s="14"/>
      <c r="J1593" s="14"/>
      <c r="K1593" s="14"/>
      <c r="L1593" s="14"/>
      <c r="M1593" s="14"/>
      <c r="N1593" s="14"/>
      <c r="O1593" s="14"/>
      <c r="Q1593" s="14" t="str">
        <f>IF(moras!H1585="SI", moras!C1585, "")</f>
        <v/>
      </c>
      <c r="R1593" s="14">
        <f>IF(moras!H1585="NO", moras!C1585, "")</f>
        <v>165972.39000000001</v>
      </c>
      <c r="S1593" s="14">
        <f t="shared" si="27"/>
        <v>-165972.39000000001</v>
      </c>
      <c r="T1593" s="14"/>
      <c r="U1593" s="14"/>
      <c r="V1593" s="14"/>
      <c r="W1593" s="14"/>
      <c r="X1593" s="14"/>
      <c r="Y1593" s="14"/>
      <c r="Z1593" s="14"/>
      <c r="AA1593" s="14"/>
      <c r="AB1593" s="14"/>
      <c r="AC1593" s="14"/>
      <c r="AD1593" s="14"/>
      <c r="AE1593" s="14"/>
      <c r="AF1593" s="14"/>
      <c r="AG1593" s="14"/>
      <c r="AH1593" s="14"/>
      <c r="AI1593" s="14"/>
      <c r="AJ1593" s="14"/>
      <c r="AK1593" s="14"/>
      <c r="AL1593" s="14"/>
    </row>
    <row r="1594" spans="1:38">
      <c r="A1594" s="14"/>
      <c r="B1594" s="14"/>
      <c r="C1594" s="14"/>
      <c r="D1594" s="14"/>
      <c r="E1594" s="14"/>
      <c r="F1594" s="14"/>
      <c r="G1594" s="14"/>
      <c r="H1594" s="14"/>
      <c r="I1594" s="14"/>
      <c r="J1594" s="14"/>
      <c r="K1594" s="14"/>
      <c r="L1594" s="14"/>
      <c r="M1594" s="14"/>
      <c r="N1594" s="14"/>
      <c r="O1594" s="14"/>
      <c r="Q1594" s="14" t="str">
        <f>IF(moras!H1586="SI", moras!C1586, "")</f>
        <v/>
      </c>
      <c r="R1594" s="14">
        <f>IF(moras!H1586="NO", moras!C1586, "")</f>
        <v>749651.26</v>
      </c>
      <c r="S1594" s="14">
        <f t="shared" si="27"/>
        <v>-749651.26</v>
      </c>
      <c r="T1594" s="14"/>
      <c r="U1594" s="14"/>
      <c r="V1594" s="14"/>
      <c r="W1594" s="14"/>
      <c r="X1594" s="14"/>
      <c r="Y1594" s="14"/>
      <c r="Z1594" s="14"/>
      <c r="AA1594" s="14"/>
      <c r="AB1594" s="14"/>
      <c r="AC1594" s="14"/>
      <c r="AD1594" s="14"/>
      <c r="AE1594" s="14"/>
      <c r="AF1594" s="14"/>
      <c r="AG1594" s="14"/>
      <c r="AH1594" s="14"/>
      <c r="AI1594" s="14"/>
      <c r="AJ1594" s="14"/>
      <c r="AK1594" s="14"/>
      <c r="AL1594" s="14"/>
    </row>
    <row r="1595" spans="1:38">
      <c r="A1595" s="14"/>
      <c r="B1595" s="14"/>
      <c r="C1595" s="14"/>
      <c r="D1595" s="14"/>
      <c r="E1595" s="14"/>
      <c r="F1595" s="14"/>
      <c r="G1595" s="14"/>
      <c r="H1595" s="14"/>
      <c r="I1595" s="14"/>
      <c r="J1595" s="14"/>
      <c r="K1595" s="14"/>
      <c r="L1595" s="14"/>
      <c r="M1595" s="14"/>
      <c r="N1595" s="14"/>
      <c r="O1595" s="14"/>
      <c r="Q1595" s="14" t="str">
        <f>IF(moras!H1587="SI", moras!C1587, "")</f>
        <v/>
      </c>
      <c r="R1595" s="14">
        <f>IF(moras!H1587="NO", moras!C1587, "")</f>
        <v>6120159.5</v>
      </c>
      <c r="S1595" s="14">
        <f t="shared" si="27"/>
        <v>-6120159.5</v>
      </c>
      <c r="T1595" s="14"/>
      <c r="U1595" s="14"/>
      <c r="V1595" s="14"/>
      <c r="W1595" s="14"/>
      <c r="X1595" s="14"/>
      <c r="Y1595" s="14"/>
      <c r="Z1595" s="14"/>
      <c r="AA1595" s="14"/>
      <c r="AB1595" s="14"/>
      <c r="AC1595" s="14"/>
      <c r="AD1595" s="14"/>
      <c r="AE1595" s="14"/>
      <c r="AF1595" s="14"/>
      <c r="AG1595" s="14"/>
      <c r="AH1595" s="14"/>
      <c r="AI1595" s="14"/>
      <c r="AJ1595" s="14"/>
      <c r="AK1595" s="14"/>
      <c r="AL1595" s="14"/>
    </row>
    <row r="1596" spans="1:38">
      <c r="A1596" s="14"/>
      <c r="B1596" s="14"/>
      <c r="C1596" s="14"/>
      <c r="D1596" s="14"/>
      <c r="E1596" s="14"/>
      <c r="F1596" s="14"/>
      <c r="G1596" s="14"/>
      <c r="H1596" s="14"/>
      <c r="I1596" s="14"/>
      <c r="J1596" s="14"/>
      <c r="K1596" s="14"/>
      <c r="L1596" s="14"/>
      <c r="M1596" s="14"/>
      <c r="N1596" s="14"/>
      <c r="O1596" s="14"/>
      <c r="Q1596" s="14" t="str">
        <f>IF(moras!H1588="SI", moras!C1588, "")</f>
        <v/>
      </c>
      <c r="R1596" s="14">
        <f>IF(moras!H1588="NO", moras!C1588, "")</f>
        <v>825000</v>
      </c>
      <c r="S1596" s="14">
        <f t="shared" si="27"/>
        <v>-825000</v>
      </c>
      <c r="T1596" s="14"/>
      <c r="U1596" s="14"/>
      <c r="V1596" s="14"/>
      <c r="W1596" s="14"/>
      <c r="X1596" s="14"/>
      <c r="Y1596" s="14"/>
      <c r="Z1596" s="14"/>
      <c r="AA1596" s="14"/>
      <c r="AB1596" s="14"/>
      <c r="AC1596" s="14"/>
      <c r="AD1596" s="14"/>
      <c r="AE1596" s="14"/>
      <c r="AF1596" s="14"/>
      <c r="AG1596" s="14"/>
      <c r="AH1596" s="14"/>
      <c r="AI1596" s="14"/>
      <c r="AJ1596" s="14"/>
      <c r="AK1596" s="14"/>
      <c r="AL1596" s="14"/>
    </row>
    <row r="1597" spans="1:38">
      <c r="A1597" s="14"/>
      <c r="B1597" s="14"/>
      <c r="C1597" s="14"/>
      <c r="D1597" s="14"/>
      <c r="E1597" s="14"/>
      <c r="F1597" s="14"/>
      <c r="G1597" s="14"/>
      <c r="H1597" s="14"/>
      <c r="I1597" s="14"/>
      <c r="J1597" s="14"/>
      <c r="K1597" s="14"/>
      <c r="L1597" s="14"/>
      <c r="M1597" s="14"/>
      <c r="N1597" s="14"/>
      <c r="O1597" s="14"/>
      <c r="Q1597" s="14" t="str">
        <f>IF(moras!H1589="SI", moras!C1589, "")</f>
        <v/>
      </c>
      <c r="R1597" s="14">
        <f>IF(moras!H1589="NO", moras!C1589, "")</f>
        <v>190076.47</v>
      </c>
      <c r="S1597" s="14">
        <f t="shared" si="27"/>
        <v>-190076.47</v>
      </c>
      <c r="T1597" s="14"/>
      <c r="U1597" s="14"/>
      <c r="V1597" s="14"/>
      <c r="W1597" s="14"/>
      <c r="X1597" s="14"/>
      <c r="Y1597" s="14"/>
      <c r="Z1597" s="14"/>
      <c r="AA1597" s="14"/>
      <c r="AB1597" s="14"/>
      <c r="AC1597" s="14"/>
      <c r="AD1597" s="14"/>
      <c r="AE1597" s="14"/>
      <c r="AF1597" s="14"/>
      <c r="AG1597" s="14"/>
      <c r="AH1597" s="14"/>
      <c r="AI1597" s="14"/>
      <c r="AJ1597" s="14"/>
      <c r="AK1597" s="14"/>
      <c r="AL1597" s="14"/>
    </row>
    <row r="1598" spans="1:38">
      <c r="A1598" s="14"/>
      <c r="B1598" s="14"/>
      <c r="C1598" s="14"/>
      <c r="D1598" s="14"/>
      <c r="E1598" s="14"/>
      <c r="F1598" s="14"/>
      <c r="G1598" s="14"/>
      <c r="H1598" s="14"/>
      <c r="I1598" s="14"/>
      <c r="J1598" s="14"/>
      <c r="K1598" s="14"/>
      <c r="L1598" s="14"/>
      <c r="M1598" s="14"/>
      <c r="N1598" s="14"/>
      <c r="O1598" s="14"/>
      <c r="Q1598" s="14" t="str">
        <f>IF(moras!H1590="SI", moras!C1590, "")</f>
        <v/>
      </c>
      <c r="R1598" s="14">
        <f>IF(moras!H1590="NO", moras!C1590, "")</f>
        <v>300018</v>
      </c>
      <c r="S1598" s="14">
        <f t="shared" si="27"/>
        <v>-300018</v>
      </c>
      <c r="T1598" s="14"/>
      <c r="U1598" s="14"/>
      <c r="V1598" s="14"/>
      <c r="W1598" s="14"/>
      <c r="X1598" s="14"/>
      <c r="Y1598" s="14"/>
      <c r="Z1598" s="14"/>
      <c r="AA1598" s="14"/>
      <c r="AB1598" s="14"/>
      <c r="AC1598" s="14"/>
      <c r="AD1598" s="14"/>
      <c r="AE1598" s="14"/>
      <c r="AF1598" s="14"/>
      <c r="AG1598" s="14"/>
      <c r="AH1598" s="14"/>
      <c r="AI1598" s="14"/>
      <c r="AJ1598" s="14"/>
      <c r="AK1598" s="14"/>
      <c r="AL1598" s="14"/>
    </row>
    <row r="1599" spans="1:38">
      <c r="A1599" s="14"/>
      <c r="B1599" s="14"/>
      <c r="C1599" s="14"/>
      <c r="D1599" s="14"/>
      <c r="E1599" s="14"/>
      <c r="F1599" s="14"/>
      <c r="G1599" s="14"/>
      <c r="H1599" s="14"/>
      <c r="I1599" s="14"/>
      <c r="J1599" s="14"/>
      <c r="K1599" s="14"/>
      <c r="L1599" s="14"/>
      <c r="M1599" s="14"/>
      <c r="N1599" s="14"/>
      <c r="O1599" s="14"/>
      <c r="Q1599" s="14" t="str">
        <f>IF(moras!H1591="SI", moras!C1591, "")</f>
        <v/>
      </c>
      <c r="R1599" s="14">
        <f>IF(moras!H1591="NO", moras!C1591, "")</f>
        <v>657366.39</v>
      </c>
      <c r="S1599" s="14">
        <f t="shared" si="27"/>
        <v>-657366.39</v>
      </c>
      <c r="T1599" s="14"/>
      <c r="U1599" s="14"/>
      <c r="V1599" s="14"/>
      <c r="W1599" s="14"/>
      <c r="X1599" s="14"/>
      <c r="Y1599" s="14"/>
      <c r="Z1599" s="14"/>
      <c r="AA1599" s="14"/>
      <c r="AB1599" s="14"/>
      <c r="AC1599" s="14"/>
      <c r="AD1599" s="14"/>
      <c r="AE1599" s="14"/>
      <c r="AF1599" s="14"/>
      <c r="AG1599" s="14"/>
      <c r="AH1599" s="14"/>
      <c r="AI1599" s="14"/>
      <c r="AJ1599" s="14"/>
      <c r="AK1599" s="14"/>
      <c r="AL1599" s="14"/>
    </row>
    <row r="1600" spans="1:38">
      <c r="A1600" s="14"/>
      <c r="B1600" s="14"/>
      <c r="C1600" s="14"/>
      <c r="D1600" s="14"/>
      <c r="E1600" s="14"/>
      <c r="F1600" s="14"/>
      <c r="G1600" s="14"/>
      <c r="H1600" s="14"/>
      <c r="I1600" s="14"/>
      <c r="J1600" s="14"/>
      <c r="K1600" s="14"/>
      <c r="L1600" s="14"/>
      <c r="M1600" s="14"/>
      <c r="N1600" s="14"/>
      <c r="O1600" s="14"/>
      <c r="Q1600" s="14" t="str">
        <f>IF(moras!H1592="SI", moras!C1592, "")</f>
        <v/>
      </c>
      <c r="R1600" s="14">
        <f>IF(moras!H1592="NO", moras!C1592, "")</f>
        <v>4107395</v>
      </c>
      <c r="S1600" s="14">
        <f t="shared" si="27"/>
        <v>-4107395</v>
      </c>
      <c r="T1600" s="14"/>
      <c r="U1600" s="14"/>
      <c r="V1600" s="14"/>
      <c r="W1600" s="14"/>
      <c r="X1600" s="14"/>
      <c r="Y1600" s="14"/>
      <c r="Z1600" s="14"/>
      <c r="AA1600" s="14"/>
      <c r="AB1600" s="14"/>
      <c r="AC1600" s="14"/>
      <c r="AD1600" s="14"/>
      <c r="AE1600" s="14"/>
      <c r="AF1600" s="14"/>
      <c r="AG1600" s="14"/>
      <c r="AH1600" s="14"/>
      <c r="AI1600" s="14"/>
      <c r="AJ1600" s="14"/>
      <c r="AK1600" s="14"/>
      <c r="AL1600" s="14"/>
    </row>
    <row r="1601" spans="1:38">
      <c r="A1601" s="14"/>
      <c r="B1601" s="14"/>
      <c r="C1601" s="14"/>
      <c r="D1601" s="14"/>
      <c r="E1601" s="14"/>
      <c r="F1601" s="14"/>
      <c r="G1601" s="14"/>
      <c r="H1601" s="14"/>
      <c r="I1601" s="14"/>
      <c r="J1601" s="14"/>
      <c r="K1601" s="14"/>
      <c r="L1601" s="14"/>
      <c r="M1601" s="14"/>
      <c r="N1601" s="14"/>
      <c r="O1601" s="14"/>
      <c r="Q1601" s="14" t="str">
        <f>IF(moras!H1593="SI", moras!C1593, "")</f>
        <v/>
      </c>
      <c r="R1601" s="14">
        <f>IF(moras!H1593="NO", moras!C1593, "")</f>
        <v>534683</v>
      </c>
      <c r="S1601" s="14">
        <f t="shared" si="27"/>
        <v>-534683</v>
      </c>
      <c r="T1601" s="14"/>
      <c r="U1601" s="14"/>
      <c r="V1601" s="14"/>
      <c r="W1601" s="14"/>
      <c r="X1601" s="14"/>
      <c r="Y1601" s="14"/>
      <c r="Z1601" s="14"/>
      <c r="AA1601" s="14"/>
      <c r="AB1601" s="14"/>
      <c r="AC1601" s="14"/>
      <c r="AD1601" s="14"/>
      <c r="AE1601" s="14"/>
      <c r="AF1601" s="14"/>
      <c r="AG1601" s="14"/>
      <c r="AH1601" s="14"/>
      <c r="AI1601" s="14"/>
      <c r="AJ1601" s="14"/>
      <c r="AK1601" s="14"/>
      <c r="AL1601" s="14"/>
    </row>
    <row r="1602" spans="1:38">
      <c r="A1602" s="14"/>
      <c r="B1602" s="14"/>
      <c r="C1602" s="14"/>
      <c r="D1602" s="14"/>
      <c r="E1602" s="14"/>
      <c r="F1602" s="14"/>
      <c r="G1602" s="14"/>
      <c r="H1602" s="14"/>
      <c r="I1602" s="14"/>
      <c r="J1602" s="14"/>
      <c r="K1602" s="14"/>
      <c r="L1602" s="14"/>
      <c r="M1602" s="14"/>
      <c r="N1602" s="14"/>
      <c r="O1602" s="14"/>
      <c r="Q1602" s="14" t="str">
        <f>IF(moras!H1594="SI", moras!C1594, "")</f>
        <v/>
      </c>
      <c r="R1602" s="14">
        <f>IF(moras!H1594="NO", moras!C1594, "")</f>
        <v>1316155</v>
      </c>
      <c r="S1602" s="14">
        <f t="shared" si="27"/>
        <v>-1316155</v>
      </c>
      <c r="T1602" s="14"/>
      <c r="U1602" s="14"/>
      <c r="V1602" s="14"/>
      <c r="W1602" s="14"/>
      <c r="X1602" s="14"/>
      <c r="Y1602" s="14"/>
      <c r="Z1602" s="14"/>
      <c r="AA1602" s="14"/>
      <c r="AB1602" s="14"/>
      <c r="AC1602" s="14"/>
      <c r="AD1602" s="14"/>
      <c r="AE1602" s="14"/>
      <c r="AF1602" s="14"/>
      <c r="AG1602" s="14"/>
      <c r="AH1602" s="14"/>
      <c r="AI1602" s="14"/>
      <c r="AJ1602" s="14"/>
      <c r="AK1602" s="14"/>
      <c r="AL1602" s="14"/>
    </row>
    <row r="1603" spans="1:38">
      <c r="A1603" s="14"/>
      <c r="B1603" s="14"/>
      <c r="C1603" s="14"/>
      <c r="D1603" s="14"/>
      <c r="E1603" s="14"/>
      <c r="F1603" s="14"/>
      <c r="G1603" s="14"/>
      <c r="H1603" s="14"/>
      <c r="I1603" s="14"/>
      <c r="J1603" s="14"/>
      <c r="K1603" s="14"/>
      <c r="L1603" s="14"/>
      <c r="M1603" s="14"/>
      <c r="N1603" s="14"/>
      <c r="O1603" s="14"/>
      <c r="Q1603" s="14" t="str">
        <f>IF(moras!H1595="SI", moras!C1595, "")</f>
        <v/>
      </c>
      <c r="R1603" s="14">
        <f>IF(moras!H1595="NO", moras!C1595, "")</f>
        <v>300000</v>
      </c>
      <c r="S1603" s="14">
        <f t="shared" si="27"/>
        <v>-300000</v>
      </c>
      <c r="T1603" s="14"/>
      <c r="U1603" s="14"/>
      <c r="V1603" s="14"/>
      <c r="W1603" s="14"/>
      <c r="X1603" s="14"/>
      <c r="Y1603" s="14"/>
      <c r="Z1603" s="14"/>
      <c r="AA1603" s="14"/>
      <c r="AB1603" s="14"/>
      <c r="AC1603" s="14"/>
      <c r="AD1603" s="14"/>
      <c r="AE1603" s="14"/>
      <c r="AF1603" s="14"/>
      <c r="AG1603" s="14"/>
      <c r="AH1603" s="14"/>
      <c r="AI1603" s="14"/>
      <c r="AJ1603" s="14"/>
      <c r="AK1603" s="14"/>
      <c r="AL1603" s="14"/>
    </row>
    <row r="1604" spans="1:38">
      <c r="A1604" s="14"/>
      <c r="B1604" s="14"/>
      <c r="C1604" s="14"/>
      <c r="D1604" s="14"/>
      <c r="E1604" s="14"/>
      <c r="F1604" s="14"/>
      <c r="G1604" s="14"/>
      <c r="H1604" s="14"/>
      <c r="I1604" s="14"/>
      <c r="J1604" s="14"/>
      <c r="K1604" s="14"/>
      <c r="L1604" s="14"/>
      <c r="M1604" s="14"/>
      <c r="N1604" s="14"/>
      <c r="O1604" s="14"/>
      <c r="Q1604" s="14" t="str">
        <f>IF(moras!H1596="SI", moras!C1596, "")</f>
        <v/>
      </c>
      <c r="R1604" s="14">
        <f>IF(moras!H1596="NO", moras!C1596, "")</f>
        <v>1400000</v>
      </c>
      <c r="S1604" s="14">
        <f t="shared" si="27"/>
        <v>-1400000</v>
      </c>
      <c r="T1604" s="14"/>
      <c r="U1604" s="14"/>
      <c r="V1604" s="14"/>
      <c r="W1604" s="14"/>
      <c r="X1604" s="14"/>
      <c r="Y1604" s="14"/>
      <c r="Z1604" s="14"/>
      <c r="AA1604" s="14"/>
      <c r="AB1604" s="14"/>
      <c r="AC1604" s="14"/>
      <c r="AD1604" s="14"/>
      <c r="AE1604" s="14"/>
      <c r="AF1604" s="14"/>
      <c r="AG1604" s="14"/>
      <c r="AH1604" s="14"/>
      <c r="AI1604" s="14"/>
      <c r="AJ1604" s="14"/>
      <c r="AK1604" s="14"/>
      <c r="AL1604" s="14"/>
    </row>
    <row r="1605" spans="1:38">
      <c r="A1605" s="14"/>
      <c r="B1605" s="14"/>
      <c r="C1605" s="14"/>
      <c r="D1605" s="14"/>
      <c r="E1605" s="14"/>
      <c r="F1605" s="14"/>
      <c r="G1605" s="14"/>
      <c r="H1605" s="14"/>
      <c r="I1605" s="14"/>
      <c r="J1605" s="14"/>
      <c r="K1605" s="14"/>
      <c r="L1605" s="14"/>
      <c r="M1605" s="14"/>
      <c r="N1605" s="14"/>
      <c r="O1605" s="14"/>
      <c r="Q1605" s="14" t="str">
        <f>IF(moras!H1597="SI", moras!C1597, "")</f>
        <v/>
      </c>
      <c r="R1605" s="14">
        <f>IF(moras!H1597="NO", moras!C1597, "")</f>
        <v>200000</v>
      </c>
      <c r="S1605" s="14">
        <f t="shared" si="27"/>
        <v>-200000</v>
      </c>
      <c r="T1605" s="14"/>
      <c r="U1605" s="14"/>
      <c r="V1605" s="14"/>
      <c r="W1605" s="14"/>
      <c r="X1605" s="14"/>
      <c r="Y1605" s="14"/>
      <c r="Z1605" s="14"/>
      <c r="AA1605" s="14"/>
      <c r="AB1605" s="14"/>
      <c r="AC1605" s="14"/>
      <c r="AD1605" s="14"/>
      <c r="AE1605" s="14"/>
      <c r="AF1605" s="14"/>
      <c r="AG1605" s="14"/>
      <c r="AH1605" s="14"/>
      <c r="AI1605" s="14"/>
      <c r="AJ1605" s="14"/>
      <c r="AK1605" s="14"/>
      <c r="AL1605" s="14"/>
    </row>
    <row r="1606" spans="1:38">
      <c r="A1606" s="14"/>
      <c r="B1606" s="14"/>
      <c r="C1606" s="14"/>
      <c r="D1606" s="14"/>
      <c r="E1606" s="14"/>
      <c r="F1606" s="14"/>
      <c r="G1606" s="14"/>
      <c r="H1606" s="14"/>
      <c r="I1606" s="14"/>
      <c r="J1606" s="14"/>
      <c r="K1606" s="14"/>
      <c r="L1606" s="14"/>
      <c r="M1606" s="14"/>
      <c r="N1606" s="14"/>
      <c r="O1606" s="14"/>
      <c r="Q1606" s="14" t="str">
        <f>IF(moras!H1598="SI", moras!C1598, "")</f>
        <v/>
      </c>
      <c r="R1606" s="14">
        <f>IF(moras!H1598="NO", moras!C1598, "")</f>
        <v>216423.45</v>
      </c>
      <c r="S1606" s="14">
        <f t="shared" si="27"/>
        <v>-216423.45</v>
      </c>
      <c r="T1606" s="14"/>
      <c r="U1606" s="14"/>
      <c r="V1606" s="14"/>
      <c r="W1606" s="14"/>
      <c r="X1606" s="14"/>
      <c r="Y1606" s="14"/>
      <c r="Z1606" s="14"/>
      <c r="AA1606" s="14"/>
      <c r="AB1606" s="14"/>
      <c r="AC1606" s="14"/>
      <c r="AD1606" s="14"/>
      <c r="AE1606" s="14"/>
      <c r="AF1606" s="14"/>
      <c r="AG1606" s="14"/>
      <c r="AH1606" s="14"/>
      <c r="AI1606" s="14"/>
      <c r="AJ1606" s="14"/>
      <c r="AK1606" s="14"/>
      <c r="AL1606" s="14"/>
    </row>
    <row r="1607" spans="1:38">
      <c r="A1607" s="14"/>
      <c r="B1607" s="14"/>
      <c r="C1607" s="14"/>
      <c r="D1607" s="14"/>
      <c r="E1607" s="14"/>
      <c r="F1607" s="14"/>
      <c r="G1607" s="14"/>
      <c r="H1607" s="14"/>
      <c r="I1607" s="14"/>
      <c r="J1607" s="14"/>
      <c r="K1607" s="14"/>
      <c r="L1607" s="14"/>
      <c r="M1607" s="14"/>
      <c r="N1607" s="14"/>
      <c r="O1607" s="14"/>
      <c r="Q1607" s="14" t="str">
        <f>IF(moras!H1599="SI", moras!C1599, "")</f>
        <v/>
      </c>
      <c r="R1607" s="14">
        <f>IF(moras!H1599="NO", moras!C1599, "")</f>
        <v>829250</v>
      </c>
      <c r="S1607" s="14">
        <f t="shared" si="27"/>
        <v>-829250</v>
      </c>
      <c r="T1607" s="14"/>
      <c r="U1607" s="14"/>
      <c r="V1607" s="14"/>
      <c r="W1607" s="14"/>
      <c r="X1607" s="14"/>
      <c r="Y1607" s="14"/>
      <c r="Z1607" s="14"/>
      <c r="AA1607" s="14"/>
      <c r="AB1607" s="14"/>
      <c r="AC1607" s="14"/>
      <c r="AD1607" s="14"/>
      <c r="AE1607" s="14"/>
      <c r="AF1607" s="14"/>
      <c r="AG1607" s="14"/>
      <c r="AH1607" s="14"/>
      <c r="AI1607" s="14"/>
      <c r="AJ1607" s="14"/>
      <c r="AK1607" s="14"/>
      <c r="AL1607" s="14"/>
    </row>
    <row r="1608" spans="1:38">
      <c r="A1608" s="14"/>
      <c r="B1608" s="14"/>
      <c r="C1608" s="14"/>
      <c r="D1608" s="14"/>
      <c r="E1608" s="14"/>
      <c r="F1608" s="14"/>
      <c r="G1608" s="14"/>
      <c r="H1608" s="14"/>
      <c r="I1608" s="14"/>
      <c r="J1608" s="14"/>
      <c r="K1608" s="14"/>
      <c r="L1608" s="14"/>
      <c r="M1608" s="14"/>
      <c r="N1608" s="14"/>
      <c r="O1608" s="14"/>
      <c r="Q1608" s="14">
        <f>IF(moras!H1600="SI", moras!C1600, "")</f>
        <v>370090</v>
      </c>
      <c r="R1608" s="14" t="str">
        <f>IF(moras!H1600="NO", moras!C1600, "")</f>
        <v/>
      </c>
      <c r="S1608" s="14" t="e">
        <f t="shared" si="27"/>
        <v>#VALUE!</v>
      </c>
      <c r="T1608" s="14"/>
      <c r="U1608" s="14"/>
      <c r="V1608" s="14"/>
      <c r="W1608" s="14"/>
      <c r="X1608" s="14"/>
      <c r="Y1608" s="14"/>
      <c r="Z1608" s="14"/>
      <c r="AA1608" s="14"/>
      <c r="AB1608" s="14"/>
      <c r="AC1608" s="14"/>
      <c r="AD1608" s="14"/>
      <c r="AE1608" s="14"/>
      <c r="AF1608" s="14"/>
      <c r="AG1608" s="14"/>
      <c r="AH1608" s="14"/>
      <c r="AI1608" s="14"/>
      <c r="AJ1608" s="14"/>
      <c r="AK1608" s="14"/>
      <c r="AL1608" s="14"/>
    </row>
    <row r="1609" spans="1:38">
      <c r="A1609" s="14"/>
      <c r="B1609" s="14"/>
      <c r="C1609" s="14"/>
      <c r="D1609" s="14"/>
      <c r="E1609" s="14"/>
      <c r="F1609" s="14"/>
      <c r="G1609" s="14"/>
      <c r="H1609" s="14"/>
      <c r="I1609" s="14"/>
      <c r="J1609" s="14"/>
      <c r="K1609" s="14"/>
      <c r="L1609" s="14"/>
      <c r="M1609" s="14"/>
      <c r="N1609" s="14"/>
      <c r="O1609" s="14"/>
      <c r="Q1609" s="14" t="str">
        <f>IF(moras!H1601="SI", moras!C1601, "")</f>
        <v/>
      </c>
      <c r="R1609" s="14">
        <f>IF(moras!H1601="NO", moras!C1601, "")</f>
        <v>328127.06</v>
      </c>
      <c r="S1609" s="14">
        <f t="shared" si="27"/>
        <v>-328127.06</v>
      </c>
      <c r="T1609" s="14"/>
      <c r="U1609" s="14"/>
      <c r="V1609" s="14"/>
      <c r="W1609" s="14"/>
      <c r="X1609" s="14"/>
      <c r="Y1609" s="14"/>
      <c r="Z1609" s="14"/>
      <c r="AA1609" s="14"/>
      <c r="AB1609" s="14"/>
      <c r="AC1609" s="14"/>
      <c r="AD1609" s="14"/>
      <c r="AE1609" s="14"/>
      <c r="AF1609" s="14"/>
      <c r="AG1609" s="14"/>
      <c r="AH1609" s="14"/>
      <c r="AI1609" s="14"/>
      <c r="AJ1609" s="14"/>
      <c r="AK1609" s="14"/>
      <c r="AL1609" s="14"/>
    </row>
    <row r="1610" spans="1:38">
      <c r="A1610" s="14"/>
      <c r="B1610" s="14"/>
      <c r="C1610" s="14"/>
      <c r="D1610" s="14"/>
      <c r="E1610" s="14"/>
      <c r="F1610" s="14"/>
      <c r="G1610" s="14"/>
      <c r="H1610" s="14"/>
      <c r="I1610" s="14"/>
      <c r="J1610" s="14"/>
      <c r="K1610" s="14"/>
      <c r="L1610" s="14"/>
      <c r="M1610" s="14"/>
      <c r="N1610" s="14"/>
      <c r="O1610" s="14"/>
      <c r="Q1610" s="14">
        <f>IF(moras!H1602="SI", moras!C1602, "")</f>
        <v>1414186</v>
      </c>
      <c r="R1610" s="14" t="str">
        <f>IF(moras!H1602="NO", moras!C1602, "")</f>
        <v/>
      </c>
      <c r="S1610" s="14" t="e">
        <f t="shared" si="27"/>
        <v>#VALUE!</v>
      </c>
      <c r="T1610" s="14"/>
      <c r="U1610" s="14"/>
      <c r="V1610" s="14"/>
      <c r="W1610" s="14"/>
      <c r="X1610" s="14"/>
      <c r="Y1610" s="14"/>
      <c r="Z1610" s="14"/>
      <c r="AA1610" s="14"/>
      <c r="AB1610" s="14"/>
      <c r="AC1610" s="14"/>
      <c r="AD1610" s="14"/>
      <c r="AE1610" s="14"/>
      <c r="AF1610" s="14"/>
      <c r="AG1610" s="14"/>
      <c r="AH1610" s="14"/>
      <c r="AI1610" s="14"/>
      <c r="AJ1610" s="14"/>
      <c r="AK1610" s="14"/>
      <c r="AL1610" s="14"/>
    </row>
    <row r="1611" spans="1:38">
      <c r="A1611" s="14"/>
      <c r="B1611" s="14"/>
      <c r="C1611" s="14"/>
      <c r="D1611" s="14"/>
      <c r="E1611" s="14"/>
      <c r="F1611" s="14"/>
      <c r="G1611" s="14"/>
      <c r="H1611" s="14"/>
      <c r="I1611" s="14"/>
      <c r="J1611" s="14"/>
      <c r="K1611" s="14"/>
      <c r="L1611" s="14"/>
      <c r="M1611" s="14"/>
      <c r="N1611" s="14"/>
      <c r="O1611" s="14"/>
      <c r="Q1611" s="14" t="str">
        <f>IF(moras!H1603="SI", moras!C1603, "")</f>
        <v/>
      </c>
      <c r="R1611" s="14">
        <f>IF(moras!H1603="NO", moras!C1603, "")</f>
        <v>1183623.3999999999</v>
      </c>
      <c r="S1611" s="14">
        <f t="shared" ref="S1611:S1674" si="28">-R1611</f>
        <v>-1183623.3999999999</v>
      </c>
      <c r="T1611" s="14"/>
      <c r="U1611" s="14"/>
      <c r="V1611" s="14"/>
      <c r="W1611" s="14"/>
      <c r="X1611" s="14"/>
      <c r="Y1611" s="14"/>
      <c r="Z1611" s="14"/>
      <c r="AA1611" s="14"/>
      <c r="AB1611" s="14"/>
      <c r="AC1611" s="14"/>
      <c r="AD1611" s="14"/>
      <c r="AE1611" s="14"/>
      <c r="AF1611" s="14"/>
      <c r="AG1611" s="14"/>
      <c r="AH1611" s="14"/>
      <c r="AI1611" s="14"/>
      <c r="AJ1611" s="14"/>
      <c r="AK1611" s="14"/>
      <c r="AL1611" s="14"/>
    </row>
    <row r="1612" spans="1:38">
      <c r="A1612" s="14"/>
      <c r="B1612" s="14"/>
      <c r="C1612" s="14"/>
      <c r="D1612" s="14"/>
      <c r="E1612" s="14"/>
      <c r="F1612" s="14"/>
      <c r="G1612" s="14"/>
      <c r="H1612" s="14"/>
      <c r="I1612" s="14"/>
      <c r="J1612" s="14"/>
      <c r="K1612" s="14"/>
      <c r="L1612" s="14"/>
      <c r="M1612" s="14"/>
      <c r="N1612" s="14"/>
      <c r="O1612" s="14"/>
      <c r="Q1612" s="14" t="str">
        <f>IF(moras!H1604="SI", moras!C1604, "")</f>
        <v/>
      </c>
      <c r="R1612" s="14">
        <f>IF(moras!H1604="NO", moras!C1604, "")</f>
        <v>43350</v>
      </c>
      <c r="S1612" s="14">
        <f t="shared" si="28"/>
        <v>-43350</v>
      </c>
      <c r="T1612" s="14"/>
      <c r="U1612" s="14"/>
      <c r="V1612" s="14"/>
      <c r="W1612" s="14"/>
      <c r="X1612" s="14"/>
      <c r="Y1612" s="14"/>
      <c r="Z1612" s="14"/>
      <c r="AA1612" s="14"/>
      <c r="AB1612" s="14"/>
      <c r="AC1612" s="14"/>
      <c r="AD1612" s="14"/>
      <c r="AE1612" s="14"/>
      <c r="AF1612" s="14"/>
      <c r="AG1612" s="14"/>
      <c r="AH1612" s="14"/>
      <c r="AI1612" s="14"/>
      <c r="AJ1612" s="14"/>
      <c r="AK1612" s="14"/>
      <c r="AL1612" s="14"/>
    </row>
    <row r="1613" spans="1:38">
      <c r="A1613" s="14"/>
      <c r="B1613" s="14"/>
      <c r="C1613" s="14"/>
      <c r="D1613" s="14"/>
      <c r="E1613" s="14"/>
      <c r="F1613" s="14"/>
      <c r="G1613" s="14"/>
      <c r="H1613" s="14"/>
      <c r="I1613" s="14"/>
      <c r="J1613" s="14"/>
      <c r="K1613" s="14"/>
      <c r="L1613" s="14"/>
      <c r="M1613" s="14"/>
      <c r="N1613" s="14"/>
      <c r="O1613" s="14"/>
      <c r="Q1613" s="14" t="str">
        <f>IF(moras!H1605="SI", moras!C1605, "")</f>
        <v/>
      </c>
      <c r="R1613" s="14">
        <f>IF(moras!H1605="NO", moras!C1605, "")</f>
        <v>1063647.5</v>
      </c>
      <c r="S1613" s="14">
        <f t="shared" si="28"/>
        <v>-1063647.5</v>
      </c>
      <c r="T1613" s="14"/>
      <c r="U1613" s="14"/>
      <c r="V1613" s="14"/>
      <c r="W1613" s="14"/>
      <c r="X1613" s="14"/>
      <c r="Y1613" s="14"/>
      <c r="Z1613" s="14"/>
      <c r="AA1613" s="14"/>
      <c r="AB1613" s="14"/>
      <c r="AC1613" s="14"/>
      <c r="AD1613" s="14"/>
      <c r="AE1613" s="14"/>
      <c r="AF1613" s="14"/>
      <c r="AG1613" s="14"/>
      <c r="AH1613" s="14"/>
      <c r="AI1613" s="14"/>
      <c r="AJ1613" s="14"/>
      <c r="AK1613" s="14"/>
      <c r="AL1613" s="14"/>
    </row>
    <row r="1614" spans="1:38">
      <c r="A1614" s="14"/>
      <c r="B1614" s="14"/>
      <c r="C1614" s="14"/>
      <c r="D1614" s="14"/>
      <c r="E1614" s="14"/>
      <c r="F1614" s="14"/>
      <c r="G1614" s="14"/>
      <c r="H1614" s="14"/>
      <c r="I1614" s="14"/>
      <c r="J1614" s="14"/>
      <c r="K1614" s="14"/>
      <c r="L1614" s="14"/>
      <c r="M1614" s="14"/>
      <c r="N1614" s="14"/>
      <c r="O1614" s="14"/>
      <c r="Q1614" s="14">
        <f>IF(moras!H1606="SI", moras!C1606, "")</f>
        <v>297046</v>
      </c>
      <c r="R1614" s="14" t="str">
        <f>IF(moras!H1606="NO", moras!C1606, "")</f>
        <v/>
      </c>
      <c r="S1614" s="14" t="e">
        <f t="shared" si="28"/>
        <v>#VALUE!</v>
      </c>
      <c r="T1614" s="14"/>
      <c r="U1614" s="14"/>
      <c r="V1614" s="14"/>
      <c r="W1614" s="14"/>
      <c r="X1614" s="14"/>
      <c r="Y1614" s="14"/>
      <c r="Z1614" s="14"/>
      <c r="AA1614" s="14"/>
      <c r="AB1614" s="14"/>
      <c r="AC1614" s="14"/>
      <c r="AD1614" s="14"/>
      <c r="AE1614" s="14"/>
      <c r="AF1614" s="14"/>
      <c r="AG1614" s="14"/>
      <c r="AH1614" s="14"/>
      <c r="AI1614" s="14"/>
      <c r="AJ1614" s="14"/>
      <c r="AK1614" s="14"/>
      <c r="AL1614" s="14"/>
    </row>
    <row r="1615" spans="1:38">
      <c r="A1615" s="14"/>
      <c r="B1615" s="14"/>
      <c r="C1615" s="14"/>
      <c r="D1615" s="14"/>
      <c r="E1615" s="14"/>
      <c r="F1615" s="14"/>
      <c r="G1615" s="14"/>
      <c r="H1615" s="14"/>
      <c r="I1615" s="14"/>
      <c r="J1615" s="14"/>
      <c r="K1615" s="14"/>
      <c r="L1615" s="14"/>
      <c r="M1615" s="14"/>
      <c r="N1615" s="14"/>
      <c r="O1615" s="14"/>
      <c r="Q1615" s="14" t="str">
        <f>IF(moras!H1607="SI", moras!C1607, "")</f>
        <v/>
      </c>
      <c r="R1615" s="14">
        <f>IF(moras!H1607="NO", moras!C1607, "")</f>
        <v>659230</v>
      </c>
      <c r="S1615" s="14">
        <f t="shared" si="28"/>
        <v>-659230</v>
      </c>
      <c r="T1615" s="14"/>
      <c r="U1615" s="14"/>
      <c r="V1615" s="14"/>
      <c r="W1615" s="14"/>
      <c r="X1615" s="14"/>
      <c r="Y1615" s="14"/>
      <c r="Z1615" s="14"/>
      <c r="AA1615" s="14"/>
      <c r="AB1615" s="14"/>
      <c r="AC1615" s="14"/>
      <c r="AD1615" s="14"/>
      <c r="AE1615" s="14"/>
      <c r="AF1615" s="14"/>
      <c r="AG1615" s="14"/>
      <c r="AH1615" s="14"/>
      <c r="AI1615" s="14"/>
      <c r="AJ1615" s="14"/>
      <c r="AK1615" s="14"/>
      <c r="AL1615" s="14"/>
    </row>
    <row r="1616" spans="1:38">
      <c r="A1616" s="14"/>
      <c r="B1616" s="14"/>
      <c r="C1616" s="14"/>
      <c r="D1616" s="14"/>
      <c r="E1616" s="14"/>
      <c r="F1616" s="14"/>
      <c r="G1616" s="14"/>
      <c r="H1616" s="14"/>
      <c r="I1616" s="14"/>
      <c r="J1616" s="14"/>
      <c r="K1616" s="14"/>
      <c r="L1616" s="14"/>
      <c r="M1616" s="14"/>
      <c r="N1616" s="14"/>
      <c r="O1616" s="14"/>
      <c r="Q1616" s="14" t="str">
        <f>IF(moras!H1608="SI", moras!C1608, "")</f>
        <v/>
      </c>
      <c r="R1616" s="14">
        <f>IF(moras!H1608="NO", moras!C1608, "")</f>
        <v>386699.62</v>
      </c>
      <c r="S1616" s="14">
        <f t="shared" si="28"/>
        <v>-386699.62</v>
      </c>
      <c r="T1616" s="14"/>
      <c r="U1616" s="14"/>
      <c r="V1616" s="14"/>
      <c r="W1616" s="14"/>
      <c r="X1616" s="14"/>
      <c r="Y1616" s="14"/>
      <c r="Z1616" s="14"/>
      <c r="AA1616" s="14"/>
      <c r="AB1616" s="14"/>
      <c r="AC1616" s="14"/>
      <c r="AD1616" s="14"/>
      <c r="AE1616" s="14"/>
      <c r="AF1616" s="14"/>
      <c r="AG1616" s="14"/>
      <c r="AH1616" s="14"/>
      <c r="AI1616" s="14"/>
      <c r="AJ1616" s="14"/>
      <c r="AK1616" s="14"/>
      <c r="AL1616" s="14"/>
    </row>
    <row r="1617" spans="1:38">
      <c r="A1617" s="14"/>
      <c r="B1617" s="14"/>
      <c r="C1617" s="14"/>
      <c r="D1617" s="14"/>
      <c r="E1617" s="14"/>
      <c r="F1617" s="14"/>
      <c r="G1617" s="14"/>
      <c r="H1617" s="14"/>
      <c r="I1617" s="14"/>
      <c r="J1617" s="14"/>
      <c r="K1617" s="14"/>
      <c r="L1617" s="14"/>
      <c r="M1617" s="14"/>
      <c r="N1617" s="14"/>
      <c r="O1617" s="14"/>
      <c r="Q1617" s="14" t="str">
        <f>IF(moras!H1609="SI", moras!C1609, "")</f>
        <v/>
      </c>
      <c r="R1617" s="14">
        <f>IF(moras!H1609="NO", moras!C1609, "")</f>
        <v>400000</v>
      </c>
      <c r="S1617" s="14">
        <f t="shared" si="28"/>
        <v>-400000</v>
      </c>
      <c r="T1617" s="14"/>
      <c r="U1617" s="14"/>
      <c r="V1617" s="14"/>
      <c r="W1617" s="14"/>
      <c r="X1617" s="14"/>
      <c r="Y1617" s="14"/>
      <c r="Z1617" s="14"/>
      <c r="AA1617" s="14"/>
      <c r="AB1617" s="14"/>
      <c r="AC1617" s="14"/>
      <c r="AD1617" s="14"/>
      <c r="AE1617" s="14"/>
      <c r="AF1617" s="14"/>
      <c r="AG1617" s="14"/>
      <c r="AH1617" s="14"/>
      <c r="AI1617" s="14"/>
      <c r="AJ1617" s="14"/>
      <c r="AK1617" s="14"/>
      <c r="AL1617" s="14"/>
    </row>
    <row r="1618" spans="1:38">
      <c r="A1618" s="14"/>
      <c r="B1618" s="14"/>
      <c r="C1618" s="14"/>
      <c r="D1618" s="14"/>
      <c r="E1618" s="14"/>
      <c r="F1618" s="14"/>
      <c r="G1618" s="14"/>
      <c r="H1618" s="14"/>
      <c r="I1618" s="14"/>
      <c r="J1618" s="14"/>
      <c r="K1618" s="14"/>
      <c r="L1618" s="14"/>
      <c r="M1618" s="14"/>
      <c r="N1618" s="14"/>
      <c r="O1618" s="14"/>
      <c r="Q1618" s="14" t="str">
        <f>IF(moras!H1610="SI", moras!C1610, "")</f>
        <v/>
      </c>
      <c r="R1618" s="14">
        <f>IF(moras!H1610="NO", moras!C1610, "")</f>
        <v>933004.5</v>
      </c>
      <c r="S1618" s="14">
        <f t="shared" si="28"/>
        <v>-933004.5</v>
      </c>
      <c r="T1618" s="14"/>
      <c r="U1618" s="14"/>
      <c r="V1618" s="14"/>
      <c r="W1618" s="14"/>
      <c r="X1618" s="14"/>
      <c r="Y1618" s="14"/>
      <c r="Z1618" s="14"/>
      <c r="AA1618" s="14"/>
      <c r="AB1618" s="14"/>
      <c r="AC1618" s="14"/>
      <c r="AD1618" s="14"/>
      <c r="AE1618" s="14"/>
      <c r="AF1618" s="14"/>
      <c r="AG1618" s="14"/>
      <c r="AH1618" s="14"/>
      <c r="AI1618" s="14"/>
      <c r="AJ1618" s="14"/>
      <c r="AK1618" s="14"/>
      <c r="AL1618" s="14"/>
    </row>
    <row r="1619" spans="1:38">
      <c r="A1619" s="14"/>
      <c r="B1619" s="14"/>
      <c r="C1619" s="14"/>
      <c r="D1619" s="14"/>
      <c r="E1619" s="14"/>
      <c r="F1619" s="14"/>
      <c r="G1619" s="14"/>
      <c r="H1619" s="14"/>
      <c r="I1619" s="14"/>
      <c r="J1619" s="14"/>
      <c r="K1619" s="14"/>
      <c r="L1619" s="14"/>
      <c r="M1619" s="14"/>
      <c r="N1619" s="14"/>
      <c r="O1619" s="14"/>
      <c r="Q1619" s="14">
        <f>IF(moras!H1611="SI", moras!C1611, "")</f>
        <v>1552521</v>
      </c>
      <c r="R1619" s="14" t="str">
        <f>IF(moras!H1611="NO", moras!C1611, "")</f>
        <v/>
      </c>
      <c r="S1619" s="14" t="e">
        <f t="shared" si="28"/>
        <v>#VALUE!</v>
      </c>
      <c r="T1619" s="14"/>
      <c r="U1619" s="14"/>
      <c r="V1619" s="14"/>
      <c r="W1619" s="14"/>
      <c r="X1619" s="14"/>
      <c r="Y1619" s="14"/>
      <c r="Z1619" s="14"/>
      <c r="AA1619" s="14"/>
      <c r="AB1619" s="14"/>
      <c r="AC1619" s="14"/>
      <c r="AD1619" s="14"/>
      <c r="AE1619" s="14"/>
      <c r="AF1619" s="14"/>
      <c r="AG1619" s="14"/>
      <c r="AH1619" s="14"/>
      <c r="AI1619" s="14"/>
      <c r="AJ1619" s="14"/>
      <c r="AK1619" s="14"/>
      <c r="AL1619" s="14"/>
    </row>
    <row r="1620" spans="1:38">
      <c r="A1620" s="14"/>
      <c r="B1620" s="14"/>
      <c r="C1620" s="14"/>
      <c r="D1620" s="14"/>
      <c r="E1620" s="14"/>
      <c r="F1620" s="14"/>
      <c r="G1620" s="14"/>
      <c r="H1620" s="14"/>
      <c r="I1620" s="14"/>
      <c r="J1620" s="14"/>
      <c r="K1620" s="14"/>
      <c r="L1620" s="14"/>
      <c r="M1620" s="14"/>
      <c r="N1620" s="14"/>
      <c r="O1620" s="14"/>
      <c r="Q1620" s="14" t="str">
        <f>IF(moras!H1612="SI", moras!C1612, "")</f>
        <v/>
      </c>
      <c r="R1620" s="14">
        <f>IF(moras!H1612="NO", moras!C1612, "")</f>
        <v>695944.8</v>
      </c>
      <c r="S1620" s="14">
        <f t="shared" si="28"/>
        <v>-695944.8</v>
      </c>
      <c r="T1620" s="14"/>
      <c r="U1620" s="14"/>
      <c r="V1620" s="14"/>
      <c r="W1620" s="14"/>
      <c r="X1620" s="14"/>
      <c r="Y1620" s="14"/>
      <c r="Z1620" s="14"/>
      <c r="AA1620" s="14"/>
      <c r="AB1620" s="14"/>
      <c r="AC1620" s="14"/>
      <c r="AD1620" s="14"/>
      <c r="AE1620" s="14"/>
      <c r="AF1620" s="14"/>
      <c r="AG1620" s="14"/>
      <c r="AH1620" s="14"/>
      <c r="AI1620" s="14"/>
      <c r="AJ1620" s="14"/>
      <c r="AK1620" s="14"/>
      <c r="AL1620" s="14"/>
    </row>
    <row r="1621" spans="1:38">
      <c r="A1621" s="14"/>
      <c r="B1621" s="14"/>
      <c r="C1621" s="14"/>
      <c r="D1621" s="14"/>
      <c r="E1621" s="14"/>
      <c r="F1621" s="14"/>
      <c r="G1621" s="14"/>
      <c r="H1621" s="14"/>
      <c r="I1621" s="14"/>
      <c r="J1621" s="14"/>
      <c r="K1621" s="14"/>
      <c r="L1621" s="14"/>
      <c r="M1621" s="14"/>
      <c r="N1621" s="14"/>
      <c r="O1621" s="14"/>
      <c r="Q1621" s="14">
        <f>IF(moras!H1613="SI", moras!C1613, "")</f>
        <v>636889</v>
      </c>
      <c r="R1621" s="14" t="str">
        <f>IF(moras!H1613="NO", moras!C1613, "")</f>
        <v/>
      </c>
      <c r="S1621" s="14" t="e">
        <f t="shared" si="28"/>
        <v>#VALUE!</v>
      </c>
      <c r="T1621" s="14"/>
      <c r="U1621" s="14"/>
      <c r="V1621" s="14"/>
      <c r="W1621" s="14"/>
      <c r="X1621" s="14"/>
      <c r="Y1621" s="14"/>
      <c r="Z1621" s="14"/>
      <c r="AA1621" s="14"/>
      <c r="AB1621" s="14"/>
      <c r="AC1621" s="14"/>
      <c r="AD1621" s="14"/>
      <c r="AE1621" s="14"/>
      <c r="AF1621" s="14"/>
      <c r="AG1621" s="14"/>
      <c r="AH1621" s="14"/>
      <c r="AI1621" s="14"/>
      <c r="AJ1621" s="14"/>
      <c r="AK1621" s="14"/>
      <c r="AL1621" s="14"/>
    </row>
    <row r="1622" spans="1:38">
      <c r="A1622" s="14"/>
      <c r="B1622" s="14"/>
      <c r="C1622" s="14"/>
      <c r="D1622" s="14"/>
      <c r="E1622" s="14"/>
      <c r="F1622" s="14"/>
      <c r="G1622" s="14"/>
      <c r="H1622" s="14"/>
      <c r="I1622" s="14"/>
      <c r="J1622" s="14"/>
      <c r="K1622" s="14"/>
      <c r="L1622" s="14"/>
      <c r="M1622" s="14"/>
      <c r="N1622" s="14"/>
      <c r="O1622" s="14"/>
      <c r="Q1622" s="14" t="str">
        <f>IF(moras!H1614="SI", moras!C1614, "")</f>
        <v/>
      </c>
      <c r="R1622" s="14">
        <f>IF(moras!H1614="NO", moras!C1614, "")</f>
        <v>374751</v>
      </c>
      <c r="S1622" s="14">
        <f t="shared" si="28"/>
        <v>-374751</v>
      </c>
      <c r="T1622" s="14"/>
      <c r="U1622" s="14"/>
      <c r="V1622" s="14"/>
      <c r="W1622" s="14"/>
      <c r="X1622" s="14"/>
      <c r="Y1622" s="14"/>
      <c r="Z1622" s="14"/>
      <c r="AA1622" s="14"/>
      <c r="AB1622" s="14"/>
      <c r="AC1622" s="14"/>
      <c r="AD1622" s="14"/>
      <c r="AE1622" s="14"/>
      <c r="AF1622" s="14"/>
      <c r="AG1622" s="14"/>
      <c r="AH1622" s="14"/>
      <c r="AI1622" s="14"/>
      <c r="AJ1622" s="14"/>
      <c r="AK1622" s="14"/>
      <c r="AL1622" s="14"/>
    </row>
    <row r="1623" spans="1:38">
      <c r="A1623" s="14"/>
      <c r="B1623" s="14"/>
      <c r="C1623" s="14"/>
      <c r="D1623" s="14"/>
      <c r="E1623" s="14"/>
      <c r="F1623" s="14"/>
      <c r="G1623" s="14"/>
      <c r="H1623" s="14"/>
      <c r="I1623" s="14"/>
      <c r="J1623" s="14"/>
      <c r="K1623" s="14"/>
      <c r="L1623" s="14"/>
      <c r="M1623" s="14"/>
      <c r="N1623" s="14"/>
      <c r="O1623" s="14"/>
      <c r="Q1623" s="14" t="str">
        <f>IF(moras!H1615="SI", moras!C1615, "")</f>
        <v/>
      </c>
      <c r="R1623" s="14">
        <f>IF(moras!H1615="NO", moras!C1615, "")</f>
        <v>299644.2</v>
      </c>
      <c r="S1623" s="14">
        <f t="shared" si="28"/>
        <v>-299644.2</v>
      </c>
      <c r="T1623" s="14"/>
      <c r="U1623" s="14"/>
      <c r="V1623" s="14"/>
      <c r="W1623" s="14"/>
      <c r="X1623" s="14"/>
      <c r="Y1623" s="14"/>
      <c r="Z1623" s="14"/>
      <c r="AA1623" s="14"/>
      <c r="AB1623" s="14"/>
      <c r="AC1623" s="14"/>
      <c r="AD1623" s="14"/>
      <c r="AE1623" s="14"/>
      <c r="AF1623" s="14"/>
      <c r="AG1623" s="14"/>
      <c r="AH1623" s="14"/>
      <c r="AI1623" s="14"/>
      <c r="AJ1623" s="14"/>
      <c r="AK1623" s="14"/>
      <c r="AL1623" s="14"/>
    </row>
    <row r="1624" spans="1:38">
      <c r="A1624" s="14"/>
      <c r="B1624" s="14"/>
      <c r="C1624" s="14"/>
      <c r="D1624" s="14"/>
      <c r="E1624" s="14"/>
      <c r="F1624" s="14"/>
      <c r="G1624" s="14"/>
      <c r="H1624" s="14"/>
      <c r="I1624" s="14"/>
      <c r="J1624" s="14"/>
      <c r="K1624" s="14"/>
      <c r="L1624" s="14"/>
      <c r="M1624" s="14"/>
      <c r="N1624" s="14"/>
      <c r="O1624" s="14"/>
      <c r="Q1624" s="14" t="str">
        <f>IF(moras!H1616="SI", moras!C1616, "")</f>
        <v/>
      </c>
      <c r="R1624" s="14">
        <f>IF(moras!H1616="NO", moras!C1616, "")</f>
        <v>462759.86</v>
      </c>
      <c r="S1624" s="14">
        <f t="shared" si="28"/>
        <v>-462759.86</v>
      </c>
      <c r="T1624" s="14"/>
      <c r="U1624" s="14"/>
      <c r="V1624" s="14"/>
      <c r="W1624" s="14"/>
      <c r="X1624" s="14"/>
      <c r="Y1624" s="14"/>
      <c r="Z1624" s="14"/>
      <c r="AA1624" s="14"/>
      <c r="AB1624" s="14"/>
      <c r="AC1624" s="14"/>
      <c r="AD1624" s="14"/>
      <c r="AE1624" s="14"/>
      <c r="AF1624" s="14"/>
      <c r="AG1624" s="14"/>
      <c r="AH1624" s="14"/>
      <c r="AI1624" s="14"/>
      <c r="AJ1624" s="14"/>
      <c r="AK1624" s="14"/>
      <c r="AL1624" s="14"/>
    </row>
    <row r="1625" spans="1:38">
      <c r="A1625" s="14"/>
      <c r="B1625" s="14"/>
      <c r="C1625" s="14"/>
      <c r="D1625" s="14"/>
      <c r="E1625" s="14"/>
      <c r="F1625" s="14"/>
      <c r="G1625" s="14"/>
      <c r="H1625" s="14"/>
      <c r="I1625" s="14"/>
      <c r="J1625" s="14"/>
      <c r="K1625" s="14"/>
      <c r="L1625" s="14"/>
      <c r="M1625" s="14"/>
      <c r="N1625" s="14"/>
      <c r="O1625" s="14"/>
      <c r="Q1625" s="14" t="str">
        <f>IF(moras!H1617="SI", moras!C1617, "")</f>
        <v/>
      </c>
      <c r="R1625" s="14">
        <f>IF(moras!H1617="NO", moras!C1617, "")</f>
        <v>516873</v>
      </c>
      <c r="S1625" s="14">
        <f t="shared" si="28"/>
        <v>-516873</v>
      </c>
      <c r="T1625" s="14"/>
      <c r="U1625" s="14"/>
      <c r="V1625" s="14"/>
      <c r="W1625" s="14"/>
      <c r="X1625" s="14"/>
      <c r="Y1625" s="14"/>
      <c r="Z1625" s="14"/>
      <c r="AA1625" s="14"/>
      <c r="AB1625" s="14"/>
      <c r="AC1625" s="14"/>
      <c r="AD1625" s="14"/>
      <c r="AE1625" s="14"/>
      <c r="AF1625" s="14"/>
      <c r="AG1625" s="14"/>
      <c r="AH1625" s="14"/>
      <c r="AI1625" s="14"/>
      <c r="AJ1625" s="14"/>
      <c r="AK1625" s="14"/>
      <c r="AL1625" s="14"/>
    </row>
    <row r="1626" spans="1:38">
      <c r="A1626" s="14"/>
      <c r="B1626" s="14"/>
      <c r="C1626" s="14"/>
      <c r="D1626" s="14"/>
      <c r="E1626" s="14"/>
      <c r="F1626" s="14"/>
      <c r="G1626" s="14"/>
      <c r="H1626" s="14"/>
      <c r="I1626" s="14"/>
      <c r="J1626" s="14"/>
      <c r="K1626" s="14"/>
      <c r="L1626" s="14"/>
      <c r="M1626" s="14"/>
      <c r="N1626" s="14"/>
      <c r="O1626" s="14"/>
      <c r="Q1626" s="14" t="str">
        <f>IF(moras!H1618="SI", moras!C1618, "")</f>
        <v/>
      </c>
      <c r="R1626" s="14">
        <f>IF(moras!H1618="NO", moras!C1618, "")</f>
        <v>732301.32</v>
      </c>
      <c r="S1626" s="14">
        <f t="shared" si="28"/>
        <v>-732301.32</v>
      </c>
      <c r="T1626" s="14"/>
      <c r="U1626" s="14"/>
      <c r="V1626" s="14"/>
      <c r="W1626" s="14"/>
      <c r="X1626" s="14"/>
      <c r="Y1626" s="14"/>
      <c r="Z1626" s="14"/>
      <c r="AA1626" s="14"/>
      <c r="AB1626" s="14"/>
      <c r="AC1626" s="14"/>
      <c r="AD1626" s="14"/>
      <c r="AE1626" s="14"/>
      <c r="AF1626" s="14"/>
      <c r="AG1626" s="14"/>
      <c r="AH1626" s="14"/>
      <c r="AI1626" s="14"/>
      <c r="AJ1626" s="14"/>
      <c r="AK1626" s="14"/>
      <c r="AL1626" s="14"/>
    </row>
    <row r="1627" spans="1:38">
      <c r="A1627" s="14"/>
      <c r="B1627" s="14"/>
      <c r="C1627" s="14"/>
      <c r="D1627" s="14"/>
      <c r="E1627" s="14"/>
      <c r="F1627" s="14"/>
      <c r="G1627" s="14"/>
      <c r="H1627" s="14"/>
      <c r="I1627" s="14"/>
      <c r="J1627" s="14"/>
      <c r="K1627" s="14"/>
      <c r="L1627" s="14"/>
      <c r="M1627" s="14"/>
      <c r="N1627" s="14"/>
      <c r="O1627" s="14"/>
      <c r="Q1627" s="14">
        <f>IF(moras!H1619="SI", moras!C1619, "")</f>
        <v>298018</v>
      </c>
      <c r="R1627" s="14" t="str">
        <f>IF(moras!H1619="NO", moras!C1619, "")</f>
        <v/>
      </c>
      <c r="S1627" s="14" t="e">
        <f t="shared" si="28"/>
        <v>#VALUE!</v>
      </c>
      <c r="T1627" s="14"/>
      <c r="U1627" s="14"/>
      <c r="V1627" s="14"/>
      <c r="W1627" s="14"/>
      <c r="X1627" s="14"/>
      <c r="Y1627" s="14"/>
      <c r="Z1627" s="14"/>
      <c r="AA1627" s="14"/>
      <c r="AB1627" s="14"/>
      <c r="AC1627" s="14"/>
      <c r="AD1627" s="14"/>
      <c r="AE1627" s="14"/>
      <c r="AF1627" s="14"/>
      <c r="AG1627" s="14"/>
      <c r="AH1627" s="14"/>
      <c r="AI1627" s="14"/>
      <c r="AJ1627" s="14"/>
      <c r="AK1627" s="14"/>
      <c r="AL1627" s="14"/>
    </row>
    <row r="1628" spans="1:38">
      <c r="A1628" s="14"/>
      <c r="B1628" s="14"/>
      <c r="C1628" s="14"/>
      <c r="D1628" s="14"/>
      <c r="E1628" s="14"/>
      <c r="F1628" s="14"/>
      <c r="G1628" s="14"/>
      <c r="H1628" s="14"/>
      <c r="I1628" s="14"/>
      <c r="J1628" s="14"/>
      <c r="K1628" s="14"/>
      <c r="L1628" s="14"/>
      <c r="M1628" s="14"/>
      <c r="N1628" s="14"/>
      <c r="O1628" s="14"/>
      <c r="Q1628" s="14" t="str">
        <f>IF(moras!H1620="SI", moras!C1620, "")</f>
        <v/>
      </c>
      <c r="R1628" s="14">
        <f>IF(moras!H1620="NO", moras!C1620, "")</f>
        <v>297046</v>
      </c>
      <c r="S1628" s="14">
        <f t="shared" si="28"/>
        <v>-297046</v>
      </c>
      <c r="T1628" s="14"/>
      <c r="U1628" s="14"/>
      <c r="V1628" s="14"/>
      <c r="W1628" s="14"/>
      <c r="X1628" s="14"/>
      <c r="Y1628" s="14"/>
      <c r="Z1628" s="14"/>
      <c r="AA1628" s="14"/>
      <c r="AB1628" s="14"/>
      <c r="AC1628" s="14"/>
      <c r="AD1628" s="14"/>
      <c r="AE1628" s="14"/>
      <c r="AF1628" s="14"/>
      <c r="AG1628" s="14"/>
      <c r="AH1628" s="14"/>
      <c r="AI1628" s="14"/>
      <c r="AJ1628" s="14"/>
      <c r="AK1628" s="14"/>
      <c r="AL1628" s="14"/>
    </row>
    <row r="1629" spans="1:38">
      <c r="A1629" s="14"/>
      <c r="B1629" s="14"/>
      <c r="C1629" s="14"/>
      <c r="D1629" s="14"/>
      <c r="E1629" s="14"/>
      <c r="F1629" s="14"/>
      <c r="G1629" s="14"/>
      <c r="H1629" s="14"/>
      <c r="I1629" s="14"/>
      <c r="J1629" s="14"/>
      <c r="K1629" s="14"/>
      <c r="L1629" s="14"/>
      <c r="M1629" s="14"/>
      <c r="N1629" s="14"/>
      <c r="O1629" s="14"/>
      <c r="Q1629" s="14" t="str">
        <f>IF(moras!H1621="SI", moras!C1621, "")</f>
        <v/>
      </c>
      <c r="R1629" s="14">
        <f>IF(moras!H1621="NO", moras!C1621, "")</f>
        <v>282216</v>
      </c>
      <c r="S1629" s="14">
        <f t="shared" si="28"/>
        <v>-282216</v>
      </c>
      <c r="T1629" s="14"/>
      <c r="U1629" s="14"/>
      <c r="V1629" s="14"/>
      <c r="W1629" s="14"/>
      <c r="X1629" s="14"/>
      <c r="Y1629" s="14"/>
      <c r="Z1629" s="14"/>
      <c r="AA1629" s="14"/>
      <c r="AB1629" s="14"/>
      <c r="AC1629" s="14"/>
      <c r="AD1629" s="14"/>
      <c r="AE1629" s="14"/>
      <c r="AF1629" s="14"/>
      <c r="AG1629" s="14"/>
      <c r="AH1629" s="14"/>
      <c r="AI1629" s="14"/>
      <c r="AJ1629" s="14"/>
      <c r="AK1629" s="14"/>
      <c r="AL1629" s="14"/>
    </row>
    <row r="1630" spans="1:38">
      <c r="A1630" s="14"/>
      <c r="B1630" s="14"/>
      <c r="C1630" s="14"/>
      <c r="D1630" s="14"/>
      <c r="E1630" s="14"/>
      <c r="F1630" s="14"/>
      <c r="G1630" s="14"/>
      <c r="H1630" s="14"/>
      <c r="I1630" s="14"/>
      <c r="J1630" s="14"/>
      <c r="K1630" s="14"/>
      <c r="L1630" s="14"/>
      <c r="M1630" s="14"/>
      <c r="N1630" s="14"/>
      <c r="O1630" s="14"/>
      <c r="Q1630" s="14" t="str">
        <f>IF(moras!H1622="SI", moras!C1622, "")</f>
        <v/>
      </c>
      <c r="R1630" s="14">
        <f>IF(moras!H1622="NO", moras!C1622, "")</f>
        <v>838586.07</v>
      </c>
      <c r="S1630" s="14">
        <f t="shared" si="28"/>
        <v>-838586.07</v>
      </c>
      <c r="T1630" s="14"/>
      <c r="U1630" s="14"/>
      <c r="V1630" s="14"/>
      <c r="W1630" s="14"/>
      <c r="X1630" s="14"/>
      <c r="Y1630" s="14"/>
      <c r="Z1630" s="14"/>
      <c r="AA1630" s="14"/>
      <c r="AB1630" s="14"/>
      <c r="AC1630" s="14"/>
      <c r="AD1630" s="14"/>
      <c r="AE1630" s="14"/>
      <c r="AF1630" s="14"/>
      <c r="AG1630" s="14"/>
      <c r="AH1630" s="14"/>
      <c r="AI1630" s="14"/>
      <c r="AJ1630" s="14"/>
      <c r="AK1630" s="14"/>
      <c r="AL1630" s="14"/>
    </row>
    <row r="1631" spans="1:38">
      <c r="A1631" s="14"/>
      <c r="B1631" s="14"/>
      <c r="C1631" s="14"/>
      <c r="D1631" s="14"/>
      <c r="E1631" s="14"/>
      <c r="F1631" s="14"/>
      <c r="G1631" s="14"/>
      <c r="H1631" s="14"/>
      <c r="I1631" s="14"/>
      <c r="J1631" s="14"/>
      <c r="K1631" s="14"/>
      <c r="L1631" s="14"/>
      <c r="M1631" s="14"/>
      <c r="N1631" s="14"/>
      <c r="O1631" s="14"/>
      <c r="Q1631" s="14" t="str">
        <f>IF(moras!H1623="SI", moras!C1623, "")</f>
        <v/>
      </c>
      <c r="R1631" s="14">
        <f>IF(moras!H1623="NO", moras!C1623, "")</f>
        <v>774142.69</v>
      </c>
      <c r="S1631" s="14">
        <f t="shared" si="28"/>
        <v>-774142.69</v>
      </c>
      <c r="T1631" s="14"/>
      <c r="U1631" s="14"/>
      <c r="V1631" s="14"/>
      <c r="W1631" s="14"/>
      <c r="X1631" s="14"/>
      <c r="Y1631" s="14"/>
      <c r="Z1631" s="14"/>
      <c r="AA1631" s="14"/>
      <c r="AB1631" s="14"/>
      <c r="AC1631" s="14"/>
      <c r="AD1631" s="14"/>
      <c r="AE1631" s="14"/>
      <c r="AF1631" s="14"/>
      <c r="AG1631" s="14"/>
      <c r="AH1631" s="14"/>
      <c r="AI1631" s="14"/>
      <c r="AJ1631" s="14"/>
      <c r="AK1631" s="14"/>
      <c r="AL1631" s="14"/>
    </row>
    <row r="1632" spans="1:38">
      <c r="A1632" s="14"/>
      <c r="B1632" s="14"/>
      <c r="C1632" s="14"/>
      <c r="D1632" s="14"/>
      <c r="E1632" s="14"/>
      <c r="F1632" s="14"/>
      <c r="G1632" s="14"/>
      <c r="H1632" s="14"/>
      <c r="I1632" s="14"/>
      <c r="J1632" s="14"/>
      <c r="K1632" s="14"/>
      <c r="L1632" s="14"/>
      <c r="M1632" s="14"/>
      <c r="N1632" s="14"/>
      <c r="O1632" s="14"/>
      <c r="Q1632" s="14">
        <f>IF(moras!H1624="SI", moras!C1624, "")</f>
        <v>297429</v>
      </c>
      <c r="R1632" s="14" t="str">
        <f>IF(moras!H1624="NO", moras!C1624, "")</f>
        <v/>
      </c>
      <c r="S1632" s="14" t="e">
        <f t="shared" si="28"/>
        <v>#VALUE!</v>
      </c>
      <c r="T1632" s="14"/>
      <c r="U1632" s="14"/>
      <c r="V1632" s="14"/>
      <c r="W1632" s="14"/>
      <c r="X1632" s="14"/>
      <c r="Y1632" s="14"/>
      <c r="Z1632" s="14"/>
      <c r="AA1632" s="14"/>
      <c r="AB1632" s="14"/>
      <c r="AC1632" s="14"/>
      <c r="AD1632" s="14"/>
      <c r="AE1632" s="14"/>
      <c r="AF1632" s="14"/>
      <c r="AG1632" s="14"/>
      <c r="AH1632" s="14"/>
      <c r="AI1632" s="14"/>
      <c r="AJ1632" s="14"/>
      <c r="AK1632" s="14"/>
      <c r="AL1632" s="14"/>
    </row>
    <row r="1633" spans="1:38">
      <c r="A1633" s="14"/>
      <c r="B1633" s="14"/>
      <c r="C1633" s="14"/>
      <c r="D1633" s="14"/>
      <c r="E1633" s="14"/>
      <c r="F1633" s="14"/>
      <c r="G1633" s="14"/>
      <c r="H1633" s="14"/>
      <c r="I1633" s="14"/>
      <c r="J1633" s="14"/>
      <c r="K1633" s="14"/>
      <c r="L1633" s="14"/>
      <c r="M1633" s="14"/>
      <c r="N1633" s="14"/>
      <c r="O1633" s="14"/>
      <c r="Q1633" s="14" t="str">
        <f>IF(moras!H1625="SI", moras!C1625, "")</f>
        <v/>
      </c>
      <c r="R1633" s="14">
        <f>IF(moras!H1625="NO", moras!C1625, "")</f>
        <v>283588.21999999997</v>
      </c>
      <c r="S1633" s="14">
        <f t="shared" si="28"/>
        <v>-283588.21999999997</v>
      </c>
      <c r="T1633" s="14"/>
      <c r="U1633" s="14"/>
      <c r="V1633" s="14"/>
      <c r="W1633" s="14"/>
      <c r="X1633" s="14"/>
      <c r="Y1633" s="14"/>
      <c r="Z1633" s="14"/>
      <c r="AA1633" s="14"/>
      <c r="AB1633" s="14"/>
      <c r="AC1633" s="14"/>
      <c r="AD1633" s="14"/>
      <c r="AE1633" s="14"/>
      <c r="AF1633" s="14"/>
      <c r="AG1633" s="14"/>
      <c r="AH1633" s="14"/>
      <c r="AI1633" s="14"/>
      <c r="AJ1633" s="14"/>
      <c r="AK1633" s="14"/>
      <c r="AL1633" s="14"/>
    </row>
    <row r="1634" spans="1:38">
      <c r="A1634" s="14"/>
      <c r="B1634" s="14"/>
      <c r="C1634" s="14"/>
      <c r="D1634" s="14"/>
      <c r="E1634" s="14"/>
      <c r="F1634" s="14"/>
      <c r="G1634" s="14"/>
      <c r="H1634" s="14"/>
      <c r="I1634" s="14"/>
      <c r="J1634" s="14"/>
      <c r="K1634" s="14"/>
      <c r="L1634" s="14"/>
      <c r="M1634" s="14"/>
      <c r="N1634" s="14"/>
      <c r="O1634" s="14"/>
      <c r="Q1634" s="14" t="str">
        <f>IF(moras!H1626="SI", moras!C1626, "")</f>
        <v/>
      </c>
      <c r="R1634" s="14">
        <f>IF(moras!H1626="NO", moras!C1626, "")</f>
        <v>1357187.5</v>
      </c>
      <c r="S1634" s="14">
        <f t="shared" si="28"/>
        <v>-1357187.5</v>
      </c>
      <c r="T1634" s="14"/>
      <c r="U1634" s="14"/>
      <c r="V1634" s="14"/>
      <c r="W1634" s="14"/>
      <c r="X1634" s="14"/>
      <c r="Y1634" s="14"/>
      <c r="Z1634" s="14"/>
      <c r="AA1634" s="14"/>
      <c r="AB1634" s="14"/>
      <c r="AC1634" s="14"/>
      <c r="AD1634" s="14"/>
      <c r="AE1634" s="14"/>
      <c r="AF1634" s="14"/>
      <c r="AG1634" s="14"/>
      <c r="AH1634" s="14"/>
      <c r="AI1634" s="14"/>
      <c r="AJ1634" s="14"/>
      <c r="AK1634" s="14"/>
      <c r="AL1634" s="14"/>
    </row>
    <row r="1635" spans="1:38">
      <c r="A1635" s="14"/>
      <c r="B1635" s="14"/>
      <c r="C1635" s="14"/>
      <c r="D1635" s="14"/>
      <c r="E1635" s="14"/>
      <c r="F1635" s="14"/>
      <c r="G1635" s="14"/>
      <c r="H1635" s="14"/>
      <c r="I1635" s="14"/>
      <c r="J1635" s="14"/>
      <c r="K1635" s="14"/>
      <c r="L1635" s="14"/>
      <c r="M1635" s="14"/>
      <c r="N1635" s="14"/>
      <c r="O1635" s="14"/>
      <c r="Q1635" s="14" t="str">
        <f>IF(moras!H1627="SI", moras!C1627, "")</f>
        <v/>
      </c>
      <c r="R1635" s="14">
        <f>IF(moras!H1627="NO", moras!C1627, "")</f>
        <v>546794.78</v>
      </c>
      <c r="S1635" s="14">
        <f t="shared" si="28"/>
        <v>-546794.78</v>
      </c>
      <c r="T1635" s="14"/>
      <c r="U1635" s="14"/>
      <c r="V1635" s="14"/>
      <c r="W1635" s="14"/>
      <c r="X1635" s="14"/>
      <c r="Y1635" s="14"/>
      <c r="Z1635" s="14"/>
      <c r="AA1635" s="14"/>
      <c r="AB1635" s="14"/>
      <c r="AC1635" s="14"/>
      <c r="AD1635" s="14"/>
      <c r="AE1635" s="14"/>
      <c r="AF1635" s="14"/>
      <c r="AG1635" s="14"/>
      <c r="AH1635" s="14"/>
      <c r="AI1635" s="14"/>
      <c r="AJ1635" s="14"/>
      <c r="AK1635" s="14"/>
      <c r="AL1635" s="14"/>
    </row>
    <row r="1636" spans="1:38">
      <c r="A1636" s="14"/>
      <c r="B1636" s="14"/>
      <c r="C1636" s="14"/>
      <c r="D1636" s="14"/>
      <c r="E1636" s="14"/>
      <c r="F1636" s="14"/>
      <c r="G1636" s="14"/>
      <c r="H1636" s="14"/>
      <c r="I1636" s="14"/>
      <c r="J1636" s="14"/>
      <c r="K1636" s="14"/>
      <c r="L1636" s="14"/>
      <c r="M1636" s="14"/>
      <c r="N1636" s="14"/>
      <c r="O1636" s="14"/>
      <c r="Q1636" s="14">
        <f>IF(moras!H1628="SI", moras!C1628, "")</f>
        <v>442840</v>
      </c>
      <c r="R1636" s="14" t="str">
        <f>IF(moras!H1628="NO", moras!C1628, "")</f>
        <v/>
      </c>
      <c r="S1636" s="14" t="e">
        <f t="shared" si="28"/>
        <v>#VALUE!</v>
      </c>
      <c r="T1636" s="14"/>
      <c r="U1636" s="14"/>
      <c r="V1636" s="14"/>
      <c r="W1636" s="14"/>
      <c r="X1636" s="14"/>
      <c r="Y1636" s="14"/>
      <c r="Z1636" s="14"/>
      <c r="AA1636" s="14"/>
      <c r="AB1636" s="14"/>
      <c r="AC1636" s="14"/>
      <c r="AD1636" s="14"/>
      <c r="AE1636" s="14"/>
      <c r="AF1636" s="14"/>
      <c r="AG1636" s="14"/>
      <c r="AH1636" s="14"/>
      <c r="AI1636" s="14"/>
      <c r="AJ1636" s="14"/>
      <c r="AK1636" s="14"/>
      <c r="AL1636" s="14"/>
    </row>
    <row r="1637" spans="1:38">
      <c r="A1637" s="14"/>
      <c r="B1637" s="14"/>
      <c r="C1637" s="14"/>
      <c r="D1637" s="14"/>
      <c r="E1637" s="14"/>
      <c r="F1637" s="14"/>
      <c r="G1637" s="14"/>
      <c r="H1637" s="14"/>
      <c r="I1637" s="14"/>
      <c r="J1637" s="14"/>
      <c r="K1637" s="14"/>
      <c r="L1637" s="14"/>
      <c r="M1637" s="14"/>
      <c r="N1637" s="14"/>
      <c r="O1637" s="14"/>
      <c r="Q1637" s="14" t="str">
        <f>IF(moras!H1629="SI", moras!C1629, "")</f>
        <v/>
      </c>
      <c r="R1637" s="14">
        <f>IF(moras!H1629="NO", moras!C1629, "")</f>
        <v>299441</v>
      </c>
      <c r="S1637" s="14">
        <f t="shared" si="28"/>
        <v>-299441</v>
      </c>
      <c r="T1637" s="14"/>
      <c r="U1637" s="14"/>
      <c r="V1637" s="14"/>
      <c r="W1637" s="14"/>
      <c r="X1637" s="14"/>
      <c r="Y1637" s="14"/>
      <c r="Z1637" s="14"/>
      <c r="AA1637" s="14"/>
      <c r="AB1637" s="14"/>
      <c r="AC1637" s="14"/>
      <c r="AD1637" s="14"/>
      <c r="AE1637" s="14"/>
      <c r="AF1637" s="14"/>
      <c r="AG1637" s="14"/>
      <c r="AH1637" s="14"/>
      <c r="AI1637" s="14"/>
      <c r="AJ1637" s="14"/>
      <c r="AK1637" s="14"/>
      <c r="AL1637" s="14"/>
    </row>
    <row r="1638" spans="1:38">
      <c r="A1638" s="14"/>
      <c r="B1638" s="14"/>
      <c r="C1638" s="14"/>
      <c r="D1638" s="14"/>
      <c r="E1638" s="14"/>
      <c r="F1638" s="14"/>
      <c r="G1638" s="14"/>
      <c r="H1638" s="14"/>
      <c r="I1638" s="14"/>
      <c r="J1638" s="14"/>
      <c r="K1638" s="14"/>
      <c r="L1638" s="14"/>
      <c r="M1638" s="14"/>
      <c r="N1638" s="14"/>
      <c r="O1638" s="14"/>
      <c r="Q1638" s="14">
        <f>IF(moras!H1630="SI", moras!C1630, "")</f>
        <v>297045</v>
      </c>
      <c r="R1638" s="14" t="str">
        <f>IF(moras!H1630="NO", moras!C1630, "")</f>
        <v/>
      </c>
      <c r="S1638" s="14" t="e">
        <f t="shared" si="28"/>
        <v>#VALUE!</v>
      </c>
      <c r="T1638" s="14"/>
      <c r="U1638" s="14"/>
      <c r="V1638" s="14"/>
      <c r="W1638" s="14"/>
      <c r="X1638" s="14"/>
      <c r="Y1638" s="14"/>
      <c r="Z1638" s="14"/>
      <c r="AA1638" s="14"/>
      <c r="AB1638" s="14"/>
      <c r="AC1638" s="14"/>
      <c r="AD1638" s="14"/>
      <c r="AE1638" s="14"/>
      <c r="AF1638" s="14"/>
      <c r="AG1638" s="14"/>
      <c r="AH1638" s="14"/>
      <c r="AI1638" s="14"/>
      <c r="AJ1638" s="14"/>
      <c r="AK1638" s="14"/>
      <c r="AL1638" s="14"/>
    </row>
    <row r="1639" spans="1:38">
      <c r="A1639" s="14"/>
      <c r="B1639" s="14"/>
      <c r="C1639" s="14"/>
      <c r="D1639" s="14"/>
      <c r="E1639" s="14"/>
      <c r="F1639" s="14"/>
      <c r="G1639" s="14"/>
      <c r="H1639" s="14"/>
      <c r="I1639" s="14"/>
      <c r="J1639" s="14"/>
      <c r="K1639" s="14"/>
      <c r="L1639" s="14"/>
      <c r="M1639" s="14"/>
      <c r="N1639" s="14"/>
      <c r="O1639" s="14"/>
      <c r="Q1639" s="14" t="str">
        <f>IF(moras!H1631="SI", moras!C1631, "")</f>
        <v/>
      </c>
      <c r="R1639" s="14">
        <f>IF(moras!H1631="NO", moras!C1631, "")</f>
        <v>299647</v>
      </c>
      <c r="S1639" s="14">
        <f t="shared" si="28"/>
        <v>-299647</v>
      </c>
      <c r="T1639" s="14"/>
      <c r="U1639" s="14"/>
      <c r="V1639" s="14"/>
      <c r="W1639" s="14"/>
      <c r="X1639" s="14"/>
      <c r="Y1639" s="14"/>
      <c r="Z1639" s="14"/>
      <c r="AA1639" s="14"/>
      <c r="AB1639" s="14"/>
      <c r="AC1639" s="14"/>
      <c r="AD1639" s="14"/>
      <c r="AE1639" s="14"/>
      <c r="AF1639" s="14"/>
      <c r="AG1639" s="14"/>
      <c r="AH1639" s="14"/>
      <c r="AI1639" s="14"/>
      <c r="AJ1639" s="14"/>
      <c r="AK1639" s="14"/>
      <c r="AL1639" s="14"/>
    </row>
    <row r="1640" spans="1:38">
      <c r="A1640" s="14"/>
      <c r="B1640" s="14"/>
      <c r="C1640" s="14"/>
      <c r="D1640" s="14"/>
      <c r="E1640" s="14"/>
      <c r="F1640" s="14"/>
      <c r="G1640" s="14"/>
      <c r="H1640" s="14"/>
      <c r="I1640" s="14"/>
      <c r="J1640" s="14"/>
      <c r="K1640" s="14"/>
      <c r="L1640" s="14"/>
      <c r="M1640" s="14"/>
      <c r="N1640" s="14"/>
      <c r="O1640" s="14"/>
      <c r="Q1640" s="14">
        <f>IF(moras!H1632="SI", moras!C1632, "")</f>
        <v>581394</v>
      </c>
      <c r="R1640" s="14" t="str">
        <f>IF(moras!H1632="NO", moras!C1632, "")</f>
        <v/>
      </c>
      <c r="S1640" s="14" t="e">
        <f t="shared" si="28"/>
        <v>#VALUE!</v>
      </c>
      <c r="T1640" s="14"/>
      <c r="U1640" s="14"/>
      <c r="V1640" s="14"/>
      <c r="W1640" s="14"/>
      <c r="X1640" s="14"/>
      <c r="Y1640" s="14"/>
      <c r="Z1640" s="14"/>
      <c r="AA1640" s="14"/>
      <c r="AB1640" s="14"/>
      <c r="AC1640" s="14"/>
      <c r="AD1640" s="14"/>
      <c r="AE1640" s="14"/>
      <c r="AF1640" s="14"/>
      <c r="AG1640" s="14"/>
      <c r="AH1640" s="14"/>
      <c r="AI1640" s="14"/>
      <c r="AJ1640" s="14"/>
      <c r="AK1640" s="14"/>
      <c r="AL1640" s="14"/>
    </row>
    <row r="1641" spans="1:38">
      <c r="A1641" s="14"/>
      <c r="B1641" s="14"/>
      <c r="C1641" s="14"/>
      <c r="D1641" s="14"/>
      <c r="E1641" s="14"/>
      <c r="F1641" s="14"/>
      <c r="G1641" s="14"/>
      <c r="H1641" s="14"/>
      <c r="I1641" s="14"/>
      <c r="J1641" s="14"/>
      <c r="K1641" s="14"/>
      <c r="L1641" s="14"/>
      <c r="M1641" s="14"/>
      <c r="N1641" s="14"/>
      <c r="O1641" s="14"/>
      <c r="Q1641" s="14">
        <f>IF(moras!H1633="SI", moras!C1633, "")</f>
        <v>335195.53000000003</v>
      </c>
      <c r="R1641" s="14" t="str">
        <f>IF(moras!H1633="NO", moras!C1633, "")</f>
        <v/>
      </c>
      <c r="S1641" s="14" t="e">
        <f t="shared" si="28"/>
        <v>#VALUE!</v>
      </c>
      <c r="T1641" s="14"/>
      <c r="U1641" s="14"/>
      <c r="V1641" s="14"/>
      <c r="W1641" s="14"/>
      <c r="X1641" s="14"/>
      <c r="Y1641" s="14"/>
      <c r="Z1641" s="14"/>
      <c r="AA1641" s="14"/>
      <c r="AB1641" s="14"/>
      <c r="AC1641" s="14"/>
      <c r="AD1641" s="14"/>
      <c r="AE1641" s="14"/>
      <c r="AF1641" s="14"/>
      <c r="AG1641" s="14"/>
      <c r="AH1641" s="14"/>
      <c r="AI1641" s="14"/>
      <c r="AJ1641" s="14"/>
      <c r="AK1641" s="14"/>
      <c r="AL1641" s="14"/>
    </row>
    <row r="1642" spans="1:38">
      <c r="A1642" s="14"/>
      <c r="B1642" s="14"/>
      <c r="C1642" s="14"/>
      <c r="D1642" s="14"/>
      <c r="E1642" s="14"/>
      <c r="F1642" s="14"/>
      <c r="G1642" s="14"/>
      <c r="H1642" s="14"/>
      <c r="I1642" s="14"/>
      <c r="J1642" s="14"/>
      <c r="K1642" s="14"/>
      <c r="L1642" s="14"/>
      <c r="M1642" s="14"/>
      <c r="N1642" s="14"/>
      <c r="O1642" s="14"/>
      <c r="Q1642" s="14" t="str">
        <f>IF(moras!H1634="SI", moras!C1634, "")</f>
        <v/>
      </c>
      <c r="R1642" s="14">
        <f>IF(moras!H1634="NO", moras!C1634, "")</f>
        <v>412441</v>
      </c>
      <c r="S1642" s="14">
        <f t="shared" si="28"/>
        <v>-412441</v>
      </c>
      <c r="T1642" s="14"/>
      <c r="U1642" s="14"/>
      <c r="V1642" s="14"/>
      <c r="W1642" s="14"/>
      <c r="X1642" s="14"/>
      <c r="Y1642" s="14"/>
      <c r="Z1642" s="14"/>
      <c r="AA1642" s="14"/>
      <c r="AB1642" s="14"/>
      <c r="AC1642" s="14"/>
      <c r="AD1642" s="14"/>
      <c r="AE1642" s="14"/>
      <c r="AF1642" s="14"/>
      <c r="AG1642" s="14"/>
      <c r="AH1642" s="14"/>
      <c r="AI1642" s="14"/>
      <c r="AJ1642" s="14"/>
      <c r="AK1642" s="14"/>
      <c r="AL1642" s="14"/>
    </row>
    <row r="1643" spans="1:38">
      <c r="A1643" s="14"/>
      <c r="B1643" s="14"/>
      <c r="C1643" s="14"/>
      <c r="D1643" s="14"/>
      <c r="E1643" s="14"/>
      <c r="F1643" s="14"/>
      <c r="G1643" s="14"/>
      <c r="H1643" s="14"/>
      <c r="I1643" s="14"/>
      <c r="J1643" s="14"/>
      <c r="K1643" s="14"/>
      <c r="L1643" s="14"/>
      <c r="M1643" s="14"/>
      <c r="N1643" s="14"/>
      <c r="O1643" s="14"/>
      <c r="Q1643" s="14" t="str">
        <f>IF(moras!H1635="SI", moras!C1635, "")</f>
        <v/>
      </c>
      <c r="R1643" s="14">
        <f>IF(moras!H1635="NO", moras!C1635, "")</f>
        <v>297044</v>
      </c>
      <c r="S1643" s="14">
        <f t="shared" si="28"/>
        <v>-297044</v>
      </c>
      <c r="T1643" s="14"/>
      <c r="U1643" s="14"/>
      <c r="V1643" s="14"/>
      <c r="W1643" s="14"/>
      <c r="X1643" s="14"/>
      <c r="Y1643" s="14"/>
      <c r="Z1643" s="14"/>
      <c r="AA1643" s="14"/>
      <c r="AB1643" s="14"/>
      <c r="AC1643" s="14"/>
      <c r="AD1643" s="14"/>
      <c r="AE1643" s="14"/>
      <c r="AF1643" s="14"/>
      <c r="AG1643" s="14"/>
      <c r="AH1643" s="14"/>
      <c r="AI1643" s="14"/>
      <c r="AJ1643" s="14"/>
      <c r="AK1643" s="14"/>
      <c r="AL1643" s="14"/>
    </row>
    <row r="1644" spans="1:38">
      <c r="A1644" s="14"/>
      <c r="B1644" s="14"/>
      <c r="C1644" s="14"/>
      <c r="D1644" s="14"/>
      <c r="E1644" s="14"/>
      <c r="F1644" s="14"/>
      <c r="G1644" s="14"/>
      <c r="H1644" s="14"/>
      <c r="I1644" s="14"/>
      <c r="J1644" s="14"/>
      <c r="K1644" s="14"/>
      <c r="L1644" s="14"/>
      <c r="M1644" s="14"/>
      <c r="N1644" s="14"/>
      <c r="O1644" s="14"/>
      <c r="Q1644" s="14" t="str">
        <f>IF(moras!H1636="SI", moras!C1636, "")</f>
        <v/>
      </c>
      <c r="R1644" s="14">
        <f>IF(moras!H1636="NO", moras!C1636, "")</f>
        <v>400000</v>
      </c>
      <c r="S1644" s="14">
        <f t="shared" si="28"/>
        <v>-400000</v>
      </c>
      <c r="T1644" s="14"/>
      <c r="U1644" s="14"/>
      <c r="V1644" s="14"/>
      <c r="W1644" s="14"/>
      <c r="X1644" s="14"/>
      <c r="Y1644" s="14"/>
      <c r="Z1644" s="14"/>
      <c r="AA1644" s="14"/>
      <c r="AB1644" s="14"/>
      <c r="AC1644" s="14"/>
      <c r="AD1644" s="14"/>
      <c r="AE1644" s="14"/>
      <c r="AF1644" s="14"/>
      <c r="AG1644" s="14"/>
      <c r="AH1644" s="14"/>
      <c r="AI1644" s="14"/>
      <c r="AJ1644" s="14"/>
      <c r="AK1644" s="14"/>
      <c r="AL1644" s="14"/>
    </row>
    <row r="1645" spans="1:38">
      <c r="A1645" s="14"/>
      <c r="B1645" s="14"/>
      <c r="C1645" s="14"/>
      <c r="D1645" s="14"/>
      <c r="E1645" s="14"/>
      <c r="F1645" s="14"/>
      <c r="G1645" s="14"/>
      <c r="H1645" s="14"/>
      <c r="I1645" s="14"/>
      <c r="J1645" s="14"/>
      <c r="K1645" s="14"/>
      <c r="L1645" s="14"/>
      <c r="M1645" s="14"/>
      <c r="N1645" s="14"/>
      <c r="O1645" s="14"/>
      <c r="Q1645" s="14" t="str">
        <f>IF(moras!H1637="SI", moras!C1637, "")</f>
        <v/>
      </c>
      <c r="R1645" s="14">
        <f>IF(moras!H1637="NO", moras!C1637, "")</f>
        <v>676443.1</v>
      </c>
      <c r="S1645" s="14">
        <f t="shared" si="28"/>
        <v>-676443.1</v>
      </c>
      <c r="T1645" s="14"/>
      <c r="U1645" s="14"/>
      <c r="V1645" s="14"/>
      <c r="W1645" s="14"/>
      <c r="X1645" s="14"/>
      <c r="Y1645" s="14"/>
      <c r="Z1645" s="14"/>
      <c r="AA1645" s="14"/>
      <c r="AB1645" s="14"/>
      <c r="AC1645" s="14"/>
      <c r="AD1645" s="14"/>
      <c r="AE1645" s="14"/>
      <c r="AF1645" s="14"/>
      <c r="AG1645" s="14"/>
      <c r="AH1645" s="14"/>
      <c r="AI1645" s="14"/>
      <c r="AJ1645" s="14"/>
      <c r="AK1645" s="14"/>
      <c r="AL1645" s="14"/>
    </row>
    <row r="1646" spans="1:38">
      <c r="A1646" s="14"/>
      <c r="B1646" s="14"/>
      <c r="C1646" s="14"/>
      <c r="D1646" s="14"/>
      <c r="E1646" s="14"/>
      <c r="F1646" s="14"/>
      <c r="G1646" s="14"/>
      <c r="H1646" s="14"/>
      <c r="I1646" s="14"/>
      <c r="J1646" s="14"/>
      <c r="K1646" s="14"/>
      <c r="L1646" s="14"/>
      <c r="M1646" s="14"/>
      <c r="N1646" s="14"/>
      <c r="O1646" s="14"/>
      <c r="Q1646" s="14" t="str">
        <f>IF(moras!H1638="SI", moras!C1638, "")</f>
        <v/>
      </c>
      <c r="R1646" s="14">
        <f>IF(moras!H1638="NO", moras!C1638, "")</f>
        <v>12160184</v>
      </c>
      <c r="S1646" s="14">
        <f t="shared" si="28"/>
        <v>-12160184</v>
      </c>
      <c r="T1646" s="14"/>
      <c r="U1646" s="14"/>
      <c r="V1646" s="14"/>
      <c r="W1646" s="14"/>
      <c r="X1646" s="14"/>
      <c r="Y1646" s="14"/>
      <c r="Z1646" s="14"/>
      <c r="AA1646" s="14"/>
      <c r="AB1646" s="14"/>
      <c r="AC1646" s="14"/>
      <c r="AD1646" s="14"/>
      <c r="AE1646" s="14"/>
      <c r="AF1646" s="14"/>
      <c r="AG1646" s="14"/>
      <c r="AH1646" s="14"/>
      <c r="AI1646" s="14"/>
      <c r="AJ1646" s="14"/>
      <c r="AK1646" s="14"/>
      <c r="AL1646" s="14"/>
    </row>
    <row r="1647" spans="1:38">
      <c r="A1647" s="14"/>
      <c r="B1647" s="14"/>
      <c r="C1647" s="14"/>
      <c r="D1647" s="14"/>
      <c r="E1647" s="14"/>
      <c r="F1647" s="14"/>
      <c r="G1647" s="14"/>
      <c r="H1647" s="14"/>
      <c r="I1647" s="14"/>
      <c r="J1647" s="14"/>
      <c r="K1647" s="14"/>
      <c r="L1647" s="14"/>
      <c r="M1647" s="14"/>
      <c r="N1647" s="14"/>
      <c r="O1647" s="14"/>
      <c r="Q1647" s="14">
        <f>IF(moras!H1639="SI", moras!C1639, "")</f>
        <v>509509</v>
      </c>
      <c r="R1647" s="14" t="str">
        <f>IF(moras!H1639="NO", moras!C1639, "")</f>
        <v/>
      </c>
      <c r="S1647" s="14" t="e">
        <f t="shared" si="28"/>
        <v>#VALUE!</v>
      </c>
      <c r="T1647" s="14"/>
      <c r="U1647" s="14"/>
      <c r="V1647" s="14"/>
      <c r="W1647" s="14"/>
      <c r="X1647" s="14"/>
      <c r="Y1647" s="14"/>
      <c r="Z1647" s="14"/>
      <c r="AA1647" s="14"/>
      <c r="AB1647" s="14"/>
      <c r="AC1647" s="14"/>
      <c r="AD1647" s="14"/>
      <c r="AE1647" s="14"/>
      <c r="AF1647" s="14"/>
      <c r="AG1647" s="14"/>
      <c r="AH1647" s="14"/>
      <c r="AI1647" s="14"/>
      <c r="AJ1647" s="14"/>
      <c r="AK1647" s="14"/>
      <c r="AL1647" s="14"/>
    </row>
    <row r="1648" spans="1:38">
      <c r="A1648" s="14"/>
      <c r="B1648" s="14"/>
      <c r="C1648" s="14"/>
      <c r="D1648" s="14"/>
      <c r="E1648" s="14"/>
      <c r="F1648" s="14"/>
      <c r="G1648" s="14"/>
      <c r="H1648" s="14"/>
      <c r="I1648" s="14"/>
      <c r="J1648" s="14"/>
      <c r="K1648" s="14"/>
      <c r="L1648" s="14"/>
      <c r="M1648" s="14"/>
      <c r="N1648" s="14"/>
      <c r="O1648" s="14"/>
      <c r="Q1648" s="14">
        <f>IF(moras!H1640="SI", moras!C1640, "")</f>
        <v>356653</v>
      </c>
      <c r="R1648" s="14" t="str">
        <f>IF(moras!H1640="NO", moras!C1640, "")</f>
        <v/>
      </c>
      <c r="S1648" s="14" t="e">
        <f t="shared" si="28"/>
        <v>#VALUE!</v>
      </c>
      <c r="T1648" s="14"/>
      <c r="U1648" s="14"/>
      <c r="V1648" s="14"/>
      <c r="W1648" s="14"/>
      <c r="X1648" s="14"/>
      <c r="Y1648" s="14"/>
      <c r="Z1648" s="14"/>
      <c r="AA1648" s="14"/>
      <c r="AB1648" s="14"/>
      <c r="AC1648" s="14"/>
      <c r="AD1648" s="14"/>
      <c r="AE1648" s="14"/>
      <c r="AF1648" s="14"/>
      <c r="AG1648" s="14"/>
      <c r="AH1648" s="14"/>
      <c r="AI1648" s="14"/>
      <c r="AJ1648" s="14"/>
      <c r="AK1648" s="14"/>
      <c r="AL1648" s="14"/>
    </row>
    <row r="1649" spans="1:38">
      <c r="A1649" s="14"/>
      <c r="B1649" s="14"/>
      <c r="C1649" s="14"/>
      <c r="D1649" s="14"/>
      <c r="E1649" s="14"/>
      <c r="F1649" s="14"/>
      <c r="G1649" s="14"/>
      <c r="H1649" s="14"/>
      <c r="I1649" s="14"/>
      <c r="J1649" s="14"/>
      <c r="K1649" s="14"/>
      <c r="L1649" s="14"/>
      <c r="M1649" s="14"/>
      <c r="N1649" s="14"/>
      <c r="O1649" s="14"/>
      <c r="Q1649" s="14" t="str">
        <f>IF(moras!H1641="SI", moras!C1641, "")</f>
        <v/>
      </c>
      <c r="R1649" s="14">
        <f>IF(moras!H1641="NO", moras!C1641, "")</f>
        <v>219280</v>
      </c>
      <c r="S1649" s="14">
        <f t="shared" si="28"/>
        <v>-219280</v>
      </c>
      <c r="T1649" s="14"/>
      <c r="U1649" s="14"/>
      <c r="V1649" s="14"/>
      <c r="W1649" s="14"/>
      <c r="X1649" s="14"/>
      <c r="Y1649" s="14"/>
      <c r="Z1649" s="14"/>
      <c r="AA1649" s="14"/>
      <c r="AB1649" s="14"/>
      <c r="AC1649" s="14"/>
      <c r="AD1649" s="14"/>
      <c r="AE1649" s="14"/>
      <c r="AF1649" s="14"/>
      <c r="AG1649" s="14"/>
      <c r="AH1649" s="14"/>
      <c r="AI1649" s="14"/>
      <c r="AJ1649" s="14"/>
      <c r="AK1649" s="14"/>
      <c r="AL1649" s="14"/>
    </row>
    <row r="1650" spans="1:38">
      <c r="A1650" s="14"/>
      <c r="B1650" s="14"/>
      <c r="C1650" s="14"/>
      <c r="D1650" s="14"/>
      <c r="E1650" s="14"/>
      <c r="F1650" s="14"/>
      <c r="G1650" s="14"/>
      <c r="H1650" s="14"/>
      <c r="I1650" s="14"/>
      <c r="J1650" s="14"/>
      <c r="K1650" s="14"/>
      <c r="L1650" s="14"/>
      <c r="M1650" s="14"/>
      <c r="N1650" s="14"/>
      <c r="O1650" s="14"/>
      <c r="Q1650" s="14" t="str">
        <f>IF(moras!H1642="SI", moras!C1642, "")</f>
        <v/>
      </c>
      <c r="R1650" s="14">
        <f>IF(moras!H1642="NO", moras!C1642, "")</f>
        <v>245006.35</v>
      </c>
      <c r="S1650" s="14">
        <f t="shared" si="28"/>
        <v>-245006.35</v>
      </c>
      <c r="T1650" s="14"/>
      <c r="U1650" s="14"/>
      <c r="V1650" s="14"/>
      <c r="W1650" s="14"/>
      <c r="X1650" s="14"/>
      <c r="Y1650" s="14"/>
      <c r="Z1650" s="14"/>
      <c r="AA1650" s="14"/>
      <c r="AB1650" s="14"/>
      <c r="AC1650" s="14"/>
      <c r="AD1650" s="14"/>
      <c r="AE1650" s="14"/>
      <c r="AF1650" s="14"/>
      <c r="AG1650" s="14"/>
      <c r="AH1650" s="14"/>
      <c r="AI1650" s="14"/>
      <c r="AJ1650" s="14"/>
      <c r="AK1650" s="14"/>
      <c r="AL1650" s="14"/>
    </row>
    <row r="1651" spans="1:38">
      <c r="A1651" s="14"/>
      <c r="B1651" s="14"/>
      <c r="C1651" s="14"/>
      <c r="D1651" s="14"/>
      <c r="E1651" s="14"/>
      <c r="F1651" s="14"/>
      <c r="G1651" s="14"/>
      <c r="H1651" s="14"/>
      <c r="I1651" s="14"/>
      <c r="J1651" s="14"/>
      <c r="K1651" s="14"/>
      <c r="L1651" s="14"/>
      <c r="M1651" s="14"/>
      <c r="N1651" s="14"/>
      <c r="O1651" s="14"/>
      <c r="Q1651" s="14" t="str">
        <f>IF(moras!H1643="SI", moras!C1643, "")</f>
        <v/>
      </c>
      <c r="R1651" s="14">
        <f>IF(moras!H1643="NO", moras!C1643, "")</f>
        <v>359544.27</v>
      </c>
      <c r="S1651" s="14">
        <f t="shared" si="28"/>
        <v>-359544.27</v>
      </c>
      <c r="T1651" s="14"/>
      <c r="U1651" s="14"/>
      <c r="V1651" s="14"/>
      <c r="W1651" s="14"/>
      <c r="X1651" s="14"/>
      <c r="Y1651" s="14"/>
      <c r="Z1651" s="14"/>
      <c r="AA1651" s="14"/>
      <c r="AB1651" s="14"/>
      <c r="AC1651" s="14"/>
      <c r="AD1651" s="14"/>
      <c r="AE1651" s="14"/>
      <c r="AF1651" s="14"/>
      <c r="AG1651" s="14"/>
      <c r="AH1651" s="14"/>
      <c r="AI1651" s="14"/>
      <c r="AJ1651" s="14"/>
      <c r="AK1651" s="14"/>
      <c r="AL1651" s="14"/>
    </row>
    <row r="1652" spans="1:38">
      <c r="A1652" s="14"/>
      <c r="B1652" s="14"/>
      <c r="C1652" s="14"/>
      <c r="D1652" s="14"/>
      <c r="E1652" s="14"/>
      <c r="F1652" s="14"/>
      <c r="G1652" s="14"/>
      <c r="H1652" s="14"/>
      <c r="I1652" s="14"/>
      <c r="J1652" s="14"/>
      <c r="K1652" s="14"/>
      <c r="L1652" s="14"/>
      <c r="M1652" s="14"/>
      <c r="N1652" s="14"/>
      <c r="O1652" s="14"/>
      <c r="Q1652" s="14" t="str">
        <f>IF(moras!H1644="SI", moras!C1644, "")</f>
        <v/>
      </c>
      <c r="R1652" s="14">
        <f>IF(moras!H1644="NO", moras!C1644, "")</f>
        <v>88243.75</v>
      </c>
      <c r="S1652" s="14">
        <f t="shared" si="28"/>
        <v>-88243.75</v>
      </c>
      <c r="T1652" s="14"/>
      <c r="U1652" s="14"/>
      <c r="V1652" s="14"/>
      <c r="W1652" s="14"/>
      <c r="X1652" s="14"/>
      <c r="Y1652" s="14"/>
      <c r="Z1652" s="14"/>
      <c r="AA1652" s="14"/>
      <c r="AB1652" s="14"/>
      <c r="AC1652" s="14"/>
      <c r="AD1652" s="14"/>
      <c r="AE1652" s="14"/>
      <c r="AF1652" s="14"/>
      <c r="AG1652" s="14"/>
      <c r="AH1652" s="14"/>
      <c r="AI1652" s="14"/>
      <c r="AJ1652" s="14"/>
      <c r="AK1652" s="14"/>
      <c r="AL1652" s="14"/>
    </row>
    <row r="1653" spans="1:38">
      <c r="A1653" s="14"/>
      <c r="B1653" s="14"/>
      <c r="C1653" s="14"/>
      <c r="D1653" s="14"/>
      <c r="E1653" s="14"/>
      <c r="F1653" s="14"/>
      <c r="G1653" s="14"/>
      <c r="H1653" s="14"/>
      <c r="I1653" s="14"/>
      <c r="J1653" s="14"/>
      <c r="K1653" s="14"/>
      <c r="L1653" s="14"/>
      <c r="M1653" s="14"/>
      <c r="N1653" s="14"/>
      <c r="O1653" s="14"/>
      <c r="Q1653" s="14" t="str">
        <f>IF(moras!H1645="SI", moras!C1645, "")</f>
        <v/>
      </c>
      <c r="R1653" s="14">
        <f>IF(moras!H1645="NO", moras!C1645, "")</f>
        <v>297045</v>
      </c>
      <c r="S1653" s="14">
        <f t="shared" si="28"/>
        <v>-297045</v>
      </c>
      <c r="T1653" s="14"/>
      <c r="U1653" s="14"/>
      <c r="V1653" s="14"/>
      <c r="W1653" s="14"/>
      <c r="X1653" s="14"/>
      <c r="Y1653" s="14"/>
      <c r="Z1653" s="14"/>
      <c r="AA1653" s="14"/>
      <c r="AB1653" s="14"/>
      <c r="AC1653" s="14"/>
      <c r="AD1653" s="14"/>
      <c r="AE1653" s="14"/>
      <c r="AF1653" s="14"/>
      <c r="AG1653" s="14"/>
      <c r="AH1653" s="14"/>
      <c r="AI1653" s="14"/>
      <c r="AJ1653" s="14"/>
      <c r="AK1653" s="14"/>
      <c r="AL1653" s="14"/>
    </row>
    <row r="1654" spans="1:38">
      <c r="A1654" s="14"/>
      <c r="B1654" s="14"/>
      <c r="C1654" s="14"/>
      <c r="D1654" s="14"/>
      <c r="E1654" s="14"/>
      <c r="F1654" s="14"/>
      <c r="G1654" s="14"/>
      <c r="H1654" s="14"/>
      <c r="I1654" s="14"/>
      <c r="J1654" s="14"/>
      <c r="K1654" s="14"/>
      <c r="L1654" s="14"/>
      <c r="M1654" s="14"/>
      <c r="N1654" s="14"/>
      <c r="O1654" s="14"/>
      <c r="Q1654" s="14" t="str">
        <f>IF(moras!H1646="SI", moras!C1646, "")</f>
        <v/>
      </c>
      <c r="R1654" s="14">
        <f>IF(moras!H1646="NO", moras!C1646, "")</f>
        <v>852982.67</v>
      </c>
      <c r="S1654" s="14">
        <f t="shared" si="28"/>
        <v>-852982.67</v>
      </c>
      <c r="T1654" s="14"/>
      <c r="U1654" s="14"/>
      <c r="V1654" s="14"/>
      <c r="W1654" s="14"/>
      <c r="X1654" s="14"/>
      <c r="Y1654" s="14"/>
      <c r="Z1654" s="14"/>
      <c r="AA1654" s="14"/>
      <c r="AB1654" s="14"/>
      <c r="AC1654" s="14"/>
      <c r="AD1654" s="14"/>
      <c r="AE1654" s="14"/>
      <c r="AF1654" s="14"/>
      <c r="AG1654" s="14"/>
      <c r="AH1654" s="14"/>
      <c r="AI1654" s="14"/>
      <c r="AJ1654" s="14"/>
      <c r="AK1654" s="14"/>
      <c r="AL1654" s="14"/>
    </row>
    <row r="1655" spans="1:38">
      <c r="A1655" s="14"/>
      <c r="B1655" s="14"/>
      <c r="C1655" s="14"/>
      <c r="D1655" s="14"/>
      <c r="E1655" s="14"/>
      <c r="F1655" s="14"/>
      <c r="G1655" s="14"/>
      <c r="H1655" s="14"/>
      <c r="I1655" s="14"/>
      <c r="J1655" s="14"/>
      <c r="K1655" s="14"/>
      <c r="L1655" s="14"/>
      <c r="M1655" s="14"/>
      <c r="N1655" s="14"/>
      <c r="O1655" s="14"/>
      <c r="Q1655" s="14" t="str">
        <f>IF(moras!H1647="SI", moras!C1647, "")</f>
        <v/>
      </c>
      <c r="R1655" s="14">
        <f>IF(moras!H1647="NO", moras!C1647, "")</f>
        <v>251559</v>
      </c>
      <c r="S1655" s="14">
        <f t="shared" si="28"/>
        <v>-251559</v>
      </c>
      <c r="T1655" s="14"/>
      <c r="U1655" s="14"/>
      <c r="V1655" s="14"/>
      <c r="W1655" s="14"/>
      <c r="X1655" s="14"/>
      <c r="Y1655" s="14"/>
      <c r="Z1655" s="14"/>
      <c r="AA1655" s="14"/>
      <c r="AB1655" s="14"/>
      <c r="AC1655" s="14"/>
      <c r="AD1655" s="14"/>
      <c r="AE1655" s="14"/>
      <c r="AF1655" s="14"/>
      <c r="AG1655" s="14"/>
      <c r="AH1655" s="14"/>
      <c r="AI1655" s="14"/>
      <c r="AJ1655" s="14"/>
      <c r="AK1655" s="14"/>
      <c r="AL1655" s="14"/>
    </row>
    <row r="1656" spans="1:38">
      <c r="A1656" s="14"/>
      <c r="B1656" s="14"/>
      <c r="C1656" s="14"/>
      <c r="D1656" s="14"/>
      <c r="E1656" s="14"/>
      <c r="F1656" s="14"/>
      <c r="G1656" s="14"/>
      <c r="H1656" s="14"/>
      <c r="I1656" s="14"/>
      <c r="J1656" s="14"/>
      <c r="K1656" s="14"/>
      <c r="L1656" s="14"/>
      <c r="M1656" s="14"/>
      <c r="N1656" s="14"/>
      <c r="O1656" s="14"/>
      <c r="Q1656" s="14" t="str">
        <f>IF(moras!H1648="SI", moras!C1648, "")</f>
        <v/>
      </c>
      <c r="R1656" s="14">
        <f>IF(moras!H1648="NO", moras!C1648, "")</f>
        <v>3255213.87</v>
      </c>
      <c r="S1656" s="14">
        <f t="shared" si="28"/>
        <v>-3255213.87</v>
      </c>
      <c r="T1656" s="14"/>
      <c r="U1656" s="14"/>
      <c r="V1656" s="14"/>
      <c r="W1656" s="14"/>
      <c r="X1656" s="14"/>
      <c r="Y1656" s="14"/>
      <c r="Z1656" s="14"/>
      <c r="AA1656" s="14"/>
      <c r="AB1656" s="14"/>
      <c r="AC1656" s="14"/>
      <c r="AD1656" s="14"/>
      <c r="AE1656" s="14"/>
      <c r="AF1656" s="14"/>
      <c r="AG1656" s="14"/>
      <c r="AH1656" s="14"/>
      <c r="AI1656" s="14"/>
      <c r="AJ1656" s="14"/>
      <c r="AK1656" s="14"/>
      <c r="AL1656" s="14"/>
    </row>
    <row r="1657" spans="1:38">
      <c r="A1657" s="14"/>
      <c r="B1657" s="14"/>
      <c r="C1657" s="14"/>
      <c r="D1657" s="14"/>
      <c r="E1657" s="14"/>
      <c r="F1657" s="14"/>
      <c r="G1657" s="14"/>
      <c r="H1657" s="14"/>
      <c r="I1657" s="14"/>
      <c r="J1657" s="14"/>
      <c r="K1657" s="14"/>
      <c r="L1657" s="14"/>
      <c r="M1657" s="14"/>
      <c r="N1657" s="14"/>
      <c r="O1657" s="14"/>
      <c r="Q1657" s="14" t="str">
        <f>IF(moras!H1649="SI", moras!C1649, "")</f>
        <v/>
      </c>
      <c r="R1657" s="14">
        <f>IF(moras!H1649="NO", moras!C1649, "")</f>
        <v>790843.09</v>
      </c>
      <c r="S1657" s="14">
        <f t="shared" si="28"/>
        <v>-790843.09</v>
      </c>
      <c r="T1657" s="14"/>
      <c r="U1657" s="14"/>
      <c r="V1657" s="14"/>
      <c r="W1657" s="14"/>
      <c r="X1657" s="14"/>
      <c r="Y1657" s="14"/>
      <c r="Z1657" s="14"/>
      <c r="AA1657" s="14"/>
      <c r="AB1657" s="14"/>
      <c r="AC1657" s="14"/>
      <c r="AD1657" s="14"/>
      <c r="AE1657" s="14"/>
      <c r="AF1657" s="14"/>
      <c r="AG1657" s="14"/>
      <c r="AH1657" s="14"/>
      <c r="AI1657" s="14"/>
      <c r="AJ1657" s="14"/>
      <c r="AK1657" s="14"/>
      <c r="AL1657" s="14"/>
    </row>
    <row r="1658" spans="1:38">
      <c r="A1658" s="14"/>
      <c r="B1658" s="14"/>
      <c r="C1658" s="14"/>
      <c r="D1658" s="14"/>
      <c r="E1658" s="14"/>
      <c r="F1658" s="14"/>
      <c r="G1658" s="14"/>
      <c r="H1658" s="14"/>
      <c r="I1658" s="14"/>
      <c r="J1658" s="14"/>
      <c r="K1658" s="14"/>
      <c r="L1658" s="14"/>
      <c r="M1658" s="14"/>
      <c r="N1658" s="14"/>
      <c r="O1658" s="14"/>
      <c r="Q1658" s="14" t="str">
        <f>IF(moras!H1650="SI", moras!C1650, "")</f>
        <v/>
      </c>
      <c r="R1658" s="14">
        <f>IF(moras!H1650="NO", moras!C1650, "")</f>
        <v>1129271</v>
      </c>
      <c r="S1658" s="14">
        <f t="shared" si="28"/>
        <v>-1129271</v>
      </c>
      <c r="T1658" s="14"/>
      <c r="U1658" s="14"/>
      <c r="V1658" s="14"/>
      <c r="W1658" s="14"/>
      <c r="X1658" s="14"/>
      <c r="Y1658" s="14"/>
      <c r="Z1658" s="14"/>
      <c r="AA1658" s="14"/>
      <c r="AB1658" s="14"/>
      <c r="AC1658" s="14"/>
      <c r="AD1658" s="14"/>
      <c r="AE1658" s="14"/>
      <c r="AF1658" s="14"/>
      <c r="AG1658" s="14"/>
      <c r="AH1658" s="14"/>
      <c r="AI1658" s="14"/>
      <c r="AJ1658" s="14"/>
      <c r="AK1658" s="14"/>
      <c r="AL1658" s="14"/>
    </row>
    <row r="1659" spans="1:38">
      <c r="A1659" s="14"/>
      <c r="B1659" s="14"/>
      <c r="C1659" s="14"/>
      <c r="D1659" s="14"/>
      <c r="E1659" s="14"/>
      <c r="F1659" s="14"/>
      <c r="G1659" s="14"/>
      <c r="H1659" s="14"/>
      <c r="I1659" s="14"/>
      <c r="J1659" s="14"/>
      <c r="K1659" s="14"/>
      <c r="L1659" s="14"/>
      <c r="M1659" s="14"/>
      <c r="N1659" s="14"/>
      <c r="O1659" s="14"/>
      <c r="Q1659" s="14" t="str">
        <f>IF(moras!H1651="SI", moras!C1651, "")</f>
        <v/>
      </c>
      <c r="R1659" s="14">
        <f>IF(moras!H1651="NO", moras!C1651, "")</f>
        <v>87500</v>
      </c>
      <c r="S1659" s="14">
        <f t="shared" si="28"/>
        <v>-87500</v>
      </c>
      <c r="T1659" s="14"/>
      <c r="U1659" s="14"/>
      <c r="V1659" s="14"/>
      <c r="W1659" s="14"/>
      <c r="X1659" s="14"/>
      <c r="Y1659" s="14"/>
      <c r="Z1659" s="14"/>
      <c r="AA1659" s="14"/>
      <c r="AB1659" s="14"/>
      <c r="AC1659" s="14"/>
      <c r="AD1659" s="14"/>
      <c r="AE1659" s="14"/>
      <c r="AF1659" s="14"/>
      <c r="AG1659" s="14"/>
      <c r="AH1659" s="14"/>
      <c r="AI1659" s="14"/>
      <c r="AJ1659" s="14"/>
      <c r="AK1659" s="14"/>
      <c r="AL1659" s="14"/>
    </row>
    <row r="1660" spans="1:38">
      <c r="A1660" s="14"/>
      <c r="B1660" s="14"/>
      <c r="C1660" s="14"/>
      <c r="D1660" s="14"/>
      <c r="E1660" s="14"/>
      <c r="F1660" s="14"/>
      <c r="G1660" s="14"/>
      <c r="H1660" s="14"/>
      <c r="I1660" s="14"/>
      <c r="J1660" s="14"/>
      <c r="K1660" s="14"/>
      <c r="L1660" s="14"/>
      <c r="M1660" s="14"/>
      <c r="N1660" s="14"/>
      <c r="O1660" s="14"/>
      <c r="Q1660" s="14" t="str">
        <f>IF(moras!H1652="SI", moras!C1652, "")</f>
        <v/>
      </c>
      <c r="R1660" s="14">
        <f>IF(moras!H1652="NO", moras!C1652, "")</f>
        <v>480000</v>
      </c>
      <c r="S1660" s="14">
        <f t="shared" si="28"/>
        <v>-480000</v>
      </c>
      <c r="T1660" s="14"/>
      <c r="U1660" s="14"/>
      <c r="V1660" s="14"/>
      <c r="W1660" s="14"/>
      <c r="X1660" s="14"/>
      <c r="Y1660" s="14"/>
      <c r="Z1660" s="14"/>
      <c r="AA1660" s="14"/>
      <c r="AB1660" s="14"/>
      <c r="AC1660" s="14"/>
      <c r="AD1660" s="14"/>
      <c r="AE1660" s="14"/>
      <c r="AF1660" s="14"/>
      <c r="AG1660" s="14"/>
      <c r="AH1660" s="14"/>
      <c r="AI1660" s="14"/>
      <c r="AJ1660" s="14"/>
      <c r="AK1660" s="14"/>
      <c r="AL1660" s="14"/>
    </row>
    <row r="1661" spans="1:38">
      <c r="A1661" s="14"/>
      <c r="B1661" s="14"/>
      <c r="C1661" s="14"/>
      <c r="D1661" s="14"/>
      <c r="E1661" s="14"/>
      <c r="F1661" s="14"/>
      <c r="G1661" s="14"/>
      <c r="H1661" s="14"/>
      <c r="I1661" s="14"/>
      <c r="J1661" s="14"/>
      <c r="K1661" s="14"/>
      <c r="L1661" s="14"/>
      <c r="M1661" s="14"/>
      <c r="N1661" s="14"/>
      <c r="O1661" s="14"/>
      <c r="Q1661" s="14" t="str">
        <f>IF(moras!H1653="SI", moras!C1653, "")</f>
        <v/>
      </c>
      <c r="R1661" s="14">
        <f>IF(moras!H1653="NO", moras!C1653, "")</f>
        <v>299647</v>
      </c>
      <c r="S1661" s="14">
        <f t="shared" si="28"/>
        <v>-299647</v>
      </c>
      <c r="T1661" s="14"/>
      <c r="U1661" s="14"/>
      <c r="V1661" s="14"/>
      <c r="W1661" s="14"/>
      <c r="X1661" s="14"/>
      <c r="Y1661" s="14"/>
      <c r="Z1661" s="14"/>
      <c r="AA1661" s="14"/>
      <c r="AB1661" s="14"/>
      <c r="AC1661" s="14"/>
      <c r="AD1661" s="14"/>
      <c r="AE1661" s="14"/>
      <c r="AF1661" s="14"/>
      <c r="AG1661" s="14"/>
      <c r="AH1661" s="14"/>
      <c r="AI1661" s="14"/>
      <c r="AJ1661" s="14"/>
      <c r="AK1661" s="14"/>
      <c r="AL1661" s="14"/>
    </row>
    <row r="1662" spans="1:38">
      <c r="A1662" s="14"/>
      <c r="B1662" s="14"/>
      <c r="C1662" s="14"/>
      <c r="D1662" s="14"/>
      <c r="E1662" s="14"/>
      <c r="F1662" s="14"/>
      <c r="G1662" s="14"/>
      <c r="H1662" s="14"/>
      <c r="I1662" s="14"/>
      <c r="J1662" s="14"/>
      <c r="K1662" s="14"/>
      <c r="L1662" s="14"/>
      <c r="M1662" s="14"/>
      <c r="N1662" s="14"/>
      <c r="O1662" s="14"/>
      <c r="Q1662" s="14" t="str">
        <f>IF(moras!H1654="SI", moras!C1654, "")</f>
        <v/>
      </c>
      <c r="R1662" s="14">
        <f>IF(moras!H1654="NO", moras!C1654, "")</f>
        <v>278030.99</v>
      </c>
      <c r="S1662" s="14">
        <f t="shared" si="28"/>
        <v>-278030.99</v>
      </c>
      <c r="T1662" s="14"/>
      <c r="U1662" s="14"/>
      <c r="V1662" s="14"/>
      <c r="W1662" s="14"/>
      <c r="X1662" s="14"/>
      <c r="Y1662" s="14"/>
      <c r="Z1662" s="14"/>
      <c r="AA1662" s="14"/>
      <c r="AB1662" s="14"/>
      <c r="AC1662" s="14"/>
      <c r="AD1662" s="14"/>
      <c r="AE1662" s="14"/>
      <c r="AF1662" s="14"/>
      <c r="AG1662" s="14"/>
      <c r="AH1662" s="14"/>
      <c r="AI1662" s="14"/>
      <c r="AJ1662" s="14"/>
      <c r="AK1662" s="14"/>
      <c r="AL1662" s="14"/>
    </row>
    <row r="1663" spans="1:38">
      <c r="A1663" s="14"/>
      <c r="B1663" s="14"/>
      <c r="C1663" s="14"/>
      <c r="D1663" s="14"/>
      <c r="E1663" s="14"/>
      <c r="F1663" s="14"/>
      <c r="G1663" s="14"/>
      <c r="H1663" s="14"/>
      <c r="I1663" s="14"/>
      <c r="J1663" s="14"/>
      <c r="K1663" s="14"/>
      <c r="L1663" s="14"/>
      <c r="M1663" s="14"/>
      <c r="N1663" s="14"/>
      <c r="O1663" s="14"/>
      <c r="Q1663" s="14" t="str">
        <f>IF(moras!H1655="SI", moras!C1655, "")</f>
        <v/>
      </c>
      <c r="R1663" s="14">
        <f>IF(moras!H1655="NO", moras!C1655, "")</f>
        <v>3350588.86</v>
      </c>
      <c r="S1663" s="14">
        <f t="shared" si="28"/>
        <v>-3350588.86</v>
      </c>
      <c r="T1663" s="14"/>
      <c r="U1663" s="14"/>
      <c r="V1663" s="14"/>
      <c r="W1663" s="14"/>
      <c r="X1663" s="14"/>
      <c r="Y1663" s="14"/>
      <c r="Z1663" s="14"/>
      <c r="AA1663" s="14"/>
      <c r="AB1663" s="14"/>
      <c r="AC1663" s="14"/>
      <c r="AD1663" s="14"/>
      <c r="AE1663" s="14"/>
      <c r="AF1663" s="14"/>
      <c r="AG1663" s="14"/>
      <c r="AH1663" s="14"/>
      <c r="AI1663" s="14"/>
      <c r="AJ1663" s="14"/>
      <c r="AK1663" s="14"/>
      <c r="AL1663" s="14"/>
    </row>
    <row r="1664" spans="1:38">
      <c r="A1664" s="14"/>
      <c r="B1664" s="14"/>
      <c r="C1664" s="14"/>
      <c r="D1664" s="14"/>
      <c r="E1664" s="14"/>
      <c r="F1664" s="14"/>
      <c r="G1664" s="14"/>
      <c r="H1664" s="14"/>
      <c r="I1664" s="14"/>
      <c r="J1664" s="14"/>
      <c r="K1664" s="14"/>
      <c r="L1664" s="14"/>
      <c r="M1664" s="14"/>
      <c r="N1664" s="14"/>
      <c r="O1664" s="14"/>
      <c r="Q1664" s="14" t="str">
        <f>IF(moras!H1656="SI", moras!C1656, "")</f>
        <v/>
      </c>
      <c r="R1664" s="14">
        <f>IF(moras!H1656="NO", moras!C1656, "")</f>
        <v>2349011</v>
      </c>
      <c r="S1664" s="14">
        <f t="shared" si="28"/>
        <v>-2349011</v>
      </c>
      <c r="T1664" s="14"/>
      <c r="U1664" s="14"/>
      <c r="V1664" s="14"/>
      <c r="W1664" s="14"/>
      <c r="X1664" s="14"/>
      <c r="Y1664" s="14"/>
      <c r="Z1664" s="14"/>
      <c r="AA1664" s="14"/>
      <c r="AB1664" s="14"/>
      <c r="AC1664" s="14"/>
      <c r="AD1664" s="14"/>
      <c r="AE1664" s="14"/>
      <c r="AF1664" s="14"/>
      <c r="AG1664" s="14"/>
      <c r="AH1664" s="14"/>
      <c r="AI1664" s="14"/>
      <c r="AJ1664" s="14"/>
      <c r="AK1664" s="14"/>
      <c r="AL1664" s="14"/>
    </row>
    <row r="1665" spans="1:38">
      <c r="A1665" s="14"/>
      <c r="B1665" s="14"/>
      <c r="C1665" s="14"/>
      <c r="D1665" s="14"/>
      <c r="E1665" s="14"/>
      <c r="F1665" s="14"/>
      <c r="G1665" s="14"/>
      <c r="H1665" s="14"/>
      <c r="I1665" s="14"/>
      <c r="J1665" s="14"/>
      <c r="K1665" s="14"/>
      <c r="L1665" s="14"/>
      <c r="M1665" s="14"/>
      <c r="N1665" s="14"/>
      <c r="O1665" s="14"/>
      <c r="Q1665" s="14" t="str">
        <f>IF(moras!H1657="SI", moras!C1657, "")</f>
        <v/>
      </c>
      <c r="R1665" s="14">
        <f>IF(moras!H1657="NO", moras!C1657, "")</f>
        <v>1108537.5</v>
      </c>
      <c r="S1665" s="14">
        <f t="shared" si="28"/>
        <v>-1108537.5</v>
      </c>
      <c r="T1665" s="14"/>
      <c r="U1665" s="14"/>
      <c r="V1665" s="14"/>
      <c r="W1665" s="14"/>
      <c r="X1665" s="14"/>
      <c r="Y1665" s="14"/>
      <c r="Z1665" s="14"/>
      <c r="AA1665" s="14"/>
      <c r="AB1665" s="14"/>
      <c r="AC1665" s="14"/>
      <c r="AD1665" s="14"/>
      <c r="AE1665" s="14"/>
      <c r="AF1665" s="14"/>
      <c r="AG1665" s="14"/>
      <c r="AH1665" s="14"/>
      <c r="AI1665" s="14"/>
      <c r="AJ1665" s="14"/>
      <c r="AK1665" s="14"/>
      <c r="AL1665" s="14"/>
    </row>
    <row r="1666" spans="1:38">
      <c r="A1666" s="14"/>
      <c r="B1666" s="14"/>
      <c r="C1666" s="14"/>
      <c r="D1666" s="14"/>
      <c r="E1666" s="14"/>
      <c r="F1666" s="14"/>
      <c r="G1666" s="14"/>
      <c r="H1666" s="14"/>
      <c r="I1666" s="14"/>
      <c r="J1666" s="14"/>
      <c r="K1666" s="14"/>
      <c r="L1666" s="14"/>
      <c r="M1666" s="14"/>
      <c r="N1666" s="14"/>
      <c r="O1666" s="14"/>
      <c r="Q1666" s="14">
        <f>IF(moras!H1658="SI", moras!C1658, "")</f>
        <v>600414.9</v>
      </c>
      <c r="R1666" s="14" t="str">
        <f>IF(moras!H1658="NO", moras!C1658, "")</f>
        <v/>
      </c>
      <c r="S1666" s="14" t="e">
        <f t="shared" si="28"/>
        <v>#VALUE!</v>
      </c>
      <c r="T1666" s="14"/>
      <c r="U1666" s="14"/>
      <c r="V1666" s="14"/>
      <c r="W1666" s="14"/>
      <c r="X1666" s="14"/>
      <c r="Y1666" s="14"/>
      <c r="Z1666" s="14"/>
      <c r="AA1666" s="14"/>
      <c r="AB1666" s="14"/>
      <c r="AC1666" s="14"/>
      <c r="AD1666" s="14"/>
      <c r="AE1666" s="14"/>
      <c r="AF1666" s="14"/>
      <c r="AG1666" s="14"/>
      <c r="AH1666" s="14"/>
      <c r="AI1666" s="14"/>
      <c r="AJ1666" s="14"/>
      <c r="AK1666" s="14"/>
      <c r="AL1666" s="14"/>
    </row>
    <row r="1667" spans="1:38">
      <c r="A1667" s="14"/>
      <c r="B1667" s="14"/>
      <c r="C1667" s="14"/>
      <c r="D1667" s="14"/>
      <c r="E1667" s="14"/>
      <c r="F1667" s="14"/>
      <c r="G1667" s="14"/>
      <c r="H1667" s="14"/>
      <c r="I1667" s="14"/>
      <c r="J1667" s="14"/>
      <c r="K1667" s="14"/>
      <c r="L1667" s="14"/>
      <c r="M1667" s="14"/>
      <c r="N1667" s="14"/>
      <c r="O1667" s="14"/>
      <c r="Q1667" s="14" t="str">
        <f>IF(moras!H1659="SI", moras!C1659, "")</f>
        <v/>
      </c>
      <c r="R1667" s="14">
        <f>IF(moras!H1659="NO", moras!C1659, "")</f>
        <v>418000</v>
      </c>
      <c r="S1667" s="14">
        <f t="shared" si="28"/>
        <v>-418000</v>
      </c>
      <c r="T1667" s="14"/>
      <c r="U1667" s="14"/>
      <c r="V1667" s="14"/>
      <c r="W1667" s="14"/>
      <c r="X1667" s="14"/>
      <c r="Y1667" s="14"/>
      <c r="Z1667" s="14"/>
      <c r="AA1667" s="14"/>
      <c r="AB1667" s="14"/>
      <c r="AC1667" s="14"/>
      <c r="AD1667" s="14"/>
      <c r="AE1667" s="14"/>
      <c r="AF1667" s="14"/>
      <c r="AG1667" s="14"/>
      <c r="AH1667" s="14"/>
      <c r="AI1667" s="14"/>
      <c r="AJ1667" s="14"/>
      <c r="AK1667" s="14"/>
      <c r="AL1667" s="14"/>
    </row>
    <row r="1668" spans="1:38">
      <c r="A1668" s="14"/>
      <c r="B1668" s="14"/>
      <c r="C1668" s="14"/>
      <c r="D1668" s="14"/>
      <c r="E1668" s="14"/>
      <c r="F1668" s="14"/>
      <c r="G1668" s="14"/>
      <c r="H1668" s="14"/>
      <c r="I1668" s="14"/>
      <c r="J1668" s="14"/>
      <c r="K1668" s="14"/>
      <c r="L1668" s="14"/>
      <c r="M1668" s="14"/>
      <c r="N1668" s="14"/>
      <c r="O1668" s="14"/>
      <c r="Q1668" s="14" t="str">
        <f>IF(moras!H1660="SI", moras!C1660, "")</f>
        <v/>
      </c>
      <c r="R1668" s="14">
        <f>IF(moras!H1660="NO", moras!C1660, "")</f>
        <v>287787</v>
      </c>
      <c r="S1668" s="14">
        <f t="shared" si="28"/>
        <v>-287787</v>
      </c>
      <c r="T1668" s="14"/>
      <c r="U1668" s="14"/>
      <c r="V1668" s="14"/>
      <c r="W1668" s="14"/>
      <c r="X1668" s="14"/>
      <c r="Y1668" s="14"/>
      <c r="Z1668" s="14"/>
      <c r="AA1668" s="14"/>
      <c r="AB1668" s="14"/>
      <c r="AC1668" s="14"/>
      <c r="AD1668" s="14"/>
      <c r="AE1668" s="14"/>
      <c r="AF1668" s="14"/>
      <c r="AG1668" s="14"/>
      <c r="AH1668" s="14"/>
      <c r="AI1668" s="14"/>
      <c r="AJ1668" s="14"/>
      <c r="AK1668" s="14"/>
      <c r="AL1668" s="14"/>
    </row>
    <row r="1669" spans="1:38">
      <c r="A1669" s="14"/>
      <c r="B1669" s="14"/>
      <c r="C1669" s="14"/>
      <c r="D1669" s="14"/>
      <c r="E1669" s="14"/>
      <c r="F1669" s="14"/>
      <c r="G1669" s="14"/>
      <c r="H1669" s="14"/>
      <c r="I1669" s="14"/>
      <c r="J1669" s="14"/>
      <c r="K1669" s="14"/>
      <c r="L1669" s="14"/>
      <c r="M1669" s="14"/>
      <c r="N1669" s="14"/>
      <c r="O1669" s="14"/>
      <c r="Q1669" s="14" t="str">
        <f>IF(moras!H1661="SI", moras!C1661, "")</f>
        <v/>
      </c>
      <c r="R1669" s="14">
        <f>IF(moras!H1661="NO", moras!C1661, "")</f>
        <v>538738.04</v>
      </c>
      <c r="S1669" s="14">
        <f t="shared" si="28"/>
        <v>-538738.04</v>
      </c>
      <c r="T1669" s="14"/>
      <c r="U1669" s="14"/>
      <c r="V1669" s="14"/>
      <c r="W1669" s="14"/>
      <c r="X1669" s="14"/>
      <c r="Y1669" s="14"/>
      <c r="Z1669" s="14"/>
      <c r="AA1669" s="14"/>
      <c r="AB1669" s="14"/>
      <c r="AC1669" s="14"/>
      <c r="AD1669" s="14"/>
      <c r="AE1669" s="14"/>
      <c r="AF1669" s="14"/>
      <c r="AG1669" s="14"/>
      <c r="AH1669" s="14"/>
      <c r="AI1669" s="14"/>
      <c r="AJ1669" s="14"/>
      <c r="AK1669" s="14"/>
      <c r="AL1669" s="14"/>
    </row>
    <row r="1670" spans="1:38">
      <c r="A1670" s="14"/>
      <c r="B1670" s="14"/>
      <c r="C1670" s="14"/>
      <c r="D1670" s="14"/>
      <c r="E1670" s="14"/>
      <c r="F1670" s="14"/>
      <c r="G1670" s="14"/>
      <c r="H1670" s="14"/>
      <c r="I1670" s="14"/>
      <c r="J1670" s="14"/>
      <c r="K1670" s="14"/>
      <c r="L1670" s="14"/>
      <c r="M1670" s="14"/>
      <c r="N1670" s="14"/>
      <c r="O1670" s="14"/>
      <c r="Q1670" s="14" t="str">
        <f>IF(moras!H1662="SI", moras!C1662, "")</f>
        <v/>
      </c>
      <c r="R1670" s="14">
        <f>IF(moras!H1662="NO", moras!C1662, "")</f>
        <v>597533.32999999996</v>
      </c>
      <c r="S1670" s="14">
        <f t="shared" si="28"/>
        <v>-597533.32999999996</v>
      </c>
      <c r="T1670" s="14"/>
      <c r="U1670" s="14"/>
      <c r="V1670" s="14"/>
      <c r="W1670" s="14"/>
      <c r="X1670" s="14"/>
      <c r="Y1670" s="14"/>
      <c r="Z1670" s="14"/>
      <c r="AA1670" s="14"/>
      <c r="AB1670" s="14"/>
      <c r="AC1670" s="14"/>
      <c r="AD1670" s="14"/>
      <c r="AE1670" s="14"/>
      <c r="AF1670" s="14"/>
      <c r="AG1670" s="14"/>
      <c r="AH1670" s="14"/>
      <c r="AI1670" s="14"/>
      <c r="AJ1670" s="14"/>
      <c r="AK1670" s="14"/>
      <c r="AL1670" s="14"/>
    </row>
    <row r="1671" spans="1:38">
      <c r="A1671" s="14"/>
      <c r="B1671" s="14"/>
      <c r="C1671" s="14"/>
      <c r="D1671" s="14"/>
      <c r="E1671" s="14"/>
      <c r="F1671" s="14"/>
      <c r="G1671" s="14"/>
      <c r="H1671" s="14"/>
      <c r="I1671" s="14"/>
      <c r="J1671" s="14"/>
      <c r="K1671" s="14"/>
      <c r="L1671" s="14"/>
      <c r="M1671" s="14"/>
      <c r="N1671" s="14"/>
      <c r="O1671" s="14"/>
      <c r="Q1671" s="14" t="str">
        <f>IF(moras!H1663="SI", moras!C1663, "")</f>
        <v/>
      </c>
      <c r="R1671" s="14">
        <f>IF(moras!H1663="NO", moras!C1663, "")</f>
        <v>619489</v>
      </c>
      <c r="S1671" s="14">
        <f t="shared" si="28"/>
        <v>-619489</v>
      </c>
      <c r="T1671" s="14"/>
      <c r="U1671" s="14"/>
      <c r="V1671" s="14"/>
      <c r="W1671" s="14"/>
      <c r="X1671" s="14"/>
      <c r="Y1671" s="14"/>
      <c r="Z1671" s="14"/>
      <c r="AA1671" s="14"/>
      <c r="AB1671" s="14"/>
      <c r="AC1671" s="14"/>
      <c r="AD1671" s="14"/>
      <c r="AE1671" s="14"/>
      <c r="AF1671" s="14"/>
      <c r="AG1671" s="14"/>
      <c r="AH1671" s="14"/>
      <c r="AI1671" s="14"/>
      <c r="AJ1671" s="14"/>
      <c r="AK1671" s="14"/>
      <c r="AL1671" s="14"/>
    </row>
    <row r="1672" spans="1:38">
      <c r="A1672" s="14"/>
      <c r="B1672" s="14"/>
      <c r="C1672" s="14"/>
      <c r="D1672" s="14"/>
      <c r="E1672" s="14"/>
      <c r="F1672" s="14"/>
      <c r="G1672" s="14"/>
      <c r="H1672" s="14"/>
      <c r="I1672" s="14"/>
      <c r="J1672" s="14"/>
      <c r="K1672" s="14"/>
      <c r="L1672" s="14"/>
      <c r="M1672" s="14"/>
      <c r="N1672" s="14"/>
      <c r="O1672" s="14"/>
      <c r="Q1672" s="14" t="str">
        <f>IF(moras!H1664="SI", moras!C1664, "")</f>
        <v/>
      </c>
      <c r="R1672" s="14">
        <f>IF(moras!H1664="NO", moras!C1664, "")</f>
        <v>278032</v>
      </c>
      <c r="S1672" s="14">
        <f t="shared" si="28"/>
        <v>-278032</v>
      </c>
      <c r="T1672" s="14"/>
      <c r="U1672" s="14"/>
      <c r="V1672" s="14"/>
      <c r="W1672" s="14"/>
      <c r="X1672" s="14"/>
      <c r="Y1672" s="14"/>
      <c r="Z1672" s="14"/>
      <c r="AA1672" s="14"/>
      <c r="AB1672" s="14"/>
      <c r="AC1672" s="14"/>
      <c r="AD1672" s="14"/>
      <c r="AE1672" s="14"/>
      <c r="AF1672" s="14"/>
      <c r="AG1672" s="14"/>
      <c r="AH1672" s="14"/>
      <c r="AI1672" s="14"/>
      <c r="AJ1672" s="14"/>
      <c r="AK1672" s="14"/>
      <c r="AL1672" s="14"/>
    </row>
    <row r="1673" spans="1:38">
      <c r="A1673" s="14"/>
      <c r="B1673" s="14"/>
      <c r="C1673" s="14"/>
      <c r="D1673" s="14"/>
      <c r="E1673" s="14"/>
      <c r="F1673" s="14"/>
      <c r="G1673" s="14"/>
      <c r="H1673" s="14"/>
      <c r="I1673" s="14"/>
      <c r="J1673" s="14"/>
      <c r="K1673" s="14"/>
      <c r="L1673" s="14"/>
      <c r="M1673" s="14"/>
      <c r="N1673" s="14"/>
      <c r="O1673" s="14"/>
      <c r="Q1673" s="14">
        <f>IF(moras!H1665="SI", moras!C1665, "")</f>
        <v>297650</v>
      </c>
      <c r="R1673" s="14" t="str">
        <f>IF(moras!H1665="NO", moras!C1665, "")</f>
        <v/>
      </c>
      <c r="S1673" s="14" t="e">
        <f t="shared" si="28"/>
        <v>#VALUE!</v>
      </c>
      <c r="T1673" s="14"/>
      <c r="U1673" s="14"/>
      <c r="V1673" s="14"/>
      <c r="W1673" s="14"/>
      <c r="X1673" s="14"/>
      <c r="Y1673" s="14"/>
      <c r="Z1673" s="14"/>
      <c r="AA1673" s="14"/>
      <c r="AB1673" s="14"/>
      <c r="AC1673" s="14"/>
      <c r="AD1673" s="14"/>
      <c r="AE1673" s="14"/>
      <c r="AF1673" s="14"/>
      <c r="AG1673" s="14"/>
      <c r="AH1673" s="14"/>
      <c r="AI1673" s="14"/>
      <c r="AJ1673" s="14"/>
      <c r="AK1673" s="14"/>
      <c r="AL1673" s="14"/>
    </row>
    <row r="1674" spans="1:38">
      <c r="A1674" s="14"/>
      <c r="B1674" s="14"/>
      <c r="C1674" s="14"/>
      <c r="D1674" s="14"/>
      <c r="E1674" s="14"/>
      <c r="F1674" s="14"/>
      <c r="G1674" s="14"/>
      <c r="H1674" s="14"/>
      <c r="I1674" s="14"/>
      <c r="J1674" s="14"/>
      <c r="K1674" s="14"/>
      <c r="L1674" s="14"/>
      <c r="M1674" s="14"/>
      <c r="N1674" s="14"/>
      <c r="O1674" s="14"/>
      <c r="Q1674" s="14" t="str">
        <f>IF(moras!H1666="SI", moras!C1666, "")</f>
        <v/>
      </c>
      <c r="R1674" s="14">
        <f>IF(moras!H1666="NO", moras!C1666, "")</f>
        <v>266312</v>
      </c>
      <c r="S1674" s="14">
        <f t="shared" si="28"/>
        <v>-266312</v>
      </c>
      <c r="T1674" s="14"/>
      <c r="U1674" s="14"/>
      <c r="V1674" s="14"/>
      <c r="W1674" s="14"/>
      <c r="X1674" s="14"/>
      <c r="Y1674" s="14"/>
      <c r="Z1674" s="14"/>
      <c r="AA1674" s="14"/>
      <c r="AB1674" s="14"/>
      <c r="AC1674" s="14"/>
      <c r="AD1674" s="14"/>
      <c r="AE1674" s="14"/>
      <c r="AF1674" s="14"/>
      <c r="AG1674" s="14"/>
      <c r="AH1674" s="14"/>
      <c r="AI1674" s="14"/>
      <c r="AJ1674" s="14"/>
      <c r="AK1674" s="14"/>
      <c r="AL1674" s="14"/>
    </row>
    <row r="1675" spans="1:38">
      <c r="A1675" s="14"/>
      <c r="B1675" s="14"/>
      <c r="C1675" s="14"/>
      <c r="D1675" s="14"/>
      <c r="E1675" s="14"/>
      <c r="F1675" s="14"/>
      <c r="G1675" s="14"/>
      <c r="H1675" s="14"/>
      <c r="I1675" s="14"/>
      <c r="J1675" s="14"/>
      <c r="K1675" s="14"/>
      <c r="L1675" s="14"/>
      <c r="M1675" s="14"/>
      <c r="N1675" s="14"/>
      <c r="O1675" s="14"/>
      <c r="Q1675" s="14" t="str">
        <f>IF(moras!H1667="SI", moras!C1667, "")</f>
        <v/>
      </c>
      <c r="R1675" s="14">
        <f>IF(moras!H1667="NO", moras!C1667, "")</f>
        <v>403764.18</v>
      </c>
      <c r="S1675" s="14">
        <f t="shared" ref="S1675:S1738" si="29">-R1675</f>
        <v>-403764.18</v>
      </c>
      <c r="T1675" s="14"/>
      <c r="U1675" s="14"/>
      <c r="V1675" s="14"/>
      <c r="W1675" s="14"/>
      <c r="X1675" s="14"/>
      <c r="Y1675" s="14"/>
      <c r="Z1675" s="14"/>
      <c r="AA1675" s="14"/>
      <c r="AB1675" s="14"/>
      <c r="AC1675" s="14"/>
      <c r="AD1675" s="14"/>
      <c r="AE1675" s="14"/>
      <c r="AF1675" s="14"/>
      <c r="AG1675" s="14"/>
      <c r="AH1675" s="14"/>
      <c r="AI1675" s="14"/>
      <c r="AJ1675" s="14"/>
      <c r="AK1675" s="14"/>
      <c r="AL1675" s="14"/>
    </row>
    <row r="1676" spans="1:38">
      <c r="A1676" s="14"/>
      <c r="B1676" s="14"/>
      <c r="C1676" s="14"/>
      <c r="D1676" s="14"/>
      <c r="E1676" s="14"/>
      <c r="F1676" s="14"/>
      <c r="G1676" s="14"/>
      <c r="H1676" s="14"/>
      <c r="I1676" s="14"/>
      <c r="J1676" s="14"/>
      <c r="K1676" s="14"/>
      <c r="L1676" s="14"/>
      <c r="M1676" s="14"/>
      <c r="N1676" s="14"/>
      <c r="O1676" s="14"/>
      <c r="Q1676" s="14" t="str">
        <f>IF(moras!H1668="SI", moras!C1668, "")</f>
        <v/>
      </c>
      <c r="R1676" s="14">
        <f>IF(moras!H1668="NO", moras!C1668, "")</f>
        <v>440373</v>
      </c>
      <c r="S1676" s="14">
        <f t="shared" si="29"/>
        <v>-440373</v>
      </c>
      <c r="T1676" s="14"/>
      <c r="U1676" s="14"/>
      <c r="V1676" s="14"/>
      <c r="W1676" s="14"/>
      <c r="X1676" s="14"/>
      <c r="Y1676" s="14"/>
      <c r="Z1676" s="14"/>
      <c r="AA1676" s="14"/>
      <c r="AB1676" s="14"/>
      <c r="AC1676" s="14"/>
      <c r="AD1676" s="14"/>
      <c r="AE1676" s="14"/>
      <c r="AF1676" s="14"/>
      <c r="AG1676" s="14"/>
      <c r="AH1676" s="14"/>
      <c r="AI1676" s="14"/>
      <c r="AJ1676" s="14"/>
      <c r="AK1676" s="14"/>
      <c r="AL1676" s="14"/>
    </row>
    <row r="1677" spans="1:38">
      <c r="A1677" s="14"/>
      <c r="B1677" s="14"/>
      <c r="C1677" s="14"/>
      <c r="D1677" s="14"/>
      <c r="E1677" s="14"/>
      <c r="F1677" s="14"/>
      <c r="G1677" s="14"/>
      <c r="H1677" s="14"/>
      <c r="I1677" s="14"/>
      <c r="J1677" s="14"/>
      <c r="K1677" s="14"/>
      <c r="L1677" s="14"/>
      <c r="M1677" s="14"/>
      <c r="N1677" s="14"/>
      <c r="O1677" s="14"/>
      <c r="Q1677" s="14" t="str">
        <f>IF(moras!H1669="SI", moras!C1669, "")</f>
        <v/>
      </c>
      <c r="R1677" s="14">
        <f>IF(moras!H1669="NO", moras!C1669, "")</f>
        <v>381211.3</v>
      </c>
      <c r="S1677" s="14">
        <f t="shared" si="29"/>
        <v>-381211.3</v>
      </c>
      <c r="T1677" s="14"/>
      <c r="U1677" s="14"/>
      <c r="V1677" s="14"/>
      <c r="W1677" s="14"/>
      <c r="X1677" s="14"/>
      <c r="Y1677" s="14"/>
      <c r="Z1677" s="14"/>
      <c r="AA1677" s="14"/>
      <c r="AB1677" s="14"/>
      <c r="AC1677" s="14"/>
      <c r="AD1677" s="14"/>
      <c r="AE1677" s="14"/>
      <c r="AF1677" s="14"/>
      <c r="AG1677" s="14"/>
      <c r="AH1677" s="14"/>
      <c r="AI1677" s="14"/>
      <c r="AJ1677" s="14"/>
      <c r="AK1677" s="14"/>
      <c r="AL1677" s="14"/>
    </row>
    <row r="1678" spans="1:38">
      <c r="A1678" s="14"/>
      <c r="B1678" s="14"/>
      <c r="C1678" s="14"/>
      <c r="D1678" s="14"/>
      <c r="E1678" s="14"/>
      <c r="F1678" s="14"/>
      <c r="G1678" s="14"/>
      <c r="H1678" s="14"/>
      <c r="I1678" s="14"/>
      <c r="J1678" s="14"/>
      <c r="K1678" s="14"/>
      <c r="L1678" s="14"/>
      <c r="M1678" s="14"/>
      <c r="N1678" s="14"/>
      <c r="O1678" s="14"/>
      <c r="Q1678" s="14">
        <f>IF(moras!H1670="SI", moras!C1670, "")</f>
        <v>908129</v>
      </c>
      <c r="R1678" s="14" t="str">
        <f>IF(moras!H1670="NO", moras!C1670, "")</f>
        <v/>
      </c>
      <c r="S1678" s="14" t="e">
        <f t="shared" si="29"/>
        <v>#VALUE!</v>
      </c>
      <c r="T1678" s="14"/>
      <c r="U1678" s="14"/>
      <c r="V1678" s="14"/>
      <c r="W1678" s="14"/>
      <c r="X1678" s="14"/>
      <c r="Y1678" s="14"/>
      <c r="Z1678" s="14"/>
      <c r="AA1678" s="14"/>
      <c r="AB1678" s="14"/>
      <c r="AC1678" s="14"/>
      <c r="AD1678" s="14"/>
      <c r="AE1678" s="14"/>
      <c r="AF1678" s="14"/>
      <c r="AG1678" s="14"/>
      <c r="AH1678" s="14"/>
      <c r="AI1678" s="14"/>
      <c r="AJ1678" s="14"/>
      <c r="AK1678" s="14"/>
      <c r="AL1678" s="14"/>
    </row>
    <row r="1679" spans="1:38">
      <c r="A1679" s="14"/>
      <c r="B1679" s="14"/>
      <c r="C1679" s="14"/>
      <c r="D1679" s="14"/>
      <c r="E1679" s="14"/>
      <c r="F1679" s="14"/>
      <c r="G1679" s="14"/>
      <c r="H1679" s="14"/>
      <c r="I1679" s="14"/>
      <c r="J1679" s="14"/>
      <c r="K1679" s="14"/>
      <c r="L1679" s="14"/>
      <c r="M1679" s="14"/>
      <c r="N1679" s="14"/>
      <c r="O1679" s="14"/>
      <c r="Q1679" s="14" t="str">
        <f>IF(moras!H1671="SI", moras!C1671, "")</f>
        <v/>
      </c>
      <c r="R1679" s="14">
        <f>IF(moras!H1671="NO", moras!C1671, "")</f>
        <v>131198</v>
      </c>
      <c r="S1679" s="14">
        <f t="shared" si="29"/>
        <v>-131198</v>
      </c>
      <c r="T1679" s="14"/>
      <c r="U1679" s="14"/>
      <c r="V1679" s="14"/>
      <c r="W1679" s="14"/>
      <c r="X1679" s="14"/>
      <c r="Y1679" s="14"/>
      <c r="Z1679" s="14"/>
      <c r="AA1679" s="14"/>
      <c r="AB1679" s="14"/>
      <c r="AC1679" s="14"/>
      <c r="AD1679" s="14"/>
      <c r="AE1679" s="14"/>
      <c r="AF1679" s="14"/>
      <c r="AG1679" s="14"/>
      <c r="AH1679" s="14"/>
      <c r="AI1679" s="14"/>
      <c r="AJ1679" s="14"/>
      <c r="AK1679" s="14"/>
      <c r="AL1679" s="14"/>
    </row>
    <row r="1680" spans="1:38">
      <c r="A1680" s="14"/>
      <c r="B1680" s="14"/>
      <c r="C1680" s="14"/>
      <c r="D1680" s="14"/>
      <c r="E1680" s="14"/>
      <c r="F1680" s="14"/>
      <c r="G1680" s="14"/>
      <c r="H1680" s="14"/>
      <c r="I1680" s="14"/>
      <c r="J1680" s="14"/>
      <c r="K1680" s="14"/>
      <c r="L1680" s="14"/>
      <c r="M1680" s="14"/>
      <c r="N1680" s="14"/>
      <c r="O1680" s="14"/>
      <c r="Q1680" s="14" t="str">
        <f>IF(moras!H1672="SI", moras!C1672, "")</f>
        <v/>
      </c>
      <c r="R1680" s="14">
        <f>IF(moras!H1672="NO", moras!C1672, "")</f>
        <v>582921.03</v>
      </c>
      <c r="S1680" s="14">
        <f t="shared" si="29"/>
        <v>-582921.03</v>
      </c>
      <c r="T1680" s="14"/>
      <c r="U1680" s="14"/>
      <c r="V1680" s="14"/>
      <c r="W1680" s="14"/>
      <c r="X1680" s="14"/>
      <c r="Y1680" s="14"/>
      <c r="Z1680" s="14"/>
      <c r="AA1680" s="14"/>
      <c r="AB1680" s="14"/>
      <c r="AC1680" s="14"/>
      <c r="AD1680" s="14"/>
      <c r="AE1680" s="14"/>
      <c r="AF1680" s="14"/>
      <c r="AG1680" s="14"/>
      <c r="AH1680" s="14"/>
      <c r="AI1680" s="14"/>
      <c r="AJ1680" s="14"/>
      <c r="AK1680" s="14"/>
      <c r="AL1680" s="14"/>
    </row>
    <row r="1681" spans="1:38">
      <c r="A1681" s="14"/>
      <c r="B1681" s="14"/>
      <c r="C1681" s="14"/>
      <c r="D1681" s="14"/>
      <c r="E1681" s="14"/>
      <c r="F1681" s="14"/>
      <c r="G1681" s="14"/>
      <c r="H1681" s="14"/>
      <c r="I1681" s="14"/>
      <c r="J1681" s="14"/>
      <c r="K1681" s="14"/>
      <c r="L1681" s="14"/>
      <c r="M1681" s="14"/>
      <c r="N1681" s="14"/>
      <c r="O1681" s="14"/>
      <c r="Q1681" s="14" t="str">
        <f>IF(moras!H1673="SI", moras!C1673, "")</f>
        <v/>
      </c>
      <c r="R1681" s="14">
        <f>IF(moras!H1673="NO", moras!C1673, "")</f>
        <v>251103.9</v>
      </c>
      <c r="S1681" s="14">
        <f t="shared" si="29"/>
        <v>-251103.9</v>
      </c>
      <c r="T1681" s="14"/>
      <c r="U1681" s="14"/>
      <c r="V1681" s="14"/>
      <c r="W1681" s="14"/>
      <c r="X1681" s="14"/>
      <c r="Y1681" s="14"/>
      <c r="Z1681" s="14"/>
      <c r="AA1681" s="14"/>
      <c r="AB1681" s="14"/>
      <c r="AC1681" s="14"/>
      <c r="AD1681" s="14"/>
      <c r="AE1681" s="14"/>
      <c r="AF1681" s="14"/>
      <c r="AG1681" s="14"/>
      <c r="AH1681" s="14"/>
      <c r="AI1681" s="14"/>
      <c r="AJ1681" s="14"/>
      <c r="AK1681" s="14"/>
      <c r="AL1681" s="14"/>
    </row>
    <row r="1682" spans="1:38">
      <c r="A1682" s="14"/>
      <c r="B1682" s="14"/>
      <c r="C1682" s="14"/>
      <c r="D1682" s="14"/>
      <c r="E1682" s="14"/>
      <c r="F1682" s="14"/>
      <c r="G1682" s="14"/>
      <c r="H1682" s="14"/>
      <c r="I1682" s="14"/>
      <c r="J1682" s="14"/>
      <c r="K1682" s="14"/>
      <c r="L1682" s="14"/>
      <c r="M1682" s="14"/>
      <c r="N1682" s="14"/>
      <c r="O1682" s="14"/>
      <c r="Q1682" s="14" t="str">
        <f>IF(moras!H1674="SI", moras!C1674, "")</f>
        <v/>
      </c>
      <c r="R1682" s="14">
        <f>IF(moras!H1674="NO", moras!C1674, "")</f>
        <v>297046</v>
      </c>
      <c r="S1682" s="14">
        <f t="shared" si="29"/>
        <v>-297046</v>
      </c>
      <c r="T1682" s="14"/>
      <c r="U1682" s="14"/>
      <c r="V1682" s="14"/>
      <c r="W1682" s="14"/>
      <c r="X1682" s="14"/>
      <c r="Y1682" s="14"/>
      <c r="Z1682" s="14"/>
      <c r="AA1682" s="14"/>
      <c r="AB1682" s="14"/>
      <c r="AC1682" s="14"/>
      <c r="AD1682" s="14"/>
      <c r="AE1682" s="14"/>
      <c r="AF1682" s="14"/>
      <c r="AG1682" s="14"/>
      <c r="AH1682" s="14"/>
      <c r="AI1682" s="14"/>
      <c r="AJ1682" s="14"/>
      <c r="AK1682" s="14"/>
      <c r="AL1682" s="14"/>
    </row>
    <row r="1683" spans="1:38">
      <c r="A1683" s="14"/>
      <c r="B1683" s="14"/>
      <c r="C1683" s="14"/>
      <c r="D1683" s="14"/>
      <c r="E1683" s="14"/>
      <c r="F1683" s="14"/>
      <c r="G1683" s="14"/>
      <c r="H1683" s="14"/>
      <c r="I1683" s="14"/>
      <c r="J1683" s="14"/>
      <c r="K1683" s="14"/>
      <c r="L1683" s="14"/>
      <c r="M1683" s="14"/>
      <c r="N1683" s="14"/>
      <c r="O1683" s="14"/>
      <c r="Q1683" s="14" t="str">
        <f>IF(moras!H1675="SI", moras!C1675, "")</f>
        <v/>
      </c>
      <c r="R1683" s="14">
        <f>IF(moras!H1675="NO", moras!C1675, "")</f>
        <v>278030.99</v>
      </c>
      <c r="S1683" s="14">
        <f t="shared" si="29"/>
        <v>-278030.99</v>
      </c>
      <c r="T1683" s="14"/>
      <c r="U1683" s="14"/>
      <c r="V1683" s="14"/>
      <c r="W1683" s="14"/>
      <c r="X1683" s="14"/>
      <c r="Y1683" s="14"/>
      <c r="Z1683" s="14"/>
      <c r="AA1683" s="14"/>
      <c r="AB1683" s="14"/>
      <c r="AC1683" s="14"/>
      <c r="AD1683" s="14"/>
      <c r="AE1683" s="14"/>
      <c r="AF1683" s="14"/>
      <c r="AG1683" s="14"/>
      <c r="AH1683" s="14"/>
      <c r="AI1683" s="14"/>
      <c r="AJ1683" s="14"/>
      <c r="AK1683" s="14"/>
      <c r="AL1683" s="14"/>
    </row>
    <row r="1684" spans="1:38">
      <c r="A1684" s="14"/>
      <c r="B1684" s="14"/>
      <c r="C1684" s="14"/>
      <c r="D1684" s="14"/>
      <c r="E1684" s="14"/>
      <c r="F1684" s="14"/>
      <c r="G1684" s="14"/>
      <c r="H1684" s="14"/>
      <c r="I1684" s="14"/>
      <c r="J1684" s="14"/>
      <c r="K1684" s="14"/>
      <c r="L1684" s="14"/>
      <c r="M1684" s="14"/>
      <c r="N1684" s="14"/>
      <c r="O1684" s="14"/>
      <c r="Q1684" s="14" t="str">
        <f>IF(moras!H1676="SI", moras!C1676, "")</f>
        <v/>
      </c>
      <c r="R1684" s="14">
        <f>IF(moras!H1676="NO", moras!C1676, "")</f>
        <v>373396</v>
      </c>
      <c r="S1684" s="14">
        <f t="shared" si="29"/>
        <v>-373396</v>
      </c>
      <c r="T1684" s="14"/>
      <c r="U1684" s="14"/>
      <c r="V1684" s="14"/>
      <c r="W1684" s="14"/>
      <c r="X1684" s="14"/>
      <c r="Y1684" s="14"/>
      <c r="Z1684" s="14"/>
      <c r="AA1684" s="14"/>
      <c r="AB1684" s="14"/>
      <c r="AC1684" s="14"/>
      <c r="AD1684" s="14"/>
      <c r="AE1684" s="14"/>
      <c r="AF1684" s="14"/>
      <c r="AG1684" s="14"/>
      <c r="AH1684" s="14"/>
      <c r="AI1684" s="14"/>
      <c r="AJ1684" s="14"/>
      <c r="AK1684" s="14"/>
      <c r="AL1684" s="14"/>
    </row>
    <row r="1685" spans="1:38">
      <c r="A1685" s="14"/>
      <c r="B1685" s="14"/>
      <c r="C1685" s="14"/>
      <c r="D1685" s="14"/>
      <c r="E1685" s="14"/>
      <c r="F1685" s="14"/>
      <c r="G1685" s="14"/>
      <c r="H1685" s="14"/>
      <c r="I1685" s="14"/>
      <c r="J1685" s="14"/>
      <c r="K1685" s="14"/>
      <c r="L1685" s="14"/>
      <c r="M1685" s="14"/>
      <c r="N1685" s="14"/>
      <c r="O1685" s="14"/>
      <c r="Q1685" s="14">
        <f>IF(moras!H1677="SI", moras!C1677, "")</f>
        <v>297110</v>
      </c>
      <c r="R1685" s="14" t="str">
        <f>IF(moras!H1677="NO", moras!C1677, "")</f>
        <v/>
      </c>
      <c r="S1685" s="14" t="e">
        <f t="shared" si="29"/>
        <v>#VALUE!</v>
      </c>
      <c r="T1685" s="14"/>
      <c r="U1685" s="14"/>
      <c r="V1685" s="14"/>
      <c r="W1685" s="14"/>
      <c r="X1685" s="14"/>
      <c r="Y1685" s="14"/>
      <c r="Z1685" s="14"/>
      <c r="AA1685" s="14"/>
      <c r="AB1685" s="14"/>
      <c r="AC1685" s="14"/>
      <c r="AD1685" s="14"/>
      <c r="AE1685" s="14"/>
      <c r="AF1685" s="14"/>
      <c r="AG1685" s="14"/>
      <c r="AH1685" s="14"/>
      <c r="AI1685" s="14"/>
      <c r="AJ1685" s="14"/>
      <c r="AK1685" s="14"/>
      <c r="AL1685" s="14"/>
    </row>
    <row r="1686" spans="1:38">
      <c r="A1686" s="14"/>
      <c r="B1686" s="14"/>
      <c r="C1686" s="14"/>
      <c r="D1686" s="14"/>
      <c r="E1686" s="14"/>
      <c r="F1686" s="14"/>
      <c r="G1686" s="14"/>
      <c r="H1686" s="14"/>
      <c r="I1686" s="14"/>
      <c r="J1686" s="14"/>
      <c r="K1686" s="14"/>
      <c r="L1686" s="14"/>
      <c r="M1686" s="14"/>
      <c r="N1686" s="14"/>
      <c r="O1686" s="14"/>
      <c r="Q1686" s="14" t="str">
        <f>IF(moras!H1678="SI", moras!C1678, "")</f>
        <v/>
      </c>
      <c r="R1686" s="14">
        <f>IF(moras!H1678="NO", moras!C1678, "")</f>
        <v>296000</v>
      </c>
      <c r="S1686" s="14">
        <f t="shared" si="29"/>
        <v>-296000</v>
      </c>
      <c r="T1686" s="14"/>
      <c r="U1686" s="14"/>
      <c r="V1686" s="14"/>
      <c r="W1686" s="14"/>
      <c r="X1686" s="14"/>
      <c r="Y1686" s="14"/>
      <c r="Z1686" s="14"/>
      <c r="AA1686" s="14"/>
      <c r="AB1686" s="14"/>
      <c r="AC1686" s="14"/>
      <c r="AD1686" s="14"/>
      <c r="AE1686" s="14"/>
      <c r="AF1686" s="14"/>
      <c r="AG1686" s="14"/>
      <c r="AH1686" s="14"/>
      <c r="AI1686" s="14"/>
      <c r="AJ1686" s="14"/>
      <c r="AK1686" s="14"/>
      <c r="AL1686" s="14"/>
    </row>
    <row r="1687" spans="1:38">
      <c r="A1687" s="14"/>
      <c r="B1687" s="14"/>
      <c r="C1687" s="14"/>
      <c r="D1687" s="14"/>
      <c r="E1687" s="14"/>
      <c r="F1687" s="14"/>
      <c r="G1687" s="14"/>
      <c r="H1687" s="14"/>
      <c r="I1687" s="14"/>
      <c r="J1687" s="14"/>
      <c r="K1687" s="14"/>
      <c r="L1687" s="14"/>
      <c r="M1687" s="14"/>
      <c r="N1687" s="14"/>
      <c r="O1687" s="14"/>
      <c r="Q1687" s="14">
        <f>IF(moras!H1679="SI", moras!C1679, "")</f>
        <v>424103</v>
      </c>
      <c r="R1687" s="14" t="str">
        <f>IF(moras!H1679="NO", moras!C1679, "")</f>
        <v/>
      </c>
      <c r="S1687" s="14" t="e">
        <f t="shared" si="29"/>
        <v>#VALUE!</v>
      </c>
      <c r="T1687" s="14"/>
      <c r="U1687" s="14"/>
      <c r="V1687" s="14"/>
      <c r="W1687" s="14"/>
      <c r="X1687" s="14"/>
      <c r="Y1687" s="14"/>
      <c r="Z1687" s="14"/>
      <c r="AA1687" s="14"/>
      <c r="AB1687" s="14"/>
      <c r="AC1687" s="14"/>
      <c r="AD1687" s="14"/>
      <c r="AE1687" s="14"/>
      <c r="AF1687" s="14"/>
      <c r="AG1687" s="14"/>
      <c r="AH1687" s="14"/>
      <c r="AI1687" s="14"/>
      <c r="AJ1687" s="14"/>
      <c r="AK1687" s="14"/>
      <c r="AL1687" s="14"/>
    </row>
    <row r="1688" spans="1:38">
      <c r="A1688" s="14"/>
      <c r="B1688" s="14"/>
      <c r="C1688" s="14"/>
      <c r="D1688" s="14"/>
      <c r="E1688" s="14"/>
      <c r="F1688" s="14"/>
      <c r="G1688" s="14"/>
      <c r="H1688" s="14"/>
      <c r="I1688" s="14"/>
      <c r="J1688" s="14"/>
      <c r="K1688" s="14"/>
      <c r="L1688" s="14"/>
      <c r="M1688" s="14"/>
      <c r="N1688" s="14"/>
      <c r="O1688" s="14"/>
      <c r="Q1688" s="14">
        <f>IF(moras!H1680="SI", moras!C1680, "")</f>
        <v>11000</v>
      </c>
      <c r="R1688" s="14" t="str">
        <f>IF(moras!H1680="NO", moras!C1680, "")</f>
        <v/>
      </c>
      <c r="S1688" s="14" t="e">
        <f t="shared" si="29"/>
        <v>#VALUE!</v>
      </c>
      <c r="T1688" s="14"/>
      <c r="U1688" s="14"/>
      <c r="V1688" s="14"/>
      <c r="W1688" s="14"/>
      <c r="X1688" s="14"/>
      <c r="Y1688" s="14"/>
      <c r="Z1688" s="14"/>
      <c r="AA1688" s="14"/>
      <c r="AB1688" s="14"/>
      <c r="AC1688" s="14"/>
      <c r="AD1688" s="14"/>
      <c r="AE1688" s="14"/>
      <c r="AF1688" s="14"/>
      <c r="AG1688" s="14"/>
      <c r="AH1688" s="14"/>
      <c r="AI1688" s="14"/>
      <c r="AJ1688" s="14"/>
      <c r="AK1688" s="14"/>
      <c r="AL1688" s="14"/>
    </row>
    <row r="1689" spans="1:38">
      <c r="A1689" s="14"/>
      <c r="B1689" s="14"/>
      <c r="C1689" s="14"/>
      <c r="D1689" s="14"/>
      <c r="E1689" s="14"/>
      <c r="F1689" s="14"/>
      <c r="G1689" s="14"/>
      <c r="H1689" s="14"/>
      <c r="I1689" s="14"/>
      <c r="J1689" s="14"/>
      <c r="K1689" s="14"/>
      <c r="L1689" s="14"/>
      <c r="M1689" s="14"/>
      <c r="N1689" s="14"/>
      <c r="O1689" s="14"/>
      <c r="Q1689" s="14" t="str">
        <f>IF(moras!H1681="SI", moras!C1681, "")</f>
        <v/>
      </c>
      <c r="R1689" s="14">
        <f>IF(moras!H1681="NO", moras!C1681, "")</f>
        <v>365500</v>
      </c>
      <c r="S1689" s="14">
        <f t="shared" si="29"/>
        <v>-365500</v>
      </c>
      <c r="T1689" s="14"/>
      <c r="U1689" s="14"/>
      <c r="V1689" s="14"/>
      <c r="W1689" s="14"/>
      <c r="X1689" s="14"/>
      <c r="Y1689" s="14"/>
      <c r="Z1689" s="14"/>
      <c r="AA1689" s="14"/>
      <c r="AB1689" s="14"/>
      <c r="AC1689" s="14"/>
      <c r="AD1689" s="14"/>
      <c r="AE1689" s="14"/>
      <c r="AF1689" s="14"/>
      <c r="AG1689" s="14"/>
      <c r="AH1689" s="14"/>
      <c r="AI1689" s="14"/>
      <c r="AJ1689" s="14"/>
      <c r="AK1689" s="14"/>
      <c r="AL1689" s="14"/>
    </row>
    <row r="1690" spans="1:38">
      <c r="A1690" s="14"/>
      <c r="B1690" s="14"/>
      <c r="C1690" s="14"/>
      <c r="D1690" s="14"/>
      <c r="E1690" s="14"/>
      <c r="F1690" s="14"/>
      <c r="G1690" s="14"/>
      <c r="H1690" s="14"/>
      <c r="I1690" s="14"/>
      <c r="J1690" s="14"/>
      <c r="K1690" s="14"/>
      <c r="L1690" s="14"/>
      <c r="M1690" s="14"/>
      <c r="N1690" s="14"/>
      <c r="O1690" s="14"/>
      <c r="Q1690" s="14">
        <f>IF(moras!H1682="SI", moras!C1682, "")</f>
        <v>25600</v>
      </c>
      <c r="R1690" s="14" t="str">
        <f>IF(moras!H1682="NO", moras!C1682, "")</f>
        <v/>
      </c>
      <c r="S1690" s="14" t="e">
        <f t="shared" si="29"/>
        <v>#VALUE!</v>
      </c>
      <c r="T1690" s="14"/>
      <c r="U1690" s="14"/>
      <c r="V1690" s="14"/>
      <c r="W1690" s="14"/>
      <c r="X1690" s="14"/>
      <c r="Y1690" s="14"/>
      <c r="Z1690" s="14"/>
      <c r="AA1690" s="14"/>
      <c r="AB1690" s="14"/>
      <c r="AC1690" s="14"/>
      <c r="AD1690" s="14"/>
      <c r="AE1690" s="14"/>
      <c r="AF1690" s="14"/>
      <c r="AG1690" s="14"/>
      <c r="AH1690" s="14"/>
      <c r="AI1690" s="14"/>
      <c r="AJ1690" s="14"/>
      <c r="AK1690" s="14"/>
      <c r="AL1690" s="14"/>
    </row>
    <row r="1691" spans="1:38">
      <c r="A1691" s="14"/>
      <c r="B1691" s="14"/>
      <c r="C1691" s="14"/>
      <c r="D1691" s="14"/>
      <c r="E1691" s="14"/>
      <c r="F1691" s="14"/>
      <c r="G1691" s="14"/>
      <c r="H1691" s="14"/>
      <c r="I1691" s="14"/>
      <c r="J1691" s="14"/>
      <c r="K1691" s="14"/>
      <c r="L1691" s="14"/>
      <c r="M1691" s="14"/>
      <c r="N1691" s="14"/>
      <c r="O1691" s="14"/>
      <c r="Q1691" s="14" t="str">
        <f>IF(moras!H1683="SI", moras!C1683, "")</f>
        <v/>
      </c>
      <c r="R1691" s="14">
        <f>IF(moras!H1683="NO", moras!C1683, "")</f>
        <v>276964.47999999998</v>
      </c>
      <c r="S1691" s="14">
        <f t="shared" si="29"/>
        <v>-276964.47999999998</v>
      </c>
      <c r="T1691" s="14"/>
      <c r="U1691" s="14"/>
      <c r="V1691" s="14"/>
      <c r="W1691" s="14"/>
      <c r="X1691" s="14"/>
      <c r="Y1691" s="14"/>
      <c r="Z1691" s="14"/>
      <c r="AA1691" s="14"/>
      <c r="AB1691" s="14"/>
      <c r="AC1691" s="14"/>
      <c r="AD1691" s="14"/>
      <c r="AE1691" s="14"/>
      <c r="AF1691" s="14"/>
      <c r="AG1691" s="14"/>
      <c r="AH1691" s="14"/>
      <c r="AI1691" s="14"/>
      <c r="AJ1691" s="14"/>
      <c r="AK1691" s="14"/>
      <c r="AL1691" s="14"/>
    </row>
    <row r="1692" spans="1:38">
      <c r="A1692" s="14"/>
      <c r="B1692" s="14"/>
      <c r="C1692" s="14"/>
      <c r="D1692" s="14"/>
      <c r="E1692" s="14"/>
      <c r="F1692" s="14"/>
      <c r="G1692" s="14"/>
      <c r="H1692" s="14"/>
      <c r="I1692" s="14"/>
      <c r="J1692" s="14"/>
      <c r="K1692" s="14"/>
      <c r="L1692" s="14"/>
      <c r="M1692" s="14"/>
      <c r="N1692" s="14"/>
      <c r="O1692" s="14"/>
      <c r="Q1692" s="14" t="str">
        <f>IF(moras!H1684="SI", moras!C1684, "")</f>
        <v/>
      </c>
      <c r="R1692" s="14">
        <f>IF(moras!H1684="NO", moras!C1684, "")</f>
        <v>103846.15</v>
      </c>
      <c r="S1692" s="14">
        <f t="shared" si="29"/>
        <v>-103846.15</v>
      </c>
      <c r="T1692" s="14"/>
      <c r="U1692" s="14"/>
      <c r="V1692" s="14"/>
      <c r="W1692" s="14"/>
      <c r="X1692" s="14"/>
      <c r="Y1692" s="14"/>
      <c r="Z1692" s="14"/>
      <c r="AA1692" s="14"/>
      <c r="AB1692" s="14"/>
      <c r="AC1692" s="14"/>
      <c r="AD1692" s="14"/>
      <c r="AE1692" s="14"/>
      <c r="AF1692" s="14"/>
      <c r="AG1692" s="14"/>
      <c r="AH1692" s="14"/>
      <c r="AI1692" s="14"/>
      <c r="AJ1692" s="14"/>
      <c r="AK1692" s="14"/>
      <c r="AL1692" s="14"/>
    </row>
    <row r="1693" spans="1:38">
      <c r="A1693" s="14"/>
      <c r="B1693" s="14"/>
      <c r="C1693" s="14"/>
      <c r="D1693" s="14"/>
      <c r="E1693" s="14"/>
      <c r="F1693" s="14"/>
      <c r="G1693" s="14"/>
      <c r="H1693" s="14"/>
      <c r="I1693" s="14"/>
      <c r="J1693" s="14"/>
      <c r="K1693" s="14"/>
      <c r="L1693" s="14"/>
      <c r="M1693" s="14"/>
      <c r="N1693" s="14"/>
      <c r="O1693" s="14"/>
      <c r="Q1693" s="14" t="str">
        <f>IF(moras!H1685="SI", moras!C1685, "")</f>
        <v/>
      </c>
      <c r="R1693" s="14">
        <f>IF(moras!H1685="NO", moras!C1685, "")</f>
        <v>249691.35</v>
      </c>
      <c r="S1693" s="14">
        <f t="shared" si="29"/>
        <v>-249691.35</v>
      </c>
      <c r="T1693" s="14"/>
      <c r="U1693" s="14"/>
      <c r="V1693" s="14"/>
      <c r="W1693" s="14"/>
      <c r="X1693" s="14"/>
      <c r="Y1693" s="14"/>
      <c r="Z1693" s="14"/>
      <c r="AA1693" s="14"/>
      <c r="AB1693" s="14"/>
      <c r="AC1693" s="14"/>
      <c r="AD1693" s="14"/>
      <c r="AE1693" s="14"/>
      <c r="AF1693" s="14"/>
      <c r="AG1693" s="14"/>
      <c r="AH1693" s="14"/>
      <c r="AI1693" s="14"/>
      <c r="AJ1693" s="14"/>
      <c r="AK1693" s="14"/>
      <c r="AL1693" s="14"/>
    </row>
    <row r="1694" spans="1:38">
      <c r="A1694" s="14"/>
      <c r="B1694" s="14"/>
      <c r="C1694" s="14"/>
      <c r="D1694" s="14"/>
      <c r="E1694" s="14"/>
      <c r="F1694" s="14"/>
      <c r="G1694" s="14"/>
      <c r="H1694" s="14"/>
      <c r="I1694" s="14"/>
      <c r="J1694" s="14"/>
      <c r="K1694" s="14"/>
      <c r="L1694" s="14"/>
      <c r="M1694" s="14"/>
      <c r="N1694" s="14"/>
      <c r="O1694" s="14"/>
      <c r="Q1694" s="14" t="str">
        <f>IF(moras!H1686="SI", moras!C1686, "")</f>
        <v/>
      </c>
      <c r="R1694" s="14">
        <f>IF(moras!H1686="NO", moras!C1686, "")</f>
        <v>306480.65999999997</v>
      </c>
      <c r="S1694" s="14">
        <f t="shared" si="29"/>
        <v>-306480.65999999997</v>
      </c>
      <c r="T1694" s="14"/>
      <c r="U1694" s="14"/>
      <c r="V1694" s="14"/>
      <c r="W1694" s="14"/>
      <c r="X1694" s="14"/>
      <c r="Y1694" s="14"/>
      <c r="Z1694" s="14"/>
      <c r="AA1694" s="14"/>
      <c r="AB1694" s="14"/>
      <c r="AC1694" s="14"/>
      <c r="AD1694" s="14"/>
      <c r="AE1694" s="14"/>
      <c r="AF1694" s="14"/>
      <c r="AG1694" s="14"/>
      <c r="AH1694" s="14"/>
      <c r="AI1694" s="14"/>
      <c r="AJ1694" s="14"/>
      <c r="AK1694" s="14"/>
      <c r="AL1694" s="14"/>
    </row>
    <row r="1695" spans="1:38">
      <c r="A1695" s="14"/>
      <c r="B1695" s="14"/>
      <c r="C1695" s="14"/>
      <c r="D1695" s="14"/>
      <c r="E1695" s="14"/>
      <c r="F1695" s="14"/>
      <c r="G1695" s="14"/>
      <c r="H1695" s="14"/>
      <c r="I1695" s="14"/>
      <c r="J1695" s="14"/>
      <c r="K1695" s="14"/>
      <c r="L1695" s="14"/>
      <c r="M1695" s="14"/>
      <c r="N1695" s="14"/>
      <c r="O1695" s="14"/>
      <c r="Q1695" s="14" t="str">
        <f>IF(moras!H1687="SI", moras!C1687, "")</f>
        <v/>
      </c>
      <c r="R1695" s="14">
        <f>IF(moras!H1687="NO", moras!C1687, "")</f>
        <v>280000</v>
      </c>
      <c r="S1695" s="14">
        <f t="shared" si="29"/>
        <v>-280000</v>
      </c>
      <c r="T1695" s="14"/>
      <c r="U1695" s="14"/>
      <c r="V1695" s="14"/>
      <c r="W1695" s="14"/>
      <c r="X1695" s="14"/>
      <c r="Y1695" s="14"/>
      <c r="Z1695" s="14"/>
      <c r="AA1695" s="14"/>
      <c r="AB1695" s="14"/>
      <c r="AC1695" s="14"/>
      <c r="AD1695" s="14"/>
      <c r="AE1695" s="14"/>
      <c r="AF1695" s="14"/>
      <c r="AG1695" s="14"/>
      <c r="AH1695" s="14"/>
      <c r="AI1695" s="14"/>
      <c r="AJ1695" s="14"/>
      <c r="AK1695" s="14"/>
      <c r="AL1695" s="14"/>
    </row>
    <row r="1696" spans="1:38">
      <c r="A1696" s="14"/>
      <c r="B1696" s="14"/>
      <c r="C1696" s="14"/>
      <c r="D1696" s="14"/>
      <c r="E1696" s="14"/>
      <c r="F1696" s="14"/>
      <c r="G1696" s="14"/>
      <c r="H1696" s="14"/>
      <c r="I1696" s="14"/>
      <c r="J1696" s="14"/>
      <c r="K1696" s="14"/>
      <c r="L1696" s="14"/>
      <c r="M1696" s="14"/>
      <c r="N1696" s="14"/>
      <c r="O1696" s="14"/>
      <c r="Q1696" s="14" t="str">
        <f>IF(moras!H1688="SI", moras!C1688, "")</f>
        <v/>
      </c>
      <c r="R1696" s="14">
        <f>IF(moras!H1688="NO", moras!C1688, "")</f>
        <v>165000</v>
      </c>
      <c r="S1696" s="14">
        <f t="shared" si="29"/>
        <v>-165000</v>
      </c>
      <c r="T1696" s="14"/>
      <c r="U1696" s="14"/>
      <c r="V1696" s="14"/>
      <c r="W1696" s="14"/>
      <c r="X1696" s="14"/>
      <c r="Y1696" s="14"/>
      <c r="Z1696" s="14"/>
      <c r="AA1696" s="14"/>
      <c r="AB1696" s="14"/>
      <c r="AC1696" s="14"/>
      <c r="AD1696" s="14"/>
      <c r="AE1696" s="14"/>
      <c r="AF1696" s="14"/>
      <c r="AG1696" s="14"/>
      <c r="AH1696" s="14"/>
      <c r="AI1696" s="14"/>
      <c r="AJ1696" s="14"/>
      <c r="AK1696" s="14"/>
      <c r="AL1696" s="14"/>
    </row>
    <row r="1697" spans="1:38">
      <c r="A1697" s="14"/>
      <c r="B1697" s="14"/>
      <c r="C1697" s="14"/>
      <c r="D1697" s="14"/>
      <c r="E1697" s="14"/>
      <c r="F1697" s="14"/>
      <c r="G1697" s="14"/>
      <c r="H1697" s="14"/>
      <c r="I1697" s="14"/>
      <c r="J1697" s="14"/>
      <c r="K1697" s="14"/>
      <c r="L1697" s="14"/>
      <c r="M1697" s="14"/>
      <c r="N1697" s="14"/>
      <c r="O1697" s="14"/>
      <c r="Q1697" s="14">
        <f>IF(moras!H1689="SI", moras!C1689, "")</f>
        <v>296265.63</v>
      </c>
      <c r="R1697" s="14" t="str">
        <f>IF(moras!H1689="NO", moras!C1689, "")</f>
        <v/>
      </c>
      <c r="S1697" s="14" t="e">
        <f t="shared" si="29"/>
        <v>#VALUE!</v>
      </c>
      <c r="T1697" s="14"/>
      <c r="U1697" s="14"/>
      <c r="V1697" s="14"/>
      <c r="W1697" s="14"/>
      <c r="X1697" s="14"/>
      <c r="Y1697" s="14"/>
      <c r="Z1697" s="14"/>
      <c r="AA1697" s="14"/>
      <c r="AB1697" s="14"/>
      <c r="AC1697" s="14"/>
      <c r="AD1697" s="14"/>
      <c r="AE1697" s="14"/>
      <c r="AF1697" s="14"/>
      <c r="AG1697" s="14"/>
      <c r="AH1697" s="14"/>
      <c r="AI1697" s="14"/>
      <c r="AJ1697" s="14"/>
      <c r="AK1697" s="14"/>
      <c r="AL1697" s="14"/>
    </row>
    <row r="1698" spans="1:38">
      <c r="A1698" s="14"/>
      <c r="B1698" s="14"/>
      <c r="C1698" s="14"/>
      <c r="D1698" s="14"/>
      <c r="E1698" s="14"/>
      <c r="F1698" s="14"/>
      <c r="G1698" s="14"/>
      <c r="H1698" s="14"/>
      <c r="I1698" s="14"/>
      <c r="J1698" s="14"/>
      <c r="K1698" s="14"/>
      <c r="L1698" s="14"/>
      <c r="M1698" s="14"/>
      <c r="N1698" s="14"/>
      <c r="O1698" s="14"/>
      <c r="Q1698" s="14" t="str">
        <f>IF(moras!H1690="SI", moras!C1690, "")</f>
        <v/>
      </c>
      <c r="R1698" s="14">
        <f>IF(moras!H1690="NO", moras!C1690, "")</f>
        <v>1766548</v>
      </c>
      <c r="S1698" s="14">
        <f t="shared" si="29"/>
        <v>-1766548</v>
      </c>
      <c r="T1698" s="14"/>
      <c r="U1698" s="14"/>
      <c r="V1698" s="14"/>
      <c r="W1698" s="14"/>
      <c r="X1698" s="14"/>
      <c r="Y1698" s="14"/>
      <c r="Z1698" s="14"/>
      <c r="AA1698" s="14"/>
      <c r="AB1698" s="14"/>
      <c r="AC1698" s="14"/>
      <c r="AD1698" s="14"/>
      <c r="AE1698" s="14"/>
      <c r="AF1698" s="14"/>
      <c r="AG1698" s="14"/>
      <c r="AH1698" s="14"/>
      <c r="AI1698" s="14"/>
      <c r="AJ1698" s="14"/>
      <c r="AK1698" s="14"/>
      <c r="AL1698" s="14"/>
    </row>
    <row r="1699" spans="1:38">
      <c r="A1699" s="14"/>
      <c r="B1699" s="14"/>
      <c r="C1699" s="14"/>
      <c r="D1699" s="14"/>
      <c r="E1699" s="14"/>
      <c r="F1699" s="14"/>
      <c r="G1699" s="14"/>
      <c r="H1699" s="14"/>
      <c r="I1699" s="14"/>
      <c r="J1699" s="14"/>
      <c r="K1699" s="14"/>
      <c r="L1699" s="14"/>
      <c r="M1699" s="14"/>
      <c r="N1699" s="14"/>
      <c r="O1699" s="14"/>
      <c r="Q1699" s="14" t="str">
        <f>IF(moras!H1691="SI", moras!C1691, "")</f>
        <v/>
      </c>
      <c r="R1699" s="14">
        <f>IF(moras!H1691="NO", moras!C1691, "")</f>
        <v>297046</v>
      </c>
      <c r="S1699" s="14">
        <f t="shared" si="29"/>
        <v>-297046</v>
      </c>
      <c r="T1699" s="14"/>
      <c r="U1699" s="14"/>
      <c r="V1699" s="14"/>
      <c r="W1699" s="14"/>
      <c r="X1699" s="14"/>
      <c r="Y1699" s="14"/>
      <c r="Z1699" s="14"/>
      <c r="AA1699" s="14"/>
      <c r="AB1699" s="14"/>
      <c r="AC1699" s="14"/>
      <c r="AD1699" s="14"/>
      <c r="AE1699" s="14"/>
      <c r="AF1699" s="14"/>
      <c r="AG1699" s="14"/>
      <c r="AH1699" s="14"/>
      <c r="AI1699" s="14"/>
      <c r="AJ1699" s="14"/>
      <c r="AK1699" s="14"/>
      <c r="AL1699" s="14"/>
    </row>
    <row r="1700" spans="1:38">
      <c r="A1700" s="14"/>
      <c r="B1700" s="14"/>
      <c r="C1700" s="14"/>
      <c r="D1700" s="14"/>
      <c r="E1700" s="14"/>
      <c r="F1700" s="14"/>
      <c r="G1700" s="14"/>
      <c r="H1700" s="14"/>
      <c r="I1700" s="14"/>
      <c r="J1700" s="14"/>
      <c r="K1700" s="14"/>
      <c r="L1700" s="14"/>
      <c r="M1700" s="14"/>
      <c r="N1700" s="14"/>
      <c r="O1700" s="14"/>
      <c r="Q1700" s="14" t="str">
        <f>IF(moras!H1692="SI", moras!C1692, "")</f>
        <v/>
      </c>
      <c r="R1700" s="14">
        <f>IF(moras!H1692="NO", moras!C1692, "")</f>
        <v>278030</v>
      </c>
      <c r="S1700" s="14">
        <f t="shared" si="29"/>
        <v>-278030</v>
      </c>
      <c r="T1700" s="14"/>
      <c r="U1700" s="14"/>
      <c r="V1700" s="14"/>
      <c r="W1700" s="14"/>
      <c r="X1700" s="14"/>
      <c r="Y1700" s="14"/>
      <c r="Z1700" s="14"/>
      <c r="AA1700" s="14"/>
      <c r="AB1700" s="14"/>
      <c r="AC1700" s="14"/>
      <c r="AD1700" s="14"/>
      <c r="AE1700" s="14"/>
      <c r="AF1700" s="14"/>
      <c r="AG1700" s="14"/>
      <c r="AH1700" s="14"/>
      <c r="AI1700" s="14"/>
      <c r="AJ1700" s="14"/>
      <c r="AK1700" s="14"/>
      <c r="AL1700" s="14"/>
    </row>
    <row r="1701" spans="1:38">
      <c r="A1701" s="14"/>
      <c r="B1701" s="14"/>
      <c r="C1701" s="14"/>
      <c r="D1701" s="14"/>
      <c r="E1701" s="14"/>
      <c r="F1701" s="14"/>
      <c r="G1701" s="14"/>
      <c r="H1701" s="14"/>
      <c r="I1701" s="14"/>
      <c r="J1701" s="14"/>
      <c r="K1701" s="14"/>
      <c r="L1701" s="14"/>
      <c r="M1701" s="14"/>
      <c r="N1701" s="14"/>
      <c r="O1701" s="14"/>
      <c r="Q1701" s="14" t="str">
        <f>IF(moras!H1693="SI", moras!C1693, "")</f>
        <v/>
      </c>
      <c r="R1701" s="14">
        <f>IF(moras!H1693="NO", moras!C1693, "")</f>
        <v>838098</v>
      </c>
      <c r="S1701" s="14">
        <f t="shared" si="29"/>
        <v>-838098</v>
      </c>
      <c r="T1701" s="14"/>
      <c r="U1701" s="14"/>
      <c r="V1701" s="14"/>
      <c r="W1701" s="14"/>
      <c r="X1701" s="14"/>
      <c r="Y1701" s="14"/>
      <c r="Z1701" s="14"/>
      <c r="AA1701" s="14"/>
      <c r="AB1701" s="14"/>
      <c r="AC1701" s="14"/>
      <c r="AD1701" s="14"/>
      <c r="AE1701" s="14"/>
      <c r="AF1701" s="14"/>
      <c r="AG1701" s="14"/>
      <c r="AH1701" s="14"/>
      <c r="AI1701" s="14"/>
      <c r="AJ1701" s="14"/>
      <c r="AK1701" s="14"/>
      <c r="AL1701" s="14"/>
    </row>
    <row r="1702" spans="1:38">
      <c r="A1702" s="14"/>
      <c r="B1702" s="14"/>
      <c r="C1702" s="14"/>
      <c r="D1702" s="14"/>
      <c r="E1702" s="14"/>
      <c r="F1702" s="14"/>
      <c r="G1702" s="14"/>
      <c r="H1702" s="14"/>
      <c r="I1702" s="14"/>
      <c r="J1702" s="14"/>
      <c r="K1702" s="14"/>
      <c r="L1702" s="14"/>
      <c r="M1702" s="14"/>
      <c r="N1702" s="14"/>
      <c r="O1702" s="14"/>
      <c r="Q1702" s="14" t="str">
        <f>IF(moras!H1694="SI", moras!C1694, "")</f>
        <v/>
      </c>
      <c r="R1702" s="14">
        <f>IF(moras!H1694="NO", moras!C1694, "")</f>
        <v>594092</v>
      </c>
      <c r="S1702" s="14">
        <f t="shared" si="29"/>
        <v>-594092</v>
      </c>
      <c r="T1702" s="14"/>
      <c r="U1702" s="14"/>
      <c r="V1702" s="14"/>
      <c r="W1702" s="14"/>
      <c r="X1702" s="14"/>
      <c r="Y1702" s="14"/>
      <c r="Z1702" s="14"/>
      <c r="AA1702" s="14"/>
      <c r="AB1702" s="14"/>
      <c r="AC1702" s="14"/>
      <c r="AD1702" s="14"/>
      <c r="AE1702" s="14"/>
      <c r="AF1702" s="14"/>
      <c r="AG1702" s="14"/>
      <c r="AH1702" s="14"/>
      <c r="AI1702" s="14"/>
      <c r="AJ1702" s="14"/>
      <c r="AK1702" s="14"/>
      <c r="AL1702" s="14"/>
    </row>
    <row r="1703" spans="1:38">
      <c r="A1703" s="14"/>
      <c r="B1703" s="14"/>
      <c r="C1703" s="14"/>
      <c r="D1703" s="14"/>
      <c r="E1703" s="14"/>
      <c r="F1703" s="14"/>
      <c r="G1703" s="14"/>
      <c r="H1703" s="14"/>
      <c r="I1703" s="14"/>
      <c r="J1703" s="14"/>
      <c r="K1703" s="14"/>
      <c r="L1703" s="14"/>
      <c r="M1703" s="14"/>
      <c r="N1703" s="14"/>
      <c r="O1703" s="14"/>
      <c r="Q1703" s="14" t="str">
        <f>IF(moras!H1695="SI", moras!C1695, "")</f>
        <v/>
      </c>
      <c r="R1703" s="14">
        <f>IF(moras!H1695="NO", moras!C1695, "")</f>
        <v>615805.6</v>
      </c>
      <c r="S1703" s="14">
        <f t="shared" si="29"/>
        <v>-615805.6</v>
      </c>
      <c r="T1703" s="14"/>
      <c r="U1703" s="14"/>
      <c r="V1703" s="14"/>
      <c r="W1703" s="14"/>
      <c r="X1703" s="14"/>
      <c r="Y1703" s="14"/>
      <c r="Z1703" s="14"/>
      <c r="AA1703" s="14"/>
      <c r="AB1703" s="14"/>
      <c r="AC1703" s="14"/>
      <c r="AD1703" s="14"/>
      <c r="AE1703" s="14"/>
      <c r="AF1703" s="14"/>
      <c r="AG1703" s="14"/>
      <c r="AH1703" s="14"/>
      <c r="AI1703" s="14"/>
      <c r="AJ1703" s="14"/>
      <c r="AK1703" s="14"/>
      <c r="AL1703" s="14"/>
    </row>
    <row r="1704" spans="1:38">
      <c r="A1704" s="14"/>
      <c r="B1704" s="14"/>
      <c r="C1704" s="14"/>
      <c r="D1704" s="14"/>
      <c r="E1704" s="14"/>
      <c r="F1704" s="14"/>
      <c r="G1704" s="14"/>
      <c r="H1704" s="14"/>
      <c r="I1704" s="14"/>
      <c r="J1704" s="14"/>
      <c r="K1704" s="14"/>
      <c r="L1704" s="14"/>
      <c r="M1704" s="14"/>
      <c r="N1704" s="14"/>
      <c r="O1704" s="14"/>
      <c r="Q1704" s="14" t="str">
        <f>IF(moras!H1696="SI", moras!C1696, "")</f>
        <v/>
      </c>
      <c r="R1704" s="14">
        <f>IF(moras!H1696="NO", moras!C1696, "")</f>
        <v>625322.5</v>
      </c>
      <c r="S1704" s="14">
        <f t="shared" si="29"/>
        <v>-625322.5</v>
      </c>
      <c r="T1704" s="14"/>
      <c r="U1704" s="14"/>
      <c r="V1704" s="14"/>
      <c r="W1704" s="14"/>
      <c r="X1704" s="14"/>
      <c r="Y1704" s="14"/>
      <c r="Z1704" s="14"/>
      <c r="AA1704" s="14"/>
      <c r="AB1704" s="14"/>
      <c r="AC1704" s="14"/>
      <c r="AD1704" s="14"/>
      <c r="AE1704" s="14"/>
      <c r="AF1704" s="14"/>
      <c r="AG1704" s="14"/>
      <c r="AH1704" s="14"/>
      <c r="AI1704" s="14"/>
      <c r="AJ1704" s="14"/>
      <c r="AK1704" s="14"/>
      <c r="AL1704" s="14"/>
    </row>
    <row r="1705" spans="1:38">
      <c r="A1705" s="14"/>
      <c r="B1705" s="14"/>
      <c r="C1705" s="14"/>
      <c r="D1705" s="14"/>
      <c r="E1705" s="14"/>
      <c r="F1705" s="14"/>
      <c r="G1705" s="14"/>
      <c r="H1705" s="14"/>
      <c r="I1705" s="14"/>
      <c r="J1705" s="14"/>
      <c r="K1705" s="14"/>
      <c r="L1705" s="14"/>
      <c r="M1705" s="14"/>
      <c r="N1705" s="14"/>
      <c r="O1705" s="14"/>
      <c r="Q1705" s="14">
        <f>IF(moras!H1697="SI", moras!C1697, "")</f>
        <v>364086</v>
      </c>
      <c r="R1705" s="14" t="str">
        <f>IF(moras!H1697="NO", moras!C1697, "")</f>
        <v/>
      </c>
      <c r="S1705" s="14" t="e">
        <f t="shared" si="29"/>
        <v>#VALUE!</v>
      </c>
      <c r="T1705" s="14"/>
      <c r="U1705" s="14"/>
      <c r="V1705" s="14"/>
      <c r="W1705" s="14"/>
      <c r="X1705" s="14"/>
      <c r="Y1705" s="14"/>
      <c r="Z1705" s="14"/>
      <c r="AA1705" s="14"/>
      <c r="AB1705" s="14"/>
      <c r="AC1705" s="14"/>
      <c r="AD1705" s="14"/>
      <c r="AE1705" s="14"/>
      <c r="AF1705" s="14"/>
      <c r="AG1705" s="14"/>
      <c r="AH1705" s="14"/>
      <c r="AI1705" s="14"/>
      <c r="AJ1705" s="14"/>
      <c r="AK1705" s="14"/>
      <c r="AL1705" s="14"/>
    </row>
    <row r="1706" spans="1:38">
      <c r="A1706" s="14"/>
      <c r="B1706" s="14"/>
      <c r="C1706" s="14"/>
      <c r="D1706" s="14"/>
      <c r="E1706" s="14"/>
      <c r="F1706" s="14"/>
      <c r="G1706" s="14"/>
      <c r="H1706" s="14"/>
      <c r="I1706" s="14"/>
      <c r="J1706" s="14"/>
      <c r="K1706" s="14"/>
      <c r="L1706" s="14"/>
      <c r="M1706" s="14"/>
      <c r="N1706" s="14"/>
      <c r="O1706" s="14"/>
      <c r="Q1706" s="14" t="str">
        <f>IF(moras!H1698="SI", moras!C1698, "")</f>
        <v/>
      </c>
      <c r="R1706" s="14">
        <f>IF(moras!H1698="NO", moras!C1698, "")</f>
        <v>976390</v>
      </c>
      <c r="S1706" s="14">
        <f t="shared" si="29"/>
        <v>-976390</v>
      </c>
      <c r="T1706" s="14"/>
      <c r="U1706" s="14"/>
      <c r="V1706" s="14"/>
      <c r="W1706" s="14"/>
      <c r="X1706" s="14"/>
      <c r="Y1706" s="14"/>
      <c r="Z1706" s="14"/>
      <c r="AA1706" s="14"/>
      <c r="AB1706" s="14"/>
      <c r="AC1706" s="14"/>
      <c r="AD1706" s="14"/>
      <c r="AE1706" s="14"/>
      <c r="AF1706" s="14"/>
      <c r="AG1706" s="14"/>
      <c r="AH1706" s="14"/>
      <c r="AI1706" s="14"/>
      <c r="AJ1706" s="14"/>
      <c r="AK1706" s="14"/>
      <c r="AL1706" s="14"/>
    </row>
    <row r="1707" spans="1:38">
      <c r="A1707" s="14"/>
      <c r="B1707" s="14"/>
      <c r="C1707" s="14"/>
      <c r="D1707" s="14"/>
      <c r="E1707" s="14"/>
      <c r="F1707" s="14"/>
      <c r="G1707" s="14"/>
      <c r="H1707" s="14"/>
      <c r="I1707" s="14"/>
      <c r="J1707" s="14"/>
      <c r="K1707" s="14"/>
      <c r="L1707" s="14"/>
      <c r="M1707" s="14"/>
      <c r="N1707" s="14"/>
      <c r="O1707" s="14"/>
      <c r="Q1707" s="14" t="str">
        <f>IF(moras!H1699="SI", moras!C1699, "")</f>
        <v/>
      </c>
      <c r="R1707" s="14">
        <f>IF(moras!H1699="NO", moras!C1699, "")</f>
        <v>297046</v>
      </c>
      <c r="S1707" s="14">
        <f t="shared" si="29"/>
        <v>-297046</v>
      </c>
      <c r="T1707" s="14"/>
      <c r="U1707" s="14"/>
      <c r="V1707" s="14"/>
      <c r="W1707" s="14"/>
      <c r="X1707" s="14"/>
      <c r="Y1707" s="14"/>
      <c r="Z1707" s="14"/>
      <c r="AA1707" s="14"/>
      <c r="AB1707" s="14"/>
      <c r="AC1707" s="14"/>
      <c r="AD1707" s="14"/>
      <c r="AE1707" s="14"/>
      <c r="AF1707" s="14"/>
      <c r="AG1707" s="14"/>
      <c r="AH1707" s="14"/>
      <c r="AI1707" s="14"/>
      <c r="AJ1707" s="14"/>
      <c r="AK1707" s="14"/>
      <c r="AL1707" s="14"/>
    </row>
    <row r="1708" spans="1:38">
      <c r="A1708" s="14"/>
      <c r="B1708" s="14"/>
      <c r="C1708" s="14"/>
      <c r="D1708" s="14"/>
      <c r="E1708" s="14"/>
      <c r="F1708" s="14"/>
      <c r="G1708" s="14"/>
      <c r="H1708" s="14"/>
      <c r="I1708" s="14"/>
      <c r="J1708" s="14"/>
      <c r="K1708" s="14"/>
      <c r="L1708" s="14"/>
      <c r="M1708" s="14"/>
      <c r="N1708" s="14"/>
      <c r="O1708" s="14"/>
      <c r="Q1708" s="14" t="str">
        <f>IF(moras!H1700="SI", moras!C1700, "")</f>
        <v/>
      </c>
      <c r="R1708" s="14">
        <f>IF(moras!H1700="NO", moras!C1700, "")</f>
        <v>3108698.61</v>
      </c>
      <c r="S1708" s="14">
        <f t="shared" si="29"/>
        <v>-3108698.61</v>
      </c>
      <c r="T1708" s="14"/>
      <c r="U1708" s="14"/>
      <c r="V1708" s="14"/>
      <c r="W1708" s="14"/>
      <c r="X1708" s="14"/>
      <c r="Y1708" s="14"/>
      <c r="Z1708" s="14"/>
      <c r="AA1708" s="14"/>
      <c r="AB1708" s="14"/>
      <c r="AC1708" s="14"/>
      <c r="AD1708" s="14"/>
      <c r="AE1708" s="14"/>
      <c r="AF1708" s="14"/>
      <c r="AG1708" s="14"/>
      <c r="AH1708" s="14"/>
      <c r="AI1708" s="14"/>
      <c r="AJ1708" s="14"/>
      <c r="AK1708" s="14"/>
      <c r="AL1708" s="14"/>
    </row>
    <row r="1709" spans="1:38">
      <c r="A1709" s="14"/>
      <c r="B1709" s="14"/>
      <c r="C1709" s="14"/>
      <c r="D1709" s="14"/>
      <c r="E1709" s="14"/>
      <c r="F1709" s="14"/>
      <c r="G1709" s="14"/>
      <c r="H1709" s="14"/>
      <c r="I1709" s="14"/>
      <c r="J1709" s="14"/>
      <c r="K1709" s="14"/>
      <c r="L1709" s="14"/>
      <c r="M1709" s="14"/>
      <c r="N1709" s="14"/>
      <c r="O1709" s="14"/>
      <c r="Q1709" s="14" t="str">
        <f>IF(moras!H1701="SI", moras!C1701, "")</f>
        <v/>
      </c>
      <c r="R1709" s="14">
        <f>IF(moras!H1701="NO", moras!C1701, "")</f>
        <v>309927.25</v>
      </c>
      <c r="S1709" s="14">
        <f t="shared" si="29"/>
        <v>-309927.25</v>
      </c>
      <c r="T1709" s="14"/>
      <c r="U1709" s="14"/>
      <c r="V1709" s="14"/>
      <c r="W1709" s="14"/>
      <c r="X1709" s="14"/>
      <c r="Y1709" s="14"/>
      <c r="Z1709" s="14"/>
      <c r="AA1709" s="14"/>
      <c r="AB1709" s="14"/>
      <c r="AC1709" s="14"/>
      <c r="AD1709" s="14"/>
      <c r="AE1709" s="14"/>
      <c r="AF1709" s="14"/>
      <c r="AG1709" s="14"/>
      <c r="AH1709" s="14"/>
      <c r="AI1709" s="14"/>
      <c r="AJ1709" s="14"/>
      <c r="AK1709" s="14"/>
      <c r="AL1709" s="14"/>
    </row>
    <row r="1710" spans="1:38">
      <c r="A1710" s="14"/>
      <c r="B1710" s="14"/>
      <c r="C1710" s="14"/>
      <c r="D1710" s="14"/>
      <c r="E1710" s="14"/>
      <c r="F1710" s="14"/>
      <c r="G1710" s="14"/>
      <c r="H1710" s="14"/>
      <c r="I1710" s="14"/>
      <c r="J1710" s="14"/>
      <c r="K1710" s="14"/>
      <c r="L1710" s="14"/>
      <c r="M1710" s="14"/>
      <c r="N1710" s="14"/>
      <c r="O1710" s="14"/>
      <c r="Q1710" s="14" t="str">
        <f>IF(moras!H1702="SI", moras!C1702, "")</f>
        <v/>
      </c>
      <c r="R1710" s="14">
        <f>IF(moras!H1702="NO", moras!C1702, "")</f>
        <v>370905</v>
      </c>
      <c r="S1710" s="14">
        <f t="shared" si="29"/>
        <v>-370905</v>
      </c>
      <c r="T1710" s="14"/>
      <c r="U1710" s="14"/>
      <c r="V1710" s="14"/>
      <c r="W1710" s="14"/>
      <c r="X1710" s="14"/>
      <c r="Y1710" s="14"/>
      <c r="Z1710" s="14"/>
      <c r="AA1710" s="14"/>
      <c r="AB1710" s="14"/>
      <c r="AC1710" s="14"/>
      <c r="AD1710" s="14"/>
      <c r="AE1710" s="14"/>
      <c r="AF1710" s="14"/>
      <c r="AG1710" s="14"/>
      <c r="AH1710" s="14"/>
      <c r="AI1710" s="14"/>
      <c r="AJ1710" s="14"/>
      <c r="AK1710" s="14"/>
      <c r="AL1710" s="14"/>
    </row>
    <row r="1711" spans="1:38">
      <c r="A1711" s="14"/>
      <c r="B1711" s="14"/>
      <c r="C1711" s="14"/>
      <c r="D1711" s="14"/>
      <c r="E1711" s="14"/>
      <c r="F1711" s="14"/>
      <c r="G1711" s="14"/>
      <c r="H1711" s="14"/>
      <c r="I1711" s="14"/>
      <c r="J1711" s="14"/>
      <c r="K1711" s="14"/>
      <c r="L1711" s="14"/>
      <c r="M1711" s="14"/>
      <c r="N1711" s="14"/>
      <c r="O1711" s="14"/>
      <c r="Q1711" s="14" t="str">
        <f>IF(moras!H1703="SI", moras!C1703, "")</f>
        <v/>
      </c>
      <c r="R1711" s="14">
        <f>IF(moras!H1703="NO", moras!C1703, "")</f>
        <v>352000</v>
      </c>
      <c r="S1711" s="14">
        <f t="shared" si="29"/>
        <v>-352000</v>
      </c>
      <c r="T1711" s="14"/>
      <c r="U1711" s="14"/>
      <c r="V1711" s="14"/>
      <c r="W1711" s="14"/>
      <c r="X1711" s="14"/>
      <c r="Y1711" s="14"/>
      <c r="Z1711" s="14"/>
      <c r="AA1711" s="14"/>
      <c r="AB1711" s="14"/>
      <c r="AC1711" s="14"/>
      <c r="AD1711" s="14"/>
      <c r="AE1711" s="14"/>
      <c r="AF1711" s="14"/>
      <c r="AG1711" s="14"/>
      <c r="AH1711" s="14"/>
      <c r="AI1711" s="14"/>
      <c r="AJ1711" s="14"/>
      <c r="AK1711" s="14"/>
      <c r="AL1711" s="14"/>
    </row>
    <row r="1712" spans="1:38">
      <c r="A1712" s="14"/>
      <c r="B1712" s="14"/>
      <c r="C1712" s="14"/>
      <c r="D1712" s="14"/>
      <c r="E1712" s="14"/>
      <c r="F1712" s="14"/>
      <c r="G1712" s="14"/>
      <c r="H1712" s="14"/>
      <c r="I1712" s="14"/>
      <c r="J1712" s="14"/>
      <c r="K1712" s="14"/>
      <c r="L1712" s="14"/>
      <c r="M1712" s="14"/>
      <c r="N1712" s="14"/>
      <c r="O1712" s="14"/>
      <c r="Q1712" s="14" t="str">
        <f>IF(moras!H1704="SI", moras!C1704, "")</f>
        <v/>
      </c>
      <c r="R1712" s="14">
        <f>IF(moras!H1704="NO", moras!C1704, "")</f>
        <v>390899.95</v>
      </c>
      <c r="S1712" s="14">
        <f t="shared" si="29"/>
        <v>-390899.95</v>
      </c>
      <c r="T1712" s="14"/>
      <c r="U1712" s="14"/>
      <c r="V1712" s="14"/>
      <c r="W1712" s="14"/>
      <c r="X1712" s="14"/>
      <c r="Y1712" s="14"/>
      <c r="Z1712" s="14"/>
      <c r="AA1712" s="14"/>
      <c r="AB1712" s="14"/>
      <c r="AC1712" s="14"/>
      <c r="AD1712" s="14"/>
      <c r="AE1712" s="14"/>
      <c r="AF1712" s="14"/>
      <c r="AG1712" s="14"/>
      <c r="AH1712" s="14"/>
      <c r="AI1712" s="14"/>
      <c r="AJ1712" s="14"/>
      <c r="AK1712" s="14"/>
      <c r="AL1712" s="14"/>
    </row>
    <row r="1713" spans="1:38">
      <c r="A1713" s="14"/>
      <c r="B1713" s="14"/>
      <c r="C1713" s="14"/>
      <c r="D1713" s="14"/>
      <c r="E1713" s="14"/>
      <c r="F1713" s="14"/>
      <c r="G1713" s="14"/>
      <c r="H1713" s="14"/>
      <c r="I1713" s="14"/>
      <c r="J1713" s="14"/>
      <c r="K1713" s="14"/>
      <c r="L1713" s="14"/>
      <c r="M1713" s="14"/>
      <c r="N1713" s="14"/>
      <c r="O1713" s="14"/>
      <c r="Q1713" s="14" t="str">
        <f>IF(moras!H1705="SI", moras!C1705, "")</f>
        <v/>
      </c>
      <c r="R1713" s="14">
        <f>IF(moras!H1705="NO", moras!C1705, "")</f>
        <v>460692.92</v>
      </c>
      <c r="S1713" s="14">
        <f t="shared" si="29"/>
        <v>-460692.92</v>
      </c>
      <c r="T1713" s="14"/>
      <c r="U1713" s="14"/>
      <c r="V1713" s="14"/>
      <c r="W1713" s="14"/>
      <c r="X1713" s="14"/>
      <c r="Y1713" s="14"/>
      <c r="Z1713" s="14"/>
      <c r="AA1713" s="14"/>
      <c r="AB1713" s="14"/>
      <c r="AC1713" s="14"/>
      <c r="AD1713" s="14"/>
      <c r="AE1713" s="14"/>
      <c r="AF1713" s="14"/>
      <c r="AG1713" s="14"/>
      <c r="AH1713" s="14"/>
      <c r="AI1713" s="14"/>
      <c r="AJ1713" s="14"/>
      <c r="AK1713" s="14"/>
      <c r="AL1713" s="14"/>
    </row>
    <row r="1714" spans="1:38">
      <c r="A1714" s="14"/>
      <c r="B1714" s="14"/>
      <c r="C1714" s="14"/>
      <c r="D1714" s="14"/>
      <c r="E1714" s="14"/>
      <c r="F1714" s="14"/>
      <c r="G1714" s="14"/>
      <c r="H1714" s="14"/>
      <c r="I1714" s="14"/>
      <c r="J1714" s="14"/>
      <c r="K1714" s="14"/>
      <c r="L1714" s="14"/>
      <c r="M1714" s="14"/>
      <c r="N1714" s="14"/>
      <c r="O1714" s="14"/>
      <c r="Q1714" s="14" t="str">
        <f>IF(moras!H1706="SI", moras!C1706, "")</f>
        <v/>
      </c>
      <c r="R1714" s="14">
        <f>IF(moras!H1706="NO", moras!C1706, "")</f>
        <v>484267.8</v>
      </c>
      <c r="S1714" s="14">
        <f t="shared" si="29"/>
        <v>-484267.8</v>
      </c>
      <c r="T1714" s="14"/>
      <c r="U1714" s="14"/>
      <c r="V1714" s="14"/>
      <c r="W1714" s="14"/>
      <c r="X1714" s="14"/>
      <c r="Y1714" s="14"/>
      <c r="Z1714" s="14"/>
      <c r="AA1714" s="14"/>
      <c r="AB1714" s="14"/>
      <c r="AC1714" s="14"/>
      <c r="AD1714" s="14"/>
      <c r="AE1714" s="14"/>
      <c r="AF1714" s="14"/>
      <c r="AG1714" s="14"/>
      <c r="AH1714" s="14"/>
      <c r="AI1714" s="14"/>
      <c r="AJ1714" s="14"/>
      <c r="AK1714" s="14"/>
      <c r="AL1714" s="14"/>
    </row>
    <row r="1715" spans="1:38">
      <c r="A1715" s="14"/>
      <c r="B1715" s="14"/>
      <c r="C1715" s="14"/>
      <c r="D1715" s="14"/>
      <c r="E1715" s="14"/>
      <c r="F1715" s="14"/>
      <c r="G1715" s="14"/>
      <c r="H1715" s="14"/>
      <c r="I1715" s="14"/>
      <c r="J1715" s="14"/>
      <c r="K1715" s="14"/>
      <c r="L1715" s="14"/>
      <c r="M1715" s="14"/>
      <c r="N1715" s="14"/>
      <c r="O1715" s="14"/>
      <c r="Q1715" s="14" t="str">
        <f>IF(moras!H1707="SI", moras!C1707, "")</f>
        <v/>
      </c>
      <c r="R1715" s="14">
        <f>IF(moras!H1707="NO", moras!C1707, "")</f>
        <v>724116.7</v>
      </c>
      <c r="S1715" s="14">
        <f t="shared" si="29"/>
        <v>-724116.7</v>
      </c>
      <c r="T1715" s="14"/>
      <c r="U1715" s="14"/>
      <c r="V1715" s="14"/>
      <c r="W1715" s="14"/>
      <c r="X1715" s="14"/>
      <c r="Y1715" s="14"/>
      <c r="Z1715" s="14"/>
      <c r="AA1715" s="14"/>
      <c r="AB1715" s="14"/>
      <c r="AC1715" s="14"/>
      <c r="AD1715" s="14"/>
      <c r="AE1715" s="14"/>
      <c r="AF1715" s="14"/>
      <c r="AG1715" s="14"/>
      <c r="AH1715" s="14"/>
      <c r="AI1715" s="14"/>
      <c r="AJ1715" s="14"/>
      <c r="AK1715" s="14"/>
      <c r="AL1715" s="14"/>
    </row>
    <row r="1716" spans="1:38">
      <c r="A1716" s="14"/>
      <c r="B1716" s="14"/>
      <c r="C1716" s="14"/>
      <c r="D1716" s="14"/>
      <c r="E1716" s="14"/>
      <c r="F1716" s="14"/>
      <c r="G1716" s="14"/>
      <c r="H1716" s="14"/>
      <c r="I1716" s="14"/>
      <c r="J1716" s="14"/>
      <c r="K1716" s="14"/>
      <c r="L1716" s="14"/>
      <c r="M1716" s="14"/>
      <c r="N1716" s="14"/>
      <c r="O1716" s="14"/>
      <c r="Q1716" s="14">
        <f>IF(moras!H1708="SI", moras!C1708, "")</f>
        <v>620713</v>
      </c>
      <c r="R1716" s="14" t="str">
        <f>IF(moras!H1708="NO", moras!C1708, "")</f>
        <v/>
      </c>
      <c r="S1716" s="14" t="e">
        <f t="shared" si="29"/>
        <v>#VALUE!</v>
      </c>
      <c r="T1716" s="14"/>
      <c r="U1716" s="14"/>
      <c r="V1716" s="14"/>
      <c r="W1716" s="14"/>
      <c r="X1716" s="14"/>
      <c r="Y1716" s="14"/>
      <c r="Z1716" s="14"/>
      <c r="AA1716" s="14"/>
      <c r="AB1716" s="14"/>
      <c r="AC1716" s="14"/>
      <c r="AD1716" s="14"/>
      <c r="AE1716" s="14"/>
      <c r="AF1716" s="14"/>
      <c r="AG1716" s="14"/>
      <c r="AH1716" s="14"/>
      <c r="AI1716" s="14"/>
      <c r="AJ1716" s="14"/>
      <c r="AK1716" s="14"/>
      <c r="AL1716" s="14"/>
    </row>
    <row r="1717" spans="1:38">
      <c r="A1717" s="14"/>
      <c r="B1717" s="14"/>
      <c r="C1717" s="14"/>
      <c r="D1717" s="14"/>
      <c r="E1717" s="14"/>
      <c r="F1717" s="14"/>
      <c r="G1717" s="14"/>
      <c r="H1717" s="14"/>
      <c r="I1717" s="14"/>
      <c r="J1717" s="14"/>
      <c r="K1717" s="14"/>
      <c r="L1717" s="14"/>
      <c r="M1717" s="14"/>
      <c r="N1717" s="14"/>
      <c r="O1717" s="14"/>
      <c r="Q1717" s="14" t="str">
        <f>IF(moras!H1709="SI", moras!C1709, "")</f>
        <v/>
      </c>
      <c r="R1717" s="14">
        <f>IF(moras!H1709="NO", moras!C1709, "")</f>
        <v>297044</v>
      </c>
      <c r="S1717" s="14">
        <f t="shared" si="29"/>
        <v>-297044</v>
      </c>
      <c r="T1717" s="14"/>
      <c r="U1717" s="14"/>
      <c r="V1717" s="14"/>
      <c r="W1717" s="14"/>
      <c r="X1717" s="14"/>
      <c r="Y1717" s="14"/>
      <c r="Z1717" s="14"/>
      <c r="AA1717" s="14"/>
      <c r="AB1717" s="14"/>
      <c r="AC1717" s="14"/>
      <c r="AD1717" s="14"/>
      <c r="AE1717" s="14"/>
      <c r="AF1717" s="14"/>
      <c r="AG1717" s="14"/>
      <c r="AH1717" s="14"/>
      <c r="AI1717" s="14"/>
      <c r="AJ1717" s="14"/>
      <c r="AK1717" s="14"/>
      <c r="AL1717" s="14"/>
    </row>
    <row r="1718" spans="1:38">
      <c r="A1718" s="14"/>
      <c r="B1718" s="14"/>
      <c r="C1718" s="14"/>
      <c r="D1718" s="14"/>
      <c r="E1718" s="14"/>
      <c r="F1718" s="14"/>
      <c r="G1718" s="14"/>
      <c r="H1718" s="14"/>
      <c r="I1718" s="14"/>
      <c r="J1718" s="14"/>
      <c r="K1718" s="14"/>
      <c r="L1718" s="14"/>
      <c r="M1718" s="14"/>
      <c r="N1718" s="14"/>
      <c r="O1718" s="14"/>
      <c r="Q1718" s="14">
        <f>IF(moras!H1710="SI", moras!C1710, "")</f>
        <v>170439.67999999999</v>
      </c>
      <c r="R1718" s="14" t="str">
        <f>IF(moras!H1710="NO", moras!C1710, "")</f>
        <v/>
      </c>
      <c r="S1718" s="14" t="e">
        <f t="shared" si="29"/>
        <v>#VALUE!</v>
      </c>
      <c r="T1718" s="14"/>
      <c r="U1718" s="14"/>
      <c r="V1718" s="14"/>
      <c r="W1718" s="14"/>
      <c r="X1718" s="14"/>
      <c r="Y1718" s="14"/>
      <c r="Z1718" s="14"/>
      <c r="AA1718" s="14"/>
      <c r="AB1718" s="14"/>
      <c r="AC1718" s="14"/>
      <c r="AD1718" s="14"/>
      <c r="AE1718" s="14"/>
      <c r="AF1718" s="14"/>
      <c r="AG1718" s="14"/>
      <c r="AH1718" s="14"/>
      <c r="AI1718" s="14"/>
      <c r="AJ1718" s="14"/>
      <c r="AK1718" s="14"/>
      <c r="AL1718" s="14"/>
    </row>
    <row r="1719" spans="1:38">
      <c r="A1719" s="14"/>
      <c r="B1719" s="14"/>
      <c r="C1719" s="14"/>
      <c r="D1719" s="14"/>
      <c r="E1719" s="14"/>
      <c r="F1719" s="14"/>
      <c r="G1719" s="14"/>
      <c r="H1719" s="14"/>
      <c r="I1719" s="14"/>
      <c r="J1719" s="14"/>
      <c r="K1719" s="14"/>
      <c r="L1719" s="14"/>
      <c r="M1719" s="14"/>
      <c r="N1719" s="14"/>
      <c r="O1719" s="14"/>
      <c r="Q1719" s="14" t="str">
        <f>IF(moras!H1711="SI", moras!C1711, "")</f>
        <v/>
      </c>
      <c r="R1719" s="14">
        <f>IF(moras!H1711="NO", moras!C1711, "")</f>
        <v>94935</v>
      </c>
      <c r="S1719" s="14">
        <f t="shared" si="29"/>
        <v>-94935</v>
      </c>
      <c r="T1719" s="14"/>
      <c r="U1719" s="14"/>
      <c r="V1719" s="14"/>
      <c r="W1719" s="14"/>
      <c r="X1719" s="14"/>
      <c r="Y1719" s="14"/>
      <c r="Z1719" s="14"/>
      <c r="AA1719" s="14"/>
      <c r="AB1719" s="14"/>
      <c r="AC1719" s="14"/>
      <c r="AD1719" s="14"/>
      <c r="AE1719" s="14"/>
      <c r="AF1719" s="14"/>
      <c r="AG1719" s="14"/>
      <c r="AH1719" s="14"/>
      <c r="AI1719" s="14"/>
      <c r="AJ1719" s="14"/>
      <c r="AK1719" s="14"/>
      <c r="AL1719" s="14"/>
    </row>
    <row r="1720" spans="1:38">
      <c r="A1720" s="14"/>
      <c r="B1720" s="14"/>
      <c r="C1720" s="14"/>
      <c r="D1720" s="14"/>
      <c r="E1720" s="14"/>
      <c r="F1720" s="14"/>
      <c r="G1720" s="14"/>
      <c r="H1720" s="14"/>
      <c r="I1720" s="14"/>
      <c r="J1720" s="14"/>
      <c r="K1720" s="14"/>
      <c r="L1720" s="14"/>
      <c r="M1720" s="14"/>
      <c r="N1720" s="14"/>
      <c r="O1720" s="14"/>
      <c r="Q1720" s="14" t="str">
        <f>IF(moras!H1712="SI", moras!C1712, "")</f>
        <v/>
      </c>
      <c r="R1720" s="14">
        <f>IF(moras!H1712="NO", moras!C1712, "")</f>
        <v>374966.22</v>
      </c>
      <c r="S1720" s="14">
        <f t="shared" si="29"/>
        <v>-374966.22</v>
      </c>
      <c r="T1720" s="14"/>
      <c r="U1720" s="14"/>
      <c r="V1720" s="14"/>
      <c r="W1720" s="14"/>
      <c r="X1720" s="14"/>
      <c r="Y1720" s="14"/>
      <c r="Z1720" s="14"/>
      <c r="AA1720" s="14"/>
      <c r="AB1720" s="14"/>
      <c r="AC1720" s="14"/>
      <c r="AD1720" s="14"/>
      <c r="AE1720" s="14"/>
      <c r="AF1720" s="14"/>
      <c r="AG1720" s="14"/>
      <c r="AH1720" s="14"/>
      <c r="AI1720" s="14"/>
      <c r="AJ1720" s="14"/>
      <c r="AK1720" s="14"/>
      <c r="AL1720" s="14"/>
    </row>
    <row r="1721" spans="1:38">
      <c r="A1721" s="14"/>
      <c r="B1721" s="14"/>
      <c r="C1721" s="14"/>
      <c r="D1721" s="14"/>
      <c r="E1721" s="14"/>
      <c r="F1721" s="14"/>
      <c r="G1721" s="14"/>
      <c r="H1721" s="14"/>
      <c r="I1721" s="14"/>
      <c r="J1721" s="14"/>
      <c r="K1721" s="14"/>
      <c r="L1721" s="14"/>
      <c r="M1721" s="14"/>
      <c r="N1721" s="14"/>
      <c r="O1721" s="14"/>
      <c r="Q1721" s="14">
        <f>IF(moras!H1713="SI", moras!C1713, "")</f>
        <v>787800</v>
      </c>
      <c r="R1721" s="14" t="str">
        <f>IF(moras!H1713="NO", moras!C1713, "")</f>
        <v/>
      </c>
      <c r="S1721" s="14" t="e">
        <f t="shared" si="29"/>
        <v>#VALUE!</v>
      </c>
      <c r="T1721" s="14"/>
      <c r="U1721" s="14"/>
      <c r="V1721" s="14"/>
      <c r="W1721" s="14"/>
      <c r="X1721" s="14"/>
      <c r="Y1721" s="14"/>
      <c r="Z1721" s="14"/>
      <c r="AA1721" s="14"/>
      <c r="AB1721" s="14"/>
      <c r="AC1721" s="14"/>
      <c r="AD1721" s="14"/>
      <c r="AE1721" s="14"/>
      <c r="AF1721" s="14"/>
      <c r="AG1721" s="14"/>
      <c r="AH1721" s="14"/>
      <c r="AI1721" s="14"/>
      <c r="AJ1721" s="14"/>
      <c r="AK1721" s="14"/>
      <c r="AL1721" s="14"/>
    </row>
    <row r="1722" spans="1:38">
      <c r="A1722" s="14"/>
      <c r="B1722" s="14"/>
      <c r="C1722" s="14"/>
      <c r="D1722" s="14"/>
      <c r="E1722" s="14"/>
      <c r="F1722" s="14"/>
      <c r="G1722" s="14"/>
      <c r="H1722" s="14"/>
      <c r="I1722" s="14"/>
      <c r="J1722" s="14"/>
      <c r="K1722" s="14"/>
      <c r="L1722" s="14"/>
      <c r="M1722" s="14"/>
      <c r="N1722" s="14"/>
      <c r="O1722" s="14"/>
      <c r="Q1722" s="14" t="str">
        <f>IF(moras!H1714="SI", moras!C1714, "")</f>
        <v/>
      </c>
      <c r="R1722" s="14">
        <f>IF(moras!H1714="NO", moras!C1714, "")</f>
        <v>1292205.2</v>
      </c>
      <c r="S1722" s="14">
        <f t="shared" si="29"/>
        <v>-1292205.2</v>
      </c>
      <c r="T1722" s="14"/>
      <c r="U1722" s="14"/>
      <c r="V1722" s="14"/>
      <c r="W1722" s="14"/>
      <c r="X1722" s="14"/>
      <c r="Y1722" s="14"/>
      <c r="Z1722" s="14"/>
      <c r="AA1722" s="14"/>
      <c r="AB1722" s="14"/>
      <c r="AC1722" s="14"/>
      <c r="AD1722" s="14"/>
      <c r="AE1722" s="14"/>
      <c r="AF1722" s="14"/>
      <c r="AG1722" s="14"/>
      <c r="AH1722" s="14"/>
      <c r="AI1722" s="14"/>
      <c r="AJ1722" s="14"/>
      <c r="AK1722" s="14"/>
      <c r="AL1722" s="14"/>
    </row>
    <row r="1723" spans="1:38">
      <c r="A1723" s="14"/>
      <c r="B1723" s="14"/>
      <c r="C1723" s="14"/>
      <c r="D1723" s="14"/>
      <c r="E1723" s="14"/>
      <c r="F1723" s="14"/>
      <c r="G1723" s="14"/>
      <c r="H1723" s="14"/>
      <c r="I1723" s="14"/>
      <c r="J1723" s="14"/>
      <c r="K1723" s="14"/>
      <c r="L1723" s="14"/>
      <c r="M1723" s="14"/>
      <c r="N1723" s="14"/>
      <c r="O1723" s="14"/>
      <c r="Q1723" s="14" t="str">
        <f>IF(moras!H1715="SI", moras!C1715, "")</f>
        <v/>
      </c>
      <c r="R1723" s="14">
        <f>IF(moras!H1715="NO", moras!C1715, "")</f>
        <v>278030.99</v>
      </c>
      <c r="S1723" s="14">
        <f t="shared" si="29"/>
        <v>-278030.99</v>
      </c>
      <c r="T1723" s="14"/>
      <c r="U1723" s="14"/>
      <c r="V1723" s="14"/>
      <c r="W1723" s="14"/>
      <c r="X1723" s="14"/>
      <c r="Y1723" s="14"/>
      <c r="Z1723" s="14"/>
      <c r="AA1723" s="14"/>
      <c r="AB1723" s="14"/>
      <c r="AC1723" s="14"/>
      <c r="AD1723" s="14"/>
      <c r="AE1723" s="14"/>
      <c r="AF1723" s="14"/>
      <c r="AG1723" s="14"/>
      <c r="AH1723" s="14"/>
      <c r="AI1723" s="14"/>
      <c r="AJ1723" s="14"/>
      <c r="AK1723" s="14"/>
      <c r="AL1723" s="14"/>
    </row>
    <row r="1724" spans="1:38">
      <c r="A1724" s="14"/>
      <c r="B1724" s="14"/>
      <c r="C1724" s="14"/>
      <c r="D1724" s="14"/>
      <c r="E1724" s="14"/>
      <c r="F1724" s="14"/>
      <c r="G1724" s="14"/>
      <c r="H1724" s="14"/>
      <c r="I1724" s="14"/>
      <c r="J1724" s="14"/>
      <c r="K1724" s="14"/>
      <c r="L1724" s="14"/>
      <c r="M1724" s="14"/>
      <c r="N1724" s="14"/>
      <c r="O1724" s="14"/>
      <c r="Q1724" s="14" t="str">
        <f>IF(moras!H1716="SI", moras!C1716, "")</f>
        <v/>
      </c>
      <c r="R1724" s="14">
        <f>IF(moras!H1716="NO", moras!C1716, "")</f>
        <v>513333</v>
      </c>
      <c r="S1724" s="14">
        <f t="shared" si="29"/>
        <v>-513333</v>
      </c>
      <c r="T1724" s="14"/>
      <c r="U1724" s="14"/>
      <c r="V1724" s="14"/>
      <c r="W1724" s="14"/>
      <c r="X1724" s="14"/>
      <c r="Y1724" s="14"/>
      <c r="Z1724" s="14"/>
      <c r="AA1724" s="14"/>
      <c r="AB1724" s="14"/>
      <c r="AC1724" s="14"/>
      <c r="AD1724" s="14"/>
      <c r="AE1724" s="14"/>
      <c r="AF1724" s="14"/>
      <c r="AG1724" s="14"/>
      <c r="AH1724" s="14"/>
      <c r="AI1724" s="14"/>
      <c r="AJ1724" s="14"/>
      <c r="AK1724" s="14"/>
      <c r="AL1724" s="14"/>
    </row>
    <row r="1725" spans="1:38">
      <c r="A1725" s="14"/>
      <c r="B1725" s="14"/>
      <c r="C1725" s="14"/>
      <c r="D1725" s="14"/>
      <c r="E1725" s="14"/>
      <c r="F1725" s="14"/>
      <c r="G1725" s="14"/>
      <c r="H1725" s="14"/>
      <c r="I1725" s="14"/>
      <c r="J1725" s="14"/>
      <c r="K1725" s="14"/>
      <c r="L1725" s="14"/>
      <c r="M1725" s="14"/>
      <c r="N1725" s="14"/>
      <c r="O1725" s="14"/>
      <c r="Q1725" s="14" t="str">
        <f>IF(moras!H1717="SI", moras!C1717, "")</f>
        <v/>
      </c>
      <c r="R1725" s="14">
        <f>IF(moras!H1717="NO", moras!C1717, "")</f>
        <v>703205</v>
      </c>
      <c r="S1725" s="14">
        <f t="shared" si="29"/>
        <v>-703205</v>
      </c>
      <c r="T1725" s="14"/>
      <c r="U1725" s="14"/>
      <c r="V1725" s="14"/>
      <c r="W1725" s="14"/>
      <c r="X1725" s="14"/>
      <c r="Y1725" s="14"/>
      <c r="Z1725" s="14"/>
      <c r="AA1725" s="14"/>
      <c r="AB1725" s="14"/>
      <c r="AC1725" s="14"/>
      <c r="AD1725" s="14"/>
      <c r="AE1725" s="14"/>
      <c r="AF1725" s="14"/>
      <c r="AG1725" s="14"/>
      <c r="AH1725" s="14"/>
      <c r="AI1725" s="14"/>
      <c r="AJ1725" s="14"/>
      <c r="AK1725" s="14"/>
      <c r="AL1725" s="14"/>
    </row>
    <row r="1726" spans="1:38">
      <c r="A1726" s="14"/>
      <c r="B1726" s="14"/>
      <c r="C1726" s="14"/>
      <c r="D1726" s="14"/>
      <c r="E1726" s="14"/>
      <c r="F1726" s="14"/>
      <c r="G1726" s="14"/>
      <c r="H1726" s="14"/>
      <c r="I1726" s="14"/>
      <c r="J1726" s="14"/>
      <c r="K1726" s="14"/>
      <c r="L1726" s="14"/>
      <c r="M1726" s="14"/>
      <c r="N1726" s="14"/>
      <c r="O1726" s="14"/>
      <c r="Q1726" s="14" t="str">
        <f>IF(moras!H1718="SI", moras!C1718, "")</f>
        <v/>
      </c>
      <c r="R1726" s="14">
        <f>IF(moras!H1718="NO", moras!C1718, "")</f>
        <v>300018</v>
      </c>
      <c r="S1726" s="14">
        <f t="shared" si="29"/>
        <v>-300018</v>
      </c>
      <c r="T1726" s="14"/>
      <c r="U1726" s="14"/>
      <c r="V1726" s="14"/>
      <c r="W1726" s="14"/>
      <c r="X1726" s="14"/>
      <c r="Y1726" s="14"/>
      <c r="Z1726" s="14"/>
      <c r="AA1726" s="14"/>
      <c r="AB1726" s="14"/>
      <c r="AC1726" s="14"/>
      <c r="AD1726" s="14"/>
      <c r="AE1726" s="14"/>
      <c r="AF1726" s="14"/>
      <c r="AG1726" s="14"/>
      <c r="AH1726" s="14"/>
      <c r="AI1726" s="14"/>
      <c r="AJ1726" s="14"/>
      <c r="AK1726" s="14"/>
      <c r="AL1726" s="14"/>
    </row>
    <row r="1727" spans="1:38">
      <c r="A1727" s="14"/>
      <c r="B1727" s="14"/>
      <c r="C1727" s="14"/>
      <c r="D1727" s="14"/>
      <c r="E1727" s="14"/>
      <c r="F1727" s="14"/>
      <c r="G1727" s="14"/>
      <c r="H1727" s="14"/>
      <c r="I1727" s="14"/>
      <c r="J1727" s="14"/>
      <c r="K1727" s="14"/>
      <c r="L1727" s="14"/>
      <c r="M1727" s="14"/>
      <c r="N1727" s="14"/>
      <c r="O1727" s="14"/>
      <c r="Q1727" s="14" t="str">
        <f>IF(moras!H1719="SI", moras!C1719, "")</f>
        <v/>
      </c>
      <c r="R1727" s="14">
        <f>IF(moras!H1719="NO", moras!C1719, "")</f>
        <v>611625</v>
      </c>
      <c r="S1727" s="14">
        <f t="shared" si="29"/>
        <v>-611625</v>
      </c>
      <c r="T1727" s="14"/>
      <c r="U1727" s="14"/>
      <c r="V1727" s="14"/>
      <c r="W1727" s="14"/>
      <c r="X1727" s="14"/>
      <c r="Y1727" s="14"/>
      <c r="Z1727" s="14"/>
      <c r="AA1727" s="14"/>
      <c r="AB1727" s="14"/>
      <c r="AC1727" s="14"/>
      <c r="AD1727" s="14"/>
      <c r="AE1727" s="14"/>
      <c r="AF1727" s="14"/>
      <c r="AG1727" s="14"/>
      <c r="AH1727" s="14"/>
      <c r="AI1727" s="14"/>
      <c r="AJ1727" s="14"/>
      <c r="AK1727" s="14"/>
      <c r="AL1727" s="14"/>
    </row>
    <row r="1728" spans="1:38">
      <c r="A1728" s="14"/>
      <c r="B1728" s="14"/>
      <c r="C1728" s="14"/>
      <c r="D1728" s="14"/>
      <c r="E1728" s="14"/>
      <c r="F1728" s="14"/>
      <c r="G1728" s="14"/>
      <c r="H1728" s="14"/>
      <c r="I1728" s="14"/>
      <c r="J1728" s="14"/>
      <c r="K1728" s="14"/>
      <c r="L1728" s="14"/>
      <c r="M1728" s="14"/>
      <c r="N1728" s="14"/>
      <c r="O1728" s="14"/>
      <c r="Q1728" s="14" t="str">
        <f>IF(moras!H1720="SI", moras!C1720, "")</f>
        <v/>
      </c>
      <c r="R1728" s="14">
        <f>IF(moras!H1720="NO", moras!C1720, "")</f>
        <v>8457783.5700000003</v>
      </c>
      <c r="S1728" s="14">
        <f t="shared" si="29"/>
        <v>-8457783.5700000003</v>
      </c>
      <c r="T1728" s="14"/>
      <c r="U1728" s="14"/>
      <c r="V1728" s="14"/>
      <c r="W1728" s="14"/>
      <c r="X1728" s="14"/>
      <c r="Y1728" s="14"/>
      <c r="Z1728" s="14"/>
      <c r="AA1728" s="14"/>
      <c r="AB1728" s="14"/>
      <c r="AC1728" s="14"/>
      <c r="AD1728" s="14"/>
      <c r="AE1728" s="14"/>
      <c r="AF1728" s="14"/>
      <c r="AG1728" s="14"/>
      <c r="AH1728" s="14"/>
      <c r="AI1728" s="14"/>
      <c r="AJ1728" s="14"/>
      <c r="AK1728" s="14"/>
      <c r="AL1728" s="14"/>
    </row>
    <row r="1729" spans="1:38">
      <c r="A1729" s="14"/>
      <c r="B1729" s="14"/>
      <c r="C1729" s="14"/>
      <c r="D1729" s="14"/>
      <c r="E1729" s="14"/>
      <c r="F1729" s="14"/>
      <c r="G1729" s="14"/>
      <c r="H1729" s="14"/>
      <c r="I1729" s="14"/>
      <c r="J1729" s="14"/>
      <c r="K1729" s="14"/>
      <c r="L1729" s="14"/>
      <c r="M1729" s="14"/>
      <c r="N1729" s="14"/>
      <c r="O1729" s="14"/>
      <c r="Q1729" s="14" t="str">
        <f>IF(moras!H1721="SI", moras!C1721, "")</f>
        <v/>
      </c>
      <c r="R1729" s="14">
        <f>IF(moras!H1721="NO", moras!C1721, "")</f>
        <v>412400.56</v>
      </c>
      <c r="S1729" s="14">
        <f t="shared" si="29"/>
        <v>-412400.56</v>
      </c>
      <c r="T1729" s="14"/>
      <c r="U1729" s="14"/>
      <c r="V1729" s="14"/>
      <c r="W1729" s="14"/>
      <c r="X1729" s="14"/>
      <c r="Y1729" s="14"/>
      <c r="Z1729" s="14"/>
      <c r="AA1729" s="14"/>
      <c r="AB1729" s="14"/>
      <c r="AC1729" s="14"/>
      <c r="AD1729" s="14"/>
      <c r="AE1729" s="14"/>
      <c r="AF1729" s="14"/>
      <c r="AG1729" s="14"/>
      <c r="AH1729" s="14"/>
      <c r="AI1729" s="14"/>
      <c r="AJ1729" s="14"/>
      <c r="AK1729" s="14"/>
      <c r="AL1729" s="14"/>
    </row>
    <row r="1730" spans="1:38">
      <c r="A1730" s="14"/>
      <c r="B1730" s="14"/>
      <c r="C1730" s="14"/>
      <c r="D1730" s="14"/>
      <c r="E1730" s="14"/>
      <c r="F1730" s="14"/>
      <c r="G1730" s="14"/>
      <c r="H1730" s="14"/>
      <c r="I1730" s="14"/>
      <c r="J1730" s="14"/>
      <c r="K1730" s="14"/>
      <c r="L1730" s="14"/>
      <c r="M1730" s="14"/>
      <c r="N1730" s="14"/>
      <c r="O1730" s="14"/>
      <c r="Q1730" s="14" t="str">
        <f>IF(moras!H1722="SI", moras!C1722, "")</f>
        <v/>
      </c>
      <c r="R1730" s="14">
        <f>IF(moras!H1722="NO", moras!C1722, "")</f>
        <v>341319</v>
      </c>
      <c r="S1730" s="14">
        <f t="shared" si="29"/>
        <v>-341319</v>
      </c>
      <c r="T1730" s="14"/>
      <c r="U1730" s="14"/>
      <c r="V1730" s="14"/>
      <c r="W1730" s="14"/>
      <c r="X1730" s="14"/>
      <c r="Y1730" s="14"/>
      <c r="Z1730" s="14"/>
      <c r="AA1730" s="14"/>
      <c r="AB1730" s="14"/>
      <c r="AC1730" s="14"/>
      <c r="AD1730" s="14"/>
      <c r="AE1730" s="14"/>
      <c r="AF1730" s="14"/>
      <c r="AG1730" s="14"/>
      <c r="AH1730" s="14"/>
      <c r="AI1730" s="14"/>
      <c r="AJ1730" s="14"/>
      <c r="AK1730" s="14"/>
      <c r="AL1730" s="14"/>
    </row>
    <row r="1731" spans="1:38">
      <c r="A1731" s="14"/>
      <c r="B1731" s="14"/>
      <c r="C1731" s="14"/>
      <c r="D1731" s="14"/>
      <c r="E1731" s="14"/>
      <c r="F1731" s="14"/>
      <c r="G1731" s="14"/>
      <c r="H1731" s="14"/>
      <c r="I1731" s="14"/>
      <c r="J1731" s="14"/>
      <c r="K1731" s="14"/>
      <c r="L1731" s="14"/>
      <c r="M1731" s="14"/>
      <c r="N1731" s="14"/>
      <c r="O1731" s="14"/>
      <c r="Q1731" s="14" t="str">
        <f>IF(moras!H1723="SI", moras!C1723, "")</f>
        <v/>
      </c>
      <c r="R1731" s="14">
        <f>IF(moras!H1723="NO", moras!C1723, "")</f>
        <v>1268597</v>
      </c>
      <c r="S1731" s="14">
        <f t="shared" si="29"/>
        <v>-1268597</v>
      </c>
      <c r="T1731" s="14"/>
      <c r="U1731" s="14"/>
      <c r="V1731" s="14"/>
      <c r="W1731" s="14"/>
      <c r="X1731" s="14"/>
      <c r="Y1731" s="14"/>
      <c r="Z1731" s="14"/>
      <c r="AA1731" s="14"/>
      <c r="AB1731" s="14"/>
      <c r="AC1731" s="14"/>
      <c r="AD1731" s="14"/>
      <c r="AE1731" s="14"/>
      <c r="AF1731" s="14"/>
      <c r="AG1731" s="14"/>
      <c r="AH1731" s="14"/>
      <c r="AI1731" s="14"/>
      <c r="AJ1731" s="14"/>
      <c r="AK1731" s="14"/>
      <c r="AL1731" s="14"/>
    </row>
    <row r="1732" spans="1:38">
      <c r="A1732" s="14"/>
      <c r="B1732" s="14"/>
      <c r="C1732" s="14"/>
      <c r="D1732" s="14"/>
      <c r="E1732" s="14"/>
      <c r="F1732" s="14"/>
      <c r="G1732" s="14"/>
      <c r="H1732" s="14"/>
      <c r="I1732" s="14"/>
      <c r="J1732" s="14"/>
      <c r="K1732" s="14"/>
      <c r="L1732" s="14"/>
      <c r="M1732" s="14"/>
      <c r="N1732" s="14"/>
      <c r="O1732" s="14"/>
      <c r="Q1732" s="14" t="str">
        <f>IF(moras!H1724="SI", moras!C1724, "")</f>
        <v/>
      </c>
      <c r="R1732" s="14">
        <f>IF(moras!H1724="NO", moras!C1724, "")</f>
        <v>796400.95</v>
      </c>
      <c r="S1732" s="14">
        <f t="shared" si="29"/>
        <v>-796400.95</v>
      </c>
      <c r="T1732" s="14"/>
      <c r="U1732" s="14"/>
      <c r="V1732" s="14"/>
      <c r="W1732" s="14"/>
      <c r="X1732" s="14"/>
      <c r="Y1732" s="14"/>
      <c r="Z1732" s="14"/>
      <c r="AA1732" s="14"/>
      <c r="AB1732" s="14"/>
      <c r="AC1732" s="14"/>
      <c r="AD1732" s="14"/>
      <c r="AE1732" s="14"/>
      <c r="AF1732" s="14"/>
      <c r="AG1732" s="14"/>
      <c r="AH1732" s="14"/>
      <c r="AI1732" s="14"/>
      <c r="AJ1732" s="14"/>
      <c r="AK1732" s="14"/>
      <c r="AL1732" s="14"/>
    </row>
    <row r="1733" spans="1:38">
      <c r="A1733" s="14"/>
      <c r="B1733" s="14"/>
      <c r="C1733" s="14"/>
      <c r="D1733" s="14"/>
      <c r="E1733" s="14"/>
      <c r="F1733" s="14"/>
      <c r="G1733" s="14"/>
      <c r="H1733" s="14"/>
      <c r="I1733" s="14"/>
      <c r="J1733" s="14"/>
      <c r="K1733" s="14"/>
      <c r="L1733" s="14"/>
      <c r="M1733" s="14"/>
      <c r="N1733" s="14"/>
      <c r="O1733" s="14"/>
      <c r="Q1733" s="14" t="str">
        <f>IF(moras!H1725="SI", moras!C1725, "")</f>
        <v/>
      </c>
      <c r="R1733" s="14">
        <f>IF(moras!H1725="NO", moras!C1725, "")</f>
        <v>736729</v>
      </c>
      <c r="S1733" s="14">
        <f t="shared" si="29"/>
        <v>-736729</v>
      </c>
      <c r="T1733" s="14"/>
      <c r="U1733" s="14"/>
      <c r="V1733" s="14"/>
      <c r="W1733" s="14"/>
      <c r="X1733" s="14"/>
      <c r="Y1733" s="14"/>
      <c r="Z1733" s="14"/>
      <c r="AA1733" s="14"/>
      <c r="AB1733" s="14"/>
      <c r="AC1733" s="14"/>
      <c r="AD1733" s="14"/>
      <c r="AE1733" s="14"/>
      <c r="AF1733" s="14"/>
      <c r="AG1733" s="14"/>
      <c r="AH1733" s="14"/>
      <c r="AI1733" s="14"/>
      <c r="AJ1733" s="14"/>
      <c r="AK1733" s="14"/>
      <c r="AL1733" s="14"/>
    </row>
    <row r="1734" spans="1:38">
      <c r="A1734" s="14"/>
      <c r="B1734" s="14"/>
      <c r="C1734" s="14"/>
      <c r="D1734" s="14"/>
      <c r="E1734" s="14"/>
      <c r="F1734" s="14"/>
      <c r="G1734" s="14"/>
      <c r="H1734" s="14"/>
      <c r="I1734" s="14"/>
      <c r="J1734" s="14"/>
      <c r="K1734" s="14"/>
      <c r="L1734" s="14"/>
      <c r="M1734" s="14"/>
      <c r="N1734" s="14"/>
      <c r="O1734" s="14"/>
      <c r="Q1734" s="14" t="str">
        <f>IF(moras!H1726="SI", moras!C1726, "")</f>
        <v/>
      </c>
      <c r="R1734" s="14">
        <f>IF(moras!H1726="NO", moras!C1726, "")</f>
        <v>393988.8</v>
      </c>
      <c r="S1734" s="14">
        <f t="shared" si="29"/>
        <v>-393988.8</v>
      </c>
      <c r="T1734" s="14"/>
      <c r="U1734" s="14"/>
      <c r="V1734" s="14"/>
      <c r="W1734" s="14"/>
      <c r="X1734" s="14"/>
      <c r="Y1734" s="14"/>
      <c r="Z1734" s="14"/>
      <c r="AA1734" s="14"/>
      <c r="AB1734" s="14"/>
      <c r="AC1734" s="14"/>
      <c r="AD1734" s="14"/>
      <c r="AE1734" s="14"/>
      <c r="AF1734" s="14"/>
      <c r="AG1734" s="14"/>
      <c r="AH1734" s="14"/>
      <c r="AI1734" s="14"/>
      <c r="AJ1734" s="14"/>
      <c r="AK1734" s="14"/>
      <c r="AL1734" s="14"/>
    </row>
    <row r="1735" spans="1:38">
      <c r="A1735" s="14"/>
      <c r="B1735" s="14"/>
      <c r="C1735" s="14"/>
      <c r="D1735" s="14"/>
      <c r="E1735" s="14"/>
      <c r="F1735" s="14"/>
      <c r="G1735" s="14"/>
      <c r="H1735" s="14"/>
      <c r="I1735" s="14"/>
      <c r="J1735" s="14"/>
      <c r="K1735" s="14"/>
      <c r="L1735" s="14"/>
      <c r="M1735" s="14"/>
      <c r="N1735" s="14"/>
      <c r="O1735" s="14"/>
      <c r="Q1735" s="14" t="str">
        <f>IF(moras!H1727="SI", moras!C1727, "")</f>
        <v/>
      </c>
      <c r="R1735" s="14">
        <f>IF(moras!H1727="NO", moras!C1727, "")</f>
        <v>730846.3</v>
      </c>
      <c r="S1735" s="14">
        <f t="shared" si="29"/>
        <v>-730846.3</v>
      </c>
      <c r="T1735" s="14"/>
      <c r="U1735" s="14"/>
      <c r="V1735" s="14"/>
      <c r="W1735" s="14"/>
      <c r="X1735" s="14"/>
      <c r="Y1735" s="14"/>
      <c r="Z1735" s="14"/>
      <c r="AA1735" s="14"/>
      <c r="AB1735" s="14"/>
      <c r="AC1735" s="14"/>
      <c r="AD1735" s="14"/>
      <c r="AE1735" s="14"/>
      <c r="AF1735" s="14"/>
      <c r="AG1735" s="14"/>
      <c r="AH1735" s="14"/>
      <c r="AI1735" s="14"/>
      <c r="AJ1735" s="14"/>
      <c r="AK1735" s="14"/>
      <c r="AL1735" s="14"/>
    </row>
    <row r="1736" spans="1:38">
      <c r="A1736" s="14"/>
      <c r="B1736" s="14"/>
      <c r="C1736" s="14"/>
      <c r="D1736" s="14"/>
      <c r="E1736" s="14"/>
      <c r="F1736" s="14"/>
      <c r="G1736" s="14"/>
      <c r="H1736" s="14"/>
      <c r="I1736" s="14"/>
      <c r="J1736" s="14"/>
      <c r="K1736" s="14"/>
      <c r="L1736" s="14"/>
      <c r="M1736" s="14"/>
      <c r="N1736" s="14"/>
      <c r="O1736" s="14"/>
      <c r="Q1736" s="14" t="str">
        <f>IF(moras!H1728="SI", moras!C1728, "")</f>
        <v/>
      </c>
      <c r="R1736" s="14">
        <f>IF(moras!H1728="NO", moras!C1728, "")</f>
        <v>3410000</v>
      </c>
      <c r="S1736" s="14">
        <f t="shared" si="29"/>
        <v>-3410000</v>
      </c>
      <c r="T1736" s="14"/>
      <c r="U1736" s="14"/>
      <c r="V1736" s="14"/>
      <c r="W1736" s="14"/>
      <c r="X1736" s="14"/>
      <c r="Y1736" s="14"/>
      <c r="Z1736" s="14"/>
      <c r="AA1736" s="14"/>
      <c r="AB1736" s="14"/>
      <c r="AC1736" s="14"/>
      <c r="AD1736" s="14"/>
      <c r="AE1736" s="14"/>
      <c r="AF1736" s="14"/>
      <c r="AG1736" s="14"/>
      <c r="AH1736" s="14"/>
      <c r="AI1736" s="14"/>
      <c r="AJ1736" s="14"/>
      <c r="AK1736" s="14"/>
      <c r="AL1736" s="14"/>
    </row>
    <row r="1737" spans="1:38">
      <c r="A1737" s="14"/>
      <c r="B1737" s="14"/>
      <c r="C1737" s="14"/>
      <c r="D1737" s="14"/>
      <c r="E1737" s="14"/>
      <c r="F1737" s="14"/>
      <c r="G1737" s="14"/>
      <c r="H1737" s="14"/>
      <c r="I1737" s="14"/>
      <c r="J1737" s="14"/>
      <c r="K1737" s="14"/>
      <c r="L1737" s="14"/>
      <c r="M1737" s="14"/>
      <c r="N1737" s="14"/>
      <c r="O1737" s="14"/>
      <c r="Q1737" s="14" t="str">
        <f>IF(moras!H1729="SI", moras!C1729, "")</f>
        <v/>
      </c>
      <c r="R1737" s="14">
        <f>IF(moras!H1729="NO", moras!C1729, "")</f>
        <v>460741.72</v>
      </c>
      <c r="S1737" s="14">
        <f t="shared" si="29"/>
        <v>-460741.72</v>
      </c>
      <c r="T1737" s="14"/>
      <c r="U1737" s="14"/>
      <c r="V1737" s="14"/>
      <c r="W1737" s="14"/>
      <c r="X1737" s="14"/>
      <c r="Y1737" s="14"/>
      <c r="Z1737" s="14"/>
      <c r="AA1737" s="14"/>
      <c r="AB1737" s="14"/>
      <c r="AC1737" s="14"/>
      <c r="AD1737" s="14"/>
      <c r="AE1737" s="14"/>
      <c r="AF1737" s="14"/>
      <c r="AG1737" s="14"/>
      <c r="AH1737" s="14"/>
      <c r="AI1737" s="14"/>
      <c r="AJ1737" s="14"/>
      <c r="AK1737" s="14"/>
      <c r="AL1737" s="14"/>
    </row>
    <row r="1738" spans="1:38">
      <c r="A1738" s="14"/>
      <c r="B1738" s="14"/>
      <c r="C1738" s="14"/>
      <c r="D1738" s="14"/>
      <c r="E1738" s="14"/>
      <c r="F1738" s="14"/>
      <c r="G1738" s="14"/>
      <c r="H1738" s="14"/>
      <c r="I1738" s="14"/>
      <c r="J1738" s="14"/>
      <c r="K1738" s="14"/>
      <c r="L1738" s="14"/>
      <c r="M1738" s="14"/>
      <c r="N1738" s="14"/>
      <c r="O1738" s="14"/>
      <c r="Q1738" s="14" t="str">
        <f>IF(moras!H1730="SI", moras!C1730, "")</f>
        <v/>
      </c>
      <c r="R1738" s="14">
        <f>IF(moras!H1730="NO", moras!C1730, "")</f>
        <v>297046</v>
      </c>
      <c r="S1738" s="14">
        <f t="shared" si="29"/>
        <v>-297046</v>
      </c>
      <c r="T1738" s="14"/>
      <c r="U1738" s="14"/>
      <c r="V1738" s="14"/>
      <c r="W1738" s="14"/>
      <c r="X1738" s="14"/>
      <c r="Y1738" s="14"/>
      <c r="Z1738" s="14"/>
      <c r="AA1738" s="14"/>
      <c r="AB1738" s="14"/>
      <c r="AC1738" s="14"/>
      <c r="AD1738" s="14"/>
      <c r="AE1738" s="14"/>
      <c r="AF1738" s="14"/>
      <c r="AG1738" s="14"/>
      <c r="AH1738" s="14"/>
      <c r="AI1738" s="14"/>
      <c r="AJ1738" s="14"/>
      <c r="AK1738" s="14"/>
      <c r="AL1738" s="14"/>
    </row>
    <row r="1739" spans="1:38">
      <c r="A1739" s="14"/>
      <c r="B1739" s="14"/>
      <c r="C1739" s="14"/>
      <c r="D1739" s="14"/>
      <c r="E1739" s="14"/>
      <c r="F1739" s="14"/>
      <c r="G1739" s="14"/>
      <c r="H1739" s="14"/>
      <c r="I1739" s="14"/>
      <c r="J1739" s="14"/>
      <c r="K1739" s="14"/>
      <c r="L1739" s="14"/>
      <c r="M1739" s="14"/>
      <c r="N1739" s="14"/>
      <c r="O1739" s="14"/>
      <c r="Q1739" s="14" t="str">
        <f>IF(moras!H1731="SI", moras!C1731, "")</f>
        <v/>
      </c>
      <c r="R1739" s="14">
        <f>IF(moras!H1731="NO", moras!C1731, "")</f>
        <v>772177.52</v>
      </c>
      <c r="S1739" s="14">
        <f t="shared" ref="S1739:S1802" si="30">-R1739</f>
        <v>-772177.52</v>
      </c>
      <c r="T1739" s="14"/>
      <c r="U1739" s="14"/>
      <c r="V1739" s="14"/>
      <c r="W1739" s="14"/>
      <c r="X1739" s="14"/>
      <c r="Y1739" s="14"/>
      <c r="Z1739" s="14"/>
      <c r="AA1739" s="14"/>
      <c r="AB1739" s="14"/>
      <c r="AC1739" s="14"/>
      <c r="AD1739" s="14"/>
      <c r="AE1739" s="14"/>
      <c r="AF1739" s="14"/>
      <c r="AG1739" s="14"/>
      <c r="AH1739" s="14"/>
      <c r="AI1739" s="14"/>
      <c r="AJ1739" s="14"/>
      <c r="AK1739" s="14"/>
      <c r="AL1739" s="14"/>
    </row>
    <row r="1740" spans="1:38">
      <c r="A1740" s="14"/>
      <c r="B1740" s="14"/>
      <c r="C1740" s="14"/>
      <c r="D1740" s="14"/>
      <c r="E1740" s="14"/>
      <c r="F1740" s="14"/>
      <c r="G1740" s="14"/>
      <c r="H1740" s="14"/>
      <c r="I1740" s="14"/>
      <c r="J1740" s="14"/>
      <c r="K1740" s="14"/>
      <c r="L1740" s="14"/>
      <c r="M1740" s="14"/>
      <c r="N1740" s="14"/>
      <c r="O1740" s="14"/>
      <c r="Q1740" s="14" t="str">
        <f>IF(moras!H1732="SI", moras!C1732, "")</f>
        <v/>
      </c>
      <c r="R1740" s="14">
        <f>IF(moras!H1732="NO", moras!C1732, "")</f>
        <v>289717</v>
      </c>
      <c r="S1740" s="14">
        <f t="shared" si="30"/>
        <v>-289717</v>
      </c>
      <c r="T1740" s="14"/>
      <c r="U1740" s="14"/>
      <c r="V1740" s="14"/>
      <c r="W1740" s="14"/>
      <c r="X1740" s="14"/>
      <c r="Y1740" s="14"/>
      <c r="Z1740" s="14"/>
      <c r="AA1740" s="14"/>
      <c r="AB1740" s="14"/>
      <c r="AC1740" s="14"/>
      <c r="AD1740" s="14"/>
      <c r="AE1740" s="14"/>
      <c r="AF1740" s="14"/>
      <c r="AG1740" s="14"/>
      <c r="AH1740" s="14"/>
      <c r="AI1740" s="14"/>
      <c r="AJ1740" s="14"/>
      <c r="AK1740" s="14"/>
      <c r="AL1740" s="14"/>
    </row>
    <row r="1741" spans="1:38">
      <c r="A1741" s="14"/>
      <c r="B1741" s="14"/>
      <c r="C1741" s="14"/>
      <c r="D1741" s="14"/>
      <c r="E1741" s="14"/>
      <c r="F1741" s="14"/>
      <c r="G1741" s="14"/>
      <c r="H1741" s="14"/>
      <c r="I1741" s="14"/>
      <c r="J1741" s="14"/>
      <c r="K1741" s="14"/>
      <c r="L1741" s="14"/>
      <c r="M1741" s="14"/>
      <c r="N1741" s="14"/>
      <c r="O1741" s="14"/>
      <c r="Q1741" s="14" t="str">
        <f>IF(moras!H1733="SI", moras!C1733, "")</f>
        <v/>
      </c>
      <c r="R1741" s="14">
        <f>IF(moras!H1733="NO", moras!C1733, "")</f>
        <v>380000</v>
      </c>
      <c r="S1741" s="14">
        <f t="shared" si="30"/>
        <v>-380000</v>
      </c>
      <c r="T1741" s="14"/>
      <c r="U1741" s="14"/>
      <c r="V1741" s="14"/>
      <c r="W1741" s="14"/>
      <c r="X1741" s="14"/>
      <c r="Y1741" s="14"/>
      <c r="Z1741" s="14"/>
      <c r="AA1741" s="14"/>
      <c r="AB1741" s="14"/>
      <c r="AC1741" s="14"/>
      <c r="AD1741" s="14"/>
      <c r="AE1741" s="14"/>
      <c r="AF1741" s="14"/>
      <c r="AG1741" s="14"/>
      <c r="AH1741" s="14"/>
      <c r="AI1741" s="14"/>
      <c r="AJ1741" s="14"/>
      <c r="AK1741" s="14"/>
      <c r="AL1741" s="14"/>
    </row>
    <row r="1742" spans="1:38">
      <c r="A1742" s="14"/>
      <c r="B1742" s="14"/>
      <c r="C1742" s="14"/>
      <c r="D1742" s="14"/>
      <c r="E1742" s="14"/>
      <c r="F1742" s="14"/>
      <c r="G1742" s="14"/>
      <c r="H1742" s="14"/>
      <c r="I1742" s="14"/>
      <c r="J1742" s="14"/>
      <c r="K1742" s="14"/>
      <c r="L1742" s="14"/>
      <c r="M1742" s="14"/>
      <c r="N1742" s="14"/>
      <c r="O1742" s="14"/>
      <c r="Q1742" s="14" t="str">
        <f>IF(moras!H1734="SI", moras!C1734, "")</f>
        <v/>
      </c>
      <c r="R1742" s="14">
        <f>IF(moras!H1734="NO", moras!C1734, "")</f>
        <v>1156841.8400000001</v>
      </c>
      <c r="S1742" s="14">
        <f t="shared" si="30"/>
        <v>-1156841.8400000001</v>
      </c>
      <c r="T1742" s="14"/>
      <c r="U1742" s="14"/>
      <c r="V1742" s="14"/>
      <c r="W1742" s="14"/>
      <c r="X1742" s="14"/>
      <c r="Y1742" s="14"/>
      <c r="Z1742" s="14"/>
      <c r="AA1742" s="14"/>
      <c r="AB1742" s="14"/>
      <c r="AC1742" s="14"/>
      <c r="AD1742" s="14"/>
      <c r="AE1742" s="14"/>
      <c r="AF1742" s="14"/>
      <c r="AG1742" s="14"/>
      <c r="AH1742" s="14"/>
      <c r="AI1742" s="14"/>
      <c r="AJ1742" s="14"/>
      <c r="AK1742" s="14"/>
      <c r="AL1742" s="14"/>
    </row>
    <row r="1743" spans="1:38">
      <c r="A1743" s="14"/>
      <c r="B1743" s="14"/>
      <c r="C1743" s="14"/>
      <c r="D1743" s="14"/>
      <c r="E1743" s="14"/>
      <c r="F1743" s="14"/>
      <c r="G1743" s="14"/>
      <c r="H1743" s="14"/>
      <c r="I1743" s="14"/>
      <c r="J1743" s="14"/>
      <c r="K1743" s="14"/>
      <c r="L1743" s="14"/>
      <c r="M1743" s="14"/>
      <c r="N1743" s="14"/>
      <c r="O1743" s="14"/>
      <c r="Q1743" s="14" t="str">
        <f>IF(moras!H1735="SI", moras!C1735, "")</f>
        <v/>
      </c>
      <c r="R1743" s="14">
        <f>IF(moras!H1735="NO", moras!C1735, "")</f>
        <v>387489.4</v>
      </c>
      <c r="S1743" s="14">
        <f t="shared" si="30"/>
        <v>-387489.4</v>
      </c>
      <c r="T1743" s="14"/>
      <c r="U1743" s="14"/>
      <c r="V1743" s="14"/>
      <c r="W1743" s="14"/>
      <c r="X1743" s="14"/>
      <c r="Y1743" s="14"/>
      <c r="Z1743" s="14"/>
      <c r="AA1743" s="14"/>
      <c r="AB1743" s="14"/>
      <c r="AC1743" s="14"/>
      <c r="AD1743" s="14"/>
      <c r="AE1743" s="14"/>
      <c r="AF1743" s="14"/>
      <c r="AG1743" s="14"/>
      <c r="AH1743" s="14"/>
      <c r="AI1743" s="14"/>
      <c r="AJ1743" s="14"/>
      <c r="AK1743" s="14"/>
      <c r="AL1743" s="14"/>
    </row>
    <row r="1744" spans="1:38">
      <c r="A1744" s="14"/>
      <c r="B1744" s="14"/>
      <c r="C1744" s="14"/>
      <c r="D1744" s="14"/>
      <c r="E1744" s="14"/>
      <c r="F1744" s="14"/>
      <c r="G1744" s="14"/>
      <c r="H1744" s="14"/>
      <c r="I1744" s="14"/>
      <c r="J1744" s="14"/>
      <c r="K1744" s="14"/>
      <c r="L1744" s="14"/>
      <c r="M1744" s="14"/>
      <c r="N1744" s="14"/>
      <c r="O1744" s="14"/>
      <c r="Q1744" s="14" t="str">
        <f>IF(moras!H1736="SI", moras!C1736, "")</f>
        <v/>
      </c>
      <c r="R1744" s="14">
        <f>IF(moras!H1736="NO", moras!C1736, "")</f>
        <v>449596</v>
      </c>
      <c r="S1744" s="14">
        <f t="shared" si="30"/>
        <v>-449596</v>
      </c>
      <c r="T1744" s="14"/>
      <c r="U1744" s="14"/>
      <c r="V1744" s="14"/>
      <c r="W1744" s="14"/>
      <c r="X1744" s="14"/>
      <c r="Y1744" s="14"/>
      <c r="Z1744" s="14"/>
      <c r="AA1744" s="14"/>
      <c r="AB1744" s="14"/>
      <c r="AC1744" s="14"/>
      <c r="AD1744" s="14"/>
      <c r="AE1744" s="14"/>
      <c r="AF1744" s="14"/>
      <c r="AG1744" s="14"/>
      <c r="AH1744" s="14"/>
      <c r="AI1744" s="14"/>
      <c r="AJ1744" s="14"/>
      <c r="AK1744" s="14"/>
      <c r="AL1744" s="14"/>
    </row>
    <row r="1745" spans="1:38">
      <c r="A1745" s="14"/>
      <c r="B1745" s="14"/>
      <c r="C1745" s="14"/>
      <c r="D1745" s="14"/>
      <c r="E1745" s="14"/>
      <c r="F1745" s="14"/>
      <c r="G1745" s="14"/>
      <c r="H1745" s="14"/>
      <c r="I1745" s="14"/>
      <c r="J1745" s="14"/>
      <c r="K1745" s="14"/>
      <c r="L1745" s="14"/>
      <c r="M1745" s="14"/>
      <c r="N1745" s="14"/>
      <c r="O1745" s="14"/>
      <c r="Q1745" s="14" t="str">
        <f>IF(moras!H1737="SI", moras!C1737, "")</f>
        <v/>
      </c>
      <c r="R1745" s="14">
        <f>IF(moras!H1737="NO", moras!C1737, "")</f>
        <v>477300</v>
      </c>
      <c r="S1745" s="14">
        <f t="shared" si="30"/>
        <v>-477300</v>
      </c>
      <c r="T1745" s="14"/>
      <c r="U1745" s="14"/>
      <c r="V1745" s="14"/>
      <c r="W1745" s="14"/>
      <c r="X1745" s="14"/>
      <c r="Y1745" s="14"/>
      <c r="Z1745" s="14"/>
      <c r="AA1745" s="14"/>
      <c r="AB1745" s="14"/>
      <c r="AC1745" s="14"/>
      <c r="AD1745" s="14"/>
      <c r="AE1745" s="14"/>
      <c r="AF1745" s="14"/>
      <c r="AG1745" s="14"/>
      <c r="AH1745" s="14"/>
      <c r="AI1745" s="14"/>
      <c r="AJ1745" s="14"/>
      <c r="AK1745" s="14"/>
      <c r="AL1745" s="14"/>
    </row>
    <row r="1746" spans="1:38">
      <c r="A1746" s="14"/>
      <c r="B1746" s="14"/>
      <c r="C1746" s="14"/>
      <c r="D1746" s="14"/>
      <c r="E1746" s="14"/>
      <c r="F1746" s="14"/>
      <c r="G1746" s="14"/>
      <c r="H1746" s="14"/>
      <c r="I1746" s="14"/>
      <c r="J1746" s="14"/>
      <c r="K1746" s="14"/>
      <c r="L1746" s="14"/>
      <c r="M1746" s="14"/>
      <c r="N1746" s="14"/>
      <c r="O1746" s="14"/>
      <c r="Q1746" s="14" t="str">
        <f>IF(moras!H1738="SI", moras!C1738, "")</f>
        <v/>
      </c>
      <c r="R1746" s="14">
        <f>IF(moras!H1738="NO", moras!C1738, "")</f>
        <v>425703.55</v>
      </c>
      <c r="S1746" s="14">
        <f t="shared" si="30"/>
        <v>-425703.55</v>
      </c>
      <c r="T1746" s="14"/>
      <c r="U1746" s="14"/>
      <c r="V1746" s="14"/>
      <c r="W1746" s="14"/>
      <c r="X1746" s="14"/>
      <c r="Y1746" s="14"/>
      <c r="Z1746" s="14"/>
      <c r="AA1746" s="14"/>
      <c r="AB1746" s="14"/>
      <c r="AC1746" s="14"/>
      <c r="AD1746" s="14"/>
      <c r="AE1746" s="14"/>
      <c r="AF1746" s="14"/>
      <c r="AG1746" s="14"/>
      <c r="AH1746" s="14"/>
      <c r="AI1746" s="14"/>
      <c r="AJ1746" s="14"/>
      <c r="AK1746" s="14"/>
      <c r="AL1746" s="14"/>
    </row>
    <row r="1747" spans="1:38">
      <c r="A1747" s="14"/>
      <c r="B1747" s="14"/>
      <c r="C1747" s="14"/>
      <c r="D1747" s="14"/>
      <c r="E1747" s="14"/>
      <c r="F1747" s="14"/>
      <c r="G1747" s="14"/>
      <c r="H1747" s="14"/>
      <c r="I1747" s="14"/>
      <c r="J1747" s="14"/>
      <c r="K1747" s="14"/>
      <c r="L1747" s="14"/>
      <c r="M1747" s="14"/>
      <c r="N1747" s="14"/>
      <c r="O1747" s="14"/>
      <c r="Q1747" s="14" t="str">
        <f>IF(moras!H1739="SI", moras!C1739, "")</f>
        <v/>
      </c>
      <c r="R1747" s="14">
        <f>IF(moras!H1739="NO", moras!C1739, "")</f>
        <v>871427.3</v>
      </c>
      <c r="S1747" s="14">
        <f t="shared" si="30"/>
        <v>-871427.3</v>
      </c>
      <c r="T1747" s="14"/>
      <c r="U1747" s="14"/>
      <c r="V1747" s="14"/>
      <c r="W1747" s="14"/>
      <c r="X1747" s="14"/>
      <c r="Y1747" s="14"/>
      <c r="Z1747" s="14"/>
      <c r="AA1747" s="14"/>
      <c r="AB1747" s="14"/>
      <c r="AC1747" s="14"/>
      <c r="AD1747" s="14"/>
      <c r="AE1747" s="14"/>
      <c r="AF1747" s="14"/>
      <c r="AG1747" s="14"/>
      <c r="AH1747" s="14"/>
      <c r="AI1747" s="14"/>
      <c r="AJ1747" s="14"/>
      <c r="AK1747" s="14"/>
      <c r="AL1747" s="14"/>
    </row>
    <row r="1748" spans="1:38">
      <c r="A1748" s="14"/>
      <c r="B1748" s="14"/>
      <c r="C1748" s="14"/>
      <c r="D1748" s="14"/>
      <c r="E1748" s="14"/>
      <c r="F1748" s="14"/>
      <c r="G1748" s="14"/>
      <c r="H1748" s="14"/>
      <c r="I1748" s="14"/>
      <c r="J1748" s="14"/>
      <c r="K1748" s="14"/>
      <c r="L1748" s="14"/>
      <c r="M1748" s="14"/>
      <c r="N1748" s="14"/>
      <c r="O1748" s="14"/>
      <c r="Q1748" s="14" t="str">
        <f>IF(moras!H1740="SI", moras!C1740, "")</f>
        <v/>
      </c>
      <c r="R1748" s="14">
        <f>IF(moras!H1740="NO", moras!C1740, "")</f>
        <v>368750</v>
      </c>
      <c r="S1748" s="14">
        <f t="shared" si="30"/>
        <v>-368750</v>
      </c>
      <c r="T1748" s="14"/>
      <c r="U1748" s="14"/>
      <c r="V1748" s="14"/>
      <c r="W1748" s="14"/>
      <c r="X1748" s="14"/>
      <c r="Y1748" s="14"/>
      <c r="Z1748" s="14"/>
      <c r="AA1748" s="14"/>
      <c r="AB1748" s="14"/>
      <c r="AC1748" s="14"/>
      <c r="AD1748" s="14"/>
      <c r="AE1748" s="14"/>
      <c r="AF1748" s="14"/>
      <c r="AG1748" s="14"/>
      <c r="AH1748" s="14"/>
      <c r="AI1748" s="14"/>
      <c r="AJ1748" s="14"/>
      <c r="AK1748" s="14"/>
      <c r="AL1748" s="14"/>
    </row>
    <row r="1749" spans="1:38">
      <c r="A1749" s="14"/>
      <c r="B1749" s="14"/>
      <c r="C1749" s="14"/>
      <c r="D1749" s="14"/>
      <c r="E1749" s="14"/>
      <c r="F1749" s="14"/>
      <c r="G1749" s="14"/>
      <c r="H1749" s="14"/>
      <c r="I1749" s="14"/>
      <c r="J1749" s="14"/>
      <c r="K1749" s="14"/>
      <c r="L1749" s="14"/>
      <c r="M1749" s="14"/>
      <c r="N1749" s="14"/>
      <c r="O1749" s="14"/>
      <c r="Q1749" s="14" t="str">
        <f>IF(moras!H1741="SI", moras!C1741, "")</f>
        <v/>
      </c>
      <c r="R1749" s="14">
        <f>IF(moras!H1741="NO", moras!C1741, "")</f>
        <v>744158.02</v>
      </c>
      <c r="S1749" s="14">
        <f t="shared" si="30"/>
        <v>-744158.02</v>
      </c>
      <c r="T1749" s="14"/>
      <c r="U1749" s="14"/>
      <c r="V1749" s="14"/>
      <c r="W1749" s="14"/>
      <c r="X1749" s="14"/>
      <c r="Y1749" s="14"/>
      <c r="Z1749" s="14"/>
      <c r="AA1749" s="14"/>
      <c r="AB1749" s="14"/>
      <c r="AC1749" s="14"/>
      <c r="AD1749" s="14"/>
      <c r="AE1749" s="14"/>
      <c r="AF1749" s="14"/>
      <c r="AG1749" s="14"/>
      <c r="AH1749" s="14"/>
      <c r="AI1749" s="14"/>
      <c r="AJ1749" s="14"/>
      <c r="AK1749" s="14"/>
      <c r="AL1749" s="14"/>
    </row>
    <row r="1750" spans="1:38">
      <c r="A1750" s="14"/>
      <c r="B1750" s="14"/>
      <c r="C1750" s="14"/>
      <c r="D1750" s="14"/>
      <c r="E1750" s="14"/>
      <c r="F1750" s="14"/>
      <c r="G1750" s="14"/>
      <c r="H1750" s="14"/>
      <c r="I1750" s="14"/>
      <c r="J1750" s="14"/>
      <c r="K1750" s="14"/>
      <c r="L1750" s="14"/>
      <c r="M1750" s="14"/>
      <c r="N1750" s="14"/>
      <c r="O1750" s="14"/>
      <c r="Q1750" s="14">
        <f>IF(moras!H1742="SI", moras!C1742, "")</f>
        <v>280000</v>
      </c>
      <c r="R1750" s="14" t="str">
        <f>IF(moras!H1742="NO", moras!C1742, "")</f>
        <v/>
      </c>
      <c r="S1750" s="14" t="e">
        <f t="shared" si="30"/>
        <v>#VALUE!</v>
      </c>
      <c r="T1750" s="14"/>
      <c r="U1750" s="14"/>
      <c r="V1750" s="14"/>
      <c r="W1750" s="14"/>
      <c r="X1750" s="14"/>
      <c r="Y1750" s="14"/>
      <c r="Z1750" s="14"/>
      <c r="AA1750" s="14"/>
      <c r="AB1750" s="14"/>
      <c r="AC1750" s="14"/>
      <c r="AD1750" s="14"/>
      <c r="AE1750" s="14"/>
      <c r="AF1750" s="14"/>
      <c r="AG1750" s="14"/>
      <c r="AH1750" s="14"/>
      <c r="AI1750" s="14"/>
      <c r="AJ1750" s="14"/>
      <c r="AK1750" s="14"/>
      <c r="AL1750" s="14"/>
    </row>
    <row r="1751" spans="1:38">
      <c r="A1751" s="14"/>
      <c r="B1751" s="14"/>
      <c r="C1751" s="14"/>
      <c r="D1751" s="14"/>
      <c r="E1751" s="14"/>
      <c r="F1751" s="14"/>
      <c r="G1751" s="14"/>
      <c r="H1751" s="14"/>
      <c r="I1751" s="14"/>
      <c r="J1751" s="14"/>
      <c r="K1751" s="14"/>
      <c r="L1751" s="14"/>
      <c r="M1751" s="14"/>
      <c r="N1751" s="14"/>
      <c r="O1751" s="14"/>
      <c r="Q1751" s="14" t="str">
        <f>IF(moras!H1743="SI", moras!C1743, "")</f>
        <v/>
      </c>
      <c r="R1751" s="14">
        <f>IF(moras!H1743="NO", moras!C1743, "")</f>
        <v>382584.15</v>
      </c>
      <c r="S1751" s="14">
        <f t="shared" si="30"/>
        <v>-382584.15</v>
      </c>
      <c r="T1751" s="14"/>
      <c r="U1751" s="14"/>
      <c r="V1751" s="14"/>
      <c r="W1751" s="14"/>
      <c r="X1751" s="14"/>
      <c r="Y1751" s="14"/>
      <c r="Z1751" s="14"/>
      <c r="AA1751" s="14"/>
      <c r="AB1751" s="14"/>
      <c r="AC1751" s="14"/>
      <c r="AD1751" s="14"/>
      <c r="AE1751" s="14"/>
      <c r="AF1751" s="14"/>
      <c r="AG1751" s="14"/>
      <c r="AH1751" s="14"/>
      <c r="AI1751" s="14"/>
      <c r="AJ1751" s="14"/>
      <c r="AK1751" s="14"/>
      <c r="AL1751" s="14"/>
    </row>
    <row r="1752" spans="1:38">
      <c r="A1752" s="14"/>
      <c r="B1752" s="14"/>
      <c r="C1752" s="14"/>
      <c r="D1752" s="14"/>
      <c r="E1752" s="14"/>
      <c r="F1752" s="14"/>
      <c r="G1752" s="14"/>
      <c r="H1752" s="14"/>
      <c r="I1752" s="14"/>
      <c r="J1752" s="14"/>
      <c r="K1752" s="14"/>
      <c r="L1752" s="14"/>
      <c r="M1752" s="14"/>
      <c r="N1752" s="14"/>
      <c r="O1752" s="14"/>
      <c r="Q1752" s="14" t="str">
        <f>IF(moras!H1744="SI", moras!C1744, "")</f>
        <v/>
      </c>
      <c r="R1752" s="14">
        <f>IF(moras!H1744="NO", moras!C1744, "")</f>
        <v>1275440.5</v>
      </c>
      <c r="S1752" s="14">
        <f t="shared" si="30"/>
        <v>-1275440.5</v>
      </c>
      <c r="T1752" s="14"/>
      <c r="U1752" s="14"/>
      <c r="V1752" s="14"/>
      <c r="W1752" s="14"/>
      <c r="X1752" s="14"/>
      <c r="Y1752" s="14"/>
      <c r="Z1752" s="14"/>
      <c r="AA1752" s="14"/>
      <c r="AB1752" s="14"/>
      <c r="AC1752" s="14"/>
      <c r="AD1752" s="14"/>
      <c r="AE1752" s="14"/>
      <c r="AF1752" s="14"/>
      <c r="AG1752" s="14"/>
      <c r="AH1752" s="14"/>
      <c r="AI1752" s="14"/>
      <c r="AJ1752" s="14"/>
      <c r="AK1752" s="14"/>
      <c r="AL1752" s="14"/>
    </row>
    <row r="1753" spans="1:38">
      <c r="A1753" s="14"/>
      <c r="B1753" s="14"/>
      <c r="C1753" s="14"/>
      <c r="D1753" s="14"/>
      <c r="E1753" s="14"/>
      <c r="F1753" s="14"/>
      <c r="G1753" s="14"/>
      <c r="H1753" s="14"/>
      <c r="I1753" s="14"/>
      <c r="J1753" s="14"/>
      <c r="K1753" s="14"/>
      <c r="L1753" s="14"/>
      <c r="M1753" s="14"/>
      <c r="N1753" s="14"/>
      <c r="O1753" s="14"/>
      <c r="Q1753" s="14" t="str">
        <f>IF(moras!H1745="SI", moras!C1745, "")</f>
        <v/>
      </c>
      <c r="R1753" s="14">
        <f>IF(moras!H1745="NO", moras!C1745, "")</f>
        <v>1566046.1</v>
      </c>
      <c r="S1753" s="14">
        <f t="shared" si="30"/>
        <v>-1566046.1</v>
      </c>
      <c r="T1753" s="14"/>
      <c r="U1753" s="14"/>
      <c r="V1753" s="14"/>
      <c r="W1753" s="14"/>
      <c r="X1753" s="14"/>
      <c r="Y1753" s="14"/>
      <c r="Z1753" s="14"/>
      <c r="AA1753" s="14"/>
      <c r="AB1753" s="14"/>
      <c r="AC1753" s="14"/>
      <c r="AD1753" s="14"/>
      <c r="AE1753" s="14"/>
      <c r="AF1753" s="14"/>
      <c r="AG1753" s="14"/>
      <c r="AH1753" s="14"/>
      <c r="AI1753" s="14"/>
      <c r="AJ1753" s="14"/>
      <c r="AK1753" s="14"/>
      <c r="AL1753" s="14"/>
    </row>
    <row r="1754" spans="1:38">
      <c r="A1754" s="14"/>
      <c r="B1754" s="14"/>
      <c r="C1754" s="14"/>
      <c r="D1754" s="14"/>
      <c r="E1754" s="14"/>
      <c r="F1754" s="14"/>
      <c r="G1754" s="14"/>
      <c r="H1754" s="14"/>
      <c r="I1754" s="14"/>
      <c r="J1754" s="14"/>
      <c r="K1754" s="14"/>
      <c r="L1754" s="14"/>
      <c r="M1754" s="14"/>
      <c r="N1754" s="14"/>
      <c r="O1754" s="14"/>
      <c r="Q1754" s="14" t="str">
        <f>IF(moras!H1746="SI", moras!C1746, "")</f>
        <v/>
      </c>
      <c r="R1754" s="14">
        <f>IF(moras!H1746="NO", moras!C1746, "")</f>
        <v>477915</v>
      </c>
      <c r="S1754" s="14">
        <f t="shared" si="30"/>
        <v>-477915</v>
      </c>
      <c r="T1754" s="14"/>
      <c r="U1754" s="14"/>
      <c r="V1754" s="14"/>
      <c r="W1754" s="14"/>
      <c r="X1754" s="14"/>
      <c r="Y1754" s="14"/>
      <c r="Z1754" s="14"/>
      <c r="AA1754" s="14"/>
      <c r="AB1754" s="14"/>
      <c r="AC1754" s="14"/>
      <c r="AD1754" s="14"/>
      <c r="AE1754" s="14"/>
      <c r="AF1754" s="14"/>
      <c r="AG1754" s="14"/>
      <c r="AH1754" s="14"/>
      <c r="AI1754" s="14"/>
      <c r="AJ1754" s="14"/>
      <c r="AK1754" s="14"/>
      <c r="AL1754" s="14"/>
    </row>
    <row r="1755" spans="1:38">
      <c r="A1755" s="14"/>
      <c r="B1755" s="14"/>
      <c r="C1755" s="14"/>
      <c r="D1755" s="14"/>
      <c r="E1755" s="14"/>
      <c r="F1755" s="14"/>
      <c r="G1755" s="14"/>
      <c r="H1755" s="14"/>
      <c r="I1755" s="14"/>
      <c r="J1755" s="14"/>
      <c r="K1755" s="14"/>
      <c r="L1755" s="14"/>
      <c r="M1755" s="14"/>
      <c r="N1755" s="14"/>
      <c r="O1755" s="14"/>
      <c r="Q1755" s="14" t="str">
        <f>IF(moras!H1747="SI", moras!C1747, "")</f>
        <v/>
      </c>
      <c r="R1755" s="14">
        <f>IF(moras!H1747="NO", moras!C1747, "")</f>
        <v>389617</v>
      </c>
      <c r="S1755" s="14">
        <f t="shared" si="30"/>
        <v>-389617</v>
      </c>
      <c r="T1755" s="14"/>
      <c r="U1755" s="14"/>
      <c r="V1755" s="14"/>
      <c r="W1755" s="14"/>
      <c r="X1755" s="14"/>
      <c r="Y1755" s="14"/>
      <c r="Z1755" s="14"/>
      <c r="AA1755" s="14"/>
      <c r="AB1755" s="14"/>
      <c r="AC1755" s="14"/>
      <c r="AD1755" s="14"/>
      <c r="AE1755" s="14"/>
      <c r="AF1755" s="14"/>
      <c r="AG1755" s="14"/>
      <c r="AH1755" s="14"/>
      <c r="AI1755" s="14"/>
      <c r="AJ1755" s="14"/>
      <c r="AK1755" s="14"/>
      <c r="AL1755" s="14"/>
    </row>
    <row r="1756" spans="1:38">
      <c r="A1756" s="14"/>
      <c r="B1756" s="14"/>
      <c r="C1756" s="14"/>
      <c r="D1756" s="14"/>
      <c r="E1756" s="14"/>
      <c r="F1756" s="14"/>
      <c r="G1756" s="14"/>
      <c r="H1756" s="14"/>
      <c r="I1756" s="14"/>
      <c r="J1756" s="14"/>
      <c r="K1756" s="14"/>
      <c r="L1756" s="14"/>
      <c r="M1756" s="14"/>
      <c r="N1756" s="14"/>
      <c r="O1756" s="14"/>
      <c r="Q1756" s="14" t="str">
        <f>IF(moras!H1748="SI", moras!C1748, "")</f>
        <v/>
      </c>
      <c r="R1756" s="14">
        <f>IF(moras!H1748="NO", moras!C1748, "")</f>
        <v>3312186.43</v>
      </c>
      <c r="S1756" s="14">
        <f t="shared" si="30"/>
        <v>-3312186.43</v>
      </c>
      <c r="T1756" s="14"/>
      <c r="U1756" s="14"/>
      <c r="V1756" s="14"/>
      <c r="W1756" s="14"/>
      <c r="X1756" s="14"/>
      <c r="Y1756" s="14"/>
      <c r="Z1756" s="14"/>
      <c r="AA1756" s="14"/>
      <c r="AB1756" s="14"/>
      <c r="AC1756" s="14"/>
      <c r="AD1756" s="14"/>
      <c r="AE1756" s="14"/>
      <c r="AF1756" s="14"/>
      <c r="AG1756" s="14"/>
      <c r="AH1756" s="14"/>
      <c r="AI1756" s="14"/>
      <c r="AJ1756" s="14"/>
      <c r="AK1756" s="14"/>
      <c r="AL1756" s="14"/>
    </row>
    <row r="1757" spans="1:38">
      <c r="A1757" s="14"/>
      <c r="B1757" s="14"/>
      <c r="C1757" s="14"/>
      <c r="D1757" s="14"/>
      <c r="E1757" s="14"/>
      <c r="F1757" s="14"/>
      <c r="G1757" s="14"/>
      <c r="H1757" s="14"/>
      <c r="I1757" s="14"/>
      <c r="J1757" s="14"/>
      <c r="K1757" s="14"/>
      <c r="L1757" s="14"/>
      <c r="M1757" s="14"/>
      <c r="N1757" s="14"/>
      <c r="O1757" s="14"/>
      <c r="Q1757" s="14">
        <f>IF(moras!H1749="SI", moras!C1749, "")</f>
        <v>331181</v>
      </c>
      <c r="R1757" s="14" t="str">
        <f>IF(moras!H1749="NO", moras!C1749, "")</f>
        <v/>
      </c>
      <c r="S1757" s="14" t="e">
        <f t="shared" si="30"/>
        <v>#VALUE!</v>
      </c>
      <c r="T1757" s="14"/>
      <c r="U1757" s="14"/>
      <c r="V1757" s="14"/>
      <c r="W1757" s="14"/>
      <c r="X1757" s="14"/>
      <c r="Y1757" s="14"/>
      <c r="Z1757" s="14"/>
      <c r="AA1757" s="14"/>
      <c r="AB1757" s="14"/>
      <c r="AC1757" s="14"/>
      <c r="AD1757" s="14"/>
      <c r="AE1757" s="14"/>
      <c r="AF1757" s="14"/>
      <c r="AG1757" s="14"/>
      <c r="AH1757" s="14"/>
      <c r="AI1757" s="14"/>
      <c r="AJ1757" s="14"/>
      <c r="AK1757" s="14"/>
      <c r="AL1757" s="14"/>
    </row>
    <row r="1758" spans="1:38">
      <c r="A1758" s="14"/>
      <c r="B1758" s="14"/>
      <c r="C1758" s="14"/>
      <c r="D1758" s="14"/>
      <c r="E1758" s="14"/>
      <c r="F1758" s="14"/>
      <c r="G1758" s="14"/>
      <c r="H1758" s="14"/>
      <c r="I1758" s="14"/>
      <c r="J1758" s="14"/>
      <c r="K1758" s="14"/>
      <c r="L1758" s="14"/>
      <c r="M1758" s="14"/>
      <c r="N1758" s="14"/>
      <c r="O1758" s="14"/>
      <c r="Q1758" s="14" t="str">
        <f>IF(moras!H1750="SI", moras!C1750, "")</f>
        <v/>
      </c>
      <c r="R1758" s="14">
        <f>IF(moras!H1750="NO", moras!C1750, "")</f>
        <v>196000</v>
      </c>
      <c r="S1758" s="14">
        <f t="shared" si="30"/>
        <v>-196000</v>
      </c>
      <c r="T1758" s="14"/>
      <c r="U1758" s="14"/>
      <c r="V1758" s="14"/>
      <c r="W1758" s="14"/>
      <c r="X1758" s="14"/>
      <c r="Y1758" s="14"/>
      <c r="Z1758" s="14"/>
      <c r="AA1758" s="14"/>
      <c r="AB1758" s="14"/>
      <c r="AC1758" s="14"/>
      <c r="AD1758" s="14"/>
      <c r="AE1758" s="14"/>
      <c r="AF1758" s="14"/>
      <c r="AG1758" s="14"/>
      <c r="AH1758" s="14"/>
      <c r="AI1758" s="14"/>
      <c r="AJ1758" s="14"/>
      <c r="AK1758" s="14"/>
      <c r="AL1758" s="14"/>
    </row>
    <row r="1759" spans="1:38">
      <c r="A1759" s="14"/>
      <c r="B1759" s="14"/>
      <c r="C1759" s="14"/>
      <c r="D1759" s="14"/>
      <c r="E1759" s="14"/>
      <c r="F1759" s="14"/>
      <c r="G1759" s="14"/>
      <c r="H1759" s="14"/>
      <c r="I1759" s="14"/>
      <c r="J1759" s="14"/>
      <c r="K1759" s="14"/>
      <c r="L1759" s="14"/>
      <c r="M1759" s="14"/>
      <c r="N1759" s="14"/>
      <c r="O1759" s="14"/>
      <c r="Q1759" s="14" t="str">
        <f>IF(moras!H1751="SI", moras!C1751, "")</f>
        <v/>
      </c>
      <c r="R1759" s="14">
        <f>IF(moras!H1751="NO", moras!C1751, "")</f>
        <v>430000</v>
      </c>
      <c r="S1759" s="14">
        <f t="shared" si="30"/>
        <v>-430000</v>
      </c>
      <c r="T1759" s="14"/>
      <c r="U1759" s="14"/>
      <c r="V1759" s="14"/>
      <c r="W1759" s="14"/>
      <c r="X1759" s="14"/>
      <c r="Y1759" s="14"/>
      <c r="Z1759" s="14"/>
      <c r="AA1759" s="14"/>
      <c r="AB1759" s="14"/>
      <c r="AC1759" s="14"/>
      <c r="AD1759" s="14"/>
      <c r="AE1759" s="14"/>
      <c r="AF1759" s="14"/>
      <c r="AG1759" s="14"/>
      <c r="AH1759" s="14"/>
      <c r="AI1759" s="14"/>
      <c r="AJ1759" s="14"/>
      <c r="AK1759" s="14"/>
      <c r="AL1759" s="14"/>
    </row>
    <row r="1760" spans="1:38">
      <c r="A1760" s="14"/>
      <c r="B1760" s="14"/>
      <c r="C1760" s="14"/>
      <c r="D1760" s="14"/>
      <c r="E1760" s="14"/>
      <c r="F1760" s="14"/>
      <c r="G1760" s="14"/>
      <c r="H1760" s="14"/>
      <c r="I1760" s="14"/>
      <c r="J1760" s="14"/>
      <c r="K1760" s="14"/>
      <c r="L1760" s="14"/>
      <c r="M1760" s="14"/>
      <c r="N1760" s="14"/>
      <c r="O1760" s="14"/>
      <c r="Q1760" s="14" t="str">
        <f>IF(moras!H1752="SI", moras!C1752, "")</f>
        <v/>
      </c>
      <c r="R1760" s="14">
        <f>IF(moras!H1752="NO", moras!C1752, "")</f>
        <v>340000</v>
      </c>
      <c r="S1760" s="14">
        <f t="shared" si="30"/>
        <v>-340000</v>
      </c>
      <c r="T1760" s="14"/>
      <c r="U1760" s="14"/>
      <c r="V1760" s="14"/>
      <c r="W1760" s="14"/>
      <c r="X1760" s="14"/>
      <c r="Y1760" s="14"/>
      <c r="Z1760" s="14"/>
      <c r="AA1760" s="14"/>
      <c r="AB1760" s="14"/>
      <c r="AC1760" s="14"/>
      <c r="AD1760" s="14"/>
      <c r="AE1760" s="14"/>
      <c r="AF1760" s="14"/>
      <c r="AG1760" s="14"/>
      <c r="AH1760" s="14"/>
      <c r="AI1760" s="14"/>
      <c r="AJ1760" s="14"/>
      <c r="AK1760" s="14"/>
      <c r="AL1760" s="14"/>
    </row>
    <row r="1761" spans="1:38">
      <c r="A1761" s="14"/>
      <c r="B1761" s="14"/>
      <c r="C1761" s="14"/>
      <c r="D1761" s="14"/>
      <c r="E1761" s="14"/>
      <c r="F1761" s="14"/>
      <c r="G1761" s="14"/>
      <c r="H1761" s="14"/>
      <c r="I1761" s="14"/>
      <c r="J1761" s="14"/>
      <c r="K1761" s="14"/>
      <c r="L1761" s="14"/>
      <c r="M1761" s="14"/>
      <c r="N1761" s="14"/>
      <c r="O1761" s="14"/>
      <c r="Q1761" s="14" t="str">
        <f>IF(moras!H1753="SI", moras!C1753, "")</f>
        <v/>
      </c>
      <c r="R1761" s="14">
        <f>IF(moras!H1753="NO", moras!C1753, "")</f>
        <v>1183227.01</v>
      </c>
      <c r="S1761" s="14">
        <f t="shared" si="30"/>
        <v>-1183227.01</v>
      </c>
      <c r="T1761" s="14"/>
      <c r="U1761" s="14"/>
      <c r="V1761" s="14"/>
      <c r="W1761" s="14"/>
      <c r="X1761" s="14"/>
      <c r="Y1761" s="14"/>
      <c r="Z1761" s="14"/>
      <c r="AA1761" s="14"/>
      <c r="AB1761" s="14"/>
      <c r="AC1761" s="14"/>
      <c r="AD1761" s="14"/>
      <c r="AE1761" s="14"/>
      <c r="AF1761" s="14"/>
      <c r="AG1761" s="14"/>
      <c r="AH1761" s="14"/>
      <c r="AI1761" s="14"/>
      <c r="AJ1761" s="14"/>
      <c r="AK1761" s="14"/>
      <c r="AL1761" s="14"/>
    </row>
    <row r="1762" spans="1:38">
      <c r="A1762" s="14"/>
      <c r="B1762" s="14"/>
      <c r="C1762" s="14"/>
      <c r="D1762" s="14"/>
      <c r="E1762" s="14"/>
      <c r="F1762" s="14"/>
      <c r="G1762" s="14"/>
      <c r="H1762" s="14"/>
      <c r="I1762" s="14"/>
      <c r="J1762" s="14"/>
      <c r="K1762" s="14"/>
      <c r="L1762" s="14"/>
      <c r="M1762" s="14"/>
      <c r="N1762" s="14"/>
      <c r="O1762" s="14"/>
      <c r="Q1762" s="14" t="str">
        <f>IF(moras!H1754="SI", moras!C1754, "")</f>
        <v/>
      </c>
      <c r="R1762" s="14">
        <f>IF(moras!H1754="NO", moras!C1754, "")</f>
        <v>392375</v>
      </c>
      <c r="S1762" s="14">
        <f t="shared" si="30"/>
        <v>-392375</v>
      </c>
      <c r="T1762" s="14"/>
      <c r="U1762" s="14"/>
      <c r="V1762" s="14"/>
      <c r="W1762" s="14"/>
      <c r="X1762" s="14"/>
      <c r="Y1762" s="14"/>
      <c r="Z1762" s="14"/>
      <c r="AA1762" s="14"/>
      <c r="AB1762" s="14"/>
      <c r="AC1762" s="14"/>
      <c r="AD1762" s="14"/>
      <c r="AE1762" s="14"/>
      <c r="AF1762" s="14"/>
      <c r="AG1762" s="14"/>
      <c r="AH1762" s="14"/>
      <c r="AI1762" s="14"/>
      <c r="AJ1762" s="14"/>
      <c r="AK1762" s="14"/>
      <c r="AL1762" s="14"/>
    </row>
    <row r="1763" spans="1:38">
      <c r="A1763" s="14"/>
      <c r="B1763" s="14"/>
      <c r="C1763" s="14"/>
      <c r="D1763" s="14"/>
      <c r="E1763" s="14"/>
      <c r="F1763" s="14"/>
      <c r="G1763" s="14"/>
      <c r="H1763" s="14"/>
      <c r="I1763" s="14"/>
      <c r="J1763" s="14"/>
      <c r="K1763" s="14"/>
      <c r="L1763" s="14"/>
      <c r="M1763" s="14"/>
      <c r="N1763" s="14"/>
      <c r="O1763" s="14"/>
      <c r="Q1763" s="14" t="str">
        <f>IF(moras!H1755="SI", moras!C1755, "")</f>
        <v/>
      </c>
      <c r="R1763" s="14">
        <f>IF(moras!H1755="NO", moras!C1755, "")</f>
        <v>278030</v>
      </c>
      <c r="S1763" s="14">
        <f t="shared" si="30"/>
        <v>-278030</v>
      </c>
      <c r="T1763" s="14"/>
      <c r="U1763" s="14"/>
      <c r="V1763" s="14"/>
      <c r="W1763" s="14"/>
      <c r="X1763" s="14"/>
      <c r="Y1763" s="14"/>
      <c r="Z1763" s="14"/>
      <c r="AA1763" s="14"/>
      <c r="AB1763" s="14"/>
      <c r="AC1763" s="14"/>
      <c r="AD1763" s="14"/>
      <c r="AE1763" s="14"/>
      <c r="AF1763" s="14"/>
      <c r="AG1763" s="14"/>
      <c r="AH1763" s="14"/>
      <c r="AI1763" s="14"/>
      <c r="AJ1763" s="14"/>
      <c r="AK1763" s="14"/>
      <c r="AL1763" s="14"/>
    </row>
    <row r="1764" spans="1:38">
      <c r="A1764" s="14"/>
      <c r="B1764" s="14"/>
      <c r="C1764" s="14"/>
      <c r="D1764" s="14"/>
      <c r="E1764" s="14"/>
      <c r="F1764" s="14"/>
      <c r="G1764" s="14"/>
      <c r="H1764" s="14"/>
      <c r="I1764" s="14"/>
      <c r="J1764" s="14"/>
      <c r="K1764" s="14"/>
      <c r="L1764" s="14"/>
      <c r="M1764" s="14"/>
      <c r="N1764" s="14"/>
      <c r="O1764" s="14"/>
      <c r="Q1764" s="14" t="str">
        <f>IF(moras!H1756="SI", moras!C1756, "")</f>
        <v/>
      </c>
      <c r="R1764" s="14">
        <f>IF(moras!H1756="NO", moras!C1756, "")</f>
        <v>436448</v>
      </c>
      <c r="S1764" s="14">
        <f t="shared" si="30"/>
        <v>-436448</v>
      </c>
      <c r="T1764" s="14"/>
      <c r="U1764" s="14"/>
      <c r="V1764" s="14"/>
      <c r="W1764" s="14"/>
      <c r="X1764" s="14"/>
      <c r="Y1764" s="14"/>
      <c r="Z1764" s="14"/>
      <c r="AA1764" s="14"/>
      <c r="AB1764" s="14"/>
      <c r="AC1764" s="14"/>
      <c r="AD1764" s="14"/>
      <c r="AE1764" s="14"/>
      <c r="AF1764" s="14"/>
      <c r="AG1764" s="14"/>
      <c r="AH1764" s="14"/>
      <c r="AI1764" s="14"/>
      <c r="AJ1764" s="14"/>
      <c r="AK1764" s="14"/>
      <c r="AL1764" s="14"/>
    </row>
    <row r="1765" spans="1:38">
      <c r="A1765" s="14"/>
      <c r="B1765" s="14"/>
      <c r="C1765" s="14"/>
      <c r="D1765" s="14"/>
      <c r="E1765" s="14"/>
      <c r="F1765" s="14"/>
      <c r="G1765" s="14"/>
      <c r="H1765" s="14"/>
      <c r="I1765" s="14"/>
      <c r="J1765" s="14"/>
      <c r="K1765" s="14"/>
      <c r="L1765" s="14"/>
      <c r="M1765" s="14"/>
      <c r="N1765" s="14"/>
      <c r="O1765" s="14"/>
      <c r="Q1765" s="14" t="str">
        <f>IF(moras!H1757="SI", moras!C1757, "")</f>
        <v/>
      </c>
      <c r="R1765" s="14">
        <f>IF(moras!H1757="NO", moras!C1757, "")</f>
        <v>219381.52</v>
      </c>
      <c r="S1765" s="14">
        <f t="shared" si="30"/>
        <v>-219381.52</v>
      </c>
      <c r="T1765" s="14"/>
      <c r="U1765" s="14"/>
      <c r="V1765" s="14"/>
      <c r="W1765" s="14"/>
      <c r="X1765" s="14"/>
      <c r="Y1765" s="14"/>
      <c r="Z1765" s="14"/>
      <c r="AA1765" s="14"/>
      <c r="AB1765" s="14"/>
      <c r="AC1765" s="14"/>
      <c r="AD1765" s="14"/>
      <c r="AE1765" s="14"/>
      <c r="AF1765" s="14"/>
      <c r="AG1765" s="14"/>
      <c r="AH1765" s="14"/>
      <c r="AI1765" s="14"/>
      <c r="AJ1765" s="14"/>
      <c r="AK1765" s="14"/>
      <c r="AL1765" s="14"/>
    </row>
    <row r="1766" spans="1:38">
      <c r="A1766" s="14"/>
      <c r="B1766" s="14"/>
      <c r="C1766" s="14"/>
      <c r="D1766" s="14"/>
      <c r="E1766" s="14"/>
      <c r="F1766" s="14"/>
      <c r="G1766" s="14"/>
      <c r="H1766" s="14"/>
      <c r="I1766" s="14"/>
      <c r="J1766" s="14"/>
      <c r="K1766" s="14"/>
      <c r="L1766" s="14"/>
      <c r="M1766" s="14"/>
      <c r="N1766" s="14"/>
      <c r="O1766" s="14"/>
      <c r="Q1766" s="14" t="str">
        <f>IF(moras!H1758="SI", moras!C1758, "")</f>
        <v/>
      </c>
      <c r="R1766" s="14">
        <f>IF(moras!H1758="NO", moras!C1758, "")</f>
        <v>359500</v>
      </c>
      <c r="S1766" s="14">
        <f t="shared" si="30"/>
        <v>-359500</v>
      </c>
      <c r="T1766" s="14"/>
      <c r="U1766" s="14"/>
      <c r="V1766" s="14"/>
      <c r="W1766" s="14"/>
      <c r="X1766" s="14"/>
      <c r="Y1766" s="14"/>
      <c r="Z1766" s="14"/>
      <c r="AA1766" s="14"/>
      <c r="AB1766" s="14"/>
      <c r="AC1766" s="14"/>
      <c r="AD1766" s="14"/>
      <c r="AE1766" s="14"/>
      <c r="AF1766" s="14"/>
      <c r="AG1766" s="14"/>
      <c r="AH1766" s="14"/>
      <c r="AI1766" s="14"/>
      <c r="AJ1766" s="14"/>
      <c r="AK1766" s="14"/>
      <c r="AL1766" s="14"/>
    </row>
    <row r="1767" spans="1:38">
      <c r="A1767" s="14"/>
      <c r="B1767" s="14"/>
      <c r="C1767" s="14"/>
      <c r="D1767" s="14"/>
      <c r="E1767" s="14"/>
      <c r="F1767" s="14"/>
      <c r="G1767" s="14"/>
      <c r="H1767" s="14"/>
      <c r="I1767" s="14"/>
      <c r="J1767" s="14"/>
      <c r="K1767" s="14"/>
      <c r="L1767" s="14"/>
      <c r="M1767" s="14"/>
      <c r="N1767" s="14"/>
      <c r="O1767" s="14"/>
      <c r="Q1767" s="14">
        <f>IF(moras!H1759="SI", moras!C1759, "")</f>
        <v>300018</v>
      </c>
      <c r="R1767" s="14" t="str">
        <f>IF(moras!H1759="NO", moras!C1759, "")</f>
        <v/>
      </c>
      <c r="S1767" s="14" t="e">
        <f t="shared" si="30"/>
        <v>#VALUE!</v>
      </c>
      <c r="T1767" s="14"/>
      <c r="U1767" s="14"/>
      <c r="V1767" s="14"/>
      <c r="W1767" s="14"/>
      <c r="X1767" s="14"/>
      <c r="Y1767" s="14"/>
      <c r="Z1767" s="14"/>
      <c r="AA1767" s="14"/>
      <c r="AB1767" s="14"/>
      <c r="AC1767" s="14"/>
      <c r="AD1767" s="14"/>
      <c r="AE1767" s="14"/>
      <c r="AF1767" s="14"/>
      <c r="AG1767" s="14"/>
      <c r="AH1767" s="14"/>
      <c r="AI1767" s="14"/>
      <c r="AJ1767" s="14"/>
      <c r="AK1767" s="14"/>
      <c r="AL1767" s="14"/>
    </row>
    <row r="1768" spans="1:38">
      <c r="A1768" s="14"/>
      <c r="B1768" s="14"/>
      <c r="C1768" s="14"/>
      <c r="D1768" s="14"/>
      <c r="E1768" s="14"/>
      <c r="F1768" s="14"/>
      <c r="G1768" s="14"/>
      <c r="H1768" s="14"/>
      <c r="I1768" s="14"/>
      <c r="J1768" s="14"/>
      <c r="K1768" s="14"/>
      <c r="L1768" s="14"/>
      <c r="M1768" s="14"/>
      <c r="N1768" s="14"/>
      <c r="O1768" s="14"/>
      <c r="Q1768" s="14" t="str">
        <f>IF(moras!H1760="SI", moras!C1760, "")</f>
        <v/>
      </c>
      <c r="R1768" s="14">
        <f>IF(moras!H1760="NO", moras!C1760, "")</f>
        <v>300018</v>
      </c>
      <c r="S1768" s="14">
        <f t="shared" si="30"/>
        <v>-300018</v>
      </c>
      <c r="T1768" s="14"/>
      <c r="U1768" s="14"/>
      <c r="V1768" s="14"/>
      <c r="W1768" s="14"/>
      <c r="X1768" s="14"/>
      <c r="Y1768" s="14"/>
      <c r="Z1768" s="14"/>
      <c r="AA1768" s="14"/>
      <c r="AB1768" s="14"/>
      <c r="AC1768" s="14"/>
      <c r="AD1768" s="14"/>
      <c r="AE1768" s="14"/>
      <c r="AF1768" s="14"/>
      <c r="AG1768" s="14"/>
      <c r="AH1768" s="14"/>
      <c r="AI1768" s="14"/>
      <c r="AJ1768" s="14"/>
      <c r="AK1768" s="14"/>
      <c r="AL1768" s="14"/>
    </row>
    <row r="1769" spans="1:38">
      <c r="A1769" s="14"/>
      <c r="B1769" s="14"/>
      <c r="C1769" s="14"/>
      <c r="D1769" s="14"/>
      <c r="E1769" s="14"/>
      <c r="F1769" s="14"/>
      <c r="G1769" s="14"/>
      <c r="H1769" s="14"/>
      <c r="I1769" s="14"/>
      <c r="J1769" s="14"/>
      <c r="K1769" s="14"/>
      <c r="L1769" s="14"/>
      <c r="M1769" s="14"/>
      <c r="N1769" s="14"/>
      <c r="O1769" s="14"/>
      <c r="Q1769" s="14" t="str">
        <f>IF(moras!H1761="SI", moras!C1761, "")</f>
        <v/>
      </c>
      <c r="R1769" s="14">
        <f>IF(moras!H1761="NO", moras!C1761, "")</f>
        <v>297046</v>
      </c>
      <c r="S1769" s="14">
        <f t="shared" si="30"/>
        <v>-297046</v>
      </c>
      <c r="T1769" s="14"/>
      <c r="U1769" s="14"/>
      <c r="V1769" s="14"/>
      <c r="W1769" s="14"/>
      <c r="X1769" s="14"/>
      <c r="Y1769" s="14"/>
      <c r="Z1769" s="14"/>
      <c r="AA1769" s="14"/>
      <c r="AB1769" s="14"/>
      <c r="AC1769" s="14"/>
      <c r="AD1769" s="14"/>
      <c r="AE1769" s="14"/>
      <c r="AF1769" s="14"/>
      <c r="AG1769" s="14"/>
      <c r="AH1769" s="14"/>
      <c r="AI1769" s="14"/>
      <c r="AJ1769" s="14"/>
      <c r="AK1769" s="14"/>
      <c r="AL1769" s="14"/>
    </row>
    <row r="1770" spans="1:38">
      <c r="A1770" s="14"/>
      <c r="B1770" s="14"/>
      <c r="C1770" s="14"/>
      <c r="D1770" s="14"/>
      <c r="E1770" s="14"/>
      <c r="F1770" s="14"/>
      <c r="G1770" s="14"/>
      <c r="H1770" s="14"/>
      <c r="I1770" s="14"/>
      <c r="J1770" s="14"/>
      <c r="K1770" s="14"/>
      <c r="L1770" s="14"/>
      <c r="M1770" s="14"/>
      <c r="N1770" s="14"/>
      <c r="O1770" s="14"/>
      <c r="Q1770" s="14" t="str">
        <f>IF(moras!H1762="SI", moras!C1762, "")</f>
        <v/>
      </c>
      <c r="R1770" s="14">
        <f>IF(moras!H1762="NO", moras!C1762, "")</f>
        <v>425916.67</v>
      </c>
      <c r="S1770" s="14">
        <f t="shared" si="30"/>
        <v>-425916.67</v>
      </c>
      <c r="T1770" s="14"/>
      <c r="U1770" s="14"/>
      <c r="V1770" s="14"/>
      <c r="W1770" s="14"/>
      <c r="X1770" s="14"/>
      <c r="Y1770" s="14"/>
      <c r="Z1770" s="14"/>
      <c r="AA1770" s="14"/>
      <c r="AB1770" s="14"/>
      <c r="AC1770" s="14"/>
      <c r="AD1770" s="14"/>
      <c r="AE1770" s="14"/>
      <c r="AF1770" s="14"/>
      <c r="AG1770" s="14"/>
      <c r="AH1770" s="14"/>
      <c r="AI1770" s="14"/>
      <c r="AJ1770" s="14"/>
      <c r="AK1770" s="14"/>
      <c r="AL1770" s="14"/>
    </row>
    <row r="1771" spans="1:38">
      <c r="A1771" s="14"/>
      <c r="B1771" s="14"/>
      <c r="C1771" s="14"/>
      <c r="D1771" s="14"/>
      <c r="E1771" s="14"/>
      <c r="F1771" s="14"/>
      <c r="G1771" s="14"/>
      <c r="H1771" s="14"/>
      <c r="I1771" s="14"/>
      <c r="J1771" s="14"/>
      <c r="K1771" s="14"/>
      <c r="L1771" s="14"/>
      <c r="M1771" s="14"/>
      <c r="N1771" s="14"/>
      <c r="O1771" s="14"/>
      <c r="Q1771" s="14">
        <f>IF(moras!H1763="SI", moras!C1763, "")</f>
        <v>318064</v>
      </c>
      <c r="R1771" s="14" t="str">
        <f>IF(moras!H1763="NO", moras!C1763, "")</f>
        <v/>
      </c>
      <c r="S1771" s="14" t="e">
        <f t="shared" si="30"/>
        <v>#VALUE!</v>
      </c>
      <c r="T1771" s="14"/>
      <c r="U1771" s="14"/>
      <c r="V1771" s="14"/>
      <c r="W1771" s="14"/>
      <c r="X1771" s="14"/>
      <c r="Y1771" s="14"/>
      <c r="Z1771" s="14"/>
      <c r="AA1771" s="14"/>
      <c r="AB1771" s="14"/>
      <c r="AC1771" s="14"/>
      <c r="AD1771" s="14"/>
      <c r="AE1771" s="14"/>
      <c r="AF1771" s="14"/>
      <c r="AG1771" s="14"/>
      <c r="AH1771" s="14"/>
      <c r="AI1771" s="14"/>
      <c r="AJ1771" s="14"/>
      <c r="AK1771" s="14"/>
      <c r="AL1771" s="14"/>
    </row>
    <row r="1772" spans="1:38">
      <c r="A1772" s="14"/>
      <c r="B1772" s="14"/>
      <c r="C1772" s="14"/>
      <c r="D1772" s="14"/>
      <c r="E1772" s="14"/>
      <c r="F1772" s="14"/>
      <c r="G1772" s="14"/>
      <c r="H1772" s="14"/>
      <c r="I1772" s="14"/>
      <c r="J1772" s="14"/>
      <c r="K1772" s="14"/>
      <c r="L1772" s="14"/>
      <c r="M1772" s="14"/>
      <c r="N1772" s="14"/>
      <c r="O1772" s="14"/>
      <c r="Q1772" s="14" t="str">
        <f>IF(moras!H1764="SI", moras!C1764, "")</f>
        <v/>
      </c>
      <c r="R1772" s="14">
        <f>IF(moras!H1764="NO", moras!C1764, "")</f>
        <v>949245.1</v>
      </c>
      <c r="S1772" s="14">
        <f t="shared" si="30"/>
        <v>-949245.1</v>
      </c>
      <c r="T1772" s="14"/>
      <c r="U1772" s="14"/>
      <c r="V1772" s="14"/>
      <c r="W1772" s="14"/>
      <c r="X1772" s="14"/>
      <c r="Y1772" s="14"/>
      <c r="Z1772" s="14"/>
      <c r="AA1772" s="14"/>
      <c r="AB1772" s="14"/>
      <c r="AC1772" s="14"/>
      <c r="AD1772" s="14"/>
      <c r="AE1772" s="14"/>
      <c r="AF1772" s="14"/>
      <c r="AG1772" s="14"/>
      <c r="AH1772" s="14"/>
      <c r="AI1772" s="14"/>
      <c r="AJ1772" s="14"/>
      <c r="AK1772" s="14"/>
      <c r="AL1772" s="14"/>
    </row>
    <row r="1773" spans="1:38">
      <c r="A1773" s="14"/>
      <c r="B1773" s="14"/>
      <c r="C1773" s="14"/>
      <c r="D1773" s="14"/>
      <c r="E1773" s="14"/>
      <c r="F1773" s="14"/>
      <c r="G1773" s="14"/>
      <c r="H1773" s="14"/>
      <c r="I1773" s="14"/>
      <c r="J1773" s="14"/>
      <c r="K1773" s="14"/>
      <c r="L1773" s="14"/>
      <c r="M1773" s="14"/>
      <c r="N1773" s="14"/>
      <c r="O1773" s="14"/>
      <c r="Q1773" s="14" t="str">
        <f>IF(moras!H1765="SI", moras!C1765, "")</f>
        <v/>
      </c>
      <c r="R1773" s="14">
        <f>IF(moras!H1765="NO", moras!C1765, "")</f>
        <v>329608</v>
      </c>
      <c r="S1773" s="14">
        <f t="shared" si="30"/>
        <v>-329608</v>
      </c>
      <c r="T1773" s="14"/>
      <c r="U1773" s="14"/>
      <c r="V1773" s="14"/>
      <c r="W1773" s="14"/>
      <c r="X1773" s="14"/>
      <c r="Y1773" s="14"/>
      <c r="Z1773" s="14"/>
      <c r="AA1773" s="14"/>
      <c r="AB1773" s="14"/>
      <c r="AC1773" s="14"/>
      <c r="AD1773" s="14"/>
      <c r="AE1773" s="14"/>
      <c r="AF1773" s="14"/>
      <c r="AG1773" s="14"/>
      <c r="AH1773" s="14"/>
      <c r="AI1773" s="14"/>
      <c r="AJ1773" s="14"/>
      <c r="AK1773" s="14"/>
      <c r="AL1773" s="14"/>
    </row>
    <row r="1774" spans="1:38">
      <c r="A1774" s="14"/>
      <c r="B1774" s="14"/>
      <c r="C1774" s="14"/>
      <c r="D1774" s="14"/>
      <c r="E1774" s="14"/>
      <c r="F1774" s="14"/>
      <c r="G1774" s="14"/>
      <c r="H1774" s="14"/>
      <c r="I1774" s="14"/>
      <c r="J1774" s="14"/>
      <c r="K1774" s="14"/>
      <c r="L1774" s="14"/>
      <c r="M1774" s="14"/>
      <c r="N1774" s="14"/>
      <c r="O1774" s="14"/>
      <c r="Q1774" s="14" t="str">
        <f>IF(moras!H1766="SI", moras!C1766, "")</f>
        <v/>
      </c>
      <c r="R1774" s="14">
        <f>IF(moras!H1766="NO", moras!C1766, "")</f>
        <v>339188.14</v>
      </c>
      <c r="S1774" s="14">
        <f t="shared" si="30"/>
        <v>-339188.14</v>
      </c>
      <c r="T1774" s="14"/>
      <c r="U1774" s="14"/>
      <c r="V1774" s="14"/>
      <c r="W1774" s="14"/>
      <c r="X1774" s="14"/>
      <c r="Y1774" s="14"/>
      <c r="Z1774" s="14"/>
      <c r="AA1774" s="14"/>
      <c r="AB1774" s="14"/>
      <c r="AC1774" s="14"/>
      <c r="AD1774" s="14"/>
      <c r="AE1774" s="14"/>
      <c r="AF1774" s="14"/>
      <c r="AG1774" s="14"/>
      <c r="AH1774" s="14"/>
      <c r="AI1774" s="14"/>
      <c r="AJ1774" s="14"/>
      <c r="AK1774" s="14"/>
      <c r="AL1774" s="14"/>
    </row>
    <row r="1775" spans="1:38">
      <c r="A1775" s="14"/>
      <c r="B1775" s="14"/>
      <c r="C1775" s="14"/>
      <c r="D1775" s="14"/>
      <c r="E1775" s="14"/>
      <c r="F1775" s="14"/>
      <c r="G1775" s="14"/>
      <c r="H1775" s="14"/>
      <c r="I1775" s="14"/>
      <c r="J1775" s="14"/>
      <c r="K1775" s="14"/>
      <c r="L1775" s="14"/>
      <c r="M1775" s="14"/>
      <c r="N1775" s="14"/>
      <c r="O1775" s="14"/>
      <c r="Q1775" s="14" t="str">
        <f>IF(moras!H1767="SI", moras!C1767, "")</f>
        <v/>
      </c>
      <c r="R1775" s="14">
        <f>IF(moras!H1767="NO", moras!C1767, "")</f>
        <v>377760.6</v>
      </c>
      <c r="S1775" s="14">
        <f t="shared" si="30"/>
        <v>-377760.6</v>
      </c>
      <c r="T1775" s="14"/>
      <c r="U1775" s="14"/>
      <c r="V1775" s="14"/>
      <c r="W1775" s="14"/>
      <c r="X1775" s="14"/>
      <c r="Y1775" s="14"/>
      <c r="Z1775" s="14"/>
      <c r="AA1775" s="14"/>
      <c r="AB1775" s="14"/>
      <c r="AC1775" s="14"/>
      <c r="AD1775" s="14"/>
      <c r="AE1775" s="14"/>
      <c r="AF1775" s="14"/>
      <c r="AG1775" s="14"/>
      <c r="AH1775" s="14"/>
      <c r="AI1775" s="14"/>
      <c r="AJ1775" s="14"/>
      <c r="AK1775" s="14"/>
      <c r="AL1775" s="14"/>
    </row>
    <row r="1776" spans="1:38">
      <c r="A1776" s="14"/>
      <c r="B1776" s="14"/>
      <c r="C1776" s="14"/>
      <c r="D1776" s="14"/>
      <c r="E1776" s="14"/>
      <c r="F1776" s="14"/>
      <c r="G1776" s="14"/>
      <c r="H1776" s="14"/>
      <c r="I1776" s="14"/>
      <c r="J1776" s="14"/>
      <c r="K1776" s="14"/>
      <c r="L1776" s="14"/>
      <c r="M1776" s="14"/>
      <c r="N1776" s="14"/>
      <c r="O1776" s="14"/>
      <c r="Q1776" s="14" t="str">
        <f>IF(moras!H1768="SI", moras!C1768, "")</f>
        <v/>
      </c>
      <c r="R1776" s="14">
        <f>IF(moras!H1768="NO", moras!C1768, "")</f>
        <v>300010</v>
      </c>
      <c r="S1776" s="14">
        <f t="shared" si="30"/>
        <v>-300010</v>
      </c>
      <c r="T1776" s="14"/>
      <c r="U1776" s="14"/>
      <c r="V1776" s="14"/>
      <c r="W1776" s="14"/>
      <c r="X1776" s="14"/>
      <c r="Y1776" s="14"/>
      <c r="Z1776" s="14"/>
      <c r="AA1776" s="14"/>
      <c r="AB1776" s="14"/>
      <c r="AC1776" s="14"/>
      <c r="AD1776" s="14"/>
      <c r="AE1776" s="14"/>
      <c r="AF1776" s="14"/>
      <c r="AG1776" s="14"/>
      <c r="AH1776" s="14"/>
      <c r="AI1776" s="14"/>
      <c r="AJ1776" s="14"/>
      <c r="AK1776" s="14"/>
      <c r="AL1776" s="14"/>
    </row>
    <row r="1777" spans="1:38">
      <c r="A1777" s="14"/>
      <c r="B1777" s="14"/>
      <c r="C1777" s="14"/>
      <c r="D1777" s="14"/>
      <c r="E1777" s="14"/>
      <c r="F1777" s="14"/>
      <c r="G1777" s="14"/>
      <c r="H1777" s="14"/>
      <c r="I1777" s="14"/>
      <c r="J1777" s="14"/>
      <c r="K1777" s="14"/>
      <c r="L1777" s="14"/>
      <c r="M1777" s="14"/>
      <c r="N1777" s="14"/>
      <c r="O1777" s="14"/>
      <c r="Q1777" s="14" t="str">
        <f>IF(moras!H1769="SI", moras!C1769, "")</f>
        <v/>
      </c>
      <c r="R1777" s="14">
        <f>IF(moras!H1769="NO", moras!C1769, "")</f>
        <v>360000</v>
      </c>
      <c r="S1777" s="14">
        <f t="shared" si="30"/>
        <v>-360000</v>
      </c>
      <c r="T1777" s="14"/>
      <c r="U1777" s="14"/>
      <c r="V1777" s="14"/>
      <c r="W1777" s="14"/>
      <c r="X1777" s="14"/>
      <c r="Y1777" s="14"/>
      <c r="Z1777" s="14"/>
      <c r="AA1777" s="14"/>
      <c r="AB1777" s="14"/>
      <c r="AC1777" s="14"/>
      <c r="AD1777" s="14"/>
      <c r="AE1777" s="14"/>
      <c r="AF1777" s="14"/>
      <c r="AG1777" s="14"/>
      <c r="AH1777" s="14"/>
      <c r="AI1777" s="14"/>
      <c r="AJ1777" s="14"/>
      <c r="AK1777" s="14"/>
      <c r="AL1777" s="14"/>
    </row>
    <row r="1778" spans="1:38">
      <c r="A1778" s="14"/>
      <c r="B1778" s="14"/>
      <c r="C1778" s="14"/>
      <c r="D1778" s="14"/>
      <c r="E1778" s="14"/>
      <c r="F1778" s="14"/>
      <c r="G1778" s="14"/>
      <c r="H1778" s="14"/>
      <c r="I1778" s="14"/>
      <c r="J1778" s="14"/>
      <c r="K1778" s="14"/>
      <c r="L1778" s="14"/>
      <c r="M1778" s="14"/>
      <c r="N1778" s="14"/>
      <c r="O1778" s="14"/>
      <c r="Q1778" s="14" t="str">
        <f>IF(moras!H1770="SI", moras!C1770, "")</f>
        <v/>
      </c>
      <c r="R1778" s="14">
        <f>IF(moras!H1770="NO", moras!C1770, "")</f>
        <v>305704</v>
      </c>
      <c r="S1778" s="14">
        <f t="shared" si="30"/>
        <v>-305704</v>
      </c>
      <c r="T1778" s="14"/>
      <c r="U1778" s="14"/>
      <c r="V1778" s="14"/>
      <c r="W1778" s="14"/>
      <c r="X1778" s="14"/>
      <c r="Y1778" s="14"/>
      <c r="Z1778" s="14"/>
      <c r="AA1778" s="14"/>
      <c r="AB1778" s="14"/>
      <c r="AC1778" s="14"/>
      <c r="AD1778" s="14"/>
      <c r="AE1778" s="14"/>
      <c r="AF1778" s="14"/>
      <c r="AG1778" s="14"/>
      <c r="AH1778" s="14"/>
      <c r="AI1778" s="14"/>
      <c r="AJ1778" s="14"/>
      <c r="AK1778" s="14"/>
      <c r="AL1778" s="14"/>
    </row>
    <row r="1779" spans="1:38">
      <c r="A1779" s="14"/>
      <c r="B1779" s="14"/>
      <c r="C1779" s="14"/>
      <c r="D1779" s="14"/>
      <c r="E1779" s="14"/>
      <c r="F1779" s="14"/>
      <c r="G1779" s="14"/>
      <c r="H1779" s="14"/>
      <c r="I1779" s="14"/>
      <c r="J1779" s="14"/>
      <c r="K1779" s="14"/>
      <c r="L1779" s="14"/>
      <c r="M1779" s="14"/>
      <c r="N1779" s="14"/>
      <c r="O1779" s="14"/>
      <c r="Q1779" s="14" t="str">
        <f>IF(moras!H1771="SI", moras!C1771, "")</f>
        <v/>
      </c>
      <c r="R1779" s="14">
        <f>IF(moras!H1771="NO", moras!C1771, "")</f>
        <v>349670.3</v>
      </c>
      <c r="S1779" s="14">
        <f t="shared" si="30"/>
        <v>-349670.3</v>
      </c>
      <c r="T1779" s="14"/>
      <c r="U1779" s="14"/>
      <c r="V1779" s="14"/>
      <c r="W1779" s="14"/>
      <c r="X1779" s="14"/>
      <c r="Y1779" s="14"/>
      <c r="Z1779" s="14"/>
      <c r="AA1779" s="14"/>
      <c r="AB1779" s="14"/>
      <c r="AC1779" s="14"/>
      <c r="AD1779" s="14"/>
      <c r="AE1779" s="14"/>
      <c r="AF1779" s="14"/>
      <c r="AG1779" s="14"/>
      <c r="AH1779" s="14"/>
      <c r="AI1779" s="14"/>
      <c r="AJ1779" s="14"/>
      <c r="AK1779" s="14"/>
      <c r="AL1779" s="14"/>
    </row>
    <row r="1780" spans="1:38">
      <c r="A1780" s="14"/>
      <c r="B1780" s="14"/>
      <c r="C1780" s="14"/>
      <c r="D1780" s="14"/>
      <c r="E1780" s="14"/>
      <c r="F1780" s="14"/>
      <c r="G1780" s="14"/>
      <c r="H1780" s="14"/>
      <c r="I1780" s="14"/>
      <c r="J1780" s="14"/>
      <c r="K1780" s="14"/>
      <c r="L1780" s="14"/>
      <c r="M1780" s="14"/>
      <c r="N1780" s="14"/>
      <c r="O1780" s="14"/>
      <c r="Q1780" s="14" t="str">
        <f>IF(moras!H1772="SI", moras!C1772, "")</f>
        <v/>
      </c>
      <c r="R1780" s="14">
        <f>IF(moras!H1772="NO", moras!C1772, "")</f>
        <v>381385.92</v>
      </c>
      <c r="S1780" s="14">
        <f t="shared" si="30"/>
        <v>-381385.92</v>
      </c>
      <c r="T1780" s="14"/>
      <c r="U1780" s="14"/>
      <c r="V1780" s="14"/>
      <c r="W1780" s="14"/>
      <c r="X1780" s="14"/>
      <c r="Y1780" s="14"/>
      <c r="Z1780" s="14"/>
      <c r="AA1780" s="14"/>
      <c r="AB1780" s="14"/>
      <c r="AC1780" s="14"/>
      <c r="AD1780" s="14"/>
      <c r="AE1780" s="14"/>
      <c r="AF1780" s="14"/>
      <c r="AG1780" s="14"/>
      <c r="AH1780" s="14"/>
      <c r="AI1780" s="14"/>
      <c r="AJ1780" s="14"/>
      <c r="AK1780" s="14"/>
      <c r="AL1780" s="14"/>
    </row>
    <row r="1781" spans="1:38">
      <c r="A1781" s="14"/>
      <c r="B1781" s="14"/>
      <c r="C1781" s="14"/>
      <c r="D1781" s="14"/>
      <c r="E1781" s="14"/>
      <c r="F1781" s="14"/>
      <c r="G1781" s="14"/>
      <c r="H1781" s="14"/>
      <c r="I1781" s="14"/>
      <c r="J1781" s="14"/>
      <c r="K1781" s="14"/>
      <c r="L1781" s="14"/>
      <c r="M1781" s="14"/>
      <c r="N1781" s="14"/>
      <c r="O1781" s="14"/>
      <c r="Q1781" s="14" t="str">
        <f>IF(moras!H1773="SI", moras!C1773, "")</f>
        <v/>
      </c>
      <c r="R1781" s="14">
        <f>IF(moras!H1773="NO", moras!C1773, "")</f>
        <v>1272000</v>
      </c>
      <c r="S1781" s="14">
        <f t="shared" si="30"/>
        <v>-1272000</v>
      </c>
      <c r="T1781" s="14"/>
      <c r="U1781" s="14"/>
      <c r="V1781" s="14"/>
      <c r="W1781" s="14"/>
      <c r="X1781" s="14"/>
      <c r="Y1781" s="14"/>
      <c r="Z1781" s="14"/>
      <c r="AA1781" s="14"/>
      <c r="AB1781" s="14"/>
      <c r="AC1781" s="14"/>
      <c r="AD1781" s="14"/>
      <c r="AE1781" s="14"/>
      <c r="AF1781" s="14"/>
      <c r="AG1781" s="14"/>
      <c r="AH1781" s="14"/>
      <c r="AI1781" s="14"/>
      <c r="AJ1781" s="14"/>
      <c r="AK1781" s="14"/>
      <c r="AL1781" s="14"/>
    </row>
    <row r="1782" spans="1:38">
      <c r="A1782" s="14"/>
      <c r="B1782" s="14"/>
      <c r="C1782" s="14"/>
      <c r="D1782" s="14"/>
      <c r="E1782" s="14"/>
      <c r="F1782" s="14"/>
      <c r="G1782" s="14"/>
      <c r="H1782" s="14"/>
      <c r="I1782" s="14"/>
      <c r="J1782" s="14"/>
      <c r="K1782" s="14"/>
      <c r="L1782" s="14"/>
      <c r="M1782" s="14"/>
      <c r="N1782" s="14"/>
      <c r="O1782" s="14"/>
      <c r="Q1782" s="14">
        <f>IF(moras!H1774="SI", moras!C1774, "")</f>
        <v>297046</v>
      </c>
      <c r="R1782" s="14" t="str">
        <f>IF(moras!H1774="NO", moras!C1774, "")</f>
        <v/>
      </c>
      <c r="S1782" s="14" t="e">
        <f t="shared" si="30"/>
        <v>#VALUE!</v>
      </c>
      <c r="T1782" s="14"/>
      <c r="U1782" s="14"/>
      <c r="V1782" s="14"/>
      <c r="W1782" s="14"/>
      <c r="X1782" s="14"/>
      <c r="Y1782" s="14"/>
      <c r="Z1782" s="14"/>
      <c r="AA1782" s="14"/>
      <c r="AB1782" s="14"/>
      <c r="AC1782" s="14"/>
      <c r="AD1782" s="14"/>
      <c r="AE1782" s="14"/>
      <c r="AF1782" s="14"/>
      <c r="AG1782" s="14"/>
      <c r="AH1782" s="14"/>
      <c r="AI1782" s="14"/>
      <c r="AJ1782" s="14"/>
      <c r="AK1782" s="14"/>
      <c r="AL1782" s="14"/>
    </row>
    <row r="1783" spans="1:38">
      <c r="A1783" s="14"/>
      <c r="B1783" s="14"/>
      <c r="C1783" s="14"/>
      <c r="D1783" s="14"/>
      <c r="E1783" s="14"/>
      <c r="F1783" s="14"/>
      <c r="G1783" s="14"/>
      <c r="H1783" s="14"/>
      <c r="I1783" s="14"/>
      <c r="J1783" s="14"/>
      <c r="K1783" s="14"/>
      <c r="L1783" s="14"/>
      <c r="M1783" s="14"/>
      <c r="N1783" s="14"/>
      <c r="O1783" s="14"/>
      <c r="Q1783" s="14" t="str">
        <f>IF(moras!H1775="SI", moras!C1775, "")</f>
        <v/>
      </c>
      <c r="R1783" s="14">
        <f>IF(moras!H1775="NO", moras!C1775, "")</f>
        <v>343391</v>
      </c>
      <c r="S1783" s="14">
        <f t="shared" si="30"/>
        <v>-343391</v>
      </c>
      <c r="T1783" s="14"/>
      <c r="U1783" s="14"/>
      <c r="V1783" s="14"/>
      <c r="W1783" s="14"/>
      <c r="X1783" s="14"/>
      <c r="Y1783" s="14"/>
      <c r="Z1783" s="14"/>
      <c r="AA1783" s="14"/>
      <c r="AB1783" s="14"/>
      <c r="AC1783" s="14"/>
      <c r="AD1783" s="14"/>
      <c r="AE1783" s="14"/>
      <c r="AF1783" s="14"/>
      <c r="AG1783" s="14"/>
      <c r="AH1783" s="14"/>
      <c r="AI1783" s="14"/>
      <c r="AJ1783" s="14"/>
      <c r="AK1783" s="14"/>
      <c r="AL1783" s="14"/>
    </row>
    <row r="1784" spans="1:38">
      <c r="A1784" s="14"/>
      <c r="B1784" s="14"/>
      <c r="C1784" s="14"/>
      <c r="D1784" s="14"/>
      <c r="E1784" s="14"/>
      <c r="F1784" s="14"/>
      <c r="G1784" s="14"/>
      <c r="H1784" s="14"/>
      <c r="I1784" s="14"/>
      <c r="J1784" s="14"/>
      <c r="K1784" s="14"/>
      <c r="L1784" s="14"/>
      <c r="M1784" s="14"/>
      <c r="N1784" s="14"/>
      <c r="O1784" s="14"/>
      <c r="Q1784" s="14" t="str">
        <f>IF(moras!H1776="SI", moras!C1776, "")</f>
        <v/>
      </c>
      <c r="R1784" s="14">
        <f>IF(moras!H1776="NO", moras!C1776, "")</f>
        <v>1662042.88</v>
      </c>
      <c r="S1784" s="14">
        <f t="shared" si="30"/>
        <v>-1662042.88</v>
      </c>
      <c r="T1784" s="14"/>
      <c r="U1784" s="14"/>
      <c r="V1784" s="14"/>
      <c r="W1784" s="14"/>
      <c r="X1784" s="14"/>
      <c r="Y1784" s="14"/>
      <c r="Z1784" s="14"/>
      <c r="AA1784" s="14"/>
      <c r="AB1784" s="14"/>
      <c r="AC1784" s="14"/>
      <c r="AD1784" s="14"/>
      <c r="AE1784" s="14"/>
      <c r="AF1784" s="14"/>
      <c r="AG1784" s="14"/>
      <c r="AH1784" s="14"/>
      <c r="AI1784" s="14"/>
      <c r="AJ1784" s="14"/>
      <c r="AK1784" s="14"/>
      <c r="AL1784" s="14"/>
    </row>
    <row r="1785" spans="1:38">
      <c r="A1785" s="14"/>
      <c r="B1785" s="14"/>
      <c r="C1785" s="14"/>
      <c r="D1785" s="14"/>
      <c r="E1785" s="14"/>
      <c r="F1785" s="14"/>
      <c r="G1785" s="14"/>
      <c r="H1785" s="14"/>
      <c r="I1785" s="14"/>
      <c r="J1785" s="14"/>
      <c r="K1785" s="14"/>
      <c r="L1785" s="14"/>
      <c r="M1785" s="14"/>
      <c r="N1785" s="14"/>
      <c r="O1785" s="14"/>
      <c r="Q1785" s="14" t="str">
        <f>IF(moras!H1777="SI", moras!C1777, "")</f>
        <v/>
      </c>
      <c r="R1785" s="14">
        <f>IF(moras!H1777="NO", moras!C1777, "")</f>
        <v>50000</v>
      </c>
      <c r="S1785" s="14">
        <f t="shared" si="30"/>
        <v>-50000</v>
      </c>
      <c r="T1785" s="14"/>
      <c r="U1785" s="14"/>
      <c r="V1785" s="14"/>
      <c r="W1785" s="14"/>
      <c r="X1785" s="14"/>
      <c r="Y1785" s="14"/>
      <c r="Z1785" s="14"/>
      <c r="AA1785" s="14"/>
      <c r="AB1785" s="14"/>
      <c r="AC1785" s="14"/>
      <c r="AD1785" s="14"/>
      <c r="AE1785" s="14"/>
      <c r="AF1785" s="14"/>
      <c r="AG1785" s="14"/>
      <c r="AH1785" s="14"/>
      <c r="AI1785" s="14"/>
      <c r="AJ1785" s="14"/>
      <c r="AK1785" s="14"/>
      <c r="AL1785" s="14"/>
    </row>
    <row r="1786" spans="1:38">
      <c r="A1786" s="14"/>
      <c r="B1786" s="14"/>
      <c r="C1786" s="14"/>
      <c r="D1786" s="14"/>
      <c r="E1786" s="14"/>
      <c r="F1786" s="14"/>
      <c r="G1786" s="14"/>
      <c r="H1786" s="14"/>
      <c r="I1786" s="14"/>
      <c r="J1786" s="14"/>
      <c r="K1786" s="14"/>
      <c r="L1786" s="14"/>
      <c r="M1786" s="14"/>
      <c r="N1786" s="14"/>
      <c r="O1786" s="14"/>
      <c r="Q1786" s="14" t="str">
        <f>IF(moras!H1778="SI", moras!C1778, "")</f>
        <v/>
      </c>
      <c r="R1786" s="14">
        <f>IF(moras!H1778="NO", moras!C1778, "")</f>
        <v>376500</v>
      </c>
      <c r="S1786" s="14">
        <f t="shared" si="30"/>
        <v>-376500</v>
      </c>
      <c r="T1786" s="14"/>
      <c r="U1786" s="14"/>
      <c r="V1786" s="14"/>
      <c r="W1786" s="14"/>
      <c r="X1786" s="14"/>
      <c r="Y1786" s="14"/>
      <c r="Z1786" s="14"/>
      <c r="AA1786" s="14"/>
      <c r="AB1786" s="14"/>
      <c r="AC1786" s="14"/>
      <c r="AD1786" s="14"/>
      <c r="AE1786" s="14"/>
      <c r="AF1786" s="14"/>
      <c r="AG1786" s="14"/>
      <c r="AH1786" s="14"/>
      <c r="AI1786" s="14"/>
      <c r="AJ1786" s="14"/>
      <c r="AK1786" s="14"/>
      <c r="AL1786" s="14"/>
    </row>
    <row r="1787" spans="1:38">
      <c r="A1787" s="14"/>
      <c r="B1787" s="14"/>
      <c r="C1787" s="14"/>
      <c r="D1787" s="14"/>
      <c r="E1787" s="14"/>
      <c r="F1787" s="14"/>
      <c r="G1787" s="14"/>
      <c r="H1787" s="14"/>
      <c r="I1787" s="14"/>
      <c r="J1787" s="14"/>
      <c r="K1787" s="14"/>
      <c r="L1787" s="14"/>
      <c r="M1787" s="14"/>
      <c r="N1787" s="14"/>
      <c r="O1787" s="14"/>
      <c r="Q1787" s="14" t="str">
        <f>IF(moras!H1779="SI", moras!C1779, "")</f>
        <v/>
      </c>
      <c r="R1787" s="14">
        <f>IF(moras!H1779="NO", moras!C1779, "")</f>
        <v>1099863.75</v>
      </c>
      <c r="S1787" s="14">
        <f t="shared" si="30"/>
        <v>-1099863.75</v>
      </c>
      <c r="T1787" s="14"/>
      <c r="U1787" s="14"/>
      <c r="V1787" s="14"/>
      <c r="W1787" s="14"/>
      <c r="X1787" s="14"/>
      <c r="Y1787" s="14"/>
      <c r="Z1787" s="14"/>
      <c r="AA1787" s="14"/>
      <c r="AB1787" s="14"/>
      <c r="AC1787" s="14"/>
      <c r="AD1787" s="14"/>
      <c r="AE1787" s="14"/>
      <c r="AF1787" s="14"/>
      <c r="AG1787" s="14"/>
      <c r="AH1787" s="14"/>
      <c r="AI1787" s="14"/>
      <c r="AJ1787" s="14"/>
      <c r="AK1787" s="14"/>
      <c r="AL1787" s="14"/>
    </row>
    <row r="1788" spans="1:38">
      <c r="A1788" s="14"/>
      <c r="B1788" s="14"/>
      <c r="C1788" s="14"/>
      <c r="D1788" s="14"/>
      <c r="E1788" s="14"/>
      <c r="F1788" s="14"/>
      <c r="G1788" s="14"/>
      <c r="H1788" s="14"/>
      <c r="I1788" s="14"/>
      <c r="J1788" s="14"/>
      <c r="K1788" s="14"/>
      <c r="L1788" s="14"/>
      <c r="M1788" s="14"/>
      <c r="N1788" s="14"/>
      <c r="O1788" s="14"/>
      <c r="Q1788" s="14" t="str">
        <f>IF(moras!H1780="SI", moras!C1780, "")</f>
        <v/>
      </c>
      <c r="R1788" s="14">
        <f>IF(moras!H1780="NO", moras!C1780, "")</f>
        <v>420000</v>
      </c>
      <c r="S1788" s="14">
        <f t="shared" si="30"/>
        <v>-420000</v>
      </c>
      <c r="T1788" s="14"/>
      <c r="U1788" s="14"/>
      <c r="V1788" s="14"/>
      <c r="W1788" s="14"/>
      <c r="X1788" s="14"/>
      <c r="Y1788" s="14"/>
      <c r="Z1788" s="14"/>
      <c r="AA1788" s="14"/>
      <c r="AB1788" s="14"/>
      <c r="AC1788" s="14"/>
      <c r="AD1788" s="14"/>
      <c r="AE1788" s="14"/>
      <c r="AF1788" s="14"/>
      <c r="AG1788" s="14"/>
      <c r="AH1788" s="14"/>
      <c r="AI1788" s="14"/>
      <c r="AJ1788" s="14"/>
      <c r="AK1788" s="14"/>
      <c r="AL1788" s="14"/>
    </row>
    <row r="1789" spans="1:38">
      <c r="A1789" s="14"/>
      <c r="B1789" s="14"/>
      <c r="C1789" s="14"/>
      <c r="D1789" s="14"/>
      <c r="E1789" s="14"/>
      <c r="F1789" s="14"/>
      <c r="G1789" s="14"/>
      <c r="H1789" s="14"/>
      <c r="I1789" s="14"/>
      <c r="J1789" s="14"/>
      <c r="K1789" s="14"/>
      <c r="L1789" s="14"/>
      <c r="M1789" s="14"/>
      <c r="N1789" s="14"/>
      <c r="O1789" s="14"/>
      <c r="Q1789" s="14" t="str">
        <f>IF(moras!H1781="SI", moras!C1781, "")</f>
        <v/>
      </c>
      <c r="R1789" s="14">
        <f>IF(moras!H1781="NO", moras!C1781, "")</f>
        <v>480747.21</v>
      </c>
      <c r="S1789" s="14">
        <f t="shared" si="30"/>
        <v>-480747.21</v>
      </c>
      <c r="T1789" s="14"/>
      <c r="U1789" s="14"/>
      <c r="V1789" s="14"/>
      <c r="W1789" s="14"/>
      <c r="X1789" s="14"/>
      <c r="Y1789" s="14"/>
      <c r="Z1789" s="14"/>
      <c r="AA1789" s="14"/>
      <c r="AB1789" s="14"/>
      <c r="AC1789" s="14"/>
      <c r="AD1789" s="14"/>
      <c r="AE1789" s="14"/>
      <c r="AF1789" s="14"/>
      <c r="AG1789" s="14"/>
      <c r="AH1789" s="14"/>
      <c r="AI1789" s="14"/>
      <c r="AJ1789" s="14"/>
      <c r="AK1789" s="14"/>
      <c r="AL1789" s="14"/>
    </row>
    <row r="1790" spans="1:38">
      <c r="A1790" s="14"/>
      <c r="B1790" s="14"/>
      <c r="C1790" s="14"/>
      <c r="D1790" s="14"/>
      <c r="E1790" s="14"/>
      <c r="F1790" s="14"/>
      <c r="G1790" s="14"/>
      <c r="H1790" s="14"/>
      <c r="I1790" s="14"/>
      <c r="J1790" s="14"/>
      <c r="K1790" s="14"/>
      <c r="L1790" s="14"/>
      <c r="M1790" s="14"/>
      <c r="N1790" s="14"/>
      <c r="O1790" s="14"/>
      <c r="Q1790" s="14" t="str">
        <f>IF(moras!H1782="SI", moras!C1782, "")</f>
        <v/>
      </c>
      <c r="R1790" s="14">
        <f>IF(moras!H1782="NO", moras!C1782, "")</f>
        <v>401499.84</v>
      </c>
      <c r="S1790" s="14">
        <f t="shared" si="30"/>
        <v>-401499.84</v>
      </c>
      <c r="T1790" s="14"/>
      <c r="U1790" s="14"/>
      <c r="V1790" s="14"/>
      <c r="W1790" s="14"/>
      <c r="X1790" s="14"/>
      <c r="Y1790" s="14"/>
      <c r="Z1790" s="14"/>
      <c r="AA1790" s="14"/>
      <c r="AB1790" s="14"/>
      <c r="AC1790" s="14"/>
      <c r="AD1790" s="14"/>
      <c r="AE1790" s="14"/>
      <c r="AF1790" s="14"/>
      <c r="AG1790" s="14"/>
      <c r="AH1790" s="14"/>
      <c r="AI1790" s="14"/>
      <c r="AJ1790" s="14"/>
      <c r="AK1790" s="14"/>
      <c r="AL1790" s="14"/>
    </row>
    <row r="1791" spans="1:38">
      <c r="A1791" s="14"/>
      <c r="B1791" s="14"/>
      <c r="C1791" s="14"/>
      <c r="D1791" s="14"/>
      <c r="E1791" s="14"/>
      <c r="F1791" s="14"/>
      <c r="G1791" s="14"/>
      <c r="H1791" s="14"/>
      <c r="I1791" s="14"/>
      <c r="J1791" s="14"/>
      <c r="K1791" s="14"/>
      <c r="L1791" s="14"/>
      <c r="M1791" s="14"/>
      <c r="N1791" s="14"/>
      <c r="O1791" s="14"/>
      <c r="Q1791" s="14">
        <f>IF(moras!H1783="SI", moras!C1783, "")</f>
        <v>297046</v>
      </c>
      <c r="R1791" s="14" t="str">
        <f>IF(moras!H1783="NO", moras!C1783, "")</f>
        <v/>
      </c>
      <c r="S1791" s="14" t="e">
        <f t="shared" si="30"/>
        <v>#VALUE!</v>
      </c>
      <c r="T1791" s="14"/>
      <c r="U1791" s="14"/>
      <c r="V1791" s="14"/>
      <c r="W1791" s="14"/>
      <c r="X1791" s="14"/>
      <c r="Y1791" s="14"/>
      <c r="Z1791" s="14"/>
      <c r="AA1791" s="14"/>
      <c r="AB1791" s="14"/>
      <c r="AC1791" s="14"/>
      <c r="AD1791" s="14"/>
      <c r="AE1791" s="14"/>
      <c r="AF1791" s="14"/>
      <c r="AG1791" s="14"/>
      <c r="AH1791" s="14"/>
      <c r="AI1791" s="14"/>
      <c r="AJ1791" s="14"/>
      <c r="AK1791" s="14"/>
      <c r="AL1791" s="14"/>
    </row>
    <row r="1792" spans="1:38">
      <c r="A1792" s="14"/>
      <c r="B1792" s="14"/>
      <c r="C1792" s="14"/>
      <c r="D1792" s="14"/>
      <c r="E1792" s="14"/>
      <c r="F1792" s="14"/>
      <c r="G1792" s="14"/>
      <c r="H1792" s="14"/>
      <c r="I1792" s="14"/>
      <c r="J1792" s="14"/>
      <c r="K1792" s="14"/>
      <c r="L1792" s="14"/>
      <c r="M1792" s="14"/>
      <c r="N1792" s="14"/>
      <c r="O1792" s="14"/>
      <c r="Q1792" s="14" t="str">
        <f>IF(moras!H1784="SI", moras!C1784, "")</f>
        <v/>
      </c>
      <c r="R1792" s="14">
        <f>IF(moras!H1784="NO", moras!C1784, "")</f>
        <v>580000</v>
      </c>
      <c r="S1792" s="14">
        <f t="shared" si="30"/>
        <v>-580000</v>
      </c>
      <c r="T1792" s="14"/>
      <c r="U1792" s="14"/>
      <c r="V1792" s="14"/>
      <c r="W1792" s="14"/>
      <c r="X1792" s="14"/>
      <c r="Y1792" s="14"/>
      <c r="Z1792" s="14"/>
      <c r="AA1792" s="14"/>
      <c r="AB1792" s="14"/>
      <c r="AC1792" s="14"/>
      <c r="AD1792" s="14"/>
      <c r="AE1792" s="14"/>
      <c r="AF1792" s="14"/>
      <c r="AG1792" s="14"/>
      <c r="AH1792" s="14"/>
      <c r="AI1792" s="14"/>
      <c r="AJ1792" s="14"/>
      <c r="AK1792" s="14"/>
      <c r="AL1792" s="14"/>
    </row>
    <row r="1793" spans="1:38">
      <c r="A1793" s="14"/>
      <c r="B1793" s="14"/>
      <c r="C1793" s="14"/>
      <c r="D1793" s="14"/>
      <c r="E1793" s="14"/>
      <c r="F1793" s="14"/>
      <c r="G1793" s="14"/>
      <c r="H1793" s="14"/>
      <c r="I1793" s="14"/>
      <c r="J1793" s="14"/>
      <c r="K1793" s="14"/>
      <c r="L1793" s="14"/>
      <c r="M1793" s="14"/>
      <c r="N1793" s="14"/>
      <c r="O1793" s="14"/>
      <c r="Q1793" s="14">
        <f>IF(moras!H1785="SI", moras!C1785, "")</f>
        <v>319574</v>
      </c>
      <c r="R1793" s="14" t="str">
        <f>IF(moras!H1785="NO", moras!C1785, "")</f>
        <v/>
      </c>
      <c r="S1793" s="14" t="e">
        <f t="shared" si="30"/>
        <v>#VALUE!</v>
      </c>
      <c r="T1793" s="14"/>
      <c r="U1793" s="14"/>
      <c r="V1793" s="14"/>
      <c r="W1793" s="14"/>
      <c r="X1793" s="14"/>
      <c r="Y1793" s="14"/>
      <c r="Z1793" s="14"/>
      <c r="AA1793" s="14"/>
      <c r="AB1793" s="14"/>
      <c r="AC1793" s="14"/>
      <c r="AD1793" s="14"/>
      <c r="AE1793" s="14"/>
      <c r="AF1793" s="14"/>
      <c r="AG1793" s="14"/>
      <c r="AH1793" s="14"/>
      <c r="AI1793" s="14"/>
      <c r="AJ1793" s="14"/>
      <c r="AK1793" s="14"/>
      <c r="AL1793" s="14"/>
    </row>
    <row r="1794" spans="1:38">
      <c r="A1794" s="14"/>
      <c r="B1794" s="14"/>
      <c r="C1794" s="14"/>
      <c r="D1794" s="14"/>
      <c r="E1794" s="14"/>
      <c r="F1794" s="14"/>
      <c r="G1794" s="14"/>
      <c r="H1794" s="14"/>
      <c r="I1794" s="14"/>
      <c r="J1794" s="14"/>
      <c r="K1794" s="14"/>
      <c r="L1794" s="14"/>
      <c r="M1794" s="14"/>
      <c r="N1794" s="14"/>
      <c r="O1794" s="14"/>
      <c r="Q1794" s="14" t="str">
        <f>IF(moras!H1786="SI", moras!C1786, "")</f>
        <v/>
      </c>
      <c r="R1794" s="14">
        <f>IF(moras!H1786="NO", moras!C1786, "")</f>
        <v>297719</v>
      </c>
      <c r="S1794" s="14">
        <f t="shared" si="30"/>
        <v>-297719</v>
      </c>
      <c r="T1794" s="14"/>
      <c r="U1794" s="14"/>
      <c r="V1794" s="14"/>
      <c r="W1794" s="14"/>
      <c r="X1794" s="14"/>
      <c r="Y1794" s="14"/>
      <c r="Z1794" s="14"/>
      <c r="AA1794" s="14"/>
      <c r="AB1794" s="14"/>
      <c r="AC1794" s="14"/>
      <c r="AD1794" s="14"/>
      <c r="AE1794" s="14"/>
      <c r="AF1794" s="14"/>
      <c r="AG1794" s="14"/>
      <c r="AH1794" s="14"/>
      <c r="AI1794" s="14"/>
      <c r="AJ1794" s="14"/>
      <c r="AK1794" s="14"/>
      <c r="AL1794" s="14"/>
    </row>
    <row r="1795" spans="1:38">
      <c r="A1795" s="14"/>
      <c r="B1795" s="14"/>
      <c r="C1795" s="14"/>
      <c r="D1795" s="14"/>
      <c r="E1795" s="14"/>
      <c r="F1795" s="14"/>
      <c r="G1795" s="14"/>
      <c r="H1795" s="14"/>
      <c r="I1795" s="14"/>
      <c r="J1795" s="14"/>
      <c r="K1795" s="14"/>
      <c r="L1795" s="14"/>
      <c r="M1795" s="14"/>
      <c r="N1795" s="14"/>
      <c r="O1795" s="14"/>
      <c r="Q1795" s="14" t="str">
        <f>IF(moras!H1787="SI", moras!C1787, "")</f>
        <v/>
      </c>
      <c r="R1795" s="14">
        <f>IF(moras!H1787="NO", moras!C1787, "")</f>
        <v>297046</v>
      </c>
      <c r="S1795" s="14">
        <f t="shared" si="30"/>
        <v>-297046</v>
      </c>
      <c r="T1795" s="14"/>
      <c r="U1795" s="14"/>
      <c r="V1795" s="14"/>
      <c r="W1795" s="14"/>
      <c r="X1795" s="14"/>
      <c r="Y1795" s="14"/>
      <c r="Z1795" s="14"/>
      <c r="AA1795" s="14"/>
      <c r="AB1795" s="14"/>
      <c r="AC1795" s="14"/>
      <c r="AD1795" s="14"/>
      <c r="AE1795" s="14"/>
      <c r="AF1795" s="14"/>
      <c r="AG1795" s="14"/>
      <c r="AH1795" s="14"/>
      <c r="AI1795" s="14"/>
      <c r="AJ1795" s="14"/>
      <c r="AK1795" s="14"/>
      <c r="AL1795" s="14"/>
    </row>
    <row r="1796" spans="1:38">
      <c r="A1796" s="14"/>
      <c r="B1796" s="14"/>
      <c r="C1796" s="14"/>
      <c r="D1796" s="14"/>
      <c r="E1796" s="14"/>
      <c r="F1796" s="14"/>
      <c r="G1796" s="14"/>
      <c r="H1796" s="14"/>
      <c r="I1796" s="14"/>
      <c r="J1796" s="14"/>
      <c r="K1796" s="14"/>
      <c r="L1796" s="14"/>
      <c r="M1796" s="14"/>
      <c r="N1796" s="14"/>
      <c r="O1796" s="14"/>
      <c r="Q1796" s="14" t="str">
        <f>IF(moras!H1788="SI", moras!C1788, "")</f>
        <v/>
      </c>
      <c r="R1796" s="14">
        <f>IF(moras!H1788="NO", moras!C1788, "")</f>
        <v>1578033.17</v>
      </c>
      <c r="S1796" s="14">
        <f t="shared" si="30"/>
        <v>-1578033.17</v>
      </c>
      <c r="T1796" s="14"/>
      <c r="U1796" s="14"/>
      <c r="V1796" s="14"/>
      <c r="W1796" s="14"/>
      <c r="X1796" s="14"/>
      <c r="Y1796" s="14"/>
      <c r="Z1796" s="14"/>
      <c r="AA1796" s="14"/>
      <c r="AB1796" s="14"/>
      <c r="AC1796" s="14"/>
      <c r="AD1796" s="14"/>
      <c r="AE1796" s="14"/>
      <c r="AF1796" s="14"/>
      <c r="AG1796" s="14"/>
      <c r="AH1796" s="14"/>
      <c r="AI1796" s="14"/>
      <c r="AJ1796" s="14"/>
      <c r="AK1796" s="14"/>
      <c r="AL1796" s="14"/>
    </row>
    <row r="1797" spans="1:38">
      <c r="A1797" s="14"/>
      <c r="B1797" s="14"/>
      <c r="C1797" s="14"/>
      <c r="D1797" s="14"/>
      <c r="E1797" s="14"/>
      <c r="F1797" s="14"/>
      <c r="G1797" s="14"/>
      <c r="H1797" s="14"/>
      <c r="I1797" s="14"/>
      <c r="J1797" s="14"/>
      <c r="K1797" s="14"/>
      <c r="L1797" s="14"/>
      <c r="M1797" s="14"/>
      <c r="N1797" s="14"/>
      <c r="O1797" s="14"/>
      <c r="Q1797" s="14" t="str">
        <f>IF(moras!H1789="SI", moras!C1789, "")</f>
        <v/>
      </c>
      <c r="R1797" s="14">
        <f>IF(moras!H1789="NO", moras!C1789, "")</f>
        <v>361421</v>
      </c>
      <c r="S1797" s="14">
        <f t="shared" si="30"/>
        <v>-361421</v>
      </c>
      <c r="T1797" s="14"/>
      <c r="U1797" s="14"/>
      <c r="V1797" s="14"/>
      <c r="W1797" s="14"/>
      <c r="X1797" s="14"/>
      <c r="Y1797" s="14"/>
      <c r="Z1797" s="14"/>
      <c r="AA1797" s="14"/>
      <c r="AB1797" s="14"/>
      <c r="AC1797" s="14"/>
      <c r="AD1797" s="14"/>
      <c r="AE1797" s="14"/>
      <c r="AF1797" s="14"/>
      <c r="AG1797" s="14"/>
      <c r="AH1797" s="14"/>
      <c r="AI1797" s="14"/>
      <c r="AJ1797" s="14"/>
      <c r="AK1797" s="14"/>
      <c r="AL1797" s="14"/>
    </row>
    <row r="1798" spans="1:38">
      <c r="A1798" s="14"/>
      <c r="B1798" s="14"/>
      <c r="C1798" s="14"/>
      <c r="D1798" s="14"/>
      <c r="E1798" s="14"/>
      <c r="F1798" s="14"/>
      <c r="G1798" s="14"/>
      <c r="H1798" s="14"/>
      <c r="I1798" s="14"/>
      <c r="J1798" s="14"/>
      <c r="K1798" s="14"/>
      <c r="L1798" s="14"/>
      <c r="M1798" s="14"/>
      <c r="N1798" s="14"/>
      <c r="O1798" s="14"/>
      <c r="Q1798" s="14">
        <f>IF(moras!H1790="SI", moras!C1790, "")</f>
        <v>1431628</v>
      </c>
      <c r="R1798" s="14" t="str">
        <f>IF(moras!H1790="NO", moras!C1790, "")</f>
        <v/>
      </c>
      <c r="S1798" s="14" t="e">
        <f t="shared" si="30"/>
        <v>#VALUE!</v>
      </c>
      <c r="T1798" s="14"/>
      <c r="U1798" s="14"/>
      <c r="V1798" s="14"/>
      <c r="W1798" s="14"/>
      <c r="X1798" s="14"/>
      <c r="Y1798" s="14"/>
      <c r="Z1798" s="14"/>
      <c r="AA1798" s="14"/>
      <c r="AB1798" s="14"/>
      <c r="AC1798" s="14"/>
      <c r="AD1798" s="14"/>
      <c r="AE1798" s="14"/>
      <c r="AF1798" s="14"/>
      <c r="AG1798" s="14"/>
      <c r="AH1798" s="14"/>
      <c r="AI1798" s="14"/>
      <c r="AJ1798" s="14"/>
      <c r="AK1798" s="14"/>
      <c r="AL1798" s="14"/>
    </row>
    <row r="1799" spans="1:38">
      <c r="A1799" s="14"/>
      <c r="B1799" s="14"/>
      <c r="C1799" s="14"/>
      <c r="D1799" s="14"/>
      <c r="E1799" s="14"/>
      <c r="F1799" s="14"/>
      <c r="G1799" s="14"/>
      <c r="H1799" s="14"/>
      <c r="I1799" s="14"/>
      <c r="J1799" s="14"/>
      <c r="K1799" s="14"/>
      <c r="L1799" s="14"/>
      <c r="M1799" s="14"/>
      <c r="N1799" s="14"/>
      <c r="O1799" s="14"/>
      <c r="Q1799" s="14" t="str">
        <f>IF(moras!H1791="SI", moras!C1791, "")</f>
        <v/>
      </c>
      <c r="R1799" s="14">
        <f>IF(moras!H1791="NO", moras!C1791, "")</f>
        <v>554862.32999999996</v>
      </c>
      <c r="S1799" s="14">
        <f t="shared" si="30"/>
        <v>-554862.32999999996</v>
      </c>
      <c r="T1799" s="14"/>
      <c r="U1799" s="14"/>
      <c r="V1799" s="14"/>
      <c r="W1799" s="14"/>
      <c r="X1799" s="14"/>
      <c r="Y1799" s="14"/>
      <c r="Z1799" s="14"/>
      <c r="AA1799" s="14"/>
      <c r="AB1799" s="14"/>
      <c r="AC1799" s="14"/>
      <c r="AD1799" s="14"/>
      <c r="AE1799" s="14"/>
      <c r="AF1799" s="14"/>
      <c r="AG1799" s="14"/>
      <c r="AH1799" s="14"/>
      <c r="AI1799" s="14"/>
      <c r="AJ1799" s="14"/>
      <c r="AK1799" s="14"/>
      <c r="AL1799" s="14"/>
    </row>
    <row r="1800" spans="1:38">
      <c r="A1800" s="14"/>
      <c r="B1800" s="14"/>
      <c r="C1800" s="14"/>
      <c r="D1800" s="14"/>
      <c r="E1800" s="14"/>
      <c r="F1800" s="14"/>
      <c r="G1800" s="14"/>
      <c r="H1800" s="14"/>
      <c r="I1800" s="14"/>
      <c r="J1800" s="14"/>
      <c r="K1800" s="14"/>
      <c r="L1800" s="14"/>
      <c r="M1800" s="14"/>
      <c r="N1800" s="14"/>
      <c r="O1800" s="14"/>
      <c r="Q1800" s="14">
        <f>IF(moras!H1792="SI", moras!C1792, "")</f>
        <v>200000</v>
      </c>
      <c r="R1800" s="14" t="str">
        <f>IF(moras!H1792="NO", moras!C1792, "")</f>
        <v/>
      </c>
      <c r="S1800" s="14" t="e">
        <f t="shared" si="30"/>
        <v>#VALUE!</v>
      </c>
      <c r="T1800" s="14"/>
      <c r="U1800" s="14"/>
      <c r="V1800" s="14"/>
      <c r="W1800" s="14"/>
      <c r="X1800" s="14"/>
      <c r="Y1800" s="14"/>
      <c r="Z1800" s="14"/>
      <c r="AA1800" s="14"/>
      <c r="AB1800" s="14"/>
      <c r="AC1800" s="14"/>
      <c r="AD1800" s="14"/>
      <c r="AE1800" s="14"/>
      <c r="AF1800" s="14"/>
      <c r="AG1800" s="14"/>
      <c r="AH1800" s="14"/>
      <c r="AI1800" s="14"/>
      <c r="AJ1800" s="14"/>
      <c r="AK1800" s="14"/>
      <c r="AL1800" s="14"/>
    </row>
    <row r="1801" spans="1:38">
      <c r="A1801" s="14"/>
      <c r="B1801" s="14"/>
      <c r="C1801" s="14"/>
      <c r="D1801" s="14"/>
      <c r="E1801" s="14"/>
      <c r="F1801" s="14"/>
      <c r="G1801" s="14"/>
      <c r="H1801" s="14"/>
      <c r="I1801" s="14"/>
      <c r="J1801" s="14"/>
      <c r="K1801" s="14"/>
      <c r="L1801" s="14"/>
      <c r="M1801" s="14"/>
      <c r="N1801" s="14"/>
      <c r="O1801" s="14"/>
      <c r="Q1801" s="14" t="str">
        <f>IF(moras!H1793="SI", moras!C1793, "")</f>
        <v/>
      </c>
      <c r="R1801" s="14">
        <f>IF(moras!H1793="NO", moras!C1793, "")</f>
        <v>2534444.9500000002</v>
      </c>
      <c r="S1801" s="14">
        <f t="shared" si="30"/>
        <v>-2534444.9500000002</v>
      </c>
      <c r="T1801" s="14"/>
      <c r="U1801" s="14"/>
      <c r="V1801" s="14"/>
      <c r="W1801" s="14"/>
      <c r="X1801" s="14"/>
      <c r="Y1801" s="14"/>
      <c r="Z1801" s="14"/>
      <c r="AA1801" s="14"/>
      <c r="AB1801" s="14"/>
      <c r="AC1801" s="14"/>
      <c r="AD1801" s="14"/>
      <c r="AE1801" s="14"/>
      <c r="AF1801" s="14"/>
      <c r="AG1801" s="14"/>
      <c r="AH1801" s="14"/>
      <c r="AI1801" s="14"/>
      <c r="AJ1801" s="14"/>
      <c r="AK1801" s="14"/>
      <c r="AL1801" s="14"/>
    </row>
    <row r="1802" spans="1:38">
      <c r="A1802" s="14"/>
      <c r="B1802" s="14"/>
      <c r="C1802" s="14"/>
      <c r="D1802" s="14"/>
      <c r="E1802" s="14"/>
      <c r="F1802" s="14"/>
      <c r="G1802" s="14"/>
      <c r="H1802" s="14"/>
      <c r="I1802" s="14"/>
      <c r="J1802" s="14"/>
      <c r="K1802" s="14"/>
      <c r="L1802" s="14"/>
      <c r="M1802" s="14"/>
      <c r="N1802" s="14"/>
      <c r="O1802" s="14"/>
      <c r="Q1802" s="14" t="str">
        <f>IF(moras!H1794="SI", moras!C1794, "")</f>
        <v/>
      </c>
      <c r="R1802" s="14">
        <f>IF(moras!H1794="NO", moras!C1794, "")</f>
        <v>253000</v>
      </c>
      <c r="S1802" s="14">
        <f t="shared" si="30"/>
        <v>-253000</v>
      </c>
      <c r="T1802" s="14"/>
      <c r="U1802" s="14"/>
      <c r="V1802" s="14"/>
      <c r="W1802" s="14"/>
      <c r="X1802" s="14"/>
      <c r="Y1802" s="14"/>
      <c r="Z1802" s="14"/>
      <c r="AA1802" s="14"/>
      <c r="AB1802" s="14"/>
      <c r="AC1802" s="14"/>
      <c r="AD1802" s="14"/>
      <c r="AE1802" s="14"/>
      <c r="AF1802" s="14"/>
      <c r="AG1802" s="14"/>
      <c r="AH1802" s="14"/>
      <c r="AI1802" s="14"/>
      <c r="AJ1802" s="14"/>
      <c r="AK1802" s="14"/>
      <c r="AL1802" s="14"/>
    </row>
    <row r="1803" spans="1:38">
      <c r="A1803" s="14"/>
      <c r="B1803" s="14"/>
      <c r="C1803" s="14"/>
      <c r="D1803" s="14"/>
      <c r="E1803" s="14"/>
      <c r="F1803" s="14"/>
      <c r="G1803" s="14"/>
      <c r="H1803" s="14"/>
      <c r="I1803" s="14"/>
      <c r="J1803" s="14"/>
      <c r="K1803" s="14"/>
      <c r="L1803" s="14"/>
      <c r="M1803" s="14"/>
      <c r="N1803" s="14"/>
      <c r="O1803" s="14"/>
      <c r="Q1803" s="14" t="str">
        <f>IF(moras!H1795="SI", moras!C1795, "")</f>
        <v/>
      </c>
      <c r="R1803" s="14">
        <f>IF(moras!H1795="NO", moras!C1795, "")</f>
        <v>325925</v>
      </c>
      <c r="S1803" s="14">
        <f t="shared" ref="S1803:S1866" si="31">-R1803</f>
        <v>-325925</v>
      </c>
      <c r="T1803" s="14"/>
      <c r="U1803" s="14"/>
      <c r="V1803" s="14"/>
      <c r="W1803" s="14"/>
      <c r="X1803" s="14"/>
      <c r="Y1803" s="14"/>
      <c r="Z1803" s="14"/>
      <c r="AA1803" s="14"/>
      <c r="AB1803" s="14"/>
      <c r="AC1803" s="14"/>
      <c r="AD1803" s="14"/>
      <c r="AE1803" s="14"/>
      <c r="AF1803" s="14"/>
      <c r="AG1803" s="14"/>
      <c r="AH1803" s="14"/>
      <c r="AI1803" s="14"/>
      <c r="AJ1803" s="14"/>
      <c r="AK1803" s="14"/>
      <c r="AL1803" s="14"/>
    </row>
    <row r="1804" spans="1:38">
      <c r="A1804" s="14"/>
      <c r="B1804" s="14"/>
      <c r="C1804" s="14"/>
      <c r="D1804" s="14"/>
      <c r="E1804" s="14"/>
      <c r="F1804" s="14"/>
      <c r="G1804" s="14"/>
      <c r="H1804" s="14"/>
      <c r="I1804" s="14"/>
      <c r="J1804" s="14"/>
      <c r="K1804" s="14"/>
      <c r="L1804" s="14"/>
      <c r="M1804" s="14"/>
      <c r="N1804" s="14"/>
      <c r="O1804" s="14"/>
      <c r="Q1804" s="14" t="str">
        <f>IF(moras!H1796="SI", moras!C1796, "")</f>
        <v/>
      </c>
      <c r="R1804" s="14">
        <f>IF(moras!H1796="NO", moras!C1796, "")</f>
        <v>200000</v>
      </c>
      <c r="S1804" s="14">
        <f t="shared" si="31"/>
        <v>-200000</v>
      </c>
      <c r="T1804" s="14"/>
      <c r="U1804" s="14"/>
      <c r="V1804" s="14"/>
      <c r="W1804" s="14"/>
      <c r="X1804" s="14"/>
      <c r="Y1804" s="14"/>
      <c r="Z1804" s="14"/>
      <c r="AA1804" s="14"/>
      <c r="AB1804" s="14"/>
      <c r="AC1804" s="14"/>
      <c r="AD1804" s="14"/>
      <c r="AE1804" s="14"/>
      <c r="AF1804" s="14"/>
      <c r="AG1804" s="14"/>
      <c r="AH1804" s="14"/>
      <c r="AI1804" s="14"/>
      <c r="AJ1804" s="14"/>
      <c r="AK1804" s="14"/>
      <c r="AL1804" s="14"/>
    </row>
    <row r="1805" spans="1:38">
      <c r="A1805" s="14"/>
      <c r="B1805" s="14"/>
      <c r="C1805" s="14"/>
      <c r="D1805" s="14"/>
      <c r="E1805" s="14"/>
      <c r="F1805" s="14"/>
      <c r="G1805" s="14"/>
      <c r="H1805" s="14"/>
      <c r="I1805" s="14"/>
      <c r="J1805" s="14"/>
      <c r="K1805" s="14"/>
      <c r="L1805" s="14"/>
      <c r="M1805" s="14"/>
      <c r="N1805" s="14"/>
      <c r="O1805" s="14"/>
      <c r="Q1805" s="14">
        <f>IF(moras!H1797="SI", moras!C1797, "")</f>
        <v>329794</v>
      </c>
      <c r="R1805" s="14" t="str">
        <f>IF(moras!H1797="NO", moras!C1797, "")</f>
        <v/>
      </c>
      <c r="S1805" s="14" t="e">
        <f t="shared" si="31"/>
        <v>#VALUE!</v>
      </c>
      <c r="T1805" s="14"/>
      <c r="U1805" s="14"/>
      <c r="V1805" s="14"/>
      <c r="W1805" s="14"/>
      <c r="X1805" s="14"/>
      <c r="Y1805" s="14"/>
      <c r="Z1805" s="14"/>
      <c r="AA1805" s="14"/>
      <c r="AB1805" s="14"/>
      <c r="AC1805" s="14"/>
      <c r="AD1805" s="14"/>
      <c r="AE1805" s="14"/>
      <c r="AF1805" s="14"/>
      <c r="AG1805" s="14"/>
      <c r="AH1805" s="14"/>
      <c r="AI1805" s="14"/>
      <c r="AJ1805" s="14"/>
      <c r="AK1805" s="14"/>
      <c r="AL1805" s="14"/>
    </row>
    <row r="1806" spans="1:38">
      <c r="A1806" s="14"/>
      <c r="B1806" s="14"/>
      <c r="C1806" s="14"/>
      <c r="D1806" s="14"/>
      <c r="E1806" s="14"/>
      <c r="F1806" s="14"/>
      <c r="G1806" s="14"/>
      <c r="H1806" s="14"/>
      <c r="I1806" s="14"/>
      <c r="J1806" s="14"/>
      <c r="K1806" s="14"/>
      <c r="L1806" s="14"/>
      <c r="M1806" s="14"/>
      <c r="N1806" s="14"/>
      <c r="O1806" s="14"/>
      <c r="Q1806" s="14" t="str">
        <f>IF(moras!H1798="SI", moras!C1798, "")</f>
        <v/>
      </c>
      <c r="R1806" s="14">
        <f>IF(moras!H1798="NO", moras!C1798, "")</f>
        <v>3702872.8</v>
      </c>
      <c r="S1806" s="14">
        <f t="shared" si="31"/>
        <v>-3702872.8</v>
      </c>
      <c r="T1806" s="14"/>
      <c r="U1806" s="14"/>
      <c r="V1806" s="14"/>
      <c r="W1806" s="14"/>
      <c r="X1806" s="14"/>
      <c r="Y1806" s="14"/>
      <c r="Z1806" s="14"/>
      <c r="AA1806" s="14"/>
      <c r="AB1806" s="14"/>
      <c r="AC1806" s="14"/>
      <c r="AD1806" s="14"/>
      <c r="AE1806" s="14"/>
      <c r="AF1806" s="14"/>
      <c r="AG1806" s="14"/>
      <c r="AH1806" s="14"/>
      <c r="AI1806" s="14"/>
      <c r="AJ1806" s="14"/>
      <c r="AK1806" s="14"/>
      <c r="AL1806" s="14"/>
    </row>
    <row r="1807" spans="1:38">
      <c r="A1807" s="14"/>
      <c r="B1807" s="14"/>
      <c r="C1807" s="14"/>
      <c r="D1807" s="14"/>
      <c r="E1807" s="14"/>
      <c r="F1807" s="14"/>
      <c r="G1807" s="14"/>
      <c r="H1807" s="14"/>
      <c r="I1807" s="14"/>
      <c r="J1807" s="14"/>
      <c r="K1807" s="14"/>
      <c r="L1807" s="14"/>
      <c r="M1807" s="14"/>
      <c r="N1807" s="14"/>
      <c r="O1807" s="14"/>
      <c r="Q1807" s="14" t="str">
        <f>IF(moras!H1799="SI", moras!C1799, "")</f>
        <v/>
      </c>
      <c r="R1807" s="14">
        <f>IF(moras!H1799="NO", moras!C1799, "")</f>
        <v>1229350</v>
      </c>
      <c r="S1807" s="14">
        <f t="shared" si="31"/>
        <v>-1229350</v>
      </c>
      <c r="T1807" s="14"/>
      <c r="U1807" s="14"/>
      <c r="V1807" s="14"/>
      <c r="W1807" s="14"/>
      <c r="X1807" s="14"/>
      <c r="Y1807" s="14"/>
      <c r="Z1807" s="14"/>
      <c r="AA1807" s="14"/>
      <c r="AB1807" s="14"/>
      <c r="AC1807" s="14"/>
      <c r="AD1807" s="14"/>
      <c r="AE1807" s="14"/>
      <c r="AF1807" s="14"/>
      <c r="AG1807" s="14"/>
      <c r="AH1807" s="14"/>
      <c r="AI1807" s="14"/>
      <c r="AJ1807" s="14"/>
      <c r="AK1807" s="14"/>
      <c r="AL1807" s="14"/>
    </row>
    <row r="1808" spans="1:38">
      <c r="A1808" s="14"/>
      <c r="B1808" s="14"/>
      <c r="C1808" s="14"/>
      <c r="D1808" s="14"/>
      <c r="E1808" s="14"/>
      <c r="F1808" s="14"/>
      <c r="G1808" s="14"/>
      <c r="H1808" s="14"/>
      <c r="I1808" s="14"/>
      <c r="J1808" s="14"/>
      <c r="K1808" s="14"/>
      <c r="L1808" s="14"/>
      <c r="M1808" s="14"/>
      <c r="N1808" s="14"/>
      <c r="O1808" s="14"/>
      <c r="Q1808" s="14" t="str">
        <f>IF(moras!H1800="SI", moras!C1800, "")</f>
        <v/>
      </c>
      <c r="R1808" s="14">
        <f>IF(moras!H1800="NO", moras!C1800, "")</f>
        <v>300000</v>
      </c>
      <c r="S1808" s="14">
        <f t="shared" si="31"/>
        <v>-300000</v>
      </c>
      <c r="T1808" s="14"/>
      <c r="U1808" s="14"/>
      <c r="V1808" s="14"/>
      <c r="W1808" s="14"/>
      <c r="X1808" s="14"/>
      <c r="Y1808" s="14"/>
      <c r="Z1808" s="14"/>
      <c r="AA1808" s="14"/>
      <c r="AB1808" s="14"/>
      <c r="AC1808" s="14"/>
      <c r="AD1808" s="14"/>
      <c r="AE1808" s="14"/>
      <c r="AF1808" s="14"/>
      <c r="AG1808" s="14"/>
      <c r="AH1808" s="14"/>
      <c r="AI1808" s="14"/>
      <c r="AJ1808" s="14"/>
      <c r="AK1808" s="14"/>
      <c r="AL1808" s="14"/>
    </row>
    <row r="1809" spans="1:38">
      <c r="A1809" s="14"/>
      <c r="B1809" s="14"/>
      <c r="C1809" s="14"/>
      <c r="D1809" s="14"/>
      <c r="E1809" s="14"/>
      <c r="F1809" s="14"/>
      <c r="G1809" s="14"/>
      <c r="H1809" s="14"/>
      <c r="I1809" s="14"/>
      <c r="J1809" s="14"/>
      <c r="K1809" s="14"/>
      <c r="L1809" s="14"/>
      <c r="M1809" s="14"/>
      <c r="N1809" s="14"/>
      <c r="O1809" s="14"/>
      <c r="Q1809" s="14" t="str">
        <f>IF(moras!H1801="SI", moras!C1801, "")</f>
        <v/>
      </c>
      <c r="R1809" s="14">
        <f>IF(moras!H1801="NO", moras!C1801, "")</f>
        <v>298155</v>
      </c>
      <c r="S1809" s="14">
        <f t="shared" si="31"/>
        <v>-298155</v>
      </c>
      <c r="T1809" s="14"/>
      <c r="U1809" s="14"/>
      <c r="V1809" s="14"/>
      <c r="W1809" s="14"/>
      <c r="X1809" s="14"/>
      <c r="Y1809" s="14"/>
      <c r="Z1809" s="14"/>
      <c r="AA1809" s="14"/>
      <c r="AB1809" s="14"/>
      <c r="AC1809" s="14"/>
      <c r="AD1809" s="14"/>
      <c r="AE1809" s="14"/>
      <c r="AF1809" s="14"/>
      <c r="AG1809" s="14"/>
      <c r="AH1809" s="14"/>
      <c r="AI1809" s="14"/>
      <c r="AJ1809" s="14"/>
      <c r="AK1809" s="14"/>
      <c r="AL1809" s="14"/>
    </row>
    <row r="1810" spans="1:38">
      <c r="A1810" s="14"/>
      <c r="B1810" s="14"/>
      <c r="C1810" s="14"/>
      <c r="D1810" s="14"/>
      <c r="E1810" s="14"/>
      <c r="F1810" s="14"/>
      <c r="G1810" s="14"/>
      <c r="H1810" s="14"/>
      <c r="I1810" s="14"/>
      <c r="J1810" s="14"/>
      <c r="K1810" s="14"/>
      <c r="L1810" s="14"/>
      <c r="M1810" s="14"/>
      <c r="N1810" s="14"/>
      <c r="O1810" s="14"/>
      <c r="Q1810" s="14" t="str">
        <f>IF(moras!H1802="SI", moras!C1802, "")</f>
        <v/>
      </c>
      <c r="R1810" s="14">
        <f>IF(moras!H1802="NO", moras!C1802, "")</f>
        <v>761027.05</v>
      </c>
      <c r="S1810" s="14">
        <f t="shared" si="31"/>
        <v>-761027.05</v>
      </c>
      <c r="T1810" s="14"/>
      <c r="U1810" s="14"/>
      <c r="V1810" s="14"/>
      <c r="W1810" s="14"/>
      <c r="X1810" s="14"/>
      <c r="Y1810" s="14"/>
      <c r="Z1810" s="14"/>
      <c r="AA1810" s="14"/>
      <c r="AB1810" s="14"/>
      <c r="AC1810" s="14"/>
      <c r="AD1810" s="14"/>
      <c r="AE1810" s="14"/>
      <c r="AF1810" s="14"/>
      <c r="AG1810" s="14"/>
      <c r="AH1810" s="14"/>
      <c r="AI1810" s="14"/>
      <c r="AJ1810" s="14"/>
      <c r="AK1810" s="14"/>
      <c r="AL1810" s="14"/>
    </row>
    <row r="1811" spans="1:38">
      <c r="A1811" s="14"/>
      <c r="B1811" s="14"/>
      <c r="C1811" s="14"/>
      <c r="D1811" s="14"/>
      <c r="E1811" s="14"/>
      <c r="F1811" s="14"/>
      <c r="G1811" s="14"/>
      <c r="H1811" s="14"/>
      <c r="I1811" s="14"/>
      <c r="J1811" s="14"/>
      <c r="K1811" s="14"/>
      <c r="L1811" s="14"/>
      <c r="M1811" s="14"/>
      <c r="N1811" s="14"/>
      <c r="O1811" s="14"/>
      <c r="Q1811" s="14" t="str">
        <f>IF(moras!H1803="SI", moras!C1803, "")</f>
        <v/>
      </c>
      <c r="R1811" s="14">
        <f>IF(moras!H1803="NO", moras!C1803, "")</f>
        <v>347539.5</v>
      </c>
      <c r="S1811" s="14">
        <f t="shared" si="31"/>
        <v>-347539.5</v>
      </c>
      <c r="T1811" s="14"/>
      <c r="U1811" s="14"/>
      <c r="V1811" s="14"/>
      <c r="W1811" s="14"/>
      <c r="X1811" s="14"/>
      <c r="Y1811" s="14"/>
      <c r="Z1811" s="14"/>
      <c r="AA1811" s="14"/>
      <c r="AB1811" s="14"/>
      <c r="AC1811" s="14"/>
      <c r="AD1811" s="14"/>
      <c r="AE1811" s="14"/>
      <c r="AF1811" s="14"/>
      <c r="AG1811" s="14"/>
      <c r="AH1811" s="14"/>
      <c r="AI1811" s="14"/>
      <c r="AJ1811" s="14"/>
      <c r="AK1811" s="14"/>
      <c r="AL1811" s="14"/>
    </row>
    <row r="1812" spans="1:38">
      <c r="A1812" s="14"/>
      <c r="B1812" s="14"/>
      <c r="C1812" s="14"/>
      <c r="D1812" s="14"/>
      <c r="E1812" s="14"/>
      <c r="F1812" s="14"/>
      <c r="G1812" s="14"/>
      <c r="H1812" s="14"/>
      <c r="I1812" s="14"/>
      <c r="J1812" s="14"/>
      <c r="K1812" s="14"/>
      <c r="L1812" s="14"/>
      <c r="M1812" s="14"/>
      <c r="N1812" s="14"/>
      <c r="O1812" s="14"/>
      <c r="Q1812" s="14" t="str">
        <f>IF(moras!H1804="SI", moras!C1804, "")</f>
        <v/>
      </c>
      <c r="R1812" s="14">
        <f>IF(moras!H1804="NO", moras!C1804, "")</f>
        <v>319574</v>
      </c>
      <c r="S1812" s="14">
        <f t="shared" si="31"/>
        <v>-319574</v>
      </c>
      <c r="T1812" s="14"/>
      <c r="U1812" s="14"/>
      <c r="V1812" s="14"/>
      <c r="W1812" s="14"/>
      <c r="X1812" s="14"/>
      <c r="Y1812" s="14"/>
      <c r="Z1812" s="14"/>
      <c r="AA1812" s="14"/>
      <c r="AB1812" s="14"/>
      <c r="AC1812" s="14"/>
      <c r="AD1812" s="14"/>
      <c r="AE1812" s="14"/>
      <c r="AF1812" s="14"/>
      <c r="AG1812" s="14"/>
      <c r="AH1812" s="14"/>
      <c r="AI1812" s="14"/>
      <c r="AJ1812" s="14"/>
      <c r="AK1812" s="14"/>
      <c r="AL1812" s="14"/>
    </row>
    <row r="1813" spans="1:38">
      <c r="A1813" s="14"/>
      <c r="B1813" s="14"/>
      <c r="C1813" s="14"/>
      <c r="D1813" s="14"/>
      <c r="E1813" s="14"/>
      <c r="F1813" s="14"/>
      <c r="G1813" s="14"/>
      <c r="H1813" s="14"/>
      <c r="I1813" s="14"/>
      <c r="J1813" s="14"/>
      <c r="K1813" s="14"/>
      <c r="L1813" s="14"/>
      <c r="M1813" s="14"/>
      <c r="N1813" s="14"/>
      <c r="O1813" s="14"/>
      <c r="Q1813" s="14" t="str">
        <f>IF(moras!H1805="SI", moras!C1805, "")</f>
        <v/>
      </c>
      <c r="R1813" s="14">
        <f>IF(moras!H1805="NO", moras!C1805, "")</f>
        <v>352782.75</v>
      </c>
      <c r="S1813" s="14">
        <f t="shared" si="31"/>
        <v>-352782.75</v>
      </c>
      <c r="T1813" s="14"/>
      <c r="U1813" s="14"/>
      <c r="V1813" s="14"/>
      <c r="W1813" s="14"/>
      <c r="X1813" s="14"/>
      <c r="Y1813" s="14"/>
      <c r="Z1813" s="14"/>
      <c r="AA1813" s="14"/>
      <c r="AB1813" s="14"/>
      <c r="AC1813" s="14"/>
      <c r="AD1813" s="14"/>
      <c r="AE1813" s="14"/>
      <c r="AF1813" s="14"/>
      <c r="AG1813" s="14"/>
      <c r="AH1813" s="14"/>
      <c r="AI1813" s="14"/>
      <c r="AJ1813" s="14"/>
      <c r="AK1813" s="14"/>
      <c r="AL1813" s="14"/>
    </row>
    <row r="1814" spans="1:38">
      <c r="A1814" s="14"/>
      <c r="B1814" s="14"/>
      <c r="C1814" s="14"/>
      <c r="D1814" s="14"/>
      <c r="E1814" s="14"/>
      <c r="F1814" s="14"/>
      <c r="G1814" s="14"/>
      <c r="H1814" s="14"/>
      <c r="I1814" s="14"/>
      <c r="J1814" s="14"/>
      <c r="K1814" s="14"/>
      <c r="L1814" s="14"/>
      <c r="M1814" s="14"/>
      <c r="N1814" s="14"/>
      <c r="O1814" s="14"/>
      <c r="Q1814" s="14" t="str">
        <f>IF(moras!H1806="SI", moras!C1806, "")</f>
        <v/>
      </c>
      <c r="R1814" s="14">
        <f>IF(moras!H1806="NO", moras!C1806, "")</f>
        <v>453413.8</v>
      </c>
      <c r="S1814" s="14">
        <f t="shared" si="31"/>
        <v>-453413.8</v>
      </c>
      <c r="T1814" s="14"/>
      <c r="U1814" s="14"/>
      <c r="V1814" s="14"/>
      <c r="W1814" s="14"/>
      <c r="X1814" s="14"/>
      <c r="Y1814" s="14"/>
      <c r="Z1814" s="14"/>
      <c r="AA1814" s="14"/>
      <c r="AB1814" s="14"/>
      <c r="AC1814" s="14"/>
      <c r="AD1814" s="14"/>
      <c r="AE1814" s="14"/>
      <c r="AF1814" s="14"/>
      <c r="AG1814" s="14"/>
      <c r="AH1814" s="14"/>
      <c r="AI1814" s="14"/>
      <c r="AJ1814" s="14"/>
      <c r="AK1814" s="14"/>
      <c r="AL1814" s="14"/>
    </row>
    <row r="1815" spans="1:38">
      <c r="A1815" s="14"/>
      <c r="B1815" s="14"/>
      <c r="C1815" s="14"/>
      <c r="D1815" s="14"/>
      <c r="E1815" s="14"/>
      <c r="F1815" s="14"/>
      <c r="G1815" s="14"/>
      <c r="H1815" s="14"/>
      <c r="I1815" s="14"/>
      <c r="J1815" s="14"/>
      <c r="K1815" s="14"/>
      <c r="L1815" s="14"/>
      <c r="M1815" s="14"/>
      <c r="N1815" s="14"/>
      <c r="O1815" s="14"/>
      <c r="Q1815" s="14">
        <f>IF(moras!H1807="SI", moras!C1807, "")</f>
        <v>329950</v>
      </c>
      <c r="R1815" s="14" t="str">
        <f>IF(moras!H1807="NO", moras!C1807, "")</f>
        <v/>
      </c>
      <c r="S1815" s="14" t="e">
        <f t="shared" si="31"/>
        <v>#VALUE!</v>
      </c>
      <c r="T1815" s="14"/>
      <c r="U1815" s="14"/>
      <c r="V1815" s="14"/>
      <c r="W1815" s="14"/>
      <c r="X1815" s="14"/>
      <c r="Y1815" s="14"/>
      <c r="Z1815" s="14"/>
      <c r="AA1815" s="14"/>
      <c r="AB1815" s="14"/>
      <c r="AC1815" s="14"/>
      <c r="AD1815" s="14"/>
      <c r="AE1815" s="14"/>
      <c r="AF1815" s="14"/>
      <c r="AG1815" s="14"/>
      <c r="AH1815" s="14"/>
      <c r="AI1815" s="14"/>
      <c r="AJ1815" s="14"/>
      <c r="AK1815" s="14"/>
      <c r="AL1815" s="14"/>
    </row>
    <row r="1816" spans="1:38">
      <c r="A1816" s="14"/>
      <c r="B1816" s="14"/>
      <c r="C1816" s="14"/>
      <c r="D1816" s="14"/>
      <c r="E1816" s="14"/>
      <c r="F1816" s="14"/>
      <c r="G1816" s="14"/>
      <c r="H1816" s="14"/>
      <c r="I1816" s="14"/>
      <c r="J1816" s="14"/>
      <c r="K1816" s="14"/>
      <c r="L1816" s="14"/>
      <c r="M1816" s="14"/>
      <c r="N1816" s="14"/>
      <c r="O1816" s="14"/>
      <c r="Q1816" s="14" t="str">
        <f>IF(moras!H1808="SI", moras!C1808, "")</f>
        <v/>
      </c>
      <c r="R1816" s="14">
        <f>IF(moras!H1808="NO", moras!C1808, "")</f>
        <v>734449.38</v>
      </c>
      <c r="S1816" s="14">
        <f t="shared" si="31"/>
        <v>-734449.38</v>
      </c>
      <c r="T1816" s="14"/>
      <c r="U1816" s="14"/>
      <c r="V1816" s="14"/>
      <c r="W1816" s="14"/>
      <c r="X1816" s="14"/>
      <c r="Y1816" s="14"/>
      <c r="Z1816" s="14"/>
      <c r="AA1816" s="14"/>
      <c r="AB1816" s="14"/>
      <c r="AC1816" s="14"/>
      <c r="AD1816" s="14"/>
      <c r="AE1816" s="14"/>
      <c r="AF1816" s="14"/>
      <c r="AG1816" s="14"/>
      <c r="AH1816" s="14"/>
      <c r="AI1816" s="14"/>
      <c r="AJ1816" s="14"/>
      <c r="AK1816" s="14"/>
      <c r="AL1816" s="14"/>
    </row>
    <row r="1817" spans="1:38">
      <c r="A1817" s="14"/>
      <c r="B1817" s="14"/>
      <c r="C1817" s="14"/>
      <c r="D1817" s="14"/>
      <c r="E1817" s="14"/>
      <c r="F1817" s="14"/>
      <c r="G1817" s="14"/>
      <c r="H1817" s="14"/>
      <c r="I1817" s="14"/>
      <c r="J1817" s="14"/>
      <c r="K1817" s="14"/>
      <c r="L1817" s="14"/>
      <c r="M1817" s="14"/>
      <c r="N1817" s="14"/>
      <c r="O1817" s="14"/>
      <c r="Q1817" s="14" t="str">
        <f>IF(moras!H1809="SI", moras!C1809, "")</f>
        <v/>
      </c>
      <c r="R1817" s="14">
        <f>IF(moras!H1809="NO", moras!C1809, "")</f>
        <v>746380.68</v>
      </c>
      <c r="S1817" s="14">
        <f t="shared" si="31"/>
        <v>-746380.68</v>
      </c>
      <c r="T1817" s="14"/>
      <c r="U1817" s="14"/>
      <c r="V1817" s="14"/>
      <c r="W1817" s="14"/>
      <c r="X1817" s="14"/>
      <c r="Y1817" s="14"/>
      <c r="Z1817" s="14"/>
      <c r="AA1817" s="14"/>
      <c r="AB1817" s="14"/>
      <c r="AC1817" s="14"/>
      <c r="AD1817" s="14"/>
      <c r="AE1817" s="14"/>
      <c r="AF1817" s="14"/>
      <c r="AG1817" s="14"/>
      <c r="AH1817" s="14"/>
      <c r="AI1817" s="14"/>
      <c r="AJ1817" s="14"/>
      <c r="AK1817" s="14"/>
      <c r="AL1817" s="14"/>
    </row>
    <row r="1818" spans="1:38">
      <c r="A1818" s="14"/>
      <c r="B1818" s="14"/>
      <c r="C1818" s="14"/>
      <c r="D1818" s="14"/>
      <c r="E1818" s="14"/>
      <c r="F1818" s="14"/>
      <c r="G1818" s="14"/>
      <c r="H1818" s="14"/>
      <c r="I1818" s="14"/>
      <c r="J1818" s="14"/>
      <c r="K1818" s="14"/>
      <c r="L1818" s="14"/>
      <c r="M1818" s="14"/>
      <c r="N1818" s="14"/>
      <c r="O1818" s="14"/>
      <c r="Q1818" s="14" t="str">
        <f>IF(moras!H1810="SI", moras!C1810, "")</f>
        <v/>
      </c>
      <c r="R1818" s="14">
        <f>IF(moras!H1810="NO", moras!C1810, "")</f>
        <v>420000</v>
      </c>
      <c r="S1818" s="14">
        <f t="shared" si="31"/>
        <v>-420000</v>
      </c>
      <c r="T1818" s="14"/>
      <c r="U1818" s="14"/>
      <c r="V1818" s="14"/>
      <c r="W1818" s="14"/>
      <c r="X1818" s="14"/>
      <c r="Y1818" s="14"/>
      <c r="Z1818" s="14"/>
      <c r="AA1818" s="14"/>
      <c r="AB1818" s="14"/>
      <c r="AC1818" s="14"/>
      <c r="AD1818" s="14"/>
      <c r="AE1818" s="14"/>
      <c r="AF1818" s="14"/>
      <c r="AG1818" s="14"/>
      <c r="AH1818" s="14"/>
      <c r="AI1818" s="14"/>
      <c r="AJ1818" s="14"/>
      <c r="AK1818" s="14"/>
      <c r="AL1818" s="14"/>
    </row>
    <row r="1819" spans="1:38">
      <c r="A1819" s="14"/>
      <c r="B1819" s="14"/>
      <c r="C1819" s="14"/>
      <c r="D1819" s="14"/>
      <c r="E1819" s="14"/>
      <c r="F1819" s="14"/>
      <c r="G1819" s="14"/>
      <c r="H1819" s="14"/>
      <c r="I1819" s="14"/>
      <c r="J1819" s="14"/>
      <c r="K1819" s="14"/>
      <c r="L1819" s="14"/>
      <c r="M1819" s="14"/>
      <c r="N1819" s="14"/>
      <c r="O1819" s="14"/>
      <c r="Q1819" s="14" t="str">
        <f>IF(moras!H1811="SI", moras!C1811, "")</f>
        <v/>
      </c>
      <c r="R1819" s="14">
        <f>IF(moras!H1811="NO", moras!C1811, "")</f>
        <v>829520</v>
      </c>
      <c r="S1819" s="14">
        <f t="shared" si="31"/>
        <v>-829520</v>
      </c>
      <c r="T1819" s="14"/>
      <c r="U1819" s="14"/>
      <c r="V1819" s="14"/>
      <c r="W1819" s="14"/>
      <c r="X1819" s="14"/>
      <c r="Y1819" s="14"/>
      <c r="Z1819" s="14"/>
      <c r="AA1819" s="14"/>
      <c r="AB1819" s="14"/>
      <c r="AC1819" s="14"/>
      <c r="AD1819" s="14"/>
      <c r="AE1819" s="14"/>
      <c r="AF1819" s="14"/>
      <c r="AG1819" s="14"/>
      <c r="AH1819" s="14"/>
      <c r="AI1819" s="14"/>
      <c r="AJ1819" s="14"/>
      <c r="AK1819" s="14"/>
      <c r="AL1819" s="14"/>
    </row>
    <row r="1820" spans="1:38">
      <c r="A1820" s="14"/>
      <c r="B1820" s="14"/>
      <c r="C1820" s="14"/>
      <c r="D1820" s="14"/>
      <c r="E1820" s="14"/>
      <c r="F1820" s="14"/>
      <c r="G1820" s="14"/>
      <c r="H1820" s="14"/>
      <c r="I1820" s="14"/>
      <c r="J1820" s="14"/>
      <c r="K1820" s="14"/>
      <c r="L1820" s="14"/>
      <c r="M1820" s="14"/>
      <c r="N1820" s="14"/>
      <c r="O1820" s="14"/>
      <c r="Q1820" s="14" t="str">
        <f>IF(moras!H1812="SI", moras!C1812, "")</f>
        <v/>
      </c>
      <c r="R1820" s="14">
        <f>IF(moras!H1812="NO", moras!C1812, "")</f>
        <v>297046</v>
      </c>
      <c r="S1820" s="14">
        <f t="shared" si="31"/>
        <v>-297046</v>
      </c>
      <c r="T1820" s="14"/>
      <c r="U1820" s="14"/>
      <c r="V1820" s="14"/>
      <c r="W1820" s="14"/>
      <c r="X1820" s="14"/>
      <c r="Y1820" s="14"/>
      <c r="Z1820" s="14"/>
      <c r="AA1820" s="14"/>
      <c r="AB1820" s="14"/>
      <c r="AC1820" s="14"/>
      <c r="AD1820" s="14"/>
      <c r="AE1820" s="14"/>
      <c r="AF1820" s="14"/>
      <c r="AG1820" s="14"/>
      <c r="AH1820" s="14"/>
      <c r="AI1820" s="14"/>
      <c r="AJ1820" s="14"/>
      <c r="AK1820" s="14"/>
      <c r="AL1820" s="14"/>
    </row>
    <row r="1821" spans="1:38">
      <c r="A1821" s="14"/>
      <c r="B1821" s="14"/>
      <c r="C1821" s="14"/>
      <c r="D1821" s="14"/>
      <c r="E1821" s="14"/>
      <c r="F1821" s="14"/>
      <c r="G1821" s="14"/>
      <c r="H1821" s="14"/>
      <c r="I1821" s="14"/>
      <c r="J1821" s="14"/>
      <c r="K1821" s="14"/>
      <c r="L1821" s="14"/>
      <c r="M1821" s="14"/>
      <c r="N1821" s="14"/>
      <c r="O1821" s="14"/>
      <c r="Q1821" s="14" t="str">
        <f>IF(moras!H1813="SI", moras!C1813, "")</f>
        <v/>
      </c>
      <c r="R1821" s="14">
        <f>IF(moras!H1813="NO", moras!C1813, "")</f>
        <v>2921803.69</v>
      </c>
      <c r="S1821" s="14">
        <f t="shared" si="31"/>
        <v>-2921803.69</v>
      </c>
      <c r="T1821" s="14"/>
      <c r="U1821" s="14"/>
      <c r="V1821" s="14"/>
      <c r="W1821" s="14"/>
      <c r="X1821" s="14"/>
      <c r="Y1821" s="14"/>
      <c r="Z1821" s="14"/>
      <c r="AA1821" s="14"/>
      <c r="AB1821" s="14"/>
      <c r="AC1821" s="14"/>
      <c r="AD1821" s="14"/>
      <c r="AE1821" s="14"/>
      <c r="AF1821" s="14"/>
      <c r="AG1821" s="14"/>
      <c r="AH1821" s="14"/>
      <c r="AI1821" s="14"/>
      <c r="AJ1821" s="14"/>
      <c r="AK1821" s="14"/>
      <c r="AL1821" s="14"/>
    </row>
    <row r="1822" spans="1:38">
      <c r="A1822" s="14"/>
      <c r="B1822" s="14"/>
      <c r="C1822" s="14"/>
      <c r="D1822" s="14"/>
      <c r="E1822" s="14"/>
      <c r="F1822" s="14"/>
      <c r="G1822" s="14"/>
      <c r="H1822" s="14"/>
      <c r="I1822" s="14"/>
      <c r="J1822" s="14"/>
      <c r="K1822" s="14"/>
      <c r="L1822" s="14"/>
      <c r="M1822" s="14"/>
      <c r="N1822" s="14"/>
      <c r="O1822" s="14"/>
      <c r="Q1822" s="14" t="str">
        <f>IF(moras!H1814="SI", moras!C1814, "")</f>
        <v/>
      </c>
      <c r="R1822" s="14">
        <f>IF(moras!H1814="NO", moras!C1814, "")</f>
        <v>299647</v>
      </c>
      <c r="S1822" s="14">
        <f t="shared" si="31"/>
        <v>-299647</v>
      </c>
      <c r="T1822" s="14"/>
      <c r="U1822" s="14"/>
      <c r="V1822" s="14"/>
      <c r="W1822" s="14"/>
      <c r="X1822" s="14"/>
      <c r="Y1822" s="14"/>
      <c r="Z1822" s="14"/>
      <c r="AA1822" s="14"/>
      <c r="AB1822" s="14"/>
      <c r="AC1822" s="14"/>
      <c r="AD1822" s="14"/>
      <c r="AE1822" s="14"/>
      <c r="AF1822" s="14"/>
      <c r="AG1822" s="14"/>
      <c r="AH1822" s="14"/>
      <c r="AI1822" s="14"/>
      <c r="AJ1822" s="14"/>
      <c r="AK1822" s="14"/>
      <c r="AL1822" s="14"/>
    </row>
    <row r="1823" spans="1:38">
      <c r="A1823" s="14"/>
      <c r="B1823" s="14"/>
      <c r="C1823" s="14"/>
      <c r="D1823" s="14"/>
      <c r="E1823" s="14"/>
      <c r="F1823" s="14"/>
      <c r="G1823" s="14"/>
      <c r="H1823" s="14"/>
      <c r="I1823" s="14"/>
      <c r="J1823" s="14"/>
      <c r="K1823" s="14"/>
      <c r="L1823" s="14"/>
      <c r="M1823" s="14"/>
      <c r="N1823" s="14"/>
      <c r="O1823" s="14"/>
      <c r="Q1823" s="14" t="str">
        <f>IF(moras!H1815="SI", moras!C1815, "")</f>
        <v/>
      </c>
      <c r="R1823" s="14">
        <f>IF(moras!H1815="NO", moras!C1815, "")</f>
        <v>385548</v>
      </c>
      <c r="S1823" s="14">
        <f t="shared" si="31"/>
        <v>-385548</v>
      </c>
      <c r="T1823" s="14"/>
      <c r="U1823" s="14"/>
      <c r="V1823" s="14"/>
      <c r="W1823" s="14"/>
      <c r="X1823" s="14"/>
      <c r="Y1823" s="14"/>
      <c r="Z1823" s="14"/>
      <c r="AA1823" s="14"/>
      <c r="AB1823" s="14"/>
      <c r="AC1823" s="14"/>
      <c r="AD1823" s="14"/>
      <c r="AE1823" s="14"/>
      <c r="AF1823" s="14"/>
      <c r="AG1823" s="14"/>
      <c r="AH1823" s="14"/>
      <c r="AI1823" s="14"/>
      <c r="AJ1823" s="14"/>
      <c r="AK1823" s="14"/>
      <c r="AL1823" s="14"/>
    </row>
    <row r="1824" spans="1:38">
      <c r="A1824" s="14"/>
      <c r="B1824" s="14"/>
      <c r="C1824" s="14"/>
      <c r="D1824" s="14"/>
      <c r="E1824" s="14"/>
      <c r="F1824" s="14"/>
      <c r="G1824" s="14"/>
      <c r="H1824" s="14"/>
      <c r="I1824" s="14"/>
      <c r="J1824" s="14"/>
      <c r="K1824" s="14"/>
      <c r="L1824" s="14"/>
      <c r="M1824" s="14"/>
      <c r="N1824" s="14"/>
      <c r="O1824" s="14"/>
      <c r="Q1824" s="14" t="str">
        <f>IF(moras!H1816="SI", moras!C1816, "")</f>
        <v/>
      </c>
      <c r="R1824" s="14">
        <f>IF(moras!H1816="NO", moras!C1816, "")</f>
        <v>639148</v>
      </c>
      <c r="S1824" s="14">
        <f t="shared" si="31"/>
        <v>-639148</v>
      </c>
      <c r="T1824" s="14"/>
      <c r="U1824" s="14"/>
      <c r="V1824" s="14"/>
      <c r="W1824" s="14"/>
      <c r="X1824" s="14"/>
      <c r="Y1824" s="14"/>
      <c r="Z1824" s="14"/>
      <c r="AA1824" s="14"/>
      <c r="AB1824" s="14"/>
      <c r="AC1824" s="14"/>
      <c r="AD1824" s="14"/>
      <c r="AE1824" s="14"/>
      <c r="AF1824" s="14"/>
      <c r="AG1824" s="14"/>
      <c r="AH1824" s="14"/>
      <c r="AI1824" s="14"/>
      <c r="AJ1824" s="14"/>
      <c r="AK1824" s="14"/>
      <c r="AL1824" s="14"/>
    </row>
    <row r="1825" spans="1:38">
      <c r="A1825" s="14"/>
      <c r="B1825" s="14"/>
      <c r="C1825" s="14"/>
      <c r="D1825" s="14"/>
      <c r="E1825" s="14"/>
      <c r="F1825" s="14"/>
      <c r="G1825" s="14"/>
      <c r="H1825" s="14"/>
      <c r="I1825" s="14"/>
      <c r="J1825" s="14"/>
      <c r="K1825" s="14"/>
      <c r="L1825" s="14"/>
      <c r="M1825" s="14"/>
      <c r="N1825" s="14"/>
      <c r="O1825" s="14"/>
      <c r="Q1825" s="14" t="str">
        <f>IF(moras!H1817="SI", moras!C1817, "")</f>
        <v/>
      </c>
      <c r="R1825" s="14">
        <f>IF(moras!H1817="NO", moras!C1817, "")</f>
        <v>202600.91</v>
      </c>
      <c r="S1825" s="14">
        <f t="shared" si="31"/>
        <v>-202600.91</v>
      </c>
      <c r="T1825" s="14"/>
      <c r="U1825" s="14"/>
      <c r="V1825" s="14"/>
      <c r="W1825" s="14"/>
      <c r="X1825" s="14"/>
      <c r="Y1825" s="14"/>
      <c r="Z1825" s="14"/>
      <c r="AA1825" s="14"/>
      <c r="AB1825" s="14"/>
      <c r="AC1825" s="14"/>
      <c r="AD1825" s="14"/>
      <c r="AE1825" s="14"/>
      <c r="AF1825" s="14"/>
      <c r="AG1825" s="14"/>
      <c r="AH1825" s="14"/>
      <c r="AI1825" s="14"/>
      <c r="AJ1825" s="14"/>
      <c r="AK1825" s="14"/>
      <c r="AL1825" s="14"/>
    </row>
    <row r="1826" spans="1:38">
      <c r="A1826" s="14"/>
      <c r="B1826" s="14"/>
      <c r="C1826" s="14"/>
      <c r="D1826" s="14"/>
      <c r="E1826" s="14"/>
      <c r="F1826" s="14"/>
      <c r="G1826" s="14"/>
      <c r="H1826" s="14"/>
      <c r="I1826" s="14"/>
      <c r="J1826" s="14"/>
      <c r="K1826" s="14"/>
      <c r="L1826" s="14"/>
      <c r="M1826" s="14"/>
      <c r="N1826" s="14"/>
      <c r="O1826" s="14"/>
      <c r="Q1826" s="14">
        <f>IF(moras!H1818="SI", moras!C1818, "")</f>
        <v>594092</v>
      </c>
      <c r="R1826" s="14" t="str">
        <f>IF(moras!H1818="NO", moras!C1818, "")</f>
        <v/>
      </c>
      <c r="S1826" s="14" t="e">
        <f t="shared" si="31"/>
        <v>#VALUE!</v>
      </c>
      <c r="T1826" s="14"/>
      <c r="U1826" s="14"/>
      <c r="V1826" s="14"/>
      <c r="W1826" s="14"/>
      <c r="X1826" s="14"/>
      <c r="Y1826" s="14"/>
      <c r="Z1826" s="14"/>
      <c r="AA1826" s="14"/>
      <c r="AB1826" s="14"/>
      <c r="AC1826" s="14"/>
      <c r="AD1826" s="14"/>
      <c r="AE1826" s="14"/>
      <c r="AF1826" s="14"/>
      <c r="AG1826" s="14"/>
      <c r="AH1826" s="14"/>
      <c r="AI1826" s="14"/>
      <c r="AJ1826" s="14"/>
      <c r="AK1826" s="14"/>
      <c r="AL1826" s="14"/>
    </row>
    <row r="1827" spans="1:38">
      <c r="A1827" s="14"/>
      <c r="B1827" s="14"/>
      <c r="C1827" s="14"/>
      <c r="D1827" s="14"/>
      <c r="E1827" s="14"/>
      <c r="F1827" s="14"/>
      <c r="G1827" s="14"/>
      <c r="H1827" s="14"/>
      <c r="I1827" s="14"/>
      <c r="J1827" s="14"/>
      <c r="K1827" s="14"/>
      <c r="L1827" s="14"/>
      <c r="M1827" s="14"/>
      <c r="N1827" s="14"/>
      <c r="O1827" s="14"/>
      <c r="Q1827" s="14">
        <f>IF(moras!H1819="SI", moras!C1819, "")</f>
        <v>347514</v>
      </c>
      <c r="R1827" s="14" t="str">
        <f>IF(moras!H1819="NO", moras!C1819, "")</f>
        <v/>
      </c>
      <c r="S1827" s="14" t="e">
        <f t="shared" si="31"/>
        <v>#VALUE!</v>
      </c>
      <c r="T1827" s="14"/>
      <c r="U1827" s="14"/>
      <c r="V1827" s="14"/>
      <c r="W1827" s="14"/>
      <c r="X1827" s="14"/>
      <c r="Y1827" s="14"/>
      <c r="Z1827" s="14"/>
      <c r="AA1827" s="14"/>
      <c r="AB1827" s="14"/>
      <c r="AC1827" s="14"/>
      <c r="AD1827" s="14"/>
      <c r="AE1827" s="14"/>
      <c r="AF1827" s="14"/>
      <c r="AG1827" s="14"/>
      <c r="AH1827" s="14"/>
      <c r="AI1827" s="14"/>
      <c r="AJ1827" s="14"/>
      <c r="AK1827" s="14"/>
      <c r="AL1827" s="14"/>
    </row>
    <row r="1828" spans="1:38">
      <c r="A1828" s="14"/>
      <c r="B1828" s="14"/>
      <c r="C1828" s="14"/>
      <c r="D1828" s="14"/>
      <c r="E1828" s="14"/>
      <c r="F1828" s="14"/>
      <c r="G1828" s="14"/>
      <c r="H1828" s="14"/>
      <c r="I1828" s="14"/>
      <c r="J1828" s="14"/>
      <c r="K1828" s="14"/>
      <c r="L1828" s="14"/>
      <c r="M1828" s="14"/>
      <c r="N1828" s="14"/>
      <c r="O1828" s="14"/>
      <c r="Q1828" s="14">
        <f>IF(moras!H1820="SI", moras!C1820, "")</f>
        <v>356858</v>
      </c>
      <c r="R1828" s="14" t="str">
        <f>IF(moras!H1820="NO", moras!C1820, "")</f>
        <v/>
      </c>
      <c r="S1828" s="14" t="e">
        <f t="shared" si="31"/>
        <v>#VALUE!</v>
      </c>
      <c r="T1828" s="14"/>
      <c r="U1828" s="14"/>
      <c r="V1828" s="14"/>
      <c r="W1828" s="14"/>
      <c r="X1828" s="14"/>
      <c r="Y1828" s="14"/>
      <c r="Z1828" s="14"/>
      <c r="AA1828" s="14"/>
      <c r="AB1828" s="14"/>
      <c r="AC1828" s="14"/>
      <c r="AD1828" s="14"/>
      <c r="AE1828" s="14"/>
      <c r="AF1828" s="14"/>
      <c r="AG1828" s="14"/>
      <c r="AH1828" s="14"/>
      <c r="AI1828" s="14"/>
      <c r="AJ1828" s="14"/>
      <c r="AK1828" s="14"/>
      <c r="AL1828" s="14"/>
    </row>
    <row r="1829" spans="1:38">
      <c r="A1829" s="14"/>
      <c r="B1829" s="14"/>
      <c r="C1829" s="14"/>
      <c r="D1829" s="14"/>
      <c r="E1829" s="14"/>
      <c r="F1829" s="14"/>
      <c r="G1829" s="14"/>
      <c r="H1829" s="14"/>
      <c r="I1829" s="14"/>
      <c r="J1829" s="14"/>
      <c r="K1829" s="14"/>
      <c r="L1829" s="14"/>
      <c r="M1829" s="14"/>
      <c r="N1829" s="14"/>
      <c r="O1829" s="14"/>
      <c r="Q1829" s="14">
        <f>IF(moras!H1821="SI", moras!C1821, "")</f>
        <v>387953</v>
      </c>
      <c r="R1829" s="14" t="str">
        <f>IF(moras!H1821="NO", moras!C1821, "")</f>
        <v/>
      </c>
      <c r="S1829" s="14" t="e">
        <f t="shared" si="31"/>
        <v>#VALUE!</v>
      </c>
      <c r="T1829" s="14"/>
      <c r="U1829" s="14"/>
      <c r="V1829" s="14"/>
      <c r="W1829" s="14"/>
      <c r="X1829" s="14"/>
      <c r="Y1829" s="14"/>
      <c r="Z1829" s="14"/>
      <c r="AA1829" s="14"/>
      <c r="AB1829" s="14"/>
      <c r="AC1829" s="14"/>
      <c r="AD1829" s="14"/>
      <c r="AE1829" s="14"/>
      <c r="AF1829" s="14"/>
      <c r="AG1829" s="14"/>
      <c r="AH1829" s="14"/>
      <c r="AI1829" s="14"/>
      <c r="AJ1829" s="14"/>
      <c r="AK1829" s="14"/>
      <c r="AL1829" s="14"/>
    </row>
    <row r="1830" spans="1:38">
      <c r="A1830" s="14"/>
      <c r="B1830" s="14"/>
      <c r="C1830" s="14"/>
      <c r="D1830" s="14"/>
      <c r="E1830" s="14"/>
      <c r="F1830" s="14"/>
      <c r="G1830" s="14"/>
      <c r="H1830" s="14"/>
      <c r="I1830" s="14"/>
      <c r="J1830" s="14"/>
      <c r="K1830" s="14"/>
      <c r="L1830" s="14"/>
      <c r="M1830" s="14"/>
      <c r="N1830" s="14"/>
      <c r="O1830" s="14"/>
      <c r="Q1830" s="14" t="str">
        <f>IF(moras!H1822="SI", moras!C1822, "")</f>
        <v/>
      </c>
      <c r="R1830" s="14">
        <f>IF(moras!H1822="NO", moras!C1822, "")</f>
        <v>1742310</v>
      </c>
      <c r="S1830" s="14">
        <f t="shared" si="31"/>
        <v>-1742310</v>
      </c>
      <c r="T1830" s="14"/>
      <c r="U1830" s="14"/>
      <c r="V1830" s="14"/>
      <c r="W1830" s="14"/>
      <c r="X1830" s="14"/>
      <c r="Y1830" s="14"/>
      <c r="Z1830" s="14"/>
      <c r="AA1830" s="14"/>
      <c r="AB1830" s="14"/>
      <c r="AC1830" s="14"/>
      <c r="AD1830" s="14"/>
      <c r="AE1830" s="14"/>
      <c r="AF1830" s="14"/>
      <c r="AG1830" s="14"/>
      <c r="AH1830" s="14"/>
      <c r="AI1830" s="14"/>
      <c r="AJ1830" s="14"/>
      <c r="AK1830" s="14"/>
      <c r="AL1830" s="14"/>
    </row>
    <row r="1831" spans="1:38">
      <c r="A1831" s="14"/>
      <c r="B1831" s="14"/>
      <c r="C1831" s="14"/>
      <c r="D1831" s="14"/>
      <c r="E1831" s="14"/>
      <c r="F1831" s="14"/>
      <c r="G1831" s="14"/>
      <c r="H1831" s="14"/>
      <c r="I1831" s="14"/>
      <c r="J1831" s="14"/>
      <c r="K1831" s="14"/>
      <c r="L1831" s="14"/>
      <c r="M1831" s="14"/>
      <c r="N1831" s="14"/>
      <c r="O1831" s="14"/>
      <c r="Q1831" s="14" t="str">
        <f>IF(moras!H1823="SI", moras!C1823, "")</f>
        <v/>
      </c>
      <c r="R1831" s="14">
        <f>IF(moras!H1823="NO", moras!C1823, "")</f>
        <v>550000</v>
      </c>
      <c r="S1831" s="14">
        <f t="shared" si="31"/>
        <v>-550000</v>
      </c>
      <c r="T1831" s="14"/>
      <c r="U1831" s="14"/>
      <c r="V1831" s="14"/>
      <c r="W1831" s="14"/>
      <c r="X1831" s="14"/>
      <c r="Y1831" s="14"/>
      <c r="Z1831" s="14"/>
      <c r="AA1831" s="14"/>
      <c r="AB1831" s="14"/>
      <c r="AC1831" s="14"/>
      <c r="AD1831" s="14"/>
      <c r="AE1831" s="14"/>
      <c r="AF1831" s="14"/>
      <c r="AG1831" s="14"/>
      <c r="AH1831" s="14"/>
      <c r="AI1831" s="14"/>
      <c r="AJ1831" s="14"/>
      <c r="AK1831" s="14"/>
      <c r="AL1831" s="14"/>
    </row>
    <row r="1832" spans="1:38">
      <c r="A1832" s="14"/>
      <c r="B1832" s="14"/>
      <c r="C1832" s="14"/>
      <c r="D1832" s="14"/>
      <c r="E1832" s="14"/>
      <c r="F1832" s="14"/>
      <c r="G1832" s="14"/>
      <c r="H1832" s="14"/>
      <c r="I1832" s="14"/>
      <c r="J1832" s="14"/>
      <c r="K1832" s="14"/>
      <c r="L1832" s="14"/>
      <c r="M1832" s="14"/>
      <c r="N1832" s="14"/>
      <c r="O1832" s="14"/>
      <c r="Q1832" s="14">
        <f>IF(moras!H1824="SI", moras!C1824, "")</f>
        <v>1524359</v>
      </c>
      <c r="R1832" s="14" t="str">
        <f>IF(moras!H1824="NO", moras!C1824, "")</f>
        <v/>
      </c>
      <c r="S1832" s="14" t="e">
        <f t="shared" si="31"/>
        <v>#VALUE!</v>
      </c>
      <c r="T1832" s="14"/>
      <c r="U1832" s="14"/>
      <c r="V1832" s="14"/>
      <c r="W1832" s="14"/>
      <c r="X1832" s="14"/>
      <c r="Y1832" s="14"/>
      <c r="Z1832" s="14"/>
      <c r="AA1832" s="14"/>
      <c r="AB1832" s="14"/>
      <c r="AC1832" s="14"/>
      <c r="AD1832" s="14"/>
      <c r="AE1832" s="14"/>
      <c r="AF1832" s="14"/>
      <c r="AG1832" s="14"/>
      <c r="AH1832" s="14"/>
      <c r="AI1832" s="14"/>
      <c r="AJ1832" s="14"/>
      <c r="AK1832" s="14"/>
      <c r="AL1832" s="14"/>
    </row>
    <row r="1833" spans="1:38">
      <c r="A1833" s="14"/>
      <c r="B1833" s="14"/>
      <c r="C1833" s="14"/>
      <c r="D1833" s="14"/>
      <c r="E1833" s="14"/>
      <c r="F1833" s="14"/>
      <c r="G1833" s="14"/>
      <c r="H1833" s="14"/>
      <c r="I1833" s="14"/>
      <c r="J1833" s="14"/>
      <c r="K1833" s="14"/>
      <c r="L1833" s="14"/>
      <c r="M1833" s="14"/>
      <c r="N1833" s="14"/>
      <c r="O1833" s="14"/>
      <c r="Q1833" s="14" t="str">
        <f>IF(moras!H1825="SI", moras!C1825, "")</f>
        <v/>
      </c>
      <c r="R1833" s="14">
        <f>IF(moras!H1825="NO", moras!C1825, "")</f>
        <v>50000</v>
      </c>
      <c r="S1833" s="14">
        <f t="shared" si="31"/>
        <v>-50000</v>
      </c>
      <c r="T1833" s="14"/>
      <c r="U1833" s="14"/>
      <c r="V1833" s="14"/>
      <c r="W1833" s="14"/>
      <c r="X1833" s="14"/>
      <c r="Y1833" s="14"/>
      <c r="Z1833" s="14"/>
      <c r="AA1833" s="14"/>
      <c r="AB1833" s="14"/>
      <c r="AC1833" s="14"/>
      <c r="AD1833" s="14"/>
      <c r="AE1833" s="14"/>
      <c r="AF1833" s="14"/>
      <c r="AG1833" s="14"/>
      <c r="AH1833" s="14"/>
      <c r="AI1833" s="14"/>
      <c r="AJ1833" s="14"/>
      <c r="AK1833" s="14"/>
      <c r="AL1833" s="14"/>
    </row>
    <row r="1834" spans="1:38">
      <c r="A1834" s="14"/>
      <c r="B1834" s="14"/>
      <c r="C1834" s="14"/>
      <c r="D1834" s="14"/>
      <c r="E1834" s="14"/>
      <c r="F1834" s="14"/>
      <c r="G1834" s="14"/>
      <c r="H1834" s="14"/>
      <c r="I1834" s="14"/>
      <c r="J1834" s="14"/>
      <c r="K1834" s="14"/>
      <c r="L1834" s="14"/>
      <c r="M1834" s="14"/>
      <c r="N1834" s="14"/>
      <c r="O1834" s="14"/>
      <c r="Q1834" s="14">
        <f>IF(moras!H1826="SI", moras!C1826, "")</f>
        <v>310124</v>
      </c>
      <c r="R1834" s="14" t="str">
        <f>IF(moras!H1826="NO", moras!C1826, "")</f>
        <v/>
      </c>
      <c r="S1834" s="14" t="e">
        <f t="shared" si="31"/>
        <v>#VALUE!</v>
      </c>
      <c r="T1834" s="14"/>
      <c r="U1834" s="14"/>
      <c r="V1834" s="14"/>
      <c r="W1834" s="14"/>
      <c r="X1834" s="14"/>
      <c r="Y1834" s="14"/>
      <c r="Z1834" s="14"/>
      <c r="AA1834" s="14"/>
      <c r="AB1834" s="14"/>
      <c r="AC1834" s="14"/>
      <c r="AD1834" s="14"/>
      <c r="AE1834" s="14"/>
      <c r="AF1834" s="14"/>
      <c r="AG1834" s="14"/>
      <c r="AH1834" s="14"/>
      <c r="AI1834" s="14"/>
      <c r="AJ1834" s="14"/>
      <c r="AK1834" s="14"/>
      <c r="AL1834" s="14"/>
    </row>
    <row r="1835" spans="1:38">
      <c r="A1835" s="14"/>
      <c r="B1835" s="14"/>
      <c r="C1835" s="14"/>
      <c r="D1835" s="14"/>
      <c r="E1835" s="14"/>
      <c r="F1835" s="14"/>
      <c r="G1835" s="14"/>
      <c r="H1835" s="14"/>
      <c r="I1835" s="14"/>
      <c r="J1835" s="14"/>
      <c r="K1835" s="14"/>
      <c r="L1835" s="14"/>
      <c r="M1835" s="14"/>
      <c r="N1835" s="14"/>
      <c r="O1835" s="14"/>
      <c r="Q1835" s="14">
        <f>IF(moras!H1827="SI", moras!C1827, "")</f>
        <v>216200</v>
      </c>
      <c r="R1835" s="14" t="str">
        <f>IF(moras!H1827="NO", moras!C1827, "")</f>
        <v/>
      </c>
      <c r="S1835" s="14" t="e">
        <f t="shared" si="31"/>
        <v>#VALUE!</v>
      </c>
      <c r="T1835" s="14"/>
      <c r="U1835" s="14"/>
      <c r="V1835" s="14"/>
      <c r="W1835" s="14"/>
      <c r="X1835" s="14"/>
      <c r="Y1835" s="14"/>
      <c r="Z1835" s="14"/>
      <c r="AA1835" s="14"/>
      <c r="AB1835" s="14"/>
      <c r="AC1835" s="14"/>
      <c r="AD1835" s="14"/>
      <c r="AE1835" s="14"/>
      <c r="AF1835" s="14"/>
      <c r="AG1835" s="14"/>
      <c r="AH1835" s="14"/>
      <c r="AI1835" s="14"/>
      <c r="AJ1835" s="14"/>
      <c r="AK1835" s="14"/>
      <c r="AL1835" s="14"/>
    </row>
    <row r="1836" spans="1:38">
      <c r="A1836" s="14"/>
      <c r="B1836" s="14"/>
      <c r="C1836" s="14"/>
      <c r="D1836" s="14"/>
      <c r="E1836" s="14"/>
      <c r="F1836" s="14"/>
      <c r="G1836" s="14"/>
      <c r="H1836" s="14"/>
      <c r="I1836" s="14"/>
      <c r="J1836" s="14"/>
      <c r="K1836" s="14"/>
      <c r="L1836" s="14"/>
      <c r="M1836" s="14"/>
      <c r="N1836" s="14"/>
      <c r="O1836" s="14"/>
      <c r="Q1836" s="14">
        <f>IF(moras!H1828="SI", moras!C1828, "")</f>
        <v>577181</v>
      </c>
      <c r="R1836" s="14" t="str">
        <f>IF(moras!H1828="NO", moras!C1828, "")</f>
        <v/>
      </c>
      <c r="S1836" s="14" t="e">
        <f t="shared" si="31"/>
        <v>#VALUE!</v>
      </c>
      <c r="T1836" s="14"/>
      <c r="U1836" s="14"/>
      <c r="V1836" s="14"/>
      <c r="W1836" s="14"/>
      <c r="X1836" s="14"/>
      <c r="Y1836" s="14"/>
      <c r="Z1836" s="14"/>
      <c r="AA1836" s="14"/>
      <c r="AB1836" s="14"/>
      <c r="AC1836" s="14"/>
      <c r="AD1836" s="14"/>
      <c r="AE1836" s="14"/>
      <c r="AF1836" s="14"/>
      <c r="AG1836" s="14"/>
      <c r="AH1836" s="14"/>
      <c r="AI1836" s="14"/>
      <c r="AJ1836" s="14"/>
      <c r="AK1836" s="14"/>
      <c r="AL1836" s="14"/>
    </row>
    <row r="1837" spans="1:38">
      <c r="A1837" s="14"/>
      <c r="B1837" s="14"/>
      <c r="C1837" s="14"/>
      <c r="D1837" s="14"/>
      <c r="E1837" s="14"/>
      <c r="F1837" s="14"/>
      <c r="G1837" s="14"/>
      <c r="H1837" s="14"/>
      <c r="I1837" s="14"/>
      <c r="J1837" s="14"/>
      <c r="K1837" s="14"/>
      <c r="L1837" s="14"/>
      <c r="M1837" s="14"/>
      <c r="N1837" s="14"/>
      <c r="O1837" s="14"/>
      <c r="Q1837" s="14" t="str">
        <f>IF(moras!H1829="SI", moras!C1829, "")</f>
        <v/>
      </c>
      <c r="R1837" s="14">
        <f>IF(moras!H1829="NO", moras!C1829, "")</f>
        <v>719873.23</v>
      </c>
      <c r="S1837" s="14">
        <f t="shared" si="31"/>
        <v>-719873.23</v>
      </c>
      <c r="T1837" s="14"/>
      <c r="U1837" s="14"/>
      <c r="V1837" s="14"/>
      <c r="W1837" s="14"/>
      <c r="X1837" s="14"/>
      <c r="Y1837" s="14"/>
      <c r="Z1837" s="14"/>
      <c r="AA1837" s="14"/>
      <c r="AB1837" s="14"/>
      <c r="AC1837" s="14"/>
      <c r="AD1837" s="14"/>
      <c r="AE1837" s="14"/>
      <c r="AF1837" s="14"/>
      <c r="AG1837" s="14"/>
      <c r="AH1837" s="14"/>
      <c r="AI1837" s="14"/>
      <c r="AJ1837" s="14"/>
      <c r="AK1837" s="14"/>
      <c r="AL1837" s="14"/>
    </row>
    <row r="1838" spans="1:38">
      <c r="A1838" s="14"/>
      <c r="B1838" s="14"/>
      <c r="C1838" s="14"/>
      <c r="D1838" s="14"/>
      <c r="E1838" s="14"/>
      <c r="F1838" s="14"/>
      <c r="G1838" s="14"/>
      <c r="H1838" s="14"/>
      <c r="I1838" s="14"/>
      <c r="J1838" s="14"/>
      <c r="K1838" s="14"/>
      <c r="L1838" s="14"/>
      <c r="M1838" s="14"/>
      <c r="N1838" s="14"/>
      <c r="O1838" s="14"/>
      <c r="Q1838" s="14" t="str">
        <f>IF(moras!H1830="SI", moras!C1830, "")</f>
        <v/>
      </c>
      <c r="R1838" s="14">
        <f>IF(moras!H1830="NO", moras!C1830, "")</f>
        <v>625201.97</v>
      </c>
      <c r="S1838" s="14">
        <f t="shared" si="31"/>
        <v>-625201.97</v>
      </c>
      <c r="T1838" s="14"/>
      <c r="U1838" s="14"/>
      <c r="V1838" s="14"/>
      <c r="W1838" s="14"/>
      <c r="X1838" s="14"/>
      <c r="Y1838" s="14"/>
      <c r="Z1838" s="14"/>
      <c r="AA1838" s="14"/>
      <c r="AB1838" s="14"/>
      <c r="AC1838" s="14"/>
      <c r="AD1838" s="14"/>
      <c r="AE1838" s="14"/>
      <c r="AF1838" s="14"/>
      <c r="AG1838" s="14"/>
      <c r="AH1838" s="14"/>
      <c r="AI1838" s="14"/>
      <c r="AJ1838" s="14"/>
      <c r="AK1838" s="14"/>
      <c r="AL1838" s="14"/>
    </row>
    <row r="1839" spans="1:38">
      <c r="A1839" s="14"/>
      <c r="B1839" s="14"/>
      <c r="C1839" s="14"/>
      <c r="D1839" s="14"/>
      <c r="E1839" s="14"/>
      <c r="F1839" s="14"/>
      <c r="G1839" s="14"/>
      <c r="H1839" s="14"/>
      <c r="I1839" s="14"/>
      <c r="J1839" s="14"/>
      <c r="K1839" s="14"/>
      <c r="L1839" s="14"/>
      <c r="M1839" s="14"/>
      <c r="N1839" s="14"/>
      <c r="O1839" s="14"/>
      <c r="Q1839" s="14" t="str">
        <f>IF(moras!H1831="SI", moras!C1831, "")</f>
        <v/>
      </c>
      <c r="R1839" s="14">
        <f>IF(moras!H1831="NO", moras!C1831, "")</f>
        <v>294101</v>
      </c>
      <c r="S1839" s="14">
        <f t="shared" si="31"/>
        <v>-294101</v>
      </c>
      <c r="T1839" s="14"/>
      <c r="U1839" s="14"/>
      <c r="V1839" s="14"/>
      <c r="W1839" s="14"/>
      <c r="X1839" s="14"/>
      <c r="Y1839" s="14"/>
      <c r="Z1839" s="14"/>
      <c r="AA1839" s="14"/>
      <c r="AB1839" s="14"/>
      <c r="AC1839" s="14"/>
      <c r="AD1839" s="14"/>
      <c r="AE1839" s="14"/>
      <c r="AF1839" s="14"/>
      <c r="AG1839" s="14"/>
      <c r="AH1839" s="14"/>
      <c r="AI1839" s="14"/>
      <c r="AJ1839" s="14"/>
      <c r="AK1839" s="14"/>
      <c r="AL1839" s="14"/>
    </row>
    <row r="1840" spans="1:38">
      <c r="A1840" s="14"/>
      <c r="B1840" s="14"/>
      <c r="C1840" s="14"/>
      <c r="D1840" s="14"/>
      <c r="E1840" s="14"/>
      <c r="F1840" s="14"/>
      <c r="G1840" s="14"/>
      <c r="H1840" s="14"/>
      <c r="I1840" s="14"/>
      <c r="J1840" s="14"/>
      <c r="K1840" s="14"/>
      <c r="L1840" s="14"/>
      <c r="M1840" s="14"/>
      <c r="N1840" s="14"/>
      <c r="O1840" s="14"/>
      <c r="Q1840" s="14" t="str">
        <f>IF(moras!H1832="SI", moras!C1832, "")</f>
        <v/>
      </c>
      <c r="R1840" s="14">
        <f>IF(moras!H1832="NO", moras!C1832, "")</f>
        <v>278272</v>
      </c>
      <c r="S1840" s="14">
        <f t="shared" si="31"/>
        <v>-278272</v>
      </c>
      <c r="T1840" s="14"/>
      <c r="U1840" s="14"/>
      <c r="V1840" s="14"/>
      <c r="W1840" s="14"/>
      <c r="X1840" s="14"/>
      <c r="Y1840" s="14"/>
      <c r="Z1840" s="14"/>
      <c r="AA1840" s="14"/>
      <c r="AB1840" s="14"/>
      <c r="AC1840" s="14"/>
      <c r="AD1840" s="14"/>
      <c r="AE1840" s="14"/>
      <c r="AF1840" s="14"/>
      <c r="AG1840" s="14"/>
      <c r="AH1840" s="14"/>
      <c r="AI1840" s="14"/>
      <c r="AJ1840" s="14"/>
      <c r="AK1840" s="14"/>
      <c r="AL1840" s="14"/>
    </row>
    <row r="1841" spans="1:38">
      <c r="A1841" s="14"/>
      <c r="B1841" s="14"/>
      <c r="C1841" s="14"/>
      <c r="D1841" s="14"/>
      <c r="E1841" s="14"/>
      <c r="F1841" s="14"/>
      <c r="G1841" s="14"/>
      <c r="H1841" s="14"/>
      <c r="I1841" s="14"/>
      <c r="J1841" s="14"/>
      <c r="K1841" s="14"/>
      <c r="L1841" s="14"/>
      <c r="M1841" s="14"/>
      <c r="N1841" s="14"/>
      <c r="O1841" s="14"/>
      <c r="Q1841" s="14" t="str">
        <f>IF(moras!H1833="SI", moras!C1833, "")</f>
        <v/>
      </c>
      <c r="R1841" s="14">
        <f>IF(moras!H1833="NO", moras!C1833, "")</f>
        <v>370275</v>
      </c>
      <c r="S1841" s="14">
        <f t="shared" si="31"/>
        <v>-370275</v>
      </c>
      <c r="T1841" s="14"/>
      <c r="U1841" s="14"/>
      <c r="V1841" s="14"/>
      <c r="W1841" s="14"/>
      <c r="X1841" s="14"/>
      <c r="Y1841" s="14"/>
      <c r="Z1841" s="14"/>
      <c r="AA1841" s="14"/>
      <c r="AB1841" s="14"/>
      <c r="AC1841" s="14"/>
      <c r="AD1841" s="14"/>
      <c r="AE1841" s="14"/>
      <c r="AF1841" s="14"/>
      <c r="AG1841" s="14"/>
      <c r="AH1841" s="14"/>
      <c r="AI1841" s="14"/>
      <c r="AJ1841" s="14"/>
      <c r="AK1841" s="14"/>
      <c r="AL1841" s="14"/>
    </row>
    <row r="1842" spans="1:38">
      <c r="A1842" s="14"/>
      <c r="B1842" s="14"/>
      <c r="C1842" s="14"/>
      <c r="D1842" s="14"/>
      <c r="E1842" s="14"/>
      <c r="F1842" s="14"/>
      <c r="G1842" s="14"/>
      <c r="H1842" s="14"/>
      <c r="I1842" s="14"/>
      <c r="J1842" s="14"/>
      <c r="K1842" s="14"/>
      <c r="L1842" s="14"/>
      <c r="M1842" s="14"/>
      <c r="N1842" s="14"/>
      <c r="O1842" s="14"/>
      <c r="Q1842" s="14" t="str">
        <f>IF(moras!H1834="SI", moras!C1834, "")</f>
        <v/>
      </c>
      <c r="R1842" s="14">
        <f>IF(moras!H1834="NO", moras!C1834, "")</f>
        <v>503329.68</v>
      </c>
      <c r="S1842" s="14">
        <f t="shared" si="31"/>
        <v>-503329.68</v>
      </c>
      <c r="T1842" s="14"/>
      <c r="U1842" s="14"/>
      <c r="V1842" s="14"/>
      <c r="W1842" s="14"/>
      <c r="X1842" s="14"/>
      <c r="Y1842" s="14"/>
      <c r="Z1842" s="14"/>
      <c r="AA1842" s="14"/>
      <c r="AB1842" s="14"/>
      <c r="AC1842" s="14"/>
      <c r="AD1842" s="14"/>
      <c r="AE1842" s="14"/>
      <c r="AF1842" s="14"/>
      <c r="AG1842" s="14"/>
      <c r="AH1842" s="14"/>
      <c r="AI1842" s="14"/>
      <c r="AJ1842" s="14"/>
      <c r="AK1842" s="14"/>
      <c r="AL1842" s="14"/>
    </row>
    <row r="1843" spans="1:38">
      <c r="A1843" s="14"/>
      <c r="B1843" s="14"/>
      <c r="C1843" s="14"/>
      <c r="D1843" s="14"/>
      <c r="E1843" s="14"/>
      <c r="F1843" s="14"/>
      <c r="G1843" s="14"/>
      <c r="H1843" s="14"/>
      <c r="I1843" s="14"/>
      <c r="J1843" s="14"/>
      <c r="K1843" s="14"/>
      <c r="L1843" s="14"/>
      <c r="M1843" s="14"/>
      <c r="N1843" s="14"/>
      <c r="O1843" s="14"/>
      <c r="Q1843" s="14" t="str">
        <f>IF(moras!H1835="SI", moras!C1835, "")</f>
        <v/>
      </c>
      <c r="R1843" s="14">
        <f>IF(moras!H1835="NO", moras!C1835, "")</f>
        <v>432986.25</v>
      </c>
      <c r="S1843" s="14">
        <f t="shared" si="31"/>
        <v>-432986.25</v>
      </c>
      <c r="T1843" s="14"/>
      <c r="U1843" s="14"/>
      <c r="V1843" s="14"/>
      <c r="W1843" s="14"/>
      <c r="X1843" s="14"/>
      <c r="Y1843" s="14"/>
      <c r="Z1843" s="14"/>
      <c r="AA1843" s="14"/>
      <c r="AB1843" s="14"/>
      <c r="AC1843" s="14"/>
      <c r="AD1843" s="14"/>
      <c r="AE1843" s="14"/>
      <c r="AF1843" s="14"/>
      <c r="AG1843" s="14"/>
      <c r="AH1843" s="14"/>
      <c r="AI1843" s="14"/>
      <c r="AJ1843" s="14"/>
      <c r="AK1843" s="14"/>
      <c r="AL1843" s="14"/>
    </row>
    <row r="1844" spans="1:38">
      <c r="A1844" s="14"/>
      <c r="B1844" s="14"/>
      <c r="C1844" s="14"/>
      <c r="D1844" s="14"/>
      <c r="E1844" s="14"/>
      <c r="F1844" s="14"/>
      <c r="G1844" s="14"/>
      <c r="H1844" s="14"/>
      <c r="I1844" s="14"/>
      <c r="J1844" s="14"/>
      <c r="K1844" s="14"/>
      <c r="L1844" s="14"/>
      <c r="M1844" s="14"/>
      <c r="N1844" s="14"/>
      <c r="O1844" s="14"/>
      <c r="Q1844" s="14" t="str">
        <f>IF(moras!H1836="SI", moras!C1836, "")</f>
        <v/>
      </c>
      <c r="R1844" s="14">
        <f>IF(moras!H1836="NO", moras!C1836, "")</f>
        <v>346480</v>
      </c>
      <c r="S1844" s="14">
        <f t="shared" si="31"/>
        <v>-346480</v>
      </c>
      <c r="T1844" s="14"/>
      <c r="U1844" s="14"/>
      <c r="V1844" s="14"/>
      <c r="W1844" s="14"/>
      <c r="X1844" s="14"/>
      <c r="Y1844" s="14"/>
      <c r="Z1844" s="14"/>
      <c r="AA1844" s="14"/>
      <c r="AB1844" s="14"/>
      <c r="AC1844" s="14"/>
      <c r="AD1844" s="14"/>
      <c r="AE1844" s="14"/>
      <c r="AF1844" s="14"/>
      <c r="AG1844" s="14"/>
      <c r="AH1844" s="14"/>
      <c r="AI1844" s="14"/>
      <c r="AJ1844" s="14"/>
      <c r="AK1844" s="14"/>
      <c r="AL1844" s="14"/>
    </row>
    <row r="1845" spans="1:38">
      <c r="A1845" s="14"/>
      <c r="B1845" s="14"/>
      <c r="C1845" s="14"/>
      <c r="D1845" s="14"/>
      <c r="E1845" s="14"/>
      <c r="F1845" s="14"/>
      <c r="G1845" s="14"/>
      <c r="H1845" s="14"/>
      <c r="I1845" s="14"/>
      <c r="J1845" s="14"/>
      <c r="K1845" s="14"/>
      <c r="L1845" s="14"/>
      <c r="M1845" s="14"/>
      <c r="N1845" s="14"/>
      <c r="O1845" s="14"/>
      <c r="Q1845" s="14" t="str">
        <f>IF(moras!H1837="SI", moras!C1837, "")</f>
        <v/>
      </c>
      <c r="R1845" s="14">
        <f>IF(moras!H1837="NO", moras!C1837, "")</f>
        <v>903246</v>
      </c>
      <c r="S1845" s="14">
        <f t="shared" si="31"/>
        <v>-903246</v>
      </c>
      <c r="T1845" s="14"/>
      <c r="U1845" s="14"/>
      <c r="V1845" s="14"/>
      <c r="W1845" s="14"/>
      <c r="X1845" s="14"/>
      <c r="Y1845" s="14"/>
      <c r="Z1845" s="14"/>
      <c r="AA1845" s="14"/>
      <c r="AB1845" s="14"/>
      <c r="AC1845" s="14"/>
      <c r="AD1845" s="14"/>
      <c r="AE1845" s="14"/>
      <c r="AF1845" s="14"/>
      <c r="AG1845" s="14"/>
      <c r="AH1845" s="14"/>
      <c r="AI1845" s="14"/>
      <c r="AJ1845" s="14"/>
      <c r="AK1845" s="14"/>
      <c r="AL1845" s="14"/>
    </row>
    <row r="1846" spans="1:38">
      <c r="A1846" s="14"/>
      <c r="B1846" s="14"/>
      <c r="C1846" s="14"/>
      <c r="D1846" s="14"/>
      <c r="E1846" s="14"/>
      <c r="F1846" s="14"/>
      <c r="G1846" s="14"/>
      <c r="H1846" s="14"/>
      <c r="I1846" s="14"/>
      <c r="J1846" s="14"/>
      <c r="K1846" s="14"/>
      <c r="L1846" s="14"/>
      <c r="M1846" s="14"/>
      <c r="N1846" s="14"/>
      <c r="O1846" s="14"/>
      <c r="Q1846" s="14">
        <f>IF(moras!H1838="SI", moras!C1838, "")</f>
        <v>320283</v>
      </c>
      <c r="R1846" s="14" t="str">
        <f>IF(moras!H1838="NO", moras!C1838, "")</f>
        <v/>
      </c>
      <c r="S1846" s="14" t="e">
        <f t="shared" si="31"/>
        <v>#VALUE!</v>
      </c>
      <c r="T1846" s="14"/>
      <c r="U1846" s="14"/>
      <c r="V1846" s="14"/>
      <c r="W1846" s="14"/>
      <c r="X1846" s="14"/>
      <c r="Y1846" s="14"/>
      <c r="Z1846" s="14"/>
      <c r="AA1846" s="14"/>
      <c r="AB1846" s="14"/>
      <c r="AC1846" s="14"/>
      <c r="AD1846" s="14"/>
      <c r="AE1846" s="14"/>
      <c r="AF1846" s="14"/>
      <c r="AG1846" s="14"/>
      <c r="AH1846" s="14"/>
      <c r="AI1846" s="14"/>
      <c r="AJ1846" s="14"/>
      <c r="AK1846" s="14"/>
      <c r="AL1846" s="14"/>
    </row>
    <row r="1847" spans="1:38">
      <c r="A1847" s="14"/>
      <c r="B1847" s="14"/>
      <c r="C1847" s="14"/>
      <c r="D1847" s="14"/>
      <c r="E1847" s="14"/>
      <c r="F1847" s="14"/>
      <c r="G1847" s="14"/>
      <c r="H1847" s="14"/>
      <c r="I1847" s="14"/>
      <c r="J1847" s="14"/>
      <c r="K1847" s="14"/>
      <c r="L1847" s="14"/>
      <c r="M1847" s="14"/>
      <c r="N1847" s="14"/>
      <c r="O1847" s="14"/>
      <c r="Q1847" s="14" t="str">
        <f>IF(moras!H1839="SI", moras!C1839, "")</f>
        <v/>
      </c>
      <c r="R1847" s="14">
        <f>IF(moras!H1839="NO", moras!C1839, "")</f>
        <v>297045</v>
      </c>
      <c r="S1847" s="14">
        <f t="shared" si="31"/>
        <v>-297045</v>
      </c>
      <c r="T1847" s="14"/>
      <c r="U1847" s="14"/>
      <c r="V1847" s="14"/>
      <c r="W1847" s="14"/>
      <c r="X1847" s="14"/>
      <c r="Y1847" s="14"/>
      <c r="Z1847" s="14"/>
      <c r="AA1847" s="14"/>
      <c r="AB1847" s="14"/>
      <c r="AC1847" s="14"/>
      <c r="AD1847" s="14"/>
      <c r="AE1847" s="14"/>
      <c r="AF1847" s="14"/>
      <c r="AG1847" s="14"/>
      <c r="AH1847" s="14"/>
      <c r="AI1847" s="14"/>
      <c r="AJ1847" s="14"/>
      <c r="AK1847" s="14"/>
      <c r="AL1847" s="14"/>
    </row>
    <row r="1848" spans="1:38">
      <c r="A1848" s="14"/>
      <c r="B1848" s="14"/>
      <c r="C1848" s="14"/>
      <c r="D1848" s="14"/>
      <c r="E1848" s="14"/>
      <c r="F1848" s="14"/>
      <c r="G1848" s="14"/>
      <c r="H1848" s="14"/>
      <c r="I1848" s="14"/>
      <c r="J1848" s="14"/>
      <c r="K1848" s="14"/>
      <c r="L1848" s="14"/>
      <c r="M1848" s="14"/>
      <c r="N1848" s="14"/>
      <c r="O1848" s="14"/>
      <c r="Q1848" s="14" t="str">
        <f>IF(moras!H1840="SI", moras!C1840, "")</f>
        <v/>
      </c>
      <c r="R1848" s="14">
        <f>IF(moras!H1840="NO", moras!C1840, "")</f>
        <v>1019557</v>
      </c>
      <c r="S1848" s="14">
        <f t="shared" si="31"/>
        <v>-1019557</v>
      </c>
      <c r="T1848" s="14"/>
      <c r="U1848" s="14"/>
      <c r="V1848" s="14"/>
      <c r="W1848" s="14"/>
      <c r="X1848" s="14"/>
      <c r="Y1848" s="14"/>
      <c r="Z1848" s="14"/>
      <c r="AA1848" s="14"/>
      <c r="AB1848" s="14"/>
      <c r="AC1848" s="14"/>
      <c r="AD1848" s="14"/>
      <c r="AE1848" s="14"/>
      <c r="AF1848" s="14"/>
      <c r="AG1848" s="14"/>
      <c r="AH1848" s="14"/>
      <c r="AI1848" s="14"/>
      <c r="AJ1848" s="14"/>
      <c r="AK1848" s="14"/>
      <c r="AL1848" s="14"/>
    </row>
    <row r="1849" spans="1:38">
      <c r="A1849" s="14"/>
      <c r="B1849" s="14"/>
      <c r="C1849" s="14"/>
      <c r="D1849" s="14"/>
      <c r="E1849" s="14"/>
      <c r="F1849" s="14"/>
      <c r="G1849" s="14"/>
      <c r="H1849" s="14"/>
      <c r="I1849" s="14"/>
      <c r="J1849" s="14"/>
      <c r="K1849" s="14"/>
      <c r="L1849" s="14"/>
      <c r="M1849" s="14"/>
      <c r="N1849" s="14"/>
      <c r="O1849" s="14"/>
      <c r="Q1849" s="14" t="str">
        <f>IF(moras!H1841="SI", moras!C1841, "")</f>
        <v/>
      </c>
      <c r="R1849" s="14">
        <f>IF(moras!H1841="NO", moras!C1841, "")</f>
        <v>370440.66</v>
      </c>
      <c r="S1849" s="14">
        <f t="shared" si="31"/>
        <v>-370440.66</v>
      </c>
      <c r="T1849" s="14"/>
      <c r="U1849" s="14"/>
      <c r="V1849" s="14"/>
      <c r="W1849" s="14"/>
      <c r="X1849" s="14"/>
      <c r="Y1849" s="14"/>
      <c r="Z1849" s="14"/>
      <c r="AA1849" s="14"/>
      <c r="AB1849" s="14"/>
      <c r="AC1849" s="14"/>
      <c r="AD1849" s="14"/>
      <c r="AE1849" s="14"/>
      <c r="AF1849" s="14"/>
      <c r="AG1849" s="14"/>
      <c r="AH1849" s="14"/>
      <c r="AI1849" s="14"/>
      <c r="AJ1849" s="14"/>
      <c r="AK1849" s="14"/>
      <c r="AL1849" s="14"/>
    </row>
    <row r="1850" spans="1:38">
      <c r="A1850" s="14"/>
      <c r="B1850" s="14"/>
      <c r="C1850" s="14"/>
      <c r="D1850" s="14"/>
      <c r="E1850" s="14"/>
      <c r="F1850" s="14"/>
      <c r="G1850" s="14"/>
      <c r="H1850" s="14"/>
      <c r="I1850" s="14"/>
      <c r="J1850" s="14"/>
      <c r="K1850" s="14"/>
      <c r="L1850" s="14"/>
      <c r="M1850" s="14"/>
      <c r="N1850" s="14"/>
      <c r="O1850" s="14"/>
      <c r="Q1850" s="14" t="str">
        <f>IF(moras!H1842="SI", moras!C1842, "")</f>
        <v/>
      </c>
      <c r="R1850" s="14">
        <f>IF(moras!H1842="NO", moras!C1842, "")</f>
        <v>133838</v>
      </c>
      <c r="S1850" s="14">
        <f t="shared" si="31"/>
        <v>-133838</v>
      </c>
      <c r="T1850" s="14"/>
      <c r="U1850" s="14"/>
      <c r="V1850" s="14"/>
      <c r="W1850" s="14"/>
      <c r="X1850" s="14"/>
      <c r="Y1850" s="14"/>
      <c r="Z1850" s="14"/>
      <c r="AA1850" s="14"/>
      <c r="AB1850" s="14"/>
      <c r="AC1850" s="14"/>
      <c r="AD1850" s="14"/>
      <c r="AE1850" s="14"/>
      <c r="AF1850" s="14"/>
      <c r="AG1850" s="14"/>
      <c r="AH1850" s="14"/>
      <c r="AI1850" s="14"/>
      <c r="AJ1850" s="14"/>
      <c r="AK1850" s="14"/>
      <c r="AL1850" s="14"/>
    </row>
    <row r="1851" spans="1:38">
      <c r="A1851" s="14"/>
      <c r="B1851" s="14"/>
      <c r="C1851" s="14"/>
      <c r="D1851" s="14"/>
      <c r="E1851" s="14"/>
      <c r="F1851" s="14"/>
      <c r="G1851" s="14"/>
      <c r="H1851" s="14"/>
      <c r="I1851" s="14"/>
      <c r="J1851" s="14"/>
      <c r="K1851" s="14"/>
      <c r="L1851" s="14"/>
      <c r="M1851" s="14"/>
      <c r="N1851" s="14"/>
      <c r="O1851" s="14"/>
      <c r="Q1851" s="14" t="str">
        <f>IF(moras!H1843="SI", moras!C1843, "")</f>
        <v/>
      </c>
      <c r="R1851" s="14">
        <f>IF(moras!H1843="NO", moras!C1843, "")</f>
        <v>1578511.16</v>
      </c>
      <c r="S1851" s="14">
        <f t="shared" si="31"/>
        <v>-1578511.16</v>
      </c>
      <c r="T1851" s="14"/>
      <c r="U1851" s="14"/>
      <c r="V1851" s="14"/>
      <c r="W1851" s="14"/>
      <c r="X1851" s="14"/>
      <c r="Y1851" s="14"/>
      <c r="Z1851" s="14"/>
      <c r="AA1851" s="14"/>
      <c r="AB1851" s="14"/>
      <c r="AC1851" s="14"/>
      <c r="AD1851" s="14"/>
      <c r="AE1851" s="14"/>
      <c r="AF1851" s="14"/>
      <c r="AG1851" s="14"/>
      <c r="AH1851" s="14"/>
      <c r="AI1851" s="14"/>
      <c r="AJ1851" s="14"/>
      <c r="AK1851" s="14"/>
      <c r="AL1851" s="14"/>
    </row>
    <row r="1852" spans="1:38">
      <c r="A1852" s="14"/>
      <c r="B1852" s="14"/>
      <c r="C1852" s="14"/>
      <c r="D1852" s="14"/>
      <c r="E1852" s="14"/>
      <c r="F1852" s="14"/>
      <c r="G1852" s="14"/>
      <c r="H1852" s="14"/>
      <c r="I1852" s="14"/>
      <c r="J1852" s="14"/>
      <c r="K1852" s="14"/>
      <c r="L1852" s="14"/>
      <c r="M1852" s="14"/>
      <c r="N1852" s="14"/>
      <c r="O1852" s="14"/>
      <c r="Q1852" s="14" t="str">
        <f>IF(moras!H1844="SI", moras!C1844, "")</f>
        <v/>
      </c>
      <c r="R1852" s="14">
        <f>IF(moras!H1844="NO", moras!C1844, "")</f>
        <v>639148</v>
      </c>
      <c r="S1852" s="14">
        <f t="shared" si="31"/>
        <v>-639148</v>
      </c>
      <c r="T1852" s="14"/>
      <c r="U1852" s="14"/>
      <c r="V1852" s="14"/>
      <c r="W1852" s="14"/>
      <c r="X1852" s="14"/>
      <c r="Y1852" s="14"/>
      <c r="Z1852" s="14"/>
      <c r="AA1852" s="14"/>
      <c r="AB1852" s="14"/>
      <c r="AC1852" s="14"/>
      <c r="AD1852" s="14"/>
      <c r="AE1852" s="14"/>
      <c r="AF1852" s="14"/>
      <c r="AG1852" s="14"/>
      <c r="AH1852" s="14"/>
      <c r="AI1852" s="14"/>
      <c r="AJ1852" s="14"/>
      <c r="AK1852" s="14"/>
      <c r="AL1852" s="14"/>
    </row>
    <row r="1853" spans="1:38">
      <c r="A1853" s="14"/>
      <c r="B1853" s="14"/>
      <c r="C1853" s="14"/>
      <c r="D1853" s="14"/>
      <c r="E1853" s="14"/>
      <c r="F1853" s="14"/>
      <c r="G1853" s="14"/>
      <c r="H1853" s="14"/>
      <c r="I1853" s="14"/>
      <c r="J1853" s="14"/>
      <c r="K1853" s="14"/>
      <c r="L1853" s="14"/>
      <c r="M1853" s="14"/>
      <c r="N1853" s="14"/>
      <c r="O1853" s="14"/>
      <c r="Q1853" s="14">
        <f>IF(moras!H1845="SI", moras!C1845, "")</f>
        <v>300018</v>
      </c>
      <c r="R1853" s="14" t="str">
        <f>IF(moras!H1845="NO", moras!C1845, "")</f>
        <v/>
      </c>
      <c r="S1853" s="14" t="e">
        <f t="shared" si="31"/>
        <v>#VALUE!</v>
      </c>
      <c r="T1853" s="14"/>
      <c r="U1853" s="14"/>
      <c r="V1853" s="14"/>
      <c r="W1853" s="14"/>
      <c r="X1853" s="14"/>
      <c r="Y1853" s="14"/>
      <c r="Z1853" s="14"/>
      <c r="AA1853" s="14"/>
      <c r="AB1853" s="14"/>
      <c r="AC1853" s="14"/>
      <c r="AD1853" s="14"/>
      <c r="AE1853" s="14"/>
      <c r="AF1853" s="14"/>
      <c r="AG1853" s="14"/>
      <c r="AH1853" s="14"/>
      <c r="AI1853" s="14"/>
      <c r="AJ1853" s="14"/>
      <c r="AK1853" s="14"/>
      <c r="AL1853" s="14"/>
    </row>
    <row r="1854" spans="1:38">
      <c r="A1854" s="14"/>
      <c r="B1854" s="14"/>
      <c r="C1854" s="14"/>
      <c r="D1854" s="14"/>
      <c r="E1854" s="14"/>
      <c r="F1854" s="14"/>
      <c r="G1854" s="14"/>
      <c r="H1854" s="14"/>
      <c r="I1854" s="14"/>
      <c r="J1854" s="14"/>
      <c r="K1854" s="14"/>
      <c r="L1854" s="14"/>
      <c r="M1854" s="14"/>
      <c r="N1854" s="14"/>
      <c r="O1854" s="14"/>
      <c r="Q1854" s="14" t="str">
        <f>IF(moras!H1846="SI", moras!C1846, "")</f>
        <v/>
      </c>
      <c r="R1854" s="14">
        <f>IF(moras!H1846="NO", moras!C1846, "")</f>
        <v>390000</v>
      </c>
      <c r="S1854" s="14">
        <f t="shared" si="31"/>
        <v>-390000</v>
      </c>
      <c r="T1854" s="14"/>
      <c r="U1854" s="14"/>
      <c r="V1854" s="14"/>
      <c r="W1854" s="14"/>
      <c r="X1854" s="14"/>
      <c r="Y1854" s="14"/>
      <c r="Z1854" s="14"/>
      <c r="AA1854" s="14"/>
      <c r="AB1854" s="14"/>
      <c r="AC1854" s="14"/>
      <c r="AD1854" s="14"/>
      <c r="AE1854" s="14"/>
      <c r="AF1854" s="14"/>
      <c r="AG1854" s="14"/>
      <c r="AH1854" s="14"/>
      <c r="AI1854" s="14"/>
      <c r="AJ1854" s="14"/>
      <c r="AK1854" s="14"/>
      <c r="AL1854" s="14"/>
    </row>
    <row r="1855" spans="1:38">
      <c r="A1855" s="14"/>
      <c r="B1855" s="14"/>
      <c r="C1855" s="14"/>
      <c r="D1855" s="14"/>
      <c r="E1855" s="14"/>
      <c r="F1855" s="14"/>
      <c r="G1855" s="14"/>
      <c r="H1855" s="14"/>
      <c r="I1855" s="14"/>
      <c r="J1855" s="14"/>
      <c r="K1855" s="14"/>
      <c r="L1855" s="14"/>
      <c r="M1855" s="14"/>
      <c r="N1855" s="14"/>
      <c r="O1855" s="14"/>
      <c r="Q1855" s="14" t="str">
        <f>IF(moras!H1847="SI", moras!C1847, "")</f>
        <v/>
      </c>
      <c r="R1855" s="14">
        <f>IF(moras!H1847="NO", moras!C1847, "")</f>
        <v>299784</v>
      </c>
      <c r="S1855" s="14">
        <f t="shared" si="31"/>
        <v>-299784</v>
      </c>
      <c r="T1855" s="14"/>
      <c r="U1855" s="14"/>
      <c r="V1855" s="14"/>
      <c r="W1855" s="14"/>
      <c r="X1855" s="14"/>
      <c r="Y1855" s="14"/>
      <c r="Z1855" s="14"/>
      <c r="AA1855" s="14"/>
      <c r="AB1855" s="14"/>
      <c r="AC1855" s="14"/>
      <c r="AD1855" s="14"/>
      <c r="AE1855" s="14"/>
      <c r="AF1855" s="14"/>
      <c r="AG1855" s="14"/>
      <c r="AH1855" s="14"/>
      <c r="AI1855" s="14"/>
      <c r="AJ1855" s="14"/>
      <c r="AK1855" s="14"/>
      <c r="AL1855" s="14"/>
    </row>
    <row r="1856" spans="1:38">
      <c r="A1856" s="14"/>
      <c r="B1856" s="14"/>
      <c r="C1856" s="14"/>
      <c r="D1856" s="14"/>
      <c r="E1856" s="14"/>
      <c r="F1856" s="14"/>
      <c r="G1856" s="14"/>
      <c r="H1856" s="14"/>
      <c r="I1856" s="14"/>
      <c r="J1856" s="14"/>
      <c r="K1856" s="14"/>
      <c r="L1856" s="14"/>
      <c r="M1856" s="14"/>
      <c r="N1856" s="14"/>
      <c r="O1856" s="14"/>
      <c r="Q1856" s="14" t="str">
        <f>IF(moras!H1848="SI", moras!C1848, "")</f>
        <v/>
      </c>
      <c r="R1856" s="14">
        <f>IF(moras!H1848="NO", moras!C1848, "")</f>
        <v>648421</v>
      </c>
      <c r="S1856" s="14">
        <f t="shared" si="31"/>
        <v>-648421</v>
      </c>
      <c r="T1856" s="14"/>
      <c r="U1856" s="14"/>
      <c r="V1856" s="14"/>
      <c r="W1856" s="14"/>
      <c r="X1856" s="14"/>
      <c r="Y1856" s="14"/>
      <c r="Z1856" s="14"/>
      <c r="AA1856" s="14"/>
      <c r="AB1856" s="14"/>
      <c r="AC1856" s="14"/>
      <c r="AD1856" s="14"/>
      <c r="AE1856" s="14"/>
      <c r="AF1856" s="14"/>
      <c r="AG1856" s="14"/>
      <c r="AH1856" s="14"/>
      <c r="AI1856" s="14"/>
      <c r="AJ1856" s="14"/>
      <c r="AK1856" s="14"/>
      <c r="AL1856" s="14"/>
    </row>
    <row r="1857" spans="1:38">
      <c r="A1857" s="14"/>
      <c r="B1857" s="14"/>
      <c r="C1857" s="14"/>
      <c r="D1857" s="14"/>
      <c r="E1857" s="14"/>
      <c r="F1857" s="14"/>
      <c r="G1857" s="14"/>
      <c r="H1857" s="14"/>
      <c r="I1857" s="14"/>
      <c r="J1857" s="14"/>
      <c r="K1857" s="14"/>
      <c r="L1857" s="14"/>
      <c r="M1857" s="14"/>
      <c r="N1857" s="14"/>
      <c r="O1857" s="14"/>
      <c r="Q1857" s="14">
        <f>IF(moras!H1849="SI", moras!C1849, "")</f>
        <v>298018</v>
      </c>
      <c r="R1857" s="14" t="str">
        <f>IF(moras!H1849="NO", moras!C1849, "")</f>
        <v/>
      </c>
      <c r="S1857" s="14" t="e">
        <f t="shared" si="31"/>
        <v>#VALUE!</v>
      </c>
      <c r="T1857" s="14"/>
      <c r="U1857" s="14"/>
      <c r="V1857" s="14"/>
      <c r="W1857" s="14"/>
      <c r="X1857" s="14"/>
      <c r="Y1857" s="14"/>
      <c r="Z1857" s="14"/>
      <c r="AA1857" s="14"/>
      <c r="AB1857" s="14"/>
      <c r="AC1857" s="14"/>
      <c r="AD1857" s="14"/>
      <c r="AE1857" s="14"/>
      <c r="AF1857" s="14"/>
      <c r="AG1857" s="14"/>
      <c r="AH1857" s="14"/>
      <c r="AI1857" s="14"/>
      <c r="AJ1857" s="14"/>
      <c r="AK1857" s="14"/>
      <c r="AL1857" s="14"/>
    </row>
    <row r="1858" spans="1:38">
      <c r="A1858" s="14"/>
      <c r="B1858" s="14"/>
      <c r="C1858" s="14"/>
      <c r="D1858" s="14"/>
      <c r="E1858" s="14"/>
      <c r="F1858" s="14"/>
      <c r="G1858" s="14"/>
      <c r="H1858" s="14"/>
      <c r="I1858" s="14"/>
      <c r="J1858" s="14"/>
      <c r="K1858" s="14"/>
      <c r="L1858" s="14"/>
      <c r="M1858" s="14"/>
      <c r="N1858" s="14"/>
      <c r="O1858" s="14"/>
      <c r="Q1858" s="14" t="str">
        <f>IF(moras!H1850="SI", moras!C1850, "")</f>
        <v/>
      </c>
      <c r="R1858" s="14">
        <f>IF(moras!H1850="NO", moras!C1850, "")</f>
        <v>299046</v>
      </c>
      <c r="S1858" s="14">
        <f t="shared" si="31"/>
        <v>-299046</v>
      </c>
      <c r="T1858" s="14"/>
      <c r="U1858" s="14"/>
      <c r="V1858" s="14"/>
      <c r="W1858" s="14"/>
      <c r="X1858" s="14"/>
      <c r="Y1858" s="14"/>
      <c r="Z1858" s="14"/>
      <c r="AA1858" s="14"/>
      <c r="AB1858" s="14"/>
      <c r="AC1858" s="14"/>
      <c r="AD1858" s="14"/>
      <c r="AE1858" s="14"/>
      <c r="AF1858" s="14"/>
      <c r="AG1858" s="14"/>
      <c r="AH1858" s="14"/>
      <c r="AI1858" s="14"/>
      <c r="AJ1858" s="14"/>
      <c r="AK1858" s="14"/>
      <c r="AL1858" s="14"/>
    </row>
    <row r="1859" spans="1:38">
      <c r="A1859" s="14"/>
      <c r="B1859" s="14"/>
      <c r="C1859" s="14"/>
      <c r="D1859" s="14"/>
      <c r="E1859" s="14"/>
      <c r="F1859" s="14"/>
      <c r="G1859" s="14"/>
      <c r="H1859" s="14"/>
      <c r="I1859" s="14"/>
      <c r="J1859" s="14"/>
      <c r="K1859" s="14"/>
      <c r="L1859" s="14"/>
      <c r="M1859" s="14"/>
      <c r="N1859" s="14"/>
      <c r="O1859" s="14"/>
      <c r="Q1859" s="14" t="str">
        <f>IF(moras!H1851="SI", moras!C1851, "")</f>
        <v/>
      </c>
      <c r="R1859" s="14">
        <f>IF(moras!H1851="NO", moras!C1851, "")</f>
        <v>472038</v>
      </c>
      <c r="S1859" s="14">
        <f t="shared" si="31"/>
        <v>-472038</v>
      </c>
      <c r="T1859" s="14"/>
      <c r="U1859" s="14"/>
      <c r="V1859" s="14"/>
      <c r="W1859" s="14"/>
      <c r="X1859" s="14"/>
      <c r="Y1859" s="14"/>
      <c r="Z1859" s="14"/>
      <c r="AA1859" s="14"/>
      <c r="AB1859" s="14"/>
      <c r="AC1859" s="14"/>
      <c r="AD1859" s="14"/>
      <c r="AE1859" s="14"/>
      <c r="AF1859" s="14"/>
      <c r="AG1859" s="14"/>
      <c r="AH1859" s="14"/>
      <c r="AI1859" s="14"/>
      <c r="AJ1859" s="14"/>
      <c r="AK1859" s="14"/>
      <c r="AL1859" s="14"/>
    </row>
    <row r="1860" spans="1:38">
      <c r="A1860" s="14"/>
      <c r="B1860" s="14"/>
      <c r="C1860" s="14"/>
      <c r="D1860" s="14"/>
      <c r="E1860" s="14"/>
      <c r="F1860" s="14"/>
      <c r="G1860" s="14"/>
      <c r="H1860" s="14"/>
      <c r="I1860" s="14"/>
      <c r="J1860" s="14"/>
      <c r="K1860" s="14"/>
      <c r="L1860" s="14"/>
      <c r="M1860" s="14"/>
      <c r="N1860" s="14"/>
      <c r="O1860" s="14"/>
      <c r="Q1860" s="14" t="str">
        <f>IF(moras!H1852="SI", moras!C1852, "")</f>
        <v/>
      </c>
      <c r="R1860" s="14">
        <f>IF(moras!H1852="NO", moras!C1852, "")</f>
        <v>1509803.5</v>
      </c>
      <c r="S1860" s="14">
        <f t="shared" si="31"/>
        <v>-1509803.5</v>
      </c>
      <c r="T1860" s="14"/>
      <c r="U1860" s="14"/>
      <c r="V1860" s="14"/>
      <c r="W1860" s="14"/>
      <c r="X1860" s="14"/>
      <c r="Y1860" s="14"/>
      <c r="Z1860" s="14"/>
      <c r="AA1860" s="14"/>
      <c r="AB1860" s="14"/>
      <c r="AC1860" s="14"/>
      <c r="AD1860" s="14"/>
      <c r="AE1860" s="14"/>
      <c r="AF1860" s="14"/>
      <c r="AG1860" s="14"/>
      <c r="AH1860" s="14"/>
      <c r="AI1860" s="14"/>
      <c r="AJ1860" s="14"/>
      <c r="AK1860" s="14"/>
      <c r="AL1860" s="14"/>
    </row>
    <row r="1861" spans="1:38">
      <c r="A1861" s="14"/>
      <c r="B1861" s="14"/>
      <c r="C1861" s="14"/>
      <c r="D1861" s="14"/>
      <c r="E1861" s="14"/>
      <c r="F1861" s="14"/>
      <c r="G1861" s="14"/>
      <c r="H1861" s="14"/>
      <c r="I1861" s="14"/>
      <c r="J1861" s="14"/>
      <c r="K1861" s="14"/>
      <c r="L1861" s="14"/>
      <c r="M1861" s="14"/>
      <c r="N1861" s="14"/>
      <c r="O1861" s="14"/>
      <c r="Q1861" s="14" t="str">
        <f>IF(moras!H1853="SI", moras!C1853, "")</f>
        <v/>
      </c>
      <c r="R1861" s="14">
        <f>IF(moras!H1853="NO", moras!C1853, "")</f>
        <v>278030</v>
      </c>
      <c r="S1861" s="14">
        <f t="shared" si="31"/>
        <v>-278030</v>
      </c>
      <c r="T1861" s="14"/>
      <c r="U1861" s="14"/>
      <c r="V1861" s="14"/>
      <c r="W1861" s="14"/>
      <c r="X1861" s="14"/>
      <c r="Y1861" s="14"/>
      <c r="Z1861" s="14"/>
      <c r="AA1861" s="14"/>
      <c r="AB1861" s="14"/>
      <c r="AC1861" s="14"/>
      <c r="AD1861" s="14"/>
      <c r="AE1861" s="14"/>
      <c r="AF1861" s="14"/>
      <c r="AG1861" s="14"/>
      <c r="AH1861" s="14"/>
      <c r="AI1861" s="14"/>
      <c r="AJ1861" s="14"/>
      <c r="AK1861" s="14"/>
      <c r="AL1861" s="14"/>
    </row>
    <row r="1862" spans="1:38">
      <c r="A1862" s="14"/>
      <c r="B1862" s="14"/>
      <c r="C1862" s="14"/>
      <c r="D1862" s="14"/>
      <c r="E1862" s="14"/>
      <c r="F1862" s="14"/>
      <c r="G1862" s="14"/>
      <c r="H1862" s="14"/>
      <c r="I1862" s="14"/>
      <c r="J1862" s="14"/>
      <c r="K1862" s="14"/>
      <c r="L1862" s="14"/>
      <c r="M1862" s="14"/>
      <c r="N1862" s="14"/>
      <c r="O1862" s="14"/>
      <c r="Q1862" s="14" t="str">
        <f>IF(moras!H1854="SI", moras!C1854, "")</f>
        <v/>
      </c>
      <c r="R1862" s="14">
        <f>IF(moras!H1854="NO", moras!C1854, "")</f>
        <v>259800</v>
      </c>
      <c r="S1862" s="14">
        <f t="shared" si="31"/>
        <v>-259800</v>
      </c>
      <c r="T1862" s="14"/>
      <c r="U1862" s="14"/>
      <c r="V1862" s="14"/>
      <c r="W1862" s="14"/>
      <c r="X1862" s="14"/>
      <c r="Y1862" s="14"/>
      <c r="Z1862" s="14"/>
      <c r="AA1862" s="14"/>
      <c r="AB1862" s="14"/>
      <c r="AC1862" s="14"/>
      <c r="AD1862" s="14"/>
      <c r="AE1862" s="14"/>
      <c r="AF1862" s="14"/>
      <c r="AG1862" s="14"/>
      <c r="AH1862" s="14"/>
      <c r="AI1862" s="14"/>
      <c r="AJ1862" s="14"/>
      <c r="AK1862" s="14"/>
      <c r="AL1862" s="14"/>
    </row>
    <row r="1863" spans="1:38">
      <c r="A1863" s="14"/>
      <c r="B1863" s="14"/>
      <c r="C1863" s="14"/>
      <c r="D1863" s="14"/>
      <c r="E1863" s="14"/>
      <c r="F1863" s="14"/>
      <c r="G1863" s="14"/>
      <c r="H1863" s="14"/>
      <c r="I1863" s="14"/>
      <c r="J1863" s="14"/>
      <c r="K1863" s="14"/>
      <c r="L1863" s="14"/>
      <c r="M1863" s="14"/>
      <c r="N1863" s="14"/>
      <c r="O1863" s="14"/>
      <c r="Q1863" s="14" t="str">
        <f>IF(moras!H1855="SI", moras!C1855, "")</f>
        <v/>
      </c>
      <c r="R1863" s="14">
        <f>IF(moras!H1855="NO", moras!C1855, "")</f>
        <v>973600</v>
      </c>
      <c r="S1863" s="14">
        <f t="shared" si="31"/>
        <v>-973600</v>
      </c>
      <c r="T1863" s="14"/>
      <c r="U1863" s="14"/>
      <c r="V1863" s="14"/>
      <c r="W1863" s="14"/>
      <c r="X1863" s="14"/>
      <c r="Y1863" s="14"/>
      <c r="Z1863" s="14"/>
      <c r="AA1863" s="14"/>
      <c r="AB1863" s="14"/>
      <c r="AC1863" s="14"/>
      <c r="AD1863" s="14"/>
      <c r="AE1863" s="14"/>
      <c r="AF1863" s="14"/>
      <c r="AG1863" s="14"/>
      <c r="AH1863" s="14"/>
      <c r="AI1863" s="14"/>
      <c r="AJ1863" s="14"/>
      <c r="AK1863" s="14"/>
      <c r="AL1863" s="14"/>
    </row>
    <row r="1864" spans="1:38">
      <c r="A1864" s="14"/>
      <c r="B1864" s="14"/>
      <c r="C1864" s="14"/>
      <c r="D1864" s="14"/>
      <c r="E1864" s="14"/>
      <c r="F1864" s="14"/>
      <c r="G1864" s="14"/>
      <c r="H1864" s="14"/>
      <c r="I1864" s="14"/>
      <c r="J1864" s="14"/>
      <c r="K1864" s="14"/>
      <c r="L1864" s="14"/>
      <c r="M1864" s="14"/>
      <c r="N1864" s="14"/>
      <c r="O1864" s="14"/>
      <c r="Q1864" s="14" t="str">
        <f>IF(moras!H1856="SI", moras!C1856, "")</f>
        <v/>
      </c>
      <c r="R1864" s="14">
        <f>IF(moras!H1856="NO", moras!C1856, "")</f>
        <v>4853991.51</v>
      </c>
      <c r="S1864" s="14">
        <f t="shared" si="31"/>
        <v>-4853991.51</v>
      </c>
      <c r="T1864" s="14"/>
      <c r="U1864" s="14"/>
      <c r="V1864" s="14"/>
      <c r="W1864" s="14"/>
      <c r="X1864" s="14"/>
      <c r="Y1864" s="14"/>
      <c r="Z1864" s="14"/>
      <c r="AA1864" s="14"/>
      <c r="AB1864" s="14"/>
      <c r="AC1864" s="14"/>
      <c r="AD1864" s="14"/>
      <c r="AE1864" s="14"/>
      <c r="AF1864" s="14"/>
      <c r="AG1864" s="14"/>
      <c r="AH1864" s="14"/>
      <c r="AI1864" s="14"/>
      <c r="AJ1864" s="14"/>
      <c r="AK1864" s="14"/>
      <c r="AL1864" s="14"/>
    </row>
    <row r="1865" spans="1:38">
      <c r="A1865" s="14"/>
      <c r="B1865" s="14"/>
      <c r="C1865" s="14"/>
      <c r="D1865" s="14"/>
      <c r="E1865" s="14"/>
      <c r="F1865" s="14"/>
      <c r="G1865" s="14"/>
      <c r="H1865" s="14"/>
      <c r="I1865" s="14"/>
      <c r="J1865" s="14"/>
      <c r="K1865" s="14"/>
      <c r="L1865" s="14"/>
      <c r="M1865" s="14"/>
      <c r="N1865" s="14"/>
      <c r="O1865" s="14"/>
      <c r="Q1865" s="14">
        <f>IF(moras!H1857="SI", moras!C1857, "")</f>
        <v>849678</v>
      </c>
      <c r="R1865" s="14" t="str">
        <f>IF(moras!H1857="NO", moras!C1857, "")</f>
        <v/>
      </c>
      <c r="S1865" s="14" t="e">
        <f t="shared" si="31"/>
        <v>#VALUE!</v>
      </c>
      <c r="T1865" s="14"/>
      <c r="U1865" s="14"/>
      <c r="V1865" s="14"/>
      <c r="W1865" s="14"/>
      <c r="X1865" s="14"/>
      <c r="Y1865" s="14"/>
      <c r="Z1865" s="14"/>
      <c r="AA1865" s="14"/>
      <c r="AB1865" s="14"/>
      <c r="AC1865" s="14"/>
      <c r="AD1865" s="14"/>
      <c r="AE1865" s="14"/>
      <c r="AF1865" s="14"/>
      <c r="AG1865" s="14"/>
      <c r="AH1865" s="14"/>
      <c r="AI1865" s="14"/>
      <c r="AJ1865" s="14"/>
      <c r="AK1865" s="14"/>
      <c r="AL1865" s="14"/>
    </row>
    <row r="1866" spans="1:38">
      <c r="A1866" s="14"/>
      <c r="B1866" s="14"/>
      <c r="C1866" s="14"/>
      <c r="D1866" s="14"/>
      <c r="E1866" s="14"/>
      <c r="F1866" s="14"/>
      <c r="G1866" s="14"/>
      <c r="H1866" s="14"/>
      <c r="I1866" s="14"/>
      <c r="J1866" s="14"/>
      <c r="K1866" s="14"/>
      <c r="L1866" s="14"/>
      <c r="M1866" s="14"/>
      <c r="N1866" s="14"/>
      <c r="O1866" s="14"/>
      <c r="Q1866" s="14">
        <f>IF(moras!H1858="SI", moras!C1858, "")</f>
        <v>200000</v>
      </c>
      <c r="R1866" s="14" t="str">
        <f>IF(moras!H1858="NO", moras!C1858, "")</f>
        <v/>
      </c>
      <c r="S1866" s="14" t="e">
        <f t="shared" si="31"/>
        <v>#VALUE!</v>
      </c>
      <c r="T1866" s="14"/>
      <c r="U1866" s="14"/>
      <c r="V1866" s="14"/>
      <c r="W1866" s="14"/>
      <c r="X1866" s="14"/>
      <c r="Y1866" s="14"/>
      <c r="Z1866" s="14"/>
      <c r="AA1866" s="14"/>
      <c r="AB1866" s="14"/>
      <c r="AC1866" s="14"/>
      <c r="AD1866" s="14"/>
      <c r="AE1866" s="14"/>
      <c r="AF1866" s="14"/>
      <c r="AG1866" s="14"/>
      <c r="AH1866" s="14"/>
      <c r="AI1866" s="14"/>
      <c r="AJ1866" s="14"/>
      <c r="AK1866" s="14"/>
      <c r="AL1866" s="14"/>
    </row>
    <row r="1867" spans="1:38">
      <c r="A1867" s="14"/>
      <c r="B1867" s="14"/>
      <c r="C1867" s="14"/>
      <c r="D1867" s="14"/>
      <c r="E1867" s="14"/>
      <c r="F1867" s="14"/>
      <c r="G1867" s="14"/>
      <c r="H1867" s="14"/>
      <c r="I1867" s="14"/>
      <c r="J1867" s="14"/>
      <c r="K1867" s="14"/>
      <c r="L1867" s="14"/>
      <c r="M1867" s="14"/>
      <c r="N1867" s="14"/>
      <c r="O1867" s="14"/>
      <c r="Q1867" s="14" t="str">
        <f>IF(moras!H1859="SI", moras!C1859, "")</f>
        <v/>
      </c>
      <c r="R1867" s="14">
        <f>IF(moras!H1859="NO", moras!C1859, "")</f>
        <v>1842399.71</v>
      </c>
      <c r="S1867" s="14">
        <f t="shared" ref="S1867:S1930" si="32">-R1867</f>
        <v>-1842399.71</v>
      </c>
      <c r="T1867" s="14"/>
      <c r="U1867" s="14"/>
      <c r="V1867" s="14"/>
      <c r="W1867" s="14"/>
      <c r="X1867" s="14"/>
      <c r="Y1867" s="14"/>
      <c r="Z1867" s="14"/>
      <c r="AA1867" s="14"/>
      <c r="AB1867" s="14"/>
      <c r="AC1867" s="14"/>
      <c r="AD1867" s="14"/>
      <c r="AE1867" s="14"/>
      <c r="AF1867" s="14"/>
      <c r="AG1867" s="14"/>
      <c r="AH1867" s="14"/>
      <c r="AI1867" s="14"/>
      <c r="AJ1867" s="14"/>
      <c r="AK1867" s="14"/>
      <c r="AL1867" s="14"/>
    </row>
    <row r="1868" spans="1:38">
      <c r="A1868" s="14"/>
      <c r="B1868" s="14"/>
      <c r="C1868" s="14"/>
      <c r="D1868" s="14"/>
      <c r="E1868" s="14"/>
      <c r="F1868" s="14"/>
      <c r="G1868" s="14"/>
      <c r="H1868" s="14"/>
      <c r="I1868" s="14"/>
      <c r="J1868" s="14"/>
      <c r="K1868" s="14"/>
      <c r="L1868" s="14"/>
      <c r="M1868" s="14"/>
      <c r="N1868" s="14"/>
      <c r="O1868" s="14"/>
      <c r="Q1868" s="14">
        <f>IF(moras!H1860="SI", moras!C1860, "")</f>
        <v>30310</v>
      </c>
      <c r="R1868" s="14" t="str">
        <f>IF(moras!H1860="NO", moras!C1860, "")</f>
        <v/>
      </c>
      <c r="S1868" s="14" t="e">
        <f t="shared" si="32"/>
        <v>#VALUE!</v>
      </c>
      <c r="T1868" s="14"/>
      <c r="U1868" s="14"/>
      <c r="V1868" s="14"/>
      <c r="W1868" s="14"/>
      <c r="X1868" s="14"/>
      <c r="Y1868" s="14"/>
      <c r="Z1868" s="14"/>
      <c r="AA1868" s="14"/>
      <c r="AB1868" s="14"/>
      <c r="AC1868" s="14"/>
      <c r="AD1868" s="14"/>
      <c r="AE1868" s="14"/>
      <c r="AF1868" s="14"/>
      <c r="AG1868" s="14"/>
      <c r="AH1868" s="14"/>
      <c r="AI1868" s="14"/>
      <c r="AJ1868" s="14"/>
      <c r="AK1868" s="14"/>
      <c r="AL1868" s="14"/>
    </row>
    <row r="1869" spans="1:38">
      <c r="A1869" s="14"/>
      <c r="B1869" s="14"/>
      <c r="C1869" s="14"/>
      <c r="D1869" s="14"/>
      <c r="E1869" s="14"/>
      <c r="F1869" s="14"/>
      <c r="G1869" s="14"/>
      <c r="H1869" s="14"/>
      <c r="I1869" s="14"/>
      <c r="J1869" s="14"/>
      <c r="K1869" s="14"/>
      <c r="L1869" s="14"/>
      <c r="M1869" s="14"/>
      <c r="N1869" s="14"/>
      <c r="O1869" s="14"/>
      <c r="Q1869" s="14" t="str">
        <f>IF(moras!H1861="SI", moras!C1861, "")</f>
        <v/>
      </c>
      <c r="R1869" s="14">
        <f>IF(moras!H1861="NO", moras!C1861, "")</f>
        <v>359545</v>
      </c>
      <c r="S1869" s="14">
        <f t="shared" si="32"/>
        <v>-359545</v>
      </c>
      <c r="T1869" s="14"/>
      <c r="U1869" s="14"/>
      <c r="V1869" s="14"/>
      <c r="W1869" s="14"/>
      <c r="X1869" s="14"/>
      <c r="Y1869" s="14"/>
      <c r="Z1869" s="14"/>
      <c r="AA1869" s="14"/>
      <c r="AB1869" s="14"/>
      <c r="AC1869" s="14"/>
      <c r="AD1869" s="14"/>
      <c r="AE1869" s="14"/>
      <c r="AF1869" s="14"/>
      <c r="AG1869" s="14"/>
      <c r="AH1869" s="14"/>
      <c r="AI1869" s="14"/>
      <c r="AJ1869" s="14"/>
      <c r="AK1869" s="14"/>
      <c r="AL1869" s="14"/>
    </row>
    <row r="1870" spans="1:38">
      <c r="A1870" s="14"/>
      <c r="B1870" s="14"/>
      <c r="C1870" s="14"/>
      <c r="D1870" s="14"/>
      <c r="E1870" s="14"/>
      <c r="F1870" s="14"/>
      <c r="G1870" s="14"/>
      <c r="H1870" s="14"/>
      <c r="I1870" s="14"/>
      <c r="J1870" s="14"/>
      <c r="K1870" s="14"/>
      <c r="L1870" s="14"/>
      <c r="M1870" s="14"/>
      <c r="N1870" s="14"/>
      <c r="O1870" s="14"/>
      <c r="Q1870" s="14" t="str">
        <f>IF(moras!H1862="SI", moras!C1862, "")</f>
        <v/>
      </c>
      <c r="R1870" s="14">
        <f>IF(moras!H1862="NO", moras!C1862, "")</f>
        <v>555920.49</v>
      </c>
      <c r="S1870" s="14">
        <f t="shared" si="32"/>
        <v>-555920.49</v>
      </c>
      <c r="T1870" s="14"/>
      <c r="U1870" s="14"/>
      <c r="V1870" s="14"/>
      <c r="W1870" s="14"/>
      <c r="X1870" s="14"/>
      <c r="Y1870" s="14"/>
      <c r="Z1870" s="14"/>
      <c r="AA1870" s="14"/>
      <c r="AB1870" s="14"/>
      <c r="AC1870" s="14"/>
      <c r="AD1870" s="14"/>
      <c r="AE1870" s="14"/>
      <c r="AF1870" s="14"/>
      <c r="AG1870" s="14"/>
      <c r="AH1870" s="14"/>
      <c r="AI1870" s="14"/>
      <c r="AJ1870" s="14"/>
      <c r="AK1870" s="14"/>
      <c r="AL1870" s="14"/>
    </row>
    <row r="1871" spans="1:38">
      <c r="A1871" s="14"/>
      <c r="B1871" s="14"/>
      <c r="C1871" s="14"/>
      <c r="D1871" s="14"/>
      <c r="E1871" s="14"/>
      <c r="F1871" s="14"/>
      <c r="G1871" s="14"/>
      <c r="H1871" s="14"/>
      <c r="I1871" s="14"/>
      <c r="J1871" s="14"/>
      <c r="K1871" s="14"/>
      <c r="L1871" s="14"/>
      <c r="M1871" s="14"/>
      <c r="N1871" s="14"/>
      <c r="O1871" s="14"/>
      <c r="Q1871" s="14">
        <f>IF(moras!H1863="SI", moras!C1863, "")</f>
        <v>297046</v>
      </c>
      <c r="R1871" s="14" t="str">
        <f>IF(moras!H1863="NO", moras!C1863, "")</f>
        <v/>
      </c>
      <c r="S1871" s="14" t="e">
        <f t="shared" si="32"/>
        <v>#VALUE!</v>
      </c>
      <c r="T1871" s="14"/>
      <c r="U1871" s="14"/>
      <c r="V1871" s="14"/>
      <c r="W1871" s="14"/>
      <c r="X1871" s="14"/>
      <c r="Y1871" s="14"/>
      <c r="Z1871" s="14"/>
      <c r="AA1871" s="14"/>
      <c r="AB1871" s="14"/>
      <c r="AC1871" s="14"/>
      <c r="AD1871" s="14"/>
      <c r="AE1871" s="14"/>
      <c r="AF1871" s="14"/>
      <c r="AG1871" s="14"/>
      <c r="AH1871" s="14"/>
      <c r="AI1871" s="14"/>
      <c r="AJ1871" s="14"/>
      <c r="AK1871" s="14"/>
      <c r="AL1871" s="14"/>
    </row>
    <row r="1872" spans="1:38">
      <c r="A1872" s="14"/>
      <c r="B1872" s="14"/>
      <c r="C1872" s="14"/>
      <c r="D1872" s="14"/>
      <c r="E1872" s="14"/>
      <c r="F1872" s="14"/>
      <c r="G1872" s="14"/>
      <c r="H1872" s="14"/>
      <c r="I1872" s="14"/>
      <c r="J1872" s="14"/>
      <c r="K1872" s="14"/>
      <c r="L1872" s="14"/>
      <c r="M1872" s="14"/>
      <c r="N1872" s="14"/>
      <c r="O1872" s="14"/>
      <c r="Q1872" s="14" t="str">
        <f>IF(moras!H1864="SI", moras!C1864, "")</f>
        <v/>
      </c>
      <c r="R1872" s="14">
        <f>IF(moras!H1864="NO", moras!C1864, "")</f>
        <v>317915.58</v>
      </c>
      <c r="S1872" s="14">
        <f t="shared" si="32"/>
        <v>-317915.58</v>
      </c>
      <c r="T1872" s="14"/>
      <c r="U1872" s="14"/>
      <c r="V1872" s="14"/>
      <c r="W1872" s="14"/>
      <c r="X1872" s="14"/>
      <c r="Y1872" s="14"/>
      <c r="Z1872" s="14"/>
      <c r="AA1872" s="14"/>
      <c r="AB1872" s="14"/>
      <c r="AC1872" s="14"/>
      <c r="AD1872" s="14"/>
      <c r="AE1872" s="14"/>
      <c r="AF1872" s="14"/>
      <c r="AG1872" s="14"/>
      <c r="AH1872" s="14"/>
      <c r="AI1872" s="14"/>
      <c r="AJ1872" s="14"/>
      <c r="AK1872" s="14"/>
      <c r="AL1872" s="14"/>
    </row>
    <row r="1873" spans="1:38">
      <c r="A1873" s="14"/>
      <c r="B1873" s="14"/>
      <c r="C1873" s="14"/>
      <c r="D1873" s="14"/>
      <c r="E1873" s="14"/>
      <c r="F1873" s="14"/>
      <c r="G1873" s="14"/>
      <c r="H1873" s="14"/>
      <c r="I1873" s="14"/>
      <c r="J1873" s="14"/>
      <c r="K1873" s="14"/>
      <c r="L1873" s="14"/>
      <c r="M1873" s="14"/>
      <c r="N1873" s="14"/>
      <c r="O1873" s="14"/>
      <c r="Q1873" s="14">
        <f>IF(moras!H1865="SI", moras!C1865, "")</f>
        <v>297045</v>
      </c>
      <c r="R1873" s="14" t="str">
        <f>IF(moras!H1865="NO", moras!C1865, "")</f>
        <v/>
      </c>
      <c r="S1873" s="14" t="e">
        <f t="shared" si="32"/>
        <v>#VALUE!</v>
      </c>
      <c r="T1873" s="14"/>
      <c r="U1873" s="14"/>
      <c r="V1873" s="14"/>
      <c r="W1873" s="14"/>
      <c r="X1873" s="14"/>
      <c r="Y1873" s="14"/>
      <c r="Z1873" s="14"/>
      <c r="AA1873" s="14"/>
      <c r="AB1873" s="14"/>
      <c r="AC1873" s="14"/>
      <c r="AD1873" s="14"/>
      <c r="AE1873" s="14"/>
      <c r="AF1873" s="14"/>
      <c r="AG1873" s="14"/>
      <c r="AH1873" s="14"/>
      <c r="AI1873" s="14"/>
      <c r="AJ1873" s="14"/>
      <c r="AK1873" s="14"/>
      <c r="AL1873" s="14"/>
    </row>
    <row r="1874" spans="1:38">
      <c r="A1874" s="14"/>
      <c r="B1874" s="14"/>
      <c r="C1874" s="14"/>
      <c r="D1874" s="14"/>
      <c r="E1874" s="14"/>
      <c r="F1874" s="14"/>
      <c r="G1874" s="14"/>
      <c r="H1874" s="14"/>
      <c r="I1874" s="14"/>
      <c r="J1874" s="14"/>
      <c r="K1874" s="14"/>
      <c r="L1874" s="14"/>
      <c r="M1874" s="14"/>
      <c r="N1874" s="14"/>
      <c r="O1874" s="14"/>
      <c r="Q1874" s="14" t="str">
        <f>IF(moras!H1866="SI", moras!C1866, "")</f>
        <v/>
      </c>
      <c r="R1874" s="14">
        <f>IF(moras!H1866="NO", moras!C1866, "")</f>
        <v>1094119.6000000001</v>
      </c>
      <c r="S1874" s="14">
        <f t="shared" si="32"/>
        <v>-1094119.6000000001</v>
      </c>
      <c r="T1874" s="14"/>
      <c r="U1874" s="14"/>
      <c r="V1874" s="14"/>
      <c r="W1874" s="14"/>
      <c r="X1874" s="14"/>
      <c r="Y1874" s="14"/>
      <c r="Z1874" s="14"/>
      <c r="AA1874" s="14"/>
      <c r="AB1874" s="14"/>
      <c r="AC1874" s="14"/>
      <c r="AD1874" s="14"/>
      <c r="AE1874" s="14"/>
      <c r="AF1874" s="14"/>
      <c r="AG1874" s="14"/>
      <c r="AH1874" s="14"/>
      <c r="AI1874" s="14"/>
      <c r="AJ1874" s="14"/>
      <c r="AK1874" s="14"/>
      <c r="AL1874" s="14"/>
    </row>
    <row r="1875" spans="1:38">
      <c r="A1875" s="14"/>
      <c r="B1875" s="14"/>
      <c r="C1875" s="14"/>
      <c r="D1875" s="14"/>
      <c r="E1875" s="14"/>
      <c r="F1875" s="14"/>
      <c r="G1875" s="14"/>
      <c r="H1875" s="14"/>
      <c r="I1875" s="14"/>
      <c r="J1875" s="14"/>
      <c r="K1875" s="14"/>
      <c r="L1875" s="14"/>
      <c r="M1875" s="14"/>
      <c r="N1875" s="14"/>
      <c r="O1875" s="14"/>
      <c r="Q1875" s="14" t="str">
        <f>IF(moras!H1867="SI", moras!C1867, "")</f>
        <v/>
      </c>
      <c r="R1875" s="14">
        <f>IF(moras!H1867="NO", moras!C1867, "")</f>
        <v>276587</v>
      </c>
      <c r="S1875" s="14">
        <f t="shared" si="32"/>
        <v>-276587</v>
      </c>
      <c r="T1875" s="14"/>
      <c r="U1875" s="14"/>
      <c r="V1875" s="14"/>
      <c r="W1875" s="14"/>
      <c r="X1875" s="14"/>
      <c r="Y1875" s="14"/>
      <c r="Z1875" s="14"/>
      <c r="AA1875" s="14"/>
      <c r="AB1875" s="14"/>
      <c r="AC1875" s="14"/>
      <c r="AD1875" s="14"/>
      <c r="AE1875" s="14"/>
      <c r="AF1875" s="14"/>
      <c r="AG1875" s="14"/>
      <c r="AH1875" s="14"/>
      <c r="AI1875" s="14"/>
      <c r="AJ1875" s="14"/>
      <c r="AK1875" s="14"/>
      <c r="AL1875" s="14"/>
    </row>
    <row r="1876" spans="1:38">
      <c r="A1876" s="14"/>
      <c r="B1876" s="14"/>
      <c r="C1876" s="14"/>
      <c r="D1876" s="14"/>
      <c r="E1876" s="14"/>
      <c r="F1876" s="14"/>
      <c r="G1876" s="14"/>
      <c r="H1876" s="14"/>
      <c r="I1876" s="14"/>
      <c r="J1876" s="14"/>
      <c r="K1876" s="14"/>
      <c r="L1876" s="14"/>
      <c r="M1876" s="14"/>
      <c r="N1876" s="14"/>
      <c r="O1876" s="14"/>
      <c r="Q1876" s="14" t="str">
        <f>IF(moras!H1868="SI", moras!C1868, "")</f>
        <v/>
      </c>
      <c r="R1876" s="14">
        <f>IF(moras!H1868="NO", moras!C1868, "")</f>
        <v>918351.77</v>
      </c>
      <c r="S1876" s="14">
        <f t="shared" si="32"/>
        <v>-918351.77</v>
      </c>
      <c r="T1876" s="14"/>
      <c r="U1876" s="14"/>
      <c r="V1876" s="14"/>
      <c r="W1876" s="14"/>
      <c r="X1876" s="14"/>
      <c r="Y1876" s="14"/>
      <c r="Z1876" s="14"/>
      <c r="AA1876" s="14"/>
      <c r="AB1876" s="14"/>
      <c r="AC1876" s="14"/>
      <c r="AD1876" s="14"/>
      <c r="AE1876" s="14"/>
      <c r="AF1876" s="14"/>
      <c r="AG1876" s="14"/>
      <c r="AH1876" s="14"/>
      <c r="AI1876" s="14"/>
      <c r="AJ1876" s="14"/>
      <c r="AK1876" s="14"/>
      <c r="AL1876" s="14"/>
    </row>
    <row r="1877" spans="1:38">
      <c r="A1877" s="14"/>
      <c r="B1877" s="14"/>
      <c r="C1877" s="14"/>
      <c r="D1877" s="14"/>
      <c r="E1877" s="14"/>
      <c r="F1877" s="14"/>
      <c r="G1877" s="14"/>
      <c r="H1877" s="14"/>
      <c r="I1877" s="14"/>
      <c r="J1877" s="14"/>
      <c r="K1877" s="14"/>
      <c r="L1877" s="14"/>
      <c r="M1877" s="14"/>
      <c r="N1877" s="14"/>
      <c r="O1877" s="14"/>
      <c r="Q1877" s="14">
        <f>IF(moras!H1869="SI", moras!C1869, "")</f>
        <v>639148</v>
      </c>
      <c r="R1877" s="14" t="str">
        <f>IF(moras!H1869="NO", moras!C1869, "")</f>
        <v/>
      </c>
      <c r="S1877" s="14" t="e">
        <f t="shared" si="32"/>
        <v>#VALUE!</v>
      </c>
      <c r="T1877" s="14"/>
      <c r="U1877" s="14"/>
      <c r="V1877" s="14"/>
      <c r="W1877" s="14"/>
      <c r="X1877" s="14"/>
      <c r="Y1877" s="14"/>
      <c r="Z1877" s="14"/>
      <c r="AA1877" s="14"/>
      <c r="AB1877" s="14"/>
      <c r="AC1877" s="14"/>
      <c r="AD1877" s="14"/>
      <c r="AE1877" s="14"/>
      <c r="AF1877" s="14"/>
      <c r="AG1877" s="14"/>
      <c r="AH1877" s="14"/>
      <c r="AI1877" s="14"/>
      <c r="AJ1877" s="14"/>
      <c r="AK1877" s="14"/>
      <c r="AL1877" s="14"/>
    </row>
    <row r="1878" spans="1:38">
      <c r="A1878" s="14"/>
      <c r="B1878" s="14"/>
      <c r="C1878" s="14"/>
      <c r="D1878" s="14"/>
      <c r="E1878" s="14"/>
      <c r="F1878" s="14"/>
      <c r="G1878" s="14"/>
      <c r="H1878" s="14"/>
      <c r="I1878" s="14"/>
      <c r="J1878" s="14"/>
      <c r="K1878" s="14"/>
      <c r="L1878" s="14"/>
      <c r="M1878" s="14"/>
      <c r="N1878" s="14"/>
      <c r="O1878" s="14"/>
      <c r="Q1878" s="14" t="str">
        <f>IF(moras!H1870="SI", moras!C1870, "")</f>
        <v/>
      </c>
      <c r="R1878" s="14">
        <f>IF(moras!H1870="NO", moras!C1870, "")</f>
        <v>414225.5</v>
      </c>
      <c r="S1878" s="14">
        <f t="shared" si="32"/>
        <v>-414225.5</v>
      </c>
      <c r="T1878" s="14"/>
      <c r="U1878" s="14"/>
      <c r="V1878" s="14"/>
      <c r="W1878" s="14"/>
      <c r="X1878" s="14"/>
      <c r="Y1878" s="14"/>
      <c r="Z1878" s="14"/>
      <c r="AA1878" s="14"/>
      <c r="AB1878" s="14"/>
      <c r="AC1878" s="14"/>
      <c r="AD1878" s="14"/>
      <c r="AE1878" s="14"/>
      <c r="AF1878" s="14"/>
      <c r="AG1878" s="14"/>
      <c r="AH1878" s="14"/>
      <c r="AI1878" s="14"/>
      <c r="AJ1878" s="14"/>
      <c r="AK1878" s="14"/>
      <c r="AL1878" s="14"/>
    </row>
    <row r="1879" spans="1:38">
      <c r="A1879" s="14"/>
      <c r="B1879" s="14"/>
      <c r="C1879" s="14"/>
      <c r="D1879" s="14"/>
      <c r="E1879" s="14"/>
      <c r="F1879" s="14"/>
      <c r="G1879" s="14"/>
      <c r="H1879" s="14"/>
      <c r="I1879" s="14"/>
      <c r="J1879" s="14"/>
      <c r="K1879" s="14"/>
      <c r="L1879" s="14"/>
      <c r="M1879" s="14"/>
      <c r="N1879" s="14"/>
      <c r="O1879" s="14"/>
      <c r="Q1879" s="14" t="str">
        <f>IF(moras!H1871="SI", moras!C1871, "")</f>
        <v/>
      </c>
      <c r="R1879" s="14">
        <f>IF(moras!H1871="NO", moras!C1871, "")</f>
        <v>85219.45</v>
      </c>
      <c r="S1879" s="14">
        <f t="shared" si="32"/>
        <v>-85219.45</v>
      </c>
      <c r="T1879" s="14"/>
      <c r="U1879" s="14"/>
      <c r="V1879" s="14"/>
      <c r="W1879" s="14"/>
      <c r="X1879" s="14"/>
      <c r="Y1879" s="14"/>
      <c r="Z1879" s="14"/>
      <c r="AA1879" s="14"/>
      <c r="AB1879" s="14"/>
      <c r="AC1879" s="14"/>
      <c r="AD1879" s="14"/>
      <c r="AE1879" s="14"/>
      <c r="AF1879" s="14"/>
      <c r="AG1879" s="14"/>
      <c r="AH1879" s="14"/>
      <c r="AI1879" s="14"/>
      <c r="AJ1879" s="14"/>
      <c r="AK1879" s="14"/>
      <c r="AL1879" s="14"/>
    </row>
    <row r="1880" spans="1:38">
      <c r="A1880" s="14"/>
      <c r="B1880" s="14"/>
      <c r="C1880" s="14"/>
      <c r="D1880" s="14"/>
      <c r="E1880" s="14"/>
      <c r="F1880" s="14"/>
      <c r="G1880" s="14"/>
      <c r="H1880" s="14"/>
      <c r="I1880" s="14"/>
      <c r="J1880" s="14"/>
      <c r="K1880" s="14"/>
      <c r="L1880" s="14"/>
      <c r="M1880" s="14"/>
      <c r="N1880" s="14"/>
      <c r="O1880" s="14"/>
      <c r="Q1880" s="14" t="str">
        <f>IF(moras!H1872="SI", moras!C1872, "")</f>
        <v/>
      </c>
      <c r="R1880" s="14">
        <f>IF(moras!H1872="NO", moras!C1872, "")</f>
        <v>399647</v>
      </c>
      <c r="S1880" s="14">
        <f t="shared" si="32"/>
        <v>-399647</v>
      </c>
      <c r="T1880" s="14"/>
      <c r="U1880" s="14"/>
      <c r="V1880" s="14"/>
      <c r="W1880" s="14"/>
      <c r="X1880" s="14"/>
      <c r="Y1880" s="14"/>
      <c r="Z1880" s="14"/>
      <c r="AA1880" s="14"/>
      <c r="AB1880" s="14"/>
      <c r="AC1880" s="14"/>
      <c r="AD1880" s="14"/>
      <c r="AE1880" s="14"/>
      <c r="AF1880" s="14"/>
      <c r="AG1880" s="14"/>
      <c r="AH1880" s="14"/>
      <c r="AI1880" s="14"/>
      <c r="AJ1880" s="14"/>
      <c r="AK1880" s="14"/>
      <c r="AL1880" s="14"/>
    </row>
    <row r="1881" spans="1:38">
      <c r="A1881" s="14"/>
      <c r="B1881" s="14"/>
      <c r="C1881" s="14"/>
      <c r="D1881" s="14"/>
      <c r="E1881" s="14"/>
      <c r="F1881" s="14"/>
      <c r="G1881" s="14"/>
      <c r="H1881" s="14"/>
      <c r="I1881" s="14"/>
      <c r="J1881" s="14"/>
      <c r="K1881" s="14"/>
      <c r="L1881" s="14"/>
      <c r="M1881" s="14"/>
      <c r="N1881" s="14"/>
      <c r="O1881" s="14"/>
      <c r="Q1881" s="14" t="str">
        <f>IF(moras!H1873="SI", moras!C1873, "")</f>
        <v/>
      </c>
      <c r="R1881" s="14">
        <f>IF(moras!H1873="NO", moras!C1873, "")</f>
        <v>574387.6</v>
      </c>
      <c r="S1881" s="14">
        <f t="shared" si="32"/>
        <v>-574387.6</v>
      </c>
      <c r="T1881" s="14"/>
      <c r="U1881" s="14"/>
      <c r="V1881" s="14"/>
      <c r="W1881" s="14"/>
      <c r="X1881" s="14"/>
      <c r="Y1881" s="14"/>
      <c r="Z1881" s="14"/>
      <c r="AA1881" s="14"/>
      <c r="AB1881" s="14"/>
      <c r="AC1881" s="14"/>
      <c r="AD1881" s="14"/>
      <c r="AE1881" s="14"/>
      <c r="AF1881" s="14"/>
      <c r="AG1881" s="14"/>
      <c r="AH1881" s="14"/>
      <c r="AI1881" s="14"/>
      <c r="AJ1881" s="14"/>
      <c r="AK1881" s="14"/>
      <c r="AL1881" s="14"/>
    </row>
    <row r="1882" spans="1:38">
      <c r="A1882" s="14"/>
      <c r="B1882" s="14"/>
      <c r="C1882" s="14"/>
      <c r="D1882" s="14"/>
      <c r="E1882" s="14"/>
      <c r="F1882" s="14"/>
      <c r="G1882" s="14"/>
      <c r="H1882" s="14"/>
      <c r="I1882" s="14"/>
      <c r="J1882" s="14"/>
      <c r="K1882" s="14"/>
      <c r="L1882" s="14"/>
      <c r="M1882" s="14"/>
      <c r="N1882" s="14"/>
      <c r="O1882" s="14"/>
      <c r="Q1882" s="14" t="str">
        <f>IF(moras!H1874="SI", moras!C1874, "")</f>
        <v/>
      </c>
      <c r="R1882" s="14">
        <f>IF(moras!H1874="NO", moras!C1874, "")</f>
        <v>550988.74</v>
      </c>
      <c r="S1882" s="14">
        <f t="shared" si="32"/>
        <v>-550988.74</v>
      </c>
      <c r="T1882" s="14"/>
      <c r="U1882" s="14"/>
      <c r="V1882" s="14"/>
      <c r="W1882" s="14"/>
      <c r="X1882" s="14"/>
      <c r="Y1882" s="14"/>
      <c r="Z1882" s="14"/>
      <c r="AA1882" s="14"/>
      <c r="AB1882" s="14"/>
      <c r="AC1882" s="14"/>
      <c r="AD1882" s="14"/>
      <c r="AE1882" s="14"/>
      <c r="AF1882" s="14"/>
      <c r="AG1882" s="14"/>
      <c r="AH1882" s="14"/>
      <c r="AI1882" s="14"/>
      <c r="AJ1882" s="14"/>
      <c r="AK1882" s="14"/>
      <c r="AL1882" s="14"/>
    </row>
    <row r="1883" spans="1:38">
      <c r="A1883" s="14"/>
      <c r="B1883" s="14"/>
      <c r="C1883" s="14"/>
      <c r="D1883" s="14"/>
      <c r="E1883" s="14"/>
      <c r="F1883" s="14"/>
      <c r="G1883" s="14"/>
      <c r="H1883" s="14"/>
      <c r="I1883" s="14"/>
      <c r="J1883" s="14"/>
      <c r="K1883" s="14"/>
      <c r="L1883" s="14"/>
      <c r="M1883" s="14"/>
      <c r="N1883" s="14"/>
      <c r="O1883" s="14"/>
      <c r="Q1883" s="14" t="str">
        <f>IF(moras!H1875="SI", moras!C1875, "")</f>
        <v/>
      </c>
      <c r="R1883" s="14">
        <f>IF(moras!H1875="NO", moras!C1875, "")</f>
        <v>738540</v>
      </c>
      <c r="S1883" s="14">
        <f t="shared" si="32"/>
        <v>-738540</v>
      </c>
      <c r="T1883" s="14"/>
      <c r="U1883" s="14"/>
      <c r="V1883" s="14"/>
      <c r="W1883" s="14"/>
      <c r="X1883" s="14"/>
      <c r="Y1883" s="14"/>
      <c r="Z1883" s="14"/>
      <c r="AA1883" s="14"/>
      <c r="AB1883" s="14"/>
      <c r="AC1883" s="14"/>
      <c r="AD1883" s="14"/>
      <c r="AE1883" s="14"/>
      <c r="AF1883" s="14"/>
      <c r="AG1883" s="14"/>
      <c r="AH1883" s="14"/>
      <c r="AI1883" s="14"/>
      <c r="AJ1883" s="14"/>
      <c r="AK1883" s="14"/>
      <c r="AL1883" s="14"/>
    </row>
    <row r="1884" spans="1:38">
      <c r="A1884" s="14"/>
      <c r="B1884" s="14"/>
      <c r="C1884" s="14"/>
      <c r="D1884" s="14"/>
      <c r="E1884" s="14"/>
      <c r="F1884" s="14"/>
      <c r="G1884" s="14"/>
      <c r="H1884" s="14"/>
      <c r="I1884" s="14"/>
      <c r="J1884" s="14"/>
      <c r="K1884" s="14"/>
      <c r="L1884" s="14"/>
      <c r="M1884" s="14"/>
      <c r="N1884" s="14"/>
      <c r="O1884" s="14"/>
      <c r="Q1884" s="14" t="str">
        <f>IF(moras!H1876="SI", moras!C1876, "")</f>
        <v/>
      </c>
      <c r="R1884" s="14">
        <f>IF(moras!H1876="NO", moras!C1876, "")</f>
        <v>955500</v>
      </c>
      <c r="S1884" s="14">
        <f t="shared" si="32"/>
        <v>-955500</v>
      </c>
      <c r="T1884" s="14"/>
      <c r="U1884" s="14"/>
      <c r="V1884" s="14"/>
      <c r="W1884" s="14"/>
      <c r="X1884" s="14"/>
      <c r="Y1884" s="14"/>
      <c r="Z1884" s="14"/>
      <c r="AA1884" s="14"/>
      <c r="AB1884" s="14"/>
      <c r="AC1884" s="14"/>
      <c r="AD1884" s="14"/>
      <c r="AE1884" s="14"/>
      <c r="AF1884" s="14"/>
      <c r="AG1884" s="14"/>
      <c r="AH1884" s="14"/>
      <c r="AI1884" s="14"/>
      <c r="AJ1884" s="14"/>
      <c r="AK1884" s="14"/>
      <c r="AL1884" s="14"/>
    </row>
    <row r="1885" spans="1:38">
      <c r="A1885" s="14"/>
      <c r="B1885" s="14"/>
      <c r="C1885" s="14"/>
      <c r="D1885" s="14"/>
      <c r="E1885" s="14"/>
      <c r="F1885" s="14"/>
      <c r="G1885" s="14"/>
      <c r="H1885" s="14"/>
      <c r="I1885" s="14"/>
      <c r="J1885" s="14"/>
      <c r="K1885" s="14"/>
      <c r="L1885" s="14"/>
      <c r="M1885" s="14"/>
      <c r="N1885" s="14"/>
      <c r="O1885" s="14"/>
      <c r="Q1885" s="14" t="str">
        <f>IF(moras!H1877="SI", moras!C1877, "")</f>
        <v/>
      </c>
      <c r="R1885" s="14">
        <f>IF(moras!H1877="NO", moras!C1877, "")</f>
        <v>522287.6</v>
      </c>
      <c r="S1885" s="14">
        <f t="shared" si="32"/>
        <v>-522287.6</v>
      </c>
      <c r="T1885" s="14"/>
      <c r="U1885" s="14"/>
      <c r="V1885" s="14"/>
      <c r="W1885" s="14"/>
      <c r="X1885" s="14"/>
      <c r="Y1885" s="14"/>
      <c r="Z1885" s="14"/>
      <c r="AA1885" s="14"/>
      <c r="AB1885" s="14"/>
      <c r="AC1885" s="14"/>
      <c r="AD1885" s="14"/>
      <c r="AE1885" s="14"/>
      <c r="AF1885" s="14"/>
      <c r="AG1885" s="14"/>
      <c r="AH1885" s="14"/>
      <c r="AI1885" s="14"/>
      <c r="AJ1885" s="14"/>
      <c r="AK1885" s="14"/>
      <c r="AL1885" s="14"/>
    </row>
    <row r="1886" spans="1:38">
      <c r="A1886" s="14"/>
      <c r="B1886" s="14"/>
      <c r="C1886" s="14"/>
      <c r="D1886" s="14"/>
      <c r="E1886" s="14"/>
      <c r="F1886" s="14"/>
      <c r="G1886" s="14"/>
      <c r="H1886" s="14"/>
      <c r="I1886" s="14"/>
      <c r="J1886" s="14"/>
      <c r="K1886" s="14"/>
      <c r="L1886" s="14"/>
      <c r="M1886" s="14"/>
      <c r="N1886" s="14"/>
      <c r="O1886" s="14"/>
      <c r="Q1886" s="14" t="str">
        <f>IF(moras!H1878="SI", moras!C1878, "")</f>
        <v/>
      </c>
      <c r="R1886" s="14">
        <f>IF(moras!H1878="NO", moras!C1878, "")</f>
        <v>342968.37</v>
      </c>
      <c r="S1886" s="14">
        <f t="shared" si="32"/>
        <v>-342968.37</v>
      </c>
      <c r="T1886" s="14"/>
      <c r="U1886" s="14"/>
      <c r="V1886" s="14"/>
      <c r="W1886" s="14"/>
      <c r="X1886" s="14"/>
      <c r="Y1886" s="14"/>
      <c r="Z1886" s="14"/>
      <c r="AA1886" s="14"/>
      <c r="AB1886" s="14"/>
      <c r="AC1886" s="14"/>
      <c r="AD1886" s="14"/>
      <c r="AE1886" s="14"/>
      <c r="AF1886" s="14"/>
      <c r="AG1886" s="14"/>
      <c r="AH1886" s="14"/>
      <c r="AI1886" s="14"/>
      <c r="AJ1886" s="14"/>
      <c r="AK1886" s="14"/>
      <c r="AL1886" s="14"/>
    </row>
    <row r="1887" spans="1:38">
      <c r="A1887" s="14"/>
      <c r="B1887" s="14"/>
      <c r="C1887" s="14"/>
      <c r="D1887" s="14"/>
      <c r="E1887" s="14"/>
      <c r="F1887" s="14"/>
      <c r="G1887" s="14"/>
      <c r="H1887" s="14"/>
      <c r="I1887" s="14"/>
      <c r="J1887" s="14"/>
      <c r="K1887" s="14"/>
      <c r="L1887" s="14"/>
      <c r="M1887" s="14"/>
      <c r="N1887" s="14"/>
      <c r="O1887" s="14"/>
      <c r="Q1887" s="14" t="str">
        <f>IF(moras!H1879="SI", moras!C1879, "")</f>
        <v/>
      </c>
      <c r="R1887" s="14">
        <f>IF(moras!H1879="NO", moras!C1879, "")</f>
        <v>619612</v>
      </c>
      <c r="S1887" s="14">
        <f t="shared" si="32"/>
        <v>-619612</v>
      </c>
      <c r="T1887" s="14"/>
      <c r="U1887" s="14"/>
      <c r="V1887" s="14"/>
      <c r="W1887" s="14"/>
      <c r="X1887" s="14"/>
      <c r="Y1887" s="14"/>
      <c r="Z1887" s="14"/>
      <c r="AA1887" s="14"/>
      <c r="AB1887" s="14"/>
      <c r="AC1887" s="14"/>
      <c r="AD1887" s="14"/>
      <c r="AE1887" s="14"/>
      <c r="AF1887" s="14"/>
      <c r="AG1887" s="14"/>
      <c r="AH1887" s="14"/>
      <c r="AI1887" s="14"/>
      <c r="AJ1887" s="14"/>
      <c r="AK1887" s="14"/>
      <c r="AL1887" s="14"/>
    </row>
    <row r="1888" spans="1:38">
      <c r="A1888" s="14"/>
      <c r="B1888" s="14"/>
      <c r="C1888" s="14"/>
      <c r="D1888" s="14"/>
      <c r="E1888" s="14"/>
      <c r="F1888" s="14"/>
      <c r="G1888" s="14"/>
      <c r="H1888" s="14"/>
      <c r="I1888" s="14"/>
      <c r="J1888" s="14"/>
      <c r="K1888" s="14"/>
      <c r="L1888" s="14"/>
      <c r="M1888" s="14"/>
      <c r="N1888" s="14"/>
      <c r="O1888" s="14"/>
      <c r="Q1888" s="14" t="str">
        <f>IF(moras!H1880="SI", moras!C1880, "")</f>
        <v/>
      </c>
      <c r="R1888" s="14">
        <f>IF(moras!H1880="NO", moras!C1880, "")</f>
        <v>952753.45</v>
      </c>
      <c r="S1888" s="14">
        <f t="shared" si="32"/>
        <v>-952753.45</v>
      </c>
      <c r="T1888" s="14"/>
      <c r="U1888" s="14"/>
      <c r="V1888" s="14"/>
      <c r="W1888" s="14"/>
      <c r="X1888" s="14"/>
      <c r="Y1888" s="14"/>
      <c r="Z1888" s="14"/>
      <c r="AA1888" s="14"/>
      <c r="AB1888" s="14"/>
      <c r="AC1888" s="14"/>
      <c r="AD1888" s="14"/>
      <c r="AE1888" s="14"/>
      <c r="AF1888" s="14"/>
      <c r="AG1888" s="14"/>
      <c r="AH1888" s="14"/>
      <c r="AI1888" s="14"/>
      <c r="AJ1888" s="14"/>
      <c r="AK1888" s="14"/>
      <c r="AL1888" s="14"/>
    </row>
    <row r="1889" spans="1:38">
      <c r="A1889" s="14"/>
      <c r="B1889" s="14"/>
      <c r="C1889" s="14"/>
      <c r="D1889" s="14"/>
      <c r="E1889" s="14"/>
      <c r="F1889" s="14"/>
      <c r="G1889" s="14"/>
      <c r="H1889" s="14"/>
      <c r="I1889" s="14"/>
      <c r="J1889" s="14"/>
      <c r="K1889" s="14"/>
      <c r="L1889" s="14"/>
      <c r="M1889" s="14"/>
      <c r="N1889" s="14"/>
      <c r="O1889" s="14"/>
      <c r="Q1889" s="14" t="str">
        <f>IF(moras!H1881="SI", moras!C1881, "")</f>
        <v/>
      </c>
      <c r="R1889" s="14">
        <f>IF(moras!H1881="NO", moras!C1881, "")</f>
        <v>422091</v>
      </c>
      <c r="S1889" s="14">
        <f t="shared" si="32"/>
        <v>-422091</v>
      </c>
      <c r="T1889" s="14"/>
      <c r="U1889" s="14"/>
      <c r="V1889" s="14"/>
      <c r="W1889" s="14"/>
      <c r="X1889" s="14"/>
      <c r="Y1889" s="14"/>
      <c r="Z1889" s="14"/>
      <c r="AA1889" s="14"/>
      <c r="AB1889" s="14"/>
      <c r="AC1889" s="14"/>
      <c r="AD1889" s="14"/>
      <c r="AE1889" s="14"/>
      <c r="AF1889" s="14"/>
      <c r="AG1889" s="14"/>
      <c r="AH1889" s="14"/>
      <c r="AI1889" s="14"/>
      <c r="AJ1889" s="14"/>
      <c r="AK1889" s="14"/>
      <c r="AL1889" s="14"/>
    </row>
    <row r="1890" spans="1:38">
      <c r="A1890" s="14"/>
      <c r="B1890" s="14"/>
      <c r="C1890" s="14"/>
      <c r="D1890" s="14"/>
      <c r="E1890" s="14"/>
      <c r="F1890" s="14"/>
      <c r="G1890" s="14"/>
      <c r="H1890" s="14"/>
      <c r="I1890" s="14"/>
      <c r="J1890" s="14"/>
      <c r="K1890" s="14"/>
      <c r="L1890" s="14"/>
      <c r="M1890" s="14"/>
      <c r="N1890" s="14"/>
      <c r="O1890" s="14"/>
      <c r="Q1890" s="14" t="str">
        <f>IF(moras!H1882="SI", moras!C1882, "")</f>
        <v/>
      </c>
      <c r="R1890" s="14">
        <f>IF(moras!H1882="NO", moras!C1882, "")</f>
        <v>150000</v>
      </c>
      <c r="S1890" s="14">
        <f t="shared" si="32"/>
        <v>-150000</v>
      </c>
      <c r="T1890" s="14"/>
      <c r="U1890" s="14"/>
      <c r="V1890" s="14"/>
      <c r="W1890" s="14"/>
      <c r="X1890" s="14"/>
      <c r="Y1890" s="14"/>
      <c r="Z1890" s="14"/>
      <c r="AA1890" s="14"/>
      <c r="AB1890" s="14"/>
      <c r="AC1890" s="14"/>
      <c r="AD1890" s="14"/>
      <c r="AE1890" s="14"/>
      <c r="AF1890" s="14"/>
      <c r="AG1890" s="14"/>
      <c r="AH1890" s="14"/>
      <c r="AI1890" s="14"/>
      <c r="AJ1890" s="14"/>
      <c r="AK1890" s="14"/>
      <c r="AL1890" s="14"/>
    </row>
    <row r="1891" spans="1:38">
      <c r="A1891" s="14"/>
      <c r="B1891" s="14"/>
      <c r="C1891" s="14"/>
      <c r="D1891" s="14"/>
      <c r="E1891" s="14"/>
      <c r="F1891" s="14"/>
      <c r="G1891" s="14"/>
      <c r="H1891" s="14"/>
      <c r="I1891" s="14"/>
      <c r="J1891" s="14"/>
      <c r="K1891" s="14"/>
      <c r="L1891" s="14"/>
      <c r="M1891" s="14"/>
      <c r="N1891" s="14"/>
      <c r="O1891" s="14"/>
      <c r="Q1891" s="14" t="str">
        <f>IF(moras!H1883="SI", moras!C1883, "")</f>
        <v/>
      </c>
      <c r="R1891" s="14">
        <f>IF(moras!H1883="NO", moras!C1883, "")</f>
        <v>10500</v>
      </c>
      <c r="S1891" s="14">
        <f t="shared" si="32"/>
        <v>-10500</v>
      </c>
      <c r="T1891" s="14"/>
      <c r="U1891" s="14"/>
      <c r="V1891" s="14"/>
      <c r="W1891" s="14"/>
      <c r="X1891" s="14"/>
      <c r="Y1891" s="14"/>
      <c r="Z1891" s="14"/>
      <c r="AA1891" s="14"/>
      <c r="AB1891" s="14"/>
      <c r="AC1891" s="14"/>
      <c r="AD1891" s="14"/>
      <c r="AE1891" s="14"/>
      <c r="AF1891" s="14"/>
      <c r="AG1891" s="14"/>
      <c r="AH1891" s="14"/>
      <c r="AI1891" s="14"/>
      <c r="AJ1891" s="14"/>
      <c r="AK1891" s="14"/>
      <c r="AL1891" s="14"/>
    </row>
    <row r="1892" spans="1:38">
      <c r="A1892" s="14"/>
      <c r="B1892" s="14"/>
      <c r="C1892" s="14"/>
      <c r="D1892" s="14"/>
      <c r="E1892" s="14"/>
      <c r="F1892" s="14"/>
      <c r="G1892" s="14"/>
      <c r="H1892" s="14"/>
      <c r="I1892" s="14"/>
      <c r="J1892" s="14"/>
      <c r="K1892" s="14"/>
      <c r="L1892" s="14"/>
      <c r="M1892" s="14"/>
      <c r="N1892" s="14"/>
      <c r="O1892" s="14"/>
      <c r="Q1892" s="14" t="str">
        <f>IF(moras!H1884="SI", moras!C1884, "")</f>
        <v/>
      </c>
      <c r="R1892" s="14">
        <f>IF(moras!H1884="NO", moras!C1884, "")</f>
        <v>278030.99</v>
      </c>
      <c r="S1892" s="14">
        <f t="shared" si="32"/>
        <v>-278030.99</v>
      </c>
      <c r="T1892" s="14"/>
      <c r="U1892" s="14"/>
      <c r="V1892" s="14"/>
      <c r="W1892" s="14"/>
      <c r="X1892" s="14"/>
      <c r="Y1892" s="14"/>
      <c r="Z1892" s="14"/>
      <c r="AA1892" s="14"/>
      <c r="AB1892" s="14"/>
      <c r="AC1892" s="14"/>
      <c r="AD1892" s="14"/>
      <c r="AE1892" s="14"/>
      <c r="AF1892" s="14"/>
      <c r="AG1892" s="14"/>
      <c r="AH1892" s="14"/>
      <c r="AI1892" s="14"/>
      <c r="AJ1892" s="14"/>
      <c r="AK1892" s="14"/>
      <c r="AL1892" s="14"/>
    </row>
    <row r="1893" spans="1:38">
      <c r="A1893" s="14"/>
      <c r="B1893" s="14"/>
      <c r="C1893" s="14"/>
      <c r="D1893" s="14"/>
      <c r="E1893" s="14"/>
      <c r="F1893" s="14"/>
      <c r="G1893" s="14"/>
      <c r="H1893" s="14"/>
      <c r="I1893" s="14"/>
      <c r="J1893" s="14"/>
      <c r="K1893" s="14"/>
      <c r="L1893" s="14"/>
      <c r="M1893" s="14"/>
      <c r="N1893" s="14"/>
      <c r="O1893" s="14"/>
      <c r="Q1893" s="14">
        <f>IF(moras!H1885="SI", moras!C1885, "")</f>
        <v>756240</v>
      </c>
      <c r="R1893" s="14" t="str">
        <f>IF(moras!H1885="NO", moras!C1885, "")</f>
        <v/>
      </c>
      <c r="S1893" s="14" t="e">
        <f t="shared" si="32"/>
        <v>#VALUE!</v>
      </c>
      <c r="T1893" s="14"/>
      <c r="U1893" s="14"/>
      <c r="V1893" s="14"/>
      <c r="W1893" s="14"/>
      <c r="X1893" s="14"/>
      <c r="Y1893" s="14"/>
      <c r="Z1893" s="14"/>
      <c r="AA1893" s="14"/>
      <c r="AB1893" s="14"/>
      <c r="AC1893" s="14"/>
      <c r="AD1893" s="14"/>
      <c r="AE1893" s="14"/>
      <c r="AF1893" s="14"/>
      <c r="AG1893" s="14"/>
      <c r="AH1893" s="14"/>
      <c r="AI1893" s="14"/>
      <c r="AJ1893" s="14"/>
      <c r="AK1893" s="14"/>
      <c r="AL1893" s="14"/>
    </row>
    <row r="1894" spans="1:38">
      <c r="A1894" s="14"/>
      <c r="B1894" s="14"/>
      <c r="C1894" s="14"/>
      <c r="D1894" s="14"/>
      <c r="E1894" s="14"/>
      <c r="F1894" s="14"/>
      <c r="G1894" s="14"/>
      <c r="H1894" s="14"/>
      <c r="I1894" s="14"/>
      <c r="J1894" s="14"/>
      <c r="K1894" s="14"/>
      <c r="L1894" s="14"/>
      <c r="M1894" s="14"/>
      <c r="N1894" s="14"/>
      <c r="O1894" s="14"/>
      <c r="Q1894" s="14">
        <f>IF(moras!H1886="SI", moras!C1886, "")</f>
        <v>600000</v>
      </c>
      <c r="R1894" s="14" t="str">
        <f>IF(moras!H1886="NO", moras!C1886, "")</f>
        <v/>
      </c>
      <c r="S1894" s="14" t="e">
        <f t="shared" si="32"/>
        <v>#VALUE!</v>
      </c>
      <c r="T1894" s="14"/>
      <c r="U1894" s="14"/>
      <c r="V1894" s="14"/>
      <c r="W1894" s="14"/>
      <c r="X1894" s="14"/>
      <c r="Y1894" s="14"/>
      <c r="Z1894" s="14"/>
      <c r="AA1894" s="14"/>
      <c r="AB1894" s="14"/>
      <c r="AC1894" s="14"/>
      <c r="AD1894" s="14"/>
      <c r="AE1894" s="14"/>
      <c r="AF1894" s="14"/>
      <c r="AG1894" s="14"/>
      <c r="AH1894" s="14"/>
      <c r="AI1894" s="14"/>
      <c r="AJ1894" s="14"/>
      <c r="AK1894" s="14"/>
      <c r="AL1894" s="14"/>
    </row>
    <row r="1895" spans="1:38">
      <c r="A1895" s="14"/>
      <c r="B1895" s="14"/>
      <c r="C1895" s="14"/>
      <c r="D1895" s="14"/>
      <c r="E1895" s="14"/>
      <c r="F1895" s="14"/>
      <c r="G1895" s="14"/>
      <c r="H1895" s="14"/>
      <c r="I1895" s="14"/>
      <c r="J1895" s="14"/>
      <c r="K1895" s="14"/>
      <c r="L1895" s="14"/>
      <c r="M1895" s="14"/>
      <c r="N1895" s="14"/>
      <c r="O1895" s="14"/>
      <c r="Q1895" s="14" t="str">
        <f>IF(moras!H1887="SI", moras!C1887, "")</f>
        <v/>
      </c>
      <c r="R1895" s="14">
        <f>IF(moras!H1887="NO", moras!C1887, "")</f>
        <v>359544.27</v>
      </c>
      <c r="S1895" s="14">
        <f t="shared" si="32"/>
        <v>-359544.27</v>
      </c>
      <c r="T1895" s="14"/>
      <c r="U1895" s="14"/>
      <c r="V1895" s="14"/>
      <c r="W1895" s="14"/>
      <c r="X1895" s="14"/>
      <c r="Y1895" s="14"/>
      <c r="Z1895" s="14"/>
      <c r="AA1895" s="14"/>
      <c r="AB1895" s="14"/>
      <c r="AC1895" s="14"/>
      <c r="AD1895" s="14"/>
      <c r="AE1895" s="14"/>
      <c r="AF1895" s="14"/>
      <c r="AG1895" s="14"/>
      <c r="AH1895" s="14"/>
      <c r="AI1895" s="14"/>
      <c r="AJ1895" s="14"/>
      <c r="AK1895" s="14"/>
      <c r="AL1895" s="14"/>
    </row>
    <row r="1896" spans="1:38">
      <c r="A1896" s="14"/>
      <c r="B1896" s="14"/>
      <c r="C1896" s="14"/>
      <c r="D1896" s="14"/>
      <c r="E1896" s="14"/>
      <c r="F1896" s="14"/>
      <c r="G1896" s="14"/>
      <c r="H1896" s="14"/>
      <c r="I1896" s="14"/>
      <c r="J1896" s="14"/>
      <c r="K1896" s="14"/>
      <c r="L1896" s="14"/>
      <c r="M1896" s="14"/>
      <c r="N1896" s="14"/>
      <c r="O1896" s="14"/>
      <c r="Q1896" s="14" t="str">
        <f>IF(moras!H1888="SI", moras!C1888, "")</f>
        <v/>
      </c>
      <c r="R1896" s="14">
        <f>IF(moras!H1888="NO", moras!C1888, "")</f>
        <v>529650</v>
      </c>
      <c r="S1896" s="14">
        <f t="shared" si="32"/>
        <v>-529650</v>
      </c>
      <c r="T1896" s="14"/>
      <c r="U1896" s="14"/>
      <c r="V1896" s="14"/>
      <c r="W1896" s="14"/>
      <c r="X1896" s="14"/>
      <c r="Y1896" s="14"/>
      <c r="Z1896" s="14"/>
      <c r="AA1896" s="14"/>
      <c r="AB1896" s="14"/>
      <c r="AC1896" s="14"/>
      <c r="AD1896" s="14"/>
      <c r="AE1896" s="14"/>
      <c r="AF1896" s="14"/>
      <c r="AG1896" s="14"/>
      <c r="AH1896" s="14"/>
      <c r="AI1896" s="14"/>
      <c r="AJ1896" s="14"/>
      <c r="AK1896" s="14"/>
      <c r="AL1896" s="14"/>
    </row>
    <row r="1897" spans="1:38">
      <c r="A1897" s="14"/>
      <c r="B1897" s="14"/>
      <c r="C1897" s="14"/>
      <c r="D1897" s="14"/>
      <c r="E1897" s="14"/>
      <c r="F1897" s="14"/>
      <c r="G1897" s="14"/>
      <c r="H1897" s="14"/>
      <c r="I1897" s="14"/>
      <c r="J1897" s="14"/>
      <c r="K1897" s="14"/>
      <c r="L1897" s="14"/>
      <c r="M1897" s="14"/>
      <c r="N1897" s="14"/>
      <c r="O1897" s="14"/>
      <c r="Q1897" s="14" t="str">
        <f>IF(moras!H1889="SI", moras!C1889, "")</f>
        <v/>
      </c>
      <c r="R1897" s="14">
        <f>IF(moras!H1889="NO", moras!C1889, "")</f>
        <v>406966.63</v>
      </c>
      <c r="S1897" s="14">
        <f t="shared" si="32"/>
        <v>-406966.63</v>
      </c>
      <c r="T1897" s="14"/>
      <c r="U1897" s="14"/>
      <c r="V1897" s="14"/>
      <c r="W1897" s="14"/>
      <c r="X1897" s="14"/>
      <c r="Y1897" s="14"/>
      <c r="Z1897" s="14"/>
      <c r="AA1897" s="14"/>
      <c r="AB1897" s="14"/>
      <c r="AC1897" s="14"/>
      <c r="AD1897" s="14"/>
      <c r="AE1897" s="14"/>
      <c r="AF1897" s="14"/>
      <c r="AG1897" s="14"/>
      <c r="AH1897" s="14"/>
      <c r="AI1897" s="14"/>
      <c r="AJ1897" s="14"/>
      <c r="AK1897" s="14"/>
      <c r="AL1897" s="14"/>
    </row>
    <row r="1898" spans="1:38">
      <c r="A1898" s="14"/>
      <c r="B1898" s="14"/>
      <c r="C1898" s="14"/>
      <c r="D1898" s="14"/>
      <c r="E1898" s="14"/>
      <c r="F1898" s="14"/>
      <c r="G1898" s="14"/>
      <c r="H1898" s="14"/>
      <c r="I1898" s="14"/>
      <c r="J1898" s="14"/>
      <c r="K1898" s="14"/>
      <c r="L1898" s="14"/>
      <c r="M1898" s="14"/>
      <c r="N1898" s="14"/>
      <c r="O1898" s="14"/>
      <c r="Q1898" s="14" t="str">
        <f>IF(moras!H1890="SI", moras!C1890, "")</f>
        <v/>
      </c>
      <c r="R1898" s="14">
        <f>IF(moras!H1890="NO", moras!C1890, "")</f>
        <v>185000</v>
      </c>
      <c r="S1898" s="14">
        <f t="shared" si="32"/>
        <v>-185000</v>
      </c>
      <c r="T1898" s="14"/>
      <c r="U1898" s="14"/>
      <c r="V1898" s="14"/>
      <c r="W1898" s="14"/>
      <c r="X1898" s="14"/>
      <c r="Y1898" s="14"/>
      <c r="Z1898" s="14"/>
      <c r="AA1898" s="14"/>
      <c r="AB1898" s="14"/>
      <c r="AC1898" s="14"/>
      <c r="AD1898" s="14"/>
      <c r="AE1898" s="14"/>
      <c r="AF1898" s="14"/>
      <c r="AG1898" s="14"/>
      <c r="AH1898" s="14"/>
      <c r="AI1898" s="14"/>
      <c r="AJ1898" s="14"/>
      <c r="AK1898" s="14"/>
      <c r="AL1898" s="14"/>
    </row>
    <row r="1899" spans="1:38">
      <c r="A1899" s="14"/>
      <c r="B1899" s="14"/>
      <c r="C1899" s="14"/>
      <c r="D1899" s="14"/>
      <c r="E1899" s="14"/>
      <c r="F1899" s="14"/>
      <c r="G1899" s="14"/>
      <c r="H1899" s="14"/>
      <c r="I1899" s="14"/>
      <c r="J1899" s="14"/>
      <c r="K1899" s="14"/>
      <c r="L1899" s="14"/>
      <c r="M1899" s="14"/>
      <c r="N1899" s="14"/>
      <c r="O1899" s="14"/>
      <c r="Q1899" s="14" t="str">
        <f>IF(moras!H1891="SI", moras!C1891, "")</f>
        <v/>
      </c>
      <c r="R1899" s="14">
        <f>IF(moras!H1891="NO", moras!C1891, "")</f>
        <v>299152.38</v>
      </c>
      <c r="S1899" s="14">
        <f t="shared" si="32"/>
        <v>-299152.38</v>
      </c>
      <c r="T1899" s="14"/>
      <c r="U1899" s="14"/>
      <c r="V1899" s="14"/>
      <c r="W1899" s="14"/>
      <c r="X1899" s="14"/>
      <c r="Y1899" s="14"/>
      <c r="Z1899" s="14"/>
      <c r="AA1899" s="14"/>
      <c r="AB1899" s="14"/>
      <c r="AC1899" s="14"/>
      <c r="AD1899" s="14"/>
      <c r="AE1899" s="14"/>
      <c r="AF1899" s="14"/>
      <c r="AG1899" s="14"/>
      <c r="AH1899" s="14"/>
      <c r="AI1899" s="14"/>
      <c r="AJ1899" s="14"/>
      <c r="AK1899" s="14"/>
      <c r="AL1899" s="14"/>
    </row>
    <row r="1900" spans="1:38">
      <c r="A1900" s="14"/>
      <c r="B1900" s="14"/>
      <c r="C1900" s="14"/>
      <c r="D1900" s="14"/>
      <c r="E1900" s="14"/>
      <c r="F1900" s="14"/>
      <c r="G1900" s="14"/>
      <c r="H1900" s="14"/>
      <c r="I1900" s="14"/>
      <c r="J1900" s="14"/>
      <c r="K1900" s="14"/>
      <c r="L1900" s="14"/>
      <c r="M1900" s="14"/>
      <c r="N1900" s="14"/>
      <c r="O1900" s="14"/>
      <c r="Q1900" s="14" t="str">
        <f>IF(moras!H1892="SI", moras!C1892, "")</f>
        <v/>
      </c>
      <c r="R1900" s="14">
        <f>IF(moras!H1892="NO", moras!C1892, "")</f>
        <v>170502</v>
      </c>
      <c r="S1900" s="14">
        <f t="shared" si="32"/>
        <v>-170502</v>
      </c>
      <c r="T1900" s="14"/>
      <c r="U1900" s="14"/>
      <c r="V1900" s="14"/>
      <c r="W1900" s="14"/>
      <c r="X1900" s="14"/>
      <c r="Y1900" s="14"/>
      <c r="Z1900" s="14"/>
      <c r="AA1900" s="14"/>
      <c r="AB1900" s="14"/>
      <c r="AC1900" s="14"/>
      <c r="AD1900" s="14"/>
      <c r="AE1900" s="14"/>
      <c r="AF1900" s="14"/>
      <c r="AG1900" s="14"/>
      <c r="AH1900" s="14"/>
      <c r="AI1900" s="14"/>
      <c r="AJ1900" s="14"/>
      <c r="AK1900" s="14"/>
      <c r="AL1900" s="14"/>
    </row>
    <row r="1901" spans="1:38">
      <c r="A1901" s="14"/>
      <c r="B1901" s="14"/>
      <c r="C1901" s="14"/>
      <c r="D1901" s="14"/>
      <c r="E1901" s="14"/>
      <c r="F1901" s="14"/>
      <c r="G1901" s="14"/>
      <c r="H1901" s="14"/>
      <c r="I1901" s="14"/>
      <c r="J1901" s="14"/>
      <c r="K1901" s="14"/>
      <c r="L1901" s="14"/>
      <c r="M1901" s="14"/>
      <c r="N1901" s="14"/>
      <c r="O1901" s="14"/>
      <c r="Q1901" s="14" t="str">
        <f>IF(moras!H1893="SI", moras!C1893, "")</f>
        <v/>
      </c>
      <c r="R1901" s="14">
        <f>IF(moras!H1893="NO", moras!C1893, "")</f>
        <v>758880</v>
      </c>
      <c r="S1901" s="14">
        <f t="shared" si="32"/>
        <v>-758880</v>
      </c>
      <c r="T1901" s="14"/>
      <c r="U1901" s="14"/>
      <c r="V1901" s="14"/>
      <c r="W1901" s="14"/>
      <c r="X1901" s="14"/>
      <c r="Y1901" s="14"/>
      <c r="Z1901" s="14"/>
      <c r="AA1901" s="14"/>
      <c r="AB1901" s="14"/>
      <c r="AC1901" s="14"/>
      <c r="AD1901" s="14"/>
      <c r="AE1901" s="14"/>
      <c r="AF1901" s="14"/>
      <c r="AG1901" s="14"/>
      <c r="AH1901" s="14"/>
      <c r="AI1901" s="14"/>
      <c r="AJ1901" s="14"/>
      <c r="AK1901" s="14"/>
      <c r="AL1901" s="14"/>
    </row>
    <row r="1902" spans="1:38">
      <c r="A1902" s="14"/>
      <c r="B1902" s="14"/>
      <c r="C1902" s="14"/>
      <c r="D1902" s="14"/>
      <c r="E1902" s="14"/>
      <c r="F1902" s="14"/>
      <c r="G1902" s="14"/>
      <c r="H1902" s="14"/>
      <c r="I1902" s="14"/>
      <c r="J1902" s="14"/>
      <c r="K1902" s="14"/>
      <c r="L1902" s="14"/>
      <c r="M1902" s="14"/>
      <c r="N1902" s="14"/>
      <c r="O1902" s="14"/>
      <c r="Q1902" s="14" t="str">
        <f>IF(moras!H1894="SI", moras!C1894, "")</f>
        <v/>
      </c>
      <c r="R1902" s="14">
        <f>IF(moras!H1894="NO", moras!C1894, "")</f>
        <v>345600</v>
      </c>
      <c r="S1902" s="14">
        <f t="shared" si="32"/>
        <v>-345600</v>
      </c>
      <c r="T1902" s="14"/>
      <c r="U1902" s="14"/>
      <c r="V1902" s="14"/>
      <c r="W1902" s="14"/>
      <c r="X1902" s="14"/>
      <c r="Y1902" s="14"/>
      <c r="Z1902" s="14"/>
      <c r="AA1902" s="14"/>
      <c r="AB1902" s="14"/>
      <c r="AC1902" s="14"/>
      <c r="AD1902" s="14"/>
      <c r="AE1902" s="14"/>
      <c r="AF1902" s="14"/>
      <c r="AG1902" s="14"/>
      <c r="AH1902" s="14"/>
      <c r="AI1902" s="14"/>
      <c r="AJ1902" s="14"/>
      <c r="AK1902" s="14"/>
      <c r="AL1902" s="14"/>
    </row>
    <row r="1903" spans="1:38">
      <c r="A1903" s="14"/>
      <c r="B1903" s="14"/>
      <c r="C1903" s="14"/>
      <c r="D1903" s="14"/>
      <c r="E1903" s="14"/>
      <c r="F1903" s="14"/>
      <c r="G1903" s="14"/>
      <c r="H1903" s="14"/>
      <c r="I1903" s="14"/>
      <c r="J1903" s="14"/>
      <c r="K1903" s="14"/>
      <c r="L1903" s="14"/>
      <c r="M1903" s="14"/>
      <c r="N1903" s="14"/>
      <c r="O1903" s="14"/>
      <c r="Q1903" s="14">
        <f>IF(moras!H1895="SI", moras!C1895, "")</f>
        <v>309333.33</v>
      </c>
      <c r="R1903" s="14" t="str">
        <f>IF(moras!H1895="NO", moras!C1895, "")</f>
        <v/>
      </c>
      <c r="S1903" s="14" t="e">
        <f t="shared" si="32"/>
        <v>#VALUE!</v>
      </c>
      <c r="T1903" s="14"/>
      <c r="U1903" s="14"/>
      <c r="V1903" s="14"/>
      <c r="W1903" s="14"/>
      <c r="X1903" s="14"/>
      <c r="Y1903" s="14"/>
      <c r="Z1903" s="14"/>
      <c r="AA1903" s="14"/>
      <c r="AB1903" s="14"/>
      <c r="AC1903" s="14"/>
      <c r="AD1903" s="14"/>
      <c r="AE1903" s="14"/>
      <c r="AF1903" s="14"/>
      <c r="AG1903" s="14"/>
      <c r="AH1903" s="14"/>
      <c r="AI1903" s="14"/>
      <c r="AJ1903" s="14"/>
      <c r="AK1903" s="14"/>
      <c r="AL1903" s="14"/>
    </row>
    <row r="1904" spans="1:38">
      <c r="A1904" s="14"/>
      <c r="B1904" s="14"/>
      <c r="C1904" s="14"/>
      <c r="D1904" s="14"/>
      <c r="E1904" s="14"/>
      <c r="F1904" s="14"/>
      <c r="G1904" s="14"/>
      <c r="H1904" s="14"/>
      <c r="I1904" s="14"/>
      <c r="J1904" s="14"/>
      <c r="K1904" s="14"/>
      <c r="L1904" s="14"/>
      <c r="M1904" s="14"/>
      <c r="N1904" s="14"/>
      <c r="O1904" s="14"/>
      <c r="Q1904" s="14" t="str">
        <f>IF(moras!H1896="SI", moras!C1896, "")</f>
        <v/>
      </c>
      <c r="R1904" s="14">
        <f>IF(moras!H1896="NO", moras!C1896, "")</f>
        <v>1188000</v>
      </c>
      <c r="S1904" s="14">
        <f t="shared" si="32"/>
        <v>-1188000</v>
      </c>
      <c r="T1904" s="14"/>
      <c r="U1904" s="14"/>
      <c r="V1904" s="14"/>
      <c r="W1904" s="14"/>
      <c r="X1904" s="14"/>
      <c r="Y1904" s="14"/>
      <c r="Z1904" s="14"/>
      <c r="AA1904" s="14"/>
      <c r="AB1904" s="14"/>
      <c r="AC1904" s="14"/>
      <c r="AD1904" s="14"/>
      <c r="AE1904" s="14"/>
      <c r="AF1904" s="14"/>
      <c r="AG1904" s="14"/>
      <c r="AH1904" s="14"/>
      <c r="AI1904" s="14"/>
      <c r="AJ1904" s="14"/>
      <c r="AK1904" s="14"/>
      <c r="AL1904" s="14"/>
    </row>
    <row r="1905" spans="1:38">
      <c r="A1905" s="14"/>
      <c r="B1905" s="14"/>
      <c r="C1905" s="14"/>
      <c r="D1905" s="14"/>
      <c r="E1905" s="14"/>
      <c r="F1905" s="14"/>
      <c r="G1905" s="14"/>
      <c r="H1905" s="14"/>
      <c r="I1905" s="14"/>
      <c r="J1905" s="14"/>
      <c r="K1905" s="14"/>
      <c r="L1905" s="14"/>
      <c r="M1905" s="14"/>
      <c r="N1905" s="14"/>
      <c r="O1905" s="14"/>
      <c r="Q1905" s="14" t="str">
        <f>IF(moras!H1897="SI", moras!C1897, "")</f>
        <v/>
      </c>
      <c r="R1905" s="14">
        <f>IF(moras!H1897="NO", moras!C1897, "")</f>
        <v>4442960.54</v>
      </c>
      <c r="S1905" s="14">
        <f t="shared" si="32"/>
        <v>-4442960.54</v>
      </c>
      <c r="T1905" s="14"/>
      <c r="U1905" s="14"/>
      <c r="V1905" s="14"/>
      <c r="W1905" s="14"/>
      <c r="X1905" s="14"/>
      <c r="Y1905" s="14"/>
      <c r="Z1905" s="14"/>
      <c r="AA1905" s="14"/>
      <c r="AB1905" s="14"/>
      <c r="AC1905" s="14"/>
      <c r="AD1905" s="14"/>
      <c r="AE1905" s="14"/>
      <c r="AF1905" s="14"/>
      <c r="AG1905" s="14"/>
      <c r="AH1905" s="14"/>
      <c r="AI1905" s="14"/>
      <c r="AJ1905" s="14"/>
      <c r="AK1905" s="14"/>
      <c r="AL1905" s="14"/>
    </row>
    <row r="1906" spans="1:38">
      <c r="A1906" s="14"/>
      <c r="B1906" s="14"/>
      <c r="C1906" s="14"/>
      <c r="D1906" s="14"/>
      <c r="E1906" s="14"/>
      <c r="F1906" s="14"/>
      <c r="G1906" s="14"/>
      <c r="H1906" s="14"/>
      <c r="I1906" s="14"/>
      <c r="J1906" s="14"/>
      <c r="K1906" s="14"/>
      <c r="L1906" s="14"/>
      <c r="M1906" s="14"/>
      <c r="N1906" s="14"/>
      <c r="O1906" s="14"/>
      <c r="Q1906" s="14">
        <f>IF(moras!H1898="SI", moras!C1898, "")</f>
        <v>451891</v>
      </c>
      <c r="R1906" s="14" t="str">
        <f>IF(moras!H1898="NO", moras!C1898, "")</f>
        <v/>
      </c>
      <c r="S1906" s="14" t="e">
        <f t="shared" si="32"/>
        <v>#VALUE!</v>
      </c>
      <c r="T1906" s="14"/>
      <c r="U1906" s="14"/>
      <c r="V1906" s="14"/>
      <c r="W1906" s="14"/>
      <c r="X1906" s="14"/>
      <c r="Y1906" s="14"/>
      <c r="Z1906" s="14"/>
      <c r="AA1906" s="14"/>
      <c r="AB1906" s="14"/>
      <c r="AC1906" s="14"/>
      <c r="AD1906" s="14"/>
      <c r="AE1906" s="14"/>
      <c r="AF1906" s="14"/>
      <c r="AG1906" s="14"/>
      <c r="AH1906" s="14"/>
      <c r="AI1906" s="14"/>
      <c r="AJ1906" s="14"/>
      <c r="AK1906" s="14"/>
      <c r="AL1906" s="14"/>
    </row>
    <row r="1907" spans="1:38">
      <c r="A1907" s="14"/>
      <c r="B1907" s="14"/>
      <c r="C1907" s="14"/>
      <c r="D1907" s="14"/>
      <c r="E1907" s="14"/>
      <c r="F1907" s="14"/>
      <c r="G1907" s="14"/>
      <c r="H1907" s="14"/>
      <c r="I1907" s="14"/>
      <c r="J1907" s="14"/>
      <c r="K1907" s="14"/>
      <c r="L1907" s="14"/>
      <c r="M1907" s="14"/>
      <c r="N1907" s="14"/>
      <c r="O1907" s="14"/>
      <c r="Q1907" s="14">
        <f>IF(moras!H1899="SI", moras!C1899, "")</f>
        <v>1103237</v>
      </c>
      <c r="R1907" s="14" t="str">
        <f>IF(moras!H1899="NO", moras!C1899, "")</f>
        <v/>
      </c>
      <c r="S1907" s="14" t="e">
        <f t="shared" si="32"/>
        <v>#VALUE!</v>
      </c>
      <c r="T1907" s="14"/>
      <c r="U1907" s="14"/>
      <c r="V1907" s="14"/>
      <c r="W1907" s="14"/>
      <c r="X1907" s="14"/>
      <c r="Y1907" s="14"/>
      <c r="Z1907" s="14"/>
      <c r="AA1907" s="14"/>
      <c r="AB1907" s="14"/>
      <c r="AC1907" s="14"/>
      <c r="AD1907" s="14"/>
      <c r="AE1907" s="14"/>
      <c r="AF1907" s="14"/>
      <c r="AG1907" s="14"/>
      <c r="AH1907" s="14"/>
      <c r="AI1907" s="14"/>
      <c r="AJ1907" s="14"/>
      <c r="AK1907" s="14"/>
      <c r="AL1907" s="14"/>
    </row>
    <row r="1908" spans="1:38">
      <c r="A1908" s="14"/>
      <c r="B1908" s="14"/>
      <c r="C1908" s="14"/>
      <c r="D1908" s="14"/>
      <c r="E1908" s="14"/>
      <c r="F1908" s="14"/>
      <c r="G1908" s="14"/>
      <c r="H1908" s="14"/>
      <c r="I1908" s="14"/>
      <c r="J1908" s="14"/>
      <c r="K1908" s="14"/>
      <c r="L1908" s="14"/>
      <c r="M1908" s="14"/>
      <c r="N1908" s="14"/>
      <c r="O1908" s="14"/>
      <c r="Q1908" s="14" t="str">
        <f>IF(moras!H1900="SI", moras!C1900, "")</f>
        <v/>
      </c>
      <c r="R1908" s="14">
        <f>IF(moras!H1900="NO", moras!C1900, "")</f>
        <v>387468</v>
      </c>
      <c r="S1908" s="14">
        <f t="shared" si="32"/>
        <v>-387468</v>
      </c>
      <c r="T1908" s="14"/>
      <c r="U1908" s="14"/>
      <c r="V1908" s="14"/>
      <c r="W1908" s="14"/>
      <c r="X1908" s="14"/>
      <c r="Y1908" s="14"/>
      <c r="Z1908" s="14"/>
      <c r="AA1908" s="14"/>
      <c r="AB1908" s="14"/>
      <c r="AC1908" s="14"/>
      <c r="AD1908" s="14"/>
      <c r="AE1908" s="14"/>
      <c r="AF1908" s="14"/>
      <c r="AG1908" s="14"/>
      <c r="AH1908" s="14"/>
      <c r="AI1908" s="14"/>
      <c r="AJ1908" s="14"/>
      <c r="AK1908" s="14"/>
      <c r="AL1908" s="14"/>
    </row>
    <row r="1909" spans="1:38">
      <c r="A1909" s="14"/>
      <c r="B1909" s="14"/>
      <c r="C1909" s="14"/>
      <c r="D1909" s="14"/>
      <c r="E1909" s="14"/>
      <c r="F1909" s="14"/>
      <c r="G1909" s="14"/>
      <c r="H1909" s="14"/>
      <c r="I1909" s="14"/>
      <c r="J1909" s="14"/>
      <c r="K1909" s="14"/>
      <c r="L1909" s="14"/>
      <c r="M1909" s="14"/>
      <c r="N1909" s="14"/>
      <c r="O1909" s="14"/>
      <c r="Q1909" s="14" t="str">
        <f>IF(moras!H1901="SI", moras!C1901, "")</f>
        <v/>
      </c>
      <c r="R1909" s="14">
        <f>IF(moras!H1901="NO", moras!C1901, "")</f>
        <v>594092</v>
      </c>
      <c r="S1909" s="14">
        <f t="shared" si="32"/>
        <v>-594092</v>
      </c>
      <c r="T1909" s="14"/>
      <c r="U1909" s="14"/>
      <c r="V1909" s="14"/>
      <c r="W1909" s="14"/>
      <c r="X1909" s="14"/>
      <c r="Y1909" s="14"/>
      <c r="Z1909" s="14"/>
      <c r="AA1909" s="14"/>
      <c r="AB1909" s="14"/>
      <c r="AC1909" s="14"/>
      <c r="AD1909" s="14"/>
      <c r="AE1909" s="14"/>
      <c r="AF1909" s="14"/>
      <c r="AG1909" s="14"/>
      <c r="AH1909" s="14"/>
      <c r="AI1909" s="14"/>
      <c r="AJ1909" s="14"/>
      <c r="AK1909" s="14"/>
      <c r="AL1909" s="14"/>
    </row>
    <row r="1910" spans="1:38">
      <c r="A1910" s="14"/>
      <c r="B1910" s="14"/>
      <c r="C1910" s="14"/>
      <c r="D1910" s="14"/>
      <c r="E1910" s="14"/>
      <c r="F1910" s="14"/>
      <c r="G1910" s="14"/>
      <c r="H1910" s="14"/>
      <c r="I1910" s="14"/>
      <c r="J1910" s="14"/>
      <c r="K1910" s="14"/>
      <c r="L1910" s="14"/>
      <c r="M1910" s="14"/>
      <c r="N1910" s="14"/>
      <c r="O1910" s="14"/>
      <c r="Q1910" s="14" t="str">
        <f>IF(moras!H1902="SI", moras!C1902, "")</f>
        <v/>
      </c>
      <c r="R1910" s="14">
        <f>IF(moras!H1902="NO", moras!C1902, "")</f>
        <v>299647</v>
      </c>
      <c r="S1910" s="14">
        <f t="shared" si="32"/>
        <v>-299647</v>
      </c>
      <c r="T1910" s="14"/>
      <c r="U1910" s="14"/>
      <c r="V1910" s="14"/>
      <c r="W1910" s="14"/>
      <c r="X1910" s="14"/>
      <c r="Y1910" s="14"/>
      <c r="Z1910" s="14"/>
      <c r="AA1910" s="14"/>
      <c r="AB1910" s="14"/>
      <c r="AC1910" s="14"/>
      <c r="AD1910" s="14"/>
      <c r="AE1910" s="14"/>
      <c r="AF1910" s="14"/>
      <c r="AG1910" s="14"/>
      <c r="AH1910" s="14"/>
      <c r="AI1910" s="14"/>
      <c r="AJ1910" s="14"/>
      <c r="AK1910" s="14"/>
      <c r="AL1910" s="14"/>
    </row>
    <row r="1911" spans="1:38">
      <c r="A1911" s="14"/>
      <c r="B1911" s="14"/>
      <c r="C1911" s="14"/>
      <c r="D1911" s="14"/>
      <c r="E1911" s="14"/>
      <c r="F1911" s="14"/>
      <c r="G1911" s="14"/>
      <c r="H1911" s="14"/>
      <c r="I1911" s="14"/>
      <c r="J1911" s="14"/>
      <c r="K1911" s="14"/>
      <c r="L1911" s="14"/>
      <c r="M1911" s="14"/>
      <c r="N1911" s="14"/>
      <c r="O1911" s="14"/>
      <c r="Q1911" s="14" t="str">
        <f>IF(moras!H1903="SI", moras!C1903, "")</f>
        <v/>
      </c>
      <c r="R1911" s="14">
        <f>IF(moras!H1903="NO", moras!C1903, "")</f>
        <v>340566</v>
      </c>
      <c r="S1911" s="14">
        <f t="shared" si="32"/>
        <v>-340566</v>
      </c>
      <c r="T1911" s="14"/>
      <c r="U1911" s="14"/>
      <c r="V1911" s="14"/>
      <c r="W1911" s="14"/>
      <c r="X1911" s="14"/>
      <c r="Y1911" s="14"/>
      <c r="Z1911" s="14"/>
      <c r="AA1911" s="14"/>
      <c r="AB1911" s="14"/>
      <c r="AC1911" s="14"/>
      <c r="AD1911" s="14"/>
      <c r="AE1911" s="14"/>
      <c r="AF1911" s="14"/>
      <c r="AG1911" s="14"/>
      <c r="AH1911" s="14"/>
      <c r="AI1911" s="14"/>
      <c r="AJ1911" s="14"/>
      <c r="AK1911" s="14"/>
      <c r="AL1911" s="14"/>
    </row>
    <row r="1912" spans="1:38">
      <c r="A1912" s="14"/>
      <c r="B1912" s="14"/>
      <c r="C1912" s="14"/>
      <c r="D1912" s="14"/>
      <c r="E1912" s="14"/>
      <c r="F1912" s="14"/>
      <c r="G1912" s="14"/>
      <c r="H1912" s="14"/>
      <c r="I1912" s="14"/>
      <c r="J1912" s="14"/>
      <c r="K1912" s="14"/>
      <c r="L1912" s="14"/>
      <c r="M1912" s="14"/>
      <c r="N1912" s="14"/>
      <c r="O1912" s="14"/>
      <c r="Q1912" s="14" t="str">
        <f>IF(moras!H1904="SI", moras!C1904, "")</f>
        <v/>
      </c>
      <c r="R1912" s="14">
        <f>IF(moras!H1904="NO", moras!C1904, "")</f>
        <v>539000</v>
      </c>
      <c r="S1912" s="14">
        <f t="shared" si="32"/>
        <v>-539000</v>
      </c>
      <c r="T1912" s="14"/>
      <c r="U1912" s="14"/>
      <c r="V1912" s="14"/>
      <c r="W1912" s="14"/>
      <c r="X1912" s="14"/>
      <c r="Y1912" s="14"/>
      <c r="Z1912" s="14"/>
      <c r="AA1912" s="14"/>
      <c r="AB1912" s="14"/>
      <c r="AC1912" s="14"/>
      <c r="AD1912" s="14"/>
      <c r="AE1912" s="14"/>
      <c r="AF1912" s="14"/>
      <c r="AG1912" s="14"/>
      <c r="AH1912" s="14"/>
      <c r="AI1912" s="14"/>
      <c r="AJ1912" s="14"/>
      <c r="AK1912" s="14"/>
      <c r="AL1912" s="14"/>
    </row>
    <row r="1913" spans="1:38">
      <c r="A1913" s="14"/>
      <c r="B1913" s="14"/>
      <c r="C1913" s="14"/>
      <c r="D1913" s="14"/>
      <c r="E1913" s="14"/>
      <c r="F1913" s="14"/>
      <c r="G1913" s="14"/>
      <c r="H1913" s="14"/>
      <c r="I1913" s="14"/>
      <c r="J1913" s="14"/>
      <c r="K1913" s="14"/>
      <c r="L1913" s="14"/>
      <c r="M1913" s="14"/>
      <c r="N1913" s="14"/>
      <c r="O1913" s="14"/>
      <c r="Q1913" s="14">
        <f>IF(moras!H1905="SI", moras!C1905, "")</f>
        <v>298155</v>
      </c>
      <c r="R1913" s="14" t="str">
        <f>IF(moras!H1905="NO", moras!C1905, "")</f>
        <v/>
      </c>
      <c r="S1913" s="14" t="e">
        <f t="shared" si="32"/>
        <v>#VALUE!</v>
      </c>
      <c r="T1913" s="14"/>
      <c r="U1913" s="14"/>
      <c r="V1913" s="14"/>
      <c r="W1913" s="14"/>
      <c r="X1913" s="14"/>
      <c r="Y1913" s="14"/>
      <c r="Z1913" s="14"/>
      <c r="AA1913" s="14"/>
      <c r="AB1913" s="14"/>
      <c r="AC1913" s="14"/>
      <c r="AD1913" s="14"/>
      <c r="AE1913" s="14"/>
      <c r="AF1913" s="14"/>
      <c r="AG1913" s="14"/>
      <c r="AH1913" s="14"/>
      <c r="AI1913" s="14"/>
      <c r="AJ1913" s="14"/>
      <c r="AK1913" s="14"/>
      <c r="AL1913" s="14"/>
    </row>
    <row r="1914" spans="1:38">
      <c r="A1914" s="14"/>
      <c r="B1914" s="14"/>
      <c r="C1914" s="14"/>
      <c r="D1914" s="14"/>
      <c r="E1914" s="14"/>
      <c r="F1914" s="14"/>
      <c r="G1914" s="14"/>
      <c r="H1914" s="14"/>
      <c r="I1914" s="14"/>
      <c r="J1914" s="14"/>
      <c r="K1914" s="14"/>
      <c r="L1914" s="14"/>
      <c r="M1914" s="14"/>
      <c r="N1914" s="14"/>
      <c r="O1914" s="14"/>
      <c r="Q1914" s="14" t="str">
        <f>IF(moras!H1906="SI", moras!C1906, "")</f>
        <v/>
      </c>
      <c r="R1914" s="14">
        <f>IF(moras!H1906="NO", moras!C1906, "")</f>
        <v>278030</v>
      </c>
      <c r="S1914" s="14">
        <f t="shared" si="32"/>
        <v>-278030</v>
      </c>
      <c r="T1914" s="14"/>
      <c r="U1914" s="14"/>
      <c r="V1914" s="14"/>
      <c r="W1914" s="14"/>
      <c r="X1914" s="14"/>
      <c r="Y1914" s="14"/>
      <c r="Z1914" s="14"/>
      <c r="AA1914" s="14"/>
      <c r="AB1914" s="14"/>
      <c r="AC1914" s="14"/>
      <c r="AD1914" s="14"/>
      <c r="AE1914" s="14"/>
      <c r="AF1914" s="14"/>
      <c r="AG1914" s="14"/>
      <c r="AH1914" s="14"/>
      <c r="AI1914" s="14"/>
      <c r="AJ1914" s="14"/>
      <c r="AK1914" s="14"/>
      <c r="AL1914" s="14"/>
    </row>
    <row r="1915" spans="1:38">
      <c r="A1915" s="14"/>
      <c r="B1915" s="14"/>
      <c r="C1915" s="14"/>
      <c r="D1915" s="14"/>
      <c r="E1915" s="14"/>
      <c r="F1915" s="14"/>
      <c r="G1915" s="14"/>
      <c r="H1915" s="14"/>
      <c r="I1915" s="14"/>
      <c r="J1915" s="14"/>
      <c r="K1915" s="14"/>
      <c r="L1915" s="14"/>
      <c r="M1915" s="14"/>
      <c r="N1915" s="14"/>
      <c r="O1915" s="14"/>
      <c r="Q1915" s="14" t="str">
        <f>IF(moras!H1907="SI", moras!C1907, "")</f>
        <v/>
      </c>
      <c r="R1915" s="14">
        <f>IF(moras!H1907="NO", moras!C1907, "")</f>
        <v>653122.46</v>
      </c>
      <c r="S1915" s="14">
        <f t="shared" si="32"/>
        <v>-653122.46</v>
      </c>
      <c r="T1915" s="14"/>
      <c r="U1915" s="14"/>
      <c r="V1915" s="14"/>
      <c r="W1915" s="14"/>
      <c r="X1915" s="14"/>
      <c r="Y1915" s="14"/>
      <c r="Z1915" s="14"/>
      <c r="AA1915" s="14"/>
      <c r="AB1915" s="14"/>
      <c r="AC1915" s="14"/>
      <c r="AD1915" s="14"/>
      <c r="AE1915" s="14"/>
      <c r="AF1915" s="14"/>
      <c r="AG1915" s="14"/>
      <c r="AH1915" s="14"/>
      <c r="AI1915" s="14"/>
      <c r="AJ1915" s="14"/>
      <c r="AK1915" s="14"/>
      <c r="AL1915" s="14"/>
    </row>
    <row r="1916" spans="1:38">
      <c r="A1916" s="14"/>
      <c r="B1916" s="14"/>
      <c r="C1916" s="14"/>
      <c r="D1916" s="14"/>
      <c r="E1916" s="14"/>
      <c r="F1916" s="14"/>
      <c r="G1916" s="14"/>
      <c r="H1916" s="14"/>
      <c r="I1916" s="14"/>
      <c r="J1916" s="14"/>
      <c r="K1916" s="14"/>
      <c r="L1916" s="14"/>
      <c r="M1916" s="14"/>
      <c r="N1916" s="14"/>
      <c r="O1916" s="14"/>
      <c r="Q1916" s="14" t="str">
        <f>IF(moras!H1908="SI", moras!C1908, "")</f>
        <v/>
      </c>
      <c r="R1916" s="14">
        <f>IF(moras!H1908="NO", moras!C1908, "")</f>
        <v>899559</v>
      </c>
      <c r="S1916" s="14">
        <f t="shared" si="32"/>
        <v>-899559</v>
      </c>
      <c r="T1916" s="14"/>
      <c r="U1916" s="14"/>
      <c r="V1916" s="14"/>
      <c r="W1916" s="14"/>
      <c r="X1916" s="14"/>
      <c r="Y1916" s="14"/>
      <c r="Z1916" s="14"/>
      <c r="AA1916" s="14"/>
      <c r="AB1916" s="14"/>
      <c r="AC1916" s="14"/>
      <c r="AD1916" s="14"/>
      <c r="AE1916" s="14"/>
      <c r="AF1916" s="14"/>
      <c r="AG1916" s="14"/>
      <c r="AH1916" s="14"/>
      <c r="AI1916" s="14"/>
      <c r="AJ1916" s="14"/>
      <c r="AK1916" s="14"/>
      <c r="AL1916" s="14"/>
    </row>
    <row r="1917" spans="1:38">
      <c r="A1917" s="14"/>
      <c r="B1917" s="14"/>
      <c r="C1917" s="14"/>
      <c r="D1917" s="14"/>
      <c r="E1917" s="14"/>
      <c r="F1917" s="14"/>
      <c r="G1917" s="14"/>
      <c r="H1917" s="14"/>
      <c r="I1917" s="14"/>
      <c r="J1917" s="14"/>
      <c r="K1917" s="14"/>
      <c r="L1917" s="14"/>
      <c r="M1917" s="14"/>
      <c r="N1917" s="14"/>
      <c r="O1917" s="14"/>
      <c r="Q1917" s="14" t="str">
        <f>IF(moras!H1909="SI", moras!C1909, "")</f>
        <v/>
      </c>
      <c r="R1917" s="14">
        <f>IF(moras!H1909="NO", moras!C1909, "")</f>
        <v>374003.1</v>
      </c>
      <c r="S1917" s="14">
        <f t="shared" si="32"/>
        <v>-374003.1</v>
      </c>
      <c r="T1917" s="14"/>
      <c r="U1917" s="14"/>
      <c r="V1917" s="14"/>
      <c r="W1917" s="14"/>
      <c r="X1917" s="14"/>
      <c r="Y1917" s="14"/>
      <c r="Z1917" s="14"/>
      <c r="AA1917" s="14"/>
      <c r="AB1917" s="14"/>
      <c r="AC1917" s="14"/>
      <c r="AD1917" s="14"/>
      <c r="AE1917" s="14"/>
      <c r="AF1917" s="14"/>
      <c r="AG1917" s="14"/>
      <c r="AH1917" s="14"/>
      <c r="AI1917" s="14"/>
      <c r="AJ1917" s="14"/>
      <c r="AK1917" s="14"/>
      <c r="AL1917" s="14"/>
    </row>
    <row r="1918" spans="1:38">
      <c r="A1918" s="14"/>
      <c r="B1918" s="14"/>
      <c r="C1918" s="14"/>
      <c r="D1918" s="14"/>
      <c r="E1918" s="14"/>
      <c r="F1918" s="14"/>
      <c r="G1918" s="14"/>
      <c r="H1918" s="14"/>
      <c r="I1918" s="14"/>
      <c r="J1918" s="14"/>
      <c r="K1918" s="14"/>
      <c r="L1918" s="14"/>
      <c r="M1918" s="14"/>
      <c r="N1918" s="14"/>
      <c r="O1918" s="14"/>
      <c r="Q1918" s="14" t="str">
        <f>IF(moras!H1910="SI", moras!C1910, "")</f>
        <v/>
      </c>
      <c r="R1918" s="14">
        <f>IF(moras!H1910="NO", moras!C1910, "")</f>
        <v>297046</v>
      </c>
      <c r="S1918" s="14">
        <f t="shared" si="32"/>
        <v>-297046</v>
      </c>
      <c r="T1918" s="14"/>
      <c r="U1918" s="14"/>
      <c r="V1918" s="14"/>
      <c r="W1918" s="14"/>
      <c r="X1918" s="14"/>
      <c r="Y1918" s="14"/>
      <c r="Z1918" s="14"/>
      <c r="AA1918" s="14"/>
      <c r="AB1918" s="14"/>
      <c r="AC1918" s="14"/>
      <c r="AD1918" s="14"/>
      <c r="AE1918" s="14"/>
      <c r="AF1918" s="14"/>
      <c r="AG1918" s="14"/>
      <c r="AH1918" s="14"/>
      <c r="AI1918" s="14"/>
      <c r="AJ1918" s="14"/>
      <c r="AK1918" s="14"/>
      <c r="AL1918" s="14"/>
    </row>
    <row r="1919" spans="1:38">
      <c r="A1919" s="14"/>
      <c r="B1919" s="14"/>
      <c r="C1919" s="14"/>
      <c r="D1919" s="14"/>
      <c r="E1919" s="14"/>
      <c r="F1919" s="14"/>
      <c r="G1919" s="14"/>
      <c r="H1919" s="14"/>
      <c r="I1919" s="14"/>
      <c r="J1919" s="14"/>
      <c r="K1919" s="14"/>
      <c r="L1919" s="14"/>
      <c r="M1919" s="14"/>
      <c r="N1919" s="14"/>
      <c r="O1919" s="14"/>
      <c r="Q1919" s="14" t="str">
        <f>IF(moras!H1911="SI", moras!C1911, "")</f>
        <v/>
      </c>
      <c r="R1919" s="14">
        <f>IF(moras!H1911="NO", moras!C1911, "")</f>
        <v>1150000</v>
      </c>
      <c r="S1919" s="14">
        <f t="shared" si="32"/>
        <v>-1150000</v>
      </c>
      <c r="T1919" s="14"/>
      <c r="U1919" s="14"/>
      <c r="V1919" s="14"/>
      <c r="W1919" s="14"/>
      <c r="X1919" s="14"/>
      <c r="Y1919" s="14"/>
      <c r="Z1919" s="14"/>
      <c r="AA1919" s="14"/>
      <c r="AB1919" s="14"/>
      <c r="AC1919" s="14"/>
      <c r="AD1919" s="14"/>
      <c r="AE1919" s="14"/>
      <c r="AF1919" s="14"/>
      <c r="AG1919" s="14"/>
      <c r="AH1919" s="14"/>
      <c r="AI1919" s="14"/>
      <c r="AJ1919" s="14"/>
      <c r="AK1919" s="14"/>
      <c r="AL1919" s="14"/>
    </row>
    <row r="1920" spans="1:38">
      <c r="A1920" s="14"/>
      <c r="B1920" s="14"/>
      <c r="C1920" s="14"/>
      <c r="D1920" s="14"/>
      <c r="E1920" s="14"/>
      <c r="F1920" s="14"/>
      <c r="G1920" s="14"/>
      <c r="H1920" s="14"/>
      <c r="I1920" s="14"/>
      <c r="J1920" s="14"/>
      <c r="K1920" s="14"/>
      <c r="L1920" s="14"/>
      <c r="M1920" s="14"/>
      <c r="N1920" s="14"/>
      <c r="O1920" s="14"/>
      <c r="Q1920" s="14" t="str">
        <f>IF(moras!H1912="SI", moras!C1912, "")</f>
        <v/>
      </c>
      <c r="R1920" s="14">
        <f>IF(moras!H1912="NO", moras!C1912, "")</f>
        <v>51833.33</v>
      </c>
      <c r="S1920" s="14">
        <f t="shared" si="32"/>
        <v>-51833.33</v>
      </c>
      <c r="T1920" s="14"/>
      <c r="U1920" s="14"/>
      <c r="V1920" s="14"/>
      <c r="W1920" s="14"/>
      <c r="X1920" s="14"/>
      <c r="Y1920" s="14"/>
      <c r="Z1920" s="14"/>
      <c r="AA1920" s="14"/>
      <c r="AB1920" s="14"/>
      <c r="AC1920" s="14"/>
      <c r="AD1920" s="14"/>
      <c r="AE1920" s="14"/>
      <c r="AF1920" s="14"/>
      <c r="AG1920" s="14"/>
      <c r="AH1920" s="14"/>
      <c r="AI1920" s="14"/>
      <c r="AJ1920" s="14"/>
      <c r="AK1920" s="14"/>
      <c r="AL1920" s="14"/>
    </row>
    <row r="1921" spans="1:38">
      <c r="A1921" s="14"/>
      <c r="B1921" s="14"/>
      <c r="C1921" s="14"/>
      <c r="D1921" s="14"/>
      <c r="E1921" s="14"/>
      <c r="F1921" s="14"/>
      <c r="G1921" s="14"/>
      <c r="H1921" s="14"/>
      <c r="I1921" s="14"/>
      <c r="J1921" s="14"/>
      <c r="K1921" s="14"/>
      <c r="L1921" s="14"/>
      <c r="M1921" s="14"/>
      <c r="N1921" s="14"/>
      <c r="O1921" s="14"/>
      <c r="Q1921" s="14" t="str">
        <f>IF(moras!H1913="SI", moras!C1913, "")</f>
        <v/>
      </c>
      <c r="R1921" s="14">
        <f>IF(moras!H1913="NO", moras!C1913, "")</f>
        <v>225024.95</v>
      </c>
      <c r="S1921" s="14">
        <f t="shared" si="32"/>
        <v>-225024.95</v>
      </c>
      <c r="T1921" s="14"/>
      <c r="U1921" s="14"/>
      <c r="V1921" s="14"/>
      <c r="W1921" s="14"/>
      <c r="X1921" s="14"/>
      <c r="Y1921" s="14"/>
      <c r="Z1921" s="14"/>
      <c r="AA1921" s="14"/>
      <c r="AB1921" s="14"/>
      <c r="AC1921" s="14"/>
      <c r="AD1921" s="14"/>
      <c r="AE1921" s="14"/>
      <c r="AF1921" s="14"/>
      <c r="AG1921" s="14"/>
      <c r="AH1921" s="14"/>
      <c r="AI1921" s="14"/>
      <c r="AJ1921" s="14"/>
      <c r="AK1921" s="14"/>
      <c r="AL1921" s="14"/>
    </row>
    <row r="1922" spans="1:38">
      <c r="A1922" s="14"/>
      <c r="B1922" s="14"/>
      <c r="C1922" s="14"/>
      <c r="D1922" s="14"/>
      <c r="E1922" s="14"/>
      <c r="F1922" s="14"/>
      <c r="G1922" s="14"/>
      <c r="H1922" s="14"/>
      <c r="I1922" s="14"/>
      <c r="J1922" s="14"/>
      <c r="K1922" s="14"/>
      <c r="L1922" s="14"/>
      <c r="M1922" s="14"/>
      <c r="N1922" s="14"/>
      <c r="O1922" s="14"/>
      <c r="Q1922" s="14" t="str">
        <f>IF(moras!H1914="SI", moras!C1914, "")</f>
        <v/>
      </c>
      <c r="R1922" s="14">
        <f>IF(moras!H1914="NO", moras!C1914, "")</f>
        <v>704330</v>
      </c>
      <c r="S1922" s="14">
        <f t="shared" si="32"/>
        <v>-704330</v>
      </c>
      <c r="T1922" s="14"/>
      <c r="U1922" s="14"/>
      <c r="V1922" s="14"/>
      <c r="W1922" s="14"/>
      <c r="X1922" s="14"/>
      <c r="Y1922" s="14"/>
      <c r="Z1922" s="14"/>
      <c r="AA1922" s="14"/>
      <c r="AB1922" s="14"/>
      <c r="AC1922" s="14"/>
      <c r="AD1922" s="14"/>
      <c r="AE1922" s="14"/>
      <c r="AF1922" s="14"/>
      <c r="AG1922" s="14"/>
      <c r="AH1922" s="14"/>
      <c r="AI1922" s="14"/>
      <c r="AJ1922" s="14"/>
      <c r="AK1922" s="14"/>
      <c r="AL1922" s="14"/>
    </row>
    <row r="1923" spans="1:38">
      <c r="A1923" s="14"/>
      <c r="B1923" s="14"/>
      <c r="C1923" s="14"/>
      <c r="D1923" s="14"/>
      <c r="E1923" s="14"/>
      <c r="F1923" s="14"/>
      <c r="G1923" s="14"/>
      <c r="H1923" s="14"/>
      <c r="I1923" s="14"/>
      <c r="J1923" s="14"/>
      <c r="K1923" s="14"/>
      <c r="L1923" s="14"/>
      <c r="M1923" s="14"/>
      <c r="N1923" s="14"/>
      <c r="O1923" s="14"/>
      <c r="Q1923" s="14" t="str">
        <f>IF(moras!H1915="SI", moras!C1915, "")</f>
        <v/>
      </c>
      <c r="R1923" s="14">
        <f>IF(moras!H1915="NO", moras!C1915, "")</f>
        <v>277520</v>
      </c>
      <c r="S1923" s="14">
        <f t="shared" si="32"/>
        <v>-277520</v>
      </c>
      <c r="T1923" s="14"/>
      <c r="U1923" s="14"/>
      <c r="V1923" s="14"/>
      <c r="W1923" s="14"/>
      <c r="X1923" s="14"/>
      <c r="Y1923" s="14"/>
      <c r="Z1923" s="14"/>
      <c r="AA1923" s="14"/>
      <c r="AB1923" s="14"/>
      <c r="AC1923" s="14"/>
      <c r="AD1923" s="14"/>
      <c r="AE1923" s="14"/>
      <c r="AF1923" s="14"/>
      <c r="AG1923" s="14"/>
      <c r="AH1923" s="14"/>
      <c r="AI1923" s="14"/>
      <c r="AJ1923" s="14"/>
      <c r="AK1923" s="14"/>
      <c r="AL1923" s="14"/>
    </row>
    <row r="1924" spans="1:38">
      <c r="A1924" s="14"/>
      <c r="B1924" s="14"/>
      <c r="C1924" s="14"/>
      <c r="D1924" s="14"/>
      <c r="E1924" s="14"/>
      <c r="F1924" s="14"/>
      <c r="G1924" s="14"/>
      <c r="H1924" s="14"/>
      <c r="I1924" s="14"/>
      <c r="J1924" s="14"/>
      <c r="K1924" s="14"/>
      <c r="L1924" s="14"/>
      <c r="M1924" s="14"/>
      <c r="N1924" s="14"/>
      <c r="O1924" s="14"/>
      <c r="Q1924" s="14" t="str">
        <f>IF(moras!H1916="SI", moras!C1916, "")</f>
        <v/>
      </c>
      <c r="R1924" s="14">
        <f>IF(moras!H1916="NO", moras!C1916, "")</f>
        <v>1610392</v>
      </c>
      <c r="S1924" s="14">
        <f t="shared" si="32"/>
        <v>-1610392</v>
      </c>
      <c r="T1924" s="14"/>
      <c r="U1924" s="14"/>
      <c r="V1924" s="14"/>
      <c r="W1924" s="14"/>
      <c r="X1924" s="14"/>
      <c r="Y1924" s="14"/>
      <c r="Z1924" s="14"/>
      <c r="AA1924" s="14"/>
      <c r="AB1924" s="14"/>
      <c r="AC1924" s="14"/>
      <c r="AD1924" s="14"/>
      <c r="AE1924" s="14"/>
      <c r="AF1924" s="14"/>
      <c r="AG1924" s="14"/>
      <c r="AH1924" s="14"/>
      <c r="AI1924" s="14"/>
      <c r="AJ1924" s="14"/>
      <c r="AK1924" s="14"/>
      <c r="AL1924" s="14"/>
    </row>
    <row r="1925" spans="1:38">
      <c r="A1925" s="14"/>
      <c r="B1925" s="14"/>
      <c r="C1925" s="14"/>
      <c r="D1925" s="14"/>
      <c r="E1925" s="14"/>
      <c r="F1925" s="14"/>
      <c r="G1925" s="14"/>
      <c r="H1925" s="14"/>
      <c r="I1925" s="14"/>
      <c r="J1925" s="14"/>
      <c r="K1925" s="14"/>
      <c r="L1925" s="14"/>
      <c r="M1925" s="14"/>
      <c r="N1925" s="14"/>
      <c r="O1925" s="14"/>
      <c r="Q1925" s="14" t="str">
        <f>IF(moras!H1917="SI", moras!C1917, "")</f>
        <v/>
      </c>
      <c r="R1925" s="14">
        <f>IF(moras!H1917="NO", moras!C1917, "")</f>
        <v>280000</v>
      </c>
      <c r="S1925" s="14">
        <f t="shared" si="32"/>
        <v>-280000</v>
      </c>
      <c r="T1925" s="14"/>
      <c r="U1925" s="14"/>
      <c r="V1925" s="14"/>
      <c r="W1925" s="14"/>
      <c r="X1925" s="14"/>
      <c r="Y1925" s="14"/>
      <c r="Z1925" s="14"/>
      <c r="AA1925" s="14"/>
      <c r="AB1925" s="14"/>
      <c r="AC1925" s="14"/>
      <c r="AD1925" s="14"/>
      <c r="AE1925" s="14"/>
      <c r="AF1925" s="14"/>
      <c r="AG1925" s="14"/>
      <c r="AH1925" s="14"/>
      <c r="AI1925" s="14"/>
      <c r="AJ1925" s="14"/>
      <c r="AK1925" s="14"/>
      <c r="AL1925" s="14"/>
    </row>
    <row r="1926" spans="1:38">
      <c r="A1926" s="14"/>
      <c r="B1926" s="14"/>
      <c r="C1926" s="14"/>
      <c r="D1926" s="14"/>
      <c r="E1926" s="14"/>
      <c r="F1926" s="14"/>
      <c r="G1926" s="14"/>
      <c r="H1926" s="14"/>
      <c r="I1926" s="14"/>
      <c r="J1926" s="14"/>
      <c r="K1926" s="14"/>
      <c r="L1926" s="14"/>
      <c r="M1926" s="14"/>
      <c r="N1926" s="14"/>
      <c r="O1926" s="14"/>
      <c r="Q1926" s="14">
        <f>IF(moras!H1918="SI", moras!C1918, "")</f>
        <v>322500</v>
      </c>
      <c r="R1926" s="14" t="str">
        <f>IF(moras!H1918="NO", moras!C1918, "")</f>
        <v/>
      </c>
      <c r="S1926" s="14" t="e">
        <f t="shared" si="32"/>
        <v>#VALUE!</v>
      </c>
      <c r="T1926" s="14"/>
      <c r="U1926" s="14"/>
      <c r="V1926" s="14"/>
      <c r="W1926" s="14"/>
      <c r="X1926" s="14"/>
      <c r="Y1926" s="14"/>
      <c r="Z1926" s="14"/>
      <c r="AA1926" s="14"/>
      <c r="AB1926" s="14"/>
      <c r="AC1926" s="14"/>
      <c r="AD1926" s="14"/>
      <c r="AE1926" s="14"/>
      <c r="AF1926" s="14"/>
      <c r="AG1926" s="14"/>
      <c r="AH1926" s="14"/>
      <c r="AI1926" s="14"/>
      <c r="AJ1926" s="14"/>
      <c r="AK1926" s="14"/>
      <c r="AL1926" s="14"/>
    </row>
    <row r="1927" spans="1:38">
      <c r="A1927" s="14"/>
      <c r="B1927" s="14"/>
      <c r="C1927" s="14"/>
      <c r="D1927" s="14"/>
      <c r="E1927" s="14"/>
      <c r="F1927" s="14"/>
      <c r="G1927" s="14"/>
      <c r="H1927" s="14"/>
      <c r="I1927" s="14"/>
      <c r="J1927" s="14"/>
      <c r="K1927" s="14"/>
      <c r="L1927" s="14"/>
      <c r="M1927" s="14"/>
      <c r="N1927" s="14"/>
      <c r="O1927" s="14"/>
      <c r="Q1927" s="14" t="str">
        <f>IF(moras!H1919="SI", moras!C1919, "")</f>
        <v/>
      </c>
      <c r="R1927" s="14">
        <f>IF(moras!H1919="NO", moras!C1919, "")</f>
        <v>3599311.8</v>
      </c>
      <c r="S1927" s="14">
        <f t="shared" si="32"/>
        <v>-3599311.8</v>
      </c>
      <c r="T1927" s="14"/>
      <c r="U1927" s="14"/>
      <c r="V1927" s="14"/>
      <c r="W1927" s="14"/>
      <c r="X1927" s="14"/>
      <c r="Y1927" s="14"/>
      <c r="Z1927" s="14"/>
      <c r="AA1927" s="14"/>
      <c r="AB1927" s="14"/>
      <c r="AC1927" s="14"/>
      <c r="AD1927" s="14"/>
      <c r="AE1927" s="14"/>
      <c r="AF1927" s="14"/>
      <c r="AG1927" s="14"/>
      <c r="AH1927" s="14"/>
      <c r="AI1927" s="14"/>
      <c r="AJ1927" s="14"/>
      <c r="AK1927" s="14"/>
      <c r="AL1927" s="14"/>
    </row>
    <row r="1928" spans="1:38">
      <c r="A1928" s="14"/>
      <c r="B1928" s="14"/>
      <c r="C1928" s="14"/>
      <c r="D1928" s="14"/>
      <c r="E1928" s="14"/>
      <c r="F1928" s="14"/>
      <c r="G1928" s="14"/>
      <c r="H1928" s="14"/>
      <c r="I1928" s="14"/>
      <c r="J1928" s="14"/>
      <c r="K1928" s="14"/>
      <c r="L1928" s="14"/>
      <c r="M1928" s="14"/>
      <c r="N1928" s="14"/>
      <c r="O1928" s="14"/>
      <c r="Q1928" s="14" t="str">
        <f>IF(moras!H1920="SI", moras!C1920, "")</f>
        <v/>
      </c>
      <c r="R1928" s="14">
        <f>IF(moras!H1920="NO", moras!C1920, "")</f>
        <v>512557.9</v>
      </c>
      <c r="S1928" s="14">
        <f t="shared" si="32"/>
        <v>-512557.9</v>
      </c>
      <c r="T1928" s="14"/>
      <c r="U1928" s="14"/>
      <c r="V1928" s="14"/>
      <c r="W1928" s="14"/>
      <c r="X1928" s="14"/>
      <c r="Y1928" s="14"/>
      <c r="Z1928" s="14"/>
      <c r="AA1928" s="14"/>
      <c r="AB1928" s="14"/>
      <c r="AC1928" s="14"/>
      <c r="AD1928" s="14"/>
      <c r="AE1928" s="14"/>
      <c r="AF1928" s="14"/>
      <c r="AG1928" s="14"/>
      <c r="AH1928" s="14"/>
      <c r="AI1928" s="14"/>
      <c r="AJ1928" s="14"/>
      <c r="AK1928" s="14"/>
      <c r="AL1928" s="14"/>
    </row>
    <row r="1929" spans="1:38">
      <c r="A1929" s="14"/>
      <c r="B1929" s="14"/>
      <c r="C1929" s="14"/>
      <c r="D1929" s="14"/>
      <c r="E1929" s="14"/>
      <c r="F1929" s="14"/>
      <c r="G1929" s="14"/>
      <c r="H1929" s="14"/>
      <c r="I1929" s="14"/>
      <c r="J1929" s="14"/>
      <c r="K1929" s="14"/>
      <c r="L1929" s="14"/>
      <c r="M1929" s="14"/>
      <c r="N1929" s="14"/>
      <c r="O1929" s="14"/>
      <c r="Q1929" s="14" t="str">
        <f>IF(moras!H1921="SI", moras!C1921, "")</f>
        <v/>
      </c>
      <c r="R1929" s="14">
        <f>IF(moras!H1921="NO", moras!C1921, "")</f>
        <v>500000</v>
      </c>
      <c r="S1929" s="14">
        <f t="shared" si="32"/>
        <v>-500000</v>
      </c>
      <c r="T1929" s="14"/>
      <c r="U1929" s="14"/>
      <c r="V1929" s="14"/>
      <c r="W1929" s="14"/>
      <c r="X1929" s="14"/>
      <c r="Y1929" s="14"/>
      <c r="Z1929" s="14"/>
      <c r="AA1929" s="14"/>
      <c r="AB1929" s="14"/>
      <c r="AC1929" s="14"/>
      <c r="AD1929" s="14"/>
      <c r="AE1929" s="14"/>
      <c r="AF1929" s="14"/>
      <c r="AG1929" s="14"/>
      <c r="AH1929" s="14"/>
      <c r="AI1929" s="14"/>
      <c r="AJ1929" s="14"/>
      <c r="AK1929" s="14"/>
      <c r="AL1929" s="14"/>
    </row>
    <row r="1930" spans="1:38">
      <c r="A1930" s="14"/>
      <c r="B1930" s="14"/>
      <c r="C1930" s="14"/>
      <c r="D1930" s="14"/>
      <c r="E1930" s="14"/>
      <c r="F1930" s="14"/>
      <c r="G1930" s="14"/>
      <c r="H1930" s="14"/>
      <c r="I1930" s="14"/>
      <c r="J1930" s="14"/>
      <c r="K1930" s="14"/>
      <c r="L1930" s="14"/>
      <c r="M1930" s="14"/>
      <c r="N1930" s="14"/>
      <c r="O1930" s="14"/>
      <c r="Q1930" s="14" t="str">
        <f>IF(moras!H1922="SI", moras!C1922, "")</f>
        <v/>
      </c>
      <c r="R1930" s="14">
        <f>IF(moras!H1922="NO", moras!C1922, "")</f>
        <v>1744445</v>
      </c>
      <c r="S1930" s="14">
        <f t="shared" si="32"/>
        <v>-1744445</v>
      </c>
      <c r="T1930" s="14"/>
      <c r="U1930" s="14"/>
      <c r="V1930" s="14"/>
      <c r="W1930" s="14"/>
      <c r="X1930" s="14"/>
      <c r="Y1930" s="14"/>
      <c r="Z1930" s="14"/>
      <c r="AA1930" s="14"/>
      <c r="AB1930" s="14"/>
      <c r="AC1930" s="14"/>
      <c r="AD1930" s="14"/>
      <c r="AE1930" s="14"/>
      <c r="AF1930" s="14"/>
      <c r="AG1930" s="14"/>
      <c r="AH1930" s="14"/>
      <c r="AI1930" s="14"/>
      <c r="AJ1930" s="14"/>
      <c r="AK1930" s="14"/>
      <c r="AL1930" s="14"/>
    </row>
    <row r="1931" spans="1:38">
      <c r="A1931" s="14"/>
      <c r="B1931" s="14"/>
      <c r="C1931" s="14"/>
      <c r="D1931" s="14"/>
      <c r="E1931" s="14"/>
      <c r="F1931" s="14"/>
      <c r="G1931" s="14"/>
      <c r="H1931" s="14"/>
      <c r="I1931" s="14"/>
      <c r="J1931" s="14"/>
      <c r="K1931" s="14"/>
      <c r="L1931" s="14"/>
      <c r="M1931" s="14"/>
      <c r="N1931" s="14"/>
      <c r="O1931" s="14"/>
      <c r="Q1931" s="14" t="str">
        <f>IF(moras!H1923="SI", moras!C1923, "")</f>
        <v/>
      </c>
      <c r="R1931" s="14">
        <f>IF(moras!H1923="NO", moras!C1923, "")</f>
        <v>357576.42</v>
      </c>
      <c r="S1931" s="14">
        <f t="shared" ref="S1931:S1994" si="33">-R1931</f>
        <v>-357576.42</v>
      </c>
      <c r="T1931" s="14"/>
      <c r="U1931" s="14"/>
      <c r="V1931" s="14"/>
      <c r="W1931" s="14"/>
      <c r="X1931" s="14"/>
      <c r="Y1931" s="14"/>
      <c r="Z1931" s="14"/>
      <c r="AA1931" s="14"/>
      <c r="AB1931" s="14"/>
      <c r="AC1931" s="14"/>
      <c r="AD1931" s="14"/>
      <c r="AE1931" s="14"/>
      <c r="AF1931" s="14"/>
      <c r="AG1931" s="14"/>
      <c r="AH1931" s="14"/>
      <c r="AI1931" s="14"/>
      <c r="AJ1931" s="14"/>
      <c r="AK1931" s="14"/>
      <c r="AL1931" s="14"/>
    </row>
    <row r="1932" spans="1:38">
      <c r="A1932" s="14"/>
      <c r="B1932" s="14"/>
      <c r="C1932" s="14"/>
      <c r="D1932" s="14"/>
      <c r="E1932" s="14"/>
      <c r="F1932" s="14"/>
      <c r="G1932" s="14"/>
      <c r="H1932" s="14"/>
      <c r="I1932" s="14"/>
      <c r="J1932" s="14"/>
      <c r="K1932" s="14"/>
      <c r="L1932" s="14"/>
      <c r="M1932" s="14"/>
      <c r="N1932" s="14"/>
      <c r="O1932" s="14"/>
      <c r="Q1932" s="14" t="str">
        <f>IF(moras!H1924="SI", moras!C1924, "")</f>
        <v/>
      </c>
      <c r="R1932" s="14">
        <f>IF(moras!H1924="NO", moras!C1924, "")</f>
        <v>2724750</v>
      </c>
      <c r="S1932" s="14">
        <f t="shared" si="33"/>
        <v>-2724750</v>
      </c>
      <c r="T1932" s="14"/>
      <c r="U1932" s="14"/>
      <c r="V1932" s="14"/>
      <c r="W1932" s="14"/>
      <c r="X1932" s="14"/>
      <c r="Y1932" s="14"/>
      <c r="Z1932" s="14"/>
      <c r="AA1932" s="14"/>
      <c r="AB1932" s="14"/>
      <c r="AC1932" s="14"/>
      <c r="AD1932" s="14"/>
      <c r="AE1932" s="14"/>
      <c r="AF1932" s="14"/>
      <c r="AG1932" s="14"/>
      <c r="AH1932" s="14"/>
      <c r="AI1932" s="14"/>
      <c r="AJ1932" s="14"/>
      <c r="AK1932" s="14"/>
      <c r="AL1932" s="14"/>
    </row>
    <row r="1933" spans="1:38">
      <c r="A1933" s="14"/>
      <c r="B1933" s="14"/>
      <c r="C1933" s="14"/>
      <c r="D1933" s="14"/>
      <c r="E1933" s="14"/>
      <c r="F1933" s="14"/>
      <c r="G1933" s="14"/>
      <c r="H1933" s="14"/>
      <c r="I1933" s="14"/>
      <c r="J1933" s="14"/>
      <c r="K1933" s="14"/>
      <c r="L1933" s="14"/>
      <c r="M1933" s="14"/>
      <c r="N1933" s="14"/>
      <c r="O1933" s="14"/>
      <c r="Q1933" s="14" t="str">
        <f>IF(moras!H1925="SI", moras!C1925, "")</f>
        <v/>
      </c>
      <c r="R1933" s="14">
        <f>IF(moras!H1925="NO", moras!C1925, "")</f>
        <v>655672</v>
      </c>
      <c r="S1933" s="14">
        <f t="shared" si="33"/>
        <v>-655672</v>
      </c>
      <c r="T1933" s="14"/>
      <c r="U1933" s="14"/>
      <c r="V1933" s="14"/>
      <c r="W1933" s="14"/>
      <c r="X1933" s="14"/>
      <c r="Y1933" s="14"/>
      <c r="Z1933" s="14"/>
      <c r="AA1933" s="14"/>
      <c r="AB1933" s="14"/>
      <c r="AC1933" s="14"/>
      <c r="AD1933" s="14"/>
      <c r="AE1933" s="14"/>
      <c r="AF1933" s="14"/>
      <c r="AG1933" s="14"/>
      <c r="AH1933" s="14"/>
      <c r="AI1933" s="14"/>
      <c r="AJ1933" s="14"/>
      <c r="AK1933" s="14"/>
      <c r="AL1933" s="14"/>
    </row>
    <row r="1934" spans="1:38">
      <c r="A1934" s="14"/>
      <c r="B1934" s="14"/>
      <c r="C1934" s="14"/>
      <c r="D1934" s="14"/>
      <c r="E1934" s="14"/>
      <c r="F1934" s="14"/>
      <c r="G1934" s="14"/>
      <c r="H1934" s="14"/>
      <c r="I1934" s="14"/>
      <c r="J1934" s="14"/>
      <c r="K1934" s="14"/>
      <c r="L1934" s="14"/>
      <c r="M1934" s="14"/>
      <c r="N1934" s="14"/>
      <c r="O1934" s="14"/>
      <c r="Q1934" s="14" t="str">
        <f>IF(moras!H1926="SI", moras!C1926, "")</f>
        <v/>
      </c>
      <c r="R1934" s="14">
        <f>IF(moras!H1926="NO", moras!C1926, "")</f>
        <v>1257384</v>
      </c>
      <c r="S1934" s="14">
        <f t="shared" si="33"/>
        <v>-1257384</v>
      </c>
      <c r="T1934" s="14"/>
      <c r="U1934" s="14"/>
      <c r="V1934" s="14"/>
      <c r="W1934" s="14"/>
      <c r="X1934" s="14"/>
      <c r="Y1934" s="14"/>
      <c r="Z1934" s="14"/>
      <c r="AA1934" s="14"/>
      <c r="AB1934" s="14"/>
      <c r="AC1934" s="14"/>
      <c r="AD1934" s="14"/>
      <c r="AE1934" s="14"/>
      <c r="AF1934" s="14"/>
      <c r="AG1934" s="14"/>
      <c r="AH1934" s="14"/>
      <c r="AI1934" s="14"/>
      <c r="AJ1934" s="14"/>
      <c r="AK1934" s="14"/>
      <c r="AL1934" s="14"/>
    </row>
    <row r="1935" spans="1:38">
      <c r="A1935" s="14"/>
      <c r="B1935" s="14"/>
      <c r="C1935" s="14"/>
      <c r="D1935" s="14"/>
      <c r="E1935" s="14"/>
      <c r="F1935" s="14"/>
      <c r="G1935" s="14"/>
      <c r="H1935" s="14"/>
      <c r="I1935" s="14"/>
      <c r="J1935" s="14"/>
      <c r="K1935" s="14"/>
      <c r="L1935" s="14"/>
      <c r="M1935" s="14"/>
      <c r="N1935" s="14"/>
      <c r="O1935" s="14"/>
      <c r="Q1935" s="14" t="str">
        <f>IF(moras!H1927="SI", moras!C1927, "")</f>
        <v/>
      </c>
      <c r="R1935" s="14">
        <f>IF(moras!H1927="NO", moras!C1927, "")</f>
        <v>385460.82</v>
      </c>
      <c r="S1935" s="14">
        <f t="shared" si="33"/>
        <v>-385460.82</v>
      </c>
      <c r="T1935" s="14"/>
      <c r="U1935" s="14"/>
      <c r="V1935" s="14"/>
      <c r="W1935" s="14"/>
      <c r="X1935" s="14"/>
      <c r="Y1935" s="14"/>
      <c r="Z1935" s="14"/>
      <c r="AA1935" s="14"/>
      <c r="AB1935" s="14"/>
      <c r="AC1935" s="14"/>
      <c r="AD1935" s="14"/>
      <c r="AE1935" s="14"/>
      <c r="AF1935" s="14"/>
      <c r="AG1935" s="14"/>
      <c r="AH1935" s="14"/>
      <c r="AI1935" s="14"/>
      <c r="AJ1935" s="14"/>
      <c r="AK1935" s="14"/>
      <c r="AL1935" s="14"/>
    </row>
    <row r="1936" spans="1:38">
      <c r="A1936" s="14"/>
      <c r="B1936" s="14"/>
      <c r="C1936" s="14"/>
      <c r="D1936" s="14"/>
      <c r="E1936" s="14"/>
      <c r="F1936" s="14"/>
      <c r="G1936" s="14"/>
      <c r="H1936" s="14"/>
      <c r="I1936" s="14"/>
      <c r="J1936" s="14"/>
      <c r="K1936" s="14"/>
      <c r="L1936" s="14"/>
      <c r="M1936" s="14"/>
      <c r="N1936" s="14"/>
      <c r="O1936" s="14"/>
      <c r="Q1936" s="14">
        <f>IF(moras!H1928="SI", moras!C1928, "")</f>
        <v>454461.58</v>
      </c>
      <c r="R1936" s="14" t="str">
        <f>IF(moras!H1928="NO", moras!C1928, "")</f>
        <v/>
      </c>
      <c r="S1936" s="14" t="e">
        <f t="shared" si="33"/>
        <v>#VALUE!</v>
      </c>
      <c r="T1936" s="14"/>
      <c r="U1936" s="14"/>
      <c r="V1936" s="14"/>
      <c r="W1936" s="14"/>
      <c r="X1936" s="14"/>
      <c r="Y1936" s="14"/>
      <c r="Z1936" s="14"/>
      <c r="AA1936" s="14"/>
      <c r="AB1936" s="14"/>
      <c r="AC1936" s="14"/>
      <c r="AD1936" s="14"/>
      <c r="AE1936" s="14"/>
      <c r="AF1936" s="14"/>
      <c r="AG1936" s="14"/>
      <c r="AH1936" s="14"/>
      <c r="AI1936" s="14"/>
      <c r="AJ1936" s="14"/>
      <c r="AK1936" s="14"/>
      <c r="AL1936" s="14"/>
    </row>
    <row r="1937" spans="1:38">
      <c r="A1937" s="14"/>
      <c r="B1937" s="14"/>
      <c r="C1937" s="14"/>
      <c r="D1937" s="14"/>
      <c r="E1937" s="14"/>
      <c r="F1937" s="14"/>
      <c r="G1937" s="14"/>
      <c r="H1937" s="14"/>
      <c r="I1937" s="14"/>
      <c r="J1937" s="14"/>
      <c r="K1937" s="14"/>
      <c r="L1937" s="14"/>
      <c r="M1937" s="14"/>
      <c r="N1937" s="14"/>
      <c r="O1937" s="14"/>
      <c r="Q1937" s="14" t="str">
        <f>IF(moras!H1929="SI", moras!C1929, "")</f>
        <v/>
      </c>
      <c r="R1937" s="14">
        <f>IF(moras!H1929="NO", moras!C1929, "")</f>
        <v>277402</v>
      </c>
      <c r="S1937" s="14">
        <f t="shared" si="33"/>
        <v>-277402</v>
      </c>
      <c r="T1937" s="14"/>
      <c r="U1937" s="14"/>
      <c r="V1937" s="14"/>
      <c r="W1937" s="14"/>
      <c r="X1937" s="14"/>
      <c r="Y1937" s="14"/>
      <c r="Z1937" s="14"/>
      <c r="AA1937" s="14"/>
      <c r="AB1937" s="14"/>
      <c r="AC1937" s="14"/>
      <c r="AD1937" s="14"/>
      <c r="AE1937" s="14"/>
      <c r="AF1937" s="14"/>
      <c r="AG1937" s="14"/>
      <c r="AH1937" s="14"/>
      <c r="AI1937" s="14"/>
      <c r="AJ1937" s="14"/>
      <c r="AK1937" s="14"/>
      <c r="AL1937" s="14"/>
    </row>
    <row r="1938" spans="1:38">
      <c r="A1938" s="14"/>
      <c r="B1938" s="14"/>
      <c r="C1938" s="14"/>
      <c r="D1938" s="14"/>
      <c r="E1938" s="14"/>
      <c r="F1938" s="14"/>
      <c r="G1938" s="14"/>
      <c r="H1938" s="14"/>
      <c r="I1938" s="14"/>
      <c r="J1938" s="14"/>
      <c r="K1938" s="14"/>
      <c r="L1938" s="14"/>
      <c r="M1938" s="14"/>
      <c r="N1938" s="14"/>
      <c r="O1938" s="14"/>
      <c r="Q1938" s="14">
        <f>IF(moras!H1930="SI", moras!C1930, "")</f>
        <v>297046</v>
      </c>
      <c r="R1938" s="14" t="str">
        <f>IF(moras!H1930="NO", moras!C1930, "")</f>
        <v/>
      </c>
      <c r="S1938" s="14" t="e">
        <f t="shared" si="33"/>
        <v>#VALUE!</v>
      </c>
      <c r="T1938" s="14"/>
      <c r="U1938" s="14"/>
      <c r="V1938" s="14"/>
      <c r="W1938" s="14"/>
      <c r="X1938" s="14"/>
      <c r="Y1938" s="14"/>
      <c r="Z1938" s="14"/>
      <c r="AA1938" s="14"/>
      <c r="AB1938" s="14"/>
      <c r="AC1938" s="14"/>
      <c r="AD1938" s="14"/>
      <c r="AE1938" s="14"/>
      <c r="AF1938" s="14"/>
      <c r="AG1938" s="14"/>
      <c r="AH1938" s="14"/>
      <c r="AI1938" s="14"/>
      <c r="AJ1938" s="14"/>
      <c r="AK1938" s="14"/>
      <c r="AL1938" s="14"/>
    </row>
    <row r="1939" spans="1:38">
      <c r="A1939" s="14"/>
      <c r="B1939" s="14"/>
      <c r="C1939" s="14"/>
      <c r="D1939" s="14"/>
      <c r="E1939" s="14"/>
      <c r="F1939" s="14"/>
      <c r="G1939" s="14"/>
      <c r="H1939" s="14"/>
      <c r="I1939" s="14"/>
      <c r="J1939" s="14"/>
      <c r="K1939" s="14"/>
      <c r="L1939" s="14"/>
      <c r="M1939" s="14"/>
      <c r="N1939" s="14"/>
      <c r="O1939" s="14"/>
      <c r="Q1939" s="14" t="str">
        <f>IF(moras!H1931="SI", moras!C1931, "")</f>
        <v/>
      </c>
      <c r="R1939" s="14">
        <f>IF(moras!H1931="NO", moras!C1931, "")</f>
        <v>1541263.51</v>
      </c>
      <c r="S1939" s="14">
        <f t="shared" si="33"/>
        <v>-1541263.51</v>
      </c>
      <c r="T1939" s="14"/>
      <c r="U1939" s="14"/>
      <c r="V1939" s="14"/>
      <c r="W1939" s="14"/>
      <c r="X1939" s="14"/>
      <c r="Y1939" s="14"/>
      <c r="Z1939" s="14"/>
      <c r="AA1939" s="14"/>
      <c r="AB1939" s="14"/>
      <c r="AC1939" s="14"/>
      <c r="AD1939" s="14"/>
      <c r="AE1939" s="14"/>
      <c r="AF1939" s="14"/>
      <c r="AG1939" s="14"/>
      <c r="AH1939" s="14"/>
      <c r="AI1939" s="14"/>
      <c r="AJ1939" s="14"/>
      <c r="AK1939" s="14"/>
      <c r="AL1939" s="14"/>
    </row>
    <row r="1940" spans="1:38">
      <c r="A1940" s="14"/>
      <c r="B1940" s="14"/>
      <c r="C1940" s="14"/>
      <c r="D1940" s="14"/>
      <c r="E1940" s="14"/>
      <c r="F1940" s="14"/>
      <c r="G1940" s="14"/>
      <c r="H1940" s="14"/>
      <c r="I1940" s="14"/>
      <c r="J1940" s="14"/>
      <c r="K1940" s="14"/>
      <c r="L1940" s="14"/>
      <c r="M1940" s="14"/>
      <c r="N1940" s="14"/>
      <c r="O1940" s="14"/>
      <c r="Q1940" s="14" t="str">
        <f>IF(moras!H1932="SI", moras!C1932, "")</f>
        <v/>
      </c>
      <c r="R1940" s="14">
        <f>IF(moras!H1932="NO", moras!C1932, "")</f>
        <v>1017485</v>
      </c>
      <c r="S1940" s="14">
        <f t="shared" si="33"/>
        <v>-1017485</v>
      </c>
      <c r="T1940" s="14"/>
      <c r="U1940" s="14"/>
      <c r="V1940" s="14"/>
      <c r="W1940" s="14"/>
      <c r="X1940" s="14"/>
      <c r="Y1940" s="14"/>
      <c r="Z1940" s="14"/>
      <c r="AA1940" s="14"/>
      <c r="AB1940" s="14"/>
      <c r="AC1940" s="14"/>
      <c r="AD1940" s="14"/>
      <c r="AE1940" s="14"/>
      <c r="AF1940" s="14"/>
      <c r="AG1940" s="14"/>
      <c r="AH1940" s="14"/>
      <c r="AI1940" s="14"/>
      <c r="AJ1940" s="14"/>
      <c r="AK1940" s="14"/>
      <c r="AL1940" s="14"/>
    </row>
    <row r="1941" spans="1:38">
      <c r="A1941" s="14"/>
      <c r="B1941" s="14"/>
      <c r="C1941" s="14"/>
      <c r="D1941" s="14"/>
      <c r="E1941" s="14"/>
      <c r="F1941" s="14"/>
      <c r="G1941" s="14"/>
      <c r="H1941" s="14"/>
      <c r="I1941" s="14"/>
      <c r="J1941" s="14"/>
      <c r="K1941" s="14"/>
      <c r="L1941" s="14"/>
      <c r="M1941" s="14"/>
      <c r="N1941" s="14"/>
      <c r="O1941" s="14"/>
      <c r="Q1941" s="14" t="str">
        <f>IF(moras!H1933="SI", moras!C1933, "")</f>
        <v/>
      </c>
      <c r="R1941" s="14">
        <f>IF(moras!H1933="NO", moras!C1933, "")</f>
        <v>1854952.25</v>
      </c>
      <c r="S1941" s="14">
        <f t="shared" si="33"/>
        <v>-1854952.25</v>
      </c>
      <c r="T1941" s="14"/>
      <c r="U1941" s="14"/>
      <c r="V1941" s="14"/>
      <c r="W1941" s="14"/>
      <c r="X1941" s="14"/>
      <c r="Y1941" s="14"/>
      <c r="Z1941" s="14"/>
      <c r="AA1941" s="14"/>
      <c r="AB1941" s="14"/>
      <c r="AC1941" s="14"/>
      <c r="AD1941" s="14"/>
      <c r="AE1941" s="14"/>
      <c r="AF1941" s="14"/>
      <c r="AG1941" s="14"/>
      <c r="AH1941" s="14"/>
      <c r="AI1941" s="14"/>
      <c r="AJ1941" s="14"/>
      <c r="AK1941" s="14"/>
      <c r="AL1941" s="14"/>
    </row>
    <row r="1942" spans="1:38">
      <c r="A1942" s="14"/>
      <c r="B1942" s="14"/>
      <c r="C1942" s="14"/>
      <c r="D1942" s="14"/>
      <c r="E1942" s="14"/>
      <c r="F1942" s="14"/>
      <c r="G1942" s="14"/>
      <c r="H1942" s="14"/>
      <c r="I1942" s="14"/>
      <c r="J1942" s="14"/>
      <c r="K1942" s="14"/>
      <c r="L1942" s="14"/>
      <c r="M1942" s="14"/>
      <c r="N1942" s="14"/>
      <c r="O1942" s="14"/>
      <c r="Q1942" s="14" t="str">
        <f>IF(moras!H1934="SI", moras!C1934, "")</f>
        <v/>
      </c>
      <c r="R1942" s="14">
        <f>IF(moras!H1934="NO", moras!C1934, "")</f>
        <v>315617</v>
      </c>
      <c r="S1942" s="14">
        <f t="shared" si="33"/>
        <v>-315617</v>
      </c>
      <c r="T1942" s="14"/>
      <c r="U1942" s="14"/>
      <c r="V1942" s="14"/>
      <c r="W1942" s="14"/>
      <c r="X1942" s="14"/>
      <c r="Y1942" s="14"/>
      <c r="Z1942" s="14"/>
      <c r="AA1942" s="14"/>
      <c r="AB1942" s="14"/>
      <c r="AC1942" s="14"/>
      <c r="AD1942" s="14"/>
      <c r="AE1942" s="14"/>
      <c r="AF1942" s="14"/>
      <c r="AG1942" s="14"/>
      <c r="AH1942" s="14"/>
      <c r="AI1942" s="14"/>
      <c r="AJ1942" s="14"/>
      <c r="AK1942" s="14"/>
      <c r="AL1942" s="14"/>
    </row>
    <row r="1943" spans="1:38">
      <c r="A1943" s="14"/>
      <c r="B1943" s="14"/>
      <c r="C1943" s="14"/>
      <c r="D1943" s="14"/>
      <c r="E1943" s="14"/>
      <c r="F1943" s="14"/>
      <c r="G1943" s="14"/>
      <c r="H1943" s="14"/>
      <c r="I1943" s="14"/>
      <c r="J1943" s="14"/>
      <c r="K1943" s="14"/>
      <c r="L1943" s="14"/>
      <c r="M1943" s="14"/>
      <c r="N1943" s="14"/>
      <c r="O1943" s="14"/>
      <c r="Q1943" s="14">
        <f>IF(moras!H1935="SI", moras!C1935, "")</f>
        <v>310124</v>
      </c>
      <c r="R1943" s="14" t="str">
        <f>IF(moras!H1935="NO", moras!C1935, "")</f>
        <v/>
      </c>
      <c r="S1943" s="14" t="e">
        <f t="shared" si="33"/>
        <v>#VALUE!</v>
      </c>
      <c r="T1943" s="14"/>
      <c r="U1943" s="14"/>
      <c r="V1943" s="14"/>
      <c r="W1943" s="14"/>
      <c r="X1943" s="14"/>
      <c r="Y1943" s="14"/>
      <c r="Z1943" s="14"/>
      <c r="AA1943" s="14"/>
      <c r="AB1943" s="14"/>
      <c r="AC1943" s="14"/>
      <c r="AD1943" s="14"/>
      <c r="AE1943" s="14"/>
      <c r="AF1943" s="14"/>
      <c r="AG1943" s="14"/>
      <c r="AH1943" s="14"/>
      <c r="AI1943" s="14"/>
      <c r="AJ1943" s="14"/>
      <c r="AK1943" s="14"/>
      <c r="AL1943" s="14"/>
    </row>
    <row r="1944" spans="1:38">
      <c r="A1944" s="14"/>
      <c r="B1944" s="14"/>
      <c r="C1944" s="14"/>
      <c r="D1944" s="14"/>
      <c r="E1944" s="14"/>
      <c r="F1944" s="14"/>
      <c r="G1944" s="14"/>
      <c r="H1944" s="14"/>
      <c r="I1944" s="14"/>
      <c r="J1944" s="14"/>
      <c r="K1944" s="14"/>
      <c r="L1944" s="14"/>
      <c r="M1944" s="14"/>
      <c r="N1944" s="14"/>
      <c r="O1944" s="14"/>
      <c r="Q1944" s="14" t="str">
        <f>IF(moras!H1936="SI", moras!C1936, "")</f>
        <v/>
      </c>
      <c r="R1944" s="14">
        <f>IF(moras!H1936="NO", moras!C1936, "")</f>
        <v>240000</v>
      </c>
      <c r="S1944" s="14">
        <f t="shared" si="33"/>
        <v>-240000</v>
      </c>
      <c r="T1944" s="14"/>
      <c r="U1944" s="14"/>
      <c r="V1944" s="14"/>
      <c r="W1944" s="14"/>
      <c r="X1944" s="14"/>
      <c r="Y1944" s="14"/>
      <c r="Z1944" s="14"/>
      <c r="AA1944" s="14"/>
      <c r="AB1944" s="14"/>
      <c r="AC1944" s="14"/>
      <c r="AD1944" s="14"/>
      <c r="AE1944" s="14"/>
      <c r="AF1944" s="14"/>
      <c r="AG1944" s="14"/>
      <c r="AH1944" s="14"/>
      <c r="AI1944" s="14"/>
      <c r="AJ1944" s="14"/>
      <c r="AK1944" s="14"/>
      <c r="AL1944" s="14"/>
    </row>
    <row r="1945" spans="1:38">
      <c r="A1945" s="14"/>
      <c r="B1945" s="14"/>
      <c r="C1945" s="14"/>
      <c r="D1945" s="14"/>
      <c r="E1945" s="14"/>
      <c r="F1945" s="14"/>
      <c r="G1945" s="14"/>
      <c r="H1945" s="14"/>
      <c r="I1945" s="14"/>
      <c r="J1945" s="14"/>
      <c r="K1945" s="14"/>
      <c r="L1945" s="14"/>
      <c r="M1945" s="14"/>
      <c r="N1945" s="14"/>
      <c r="O1945" s="14"/>
      <c r="Q1945" s="14">
        <f>IF(moras!H1937="SI", moras!C1937, "")</f>
        <v>446061.6</v>
      </c>
      <c r="R1945" s="14" t="str">
        <f>IF(moras!H1937="NO", moras!C1937, "")</f>
        <v/>
      </c>
      <c r="S1945" s="14" t="e">
        <f t="shared" si="33"/>
        <v>#VALUE!</v>
      </c>
      <c r="T1945" s="14"/>
      <c r="U1945" s="14"/>
      <c r="V1945" s="14"/>
      <c r="W1945" s="14"/>
      <c r="X1945" s="14"/>
      <c r="Y1945" s="14"/>
      <c r="Z1945" s="14"/>
      <c r="AA1945" s="14"/>
      <c r="AB1945" s="14"/>
      <c r="AC1945" s="14"/>
      <c r="AD1945" s="14"/>
      <c r="AE1945" s="14"/>
      <c r="AF1945" s="14"/>
      <c r="AG1945" s="14"/>
      <c r="AH1945" s="14"/>
      <c r="AI1945" s="14"/>
      <c r="AJ1945" s="14"/>
      <c r="AK1945" s="14"/>
      <c r="AL1945" s="14"/>
    </row>
    <row r="1946" spans="1:38">
      <c r="A1946" s="14"/>
      <c r="B1946" s="14"/>
      <c r="C1946" s="14"/>
      <c r="D1946" s="14"/>
      <c r="E1946" s="14"/>
      <c r="F1946" s="14"/>
      <c r="G1946" s="14"/>
      <c r="H1946" s="14"/>
      <c r="I1946" s="14"/>
      <c r="J1946" s="14"/>
      <c r="K1946" s="14"/>
      <c r="L1946" s="14"/>
      <c r="M1946" s="14"/>
      <c r="N1946" s="14"/>
      <c r="O1946" s="14"/>
      <c r="Q1946" s="14" t="str">
        <f>IF(moras!H1938="SI", moras!C1938, "")</f>
        <v/>
      </c>
      <c r="R1946" s="14">
        <f>IF(moras!H1938="NO", moras!C1938, "")</f>
        <v>566297</v>
      </c>
      <c r="S1946" s="14">
        <f t="shared" si="33"/>
        <v>-566297</v>
      </c>
      <c r="T1946" s="14"/>
      <c r="U1946" s="14"/>
      <c r="V1946" s="14"/>
      <c r="W1946" s="14"/>
      <c r="X1946" s="14"/>
      <c r="Y1946" s="14"/>
      <c r="Z1946" s="14"/>
      <c r="AA1946" s="14"/>
      <c r="AB1946" s="14"/>
      <c r="AC1946" s="14"/>
      <c r="AD1946" s="14"/>
      <c r="AE1946" s="14"/>
      <c r="AF1946" s="14"/>
      <c r="AG1946" s="14"/>
      <c r="AH1946" s="14"/>
      <c r="AI1946" s="14"/>
      <c r="AJ1946" s="14"/>
      <c r="AK1946" s="14"/>
      <c r="AL1946" s="14"/>
    </row>
    <row r="1947" spans="1:38">
      <c r="A1947" s="14"/>
      <c r="B1947" s="14"/>
      <c r="C1947" s="14"/>
      <c r="D1947" s="14"/>
      <c r="E1947" s="14"/>
      <c r="F1947" s="14"/>
      <c r="G1947" s="14"/>
      <c r="H1947" s="14"/>
      <c r="I1947" s="14"/>
      <c r="J1947" s="14"/>
      <c r="K1947" s="14"/>
      <c r="L1947" s="14"/>
      <c r="M1947" s="14"/>
      <c r="N1947" s="14"/>
      <c r="O1947" s="14"/>
      <c r="Q1947" s="14">
        <f>IF(moras!H1939="SI", moras!C1939, "")</f>
        <v>50000</v>
      </c>
      <c r="R1947" s="14" t="str">
        <f>IF(moras!H1939="NO", moras!C1939, "")</f>
        <v/>
      </c>
      <c r="S1947" s="14" t="e">
        <f t="shared" si="33"/>
        <v>#VALUE!</v>
      </c>
      <c r="T1947" s="14"/>
      <c r="U1947" s="14"/>
      <c r="V1947" s="14"/>
      <c r="W1947" s="14"/>
      <c r="X1947" s="14"/>
      <c r="Y1947" s="14"/>
      <c r="Z1947" s="14"/>
      <c r="AA1947" s="14"/>
      <c r="AB1947" s="14"/>
      <c r="AC1947" s="14"/>
      <c r="AD1947" s="14"/>
      <c r="AE1947" s="14"/>
      <c r="AF1947" s="14"/>
      <c r="AG1947" s="14"/>
      <c r="AH1947" s="14"/>
      <c r="AI1947" s="14"/>
      <c r="AJ1947" s="14"/>
      <c r="AK1947" s="14"/>
      <c r="AL1947" s="14"/>
    </row>
    <row r="1948" spans="1:38">
      <c r="A1948" s="14"/>
      <c r="B1948" s="14"/>
      <c r="C1948" s="14"/>
      <c r="D1948" s="14"/>
      <c r="E1948" s="14"/>
      <c r="F1948" s="14"/>
      <c r="G1948" s="14"/>
      <c r="H1948" s="14"/>
      <c r="I1948" s="14"/>
      <c r="J1948" s="14"/>
      <c r="K1948" s="14"/>
      <c r="L1948" s="14"/>
      <c r="M1948" s="14"/>
      <c r="N1948" s="14"/>
      <c r="O1948" s="14"/>
      <c r="Q1948" s="14" t="str">
        <f>IF(moras!H1940="SI", moras!C1940, "")</f>
        <v/>
      </c>
      <c r="R1948" s="14">
        <f>IF(moras!H1940="NO", moras!C1940, "")</f>
        <v>394998</v>
      </c>
      <c r="S1948" s="14">
        <f t="shared" si="33"/>
        <v>-394998</v>
      </c>
      <c r="T1948" s="14"/>
      <c r="U1948" s="14"/>
      <c r="V1948" s="14"/>
      <c r="W1948" s="14"/>
      <c r="X1948" s="14"/>
      <c r="Y1948" s="14"/>
      <c r="Z1948" s="14"/>
      <c r="AA1948" s="14"/>
      <c r="AB1948" s="14"/>
      <c r="AC1948" s="14"/>
      <c r="AD1948" s="14"/>
      <c r="AE1948" s="14"/>
      <c r="AF1948" s="14"/>
      <c r="AG1948" s="14"/>
      <c r="AH1948" s="14"/>
      <c r="AI1948" s="14"/>
      <c r="AJ1948" s="14"/>
      <c r="AK1948" s="14"/>
      <c r="AL1948" s="14"/>
    </row>
    <row r="1949" spans="1:38">
      <c r="A1949" s="14"/>
      <c r="B1949" s="14"/>
      <c r="C1949" s="14"/>
      <c r="D1949" s="14"/>
      <c r="E1949" s="14"/>
      <c r="F1949" s="14"/>
      <c r="G1949" s="14"/>
      <c r="H1949" s="14"/>
      <c r="I1949" s="14"/>
      <c r="J1949" s="14"/>
      <c r="K1949" s="14"/>
      <c r="L1949" s="14"/>
      <c r="M1949" s="14"/>
      <c r="N1949" s="14"/>
      <c r="O1949" s="14"/>
      <c r="Q1949" s="14" t="str">
        <f>IF(moras!H1941="SI", moras!C1941, "")</f>
        <v/>
      </c>
      <c r="R1949" s="14">
        <f>IF(moras!H1941="NO", moras!C1941, "")</f>
        <v>320000</v>
      </c>
      <c r="S1949" s="14">
        <f t="shared" si="33"/>
        <v>-320000</v>
      </c>
      <c r="T1949" s="14"/>
      <c r="U1949" s="14"/>
      <c r="V1949" s="14"/>
      <c r="W1949" s="14"/>
      <c r="X1949" s="14"/>
      <c r="Y1949" s="14"/>
      <c r="Z1949" s="14"/>
      <c r="AA1949" s="14"/>
      <c r="AB1949" s="14"/>
      <c r="AC1949" s="14"/>
      <c r="AD1949" s="14"/>
      <c r="AE1949" s="14"/>
      <c r="AF1949" s="14"/>
      <c r="AG1949" s="14"/>
      <c r="AH1949" s="14"/>
      <c r="AI1949" s="14"/>
      <c r="AJ1949" s="14"/>
      <c r="AK1949" s="14"/>
      <c r="AL1949" s="14"/>
    </row>
    <row r="1950" spans="1:38">
      <c r="A1950" s="14"/>
      <c r="B1950" s="14"/>
      <c r="C1950" s="14"/>
      <c r="D1950" s="14"/>
      <c r="E1950" s="14"/>
      <c r="F1950" s="14"/>
      <c r="G1950" s="14"/>
      <c r="H1950" s="14"/>
      <c r="I1950" s="14"/>
      <c r="J1950" s="14"/>
      <c r="K1950" s="14"/>
      <c r="L1950" s="14"/>
      <c r="M1950" s="14"/>
      <c r="N1950" s="14"/>
      <c r="O1950" s="14"/>
      <c r="Q1950" s="14" t="str">
        <f>IF(moras!H1942="SI", moras!C1942, "")</f>
        <v/>
      </c>
      <c r="R1950" s="14">
        <f>IF(moras!H1942="NO", moras!C1942, "")</f>
        <v>953728.87</v>
      </c>
      <c r="S1950" s="14">
        <f t="shared" si="33"/>
        <v>-953728.87</v>
      </c>
      <c r="T1950" s="14"/>
      <c r="U1950" s="14"/>
      <c r="V1950" s="14"/>
      <c r="W1950" s="14"/>
      <c r="X1950" s="14"/>
      <c r="Y1950" s="14"/>
      <c r="Z1950" s="14"/>
      <c r="AA1950" s="14"/>
      <c r="AB1950" s="14"/>
      <c r="AC1950" s="14"/>
      <c r="AD1950" s="14"/>
      <c r="AE1950" s="14"/>
      <c r="AF1950" s="14"/>
      <c r="AG1950" s="14"/>
      <c r="AH1950" s="14"/>
      <c r="AI1950" s="14"/>
      <c r="AJ1950" s="14"/>
      <c r="AK1950" s="14"/>
      <c r="AL1950" s="14"/>
    </row>
    <row r="1951" spans="1:38">
      <c r="A1951" s="14"/>
      <c r="B1951" s="14"/>
      <c r="C1951" s="14"/>
      <c r="D1951" s="14"/>
      <c r="E1951" s="14"/>
      <c r="F1951" s="14"/>
      <c r="G1951" s="14"/>
      <c r="H1951" s="14"/>
      <c r="I1951" s="14"/>
      <c r="J1951" s="14"/>
      <c r="K1951" s="14"/>
      <c r="L1951" s="14"/>
      <c r="M1951" s="14"/>
      <c r="N1951" s="14"/>
      <c r="O1951" s="14"/>
      <c r="Q1951" s="14" t="str">
        <f>IF(moras!H1943="SI", moras!C1943, "")</f>
        <v/>
      </c>
      <c r="R1951" s="14">
        <f>IF(moras!H1943="NO", moras!C1943, "")</f>
        <v>507443.6</v>
      </c>
      <c r="S1951" s="14">
        <f t="shared" si="33"/>
        <v>-507443.6</v>
      </c>
      <c r="T1951" s="14"/>
      <c r="U1951" s="14"/>
      <c r="V1951" s="14"/>
      <c r="W1951" s="14"/>
      <c r="X1951" s="14"/>
      <c r="Y1951" s="14"/>
      <c r="Z1951" s="14"/>
      <c r="AA1951" s="14"/>
      <c r="AB1951" s="14"/>
      <c r="AC1951" s="14"/>
      <c r="AD1951" s="14"/>
      <c r="AE1951" s="14"/>
      <c r="AF1951" s="14"/>
      <c r="AG1951" s="14"/>
      <c r="AH1951" s="14"/>
      <c r="AI1951" s="14"/>
      <c r="AJ1951" s="14"/>
      <c r="AK1951" s="14"/>
      <c r="AL1951" s="14"/>
    </row>
    <row r="1952" spans="1:38">
      <c r="A1952" s="14"/>
      <c r="B1952" s="14"/>
      <c r="C1952" s="14"/>
      <c r="D1952" s="14"/>
      <c r="E1952" s="14"/>
      <c r="F1952" s="14"/>
      <c r="G1952" s="14"/>
      <c r="H1952" s="14"/>
      <c r="I1952" s="14"/>
      <c r="J1952" s="14"/>
      <c r="K1952" s="14"/>
      <c r="L1952" s="14"/>
      <c r="M1952" s="14"/>
      <c r="N1952" s="14"/>
      <c r="O1952" s="14"/>
      <c r="Q1952" s="14" t="str">
        <f>IF(moras!H1944="SI", moras!C1944, "")</f>
        <v/>
      </c>
      <c r="R1952" s="14">
        <f>IF(moras!H1944="NO", moras!C1944, "")</f>
        <v>995680</v>
      </c>
      <c r="S1952" s="14">
        <f t="shared" si="33"/>
        <v>-995680</v>
      </c>
      <c r="T1952" s="14"/>
      <c r="U1952" s="14"/>
      <c r="V1952" s="14"/>
      <c r="W1952" s="14"/>
      <c r="X1952" s="14"/>
      <c r="Y1952" s="14"/>
      <c r="Z1952" s="14"/>
      <c r="AA1952" s="14"/>
      <c r="AB1952" s="14"/>
      <c r="AC1952" s="14"/>
      <c r="AD1952" s="14"/>
      <c r="AE1952" s="14"/>
      <c r="AF1952" s="14"/>
      <c r="AG1952" s="14"/>
      <c r="AH1952" s="14"/>
      <c r="AI1952" s="14"/>
      <c r="AJ1952" s="14"/>
      <c r="AK1952" s="14"/>
      <c r="AL1952" s="14"/>
    </row>
    <row r="1953" spans="1:38">
      <c r="A1953" s="14"/>
      <c r="B1953" s="14"/>
      <c r="C1953" s="14"/>
      <c r="D1953" s="14"/>
      <c r="E1953" s="14"/>
      <c r="F1953" s="14"/>
      <c r="G1953" s="14"/>
      <c r="H1953" s="14"/>
      <c r="I1953" s="14"/>
      <c r="J1953" s="14"/>
      <c r="K1953" s="14"/>
      <c r="L1953" s="14"/>
      <c r="M1953" s="14"/>
      <c r="N1953" s="14"/>
      <c r="O1953" s="14"/>
      <c r="Q1953" s="14" t="str">
        <f>IF(moras!H1945="SI", moras!C1945, "")</f>
        <v/>
      </c>
      <c r="R1953" s="14">
        <f>IF(moras!H1945="NO", moras!C1945, "")</f>
        <v>278030</v>
      </c>
      <c r="S1953" s="14">
        <f t="shared" si="33"/>
        <v>-278030</v>
      </c>
      <c r="T1953" s="14"/>
      <c r="U1953" s="14"/>
      <c r="V1953" s="14"/>
      <c r="W1953" s="14"/>
      <c r="X1953" s="14"/>
      <c r="Y1953" s="14"/>
      <c r="Z1953" s="14"/>
      <c r="AA1953" s="14"/>
      <c r="AB1953" s="14"/>
      <c r="AC1953" s="14"/>
      <c r="AD1953" s="14"/>
      <c r="AE1953" s="14"/>
      <c r="AF1953" s="14"/>
      <c r="AG1953" s="14"/>
      <c r="AH1953" s="14"/>
      <c r="AI1953" s="14"/>
      <c r="AJ1953" s="14"/>
      <c r="AK1953" s="14"/>
      <c r="AL1953" s="14"/>
    </row>
    <row r="1954" spans="1:38">
      <c r="A1954" s="14"/>
      <c r="B1954" s="14"/>
      <c r="C1954" s="14"/>
      <c r="D1954" s="14"/>
      <c r="E1954" s="14"/>
      <c r="F1954" s="14"/>
      <c r="G1954" s="14"/>
      <c r="H1954" s="14"/>
      <c r="I1954" s="14"/>
      <c r="J1954" s="14"/>
      <c r="K1954" s="14"/>
      <c r="L1954" s="14"/>
      <c r="M1954" s="14"/>
      <c r="N1954" s="14"/>
      <c r="O1954" s="14"/>
      <c r="Q1954" s="14" t="str">
        <f>IF(moras!H1946="SI", moras!C1946, "")</f>
        <v/>
      </c>
      <c r="R1954" s="14">
        <f>IF(moras!H1946="NO", moras!C1946, "")</f>
        <v>340100.8</v>
      </c>
      <c r="S1954" s="14">
        <f t="shared" si="33"/>
        <v>-340100.8</v>
      </c>
      <c r="T1954" s="14"/>
      <c r="U1954" s="14"/>
      <c r="V1954" s="14"/>
      <c r="W1954" s="14"/>
      <c r="X1954" s="14"/>
      <c r="Y1954" s="14"/>
      <c r="Z1954" s="14"/>
      <c r="AA1954" s="14"/>
      <c r="AB1954" s="14"/>
      <c r="AC1954" s="14"/>
      <c r="AD1954" s="14"/>
      <c r="AE1954" s="14"/>
      <c r="AF1954" s="14"/>
      <c r="AG1954" s="14"/>
      <c r="AH1954" s="14"/>
      <c r="AI1954" s="14"/>
      <c r="AJ1954" s="14"/>
      <c r="AK1954" s="14"/>
      <c r="AL1954" s="14"/>
    </row>
    <row r="1955" spans="1:38">
      <c r="A1955" s="14"/>
      <c r="B1955" s="14"/>
      <c r="C1955" s="14"/>
      <c r="D1955" s="14"/>
      <c r="E1955" s="14"/>
      <c r="F1955" s="14"/>
      <c r="G1955" s="14"/>
      <c r="H1955" s="14"/>
      <c r="I1955" s="14"/>
      <c r="J1955" s="14"/>
      <c r="K1955" s="14"/>
      <c r="L1955" s="14"/>
      <c r="M1955" s="14"/>
      <c r="N1955" s="14"/>
      <c r="O1955" s="14"/>
      <c r="Q1955" s="14" t="str">
        <f>IF(moras!H1947="SI", moras!C1947, "")</f>
        <v/>
      </c>
      <c r="R1955" s="14">
        <f>IF(moras!H1947="NO", moras!C1947, "")</f>
        <v>889976.5</v>
      </c>
      <c r="S1955" s="14">
        <f t="shared" si="33"/>
        <v>-889976.5</v>
      </c>
      <c r="T1955" s="14"/>
      <c r="U1955" s="14"/>
      <c r="V1955" s="14"/>
      <c r="W1955" s="14"/>
      <c r="X1955" s="14"/>
      <c r="Y1955" s="14"/>
      <c r="Z1955" s="14"/>
      <c r="AA1955" s="14"/>
      <c r="AB1955" s="14"/>
      <c r="AC1955" s="14"/>
      <c r="AD1955" s="14"/>
      <c r="AE1955" s="14"/>
      <c r="AF1955" s="14"/>
      <c r="AG1955" s="14"/>
      <c r="AH1955" s="14"/>
      <c r="AI1955" s="14"/>
      <c r="AJ1955" s="14"/>
      <c r="AK1955" s="14"/>
      <c r="AL1955" s="14"/>
    </row>
    <row r="1956" spans="1:38">
      <c r="A1956" s="14"/>
      <c r="B1956" s="14"/>
      <c r="C1956" s="14"/>
      <c r="D1956" s="14"/>
      <c r="E1956" s="14"/>
      <c r="F1956" s="14"/>
      <c r="G1956" s="14"/>
      <c r="H1956" s="14"/>
      <c r="I1956" s="14"/>
      <c r="J1956" s="14"/>
      <c r="K1956" s="14"/>
      <c r="L1956" s="14"/>
      <c r="M1956" s="14"/>
      <c r="N1956" s="14"/>
      <c r="O1956" s="14"/>
      <c r="Q1956" s="14" t="str">
        <f>IF(moras!H1948="SI", moras!C1948, "")</f>
        <v/>
      </c>
      <c r="R1956" s="14">
        <f>IF(moras!H1948="NO", moras!C1948, "")</f>
        <v>558420.11</v>
      </c>
      <c r="S1956" s="14">
        <f t="shared" si="33"/>
        <v>-558420.11</v>
      </c>
      <c r="T1956" s="14"/>
      <c r="U1956" s="14"/>
      <c r="V1956" s="14"/>
      <c r="W1956" s="14"/>
      <c r="X1956" s="14"/>
      <c r="Y1956" s="14"/>
      <c r="Z1956" s="14"/>
      <c r="AA1956" s="14"/>
      <c r="AB1956" s="14"/>
      <c r="AC1956" s="14"/>
      <c r="AD1956" s="14"/>
      <c r="AE1956" s="14"/>
      <c r="AF1956" s="14"/>
      <c r="AG1956" s="14"/>
      <c r="AH1956" s="14"/>
      <c r="AI1956" s="14"/>
      <c r="AJ1956" s="14"/>
      <c r="AK1956" s="14"/>
      <c r="AL1956" s="14"/>
    </row>
    <row r="1957" spans="1:38">
      <c r="A1957" s="14"/>
      <c r="B1957" s="14"/>
      <c r="C1957" s="14"/>
      <c r="D1957" s="14"/>
      <c r="E1957" s="14"/>
      <c r="F1957" s="14"/>
      <c r="G1957" s="14"/>
      <c r="H1957" s="14"/>
      <c r="I1957" s="14"/>
      <c r="J1957" s="14"/>
      <c r="K1957" s="14"/>
      <c r="L1957" s="14"/>
      <c r="M1957" s="14"/>
      <c r="N1957" s="14"/>
      <c r="O1957" s="14"/>
      <c r="Q1957" s="14" t="str">
        <f>IF(moras!H1949="SI", moras!C1949, "")</f>
        <v/>
      </c>
      <c r="R1957" s="14">
        <f>IF(moras!H1949="NO", moras!C1949, "")</f>
        <v>478452</v>
      </c>
      <c r="S1957" s="14">
        <f t="shared" si="33"/>
        <v>-478452</v>
      </c>
      <c r="T1957" s="14"/>
      <c r="U1957" s="14"/>
      <c r="V1957" s="14"/>
      <c r="W1957" s="14"/>
      <c r="X1957" s="14"/>
      <c r="Y1957" s="14"/>
      <c r="Z1957" s="14"/>
      <c r="AA1957" s="14"/>
      <c r="AB1957" s="14"/>
      <c r="AC1957" s="14"/>
      <c r="AD1957" s="14"/>
      <c r="AE1957" s="14"/>
      <c r="AF1957" s="14"/>
      <c r="AG1957" s="14"/>
      <c r="AH1957" s="14"/>
      <c r="AI1957" s="14"/>
      <c r="AJ1957" s="14"/>
      <c r="AK1957" s="14"/>
      <c r="AL1957" s="14"/>
    </row>
    <row r="1958" spans="1:38">
      <c r="A1958" s="14"/>
      <c r="B1958" s="14"/>
      <c r="C1958" s="14"/>
      <c r="D1958" s="14"/>
      <c r="E1958" s="14"/>
      <c r="F1958" s="14"/>
      <c r="G1958" s="14"/>
      <c r="H1958" s="14"/>
      <c r="I1958" s="14"/>
      <c r="J1958" s="14"/>
      <c r="K1958" s="14"/>
      <c r="L1958" s="14"/>
      <c r="M1958" s="14"/>
      <c r="N1958" s="14"/>
      <c r="O1958" s="14"/>
      <c r="Q1958" s="14">
        <f>IF(moras!H1950="SI", moras!C1950, "")</f>
        <v>594092</v>
      </c>
      <c r="R1958" s="14" t="str">
        <f>IF(moras!H1950="NO", moras!C1950, "")</f>
        <v/>
      </c>
      <c r="S1958" s="14" t="e">
        <f t="shared" si="33"/>
        <v>#VALUE!</v>
      </c>
      <c r="T1958" s="14"/>
      <c r="U1958" s="14"/>
      <c r="V1958" s="14"/>
      <c r="W1958" s="14"/>
      <c r="X1958" s="14"/>
      <c r="Y1958" s="14"/>
      <c r="Z1958" s="14"/>
      <c r="AA1958" s="14"/>
      <c r="AB1958" s="14"/>
      <c r="AC1958" s="14"/>
      <c r="AD1958" s="14"/>
      <c r="AE1958" s="14"/>
      <c r="AF1958" s="14"/>
      <c r="AG1958" s="14"/>
      <c r="AH1958" s="14"/>
      <c r="AI1958" s="14"/>
      <c r="AJ1958" s="14"/>
      <c r="AK1958" s="14"/>
      <c r="AL1958" s="14"/>
    </row>
    <row r="1959" spans="1:38">
      <c r="A1959" s="14"/>
      <c r="B1959" s="14"/>
      <c r="C1959" s="14"/>
      <c r="D1959" s="14"/>
      <c r="E1959" s="14"/>
      <c r="F1959" s="14"/>
      <c r="G1959" s="14"/>
      <c r="H1959" s="14"/>
      <c r="I1959" s="14"/>
      <c r="J1959" s="14"/>
      <c r="K1959" s="14"/>
      <c r="L1959" s="14"/>
      <c r="M1959" s="14"/>
      <c r="N1959" s="14"/>
      <c r="O1959" s="14"/>
      <c r="Q1959" s="14">
        <f>IF(moras!H1951="SI", moras!C1951, "")</f>
        <v>1281095</v>
      </c>
      <c r="R1959" s="14" t="str">
        <f>IF(moras!H1951="NO", moras!C1951, "")</f>
        <v/>
      </c>
      <c r="S1959" s="14" t="e">
        <f t="shared" si="33"/>
        <v>#VALUE!</v>
      </c>
      <c r="T1959" s="14"/>
      <c r="U1959" s="14"/>
      <c r="V1959" s="14"/>
      <c r="W1959" s="14"/>
      <c r="X1959" s="14"/>
      <c r="Y1959" s="14"/>
      <c r="Z1959" s="14"/>
      <c r="AA1959" s="14"/>
      <c r="AB1959" s="14"/>
      <c r="AC1959" s="14"/>
      <c r="AD1959" s="14"/>
      <c r="AE1959" s="14"/>
      <c r="AF1959" s="14"/>
      <c r="AG1959" s="14"/>
      <c r="AH1959" s="14"/>
      <c r="AI1959" s="14"/>
      <c r="AJ1959" s="14"/>
      <c r="AK1959" s="14"/>
      <c r="AL1959" s="14"/>
    </row>
    <row r="1960" spans="1:38">
      <c r="A1960" s="14"/>
      <c r="B1960" s="14"/>
      <c r="C1960" s="14"/>
      <c r="D1960" s="14"/>
      <c r="E1960" s="14"/>
      <c r="F1960" s="14"/>
      <c r="G1960" s="14"/>
      <c r="H1960" s="14"/>
      <c r="I1960" s="14"/>
      <c r="J1960" s="14"/>
      <c r="K1960" s="14"/>
      <c r="L1960" s="14"/>
      <c r="M1960" s="14"/>
      <c r="N1960" s="14"/>
      <c r="O1960" s="14"/>
      <c r="Q1960" s="14" t="str">
        <f>IF(moras!H1952="SI", moras!C1952, "")</f>
        <v/>
      </c>
      <c r="R1960" s="14">
        <f>IF(moras!H1952="NO", moras!C1952, "")</f>
        <v>610146</v>
      </c>
      <c r="S1960" s="14">
        <f t="shared" si="33"/>
        <v>-610146</v>
      </c>
      <c r="T1960" s="14"/>
      <c r="U1960" s="14"/>
      <c r="V1960" s="14"/>
      <c r="W1960" s="14"/>
      <c r="X1960" s="14"/>
      <c r="Y1960" s="14"/>
      <c r="Z1960" s="14"/>
      <c r="AA1960" s="14"/>
      <c r="AB1960" s="14"/>
      <c r="AC1960" s="14"/>
      <c r="AD1960" s="14"/>
      <c r="AE1960" s="14"/>
      <c r="AF1960" s="14"/>
      <c r="AG1960" s="14"/>
      <c r="AH1960" s="14"/>
      <c r="AI1960" s="14"/>
      <c r="AJ1960" s="14"/>
      <c r="AK1960" s="14"/>
      <c r="AL1960" s="14"/>
    </row>
    <row r="1961" spans="1:38">
      <c r="A1961" s="14"/>
      <c r="B1961" s="14"/>
      <c r="C1961" s="14"/>
      <c r="D1961" s="14"/>
      <c r="E1961" s="14"/>
      <c r="F1961" s="14"/>
      <c r="G1961" s="14"/>
      <c r="H1961" s="14"/>
      <c r="I1961" s="14"/>
      <c r="J1961" s="14"/>
      <c r="K1961" s="14"/>
      <c r="L1961" s="14"/>
      <c r="M1961" s="14"/>
      <c r="N1961" s="14"/>
      <c r="O1961" s="14"/>
      <c r="Q1961" s="14" t="str">
        <f>IF(moras!H1953="SI", moras!C1953, "")</f>
        <v/>
      </c>
      <c r="R1961" s="14">
        <f>IF(moras!H1953="NO", moras!C1953, "")</f>
        <v>278030</v>
      </c>
      <c r="S1961" s="14">
        <f t="shared" si="33"/>
        <v>-278030</v>
      </c>
      <c r="T1961" s="14"/>
      <c r="U1961" s="14"/>
      <c r="V1961" s="14"/>
      <c r="W1961" s="14"/>
      <c r="X1961" s="14"/>
      <c r="Y1961" s="14"/>
      <c r="Z1961" s="14"/>
      <c r="AA1961" s="14"/>
      <c r="AB1961" s="14"/>
      <c r="AC1961" s="14"/>
      <c r="AD1961" s="14"/>
      <c r="AE1961" s="14"/>
      <c r="AF1961" s="14"/>
      <c r="AG1961" s="14"/>
      <c r="AH1961" s="14"/>
      <c r="AI1961" s="14"/>
      <c r="AJ1961" s="14"/>
      <c r="AK1961" s="14"/>
      <c r="AL1961" s="14"/>
    </row>
    <row r="1962" spans="1:38">
      <c r="A1962" s="14"/>
      <c r="B1962" s="14"/>
      <c r="C1962" s="14"/>
      <c r="D1962" s="14"/>
      <c r="E1962" s="14"/>
      <c r="F1962" s="14"/>
      <c r="G1962" s="14"/>
      <c r="H1962" s="14"/>
      <c r="I1962" s="14"/>
      <c r="J1962" s="14"/>
      <c r="K1962" s="14"/>
      <c r="L1962" s="14"/>
      <c r="M1962" s="14"/>
      <c r="N1962" s="14"/>
      <c r="O1962" s="14"/>
      <c r="Q1962" s="14" t="str">
        <f>IF(moras!H1954="SI", moras!C1954, "")</f>
        <v/>
      </c>
      <c r="R1962" s="14">
        <f>IF(moras!H1954="NO", moras!C1954, "")</f>
        <v>752666</v>
      </c>
      <c r="S1962" s="14">
        <f t="shared" si="33"/>
        <v>-752666</v>
      </c>
      <c r="T1962" s="14"/>
      <c r="U1962" s="14"/>
      <c r="V1962" s="14"/>
      <c r="W1962" s="14"/>
      <c r="X1962" s="14"/>
      <c r="Y1962" s="14"/>
      <c r="Z1962" s="14"/>
      <c r="AA1962" s="14"/>
      <c r="AB1962" s="14"/>
      <c r="AC1962" s="14"/>
      <c r="AD1962" s="14"/>
      <c r="AE1962" s="14"/>
      <c r="AF1962" s="14"/>
      <c r="AG1962" s="14"/>
      <c r="AH1962" s="14"/>
      <c r="AI1962" s="14"/>
      <c r="AJ1962" s="14"/>
      <c r="AK1962" s="14"/>
      <c r="AL1962" s="14"/>
    </row>
    <row r="1963" spans="1:38">
      <c r="A1963" s="14"/>
      <c r="B1963" s="14"/>
      <c r="C1963" s="14"/>
      <c r="D1963" s="14"/>
      <c r="E1963" s="14"/>
      <c r="F1963" s="14"/>
      <c r="G1963" s="14"/>
      <c r="H1963" s="14"/>
      <c r="I1963" s="14"/>
      <c r="J1963" s="14"/>
      <c r="K1963" s="14"/>
      <c r="L1963" s="14"/>
      <c r="M1963" s="14"/>
      <c r="N1963" s="14"/>
      <c r="O1963" s="14"/>
      <c r="Q1963" s="14" t="str">
        <f>IF(moras!H1955="SI", moras!C1955, "")</f>
        <v/>
      </c>
      <c r="R1963" s="14">
        <f>IF(moras!H1955="NO", moras!C1955, "")</f>
        <v>96000</v>
      </c>
      <c r="S1963" s="14">
        <f t="shared" si="33"/>
        <v>-96000</v>
      </c>
      <c r="T1963" s="14"/>
      <c r="U1963" s="14"/>
      <c r="V1963" s="14"/>
      <c r="W1963" s="14"/>
      <c r="X1963" s="14"/>
      <c r="Y1963" s="14"/>
      <c r="Z1963" s="14"/>
      <c r="AA1963" s="14"/>
      <c r="AB1963" s="14"/>
      <c r="AC1963" s="14"/>
      <c r="AD1963" s="14"/>
      <c r="AE1963" s="14"/>
      <c r="AF1963" s="14"/>
      <c r="AG1963" s="14"/>
      <c r="AH1963" s="14"/>
      <c r="AI1963" s="14"/>
      <c r="AJ1963" s="14"/>
      <c r="AK1963" s="14"/>
      <c r="AL1963" s="14"/>
    </row>
    <row r="1964" spans="1:38">
      <c r="A1964" s="14"/>
      <c r="B1964" s="14"/>
      <c r="C1964" s="14"/>
      <c r="D1964" s="14"/>
      <c r="E1964" s="14"/>
      <c r="F1964" s="14"/>
      <c r="G1964" s="14"/>
      <c r="H1964" s="14"/>
      <c r="I1964" s="14"/>
      <c r="J1964" s="14"/>
      <c r="K1964" s="14"/>
      <c r="L1964" s="14"/>
      <c r="M1964" s="14"/>
      <c r="N1964" s="14"/>
      <c r="O1964" s="14"/>
      <c r="Q1964" s="14" t="str">
        <f>IF(moras!H1956="SI", moras!C1956, "")</f>
        <v/>
      </c>
      <c r="R1964" s="14">
        <f>IF(moras!H1956="NO", moras!C1956, "")</f>
        <v>363604.49</v>
      </c>
      <c r="S1964" s="14">
        <f t="shared" si="33"/>
        <v>-363604.49</v>
      </c>
      <c r="T1964" s="14"/>
      <c r="U1964" s="14"/>
      <c r="V1964" s="14"/>
      <c r="W1964" s="14"/>
      <c r="X1964" s="14"/>
      <c r="Y1964" s="14"/>
      <c r="Z1964" s="14"/>
      <c r="AA1964" s="14"/>
      <c r="AB1964" s="14"/>
      <c r="AC1964" s="14"/>
      <c r="AD1964" s="14"/>
      <c r="AE1964" s="14"/>
      <c r="AF1964" s="14"/>
      <c r="AG1964" s="14"/>
      <c r="AH1964" s="14"/>
      <c r="AI1964" s="14"/>
      <c r="AJ1964" s="14"/>
      <c r="AK1964" s="14"/>
      <c r="AL1964" s="14"/>
    </row>
    <row r="1965" spans="1:38">
      <c r="A1965" s="14"/>
      <c r="B1965" s="14"/>
      <c r="C1965" s="14"/>
      <c r="D1965" s="14"/>
      <c r="E1965" s="14"/>
      <c r="F1965" s="14"/>
      <c r="G1965" s="14"/>
      <c r="H1965" s="14"/>
      <c r="I1965" s="14"/>
      <c r="J1965" s="14"/>
      <c r="K1965" s="14"/>
      <c r="L1965" s="14"/>
      <c r="M1965" s="14"/>
      <c r="N1965" s="14"/>
      <c r="O1965" s="14"/>
      <c r="Q1965" s="14" t="str">
        <f>IF(moras!H1957="SI", moras!C1957, "")</f>
        <v/>
      </c>
      <c r="R1965" s="14">
        <f>IF(moras!H1957="NO", moras!C1957, "")</f>
        <v>1094727.6000000001</v>
      </c>
      <c r="S1965" s="14">
        <f t="shared" si="33"/>
        <v>-1094727.6000000001</v>
      </c>
      <c r="T1965" s="14"/>
      <c r="U1965" s="14"/>
      <c r="V1965" s="14"/>
      <c r="W1965" s="14"/>
      <c r="X1965" s="14"/>
      <c r="Y1965" s="14"/>
      <c r="Z1965" s="14"/>
      <c r="AA1965" s="14"/>
      <c r="AB1965" s="14"/>
      <c r="AC1965" s="14"/>
      <c r="AD1965" s="14"/>
      <c r="AE1965" s="14"/>
      <c r="AF1965" s="14"/>
      <c r="AG1965" s="14"/>
      <c r="AH1965" s="14"/>
      <c r="AI1965" s="14"/>
      <c r="AJ1965" s="14"/>
      <c r="AK1965" s="14"/>
      <c r="AL1965" s="14"/>
    </row>
    <row r="1966" spans="1:38">
      <c r="A1966" s="14"/>
      <c r="B1966" s="14"/>
      <c r="C1966" s="14"/>
      <c r="D1966" s="14"/>
      <c r="E1966" s="14"/>
      <c r="F1966" s="14"/>
      <c r="G1966" s="14"/>
      <c r="H1966" s="14"/>
      <c r="I1966" s="14"/>
      <c r="J1966" s="14"/>
      <c r="K1966" s="14"/>
      <c r="L1966" s="14"/>
      <c r="M1966" s="14"/>
      <c r="N1966" s="14"/>
      <c r="O1966" s="14"/>
      <c r="Q1966" s="14" t="str">
        <f>IF(moras!H1958="SI", moras!C1958, "")</f>
        <v/>
      </c>
      <c r="R1966" s="14">
        <f>IF(moras!H1958="NO", moras!C1958, "")</f>
        <v>297046</v>
      </c>
      <c r="S1966" s="14">
        <f t="shared" si="33"/>
        <v>-297046</v>
      </c>
      <c r="T1966" s="14"/>
      <c r="U1966" s="14"/>
      <c r="V1966" s="14"/>
      <c r="W1966" s="14"/>
      <c r="X1966" s="14"/>
      <c r="Y1966" s="14"/>
      <c r="Z1966" s="14"/>
      <c r="AA1966" s="14"/>
      <c r="AB1966" s="14"/>
      <c r="AC1966" s="14"/>
      <c r="AD1966" s="14"/>
      <c r="AE1966" s="14"/>
      <c r="AF1966" s="14"/>
      <c r="AG1966" s="14"/>
      <c r="AH1966" s="14"/>
      <c r="AI1966" s="14"/>
      <c r="AJ1966" s="14"/>
      <c r="AK1966" s="14"/>
      <c r="AL1966" s="14"/>
    </row>
    <row r="1967" spans="1:38">
      <c r="A1967" s="14"/>
      <c r="B1967" s="14"/>
      <c r="C1967" s="14"/>
      <c r="D1967" s="14"/>
      <c r="E1967" s="14"/>
      <c r="F1967" s="14"/>
      <c r="G1967" s="14"/>
      <c r="H1967" s="14"/>
      <c r="I1967" s="14"/>
      <c r="J1967" s="14"/>
      <c r="K1967" s="14"/>
      <c r="L1967" s="14"/>
      <c r="M1967" s="14"/>
      <c r="N1967" s="14"/>
      <c r="O1967" s="14"/>
      <c r="Q1967" s="14" t="str">
        <f>IF(moras!H1959="SI", moras!C1959, "")</f>
        <v/>
      </c>
      <c r="R1967" s="14">
        <f>IF(moras!H1959="NO", moras!C1959, "")</f>
        <v>297046</v>
      </c>
      <c r="S1967" s="14">
        <f t="shared" si="33"/>
        <v>-297046</v>
      </c>
      <c r="T1967" s="14"/>
      <c r="U1967" s="14"/>
      <c r="V1967" s="14"/>
      <c r="W1967" s="14"/>
      <c r="X1967" s="14"/>
      <c r="Y1967" s="14"/>
      <c r="Z1967" s="14"/>
      <c r="AA1967" s="14"/>
      <c r="AB1967" s="14"/>
      <c r="AC1967" s="14"/>
      <c r="AD1967" s="14"/>
      <c r="AE1967" s="14"/>
      <c r="AF1967" s="14"/>
      <c r="AG1967" s="14"/>
      <c r="AH1967" s="14"/>
      <c r="AI1967" s="14"/>
      <c r="AJ1967" s="14"/>
      <c r="AK1967" s="14"/>
      <c r="AL1967" s="14"/>
    </row>
    <row r="1968" spans="1:38">
      <c r="A1968" s="14"/>
      <c r="B1968" s="14"/>
      <c r="C1968" s="14"/>
      <c r="D1968" s="14"/>
      <c r="E1968" s="14"/>
      <c r="F1968" s="14"/>
      <c r="G1968" s="14"/>
      <c r="H1968" s="14"/>
      <c r="I1968" s="14"/>
      <c r="J1968" s="14"/>
      <c r="K1968" s="14"/>
      <c r="L1968" s="14"/>
      <c r="M1968" s="14"/>
      <c r="N1968" s="14"/>
      <c r="O1968" s="14"/>
      <c r="Q1968" s="14" t="str">
        <f>IF(moras!H1960="SI", moras!C1960, "")</f>
        <v/>
      </c>
      <c r="R1968" s="14">
        <f>IF(moras!H1960="NO", moras!C1960, "")</f>
        <v>350899.48</v>
      </c>
      <c r="S1968" s="14">
        <f t="shared" si="33"/>
        <v>-350899.48</v>
      </c>
      <c r="T1968" s="14"/>
      <c r="U1968" s="14"/>
      <c r="V1968" s="14"/>
      <c r="W1968" s="14"/>
      <c r="X1968" s="14"/>
      <c r="Y1968" s="14"/>
      <c r="Z1968" s="14"/>
      <c r="AA1968" s="14"/>
      <c r="AB1968" s="14"/>
      <c r="AC1968" s="14"/>
      <c r="AD1968" s="14"/>
      <c r="AE1968" s="14"/>
      <c r="AF1968" s="14"/>
      <c r="AG1968" s="14"/>
      <c r="AH1968" s="14"/>
      <c r="AI1968" s="14"/>
      <c r="AJ1968" s="14"/>
      <c r="AK1968" s="14"/>
      <c r="AL1968" s="14"/>
    </row>
    <row r="1969" spans="1:38">
      <c r="A1969" s="14"/>
      <c r="B1969" s="14"/>
      <c r="C1969" s="14"/>
      <c r="D1969" s="14"/>
      <c r="E1969" s="14"/>
      <c r="F1969" s="14"/>
      <c r="G1969" s="14"/>
      <c r="H1969" s="14"/>
      <c r="I1969" s="14"/>
      <c r="J1969" s="14"/>
      <c r="K1969" s="14"/>
      <c r="L1969" s="14"/>
      <c r="M1969" s="14"/>
      <c r="N1969" s="14"/>
      <c r="O1969" s="14"/>
      <c r="Q1969" s="14">
        <f>IF(moras!H1961="SI", moras!C1961, "")</f>
        <v>639148</v>
      </c>
      <c r="R1969" s="14" t="str">
        <f>IF(moras!H1961="NO", moras!C1961, "")</f>
        <v/>
      </c>
      <c r="S1969" s="14" t="e">
        <f t="shared" si="33"/>
        <v>#VALUE!</v>
      </c>
      <c r="T1969" s="14"/>
      <c r="U1969" s="14"/>
      <c r="V1969" s="14"/>
      <c r="W1969" s="14"/>
      <c r="X1969" s="14"/>
      <c r="Y1969" s="14"/>
      <c r="Z1969" s="14"/>
      <c r="AA1969" s="14"/>
      <c r="AB1969" s="14"/>
      <c r="AC1969" s="14"/>
      <c r="AD1969" s="14"/>
      <c r="AE1969" s="14"/>
      <c r="AF1969" s="14"/>
      <c r="AG1969" s="14"/>
      <c r="AH1969" s="14"/>
      <c r="AI1969" s="14"/>
      <c r="AJ1969" s="14"/>
      <c r="AK1969" s="14"/>
      <c r="AL1969" s="14"/>
    </row>
    <row r="1970" spans="1:38">
      <c r="A1970" s="14"/>
      <c r="B1970" s="14"/>
      <c r="C1970" s="14"/>
      <c r="D1970" s="14"/>
      <c r="E1970" s="14"/>
      <c r="F1970" s="14"/>
      <c r="G1970" s="14"/>
      <c r="H1970" s="14"/>
      <c r="I1970" s="14"/>
      <c r="J1970" s="14"/>
      <c r="K1970" s="14"/>
      <c r="L1970" s="14"/>
      <c r="M1970" s="14"/>
      <c r="N1970" s="14"/>
      <c r="O1970" s="14"/>
      <c r="Q1970" s="14">
        <f>IF(moras!H1962="SI", moras!C1962, "")</f>
        <v>798237</v>
      </c>
      <c r="R1970" s="14" t="str">
        <f>IF(moras!H1962="NO", moras!C1962, "")</f>
        <v/>
      </c>
      <c r="S1970" s="14" t="e">
        <f t="shared" si="33"/>
        <v>#VALUE!</v>
      </c>
      <c r="T1970" s="14"/>
      <c r="U1970" s="14"/>
      <c r="V1970" s="14"/>
      <c r="W1970" s="14"/>
      <c r="X1970" s="14"/>
      <c r="Y1970" s="14"/>
      <c r="Z1970" s="14"/>
      <c r="AA1970" s="14"/>
      <c r="AB1970" s="14"/>
      <c r="AC1970" s="14"/>
      <c r="AD1970" s="14"/>
      <c r="AE1970" s="14"/>
      <c r="AF1970" s="14"/>
      <c r="AG1970" s="14"/>
      <c r="AH1970" s="14"/>
      <c r="AI1970" s="14"/>
      <c r="AJ1970" s="14"/>
      <c r="AK1970" s="14"/>
      <c r="AL1970" s="14"/>
    </row>
    <row r="1971" spans="1:38">
      <c r="A1971" s="14"/>
      <c r="B1971" s="14"/>
      <c r="C1971" s="14"/>
      <c r="D1971" s="14"/>
      <c r="E1971" s="14"/>
      <c r="F1971" s="14"/>
      <c r="G1971" s="14"/>
      <c r="H1971" s="14"/>
      <c r="I1971" s="14"/>
      <c r="J1971" s="14"/>
      <c r="K1971" s="14"/>
      <c r="L1971" s="14"/>
      <c r="M1971" s="14"/>
      <c r="N1971" s="14"/>
      <c r="O1971" s="14"/>
      <c r="Q1971" s="14">
        <f>IF(moras!H1963="SI", moras!C1963, "")</f>
        <v>445567</v>
      </c>
      <c r="R1971" s="14" t="str">
        <f>IF(moras!H1963="NO", moras!C1963, "")</f>
        <v/>
      </c>
      <c r="S1971" s="14" t="e">
        <f t="shared" si="33"/>
        <v>#VALUE!</v>
      </c>
      <c r="T1971" s="14"/>
      <c r="U1971" s="14"/>
      <c r="V1971" s="14"/>
      <c r="W1971" s="14"/>
      <c r="X1971" s="14"/>
      <c r="Y1971" s="14"/>
      <c r="Z1971" s="14"/>
      <c r="AA1971" s="14"/>
      <c r="AB1971" s="14"/>
      <c r="AC1971" s="14"/>
      <c r="AD1971" s="14"/>
      <c r="AE1971" s="14"/>
      <c r="AF1971" s="14"/>
      <c r="AG1971" s="14"/>
      <c r="AH1971" s="14"/>
      <c r="AI1971" s="14"/>
      <c r="AJ1971" s="14"/>
      <c r="AK1971" s="14"/>
      <c r="AL1971" s="14"/>
    </row>
    <row r="1972" spans="1:38">
      <c r="A1972" s="14"/>
      <c r="B1972" s="14"/>
      <c r="C1972" s="14"/>
      <c r="D1972" s="14"/>
      <c r="E1972" s="14"/>
      <c r="F1972" s="14"/>
      <c r="G1972" s="14"/>
      <c r="H1972" s="14"/>
      <c r="I1972" s="14"/>
      <c r="J1972" s="14"/>
      <c r="K1972" s="14"/>
      <c r="L1972" s="14"/>
      <c r="M1972" s="14"/>
      <c r="N1972" s="14"/>
      <c r="O1972" s="14"/>
      <c r="Q1972" s="14" t="str">
        <f>IF(moras!H1964="SI", moras!C1964, "")</f>
        <v/>
      </c>
      <c r="R1972" s="14">
        <f>IF(moras!H1964="NO", moras!C1964, "")</f>
        <v>537540</v>
      </c>
      <c r="S1972" s="14">
        <f t="shared" si="33"/>
        <v>-537540</v>
      </c>
      <c r="T1972" s="14"/>
      <c r="U1972" s="14"/>
      <c r="V1972" s="14"/>
      <c r="W1972" s="14"/>
      <c r="X1972" s="14"/>
      <c r="Y1972" s="14"/>
      <c r="Z1972" s="14"/>
      <c r="AA1972" s="14"/>
      <c r="AB1972" s="14"/>
      <c r="AC1972" s="14"/>
      <c r="AD1972" s="14"/>
      <c r="AE1972" s="14"/>
      <c r="AF1972" s="14"/>
      <c r="AG1972" s="14"/>
      <c r="AH1972" s="14"/>
      <c r="AI1972" s="14"/>
      <c r="AJ1972" s="14"/>
      <c r="AK1972" s="14"/>
      <c r="AL1972" s="14"/>
    </row>
    <row r="1973" spans="1:38">
      <c r="A1973" s="14"/>
      <c r="B1973" s="14"/>
      <c r="C1973" s="14"/>
      <c r="D1973" s="14"/>
      <c r="E1973" s="14"/>
      <c r="F1973" s="14"/>
      <c r="G1973" s="14"/>
      <c r="H1973" s="14"/>
      <c r="I1973" s="14"/>
      <c r="J1973" s="14"/>
      <c r="K1973" s="14"/>
      <c r="L1973" s="14"/>
      <c r="M1973" s="14"/>
      <c r="N1973" s="14"/>
      <c r="O1973" s="14"/>
      <c r="Q1973" s="14" t="str">
        <f>IF(moras!H1965="SI", moras!C1965, "")</f>
        <v/>
      </c>
      <c r="R1973" s="14">
        <f>IF(moras!H1965="NO", moras!C1965, "")</f>
        <v>300018</v>
      </c>
      <c r="S1973" s="14">
        <f t="shared" si="33"/>
        <v>-300018</v>
      </c>
      <c r="T1973" s="14"/>
      <c r="U1973" s="14"/>
      <c r="V1973" s="14"/>
      <c r="W1973" s="14"/>
      <c r="X1973" s="14"/>
      <c r="Y1973" s="14"/>
      <c r="Z1973" s="14"/>
      <c r="AA1973" s="14"/>
      <c r="AB1973" s="14"/>
      <c r="AC1973" s="14"/>
      <c r="AD1973" s="14"/>
      <c r="AE1973" s="14"/>
      <c r="AF1973" s="14"/>
      <c r="AG1973" s="14"/>
      <c r="AH1973" s="14"/>
      <c r="AI1973" s="14"/>
      <c r="AJ1973" s="14"/>
      <c r="AK1973" s="14"/>
      <c r="AL1973" s="14"/>
    </row>
    <row r="1974" spans="1:38">
      <c r="A1974" s="14"/>
      <c r="B1974" s="14"/>
      <c r="C1974" s="14"/>
      <c r="D1974" s="14"/>
      <c r="E1974" s="14"/>
      <c r="F1974" s="14"/>
      <c r="G1974" s="14"/>
      <c r="H1974" s="14"/>
      <c r="I1974" s="14"/>
      <c r="J1974" s="14"/>
      <c r="K1974" s="14"/>
      <c r="L1974" s="14"/>
      <c r="M1974" s="14"/>
      <c r="N1974" s="14"/>
      <c r="O1974" s="14"/>
      <c r="Q1974" s="14" t="str">
        <f>IF(moras!H1966="SI", moras!C1966, "")</f>
        <v/>
      </c>
      <c r="R1974" s="14">
        <f>IF(moras!H1966="NO", moras!C1966, "")</f>
        <v>1500808.75</v>
      </c>
      <c r="S1974" s="14">
        <f t="shared" si="33"/>
        <v>-1500808.75</v>
      </c>
      <c r="T1974" s="14"/>
      <c r="U1974" s="14"/>
      <c r="V1974" s="14"/>
      <c r="W1974" s="14"/>
      <c r="X1974" s="14"/>
      <c r="Y1974" s="14"/>
      <c r="Z1974" s="14"/>
      <c r="AA1974" s="14"/>
      <c r="AB1974" s="14"/>
      <c r="AC1974" s="14"/>
      <c r="AD1974" s="14"/>
      <c r="AE1974" s="14"/>
      <c r="AF1974" s="14"/>
      <c r="AG1974" s="14"/>
      <c r="AH1974" s="14"/>
      <c r="AI1974" s="14"/>
      <c r="AJ1974" s="14"/>
      <c r="AK1974" s="14"/>
      <c r="AL1974" s="14"/>
    </row>
    <row r="1975" spans="1:38">
      <c r="A1975" s="14"/>
      <c r="B1975" s="14"/>
      <c r="C1975" s="14"/>
      <c r="D1975" s="14"/>
      <c r="E1975" s="14"/>
      <c r="F1975" s="14"/>
      <c r="G1975" s="14"/>
      <c r="H1975" s="14"/>
      <c r="I1975" s="14"/>
      <c r="J1975" s="14"/>
      <c r="K1975" s="14"/>
      <c r="L1975" s="14"/>
      <c r="M1975" s="14"/>
      <c r="N1975" s="14"/>
      <c r="O1975" s="14"/>
      <c r="Q1975" s="14" t="str">
        <f>IF(moras!H1967="SI", moras!C1967, "")</f>
        <v/>
      </c>
      <c r="R1975" s="14">
        <f>IF(moras!H1967="NO", moras!C1967, "")</f>
        <v>285000</v>
      </c>
      <c r="S1975" s="14">
        <f t="shared" si="33"/>
        <v>-285000</v>
      </c>
      <c r="T1975" s="14"/>
      <c r="U1975" s="14"/>
      <c r="V1975" s="14"/>
      <c r="W1975" s="14"/>
      <c r="X1975" s="14"/>
      <c r="Y1975" s="14"/>
      <c r="Z1975" s="14"/>
      <c r="AA1975" s="14"/>
      <c r="AB1975" s="14"/>
      <c r="AC1975" s="14"/>
      <c r="AD1975" s="14"/>
      <c r="AE1975" s="14"/>
      <c r="AF1975" s="14"/>
      <c r="AG1975" s="14"/>
      <c r="AH1975" s="14"/>
      <c r="AI1975" s="14"/>
      <c r="AJ1975" s="14"/>
      <c r="AK1975" s="14"/>
      <c r="AL1975" s="14"/>
    </row>
    <row r="1976" spans="1:38">
      <c r="A1976" s="14"/>
      <c r="B1976" s="14"/>
      <c r="C1976" s="14"/>
      <c r="D1976" s="14"/>
      <c r="E1976" s="14"/>
      <c r="F1976" s="14"/>
      <c r="G1976" s="14"/>
      <c r="H1976" s="14"/>
      <c r="I1976" s="14"/>
      <c r="J1976" s="14"/>
      <c r="K1976" s="14"/>
      <c r="L1976" s="14"/>
      <c r="M1976" s="14"/>
      <c r="N1976" s="14"/>
      <c r="O1976" s="14"/>
      <c r="Q1976" s="14" t="str">
        <f>IF(moras!H1968="SI", moras!C1968, "")</f>
        <v/>
      </c>
      <c r="R1976" s="14">
        <f>IF(moras!H1968="NO", moras!C1968, "")</f>
        <v>282305</v>
      </c>
      <c r="S1976" s="14">
        <f t="shared" si="33"/>
        <v>-282305</v>
      </c>
      <c r="T1976" s="14"/>
      <c r="U1976" s="14"/>
      <c r="V1976" s="14"/>
      <c r="W1976" s="14"/>
      <c r="X1976" s="14"/>
      <c r="Y1976" s="14"/>
      <c r="Z1976" s="14"/>
      <c r="AA1976" s="14"/>
      <c r="AB1976" s="14"/>
      <c r="AC1976" s="14"/>
      <c r="AD1976" s="14"/>
      <c r="AE1976" s="14"/>
      <c r="AF1976" s="14"/>
      <c r="AG1976" s="14"/>
      <c r="AH1976" s="14"/>
      <c r="AI1976" s="14"/>
      <c r="AJ1976" s="14"/>
      <c r="AK1976" s="14"/>
      <c r="AL1976" s="14"/>
    </row>
    <row r="1977" spans="1:38">
      <c r="A1977" s="14"/>
      <c r="B1977" s="14"/>
      <c r="C1977" s="14"/>
      <c r="D1977" s="14"/>
      <c r="E1977" s="14"/>
      <c r="F1977" s="14"/>
      <c r="G1977" s="14"/>
      <c r="H1977" s="14"/>
      <c r="I1977" s="14"/>
      <c r="J1977" s="14"/>
      <c r="K1977" s="14"/>
      <c r="L1977" s="14"/>
      <c r="M1977" s="14"/>
      <c r="N1977" s="14"/>
      <c r="O1977" s="14"/>
      <c r="Q1977" s="14" t="str">
        <f>IF(moras!H1969="SI", moras!C1969, "")</f>
        <v/>
      </c>
      <c r="R1977" s="14">
        <f>IF(moras!H1969="NO", moras!C1969, "")</f>
        <v>2546628.4</v>
      </c>
      <c r="S1977" s="14">
        <f t="shared" si="33"/>
        <v>-2546628.4</v>
      </c>
      <c r="T1977" s="14"/>
      <c r="U1977" s="14"/>
      <c r="V1977" s="14"/>
      <c r="W1977" s="14"/>
      <c r="X1977" s="14"/>
      <c r="Y1977" s="14"/>
      <c r="Z1977" s="14"/>
      <c r="AA1977" s="14"/>
      <c r="AB1977" s="14"/>
      <c r="AC1977" s="14"/>
      <c r="AD1977" s="14"/>
      <c r="AE1977" s="14"/>
      <c r="AF1977" s="14"/>
      <c r="AG1977" s="14"/>
      <c r="AH1977" s="14"/>
      <c r="AI1977" s="14"/>
      <c r="AJ1977" s="14"/>
      <c r="AK1977" s="14"/>
      <c r="AL1977" s="14"/>
    </row>
    <row r="1978" spans="1:38">
      <c r="A1978" s="14"/>
      <c r="B1978" s="14"/>
      <c r="C1978" s="14"/>
      <c r="D1978" s="14"/>
      <c r="E1978" s="14"/>
      <c r="F1978" s="14"/>
      <c r="G1978" s="14"/>
      <c r="H1978" s="14"/>
      <c r="I1978" s="14"/>
      <c r="J1978" s="14"/>
      <c r="K1978" s="14"/>
      <c r="L1978" s="14"/>
      <c r="M1978" s="14"/>
      <c r="N1978" s="14"/>
      <c r="O1978" s="14"/>
      <c r="Q1978" s="14" t="str">
        <f>IF(moras!H1970="SI", moras!C1970, "")</f>
        <v/>
      </c>
      <c r="R1978" s="14">
        <f>IF(moras!H1970="NO", moras!C1970, "")</f>
        <v>461935.5</v>
      </c>
      <c r="S1978" s="14">
        <f t="shared" si="33"/>
        <v>-461935.5</v>
      </c>
      <c r="T1978" s="14"/>
      <c r="U1978" s="14"/>
      <c r="V1978" s="14"/>
      <c r="W1978" s="14"/>
      <c r="X1978" s="14"/>
      <c r="Y1978" s="14"/>
      <c r="Z1978" s="14"/>
      <c r="AA1978" s="14"/>
      <c r="AB1978" s="14"/>
      <c r="AC1978" s="14"/>
      <c r="AD1978" s="14"/>
      <c r="AE1978" s="14"/>
      <c r="AF1978" s="14"/>
      <c r="AG1978" s="14"/>
      <c r="AH1978" s="14"/>
      <c r="AI1978" s="14"/>
      <c r="AJ1978" s="14"/>
      <c r="AK1978" s="14"/>
      <c r="AL1978" s="14"/>
    </row>
    <row r="1979" spans="1:38">
      <c r="A1979" s="14"/>
      <c r="B1979" s="14"/>
      <c r="C1979" s="14"/>
      <c r="D1979" s="14"/>
      <c r="E1979" s="14"/>
      <c r="F1979" s="14"/>
      <c r="G1979" s="14"/>
      <c r="H1979" s="14"/>
      <c r="I1979" s="14"/>
      <c r="J1979" s="14"/>
      <c r="K1979" s="14"/>
      <c r="L1979" s="14"/>
      <c r="M1979" s="14"/>
      <c r="N1979" s="14"/>
      <c r="O1979" s="14"/>
      <c r="Q1979" s="14" t="str">
        <f>IF(moras!H1971="SI", moras!C1971, "")</f>
        <v/>
      </c>
      <c r="R1979" s="14">
        <f>IF(moras!H1971="NO", moras!C1971, "")</f>
        <v>212356.1</v>
      </c>
      <c r="S1979" s="14">
        <f t="shared" si="33"/>
        <v>-212356.1</v>
      </c>
      <c r="T1979" s="14"/>
      <c r="U1979" s="14"/>
      <c r="V1979" s="14"/>
      <c r="W1979" s="14"/>
      <c r="X1979" s="14"/>
      <c r="Y1979" s="14"/>
      <c r="Z1979" s="14"/>
      <c r="AA1979" s="14"/>
      <c r="AB1979" s="14"/>
      <c r="AC1979" s="14"/>
      <c r="AD1979" s="14"/>
      <c r="AE1979" s="14"/>
      <c r="AF1979" s="14"/>
      <c r="AG1979" s="14"/>
      <c r="AH1979" s="14"/>
      <c r="AI1979" s="14"/>
      <c r="AJ1979" s="14"/>
      <c r="AK1979" s="14"/>
      <c r="AL1979" s="14"/>
    </row>
    <row r="1980" spans="1:38">
      <c r="A1980" s="14"/>
      <c r="B1980" s="14"/>
      <c r="C1980" s="14"/>
      <c r="D1980" s="14"/>
      <c r="E1980" s="14"/>
      <c r="F1980" s="14"/>
      <c r="G1980" s="14"/>
      <c r="H1980" s="14"/>
      <c r="I1980" s="14"/>
      <c r="J1980" s="14"/>
      <c r="K1980" s="14"/>
      <c r="L1980" s="14"/>
      <c r="M1980" s="14"/>
      <c r="N1980" s="14"/>
      <c r="O1980" s="14"/>
      <c r="Q1980" s="14">
        <f>IF(moras!H1972="SI", moras!C1972, "")</f>
        <v>297046</v>
      </c>
      <c r="R1980" s="14" t="str">
        <f>IF(moras!H1972="NO", moras!C1972, "")</f>
        <v/>
      </c>
      <c r="S1980" s="14" t="e">
        <f t="shared" si="33"/>
        <v>#VALUE!</v>
      </c>
      <c r="T1980" s="14"/>
      <c r="U1980" s="14"/>
      <c r="V1980" s="14"/>
      <c r="W1980" s="14"/>
      <c r="X1980" s="14"/>
      <c r="Y1980" s="14"/>
      <c r="Z1980" s="14"/>
      <c r="AA1980" s="14"/>
      <c r="AB1980" s="14"/>
      <c r="AC1980" s="14"/>
      <c r="AD1980" s="14"/>
      <c r="AE1980" s="14"/>
      <c r="AF1980" s="14"/>
      <c r="AG1980" s="14"/>
      <c r="AH1980" s="14"/>
      <c r="AI1980" s="14"/>
      <c r="AJ1980" s="14"/>
      <c r="AK1980" s="14"/>
      <c r="AL1980" s="14"/>
    </row>
    <row r="1981" spans="1:38">
      <c r="A1981" s="14"/>
      <c r="B1981" s="14"/>
      <c r="C1981" s="14"/>
      <c r="D1981" s="14"/>
      <c r="E1981" s="14"/>
      <c r="F1981" s="14"/>
      <c r="G1981" s="14"/>
      <c r="H1981" s="14"/>
      <c r="I1981" s="14"/>
      <c r="J1981" s="14"/>
      <c r="K1981" s="14"/>
      <c r="L1981" s="14"/>
      <c r="M1981" s="14"/>
      <c r="N1981" s="14"/>
      <c r="O1981" s="14"/>
      <c r="Q1981" s="14" t="str">
        <f>IF(moras!H1973="SI", moras!C1973, "")</f>
        <v/>
      </c>
      <c r="R1981" s="14">
        <f>IF(moras!H1973="NO", moras!C1973, "")</f>
        <v>367734</v>
      </c>
      <c r="S1981" s="14">
        <f t="shared" si="33"/>
        <v>-367734</v>
      </c>
      <c r="T1981" s="14"/>
      <c r="U1981" s="14"/>
      <c r="V1981" s="14"/>
      <c r="W1981" s="14"/>
      <c r="X1981" s="14"/>
      <c r="Y1981" s="14"/>
      <c r="Z1981" s="14"/>
      <c r="AA1981" s="14"/>
      <c r="AB1981" s="14"/>
      <c r="AC1981" s="14"/>
      <c r="AD1981" s="14"/>
      <c r="AE1981" s="14"/>
      <c r="AF1981" s="14"/>
      <c r="AG1981" s="14"/>
      <c r="AH1981" s="14"/>
      <c r="AI1981" s="14"/>
      <c r="AJ1981" s="14"/>
      <c r="AK1981" s="14"/>
      <c r="AL1981" s="14"/>
    </row>
    <row r="1982" spans="1:38">
      <c r="A1982" s="14"/>
      <c r="B1982" s="14"/>
      <c r="C1982" s="14"/>
      <c r="D1982" s="14"/>
      <c r="E1982" s="14"/>
      <c r="F1982" s="14"/>
      <c r="G1982" s="14"/>
      <c r="H1982" s="14"/>
      <c r="I1982" s="14"/>
      <c r="J1982" s="14"/>
      <c r="K1982" s="14"/>
      <c r="L1982" s="14"/>
      <c r="M1982" s="14"/>
      <c r="N1982" s="14"/>
      <c r="O1982" s="14"/>
      <c r="Q1982" s="14" t="str">
        <f>IF(moras!H1974="SI", moras!C1974, "")</f>
        <v/>
      </c>
      <c r="R1982" s="14">
        <f>IF(moras!H1974="NO", moras!C1974, "")</f>
        <v>355311.3</v>
      </c>
      <c r="S1982" s="14">
        <f t="shared" si="33"/>
        <v>-355311.3</v>
      </c>
      <c r="T1982" s="14"/>
      <c r="U1982" s="14"/>
      <c r="V1982" s="14"/>
      <c r="W1982" s="14"/>
      <c r="X1982" s="14"/>
      <c r="Y1982" s="14"/>
      <c r="Z1982" s="14"/>
      <c r="AA1982" s="14"/>
      <c r="AB1982" s="14"/>
      <c r="AC1982" s="14"/>
      <c r="AD1982" s="14"/>
      <c r="AE1982" s="14"/>
      <c r="AF1982" s="14"/>
      <c r="AG1982" s="14"/>
      <c r="AH1982" s="14"/>
      <c r="AI1982" s="14"/>
      <c r="AJ1982" s="14"/>
      <c r="AK1982" s="14"/>
      <c r="AL1982" s="14"/>
    </row>
    <row r="1983" spans="1:38">
      <c r="A1983" s="14"/>
      <c r="B1983" s="14"/>
      <c r="C1983" s="14"/>
      <c r="D1983" s="14"/>
      <c r="E1983" s="14"/>
      <c r="F1983" s="14"/>
      <c r="G1983" s="14"/>
      <c r="H1983" s="14"/>
      <c r="I1983" s="14"/>
      <c r="J1983" s="14"/>
      <c r="K1983" s="14"/>
      <c r="L1983" s="14"/>
      <c r="M1983" s="14"/>
      <c r="N1983" s="14"/>
      <c r="O1983" s="14"/>
      <c r="Q1983" s="14" t="str">
        <f>IF(moras!H1975="SI", moras!C1975, "")</f>
        <v/>
      </c>
      <c r="R1983" s="14">
        <f>IF(moras!H1975="NO", moras!C1975, "")</f>
        <v>4340894</v>
      </c>
      <c r="S1983" s="14">
        <f t="shared" si="33"/>
        <v>-4340894</v>
      </c>
      <c r="T1983" s="14"/>
      <c r="U1983" s="14"/>
      <c r="V1983" s="14"/>
      <c r="W1983" s="14"/>
      <c r="X1983" s="14"/>
      <c r="Y1983" s="14"/>
      <c r="Z1983" s="14"/>
      <c r="AA1983" s="14"/>
      <c r="AB1983" s="14"/>
      <c r="AC1983" s="14"/>
      <c r="AD1983" s="14"/>
      <c r="AE1983" s="14"/>
      <c r="AF1983" s="14"/>
      <c r="AG1983" s="14"/>
      <c r="AH1983" s="14"/>
      <c r="AI1983" s="14"/>
      <c r="AJ1983" s="14"/>
      <c r="AK1983" s="14"/>
      <c r="AL1983" s="14"/>
    </row>
    <row r="1984" spans="1:38">
      <c r="A1984" s="14"/>
      <c r="B1984" s="14"/>
      <c r="C1984" s="14"/>
      <c r="D1984" s="14"/>
      <c r="E1984" s="14"/>
      <c r="F1984" s="14"/>
      <c r="G1984" s="14"/>
      <c r="H1984" s="14"/>
      <c r="I1984" s="14"/>
      <c r="J1984" s="14"/>
      <c r="K1984" s="14"/>
      <c r="L1984" s="14"/>
      <c r="M1984" s="14"/>
      <c r="N1984" s="14"/>
      <c r="O1984" s="14"/>
      <c r="Q1984" s="14" t="str">
        <f>IF(moras!H1976="SI", moras!C1976, "")</f>
        <v/>
      </c>
      <c r="R1984" s="14">
        <f>IF(moras!H1976="NO", moras!C1976, "")</f>
        <v>300056</v>
      </c>
      <c r="S1984" s="14">
        <f t="shared" si="33"/>
        <v>-300056</v>
      </c>
      <c r="T1984" s="14"/>
      <c r="U1984" s="14"/>
      <c r="V1984" s="14"/>
      <c r="W1984" s="14"/>
      <c r="X1984" s="14"/>
      <c r="Y1984" s="14"/>
      <c r="Z1984" s="14"/>
      <c r="AA1984" s="14"/>
      <c r="AB1984" s="14"/>
      <c r="AC1984" s="14"/>
      <c r="AD1984" s="14"/>
      <c r="AE1984" s="14"/>
      <c r="AF1984" s="14"/>
      <c r="AG1984" s="14"/>
      <c r="AH1984" s="14"/>
      <c r="AI1984" s="14"/>
      <c r="AJ1984" s="14"/>
      <c r="AK1984" s="14"/>
      <c r="AL1984" s="14"/>
    </row>
    <row r="1985" spans="1:38">
      <c r="A1985" s="14"/>
      <c r="B1985" s="14"/>
      <c r="C1985" s="14"/>
      <c r="D1985" s="14"/>
      <c r="E1985" s="14"/>
      <c r="F1985" s="14"/>
      <c r="G1985" s="14"/>
      <c r="H1985" s="14"/>
      <c r="I1985" s="14"/>
      <c r="J1985" s="14"/>
      <c r="K1985" s="14"/>
      <c r="L1985" s="14"/>
      <c r="M1985" s="14"/>
      <c r="N1985" s="14"/>
      <c r="O1985" s="14"/>
      <c r="Q1985" s="14" t="str">
        <f>IF(moras!H1977="SI", moras!C1977, "")</f>
        <v/>
      </c>
      <c r="R1985" s="14">
        <f>IF(moras!H1977="NO", moras!C1977, "")</f>
        <v>222597.23</v>
      </c>
      <c r="S1985" s="14">
        <f t="shared" si="33"/>
        <v>-222597.23</v>
      </c>
      <c r="T1985" s="14"/>
      <c r="U1985" s="14"/>
      <c r="V1985" s="14"/>
      <c r="W1985" s="14"/>
      <c r="X1985" s="14"/>
      <c r="Y1985" s="14"/>
      <c r="Z1985" s="14"/>
      <c r="AA1985" s="14"/>
      <c r="AB1985" s="14"/>
      <c r="AC1985" s="14"/>
      <c r="AD1985" s="14"/>
      <c r="AE1985" s="14"/>
      <c r="AF1985" s="14"/>
      <c r="AG1985" s="14"/>
      <c r="AH1985" s="14"/>
      <c r="AI1985" s="14"/>
      <c r="AJ1985" s="14"/>
      <c r="AK1985" s="14"/>
      <c r="AL1985" s="14"/>
    </row>
    <row r="1986" spans="1:38">
      <c r="A1986" s="14"/>
      <c r="B1986" s="14"/>
      <c r="C1986" s="14"/>
      <c r="D1986" s="14"/>
      <c r="E1986" s="14"/>
      <c r="F1986" s="14"/>
      <c r="G1986" s="14"/>
      <c r="H1986" s="14"/>
      <c r="I1986" s="14"/>
      <c r="J1986" s="14"/>
      <c r="K1986" s="14"/>
      <c r="L1986" s="14"/>
      <c r="M1986" s="14"/>
      <c r="N1986" s="14"/>
      <c r="O1986" s="14"/>
      <c r="Q1986" s="14">
        <f>IF(moras!H1978="SI", moras!C1978, "")</f>
        <v>409746</v>
      </c>
      <c r="R1986" s="14" t="str">
        <f>IF(moras!H1978="NO", moras!C1978, "")</f>
        <v/>
      </c>
      <c r="S1986" s="14" t="e">
        <f t="shared" si="33"/>
        <v>#VALUE!</v>
      </c>
      <c r="T1986" s="14"/>
      <c r="U1986" s="14"/>
      <c r="V1986" s="14"/>
      <c r="W1986" s="14"/>
      <c r="X1986" s="14"/>
      <c r="Y1986" s="14"/>
      <c r="Z1986" s="14"/>
      <c r="AA1986" s="14"/>
      <c r="AB1986" s="14"/>
      <c r="AC1986" s="14"/>
      <c r="AD1986" s="14"/>
      <c r="AE1986" s="14"/>
      <c r="AF1986" s="14"/>
      <c r="AG1986" s="14"/>
      <c r="AH1986" s="14"/>
      <c r="AI1986" s="14"/>
      <c r="AJ1986" s="14"/>
      <c r="AK1986" s="14"/>
      <c r="AL1986" s="14"/>
    </row>
    <row r="1987" spans="1:38">
      <c r="A1987" s="14"/>
      <c r="B1987" s="14"/>
      <c r="C1987" s="14"/>
      <c r="D1987" s="14"/>
      <c r="E1987" s="14"/>
      <c r="F1987" s="14"/>
      <c r="G1987" s="14"/>
      <c r="H1987" s="14"/>
      <c r="I1987" s="14"/>
      <c r="J1987" s="14"/>
      <c r="K1987" s="14"/>
      <c r="L1987" s="14"/>
      <c r="M1987" s="14"/>
      <c r="N1987" s="14"/>
      <c r="O1987" s="14"/>
      <c r="Q1987" s="14" t="str">
        <f>IF(moras!H1979="SI", moras!C1979, "")</f>
        <v/>
      </c>
      <c r="R1987" s="14">
        <f>IF(moras!H1979="NO", moras!C1979, "")</f>
        <v>346474.5</v>
      </c>
      <c r="S1987" s="14">
        <f t="shared" si="33"/>
        <v>-346474.5</v>
      </c>
      <c r="T1987" s="14"/>
      <c r="U1987" s="14"/>
      <c r="V1987" s="14"/>
      <c r="W1987" s="14"/>
      <c r="X1987" s="14"/>
      <c r="Y1987" s="14"/>
      <c r="Z1987" s="14"/>
      <c r="AA1987" s="14"/>
      <c r="AB1987" s="14"/>
      <c r="AC1987" s="14"/>
      <c r="AD1987" s="14"/>
      <c r="AE1987" s="14"/>
      <c r="AF1987" s="14"/>
      <c r="AG1987" s="14"/>
      <c r="AH1987" s="14"/>
      <c r="AI1987" s="14"/>
      <c r="AJ1987" s="14"/>
      <c r="AK1987" s="14"/>
      <c r="AL1987" s="14"/>
    </row>
    <row r="1988" spans="1:38">
      <c r="A1988" s="14"/>
      <c r="B1988" s="14"/>
      <c r="C1988" s="14"/>
      <c r="D1988" s="14"/>
      <c r="E1988" s="14"/>
      <c r="F1988" s="14"/>
      <c r="G1988" s="14"/>
      <c r="H1988" s="14"/>
      <c r="I1988" s="14"/>
      <c r="J1988" s="14"/>
      <c r="K1988" s="14"/>
      <c r="L1988" s="14"/>
      <c r="M1988" s="14"/>
      <c r="N1988" s="14"/>
      <c r="O1988" s="14"/>
      <c r="Q1988" s="14" t="str">
        <f>IF(moras!H1980="SI", moras!C1980, "")</f>
        <v/>
      </c>
      <c r="R1988" s="14">
        <f>IF(moras!H1980="NO", moras!C1980, "")</f>
        <v>278030</v>
      </c>
      <c r="S1988" s="14">
        <f t="shared" si="33"/>
        <v>-278030</v>
      </c>
      <c r="T1988" s="14"/>
      <c r="U1988" s="14"/>
      <c r="V1988" s="14"/>
      <c r="W1988" s="14"/>
      <c r="X1988" s="14"/>
      <c r="Y1988" s="14"/>
      <c r="Z1988" s="14"/>
      <c r="AA1988" s="14"/>
      <c r="AB1988" s="14"/>
      <c r="AC1988" s="14"/>
      <c r="AD1988" s="14"/>
      <c r="AE1988" s="14"/>
      <c r="AF1988" s="14"/>
      <c r="AG1988" s="14"/>
      <c r="AH1988" s="14"/>
      <c r="AI1988" s="14"/>
      <c r="AJ1988" s="14"/>
      <c r="AK1988" s="14"/>
      <c r="AL1988" s="14"/>
    </row>
    <row r="1989" spans="1:38">
      <c r="A1989" s="14"/>
      <c r="B1989" s="14"/>
      <c r="C1989" s="14"/>
      <c r="D1989" s="14"/>
      <c r="E1989" s="14"/>
      <c r="F1989" s="14"/>
      <c r="G1989" s="14"/>
      <c r="H1989" s="14"/>
      <c r="I1989" s="14"/>
      <c r="J1989" s="14"/>
      <c r="K1989" s="14"/>
      <c r="L1989" s="14"/>
      <c r="M1989" s="14"/>
      <c r="N1989" s="14"/>
      <c r="O1989" s="14"/>
      <c r="Q1989" s="14" t="str">
        <f>IF(moras!H1981="SI", moras!C1981, "")</f>
        <v/>
      </c>
      <c r="R1989" s="14">
        <f>IF(moras!H1981="NO", moras!C1981, "")</f>
        <v>278030.99</v>
      </c>
      <c r="S1989" s="14">
        <f t="shared" si="33"/>
        <v>-278030.99</v>
      </c>
      <c r="T1989" s="14"/>
      <c r="U1989" s="14"/>
      <c r="V1989" s="14"/>
      <c r="W1989" s="14"/>
      <c r="X1989" s="14"/>
      <c r="Y1989" s="14"/>
      <c r="Z1989" s="14"/>
      <c r="AA1989" s="14"/>
      <c r="AB1989" s="14"/>
      <c r="AC1989" s="14"/>
      <c r="AD1989" s="14"/>
      <c r="AE1989" s="14"/>
      <c r="AF1989" s="14"/>
      <c r="AG1989" s="14"/>
      <c r="AH1989" s="14"/>
      <c r="AI1989" s="14"/>
      <c r="AJ1989" s="14"/>
      <c r="AK1989" s="14"/>
      <c r="AL1989" s="14"/>
    </row>
    <row r="1990" spans="1:38">
      <c r="A1990" s="14"/>
      <c r="B1990" s="14"/>
      <c r="C1990" s="14"/>
      <c r="D1990" s="14"/>
      <c r="E1990" s="14"/>
      <c r="F1990" s="14"/>
      <c r="G1990" s="14"/>
      <c r="H1990" s="14"/>
      <c r="I1990" s="14"/>
      <c r="J1990" s="14"/>
      <c r="K1990" s="14"/>
      <c r="L1990" s="14"/>
      <c r="M1990" s="14"/>
      <c r="N1990" s="14"/>
      <c r="O1990" s="14"/>
      <c r="Q1990" s="14" t="str">
        <f>IF(moras!H1982="SI", moras!C1982, "")</f>
        <v/>
      </c>
      <c r="R1990" s="14">
        <f>IF(moras!H1982="NO", moras!C1982, "")</f>
        <v>530000</v>
      </c>
      <c r="S1990" s="14">
        <f t="shared" si="33"/>
        <v>-530000</v>
      </c>
      <c r="T1990" s="14"/>
      <c r="U1990" s="14"/>
      <c r="V1990" s="14"/>
      <c r="W1990" s="14"/>
      <c r="X1990" s="14"/>
      <c r="Y1990" s="14"/>
      <c r="Z1990" s="14"/>
      <c r="AA1990" s="14"/>
      <c r="AB1990" s="14"/>
      <c r="AC1990" s="14"/>
      <c r="AD1990" s="14"/>
      <c r="AE1990" s="14"/>
      <c r="AF1990" s="14"/>
      <c r="AG1990" s="14"/>
      <c r="AH1990" s="14"/>
      <c r="AI1990" s="14"/>
      <c r="AJ1990" s="14"/>
      <c r="AK1990" s="14"/>
      <c r="AL1990" s="14"/>
    </row>
    <row r="1991" spans="1:38">
      <c r="A1991" s="14"/>
      <c r="B1991" s="14"/>
      <c r="C1991" s="14"/>
      <c r="D1991" s="14"/>
      <c r="E1991" s="14"/>
      <c r="F1991" s="14"/>
      <c r="G1991" s="14"/>
      <c r="H1991" s="14"/>
      <c r="I1991" s="14"/>
      <c r="J1991" s="14"/>
      <c r="K1991" s="14"/>
      <c r="L1991" s="14"/>
      <c r="M1991" s="14"/>
      <c r="N1991" s="14"/>
      <c r="O1991" s="14"/>
      <c r="Q1991" s="14" t="str">
        <f>IF(moras!H1983="SI", moras!C1983, "")</f>
        <v/>
      </c>
      <c r="R1991" s="14">
        <f>IF(moras!H1983="NO", moras!C1983, "")</f>
        <v>1583743</v>
      </c>
      <c r="S1991" s="14">
        <f t="shared" si="33"/>
        <v>-1583743</v>
      </c>
      <c r="T1991" s="14"/>
      <c r="U1991" s="14"/>
      <c r="V1991" s="14"/>
      <c r="W1991" s="14"/>
      <c r="X1991" s="14"/>
      <c r="Y1991" s="14"/>
      <c r="Z1991" s="14"/>
      <c r="AA1991" s="14"/>
      <c r="AB1991" s="14"/>
      <c r="AC1991" s="14"/>
      <c r="AD1991" s="14"/>
      <c r="AE1991" s="14"/>
      <c r="AF1991" s="14"/>
      <c r="AG1991" s="14"/>
      <c r="AH1991" s="14"/>
      <c r="AI1991" s="14"/>
      <c r="AJ1991" s="14"/>
      <c r="AK1991" s="14"/>
      <c r="AL1991" s="14"/>
    </row>
    <row r="1992" spans="1:38">
      <c r="A1992" s="14"/>
      <c r="B1992" s="14"/>
      <c r="C1992" s="14"/>
      <c r="D1992" s="14"/>
      <c r="E1992" s="14"/>
      <c r="F1992" s="14"/>
      <c r="G1992" s="14"/>
      <c r="H1992" s="14"/>
      <c r="I1992" s="14"/>
      <c r="J1992" s="14"/>
      <c r="K1992" s="14"/>
      <c r="L1992" s="14"/>
      <c r="M1992" s="14"/>
      <c r="N1992" s="14"/>
      <c r="O1992" s="14"/>
      <c r="Q1992" s="14" t="str">
        <f>IF(moras!H1984="SI", moras!C1984, "")</f>
        <v/>
      </c>
      <c r="R1992" s="14">
        <f>IF(moras!H1984="NO", moras!C1984, "")</f>
        <v>1178626</v>
      </c>
      <c r="S1992" s="14">
        <f t="shared" si="33"/>
        <v>-1178626</v>
      </c>
      <c r="T1992" s="14"/>
      <c r="U1992" s="14"/>
      <c r="V1992" s="14"/>
      <c r="W1992" s="14"/>
      <c r="X1992" s="14"/>
      <c r="Y1992" s="14"/>
      <c r="Z1992" s="14"/>
      <c r="AA1992" s="14"/>
      <c r="AB1992" s="14"/>
      <c r="AC1992" s="14"/>
      <c r="AD1992" s="14"/>
      <c r="AE1992" s="14"/>
      <c r="AF1992" s="14"/>
      <c r="AG1992" s="14"/>
      <c r="AH1992" s="14"/>
      <c r="AI1992" s="14"/>
      <c r="AJ1992" s="14"/>
      <c r="AK1992" s="14"/>
      <c r="AL1992" s="14"/>
    </row>
    <row r="1993" spans="1:38">
      <c r="A1993" s="14"/>
      <c r="B1993" s="14"/>
      <c r="C1993" s="14"/>
      <c r="D1993" s="14"/>
      <c r="E1993" s="14"/>
      <c r="F1993" s="14"/>
      <c r="G1993" s="14"/>
      <c r="H1993" s="14"/>
      <c r="I1993" s="14"/>
      <c r="J1993" s="14"/>
      <c r="K1993" s="14"/>
      <c r="L1993" s="14"/>
      <c r="M1993" s="14"/>
      <c r="N1993" s="14"/>
      <c r="O1993" s="14"/>
      <c r="Q1993" s="14" t="str">
        <f>IF(moras!H1985="SI", moras!C1985, "")</f>
        <v/>
      </c>
      <c r="R1993" s="14">
        <f>IF(moras!H1985="NO", moras!C1985, "")</f>
        <v>297045</v>
      </c>
      <c r="S1993" s="14">
        <f t="shared" si="33"/>
        <v>-297045</v>
      </c>
      <c r="T1993" s="14"/>
      <c r="U1993" s="14"/>
      <c r="V1993" s="14"/>
      <c r="W1993" s="14"/>
      <c r="X1993" s="14"/>
      <c r="Y1993" s="14"/>
      <c r="Z1993" s="14"/>
      <c r="AA1993" s="14"/>
      <c r="AB1993" s="14"/>
      <c r="AC1993" s="14"/>
      <c r="AD1993" s="14"/>
      <c r="AE1993" s="14"/>
      <c r="AF1993" s="14"/>
      <c r="AG1993" s="14"/>
      <c r="AH1993" s="14"/>
      <c r="AI1993" s="14"/>
      <c r="AJ1993" s="14"/>
      <c r="AK1993" s="14"/>
      <c r="AL1993" s="14"/>
    </row>
    <row r="1994" spans="1:38">
      <c r="A1994" s="14"/>
      <c r="B1994" s="14"/>
      <c r="C1994" s="14"/>
      <c r="D1994" s="14"/>
      <c r="E1994" s="14"/>
      <c r="F1994" s="14"/>
      <c r="G1994" s="14"/>
      <c r="H1994" s="14"/>
      <c r="I1994" s="14"/>
      <c r="J1994" s="14"/>
      <c r="K1994" s="14"/>
      <c r="L1994" s="14"/>
      <c r="M1994" s="14"/>
      <c r="N1994" s="14"/>
      <c r="O1994" s="14"/>
      <c r="Q1994" s="14" t="str">
        <f>IF(moras!H1986="SI", moras!C1986, "")</f>
        <v/>
      </c>
      <c r="R1994" s="14">
        <f>IF(moras!H1986="NO", moras!C1986, "")</f>
        <v>484699.48</v>
      </c>
      <c r="S1994" s="14">
        <f t="shared" si="33"/>
        <v>-484699.48</v>
      </c>
      <c r="T1994" s="14"/>
      <c r="U1994" s="14"/>
      <c r="V1994" s="14"/>
      <c r="W1994" s="14"/>
      <c r="X1994" s="14"/>
      <c r="Y1994" s="14"/>
      <c r="Z1994" s="14"/>
      <c r="AA1994" s="14"/>
      <c r="AB1994" s="14"/>
      <c r="AC1994" s="14"/>
      <c r="AD1994" s="14"/>
      <c r="AE1994" s="14"/>
      <c r="AF1994" s="14"/>
      <c r="AG1994" s="14"/>
      <c r="AH1994" s="14"/>
      <c r="AI1994" s="14"/>
      <c r="AJ1994" s="14"/>
      <c r="AK1994" s="14"/>
      <c r="AL1994" s="14"/>
    </row>
    <row r="1995" spans="1:38">
      <c r="A1995" s="14"/>
      <c r="B1995" s="14"/>
      <c r="C1995" s="14"/>
      <c r="D1995" s="14"/>
      <c r="E1995" s="14"/>
      <c r="F1995" s="14"/>
      <c r="G1995" s="14"/>
      <c r="H1995" s="14"/>
      <c r="I1995" s="14"/>
      <c r="J1995" s="14"/>
      <c r="K1995" s="14"/>
      <c r="L1995" s="14"/>
      <c r="M1995" s="14"/>
      <c r="N1995" s="14"/>
      <c r="O1995" s="14"/>
      <c r="Q1995" s="14">
        <f>IF(moras!H1987="SI", moras!C1987, "")</f>
        <v>1782316</v>
      </c>
      <c r="R1995" s="14" t="str">
        <f>IF(moras!H1987="NO", moras!C1987, "")</f>
        <v/>
      </c>
      <c r="S1995" s="14" t="e">
        <f t="shared" ref="S1995:S2058" si="34">-R1995</f>
        <v>#VALUE!</v>
      </c>
      <c r="T1995" s="14"/>
      <c r="U1995" s="14"/>
      <c r="V1995" s="14"/>
      <c r="W1995" s="14"/>
      <c r="X1995" s="14"/>
      <c r="Y1995" s="14"/>
      <c r="Z1995" s="14"/>
      <c r="AA1995" s="14"/>
      <c r="AB1995" s="14"/>
      <c r="AC1995" s="14"/>
      <c r="AD1995" s="14"/>
      <c r="AE1995" s="14"/>
      <c r="AF1995" s="14"/>
      <c r="AG1995" s="14"/>
      <c r="AH1995" s="14"/>
      <c r="AI1995" s="14"/>
      <c r="AJ1995" s="14"/>
      <c r="AK1995" s="14"/>
      <c r="AL1995" s="14"/>
    </row>
    <row r="1996" spans="1:38">
      <c r="A1996" s="14"/>
      <c r="B1996" s="14"/>
      <c r="C1996" s="14"/>
      <c r="D1996" s="14"/>
      <c r="E1996" s="14"/>
      <c r="F1996" s="14"/>
      <c r="G1996" s="14"/>
      <c r="H1996" s="14"/>
      <c r="I1996" s="14"/>
      <c r="J1996" s="14"/>
      <c r="K1996" s="14"/>
      <c r="L1996" s="14"/>
      <c r="M1996" s="14"/>
      <c r="N1996" s="14"/>
      <c r="O1996" s="14"/>
      <c r="Q1996" s="14" t="str">
        <f>IF(moras!H1988="SI", moras!C1988, "")</f>
        <v/>
      </c>
      <c r="R1996" s="14">
        <f>IF(moras!H1988="NO", moras!C1988, "")</f>
        <v>454673.58</v>
      </c>
      <c r="S1996" s="14">
        <f t="shared" si="34"/>
        <v>-454673.58</v>
      </c>
      <c r="T1996" s="14"/>
      <c r="U1996" s="14"/>
      <c r="V1996" s="14"/>
      <c r="W1996" s="14"/>
      <c r="X1996" s="14"/>
      <c r="Y1996" s="14"/>
      <c r="Z1996" s="14"/>
      <c r="AA1996" s="14"/>
      <c r="AB1996" s="14"/>
      <c r="AC1996" s="14"/>
      <c r="AD1996" s="14"/>
      <c r="AE1996" s="14"/>
      <c r="AF1996" s="14"/>
      <c r="AG1996" s="14"/>
      <c r="AH1996" s="14"/>
      <c r="AI1996" s="14"/>
      <c r="AJ1996" s="14"/>
      <c r="AK1996" s="14"/>
      <c r="AL1996" s="14"/>
    </row>
    <row r="1997" spans="1:38">
      <c r="A1997" s="14"/>
      <c r="B1997" s="14"/>
      <c r="C1997" s="14"/>
      <c r="D1997" s="14"/>
      <c r="E1997" s="14"/>
      <c r="F1997" s="14"/>
      <c r="G1997" s="14"/>
      <c r="H1997" s="14"/>
      <c r="I1997" s="14"/>
      <c r="J1997" s="14"/>
      <c r="K1997" s="14"/>
      <c r="L1997" s="14"/>
      <c r="M1997" s="14"/>
      <c r="N1997" s="14"/>
      <c r="O1997" s="14"/>
      <c r="Q1997" s="14" t="str">
        <f>IF(moras!H1989="SI", moras!C1989, "")</f>
        <v/>
      </c>
      <c r="R1997" s="14">
        <f>IF(moras!H1989="NO", moras!C1989, "")</f>
        <v>120000</v>
      </c>
      <c r="S1997" s="14">
        <f t="shared" si="34"/>
        <v>-120000</v>
      </c>
      <c r="T1997" s="14"/>
      <c r="U1997" s="14"/>
      <c r="V1997" s="14"/>
      <c r="W1997" s="14"/>
      <c r="X1997" s="14"/>
      <c r="Y1997" s="14"/>
      <c r="Z1997" s="14"/>
      <c r="AA1997" s="14"/>
      <c r="AB1997" s="14"/>
      <c r="AC1997" s="14"/>
      <c r="AD1997" s="14"/>
      <c r="AE1997" s="14"/>
      <c r="AF1997" s="14"/>
      <c r="AG1997" s="14"/>
      <c r="AH1997" s="14"/>
      <c r="AI1997" s="14"/>
      <c r="AJ1997" s="14"/>
      <c r="AK1997" s="14"/>
      <c r="AL1997" s="14"/>
    </row>
    <row r="1998" spans="1:38">
      <c r="A1998" s="14"/>
      <c r="B1998" s="14"/>
      <c r="C1998" s="14"/>
      <c r="D1998" s="14"/>
      <c r="E1998" s="14"/>
      <c r="F1998" s="14"/>
      <c r="G1998" s="14"/>
      <c r="H1998" s="14"/>
      <c r="I1998" s="14"/>
      <c r="J1998" s="14"/>
      <c r="K1998" s="14"/>
      <c r="L1998" s="14"/>
      <c r="M1998" s="14"/>
      <c r="N1998" s="14"/>
      <c r="O1998" s="14"/>
      <c r="Q1998" s="14" t="str">
        <f>IF(moras!H1990="SI", moras!C1990, "")</f>
        <v/>
      </c>
      <c r="R1998" s="14">
        <f>IF(moras!H1990="NO", moras!C1990, "")</f>
        <v>513274</v>
      </c>
      <c r="S1998" s="14">
        <f t="shared" si="34"/>
        <v>-513274</v>
      </c>
      <c r="T1998" s="14"/>
      <c r="U1998" s="14"/>
      <c r="V1998" s="14"/>
      <c r="W1998" s="14"/>
      <c r="X1998" s="14"/>
      <c r="Y1998" s="14"/>
      <c r="Z1998" s="14"/>
      <c r="AA1998" s="14"/>
      <c r="AB1998" s="14"/>
      <c r="AC1998" s="14"/>
      <c r="AD1998" s="14"/>
      <c r="AE1998" s="14"/>
      <c r="AF1998" s="14"/>
      <c r="AG1998" s="14"/>
      <c r="AH1998" s="14"/>
      <c r="AI1998" s="14"/>
      <c r="AJ1998" s="14"/>
      <c r="AK1998" s="14"/>
      <c r="AL1998" s="14"/>
    </row>
    <row r="1999" spans="1:38">
      <c r="A1999" s="14"/>
      <c r="B1999" s="14"/>
      <c r="C1999" s="14"/>
      <c r="D1999" s="14"/>
      <c r="E1999" s="14"/>
      <c r="F1999" s="14"/>
      <c r="G1999" s="14"/>
      <c r="H1999" s="14"/>
      <c r="I1999" s="14"/>
      <c r="J1999" s="14"/>
      <c r="K1999" s="14"/>
      <c r="L1999" s="14"/>
      <c r="M1999" s="14"/>
      <c r="N1999" s="14"/>
      <c r="O1999" s="14"/>
      <c r="Q1999" s="14">
        <f>IF(moras!H1991="SI", moras!C1991, "")</f>
        <v>457059</v>
      </c>
      <c r="R1999" s="14" t="str">
        <f>IF(moras!H1991="NO", moras!C1991, "")</f>
        <v/>
      </c>
      <c r="S1999" s="14" t="e">
        <f t="shared" si="34"/>
        <v>#VALUE!</v>
      </c>
      <c r="T1999" s="14"/>
      <c r="U1999" s="14"/>
      <c r="V1999" s="14"/>
      <c r="W1999" s="14"/>
      <c r="X1999" s="14"/>
      <c r="Y1999" s="14"/>
      <c r="Z1999" s="14"/>
      <c r="AA1999" s="14"/>
      <c r="AB1999" s="14"/>
      <c r="AC1999" s="14"/>
      <c r="AD1999" s="14"/>
      <c r="AE1999" s="14"/>
      <c r="AF1999" s="14"/>
      <c r="AG1999" s="14"/>
      <c r="AH1999" s="14"/>
      <c r="AI1999" s="14"/>
      <c r="AJ1999" s="14"/>
      <c r="AK1999" s="14"/>
      <c r="AL1999" s="14"/>
    </row>
    <row r="2000" spans="1:38">
      <c r="A2000" s="14"/>
      <c r="B2000" s="14"/>
      <c r="C2000" s="14"/>
      <c r="D2000" s="14"/>
      <c r="E2000" s="14"/>
      <c r="F2000" s="14"/>
      <c r="G2000" s="14"/>
      <c r="H2000" s="14"/>
      <c r="I2000" s="14"/>
      <c r="J2000" s="14"/>
      <c r="K2000" s="14"/>
      <c r="L2000" s="14"/>
      <c r="M2000" s="14"/>
      <c r="N2000" s="14"/>
      <c r="O2000" s="14"/>
      <c r="Q2000" s="14" t="str">
        <f>IF(moras!H1992="SI", moras!C1992, "")</f>
        <v/>
      </c>
      <c r="R2000" s="14">
        <f>IF(moras!H1992="NO", moras!C1992, "")</f>
        <v>1708013</v>
      </c>
      <c r="S2000" s="14">
        <f t="shared" si="34"/>
        <v>-1708013</v>
      </c>
      <c r="T2000" s="14"/>
      <c r="U2000" s="14"/>
      <c r="V2000" s="14"/>
      <c r="W2000" s="14"/>
      <c r="X2000" s="14"/>
      <c r="Y2000" s="14"/>
      <c r="Z2000" s="14"/>
      <c r="AA2000" s="14"/>
      <c r="AB2000" s="14"/>
      <c r="AC2000" s="14"/>
      <c r="AD2000" s="14"/>
      <c r="AE2000" s="14"/>
      <c r="AF2000" s="14"/>
      <c r="AG2000" s="14"/>
      <c r="AH2000" s="14"/>
      <c r="AI2000" s="14"/>
      <c r="AJ2000" s="14"/>
      <c r="AK2000" s="14"/>
      <c r="AL2000" s="14"/>
    </row>
    <row r="2001" spans="1:38">
      <c r="A2001" s="14"/>
      <c r="B2001" s="14"/>
      <c r="C2001" s="14"/>
      <c r="D2001" s="14"/>
      <c r="E2001" s="14"/>
      <c r="F2001" s="14"/>
      <c r="G2001" s="14"/>
      <c r="H2001" s="14"/>
      <c r="I2001" s="14"/>
      <c r="J2001" s="14"/>
      <c r="K2001" s="14"/>
      <c r="L2001" s="14"/>
      <c r="M2001" s="14"/>
      <c r="N2001" s="14"/>
      <c r="O2001" s="14"/>
      <c r="Q2001" s="14" t="str">
        <f>IF(moras!H1993="SI", moras!C1993, "")</f>
        <v/>
      </c>
      <c r="R2001" s="14">
        <f>IF(moras!H1993="NO", moras!C1993, "")</f>
        <v>362989.67</v>
      </c>
      <c r="S2001" s="14">
        <f t="shared" si="34"/>
        <v>-362989.67</v>
      </c>
      <c r="T2001" s="14"/>
      <c r="U2001" s="14"/>
      <c r="V2001" s="14"/>
      <c r="W2001" s="14"/>
      <c r="X2001" s="14"/>
      <c r="Y2001" s="14"/>
      <c r="Z2001" s="14"/>
      <c r="AA2001" s="14"/>
      <c r="AB2001" s="14"/>
      <c r="AC2001" s="14"/>
      <c r="AD2001" s="14"/>
      <c r="AE2001" s="14"/>
      <c r="AF2001" s="14"/>
      <c r="AG2001" s="14"/>
      <c r="AH2001" s="14"/>
      <c r="AI2001" s="14"/>
      <c r="AJ2001" s="14"/>
      <c r="AK2001" s="14"/>
      <c r="AL2001" s="14"/>
    </row>
    <row r="2002" spans="1:38">
      <c r="A2002" s="14"/>
      <c r="B2002" s="14"/>
      <c r="C2002" s="14"/>
      <c r="D2002" s="14"/>
      <c r="E2002" s="14"/>
      <c r="F2002" s="14"/>
      <c r="G2002" s="14"/>
      <c r="H2002" s="14"/>
      <c r="I2002" s="14"/>
      <c r="J2002" s="14"/>
      <c r="K2002" s="14"/>
      <c r="L2002" s="14"/>
      <c r="M2002" s="14"/>
      <c r="N2002" s="14"/>
      <c r="O2002" s="14"/>
      <c r="Q2002" s="14" t="str">
        <f>IF(moras!H1994="SI", moras!C1994, "")</f>
        <v/>
      </c>
      <c r="R2002" s="14">
        <f>IF(moras!H1994="NO", moras!C1994, "")</f>
        <v>393714</v>
      </c>
      <c r="S2002" s="14">
        <f t="shared" si="34"/>
        <v>-393714</v>
      </c>
      <c r="T2002" s="14"/>
      <c r="U2002" s="14"/>
      <c r="V2002" s="14"/>
      <c r="W2002" s="14"/>
      <c r="X2002" s="14"/>
      <c r="Y2002" s="14"/>
      <c r="Z2002" s="14"/>
      <c r="AA2002" s="14"/>
      <c r="AB2002" s="14"/>
      <c r="AC2002" s="14"/>
      <c r="AD2002" s="14"/>
      <c r="AE2002" s="14"/>
      <c r="AF2002" s="14"/>
      <c r="AG2002" s="14"/>
      <c r="AH2002" s="14"/>
      <c r="AI2002" s="14"/>
      <c r="AJ2002" s="14"/>
      <c r="AK2002" s="14"/>
      <c r="AL2002" s="14"/>
    </row>
    <row r="2003" spans="1:38">
      <c r="A2003" s="14"/>
      <c r="B2003" s="14"/>
      <c r="C2003" s="14"/>
      <c r="D2003" s="14"/>
      <c r="E2003" s="14"/>
      <c r="F2003" s="14"/>
      <c r="G2003" s="14"/>
      <c r="H2003" s="14"/>
      <c r="I2003" s="14"/>
      <c r="J2003" s="14"/>
      <c r="K2003" s="14"/>
      <c r="L2003" s="14"/>
      <c r="M2003" s="14"/>
      <c r="N2003" s="14"/>
      <c r="O2003" s="14"/>
      <c r="Q2003" s="14">
        <f>IF(moras!H1995="SI", moras!C1995, "")</f>
        <v>444719</v>
      </c>
      <c r="R2003" s="14" t="str">
        <f>IF(moras!H1995="NO", moras!C1995, "")</f>
        <v/>
      </c>
      <c r="S2003" s="14" t="e">
        <f t="shared" si="34"/>
        <v>#VALUE!</v>
      </c>
      <c r="T2003" s="14"/>
      <c r="U2003" s="14"/>
      <c r="V2003" s="14"/>
      <c r="W2003" s="14"/>
      <c r="X2003" s="14"/>
      <c r="Y2003" s="14"/>
      <c r="Z2003" s="14"/>
      <c r="AA2003" s="14"/>
      <c r="AB2003" s="14"/>
      <c r="AC2003" s="14"/>
      <c r="AD2003" s="14"/>
      <c r="AE2003" s="14"/>
      <c r="AF2003" s="14"/>
      <c r="AG2003" s="14"/>
      <c r="AH2003" s="14"/>
      <c r="AI2003" s="14"/>
      <c r="AJ2003" s="14"/>
      <c r="AK2003" s="14"/>
      <c r="AL2003" s="14"/>
    </row>
    <row r="2004" spans="1:38">
      <c r="A2004" s="14"/>
      <c r="B2004" s="14"/>
      <c r="C2004" s="14"/>
      <c r="D2004" s="14"/>
      <c r="E2004" s="14"/>
      <c r="F2004" s="14"/>
      <c r="G2004" s="14"/>
      <c r="H2004" s="14"/>
      <c r="I2004" s="14"/>
      <c r="J2004" s="14"/>
      <c r="K2004" s="14"/>
      <c r="L2004" s="14"/>
      <c r="M2004" s="14"/>
      <c r="N2004" s="14"/>
      <c r="O2004" s="14"/>
      <c r="Q2004" s="14" t="str">
        <f>IF(moras!H1996="SI", moras!C1996, "")</f>
        <v/>
      </c>
      <c r="R2004" s="14">
        <f>IF(moras!H1996="NO", moras!C1996, "")</f>
        <v>1352723.7</v>
      </c>
      <c r="S2004" s="14">
        <f t="shared" si="34"/>
        <v>-1352723.7</v>
      </c>
      <c r="T2004" s="14"/>
      <c r="U2004" s="14"/>
      <c r="V2004" s="14"/>
      <c r="W2004" s="14"/>
      <c r="X2004" s="14"/>
      <c r="Y2004" s="14"/>
      <c r="Z2004" s="14"/>
      <c r="AA2004" s="14"/>
      <c r="AB2004" s="14"/>
      <c r="AC2004" s="14"/>
      <c r="AD2004" s="14"/>
      <c r="AE2004" s="14"/>
      <c r="AF2004" s="14"/>
      <c r="AG2004" s="14"/>
      <c r="AH2004" s="14"/>
      <c r="AI2004" s="14"/>
      <c r="AJ2004" s="14"/>
      <c r="AK2004" s="14"/>
      <c r="AL2004" s="14"/>
    </row>
    <row r="2005" spans="1:38">
      <c r="A2005" s="14"/>
      <c r="B2005" s="14"/>
      <c r="C2005" s="14"/>
      <c r="D2005" s="14"/>
      <c r="E2005" s="14"/>
      <c r="F2005" s="14"/>
      <c r="G2005" s="14"/>
      <c r="H2005" s="14"/>
      <c r="I2005" s="14"/>
      <c r="J2005" s="14"/>
      <c r="K2005" s="14"/>
      <c r="L2005" s="14"/>
      <c r="M2005" s="14"/>
      <c r="N2005" s="14"/>
      <c r="O2005" s="14"/>
      <c r="Q2005" s="14">
        <f>IF(moras!H1997="SI", moras!C1997, "")</f>
        <v>299647</v>
      </c>
      <c r="R2005" s="14" t="str">
        <f>IF(moras!H1997="NO", moras!C1997, "")</f>
        <v/>
      </c>
      <c r="S2005" s="14" t="e">
        <f t="shared" si="34"/>
        <v>#VALUE!</v>
      </c>
      <c r="T2005" s="14"/>
      <c r="U2005" s="14"/>
      <c r="V2005" s="14"/>
      <c r="W2005" s="14"/>
      <c r="X2005" s="14"/>
      <c r="Y2005" s="14"/>
      <c r="Z2005" s="14"/>
      <c r="AA2005" s="14"/>
      <c r="AB2005" s="14"/>
      <c r="AC2005" s="14"/>
      <c r="AD2005" s="14"/>
      <c r="AE2005" s="14"/>
      <c r="AF2005" s="14"/>
      <c r="AG2005" s="14"/>
      <c r="AH2005" s="14"/>
      <c r="AI2005" s="14"/>
      <c r="AJ2005" s="14"/>
      <c r="AK2005" s="14"/>
      <c r="AL2005" s="14"/>
    </row>
    <row r="2006" spans="1:38">
      <c r="A2006" s="14"/>
      <c r="B2006" s="14"/>
      <c r="C2006" s="14"/>
      <c r="D2006" s="14"/>
      <c r="E2006" s="14"/>
      <c r="F2006" s="14"/>
      <c r="G2006" s="14"/>
      <c r="H2006" s="14"/>
      <c r="I2006" s="14"/>
      <c r="J2006" s="14"/>
      <c r="K2006" s="14"/>
      <c r="L2006" s="14"/>
      <c r="M2006" s="14"/>
      <c r="N2006" s="14"/>
      <c r="O2006" s="14"/>
      <c r="Q2006" s="14" t="str">
        <f>IF(moras!H1998="SI", moras!C1998, "")</f>
        <v/>
      </c>
      <c r="R2006" s="14">
        <f>IF(moras!H1998="NO", moras!C1998, "")</f>
        <v>141509.48000000001</v>
      </c>
      <c r="S2006" s="14">
        <f t="shared" si="34"/>
        <v>-141509.48000000001</v>
      </c>
      <c r="T2006" s="14"/>
      <c r="U2006" s="14"/>
      <c r="V2006" s="14"/>
      <c r="W2006" s="14"/>
      <c r="X2006" s="14"/>
      <c r="Y2006" s="14"/>
      <c r="Z2006" s="14"/>
      <c r="AA2006" s="14"/>
      <c r="AB2006" s="14"/>
      <c r="AC2006" s="14"/>
      <c r="AD2006" s="14"/>
      <c r="AE2006" s="14"/>
      <c r="AF2006" s="14"/>
      <c r="AG2006" s="14"/>
      <c r="AH2006" s="14"/>
      <c r="AI2006" s="14"/>
      <c r="AJ2006" s="14"/>
      <c r="AK2006" s="14"/>
      <c r="AL2006" s="14"/>
    </row>
    <row r="2007" spans="1:38">
      <c r="A2007" s="14"/>
      <c r="B2007" s="14"/>
      <c r="C2007" s="14"/>
      <c r="D2007" s="14"/>
      <c r="E2007" s="14"/>
      <c r="F2007" s="14"/>
      <c r="G2007" s="14"/>
      <c r="H2007" s="14"/>
      <c r="I2007" s="14"/>
      <c r="J2007" s="14"/>
      <c r="K2007" s="14"/>
      <c r="L2007" s="14"/>
      <c r="M2007" s="14"/>
      <c r="N2007" s="14"/>
      <c r="O2007" s="14"/>
      <c r="Q2007" s="14" t="str">
        <f>IF(moras!H1999="SI", moras!C1999, "")</f>
        <v/>
      </c>
      <c r="R2007" s="14">
        <f>IF(moras!H1999="NO", moras!C1999, "")</f>
        <v>350000</v>
      </c>
      <c r="S2007" s="14">
        <f t="shared" si="34"/>
        <v>-350000</v>
      </c>
      <c r="T2007" s="14"/>
      <c r="U2007" s="14"/>
      <c r="V2007" s="14"/>
      <c r="W2007" s="14"/>
      <c r="X2007" s="14"/>
      <c r="Y2007" s="14"/>
      <c r="Z2007" s="14"/>
      <c r="AA2007" s="14"/>
      <c r="AB2007" s="14"/>
      <c r="AC2007" s="14"/>
      <c r="AD2007" s="14"/>
      <c r="AE2007" s="14"/>
      <c r="AF2007" s="14"/>
      <c r="AG2007" s="14"/>
      <c r="AH2007" s="14"/>
      <c r="AI2007" s="14"/>
      <c r="AJ2007" s="14"/>
      <c r="AK2007" s="14"/>
      <c r="AL2007" s="14"/>
    </row>
    <row r="2008" spans="1:38">
      <c r="A2008" s="14"/>
      <c r="B2008" s="14"/>
      <c r="C2008" s="14"/>
      <c r="D2008" s="14"/>
      <c r="E2008" s="14"/>
      <c r="F2008" s="14"/>
      <c r="G2008" s="14"/>
      <c r="H2008" s="14"/>
      <c r="I2008" s="14"/>
      <c r="J2008" s="14"/>
      <c r="K2008" s="14"/>
      <c r="L2008" s="14"/>
      <c r="M2008" s="14"/>
      <c r="N2008" s="14"/>
      <c r="O2008" s="14"/>
      <c r="Q2008" s="14" t="str">
        <f>IF(moras!H2000="SI", moras!C2000, "")</f>
        <v/>
      </c>
      <c r="R2008" s="14">
        <f>IF(moras!H2000="NO", moras!C2000, "")</f>
        <v>127421.8</v>
      </c>
      <c r="S2008" s="14">
        <f t="shared" si="34"/>
        <v>-127421.8</v>
      </c>
      <c r="T2008" s="14"/>
      <c r="U2008" s="14"/>
      <c r="V2008" s="14"/>
      <c r="W2008" s="14"/>
      <c r="X2008" s="14"/>
      <c r="Y2008" s="14"/>
      <c r="Z2008" s="14"/>
      <c r="AA2008" s="14"/>
      <c r="AB2008" s="14"/>
      <c r="AC2008" s="14"/>
      <c r="AD2008" s="14"/>
      <c r="AE2008" s="14"/>
      <c r="AF2008" s="14"/>
      <c r="AG2008" s="14"/>
      <c r="AH2008" s="14"/>
      <c r="AI2008" s="14"/>
      <c r="AJ2008" s="14"/>
      <c r="AK2008" s="14"/>
      <c r="AL2008" s="14"/>
    </row>
    <row r="2009" spans="1:38">
      <c r="A2009" s="14"/>
      <c r="B2009" s="14"/>
      <c r="C2009" s="14"/>
      <c r="D2009" s="14"/>
      <c r="E2009" s="14"/>
      <c r="F2009" s="14"/>
      <c r="G2009" s="14"/>
      <c r="H2009" s="14"/>
      <c r="I2009" s="14"/>
      <c r="J2009" s="14"/>
      <c r="K2009" s="14"/>
      <c r="L2009" s="14"/>
      <c r="M2009" s="14"/>
      <c r="N2009" s="14"/>
      <c r="O2009" s="14"/>
      <c r="Q2009" s="14" t="str">
        <f>IF(moras!H2001="SI", moras!C2001, "")</f>
        <v/>
      </c>
      <c r="R2009" s="14">
        <f>IF(moras!H2001="NO", moras!C2001, "")</f>
        <v>266719</v>
      </c>
      <c r="S2009" s="14">
        <f t="shared" si="34"/>
        <v>-266719</v>
      </c>
      <c r="T2009" s="14"/>
      <c r="U2009" s="14"/>
      <c r="V2009" s="14"/>
      <c r="W2009" s="14"/>
      <c r="X2009" s="14"/>
      <c r="Y2009" s="14"/>
      <c r="Z2009" s="14"/>
      <c r="AA2009" s="14"/>
      <c r="AB2009" s="14"/>
      <c r="AC2009" s="14"/>
      <c r="AD2009" s="14"/>
      <c r="AE2009" s="14"/>
      <c r="AF2009" s="14"/>
      <c r="AG2009" s="14"/>
      <c r="AH2009" s="14"/>
      <c r="AI2009" s="14"/>
      <c r="AJ2009" s="14"/>
      <c r="AK2009" s="14"/>
      <c r="AL2009" s="14"/>
    </row>
    <row r="2010" spans="1:38">
      <c r="A2010" s="14"/>
      <c r="B2010" s="14"/>
      <c r="C2010" s="14"/>
      <c r="D2010" s="14"/>
      <c r="E2010" s="14"/>
      <c r="F2010" s="14"/>
      <c r="G2010" s="14"/>
      <c r="H2010" s="14"/>
      <c r="I2010" s="14"/>
      <c r="J2010" s="14"/>
      <c r="K2010" s="14"/>
      <c r="L2010" s="14"/>
      <c r="M2010" s="14"/>
      <c r="N2010" s="14"/>
      <c r="O2010" s="14"/>
      <c r="Q2010" s="14" t="str">
        <f>IF(moras!H2002="SI", moras!C2002, "")</f>
        <v/>
      </c>
      <c r="R2010" s="14">
        <f>IF(moras!H2002="NO", moras!C2002, "")</f>
        <v>766198.68</v>
      </c>
      <c r="S2010" s="14">
        <f t="shared" si="34"/>
        <v>-766198.68</v>
      </c>
      <c r="T2010" s="14"/>
      <c r="U2010" s="14"/>
      <c r="V2010" s="14"/>
      <c r="W2010" s="14"/>
      <c r="X2010" s="14"/>
      <c r="Y2010" s="14"/>
      <c r="Z2010" s="14"/>
      <c r="AA2010" s="14"/>
      <c r="AB2010" s="14"/>
      <c r="AC2010" s="14"/>
      <c r="AD2010" s="14"/>
      <c r="AE2010" s="14"/>
      <c r="AF2010" s="14"/>
      <c r="AG2010" s="14"/>
      <c r="AH2010" s="14"/>
      <c r="AI2010" s="14"/>
      <c r="AJ2010" s="14"/>
      <c r="AK2010" s="14"/>
      <c r="AL2010" s="14"/>
    </row>
    <row r="2011" spans="1:38">
      <c r="A2011" s="14"/>
      <c r="B2011" s="14"/>
      <c r="C2011" s="14"/>
      <c r="D2011" s="14"/>
      <c r="E2011" s="14"/>
      <c r="F2011" s="14"/>
      <c r="G2011" s="14"/>
      <c r="H2011" s="14"/>
      <c r="I2011" s="14"/>
      <c r="J2011" s="14"/>
      <c r="K2011" s="14"/>
      <c r="L2011" s="14"/>
      <c r="M2011" s="14"/>
      <c r="N2011" s="14"/>
      <c r="O2011" s="14"/>
      <c r="Q2011" s="14" t="str">
        <f>IF(moras!H2003="SI", moras!C2003, "")</f>
        <v/>
      </c>
      <c r="R2011" s="14">
        <f>IF(moras!H2003="NO", moras!C2003, "")</f>
        <v>1528849.72</v>
      </c>
      <c r="S2011" s="14">
        <f t="shared" si="34"/>
        <v>-1528849.72</v>
      </c>
      <c r="T2011" s="14"/>
      <c r="U2011" s="14"/>
      <c r="V2011" s="14"/>
      <c r="W2011" s="14"/>
      <c r="X2011" s="14"/>
      <c r="Y2011" s="14"/>
      <c r="Z2011" s="14"/>
      <c r="AA2011" s="14"/>
      <c r="AB2011" s="14"/>
      <c r="AC2011" s="14"/>
      <c r="AD2011" s="14"/>
      <c r="AE2011" s="14"/>
      <c r="AF2011" s="14"/>
      <c r="AG2011" s="14"/>
      <c r="AH2011" s="14"/>
      <c r="AI2011" s="14"/>
      <c r="AJ2011" s="14"/>
      <c r="AK2011" s="14"/>
      <c r="AL2011" s="14"/>
    </row>
    <row r="2012" spans="1:38">
      <c r="A2012" s="14"/>
      <c r="B2012" s="14"/>
      <c r="C2012" s="14"/>
      <c r="D2012" s="14"/>
      <c r="E2012" s="14"/>
      <c r="F2012" s="14"/>
      <c r="G2012" s="14"/>
      <c r="H2012" s="14"/>
      <c r="I2012" s="14"/>
      <c r="J2012" s="14"/>
      <c r="K2012" s="14"/>
      <c r="L2012" s="14"/>
      <c r="M2012" s="14"/>
      <c r="N2012" s="14"/>
      <c r="O2012" s="14"/>
      <c r="Q2012" s="14" t="str">
        <f>IF(moras!H2004="SI", moras!C2004, "")</f>
        <v/>
      </c>
      <c r="R2012" s="14">
        <f>IF(moras!H2004="NO", moras!C2004, "")</f>
        <v>297047</v>
      </c>
      <c r="S2012" s="14">
        <f t="shared" si="34"/>
        <v>-297047</v>
      </c>
      <c r="T2012" s="14"/>
      <c r="U2012" s="14"/>
      <c r="V2012" s="14"/>
      <c r="W2012" s="14"/>
      <c r="X2012" s="14"/>
      <c r="Y2012" s="14"/>
      <c r="Z2012" s="14"/>
      <c r="AA2012" s="14"/>
      <c r="AB2012" s="14"/>
      <c r="AC2012" s="14"/>
      <c r="AD2012" s="14"/>
      <c r="AE2012" s="14"/>
      <c r="AF2012" s="14"/>
      <c r="AG2012" s="14"/>
      <c r="AH2012" s="14"/>
      <c r="AI2012" s="14"/>
      <c r="AJ2012" s="14"/>
      <c r="AK2012" s="14"/>
      <c r="AL2012" s="14"/>
    </row>
    <row r="2013" spans="1:38">
      <c r="A2013" s="14"/>
      <c r="B2013" s="14"/>
      <c r="C2013" s="14"/>
      <c r="D2013" s="14"/>
      <c r="E2013" s="14"/>
      <c r="F2013" s="14"/>
      <c r="G2013" s="14"/>
      <c r="H2013" s="14"/>
      <c r="I2013" s="14"/>
      <c r="J2013" s="14"/>
      <c r="K2013" s="14"/>
      <c r="L2013" s="14"/>
      <c r="M2013" s="14"/>
      <c r="N2013" s="14"/>
      <c r="O2013" s="14"/>
      <c r="Q2013" s="14" t="str">
        <f>IF(moras!H2005="SI", moras!C2005, "")</f>
        <v/>
      </c>
      <c r="R2013" s="14">
        <f>IF(moras!H2005="NO", moras!C2005, "")</f>
        <v>50000</v>
      </c>
      <c r="S2013" s="14">
        <f t="shared" si="34"/>
        <v>-50000</v>
      </c>
      <c r="T2013" s="14"/>
      <c r="U2013" s="14"/>
      <c r="V2013" s="14"/>
      <c r="W2013" s="14"/>
      <c r="X2013" s="14"/>
      <c r="Y2013" s="14"/>
      <c r="Z2013" s="14"/>
      <c r="AA2013" s="14"/>
      <c r="AB2013" s="14"/>
      <c r="AC2013" s="14"/>
      <c r="AD2013" s="14"/>
      <c r="AE2013" s="14"/>
      <c r="AF2013" s="14"/>
      <c r="AG2013" s="14"/>
      <c r="AH2013" s="14"/>
      <c r="AI2013" s="14"/>
      <c r="AJ2013" s="14"/>
      <c r="AK2013" s="14"/>
      <c r="AL2013" s="14"/>
    </row>
    <row r="2014" spans="1:38">
      <c r="A2014" s="14"/>
      <c r="B2014" s="14"/>
      <c r="C2014" s="14"/>
      <c r="D2014" s="14"/>
      <c r="E2014" s="14"/>
      <c r="F2014" s="14"/>
      <c r="G2014" s="14"/>
      <c r="H2014" s="14"/>
      <c r="I2014" s="14"/>
      <c r="J2014" s="14"/>
      <c r="K2014" s="14"/>
      <c r="L2014" s="14"/>
      <c r="M2014" s="14"/>
      <c r="N2014" s="14"/>
      <c r="O2014" s="14"/>
      <c r="Q2014" s="14" t="str">
        <f>IF(moras!H2006="SI", moras!C2006, "")</f>
        <v/>
      </c>
      <c r="R2014" s="14">
        <f>IF(moras!H2006="NO", moras!C2006, "")</f>
        <v>379361</v>
      </c>
      <c r="S2014" s="14">
        <f t="shared" si="34"/>
        <v>-379361</v>
      </c>
      <c r="T2014" s="14"/>
      <c r="U2014" s="14"/>
      <c r="V2014" s="14"/>
      <c r="W2014" s="14"/>
      <c r="X2014" s="14"/>
      <c r="Y2014" s="14"/>
      <c r="Z2014" s="14"/>
      <c r="AA2014" s="14"/>
      <c r="AB2014" s="14"/>
      <c r="AC2014" s="14"/>
      <c r="AD2014" s="14"/>
      <c r="AE2014" s="14"/>
      <c r="AF2014" s="14"/>
      <c r="AG2014" s="14"/>
      <c r="AH2014" s="14"/>
      <c r="AI2014" s="14"/>
      <c r="AJ2014" s="14"/>
      <c r="AK2014" s="14"/>
      <c r="AL2014" s="14"/>
    </row>
    <row r="2015" spans="1:38">
      <c r="A2015" s="14"/>
      <c r="B2015" s="14"/>
      <c r="C2015" s="14"/>
      <c r="D2015" s="14"/>
      <c r="E2015" s="14"/>
      <c r="F2015" s="14"/>
      <c r="G2015" s="14"/>
      <c r="H2015" s="14"/>
      <c r="I2015" s="14"/>
      <c r="J2015" s="14"/>
      <c r="K2015" s="14"/>
      <c r="L2015" s="14"/>
      <c r="M2015" s="14"/>
      <c r="N2015" s="14"/>
      <c r="O2015" s="14"/>
      <c r="Q2015" s="14" t="str">
        <f>IF(moras!H2007="SI", moras!C2007, "")</f>
        <v/>
      </c>
      <c r="R2015" s="14">
        <f>IF(moras!H2007="NO", moras!C2007, "")</f>
        <v>594388.81000000006</v>
      </c>
      <c r="S2015" s="14">
        <f t="shared" si="34"/>
        <v>-594388.81000000006</v>
      </c>
      <c r="T2015" s="14"/>
      <c r="U2015" s="14"/>
      <c r="V2015" s="14"/>
      <c r="W2015" s="14"/>
      <c r="X2015" s="14"/>
      <c r="Y2015" s="14"/>
      <c r="Z2015" s="14"/>
      <c r="AA2015" s="14"/>
      <c r="AB2015" s="14"/>
      <c r="AC2015" s="14"/>
      <c r="AD2015" s="14"/>
      <c r="AE2015" s="14"/>
      <c r="AF2015" s="14"/>
      <c r="AG2015" s="14"/>
      <c r="AH2015" s="14"/>
      <c r="AI2015" s="14"/>
      <c r="AJ2015" s="14"/>
      <c r="AK2015" s="14"/>
      <c r="AL2015" s="14"/>
    </row>
    <row r="2016" spans="1:38">
      <c r="A2016" s="14"/>
      <c r="B2016" s="14"/>
      <c r="C2016" s="14"/>
      <c r="D2016" s="14"/>
      <c r="E2016" s="14"/>
      <c r="F2016" s="14"/>
      <c r="G2016" s="14"/>
      <c r="H2016" s="14"/>
      <c r="I2016" s="14"/>
      <c r="J2016" s="14"/>
      <c r="K2016" s="14"/>
      <c r="L2016" s="14"/>
      <c r="M2016" s="14"/>
      <c r="N2016" s="14"/>
      <c r="O2016" s="14"/>
      <c r="Q2016" s="14" t="str">
        <f>IF(moras!H2008="SI", moras!C2008, "")</f>
        <v/>
      </c>
      <c r="R2016" s="14">
        <f>IF(moras!H2008="NO", moras!C2008, "")</f>
        <v>354029.89</v>
      </c>
      <c r="S2016" s="14">
        <f t="shared" si="34"/>
        <v>-354029.89</v>
      </c>
      <c r="T2016" s="14"/>
      <c r="U2016" s="14"/>
      <c r="V2016" s="14"/>
      <c r="W2016" s="14"/>
      <c r="X2016" s="14"/>
      <c r="Y2016" s="14"/>
      <c r="Z2016" s="14"/>
      <c r="AA2016" s="14"/>
      <c r="AB2016" s="14"/>
      <c r="AC2016" s="14"/>
      <c r="AD2016" s="14"/>
      <c r="AE2016" s="14"/>
      <c r="AF2016" s="14"/>
      <c r="AG2016" s="14"/>
      <c r="AH2016" s="14"/>
      <c r="AI2016" s="14"/>
      <c r="AJ2016" s="14"/>
      <c r="AK2016" s="14"/>
      <c r="AL2016" s="14"/>
    </row>
    <row r="2017" spans="1:38">
      <c r="A2017" s="14"/>
      <c r="B2017" s="14"/>
      <c r="C2017" s="14"/>
      <c r="D2017" s="14"/>
      <c r="E2017" s="14"/>
      <c r="F2017" s="14"/>
      <c r="G2017" s="14"/>
      <c r="H2017" s="14"/>
      <c r="I2017" s="14"/>
      <c r="J2017" s="14"/>
      <c r="K2017" s="14"/>
      <c r="L2017" s="14"/>
      <c r="M2017" s="14"/>
      <c r="N2017" s="14"/>
      <c r="O2017" s="14"/>
      <c r="Q2017" s="14" t="str">
        <f>IF(moras!H2009="SI", moras!C2009, "")</f>
        <v/>
      </c>
      <c r="R2017" s="14">
        <f>IF(moras!H2009="NO", moras!C2009, "")</f>
        <v>342027</v>
      </c>
      <c r="S2017" s="14">
        <f t="shared" si="34"/>
        <v>-342027</v>
      </c>
      <c r="T2017" s="14"/>
      <c r="U2017" s="14"/>
      <c r="V2017" s="14"/>
      <c r="W2017" s="14"/>
      <c r="X2017" s="14"/>
      <c r="Y2017" s="14"/>
      <c r="Z2017" s="14"/>
      <c r="AA2017" s="14"/>
      <c r="AB2017" s="14"/>
      <c r="AC2017" s="14"/>
      <c r="AD2017" s="14"/>
      <c r="AE2017" s="14"/>
      <c r="AF2017" s="14"/>
      <c r="AG2017" s="14"/>
      <c r="AH2017" s="14"/>
      <c r="AI2017" s="14"/>
      <c r="AJ2017" s="14"/>
      <c r="AK2017" s="14"/>
      <c r="AL2017" s="14"/>
    </row>
    <row r="2018" spans="1:38">
      <c r="A2018" s="14"/>
      <c r="B2018" s="14"/>
      <c r="C2018" s="14"/>
      <c r="D2018" s="14"/>
      <c r="E2018" s="14"/>
      <c r="F2018" s="14"/>
      <c r="G2018" s="14"/>
      <c r="H2018" s="14"/>
      <c r="I2018" s="14"/>
      <c r="J2018" s="14"/>
      <c r="K2018" s="14"/>
      <c r="L2018" s="14"/>
      <c r="M2018" s="14"/>
      <c r="N2018" s="14"/>
      <c r="O2018" s="14"/>
      <c r="Q2018" s="14" t="str">
        <f>IF(moras!H2010="SI", moras!C2010, "")</f>
        <v/>
      </c>
      <c r="R2018" s="14">
        <f>IF(moras!H2010="NO", moras!C2010, "")</f>
        <v>1059620</v>
      </c>
      <c r="S2018" s="14">
        <f t="shared" si="34"/>
        <v>-1059620</v>
      </c>
      <c r="T2018" s="14"/>
      <c r="U2018" s="14"/>
      <c r="V2018" s="14"/>
      <c r="W2018" s="14"/>
      <c r="X2018" s="14"/>
      <c r="Y2018" s="14"/>
      <c r="Z2018" s="14"/>
      <c r="AA2018" s="14"/>
      <c r="AB2018" s="14"/>
      <c r="AC2018" s="14"/>
      <c r="AD2018" s="14"/>
      <c r="AE2018" s="14"/>
      <c r="AF2018" s="14"/>
      <c r="AG2018" s="14"/>
      <c r="AH2018" s="14"/>
      <c r="AI2018" s="14"/>
      <c r="AJ2018" s="14"/>
      <c r="AK2018" s="14"/>
      <c r="AL2018" s="14"/>
    </row>
    <row r="2019" spans="1:38">
      <c r="A2019" s="14"/>
      <c r="B2019" s="14"/>
      <c r="C2019" s="14"/>
      <c r="D2019" s="14"/>
      <c r="E2019" s="14"/>
      <c r="F2019" s="14"/>
      <c r="G2019" s="14"/>
      <c r="H2019" s="14"/>
      <c r="I2019" s="14"/>
      <c r="J2019" s="14"/>
      <c r="K2019" s="14"/>
      <c r="L2019" s="14"/>
      <c r="M2019" s="14"/>
      <c r="N2019" s="14"/>
      <c r="O2019" s="14"/>
      <c r="Q2019" s="14" t="str">
        <f>IF(moras!H2011="SI", moras!C2011, "")</f>
        <v/>
      </c>
      <c r="R2019" s="14">
        <f>IF(moras!H2011="NO", moras!C2011, "")</f>
        <v>233537.36</v>
      </c>
      <c r="S2019" s="14">
        <f t="shared" si="34"/>
        <v>-233537.36</v>
      </c>
      <c r="T2019" s="14"/>
      <c r="U2019" s="14"/>
      <c r="V2019" s="14"/>
      <c r="W2019" s="14"/>
      <c r="X2019" s="14"/>
      <c r="Y2019" s="14"/>
      <c r="Z2019" s="14"/>
      <c r="AA2019" s="14"/>
      <c r="AB2019" s="14"/>
      <c r="AC2019" s="14"/>
      <c r="AD2019" s="14"/>
      <c r="AE2019" s="14"/>
      <c r="AF2019" s="14"/>
      <c r="AG2019" s="14"/>
      <c r="AH2019" s="14"/>
      <c r="AI2019" s="14"/>
      <c r="AJ2019" s="14"/>
      <c r="AK2019" s="14"/>
      <c r="AL2019" s="14"/>
    </row>
    <row r="2020" spans="1:38">
      <c r="A2020" s="14"/>
      <c r="B2020" s="14"/>
      <c r="C2020" s="14"/>
      <c r="D2020" s="14"/>
      <c r="E2020" s="14"/>
      <c r="F2020" s="14"/>
      <c r="G2020" s="14"/>
      <c r="H2020" s="14"/>
      <c r="I2020" s="14"/>
      <c r="J2020" s="14"/>
      <c r="K2020" s="14"/>
      <c r="L2020" s="14"/>
      <c r="M2020" s="14"/>
      <c r="N2020" s="14"/>
      <c r="O2020" s="14"/>
      <c r="Q2020" s="14" t="str">
        <f>IF(moras!H2012="SI", moras!C2012, "")</f>
        <v/>
      </c>
      <c r="R2020" s="14">
        <f>IF(moras!H2012="NO", moras!C2012, "")</f>
        <v>2161351.1</v>
      </c>
      <c r="S2020" s="14">
        <f t="shared" si="34"/>
        <v>-2161351.1</v>
      </c>
      <c r="T2020" s="14"/>
      <c r="U2020" s="14"/>
      <c r="V2020" s="14"/>
      <c r="W2020" s="14"/>
      <c r="X2020" s="14"/>
      <c r="Y2020" s="14"/>
      <c r="Z2020" s="14"/>
      <c r="AA2020" s="14"/>
      <c r="AB2020" s="14"/>
      <c r="AC2020" s="14"/>
      <c r="AD2020" s="14"/>
      <c r="AE2020" s="14"/>
      <c r="AF2020" s="14"/>
      <c r="AG2020" s="14"/>
      <c r="AH2020" s="14"/>
      <c r="AI2020" s="14"/>
      <c r="AJ2020" s="14"/>
      <c r="AK2020" s="14"/>
      <c r="AL2020" s="14"/>
    </row>
    <row r="2021" spans="1:38">
      <c r="A2021" s="14"/>
      <c r="B2021" s="14"/>
      <c r="C2021" s="14"/>
      <c r="D2021" s="14"/>
      <c r="E2021" s="14"/>
      <c r="F2021" s="14"/>
      <c r="G2021" s="14"/>
      <c r="H2021" s="14"/>
      <c r="I2021" s="14"/>
      <c r="J2021" s="14"/>
      <c r="K2021" s="14"/>
      <c r="L2021" s="14"/>
      <c r="M2021" s="14"/>
      <c r="N2021" s="14"/>
      <c r="O2021" s="14"/>
      <c r="Q2021" s="14">
        <f>IF(moras!H2013="SI", moras!C2013, "")</f>
        <v>158034.53</v>
      </c>
      <c r="R2021" s="14" t="str">
        <f>IF(moras!H2013="NO", moras!C2013, "")</f>
        <v/>
      </c>
      <c r="S2021" s="14" t="e">
        <f t="shared" si="34"/>
        <v>#VALUE!</v>
      </c>
      <c r="T2021" s="14"/>
      <c r="U2021" s="14"/>
      <c r="V2021" s="14"/>
      <c r="W2021" s="14"/>
      <c r="X2021" s="14"/>
      <c r="Y2021" s="14"/>
      <c r="Z2021" s="14"/>
      <c r="AA2021" s="14"/>
      <c r="AB2021" s="14"/>
      <c r="AC2021" s="14"/>
      <c r="AD2021" s="14"/>
      <c r="AE2021" s="14"/>
      <c r="AF2021" s="14"/>
      <c r="AG2021" s="14"/>
      <c r="AH2021" s="14"/>
      <c r="AI2021" s="14"/>
      <c r="AJ2021" s="14"/>
      <c r="AK2021" s="14"/>
      <c r="AL2021" s="14"/>
    </row>
    <row r="2022" spans="1:38">
      <c r="A2022" s="14"/>
      <c r="B2022" s="14"/>
      <c r="C2022" s="14"/>
      <c r="D2022" s="14"/>
      <c r="E2022" s="14"/>
      <c r="F2022" s="14"/>
      <c r="G2022" s="14"/>
      <c r="H2022" s="14"/>
      <c r="I2022" s="14"/>
      <c r="J2022" s="14"/>
      <c r="K2022" s="14"/>
      <c r="L2022" s="14"/>
      <c r="M2022" s="14"/>
      <c r="N2022" s="14"/>
      <c r="O2022" s="14"/>
      <c r="Q2022" s="14">
        <f>IF(moras!H2014="SI", moras!C2014, "")</f>
        <v>433085</v>
      </c>
      <c r="R2022" s="14" t="str">
        <f>IF(moras!H2014="NO", moras!C2014, "")</f>
        <v/>
      </c>
      <c r="S2022" s="14" t="e">
        <f t="shared" si="34"/>
        <v>#VALUE!</v>
      </c>
      <c r="T2022" s="14"/>
      <c r="U2022" s="14"/>
      <c r="V2022" s="14"/>
      <c r="W2022" s="14"/>
      <c r="X2022" s="14"/>
      <c r="Y2022" s="14"/>
      <c r="Z2022" s="14"/>
      <c r="AA2022" s="14"/>
      <c r="AB2022" s="14"/>
      <c r="AC2022" s="14"/>
      <c r="AD2022" s="14"/>
      <c r="AE2022" s="14"/>
      <c r="AF2022" s="14"/>
      <c r="AG2022" s="14"/>
      <c r="AH2022" s="14"/>
      <c r="AI2022" s="14"/>
      <c r="AJ2022" s="14"/>
      <c r="AK2022" s="14"/>
      <c r="AL2022" s="14"/>
    </row>
    <row r="2023" spans="1:38">
      <c r="A2023" s="14"/>
      <c r="B2023" s="14"/>
      <c r="C2023" s="14"/>
      <c r="D2023" s="14"/>
      <c r="E2023" s="14"/>
      <c r="F2023" s="14"/>
      <c r="G2023" s="14"/>
      <c r="H2023" s="14"/>
      <c r="I2023" s="14"/>
      <c r="J2023" s="14"/>
      <c r="K2023" s="14"/>
      <c r="L2023" s="14"/>
      <c r="M2023" s="14"/>
      <c r="N2023" s="14"/>
      <c r="O2023" s="14"/>
      <c r="Q2023" s="14" t="str">
        <f>IF(moras!H2015="SI", moras!C2015, "")</f>
        <v/>
      </c>
      <c r="R2023" s="14">
        <f>IF(moras!H2015="NO", moras!C2015, "")</f>
        <v>765111.68</v>
      </c>
      <c r="S2023" s="14">
        <f t="shared" si="34"/>
        <v>-765111.68</v>
      </c>
      <c r="T2023" s="14"/>
      <c r="U2023" s="14"/>
      <c r="V2023" s="14"/>
      <c r="W2023" s="14"/>
      <c r="X2023" s="14"/>
      <c r="Y2023" s="14"/>
      <c r="Z2023" s="14"/>
      <c r="AA2023" s="14"/>
      <c r="AB2023" s="14"/>
      <c r="AC2023" s="14"/>
      <c r="AD2023" s="14"/>
      <c r="AE2023" s="14"/>
      <c r="AF2023" s="14"/>
      <c r="AG2023" s="14"/>
      <c r="AH2023" s="14"/>
      <c r="AI2023" s="14"/>
      <c r="AJ2023" s="14"/>
      <c r="AK2023" s="14"/>
      <c r="AL2023" s="14"/>
    </row>
    <row r="2024" spans="1:38">
      <c r="A2024" s="14"/>
      <c r="B2024" s="14"/>
      <c r="C2024" s="14"/>
      <c r="D2024" s="14"/>
      <c r="E2024" s="14"/>
      <c r="F2024" s="14"/>
      <c r="G2024" s="14"/>
      <c r="H2024" s="14"/>
      <c r="I2024" s="14"/>
      <c r="J2024" s="14"/>
      <c r="K2024" s="14"/>
      <c r="L2024" s="14"/>
      <c r="M2024" s="14"/>
      <c r="N2024" s="14"/>
      <c r="O2024" s="14"/>
      <c r="Q2024" s="14" t="str">
        <f>IF(moras!H2016="SI", moras!C2016, "")</f>
        <v/>
      </c>
      <c r="R2024" s="14">
        <f>IF(moras!H2016="NO", moras!C2016, "")</f>
        <v>175000</v>
      </c>
      <c r="S2024" s="14">
        <f t="shared" si="34"/>
        <v>-175000</v>
      </c>
      <c r="T2024" s="14"/>
      <c r="U2024" s="14"/>
      <c r="V2024" s="14"/>
      <c r="W2024" s="14"/>
      <c r="X2024" s="14"/>
      <c r="Y2024" s="14"/>
      <c r="Z2024" s="14"/>
      <c r="AA2024" s="14"/>
      <c r="AB2024" s="14"/>
      <c r="AC2024" s="14"/>
      <c r="AD2024" s="14"/>
      <c r="AE2024" s="14"/>
      <c r="AF2024" s="14"/>
      <c r="AG2024" s="14"/>
      <c r="AH2024" s="14"/>
      <c r="AI2024" s="14"/>
      <c r="AJ2024" s="14"/>
      <c r="AK2024" s="14"/>
      <c r="AL2024" s="14"/>
    </row>
    <row r="2025" spans="1:38">
      <c r="A2025" s="14"/>
      <c r="B2025" s="14"/>
      <c r="C2025" s="14"/>
      <c r="D2025" s="14"/>
      <c r="E2025" s="14"/>
      <c r="F2025" s="14"/>
      <c r="G2025" s="14"/>
      <c r="H2025" s="14"/>
      <c r="I2025" s="14"/>
      <c r="J2025" s="14"/>
      <c r="K2025" s="14"/>
      <c r="L2025" s="14"/>
      <c r="M2025" s="14"/>
      <c r="N2025" s="14"/>
      <c r="O2025" s="14"/>
      <c r="Q2025" s="14">
        <f>IF(moras!H2017="SI", moras!C2017, "")</f>
        <v>611409</v>
      </c>
      <c r="R2025" s="14" t="str">
        <f>IF(moras!H2017="NO", moras!C2017, "")</f>
        <v/>
      </c>
      <c r="S2025" s="14" t="e">
        <f t="shared" si="34"/>
        <v>#VALUE!</v>
      </c>
      <c r="T2025" s="14"/>
      <c r="U2025" s="14"/>
      <c r="V2025" s="14"/>
      <c r="W2025" s="14"/>
      <c r="X2025" s="14"/>
      <c r="Y2025" s="14"/>
      <c r="Z2025" s="14"/>
      <c r="AA2025" s="14"/>
      <c r="AB2025" s="14"/>
      <c r="AC2025" s="14"/>
      <c r="AD2025" s="14"/>
      <c r="AE2025" s="14"/>
      <c r="AF2025" s="14"/>
      <c r="AG2025" s="14"/>
      <c r="AH2025" s="14"/>
      <c r="AI2025" s="14"/>
      <c r="AJ2025" s="14"/>
      <c r="AK2025" s="14"/>
      <c r="AL2025" s="14"/>
    </row>
    <row r="2026" spans="1:38">
      <c r="A2026" s="14"/>
      <c r="B2026" s="14"/>
      <c r="C2026" s="14"/>
      <c r="D2026" s="14"/>
      <c r="E2026" s="14"/>
      <c r="F2026" s="14"/>
      <c r="G2026" s="14"/>
      <c r="H2026" s="14"/>
      <c r="I2026" s="14"/>
      <c r="J2026" s="14"/>
      <c r="K2026" s="14"/>
      <c r="L2026" s="14"/>
      <c r="M2026" s="14"/>
      <c r="N2026" s="14"/>
      <c r="O2026" s="14"/>
      <c r="Q2026" s="14" t="str">
        <f>IF(moras!H2018="SI", moras!C2018, "")</f>
        <v/>
      </c>
      <c r="R2026" s="14">
        <f>IF(moras!H2018="NO", moras!C2018, "")</f>
        <v>405473.29</v>
      </c>
      <c r="S2026" s="14">
        <f t="shared" si="34"/>
        <v>-405473.29</v>
      </c>
      <c r="T2026" s="14"/>
      <c r="U2026" s="14"/>
      <c r="V2026" s="14"/>
      <c r="W2026" s="14"/>
      <c r="X2026" s="14"/>
      <c r="Y2026" s="14"/>
      <c r="Z2026" s="14"/>
      <c r="AA2026" s="14"/>
      <c r="AB2026" s="14"/>
      <c r="AC2026" s="14"/>
      <c r="AD2026" s="14"/>
      <c r="AE2026" s="14"/>
      <c r="AF2026" s="14"/>
      <c r="AG2026" s="14"/>
      <c r="AH2026" s="14"/>
      <c r="AI2026" s="14"/>
      <c r="AJ2026" s="14"/>
      <c r="AK2026" s="14"/>
      <c r="AL2026" s="14"/>
    </row>
    <row r="2027" spans="1:38">
      <c r="A2027" s="14"/>
      <c r="B2027" s="14"/>
      <c r="C2027" s="14"/>
      <c r="D2027" s="14"/>
      <c r="E2027" s="14"/>
      <c r="F2027" s="14"/>
      <c r="G2027" s="14"/>
      <c r="H2027" s="14"/>
      <c r="I2027" s="14"/>
      <c r="J2027" s="14"/>
      <c r="K2027" s="14"/>
      <c r="L2027" s="14"/>
      <c r="M2027" s="14"/>
      <c r="N2027" s="14"/>
      <c r="O2027" s="14"/>
      <c r="Q2027" s="14">
        <f>IF(moras!H2019="SI", moras!C2019, "")</f>
        <v>297046</v>
      </c>
      <c r="R2027" s="14" t="str">
        <f>IF(moras!H2019="NO", moras!C2019, "")</f>
        <v/>
      </c>
      <c r="S2027" s="14" t="e">
        <f t="shared" si="34"/>
        <v>#VALUE!</v>
      </c>
      <c r="T2027" s="14"/>
      <c r="U2027" s="14"/>
      <c r="V2027" s="14"/>
      <c r="W2027" s="14"/>
      <c r="X2027" s="14"/>
      <c r="Y2027" s="14"/>
      <c r="Z2027" s="14"/>
      <c r="AA2027" s="14"/>
      <c r="AB2027" s="14"/>
      <c r="AC2027" s="14"/>
      <c r="AD2027" s="14"/>
      <c r="AE2027" s="14"/>
      <c r="AF2027" s="14"/>
      <c r="AG2027" s="14"/>
      <c r="AH2027" s="14"/>
      <c r="AI2027" s="14"/>
      <c r="AJ2027" s="14"/>
      <c r="AK2027" s="14"/>
      <c r="AL2027" s="14"/>
    </row>
    <row r="2028" spans="1:38">
      <c r="A2028" s="14"/>
      <c r="B2028" s="14"/>
      <c r="C2028" s="14"/>
      <c r="D2028" s="14"/>
      <c r="E2028" s="14"/>
      <c r="F2028" s="14"/>
      <c r="G2028" s="14"/>
      <c r="H2028" s="14"/>
      <c r="I2028" s="14"/>
      <c r="J2028" s="14"/>
      <c r="K2028" s="14"/>
      <c r="L2028" s="14"/>
      <c r="M2028" s="14"/>
      <c r="N2028" s="14"/>
      <c r="O2028" s="14"/>
      <c r="Q2028" s="14" t="str">
        <f>IF(moras!H2020="SI", moras!C2020, "")</f>
        <v/>
      </c>
      <c r="R2028" s="14">
        <f>IF(moras!H2020="NO", moras!C2020, "")</f>
        <v>297046</v>
      </c>
      <c r="S2028" s="14">
        <f t="shared" si="34"/>
        <v>-297046</v>
      </c>
      <c r="T2028" s="14"/>
      <c r="U2028" s="14"/>
      <c r="V2028" s="14"/>
      <c r="W2028" s="14"/>
      <c r="X2028" s="14"/>
      <c r="Y2028" s="14"/>
      <c r="Z2028" s="14"/>
      <c r="AA2028" s="14"/>
      <c r="AB2028" s="14"/>
      <c r="AC2028" s="14"/>
      <c r="AD2028" s="14"/>
      <c r="AE2028" s="14"/>
      <c r="AF2028" s="14"/>
      <c r="AG2028" s="14"/>
      <c r="AH2028" s="14"/>
      <c r="AI2028" s="14"/>
      <c r="AJ2028" s="14"/>
      <c r="AK2028" s="14"/>
      <c r="AL2028" s="14"/>
    </row>
    <row r="2029" spans="1:38">
      <c r="A2029" s="14"/>
      <c r="B2029" s="14"/>
      <c r="C2029" s="14"/>
      <c r="D2029" s="14"/>
      <c r="E2029" s="14"/>
      <c r="F2029" s="14"/>
      <c r="G2029" s="14"/>
      <c r="H2029" s="14"/>
      <c r="I2029" s="14"/>
      <c r="J2029" s="14"/>
      <c r="K2029" s="14"/>
      <c r="L2029" s="14"/>
      <c r="M2029" s="14"/>
      <c r="N2029" s="14"/>
      <c r="O2029" s="14"/>
      <c r="Q2029" s="14" t="str">
        <f>IF(moras!H2021="SI", moras!C2021, "")</f>
        <v/>
      </c>
      <c r="R2029" s="14">
        <f>IF(moras!H2021="NO", moras!C2021, "")</f>
        <v>970529.5</v>
      </c>
      <c r="S2029" s="14">
        <f t="shared" si="34"/>
        <v>-970529.5</v>
      </c>
      <c r="T2029" s="14"/>
      <c r="U2029" s="14"/>
      <c r="V2029" s="14"/>
      <c r="W2029" s="14"/>
      <c r="X2029" s="14"/>
      <c r="Y2029" s="14"/>
      <c r="Z2029" s="14"/>
      <c r="AA2029" s="14"/>
      <c r="AB2029" s="14"/>
      <c r="AC2029" s="14"/>
      <c r="AD2029" s="14"/>
      <c r="AE2029" s="14"/>
      <c r="AF2029" s="14"/>
      <c r="AG2029" s="14"/>
      <c r="AH2029" s="14"/>
      <c r="AI2029" s="14"/>
      <c r="AJ2029" s="14"/>
      <c r="AK2029" s="14"/>
      <c r="AL2029" s="14"/>
    </row>
    <row r="2030" spans="1:38">
      <c r="A2030" s="14"/>
      <c r="B2030" s="14"/>
      <c r="C2030" s="14"/>
      <c r="D2030" s="14"/>
      <c r="E2030" s="14"/>
      <c r="F2030" s="14"/>
      <c r="G2030" s="14"/>
      <c r="H2030" s="14"/>
      <c r="I2030" s="14"/>
      <c r="J2030" s="14"/>
      <c r="K2030" s="14"/>
      <c r="L2030" s="14"/>
      <c r="M2030" s="14"/>
      <c r="N2030" s="14"/>
      <c r="O2030" s="14"/>
      <c r="Q2030" s="14" t="str">
        <f>IF(moras!H2022="SI", moras!C2022, "")</f>
        <v/>
      </c>
      <c r="R2030" s="14">
        <f>IF(moras!H2022="NO", moras!C2022, "")</f>
        <v>1789161.05</v>
      </c>
      <c r="S2030" s="14">
        <f t="shared" si="34"/>
        <v>-1789161.05</v>
      </c>
      <c r="T2030" s="14"/>
      <c r="U2030" s="14"/>
      <c r="V2030" s="14"/>
      <c r="W2030" s="14"/>
      <c r="X2030" s="14"/>
      <c r="Y2030" s="14"/>
      <c r="Z2030" s="14"/>
      <c r="AA2030" s="14"/>
      <c r="AB2030" s="14"/>
      <c r="AC2030" s="14"/>
      <c r="AD2030" s="14"/>
      <c r="AE2030" s="14"/>
      <c r="AF2030" s="14"/>
      <c r="AG2030" s="14"/>
      <c r="AH2030" s="14"/>
      <c r="AI2030" s="14"/>
      <c r="AJ2030" s="14"/>
      <c r="AK2030" s="14"/>
      <c r="AL2030" s="14"/>
    </row>
    <row r="2031" spans="1:38">
      <c r="A2031" s="14"/>
      <c r="B2031" s="14"/>
      <c r="C2031" s="14"/>
      <c r="D2031" s="14"/>
      <c r="E2031" s="14"/>
      <c r="F2031" s="14"/>
      <c r="G2031" s="14"/>
      <c r="H2031" s="14"/>
      <c r="I2031" s="14"/>
      <c r="J2031" s="14"/>
      <c r="K2031" s="14"/>
      <c r="L2031" s="14"/>
      <c r="M2031" s="14"/>
      <c r="N2031" s="14"/>
      <c r="O2031" s="14"/>
      <c r="Q2031" s="14" t="str">
        <f>IF(moras!H2023="SI", moras!C2023, "")</f>
        <v/>
      </c>
      <c r="R2031" s="14">
        <f>IF(moras!H2023="NO", moras!C2023, "")</f>
        <v>417000</v>
      </c>
      <c r="S2031" s="14">
        <f t="shared" si="34"/>
        <v>-417000</v>
      </c>
      <c r="T2031" s="14"/>
      <c r="U2031" s="14"/>
      <c r="V2031" s="14"/>
      <c r="W2031" s="14"/>
      <c r="X2031" s="14"/>
      <c r="Y2031" s="14"/>
      <c r="Z2031" s="14"/>
      <c r="AA2031" s="14"/>
      <c r="AB2031" s="14"/>
      <c r="AC2031" s="14"/>
      <c r="AD2031" s="14"/>
      <c r="AE2031" s="14"/>
      <c r="AF2031" s="14"/>
      <c r="AG2031" s="14"/>
      <c r="AH2031" s="14"/>
      <c r="AI2031" s="14"/>
      <c r="AJ2031" s="14"/>
      <c r="AK2031" s="14"/>
      <c r="AL2031" s="14"/>
    </row>
    <row r="2032" spans="1:38">
      <c r="A2032" s="14"/>
      <c r="B2032" s="14"/>
      <c r="C2032" s="14"/>
      <c r="D2032" s="14"/>
      <c r="E2032" s="14"/>
      <c r="F2032" s="14"/>
      <c r="G2032" s="14"/>
      <c r="H2032" s="14"/>
      <c r="I2032" s="14"/>
      <c r="J2032" s="14"/>
      <c r="K2032" s="14"/>
      <c r="L2032" s="14"/>
      <c r="M2032" s="14"/>
      <c r="N2032" s="14"/>
      <c r="O2032" s="14"/>
      <c r="Q2032" s="14" t="str">
        <f>IF(moras!H2024="SI", moras!C2024, "")</f>
        <v/>
      </c>
      <c r="R2032" s="14">
        <f>IF(moras!H2024="NO", moras!C2024, "")</f>
        <v>500000</v>
      </c>
      <c r="S2032" s="14">
        <f t="shared" si="34"/>
        <v>-500000</v>
      </c>
      <c r="T2032" s="14"/>
      <c r="U2032" s="14"/>
      <c r="V2032" s="14"/>
      <c r="W2032" s="14"/>
      <c r="X2032" s="14"/>
      <c r="Y2032" s="14"/>
      <c r="Z2032" s="14"/>
      <c r="AA2032" s="14"/>
      <c r="AB2032" s="14"/>
      <c r="AC2032" s="14"/>
      <c r="AD2032" s="14"/>
      <c r="AE2032" s="14"/>
      <c r="AF2032" s="14"/>
      <c r="AG2032" s="14"/>
      <c r="AH2032" s="14"/>
      <c r="AI2032" s="14"/>
      <c r="AJ2032" s="14"/>
      <c r="AK2032" s="14"/>
      <c r="AL2032" s="14"/>
    </row>
    <row r="2033" spans="1:38">
      <c r="A2033" s="14"/>
      <c r="B2033" s="14"/>
      <c r="C2033" s="14"/>
      <c r="D2033" s="14"/>
      <c r="E2033" s="14"/>
      <c r="F2033" s="14"/>
      <c r="G2033" s="14"/>
      <c r="H2033" s="14"/>
      <c r="I2033" s="14"/>
      <c r="J2033" s="14"/>
      <c r="K2033" s="14"/>
      <c r="L2033" s="14"/>
      <c r="M2033" s="14"/>
      <c r="N2033" s="14"/>
      <c r="O2033" s="14"/>
      <c r="Q2033" s="14">
        <f>IF(moras!H2025="SI", moras!C2025, "")</f>
        <v>351360</v>
      </c>
      <c r="R2033" s="14" t="str">
        <f>IF(moras!H2025="NO", moras!C2025, "")</f>
        <v/>
      </c>
      <c r="S2033" s="14" t="e">
        <f t="shared" si="34"/>
        <v>#VALUE!</v>
      </c>
      <c r="T2033" s="14"/>
      <c r="U2033" s="14"/>
      <c r="V2033" s="14"/>
      <c r="W2033" s="14"/>
      <c r="X2033" s="14"/>
      <c r="Y2033" s="14"/>
      <c r="Z2033" s="14"/>
      <c r="AA2033" s="14"/>
      <c r="AB2033" s="14"/>
      <c r="AC2033" s="14"/>
      <c r="AD2033" s="14"/>
      <c r="AE2033" s="14"/>
      <c r="AF2033" s="14"/>
      <c r="AG2033" s="14"/>
      <c r="AH2033" s="14"/>
      <c r="AI2033" s="14"/>
      <c r="AJ2033" s="14"/>
      <c r="AK2033" s="14"/>
      <c r="AL2033" s="14"/>
    </row>
    <row r="2034" spans="1:38">
      <c r="A2034" s="14"/>
      <c r="B2034" s="14"/>
      <c r="C2034" s="14"/>
      <c r="D2034" s="14"/>
      <c r="E2034" s="14"/>
      <c r="F2034" s="14"/>
      <c r="G2034" s="14"/>
      <c r="H2034" s="14"/>
      <c r="I2034" s="14"/>
      <c r="J2034" s="14"/>
      <c r="K2034" s="14"/>
      <c r="L2034" s="14"/>
      <c r="M2034" s="14"/>
      <c r="N2034" s="14"/>
      <c r="O2034" s="14"/>
      <c r="Q2034" s="14">
        <f>IF(moras!H2026="SI", moras!C2026, "")</f>
        <v>297046</v>
      </c>
      <c r="R2034" s="14" t="str">
        <f>IF(moras!H2026="NO", moras!C2026, "")</f>
        <v/>
      </c>
      <c r="S2034" s="14" t="e">
        <f t="shared" si="34"/>
        <v>#VALUE!</v>
      </c>
      <c r="T2034" s="14"/>
      <c r="U2034" s="14"/>
      <c r="V2034" s="14"/>
      <c r="W2034" s="14"/>
      <c r="X2034" s="14"/>
      <c r="Y2034" s="14"/>
      <c r="Z2034" s="14"/>
      <c r="AA2034" s="14"/>
      <c r="AB2034" s="14"/>
      <c r="AC2034" s="14"/>
      <c r="AD2034" s="14"/>
      <c r="AE2034" s="14"/>
      <c r="AF2034" s="14"/>
      <c r="AG2034" s="14"/>
      <c r="AH2034" s="14"/>
      <c r="AI2034" s="14"/>
      <c r="AJ2034" s="14"/>
      <c r="AK2034" s="14"/>
      <c r="AL2034" s="14"/>
    </row>
    <row r="2035" spans="1:38">
      <c r="A2035" s="14"/>
      <c r="B2035" s="14"/>
      <c r="C2035" s="14"/>
      <c r="D2035" s="14"/>
      <c r="E2035" s="14"/>
      <c r="F2035" s="14"/>
      <c r="G2035" s="14"/>
      <c r="H2035" s="14"/>
      <c r="I2035" s="14"/>
      <c r="J2035" s="14"/>
      <c r="K2035" s="14"/>
      <c r="L2035" s="14"/>
      <c r="M2035" s="14"/>
      <c r="N2035" s="14"/>
      <c r="O2035" s="14"/>
      <c r="Q2035" s="14" t="str">
        <f>IF(moras!H2027="SI", moras!C2027, "")</f>
        <v/>
      </c>
      <c r="R2035" s="14">
        <f>IF(moras!H2027="NO", moras!C2027, "")</f>
        <v>297042</v>
      </c>
      <c r="S2035" s="14">
        <f t="shared" si="34"/>
        <v>-297042</v>
      </c>
      <c r="T2035" s="14"/>
      <c r="U2035" s="14"/>
      <c r="V2035" s="14"/>
      <c r="W2035" s="14"/>
      <c r="X2035" s="14"/>
      <c r="Y2035" s="14"/>
      <c r="Z2035" s="14"/>
      <c r="AA2035" s="14"/>
      <c r="AB2035" s="14"/>
      <c r="AC2035" s="14"/>
      <c r="AD2035" s="14"/>
      <c r="AE2035" s="14"/>
      <c r="AF2035" s="14"/>
      <c r="AG2035" s="14"/>
      <c r="AH2035" s="14"/>
      <c r="AI2035" s="14"/>
      <c r="AJ2035" s="14"/>
      <c r="AK2035" s="14"/>
      <c r="AL2035" s="14"/>
    </row>
    <row r="2036" spans="1:38">
      <c r="A2036" s="14"/>
      <c r="B2036" s="14"/>
      <c r="C2036" s="14"/>
      <c r="D2036" s="14"/>
      <c r="E2036" s="14"/>
      <c r="F2036" s="14"/>
      <c r="G2036" s="14"/>
      <c r="H2036" s="14"/>
      <c r="I2036" s="14"/>
      <c r="J2036" s="14"/>
      <c r="K2036" s="14"/>
      <c r="L2036" s="14"/>
      <c r="M2036" s="14"/>
      <c r="N2036" s="14"/>
      <c r="O2036" s="14"/>
      <c r="Q2036" s="14">
        <f>IF(moras!H2028="SI", moras!C2028, "")</f>
        <v>356455</v>
      </c>
      <c r="R2036" s="14" t="str">
        <f>IF(moras!H2028="NO", moras!C2028, "")</f>
        <v/>
      </c>
      <c r="S2036" s="14" t="e">
        <f t="shared" si="34"/>
        <v>#VALUE!</v>
      </c>
      <c r="T2036" s="14"/>
      <c r="U2036" s="14"/>
      <c r="V2036" s="14"/>
      <c r="W2036" s="14"/>
      <c r="X2036" s="14"/>
      <c r="Y2036" s="14"/>
      <c r="Z2036" s="14"/>
      <c r="AA2036" s="14"/>
      <c r="AB2036" s="14"/>
      <c r="AC2036" s="14"/>
      <c r="AD2036" s="14"/>
      <c r="AE2036" s="14"/>
      <c r="AF2036" s="14"/>
      <c r="AG2036" s="14"/>
      <c r="AH2036" s="14"/>
      <c r="AI2036" s="14"/>
      <c r="AJ2036" s="14"/>
      <c r="AK2036" s="14"/>
      <c r="AL2036" s="14"/>
    </row>
    <row r="2037" spans="1:38">
      <c r="A2037" s="14"/>
      <c r="B2037" s="14"/>
      <c r="C2037" s="14"/>
      <c r="D2037" s="14"/>
      <c r="E2037" s="14"/>
      <c r="F2037" s="14"/>
      <c r="G2037" s="14"/>
      <c r="H2037" s="14"/>
      <c r="I2037" s="14"/>
      <c r="J2037" s="14"/>
      <c r="K2037" s="14"/>
      <c r="L2037" s="14"/>
      <c r="M2037" s="14"/>
      <c r="N2037" s="14"/>
      <c r="O2037" s="14"/>
      <c r="Q2037" s="14" t="str">
        <f>IF(moras!H2029="SI", moras!C2029, "")</f>
        <v/>
      </c>
      <c r="R2037" s="14">
        <f>IF(moras!H2029="NO", moras!C2029, "")</f>
        <v>369338.24</v>
      </c>
      <c r="S2037" s="14">
        <f t="shared" si="34"/>
        <v>-369338.24</v>
      </c>
      <c r="T2037" s="14"/>
      <c r="U2037" s="14"/>
      <c r="V2037" s="14"/>
      <c r="W2037" s="14"/>
      <c r="X2037" s="14"/>
      <c r="Y2037" s="14"/>
      <c r="Z2037" s="14"/>
      <c r="AA2037" s="14"/>
      <c r="AB2037" s="14"/>
      <c r="AC2037" s="14"/>
      <c r="AD2037" s="14"/>
      <c r="AE2037" s="14"/>
      <c r="AF2037" s="14"/>
      <c r="AG2037" s="14"/>
      <c r="AH2037" s="14"/>
      <c r="AI2037" s="14"/>
      <c r="AJ2037" s="14"/>
      <c r="AK2037" s="14"/>
      <c r="AL2037" s="14"/>
    </row>
    <row r="2038" spans="1:38">
      <c r="A2038" s="14"/>
      <c r="B2038" s="14"/>
      <c r="C2038" s="14"/>
      <c r="D2038" s="14"/>
      <c r="E2038" s="14"/>
      <c r="F2038" s="14"/>
      <c r="G2038" s="14"/>
      <c r="H2038" s="14"/>
      <c r="I2038" s="14"/>
      <c r="J2038" s="14"/>
      <c r="K2038" s="14"/>
      <c r="L2038" s="14"/>
      <c r="M2038" s="14"/>
      <c r="N2038" s="14"/>
      <c r="O2038" s="14"/>
      <c r="Q2038" s="14" t="str">
        <f>IF(moras!H2030="SI", moras!C2030, "")</f>
        <v/>
      </c>
      <c r="R2038" s="14">
        <f>IF(moras!H2030="NO", moras!C2030, "")</f>
        <v>299837</v>
      </c>
      <c r="S2038" s="14">
        <f t="shared" si="34"/>
        <v>-299837</v>
      </c>
      <c r="T2038" s="14"/>
      <c r="U2038" s="14"/>
      <c r="V2038" s="14"/>
      <c r="W2038" s="14"/>
      <c r="X2038" s="14"/>
      <c r="Y2038" s="14"/>
      <c r="Z2038" s="14"/>
      <c r="AA2038" s="14"/>
      <c r="AB2038" s="14"/>
      <c r="AC2038" s="14"/>
      <c r="AD2038" s="14"/>
      <c r="AE2038" s="14"/>
      <c r="AF2038" s="14"/>
      <c r="AG2038" s="14"/>
      <c r="AH2038" s="14"/>
      <c r="AI2038" s="14"/>
      <c r="AJ2038" s="14"/>
      <c r="AK2038" s="14"/>
      <c r="AL2038" s="14"/>
    </row>
    <row r="2039" spans="1:38">
      <c r="A2039" s="14"/>
      <c r="B2039" s="14"/>
      <c r="C2039" s="14"/>
      <c r="D2039" s="14"/>
      <c r="E2039" s="14"/>
      <c r="F2039" s="14"/>
      <c r="G2039" s="14"/>
      <c r="H2039" s="14"/>
      <c r="I2039" s="14"/>
      <c r="J2039" s="14"/>
      <c r="K2039" s="14"/>
      <c r="L2039" s="14"/>
      <c r="M2039" s="14"/>
      <c r="N2039" s="14"/>
      <c r="O2039" s="14"/>
      <c r="Q2039" s="14" t="str">
        <f>IF(moras!H2031="SI", moras!C2031, "")</f>
        <v/>
      </c>
      <c r="R2039" s="14">
        <f>IF(moras!H2031="NO", moras!C2031, "")</f>
        <v>267366</v>
      </c>
      <c r="S2039" s="14">
        <f t="shared" si="34"/>
        <v>-267366</v>
      </c>
      <c r="T2039" s="14"/>
      <c r="U2039" s="14"/>
      <c r="V2039" s="14"/>
      <c r="W2039" s="14"/>
      <c r="X2039" s="14"/>
      <c r="Y2039" s="14"/>
      <c r="Z2039" s="14"/>
      <c r="AA2039" s="14"/>
      <c r="AB2039" s="14"/>
      <c r="AC2039" s="14"/>
      <c r="AD2039" s="14"/>
      <c r="AE2039" s="14"/>
      <c r="AF2039" s="14"/>
      <c r="AG2039" s="14"/>
      <c r="AH2039" s="14"/>
      <c r="AI2039" s="14"/>
      <c r="AJ2039" s="14"/>
      <c r="AK2039" s="14"/>
      <c r="AL2039" s="14"/>
    </row>
    <row r="2040" spans="1:38">
      <c r="A2040" s="14"/>
      <c r="B2040" s="14"/>
      <c r="C2040" s="14"/>
      <c r="D2040" s="14"/>
      <c r="E2040" s="14"/>
      <c r="F2040" s="14"/>
      <c r="G2040" s="14"/>
      <c r="H2040" s="14"/>
      <c r="I2040" s="14"/>
      <c r="J2040" s="14"/>
      <c r="K2040" s="14"/>
      <c r="L2040" s="14"/>
      <c r="M2040" s="14"/>
      <c r="N2040" s="14"/>
      <c r="O2040" s="14"/>
      <c r="Q2040" s="14" t="str">
        <f>IF(moras!H2032="SI", moras!C2032, "")</f>
        <v/>
      </c>
      <c r="R2040" s="14">
        <f>IF(moras!H2032="NO", moras!C2032, "")</f>
        <v>340000</v>
      </c>
      <c r="S2040" s="14">
        <f t="shared" si="34"/>
        <v>-340000</v>
      </c>
      <c r="T2040" s="14"/>
      <c r="U2040" s="14"/>
      <c r="V2040" s="14"/>
      <c r="W2040" s="14"/>
      <c r="X2040" s="14"/>
      <c r="Y2040" s="14"/>
      <c r="Z2040" s="14"/>
      <c r="AA2040" s="14"/>
      <c r="AB2040" s="14"/>
      <c r="AC2040" s="14"/>
      <c r="AD2040" s="14"/>
      <c r="AE2040" s="14"/>
      <c r="AF2040" s="14"/>
      <c r="AG2040" s="14"/>
      <c r="AH2040" s="14"/>
      <c r="AI2040" s="14"/>
      <c r="AJ2040" s="14"/>
      <c r="AK2040" s="14"/>
      <c r="AL2040" s="14"/>
    </row>
    <row r="2041" spans="1:38">
      <c r="A2041" s="14"/>
      <c r="B2041" s="14"/>
      <c r="C2041" s="14"/>
      <c r="D2041" s="14"/>
      <c r="E2041" s="14"/>
      <c r="F2041" s="14"/>
      <c r="G2041" s="14"/>
      <c r="H2041" s="14"/>
      <c r="I2041" s="14"/>
      <c r="J2041" s="14"/>
      <c r="K2041" s="14"/>
      <c r="L2041" s="14"/>
      <c r="M2041" s="14"/>
      <c r="N2041" s="14"/>
      <c r="O2041" s="14"/>
      <c r="Q2041" s="14" t="str">
        <f>IF(moras!H2033="SI", moras!C2033, "")</f>
        <v/>
      </c>
      <c r="R2041" s="14">
        <f>IF(moras!H2033="NO", moras!C2033, "")</f>
        <v>505930</v>
      </c>
      <c r="S2041" s="14">
        <f t="shared" si="34"/>
        <v>-505930</v>
      </c>
      <c r="T2041" s="14"/>
      <c r="U2041" s="14"/>
      <c r="V2041" s="14"/>
      <c r="W2041" s="14"/>
      <c r="X2041" s="14"/>
      <c r="Y2041" s="14"/>
      <c r="Z2041" s="14"/>
      <c r="AA2041" s="14"/>
      <c r="AB2041" s="14"/>
      <c r="AC2041" s="14"/>
      <c r="AD2041" s="14"/>
      <c r="AE2041" s="14"/>
      <c r="AF2041" s="14"/>
      <c r="AG2041" s="14"/>
      <c r="AH2041" s="14"/>
      <c r="AI2041" s="14"/>
      <c r="AJ2041" s="14"/>
      <c r="AK2041" s="14"/>
      <c r="AL2041" s="14"/>
    </row>
    <row r="2042" spans="1:38">
      <c r="A2042" s="14"/>
      <c r="B2042" s="14"/>
      <c r="C2042" s="14"/>
      <c r="D2042" s="14"/>
      <c r="E2042" s="14"/>
      <c r="F2042" s="14"/>
      <c r="G2042" s="14"/>
      <c r="H2042" s="14"/>
      <c r="I2042" s="14"/>
      <c r="J2042" s="14"/>
      <c r="K2042" s="14"/>
      <c r="L2042" s="14"/>
      <c r="M2042" s="14"/>
      <c r="N2042" s="14"/>
      <c r="O2042" s="14"/>
      <c r="Q2042" s="14" t="str">
        <f>IF(moras!H2034="SI", moras!C2034, "")</f>
        <v/>
      </c>
      <c r="R2042" s="14">
        <f>IF(moras!H2034="NO", moras!C2034, "")</f>
        <v>275658</v>
      </c>
      <c r="S2042" s="14">
        <f t="shared" si="34"/>
        <v>-275658</v>
      </c>
      <c r="T2042" s="14"/>
      <c r="U2042" s="14"/>
      <c r="V2042" s="14"/>
      <c r="W2042" s="14"/>
      <c r="X2042" s="14"/>
      <c r="Y2042" s="14"/>
      <c r="Z2042" s="14"/>
      <c r="AA2042" s="14"/>
      <c r="AB2042" s="14"/>
      <c r="AC2042" s="14"/>
      <c r="AD2042" s="14"/>
      <c r="AE2042" s="14"/>
      <c r="AF2042" s="14"/>
      <c r="AG2042" s="14"/>
      <c r="AH2042" s="14"/>
      <c r="AI2042" s="14"/>
      <c r="AJ2042" s="14"/>
      <c r="AK2042" s="14"/>
      <c r="AL2042" s="14"/>
    </row>
    <row r="2043" spans="1:38">
      <c r="A2043" s="14"/>
      <c r="B2043" s="14"/>
      <c r="C2043" s="14"/>
      <c r="D2043" s="14"/>
      <c r="E2043" s="14"/>
      <c r="F2043" s="14"/>
      <c r="G2043" s="14"/>
      <c r="H2043" s="14"/>
      <c r="I2043" s="14"/>
      <c r="J2043" s="14"/>
      <c r="K2043" s="14"/>
      <c r="L2043" s="14"/>
      <c r="M2043" s="14"/>
      <c r="N2043" s="14"/>
      <c r="O2043" s="14"/>
      <c r="Q2043" s="14" t="str">
        <f>IF(moras!H2035="SI", moras!C2035, "")</f>
        <v/>
      </c>
      <c r="R2043" s="14">
        <f>IF(moras!H2035="NO", moras!C2035, "")</f>
        <v>278035</v>
      </c>
      <c r="S2043" s="14">
        <f t="shared" si="34"/>
        <v>-278035</v>
      </c>
      <c r="T2043" s="14"/>
      <c r="U2043" s="14"/>
      <c r="V2043" s="14"/>
      <c r="W2043" s="14"/>
      <c r="X2043" s="14"/>
      <c r="Y2043" s="14"/>
      <c r="Z2043" s="14"/>
      <c r="AA2043" s="14"/>
      <c r="AB2043" s="14"/>
      <c r="AC2043" s="14"/>
      <c r="AD2043" s="14"/>
      <c r="AE2043" s="14"/>
      <c r="AF2043" s="14"/>
      <c r="AG2043" s="14"/>
      <c r="AH2043" s="14"/>
      <c r="AI2043" s="14"/>
      <c r="AJ2043" s="14"/>
      <c r="AK2043" s="14"/>
      <c r="AL2043" s="14"/>
    </row>
    <row r="2044" spans="1:38">
      <c r="A2044" s="14"/>
      <c r="B2044" s="14"/>
      <c r="C2044" s="14"/>
      <c r="D2044" s="14"/>
      <c r="E2044" s="14"/>
      <c r="F2044" s="14"/>
      <c r="G2044" s="14"/>
      <c r="H2044" s="14"/>
      <c r="I2044" s="14"/>
      <c r="J2044" s="14"/>
      <c r="K2044" s="14"/>
      <c r="L2044" s="14"/>
      <c r="M2044" s="14"/>
      <c r="N2044" s="14"/>
      <c r="O2044" s="14"/>
      <c r="Q2044" s="14" t="str">
        <f>IF(moras!H2036="SI", moras!C2036, "")</f>
        <v/>
      </c>
      <c r="R2044" s="14">
        <f>IF(moras!H2036="NO", moras!C2036, "")</f>
        <v>1546084</v>
      </c>
      <c r="S2044" s="14">
        <f t="shared" si="34"/>
        <v>-1546084</v>
      </c>
      <c r="T2044" s="14"/>
      <c r="U2044" s="14"/>
      <c r="V2044" s="14"/>
      <c r="W2044" s="14"/>
      <c r="X2044" s="14"/>
      <c r="Y2044" s="14"/>
      <c r="Z2044" s="14"/>
      <c r="AA2044" s="14"/>
      <c r="AB2044" s="14"/>
      <c r="AC2044" s="14"/>
      <c r="AD2044" s="14"/>
      <c r="AE2044" s="14"/>
      <c r="AF2044" s="14"/>
      <c r="AG2044" s="14"/>
      <c r="AH2044" s="14"/>
      <c r="AI2044" s="14"/>
      <c r="AJ2044" s="14"/>
      <c r="AK2044" s="14"/>
      <c r="AL2044" s="14"/>
    </row>
    <row r="2045" spans="1:38">
      <c r="A2045" s="14"/>
      <c r="B2045" s="14"/>
      <c r="C2045" s="14"/>
      <c r="D2045" s="14"/>
      <c r="E2045" s="14"/>
      <c r="F2045" s="14"/>
      <c r="G2045" s="14"/>
      <c r="H2045" s="14"/>
      <c r="I2045" s="14"/>
      <c r="J2045" s="14"/>
      <c r="K2045" s="14"/>
      <c r="L2045" s="14"/>
      <c r="M2045" s="14"/>
      <c r="N2045" s="14"/>
      <c r="O2045" s="14"/>
      <c r="Q2045" s="14" t="str">
        <f>IF(moras!H2037="SI", moras!C2037, "")</f>
        <v/>
      </c>
      <c r="R2045" s="14">
        <f>IF(moras!H2037="NO", moras!C2037, "")</f>
        <v>810097</v>
      </c>
      <c r="S2045" s="14">
        <f t="shared" si="34"/>
        <v>-810097</v>
      </c>
      <c r="T2045" s="14"/>
      <c r="U2045" s="14"/>
      <c r="V2045" s="14"/>
      <c r="W2045" s="14"/>
      <c r="X2045" s="14"/>
      <c r="Y2045" s="14"/>
      <c r="Z2045" s="14"/>
      <c r="AA2045" s="14"/>
      <c r="AB2045" s="14"/>
      <c r="AC2045" s="14"/>
      <c r="AD2045" s="14"/>
      <c r="AE2045" s="14"/>
      <c r="AF2045" s="14"/>
      <c r="AG2045" s="14"/>
      <c r="AH2045" s="14"/>
      <c r="AI2045" s="14"/>
      <c r="AJ2045" s="14"/>
      <c r="AK2045" s="14"/>
      <c r="AL2045" s="14"/>
    </row>
    <row r="2046" spans="1:38">
      <c r="A2046" s="14"/>
      <c r="B2046" s="14"/>
      <c r="C2046" s="14"/>
      <c r="D2046" s="14"/>
      <c r="E2046" s="14"/>
      <c r="F2046" s="14"/>
      <c r="G2046" s="14"/>
      <c r="H2046" s="14"/>
      <c r="I2046" s="14"/>
      <c r="J2046" s="14"/>
      <c r="K2046" s="14"/>
      <c r="L2046" s="14"/>
      <c r="M2046" s="14"/>
      <c r="N2046" s="14"/>
      <c r="O2046" s="14"/>
      <c r="Q2046" s="14" t="str">
        <f>IF(moras!H2038="SI", moras!C2038, "")</f>
        <v/>
      </c>
      <c r="R2046" s="14">
        <f>IF(moras!H2038="NO", moras!C2038, "")</f>
        <v>1068679.67</v>
      </c>
      <c r="S2046" s="14">
        <f t="shared" si="34"/>
        <v>-1068679.67</v>
      </c>
      <c r="T2046" s="14"/>
      <c r="U2046" s="14"/>
      <c r="V2046" s="14"/>
      <c r="W2046" s="14"/>
      <c r="X2046" s="14"/>
      <c r="Y2046" s="14"/>
      <c r="Z2046" s="14"/>
      <c r="AA2046" s="14"/>
      <c r="AB2046" s="14"/>
      <c r="AC2046" s="14"/>
      <c r="AD2046" s="14"/>
      <c r="AE2046" s="14"/>
      <c r="AF2046" s="14"/>
      <c r="AG2046" s="14"/>
      <c r="AH2046" s="14"/>
      <c r="AI2046" s="14"/>
      <c r="AJ2046" s="14"/>
      <c r="AK2046" s="14"/>
      <c r="AL2046" s="14"/>
    </row>
    <row r="2047" spans="1:38">
      <c r="A2047" s="14"/>
      <c r="B2047" s="14"/>
      <c r="C2047" s="14"/>
      <c r="D2047" s="14"/>
      <c r="E2047" s="14"/>
      <c r="F2047" s="14"/>
      <c r="G2047" s="14"/>
      <c r="H2047" s="14"/>
      <c r="I2047" s="14"/>
      <c r="J2047" s="14"/>
      <c r="K2047" s="14"/>
      <c r="L2047" s="14"/>
      <c r="M2047" s="14"/>
      <c r="N2047" s="14"/>
      <c r="O2047" s="14"/>
      <c r="Q2047" s="14" t="str">
        <f>IF(moras!H2039="SI", moras!C2039, "")</f>
        <v/>
      </c>
      <c r="R2047" s="14">
        <f>IF(moras!H2039="NO", moras!C2039, "")</f>
        <v>1511481</v>
      </c>
      <c r="S2047" s="14">
        <f t="shared" si="34"/>
        <v>-1511481</v>
      </c>
      <c r="T2047" s="14"/>
      <c r="U2047" s="14"/>
      <c r="V2047" s="14"/>
      <c r="W2047" s="14"/>
      <c r="X2047" s="14"/>
      <c r="Y2047" s="14"/>
      <c r="Z2047" s="14"/>
      <c r="AA2047" s="14"/>
      <c r="AB2047" s="14"/>
      <c r="AC2047" s="14"/>
      <c r="AD2047" s="14"/>
      <c r="AE2047" s="14"/>
      <c r="AF2047" s="14"/>
      <c r="AG2047" s="14"/>
      <c r="AH2047" s="14"/>
      <c r="AI2047" s="14"/>
      <c r="AJ2047" s="14"/>
      <c r="AK2047" s="14"/>
      <c r="AL2047" s="14"/>
    </row>
    <row r="2048" spans="1:38">
      <c r="A2048" s="14"/>
      <c r="B2048" s="14"/>
      <c r="C2048" s="14"/>
      <c r="D2048" s="14"/>
      <c r="E2048" s="14"/>
      <c r="F2048" s="14"/>
      <c r="G2048" s="14"/>
      <c r="H2048" s="14"/>
      <c r="I2048" s="14"/>
      <c r="J2048" s="14"/>
      <c r="K2048" s="14"/>
      <c r="L2048" s="14"/>
      <c r="M2048" s="14"/>
      <c r="N2048" s="14"/>
      <c r="O2048" s="14"/>
      <c r="Q2048" s="14" t="str">
        <f>IF(moras!H2040="SI", moras!C2040, "")</f>
        <v/>
      </c>
      <c r="R2048" s="14">
        <f>IF(moras!H2040="NO", moras!C2040, "")</f>
        <v>360000</v>
      </c>
      <c r="S2048" s="14">
        <f t="shared" si="34"/>
        <v>-360000</v>
      </c>
      <c r="T2048" s="14"/>
      <c r="U2048" s="14"/>
      <c r="V2048" s="14"/>
      <c r="W2048" s="14"/>
      <c r="X2048" s="14"/>
      <c r="Y2048" s="14"/>
      <c r="Z2048" s="14"/>
      <c r="AA2048" s="14"/>
      <c r="AB2048" s="14"/>
      <c r="AC2048" s="14"/>
      <c r="AD2048" s="14"/>
      <c r="AE2048" s="14"/>
      <c r="AF2048" s="14"/>
      <c r="AG2048" s="14"/>
      <c r="AH2048" s="14"/>
      <c r="AI2048" s="14"/>
      <c r="AJ2048" s="14"/>
      <c r="AK2048" s="14"/>
      <c r="AL2048" s="14"/>
    </row>
    <row r="2049" spans="1:38">
      <c r="A2049" s="14"/>
      <c r="B2049" s="14"/>
      <c r="C2049" s="14"/>
      <c r="D2049" s="14"/>
      <c r="E2049" s="14"/>
      <c r="F2049" s="14"/>
      <c r="G2049" s="14"/>
      <c r="H2049" s="14"/>
      <c r="I2049" s="14"/>
      <c r="J2049" s="14"/>
      <c r="K2049" s="14"/>
      <c r="L2049" s="14"/>
      <c r="M2049" s="14"/>
      <c r="N2049" s="14"/>
      <c r="O2049" s="14"/>
      <c r="Q2049" s="14" t="str">
        <f>IF(moras!H2041="SI", moras!C2041, "")</f>
        <v/>
      </c>
      <c r="R2049" s="14">
        <f>IF(moras!H2041="NO", moras!C2041, "")</f>
        <v>639148</v>
      </c>
      <c r="S2049" s="14">
        <f t="shared" si="34"/>
        <v>-639148</v>
      </c>
      <c r="T2049" s="14"/>
      <c r="U2049" s="14"/>
      <c r="V2049" s="14"/>
      <c r="W2049" s="14"/>
      <c r="X2049" s="14"/>
      <c r="Y2049" s="14"/>
      <c r="Z2049" s="14"/>
      <c r="AA2049" s="14"/>
      <c r="AB2049" s="14"/>
      <c r="AC2049" s="14"/>
      <c r="AD2049" s="14"/>
      <c r="AE2049" s="14"/>
      <c r="AF2049" s="14"/>
      <c r="AG2049" s="14"/>
      <c r="AH2049" s="14"/>
      <c r="AI2049" s="14"/>
      <c r="AJ2049" s="14"/>
      <c r="AK2049" s="14"/>
      <c r="AL2049" s="14"/>
    </row>
    <row r="2050" spans="1:38">
      <c r="A2050" s="14"/>
      <c r="B2050" s="14"/>
      <c r="C2050" s="14"/>
      <c r="D2050" s="14"/>
      <c r="E2050" s="14"/>
      <c r="F2050" s="14"/>
      <c r="G2050" s="14"/>
      <c r="H2050" s="14"/>
      <c r="I2050" s="14"/>
      <c r="J2050" s="14"/>
      <c r="K2050" s="14"/>
      <c r="L2050" s="14"/>
      <c r="M2050" s="14"/>
      <c r="N2050" s="14"/>
      <c r="O2050" s="14"/>
      <c r="Q2050" s="14" t="str">
        <f>IF(moras!H2042="SI", moras!C2042, "")</f>
        <v/>
      </c>
      <c r="R2050" s="14">
        <f>IF(moras!H2042="NO", moras!C2042, "")</f>
        <v>300277.90000000002</v>
      </c>
      <c r="S2050" s="14">
        <f t="shared" si="34"/>
        <v>-300277.90000000002</v>
      </c>
      <c r="T2050" s="14"/>
      <c r="U2050" s="14"/>
      <c r="V2050" s="14"/>
      <c r="W2050" s="14"/>
      <c r="X2050" s="14"/>
      <c r="Y2050" s="14"/>
      <c r="Z2050" s="14"/>
      <c r="AA2050" s="14"/>
      <c r="AB2050" s="14"/>
      <c r="AC2050" s="14"/>
      <c r="AD2050" s="14"/>
      <c r="AE2050" s="14"/>
      <c r="AF2050" s="14"/>
      <c r="AG2050" s="14"/>
      <c r="AH2050" s="14"/>
      <c r="AI2050" s="14"/>
      <c r="AJ2050" s="14"/>
      <c r="AK2050" s="14"/>
      <c r="AL2050" s="14"/>
    </row>
    <row r="2051" spans="1:38">
      <c r="A2051" s="14"/>
      <c r="B2051" s="14"/>
      <c r="C2051" s="14"/>
      <c r="D2051" s="14"/>
      <c r="E2051" s="14"/>
      <c r="F2051" s="14"/>
      <c r="G2051" s="14"/>
      <c r="H2051" s="14"/>
      <c r="I2051" s="14"/>
      <c r="J2051" s="14"/>
      <c r="K2051" s="14"/>
      <c r="L2051" s="14"/>
      <c r="M2051" s="14"/>
      <c r="N2051" s="14"/>
      <c r="O2051" s="14"/>
      <c r="Q2051" s="14">
        <f>IF(moras!H2043="SI", moras!C2043, "")</f>
        <v>505376</v>
      </c>
      <c r="R2051" s="14" t="str">
        <f>IF(moras!H2043="NO", moras!C2043, "")</f>
        <v/>
      </c>
      <c r="S2051" s="14" t="e">
        <f t="shared" si="34"/>
        <v>#VALUE!</v>
      </c>
      <c r="T2051" s="14"/>
      <c r="U2051" s="14"/>
      <c r="V2051" s="14"/>
      <c r="W2051" s="14"/>
      <c r="X2051" s="14"/>
      <c r="Y2051" s="14"/>
      <c r="Z2051" s="14"/>
      <c r="AA2051" s="14"/>
      <c r="AB2051" s="14"/>
      <c r="AC2051" s="14"/>
      <c r="AD2051" s="14"/>
      <c r="AE2051" s="14"/>
      <c r="AF2051" s="14"/>
      <c r="AG2051" s="14"/>
      <c r="AH2051" s="14"/>
      <c r="AI2051" s="14"/>
      <c r="AJ2051" s="14"/>
      <c r="AK2051" s="14"/>
      <c r="AL2051" s="14"/>
    </row>
    <row r="2052" spans="1:38">
      <c r="A2052" s="14"/>
      <c r="B2052" s="14"/>
      <c r="C2052" s="14"/>
      <c r="D2052" s="14"/>
      <c r="E2052" s="14"/>
      <c r="F2052" s="14"/>
      <c r="G2052" s="14"/>
      <c r="H2052" s="14"/>
      <c r="I2052" s="14"/>
      <c r="J2052" s="14"/>
      <c r="K2052" s="14"/>
      <c r="L2052" s="14"/>
      <c r="M2052" s="14"/>
      <c r="N2052" s="14"/>
      <c r="O2052" s="14"/>
      <c r="Q2052" s="14" t="str">
        <f>IF(moras!H2044="SI", moras!C2044, "")</f>
        <v/>
      </c>
      <c r="R2052" s="14">
        <f>IF(moras!H2044="NO", moras!C2044, "")</f>
        <v>26956.799999999999</v>
      </c>
      <c r="S2052" s="14">
        <f t="shared" si="34"/>
        <v>-26956.799999999999</v>
      </c>
      <c r="T2052" s="14"/>
      <c r="U2052" s="14"/>
      <c r="V2052" s="14"/>
      <c r="W2052" s="14"/>
      <c r="X2052" s="14"/>
      <c r="Y2052" s="14"/>
      <c r="Z2052" s="14"/>
      <c r="AA2052" s="14"/>
      <c r="AB2052" s="14"/>
      <c r="AC2052" s="14"/>
      <c r="AD2052" s="14"/>
      <c r="AE2052" s="14"/>
      <c r="AF2052" s="14"/>
      <c r="AG2052" s="14"/>
      <c r="AH2052" s="14"/>
      <c r="AI2052" s="14"/>
      <c r="AJ2052" s="14"/>
      <c r="AK2052" s="14"/>
      <c r="AL2052" s="14"/>
    </row>
    <row r="2053" spans="1:38">
      <c r="A2053" s="14"/>
      <c r="B2053" s="14"/>
      <c r="C2053" s="14"/>
      <c r="D2053" s="14"/>
      <c r="E2053" s="14"/>
      <c r="F2053" s="14"/>
      <c r="G2053" s="14"/>
      <c r="H2053" s="14"/>
      <c r="I2053" s="14"/>
      <c r="J2053" s="14"/>
      <c r="K2053" s="14"/>
      <c r="L2053" s="14"/>
      <c r="M2053" s="14"/>
      <c r="N2053" s="14"/>
      <c r="O2053" s="14"/>
      <c r="Q2053" s="14" t="str">
        <f>IF(moras!H2045="SI", moras!C2045, "")</f>
        <v/>
      </c>
      <c r="R2053" s="14">
        <f>IF(moras!H2045="NO", moras!C2045, "")</f>
        <v>366000</v>
      </c>
      <c r="S2053" s="14">
        <f t="shared" si="34"/>
        <v>-366000</v>
      </c>
      <c r="T2053" s="14"/>
      <c r="U2053" s="14"/>
      <c r="V2053" s="14"/>
      <c r="W2053" s="14"/>
      <c r="X2053" s="14"/>
      <c r="Y2053" s="14"/>
      <c r="Z2053" s="14"/>
      <c r="AA2053" s="14"/>
      <c r="AB2053" s="14"/>
      <c r="AC2053" s="14"/>
      <c r="AD2053" s="14"/>
      <c r="AE2053" s="14"/>
      <c r="AF2053" s="14"/>
      <c r="AG2053" s="14"/>
      <c r="AH2053" s="14"/>
      <c r="AI2053" s="14"/>
      <c r="AJ2053" s="14"/>
      <c r="AK2053" s="14"/>
      <c r="AL2053" s="14"/>
    </row>
    <row r="2054" spans="1:38">
      <c r="A2054" s="14"/>
      <c r="B2054" s="14"/>
      <c r="C2054" s="14"/>
      <c r="D2054" s="14"/>
      <c r="E2054" s="14"/>
      <c r="F2054" s="14"/>
      <c r="G2054" s="14"/>
      <c r="H2054" s="14"/>
      <c r="I2054" s="14"/>
      <c r="J2054" s="14"/>
      <c r="K2054" s="14"/>
      <c r="L2054" s="14"/>
      <c r="M2054" s="14"/>
      <c r="N2054" s="14"/>
      <c r="O2054" s="14"/>
      <c r="Q2054" s="14" t="str">
        <f>IF(moras!H2046="SI", moras!C2046, "")</f>
        <v/>
      </c>
      <c r="R2054" s="14">
        <f>IF(moras!H2046="NO", moras!C2046, "")</f>
        <v>357240.53</v>
      </c>
      <c r="S2054" s="14">
        <f t="shared" si="34"/>
        <v>-357240.53</v>
      </c>
      <c r="T2054" s="14"/>
      <c r="U2054" s="14"/>
      <c r="V2054" s="14"/>
      <c r="W2054" s="14"/>
      <c r="X2054" s="14"/>
      <c r="Y2054" s="14"/>
      <c r="Z2054" s="14"/>
      <c r="AA2054" s="14"/>
      <c r="AB2054" s="14"/>
      <c r="AC2054" s="14"/>
      <c r="AD2054" s="14"/>
      <c r="AE2054" s="14"/>
      <c r="AF2054" s="14"/>
      <c r="AG2054" s="14"/>
      <c r="AH2054" s="14"/>
      <c r="AI2054" s="14"/>
      <c r="AJ2054" s="14"/>
      <c r="AK2054" s="14"/>
      <c r="AL2054" s="14"/>
    </row>
    <row r="2055" spans="1:38">
      <c r="A2055" s="14"/>
      <c r="B2055" s="14"/>
      <c r="C2055" s="14"/>
      <c r="D2055" s="14"/>
      <c r="E2055" s="14"/>
      <c r="F2055" s="14"/>
      <c r="G2055" s="14"/>
      <c r="H2055" s="14"/>
      <c r="I2055" s="14"/>
      <c r="J2055" s="14"/>
      <c r="K2055" s="14"/>
      <c r="L2055" s="14"/>
      <c r="M2055" s="14"/>
      <c r="N2055" s="14"/>
      <c r="O2055" s="14"/>
      <c r="Q2055" s="14">
        <f>IF(moras!H2047="SI", moras!C2047, "")</f>
        <v>310124</v>
      </c>
      <c r="R2055" s="14" t="str">
        <f>IF(moras!H2047="NO", moras!C2047, "")</f>
        <v/>
      </c>
      <c r="S2055" s="14" t="e">
        <f t="shared" si="34"/>
        <v>#VALUE!</v>
      </c>
      <c r="T2055" s="14"/>
      <c r="U2055" s="14"/>
      <c r="V2055" s="14"/>
      <c r="W2055" s="14"/>
      <c r="X2055" s="14"/>
      <c r="Y2055" s="14"/>
      <c r="Z2055" s="14"/>
      <c r="AA2055" s="14"/>
      <c r="AB2055" s="14"/>
      <c r="AC2055" s="14"/>
      <c r="AD2055" s="14"/>
      <c r="AE2055" s="14"/>
      <c r="AF2055" s="14"/>
      <c r="AG2055" s="14"/>
      <c r="AH2055" s="14"/>
      <c r="AI2055" s="14"/>
      <c r="AJ2055" s="14"/>
      <c r="AK2055" s="14"/>
      <c r="AL2055" s="14"/>
    </row>
    <row r="2056" spans="1:38">
      <c r="A2056" s="14"/>
      <c r="B2056" s="14"/>
      <c r="C2056" s="14"/>
      <c r="D2056" s="14"/>
      <c r="E2056" s="14"/>
      <c r="F2056" s="14"/>
      <c r="G2056" s="14"/>
      <c r="H2056" s="14"/>
      <c r="I2056" s="14"/>
      <c r="J2056" s="14"/>
      <c r="K2056" s="14"/>
      <c r="L2056" s="14"/>
      <c r="M2056" s="14"/>
      <c r="N2056" s="14"/>
      <c r="O2056" s="14"/>
      <c r="Q2056" s="14" t="str">
        <f>IF(moras!H2048="SI", moras!C2048, "")</f>
        <v/>
      </c>
      <c r="R2056" s="14">
        <f>IF(moras!H2048="NO", moras!C2048, "")</f>
        <v>505875.11</v>
      </c>
      <c r="S2056" s="14">
        <f t="shared" si="34"/>
        <v>-505875.11</v>
      </c>
      <c r="T2056" s="14"/>
      <c r="U2056" s="14"/>
      <c r="V2056" s="14"/>
      <c r="W2056" s="14"/>
      <c r="X2056" s="14"/>
      <c r="Y2056" s="14"/>
      <c r="Z2056" s="14"/>
      <c r="AA2056" s="14"/>
      <c r="AB2056" s="14"/>
      <c r="AC2056" s="14"/>
      <c r="AD2056" s="14"/>
      <c r="AE2056" s="14"/>
      <c r="AF2056" s="14"/>
      <c r="AG2056" s="14"/>
      <c r="AH2056" s="14"/>
      <c r="AI2056" s="14"/>
      <c r="AJ2056" s="14"/>
      <c r="AK2056" s="14"/>
      <c r="AL2056" s="14"/>
    </row>
    <row r="2057" spans="1:38">
      <c r="A2057" s="14"/>
      <c r="B2057" s="14"/>
      <c r="C2057" s="14"/>
      <c r="D2057" s="14"/>
      <c r="E2057" s="14"/>
      <c r="F2057" s="14"/>
      <c r="G2057" s="14"/>
      <c r="H2057" s="14"/>
      <c r="I2057" s="14"/>
      <c r="J2057" s="14"/>
      <c r="K2057" s="14"/>
      <c r="L2057" s="14"/>
      <c r="M2057" s="14"/>
      <c r="N2057" s="14"/>
      <c r="O2057" s="14"/>
      <c r="Q2057" s="14" t="str">
        <f>IF(moras!H2049="SI", moras!C2049, "")</f>
        <v/>
      </c>
      <c r="R2057" s="14">
        <f>IF(moras!H2049="NO", moras!C2049, "")</f>
        <v>344041.81</v>
      </c>
      <c r="S2057" s="14">
        <f t="shared" si="34"/>
        <v>-344041.81</v>
      </c>
      <c r="T2057" s="14"/>
      <c r="U2057" s="14"/>
      <c r="V2057" s="14"/>
      <c r="W2057" s="14"/>
      <c r="X2057" s="14"/>
      <c r="Y2057" s="14"/>
      <c r="Z2057" s="14"/>
      <c r="AA2057" s="14"/>
      <c r="AB2057" s="14"/>
      <c r="AC2057" s="14"/>
      <c r="AD2057" s="14"/>
      <c r="AE2057" s="14"/>
      <c r="AF2057" s="14"/>
      <c r="AG2057" s="14"/>
      <c r="AH2057" s="14"/>
      <c r="AI2057" s="14"/>
      <c r="AJ2057" s="14"/>
      <c r="AK2057" s="14"/>
      <c r="AL2057" s="14"/>
    </row>
    <row r="2058" spans="1:38">
      <c r="A2058" s="14"/>
      <c r="B2058" s="14"/>
      <c r="C2058" s="14"/>
      <c r="D2058" s="14"/>
      <c r="E2058" s="14"/>
      <c r="F2058" s="14"/>
      <c r="G2058" s="14"/>
      <c r="H2058" s="14"/>
      <c r="I2058" s="14"/>
      <c r="J2058" s="14"/>
      <c r="K2058" s="14"/>
      <c r="L2058" s="14"/>
      <c r="M2058" s="14"/>
      <c r="N2058" s="14"/>
      <c r="O2058" s="14"/>
      <c r="Q2058" s="14">
        <f>IF(moras!H2050="SI", moras!C2050, "")</f>
        <v>731044</v>
      </c>
      <c r="R2058" s="14" t="str">
        <f>IF(moras!H2050="NO", moras!C2050, "")</f>
        <v/>
      </c>
      <c r="S2058" s="14" t="e">
        <f t="shared" si="34"/>
        <v>#VALUE!</v>
      </c>
      <c r="T2058" s="14"/>
      <c r="U2058" s="14"/>
      <c r="V2058" s="14"/>
      <c r="W2058" s="14"/>
      <c r="X2058" s="14"/>
      <c r="Y2058" s="14"/>
      <c r="Z2058" s="14"/>
      <c r="AA2058" s="14"/>
      <c r="AB2058" s="14"/>
      <c r="AC2058" s="14"/>
      <c r="AD2058" s="14"/>
      <c r="AE2058" s="14"/>
      <c r="AF2058" s="14"/>
      <c r="AG2058" s="14"/>
      <c r="AH2058" s="14"/>
      <c r="AI2058" s="14"/>
      <c r="AJ2058" s="14"/>
      <c r="AK2058" s="14"/>
      <c r="AL2058" s="14"/>
    </row>
    <row r="2059" spans="1:38">
      <c r="A2059" s="14"/>
      <c r="B2059" s="14"/>
      <c r="C2059" s="14"/>
      <c r="D2059" s="14"/>
      <c r="E2059" s="14"/>
      <c r="F2059" s="14"/>
      <c r="G2059" s="14"/>
      <c r="H2059" s="14"/>
      <c r="I2059" s="14"/>
      <c r="J2059" s="14"/>
      <c r="K2059" s="14"/>
      <c r="L2059" s="14"/>
      <c r="M2059" s="14"/>
      <c r="N2059" s="14"/>
      <c r="O2059" s="14"/>
      <c r="Q2059" s="14" t="str">
        <f>IF(moras!H2051="SI", moras!C2051, "")</f>
        <v/>
      </c>
      <c r="R2059" s="14">
        <f>IF(moras!H2051="NO", moras!C2051, "")</f>
        <v>3026789.5</v>
      </c>
      <c r="S2059" s="14">
        <f t="shared" ref="S2059:S2122" si="35">-R2059</f>
        <v>-3026789.5</v>
      </c>
      <c r="T2059" s="14"/>
      <c r="U2059" s="14"/>
      <c r="V2059" s="14"/>
      <c r="W2059" s="14"/>
      <c r="X2059" s="14"/>
      <c r="Y2059" s="14"/>
      <c r="Z2059" s="14"/>
      <c r="AA2059" s="14"/>
      <c r="AB2059" s="14"/>
      <c r="AC2059" s="14"/>
      <c r="AD2059" s="14"/>
      <c r="AE2059" s="14"/>
      <c r="AF2059" s="14"/>
      <c r="AG2059" s="14"/>
      <c r="AH2059" s="14"/>
      <c r="AI2059" s="14"/>
      <c r="AJ2059" s="14"/>
      <c r="AK2059" s="14"/>
      <c r="AL2059" s="14"/>
    </row>
    <row r="2060" spans="1:38">
      <c r="A2060" s="14"/>
      <c r="B2060" s="14"/>
      <c r="C2060" s="14"/>
      <c r="D2060" s="14"/>
      <c r="E2060" s="14"/>
      <c r="F2060" s="14"/>
      <c r="G2060" s="14"/>
      <c r="H2060" s="14"/>
      <c r="I2060" s="14"/>
      <c r="J2060" s="14"/>
      <c r="K2060" s="14"/>
      <c r="L2060" s="14"/>
      <c r="M2060" s="14"/>
      <c r="N2060" s="14"/>
      <c r="O2060" s="14"/>
      <c r="Q2060" s="14" t="str">
        <f>IF(moras!H2052="SI", moras!C2052, "")</f>
        <v/>
      </c>
      <c r="R2060" s="14">
        <f>IF(moras!H2052="NO", moras!C2052, "")</f>
        <v>791106.77</v>
      </c>
      <c r="S2060" s="14">
        <f t="shared" si="35"/>
        <v>-791106.77</v>
      </c>
      <c r="T2060" s="14"/>
      <c r="U2060" s="14"/>
      <c r="V2060" s="14"/>
      <c r="W2060" s="14"/>
      <c r="X2060" s="14"/>
      <c r="Y2060" s="14"/>
      <c r="Z2060" s="14"/>
      <c r="AA2060" s="14"/>
      <c r="AB2060" s="14"/>
      <c r="AC2060" s="14"/>
      <c r="AD2060" s="14"/>
      <c r="AE2060" s="14"/>
      <c r="AF2060" s="14"/>
      <c r="AG2060" s="14"/>
      <c r="AH2060" s="14"/>
      <c r="AI2060" s="14"/>
      <c r="AJ2060" s="14"/>
      <c r="AK2060" s="14"/>
      <c r="AL2060" s="14"/>
    </row>
    <row r="2061" spans="1:38">
      <c r="A2061" s="14"/>
      <c r="B2061" s="14"/>
      <c r="C2061" s="14"/>
      <c r="D2061" s="14"/>
      <c r="E2061" s="14"/>
      <c r="F2061" s="14"/>
      <c r="G2061" s="14"/>
      <c r="H2061" s="14"/>
      <c r="I2061" s="14"/>
      <c r="J2061" s="14"/>
      <c r="K2061" s="14"/>
      <c r="L2061" s="14"/>
      <c r="M2061" s="14"/>
      <c r="N2061" s="14"/>
      <c r="O2061" s="14"/>
      <c r="Q2061" s="14" t="str">
        <f>IF(moras!H2053="SI", moras!C2053, "")</f>
        <v/>
      </c>
      <c r="R2061" s="14">
        <f>IF(moras!H2053="NO", moras!C2053, "")</f>
        <v>112068.94</v>
      </c>
      <c r="S2061" s="14">
        <f t="shared" si="35"/>
        <v>-112068.94</v>
      </c>
      <c r="T2061" s="14"/>
      <c r="U2061" s="14"/>
      <c r="V2061" s="14"/>
      <c r="W2061" s="14"/>
      <c r="X2061" s="14"/>
      <c r="Y2061" s="14"/>
      <c r="Z2061" s="14"/>
      <c r="AA2061" s="14"/>
      <c r="AB2061" s="14"/>
      <c r="AC2061" s="14"/>
      <c r="AD2061" s="14"/>
      <c r="AE2061" s="14"/>
      <c r="AF2061" s="14"/>
      <c r="AG2061" s="14"/>
      <c r="AH2061" s="14"/>
      <c r="AI2061" s="14"/>
      <c r="AJ2061" s="14"/>
      <c r="AK2061" s="14"/>
      <c r="AL2061" s="14"/>
    </row>
    <row r="2062" spans="1:38">
      <c r="A2062" s="14"/>
      <c r="B2062" s="14"/>
      <c r="C2062" s="14"/>
      <c r="D2062" s="14"/>
      <c r="E2062" s="14"/>
      <c r="F2062" s="14"/>
      <c r="G2062" s="14"/>
      <c r="H2062" s="14"/>
      <c r="I2062" s="14"/>
      <c r="J2062" s="14"/>
      <c r="K2062" s="14"/>
      <c r="L2062" s="14"/>
      <c r="M2062" s="14"/>
      <c r="N2062" s="14"/>
      <c r="O2062" s="14"/>
      <c r="Q2062" s="14">
        <f>IF(moras!H2054="SI", moras!C2054, "")</f>
        <v>297046</v>
      </c>
      <c r="R2062" s="14" t="str">
        <f>IF(moras!H2054="NO", moras!C2054, "")</f>
        <v/>
      </c>
      <c r="S2062" s="14" t="e">
        <f t="shared" si="35"/>
        <v>#VALUE!</v>
      </c>
      <c r="T2062" s="14"/>
      <c r="U2062" s="14"/>
      <c r="V2062" s="14"/>
      <c r="W2062" s="14"/>
      <c r="X2062" s="14"/>
      <c r="Y2062" s="14"/>
      <c r="Z2062" s="14"/>
      <c r="AA2062" s="14"/>
      <c r="AB2062" s="14"/>
      <c r="AC2062" s="14"/>
      <c r="AD2062" s="14"/>
      <c r="AE2062" s="14"/>
      <c r="AF2062" s="14"/>
      <c r="AG2062" s="14"/>
      <c r="AH2062" s="14"/>
      <c r="AI2062" s="14"/>
      <c r="AJ2062" s="14"/>
      <c r="AK2062" s="14"/>
      <c r="AL2062" s="14"/>
    </row>
    <row r="2063" spans="1:38">
      <c r="A2063" s="14"/>
      <c r="B2063" s="14"/>
      <c r="C2063" s="14"/>
      <c r="D2063" s="14"/>
      <c r="E2063" s="14"/>
      <c r="F2063" s="14"/>
      <c r="G2063" s="14"/>
      <c r="H2063" s="14"/>
      <c r="I2063" s="14"/>
      <c r="J2063" s="14"/>
      <c r="K2063" s="14"/>
      <c r="L2063" s="14"/>
      <c r="M2063" s="14"/>
      <c r="N2063" s="14"/>
      <c r="O2063" s="14"/>
      <c r="Q2063" s="14" t="str">
        <f>IF(moras!H2055="SI", moras!C2055, "")</f>
        <v/>
      </c>
      <c r="R2063" s="14">
        <f>IF(moras!H2055="NO", moras!C2055, "")</f>
        <v>2024000</v>
      </c>
      <c r="S2063" s="14">
        <f t="shared" si="35"/>
        <v>-2024000</v>
      </c>
      <c r="T2063" s="14"/>
      <c r="U2063" s="14"/>
      <c r="V2063" s="14"/>
      <c r="W2063" s="14"/>
      <c r="X2063" s="14"/>
      <c r="Y2063" s="14"/>
      <c r="Z2063" s="14"/>
      <c r="AA2063" s="14"/>
      <c r="AB2063" s="14"/>
      <c r="AC2063" s="14"/>
      <c r="AD2063" s="14"/>
      <c r="AE2063" s="14"/>
      <c r="AF2063" s="14"/>
      <c r="AG2063" s="14"/>
      <c r="AH2063" s="14"/>
      <c r="AI2063" s="14"/>
      <c r="AJ2063" s="14"/>
      <c r="AK2063" s="14"/>
      <c r="AL2063" s="14"/>
    </row>
    <row r="2064" spans="1:38">
      <c r="A2064" s="14"/>
      <c r="B2064" s="14"/>
      <c r="C2064" s="14"/>
      <c r="D2064" s="14"/>
      <c r="E2064" s="14"/>
      <c r="F2064" s="14"/>
      <c r="G2064" s="14"/>
      <c r="H2064" s="14"/>
      <c r="I2064" s="14"/>
      <c r="J2064" s="14"/>
      <c r="K2064" s="14"/>
      <c r="L2064" s="14"/>
      <c r="M2064" s="14"/>
      <c r="N2064" s="14"/>
      <c r="O2064" s="14"/>
      <c r="Q2064" s="14" t="str">
        <f>IF(moras!H2056="SI", moras!C2056, "")</f>
        <v/>
      </c>
      <c r="R2064" s="14">
        <f>IF(moras!H2056="NO", moras!C2056, "")</f>
        <v>220000</v>
      </c>
      <c r="S2064" s="14">
        <f t="shared" si="35"/>
        <v>-220000</v>
      </c>
      <c r="T2064" s="14"/>
      <c r="U2064" s="14"/>
      <c r="V2064" s="14"/>
      <c r="W2064" s="14"/>
      <c r="X2064" s="14"/>
      <c r="Y2064" s="14"/>
      <c r="Z2064" s="14"/>
      <c r="AA2064" s="14"/>
      <c r="AB2064" s="14"/>
      <c r="AC2064" s="14"/>
      <c r="AD2064" s="14"/>
      <c r="AE2064" s="14"/>
      <c r="AF2064" s="14"/>
      <c r="AG2064" s="14"/>
      <c r="AH2064" s="14"/>
      <c r="AI2064" s="14"/>
      <c r="AJ2064" s="14"/>
      <c r="AK2064" s="14"/>
      <c r="AL2064" s="14"/>
    </row>
    <row r="2065" spans="1:38">
      <c r="A2065" s="14"/>
      <c r="B2065" s="14"/>
      <c r="C2065" s="14"/>
      <c r="D2065" s="14"/>
      <c r="E2065" s="14"/>
      <c r="F2065" s="14"/>
      <c r="G2065" s="14"/>
      <c r="H2065" s="14"/>
      <c r="I2065" s="14"/>
      <c r="J2065" s="14"/>
      <c r="K2065" s="14"/>
      <c r="L2065" s="14"/>
      <c r="M2065" s="14"/>
      <c r="N2065" s="14"/>
      <c r="O2065" s="14"/>
      <c r="Q2065" s="14" t="str">
        <f>IF(moras!H2057="SI", moras!C2057, "")</f>
        <v/>
      </c>
      <c r="R2065" s="14">
        <f>IF(moras!H2057="NO", moras!C2057, "")</f>
        <v>297659</v>
      </c>
      <c r="S2065" s="14">
        <f t="shared" si="35"/>
        <v>-297659</v>
      </c>
      <c r="T2065" s="14"/>
      <c r="U2065" s="14"/>
      <c r="V2065" s="14"/>
      <c r="W2065" s="14"/>
      <c r="X2065" s="14"/>
      <c r="Y2065" s="14"/>
      <c r="Z2065" s="14"/>
      <c r="AA2065" s="14"/>
      <c r="AB2065" s="14"/>
      <c r="AC2065" s="14"/>
      <c r="AD2065" s="14"/>
      <c r="AE2065" s="14"/>
      <c r="AF2065" s="14"/>
      <c r="AG2065" s="14"/>
      <c r="AH2065" s="14"/>
      <c r="AI2065" s="14"/>
      <c r="AJ2065" s="14"/>
      <c r="AK2065" s="14"/>
      <c r="AL2065" s="14"/>
    </row>
    <row r="2066" spans="1:38">
      <c r="A2066" s="14"/>
      <c r="B2066" s="14"/>
      <c r="C2066" s="14"/>
      <c r="D2066" s="14"/>
      <c r="E2066" s="14"/>
      <c r="F2066" s="14"/>
      <c r="G2066" s="14"/>
      <c r="H2066" s="14"/>
      <c r="I2066" s="14"/>
      <c r="J2066" s="14"/>
      <c r="K2066" s="14"/>
      <c r="L2066" s="14"/>
      <c r="M2066" s="14"/>
      <c r="N2066" s="14"/>
      <c r="O2066" s="14"/>
      <c r="Q2066" s="14">
        <f>IF(moras!H2058="SI", moras!C2058, "")</f>
        <v>1286116</v>
      </c>
      <c r="R2066" s="14" t="str">
        <f>IF(moras!H2058="NO", moras!C2058, "")</f>
        <v/>
      </c>
      <c r="S2066" s="14" t="e">
        <f t="shared" si="35"/>
        <v>#VALUE!</v>
      </c>
      <c r="T2066" s="14"/>
      <c r="U2066" s="14"/>
      <c r="V2066" s="14"/>
      <c r="W2066" s="14"/>
      <c r="X2066" s="14"/>
      <c r="Y2066" s="14"/>
      <c r="Z2066" s="14"/>
      <c r="AA2066" s="14"/>
      <c r="AB2066" s="14"/>
      <c r="AC2066" s="14"/>
      <c r="AD2066" s="14"/>
      <c r="AE2066" s="14"/>
      <c r="AF2066" s="14"/>
      <c r="AG2066" s="14"/>
      <c r="AH2066" s="14"/>
      <c r="AI2066" s="14"/>
      <c r="AJ2066" s="14"/>
      <c r="AK2066" s="14"/>
      <c r="AL2066" s="14"/>
    </row>
    <row r="2067" spans="1:38">
      <c r="A2067" s="14"/>
      <c r="B2067" s="14"/>
      <c r="C2067" s="14"/>
      <c r="D2067" s="14"/>
      <c r="E2067" s="14"/>
      <c r="F2067" s="14"/>
      <c r="G2067" s="14"/>
      <c r="H2067" s="14"/>
      <c r="I2067" s="14"/>
      <c r="J2067" s="14"/>
      <c r="K2067" s="14"/>
      <c r="L2067" s="14"/>
      <c r="M2067" s="14"/>
      <c r="N2067" s="14"/>
      <c r="O2067" s="14"/>
      <c r="Q2067" s="14">
        <f>IF(moras!H2059="SI", moras!C2059, "")</f>
        <v>180800</v>
      </c>
      <c r="R2067" s="14" t="str">
        <f>IF(moras!H2059="NO", moras!C2059, "")</f>
        <v/>
      </c>
      <c r="S2067" s="14" t="e">
        <f t="shared" si="35"/>
        <v>#VALUE!</v>
      </c>
      <c r="T2067" s="14"/>
      <c r="U2067" s="14"/>
      <c r="V2067" s="14"/>
      <c r="W2067" s="14"/>
      <c r="X2067" s="14"/>
      <c r="Y2067" s="14"/>
      <c r="Z2067" s="14"/>
      <c r="AA2067" s="14"/>
      <c r="AB2067" s="14"/>
      <c r="AC2067" s="14"/>
      <c r="AD2067" s="14"/>
      <c r="AE2067" s="14"/>
      <c r="AF2067" s="14"/>
      <c r="AG2067" s="14"/>
      <c r="AH2067" s="14"/>
      <c r="AI2067" s="14"/>
      <c r="AJ2067" s="14"/>
      <c r="AK2067" s="14"/>
      <c r="AL2067" s="14"/>
    </row>
    <row r="2068" spans="1:38">
      <c r="A2068" s="14"/>
      <c r="B2068" s="14"/>
      <c r="C2068" s="14"/>
      <c r="D2068" s="14"/>
      <c r="E2068" s="14"/>
      <c r="F2068" s="14"/>
      <c r="G2068" s="14"/>
      <c r="H2068" s="14"/>
      <c r="I2068" s="14"/>
      <c r="J2068" s="14"/>
      <c r="K2068" s="14"/>
      <c r="L2068" s="14"/>
      <c r="M2068" s="14"/>
      <c r="N2068" s="14"/>
      <c r="O2068" s="14"/>
      <c r="Q2068" s="14">
        <f>IF(moras!H2060="SI", moras!C2060, "")</f>
        <v>334141</v>
      </c>
      <c r="R2068" s="14" t="str">
        <f>IF(moras!H2060="NO", moras!C2060, "")</f>
        <v/>
      </c>
      <c r="S2068" s="14" t="e">
        <f t="shared" si="35"/>
        <v>#VALUE!</v>
      </c>
      <c r="T2068" s="14"/>
      <c r="U2068" s="14"/>
      <c r="V2068" s="14"/>
      <c r="W2068" s="14"/>
      <c r="X2068" s="14"/>
      <c r="Y2068" s="14"/>
      <c r="Z2068" s="14"/>
      <c r="AA2068" s="14"/>
      <c r="AB2068" s="14"/>
      <c r="AC2068" s="14"/>
      <c r="AD2068" s="14"/>
      <c r="AE2068" s="14"/>
      <c r="AF2068" s="14"/>
      <c r="AG2068" s="14"/>
      <c r="AH2068" s="14"/>
      <c r="AI2068" s="14"/>
      <c r="AJ2068" s="14"/>
      <c r="AK2068" s="14"/>
      <c r="AL2068" s="14"/>
    </row>
    <row r="2069" spans="1:38">
      <c r="A2069" s="14"/>
      <c r="B2069" s="14"/>
      <c r="C2069" s="14"/>
      <c r="D2069" s="14"/>
      <c r="E2069" s="14"/>
      <c r="F2069" s="14"/>
      <c r="G2069" s="14"/>
      <c r="H2069" s="14"/>
      <c r="I2069" s="14"/>
      <c r="J2069" s="14"/>
      <c r="K2069" s="14"/>
      <c r="L2069" s="14"/>
      <c r="M2069" s="14"/>
      <c r="N2069" s="14"/>
      <c r="O2069" s="14"/>
      <c r="Q2069" s="14">
        <f>IF(moras!H2061="SI", moras!C2061, "")</f>
        <v>356549.6</v>
      </c>
      <c r="R2069" s="14" t="str">
        <f>IF(moras!H2061="NO", moras!C2061, "")</f>
        <v/>
      </c>
      <c r="S2069" s="14" t="e">
        <f t="shared" si="35"/>
        <v>#VALUE!</v>
      </c>
      <c r="T2069" s="14"/>
      <c r="U2069" s="14"/>
      <c r="V2069" s="14"/>
      <c r="W2069" s="14"/>
      <c r="X2069" s="14"/>
      <c r="Y2069" s="14"/>
      <c r="Z2069" s="14"/>
      <c r="AA2069" s="14"/>
      <c r="AB2069" s="14"/>
      <c r="AC2069" s="14"/>
      <c r="AD2069" s="14"/>
      <c r="AE2069" s="14"/>
      <c r="AF2069" s="14"/>
      <c r="AG2069" s="14"/>
      <c r="AH2069" s="14"/>
      <c r="AI2069" s="14"/>
      <c r="AJ2069" s="14"/>
      <c r="AK2069" s="14"/>
      <c r="AL2069" s="14"/>
    </row>
    <row r="2070" spans="1:38">
      <c r="A2070" s="14"/>
      <c r="B2070" s="14"/>
      <c r="C2070" s="14"/>
      <c r="D2070" s="14"/>
      <c r="E2070" s="14"/>
      <c r="F2070" s="14"/>
      <c r="G2070" s="14"/>
      <c r="H2070" s="14"/>
      <c r="I2070" s="14"/>
      <c r="J2070" s="14"/>
      <c r="K2070" s="14"/>
      <c r="L2070" s="14"/>
      <c r="M2070" s="14"/>
      <c r="N2070" s="14"/>
      <c r="O2070" s="14"/>
      <c r="Q2070" s="14" t="str">
        <f>IF(moras!H2062="SI", moras!C2062, "")</f>
        <v/>
      </c>
      <c r="R2070" s="14">
        <f>IF(moras!H2062="NO", moras!C2062, "")</f>
        <v>526441.80000000005</v>
      </c>
      <c r="S2070" s="14">
        <f t="shared" si="35"/>
        <v>-526441.80000000005</v>
      </c>
      <c r="T2070" s="14"/>
      <c r="U2070" s="14"/>
      <c r="V2070" s="14"/>
      <c r="W2070" s="14"/>
      <c r="X2070" s="14"/>
      <c r="Y2070" s="14"/>
      <c r="Z2070" s="14"/>
      <c r="AA2070" s="14"/>
      <c r="AB2070" s="14"/>
      <c r="AC2070" s="14"/>
      <c r="AD2070" s="14"/>
      <c r="AE2070" s="14"/>
      <c r="AF2070" s="14"/>
      <c r="AG2070" s="14"/>
      <c r="AH2070" s="14"/>
      <c r="AI2070" s="14"/>
      <c r="AJ2070" s="14"/>
      <c r="AK2070" s="14"/>
      <c r="AL2070" s="14"/>
    </row>
    <row r="2071" spans="1:38">
      <c r="A2071" s="14"/>
      <c r="B2071" s="14"/>
      <c r="C2071" s="14"/>
      <c r="D2071" s="14"/>
      <c r="E2071" s="14"/>
      <c r="F2071" s="14"/>
      <c r="G2071" s="14"/>
      <c r="H2071" s="14"/>
      <c r="I2071" s="14"/>
      <c r="J2071" s="14"/>
      <c r="K2071" s="14"/>
      <c r="L2071" s="14"/>
      <c r="M2071" s="14"/>
      <c r="N2071" s="14"/>
      <c r="O2071" s="14"/>
      <c r="Q2071" s="14" t="str">
        <f>IF(moras!H2063="SI", moras!C2063, "")</f>
        <v/>
      </c>
      <c r="R2071" s="14">
        <f>IF(moras!H2063="NO", moras!C2063, "")</f>
        <v>297046</v>
      </c>
      <c r="S2071" s="14">
        <f t="shared" si="35"/>
        <v>-297046</v>
      </c>
      <c r="T2071" s="14"/>
      <c r="U2071" s="14"/>
      <c r="V2071" s="14"/>
      <c r="W2071" s="14"/>
      <c r="X2071" s="14"/>
      <c r="Y2071" s="14"/>
      <c r="Z2071" s="14"/>
      <c r="AA2071" s="14"/>
      <c r="AB2071" s="14"/>
      <c r="AC2071" s="14"/>
      <c r="AD2071" s="14"/>
      <c r="AE2071" s="14"/>
      <c r="AF2071" s="14"/>
      <c r="AG2071" s="14"/>
      <c r="AH2071" s="14"/>
      <c r="AI2071" s="14"/>
      <c r="AJ2071" s="14"/>
      <c r="AK2071" s="14"/>
      <c r="AL2071" s="14"/>
    </row>
    <row r="2072" spans="1:38">
      <c r="A2072" s="14"/>
      <c r="B2072" s="14"/>
      <c r="C2072" s="14"/>
      <c r="D2072" s="14"/>
      <c r="E2072" s="14"/>
      <c r="F2072" s="14"/>
      <c r="G2072" s="14"/>
      <c r="H2072" s="14"/>
      <c r="I2072" s="14"/>
      <c r="J2072" s="14"/>
      <c r="K2072" s="14"/>
      <c r="L2072" s="14"/>
      <c r="M2072" s="14"/>
      <c r="N2072" s="14"/>
      <c r="O2072" s="14"/>
      <c r="Q2072" s="14" t="str">
        <f>IF(moras!H2064="SI", moras!C2064, "")</f>
        <v/>
      </c>
      <c r="R2072" s="14">
        <f>IF(moras!H2064="NO", moras!C2064, "")</f>
        <v>269640.95</v>
      </c>
      <c r="S2072" s="14">
        <f t="shared" si="35"/>
        <v>-269640.95</v>
      </c>
      <c r="T2072" s="14"/>
      <c r="U2072" s="14"/>
      <c r="V2072" s="14"/>
      <c r="W2072" s="14"/>
      <c r="X2072" s="14"/>
      <c r="Y2072" s="14"/>
      <c r="Z2072" s="14"/>
      <c r="AA2072" s="14"/>
      <c r="AB2072" s="14"/>
      <c r="AC2072" s="14"/>
      <c r="AD2072" s="14"/>
      <c r="AE2072" s="14"/>
      <c r="AF2072" s="14"/>
      <c r="AG2072" s="14"/>
      <c r="AH2072" s="14"/>
      <c r="AI2072" s="14"/>
      <c r="AJ2072" s="14"/>
      <c r="AK2072" s="14"/>
      <c r="AL2072" s="14"/>
    </row>
    <row r="2073" spans="1:38">
      <c r="A2073" s="14"/>
      <c r="B2073" s="14"/>
      <c r="C2073" s="14"/>
      <c r="D2073" s="14"/>
      <c r="E2073" s="14"/>
      <c r="F2073" s="14"/>
      <c r="G2073" s="14"/>
      <c r="H2073" s="14"/>
      <c r="I2073" s="14"/>
      <c r="J2073" s="14"/>
      <c r="K2073" s="14"/>
      <c r="L2073" s="14"/>
      <c r="M2073" s="14"/>
      <c r="N2073" s="14"/>
      <c r="O2073" s="14"/>
      <c r="Q2073" s="14" t="str">
        <f>IF(moras!H2065="SI", moras!C2065, "")</f>
        <v/>
      </c>
      <c r="R2073" s="14">
        <f>IF(moras!H2065="NO", moras!C2065, "")</f>
        <v>601793</v>
      </c>
      <c r="S2073" s="14">
        <f t="shared" si="35"/>
        <v>-601793</v>
      </c>
      <c r="T2073" s="14"/>
      <c r="U2073" s="14"/>
      <c r="V2073" s="14"/>
      <c r="W2073" s="14"/>
      <c r="X2073" s="14"/>
      <c r="Y2073" s="14"/>
      <c r="Z2073" s="14"/>
      <c r="AA2073" s="14"/>
      <c r="AB2073" s="14"/>
      <c r="AC2073" s="14"/>
      <c r="AD2073" s="14"/>
      <c r="AE2073" s="14"/>
      <c r="AF2073" s="14"/>
      <c r="AG2073" s="14"/>
      <c r="AH2073" s="14"/>
      <c r="AI2073" s="14"/>
      <c r="AJ2073" s="14"/>
      <c r="AK2073" s="14"/>
      <c r="AL2073" s="14"/>
    </row>
    <row r="2074" spans="1:38">
      <c r="A2074" s="14"/>
      <c r="B2074" s="14"/>
      <c r="C2074" s="14"/>
      <c r="D2074" s="14"/>
      <c r="E2074" s="14"/>
      <c r="F2074" s="14"/>
      <c r="G2074" s="14"/>
      <c r="H2074" s="14"/>
      <c r="I2074" s="14"/>
      <c r="J2074" s="14"/>
      <c r="K2074" s="14"/>
      <c r="L2074" s="14"/>
      <c r="M2074" s="14"/>
      <c r="N2074" s="14"/>
      <c r="O2074" s="14"/>
      <c r="Q2074" s="14" t="str">
        <f>IF(moras!H2066="SI", moras!C2066, "")</f>
        <v/>
      </c>
      <c r="R2074" s="14">
        <f>IF(moras!H2066="NO", moras!C2066, "")</f>
        <v>1000000</v>
      </c>
      <c r="S2074" s="14">
        <f t="shared" si="35"/>
        <v>-1000000</v>
      </c>
      <c r="T2074" s="14"/>
      <c r="U2074" s="14"/>
      <c r="V2074" s="14"/>
      <c r="W2074" s="14"/>
      <c r="X2074" s="14"/>
      <c r="Y2074" s="14"/>
      <c r="Z2074" s="14"/>
      <c r="AA2074" s="14"/>
      <c r="AB2074" s="14"/>
      <c r="AC2074" s="14"/>
      <c r="AD2074" s="14"/>
      <c r="AE2074" s="14"/>
      <c r="AF2074" s="14"/>
      <c r="AG2074" s="14"/>
      <c r="AH2074" s="14"/>
      <c r="AI2074" s="14"/>
      <c r="AJ2074" s="14"/>
      <c r="AK2074" s="14"/>
      <c r="AL2074" s="14"/>
    </row>
    <row r="2075" spans="1:38">
      <c r="A2075" s="14"/>
      <c r="B2075" s="14"/>
      <c r="C2075" s="14"/>
      <c r="D2075" s="14"/>
      <c r="E2075" s="14"/>
      <c r="F2075" s="14"/>
      <c r="G2075" s="14"/>
      <c r="H2075" s="14"/>
      <c r="I2075" s="14"/>
      <c r="J2075" s="14"/>
      <c r="K2075" s="14"/>
      <c r="L2075" s="14"/>
      <c r="M2075" s="14"/>
      <c r="N2075" s="14"/>
      <c r="O2075" s="14"/>
      <c r="Q2075" s="14" t="str">
        <f>IF(moras!H2067="SI", moras!C2067, "")</f>
        <v/>
      </c>
      <c r="R2075" s="14">
        <f>IF(moras!H2067="NO", moras!C2067, "")</f>
        <v>255672</v>
      </c>
      <c r="S2075" s="14">
        <f t="shared" si="35"/>
        <v>-255672</v>
      </c>
      <c r="T2075" s="14"/>
      <c r="U2075" s="14"/>
      <c r="V2075" s="14"/>
      <c r="W2075" s="14"/>
      <c r="X2075" s="14"/>
      <c r="Y2075" s="14"/>
      <c r="Z2075" s="14"/>
      <c r="AA2075" s="14"/>
      <c r="AB2075" s="14"/>
      <c r="AC2075" s="14"/>
      <c r="AD2075" s="14"/>
      <c r="AE2075" s="14"/>
      <c r="AF2075" s="14"/>
      <c r="AG2075" s="14"/>
      <c r="AH2075" s="14"/>
      <c r="AI2075" s="14"/>
      <c r="AJ2075" s="14"/>
      <c r="AK2075" s="14"/>
      <c r="AL2075" s="14"/>
    </row>
    <row r="2076" spans="1:38">
      <c r="A2076" s="14"/>
      <c r="B2076" s="14"/>
      <c r="C2076" s="14"/>
      <c r="D2076" s="14"/>
      <c r="E2076" s="14"/>
      <c r="F2076" s="14"/>
      <c r="G2076" s="14"/>
      <c r="H2076" s="14"/>
      <c r="I2076" s="14"/>
      <c r="J2076" s="14"/>
      <c r="K2076" s="14"/>
      <c r="L2076" s="14"/>
      <c r="M2076" s="14"/>
      <c r="N2076" s="14"/>
      <c r="O2076" s="14"/>
      <c r="Q2076" s="14" t="str">
        <f>IF(moras!H2068="SI", moras!C2068, "")</f>
        <v/>
      </c>
      <c r="R2076" s="14">
        <f>IF(moras!H2068="NO", moras!C2068, "")</f>
        <v>69361.600000000006</v>
      </c>
      <c r="S2076" s="14">
        <f t="shared" si="35"/>
        <v>-69361.600000000006</v>
      </c>
      <c r="T2076" s="14"/>
      <c r="U2076" s="14"/>
      <c r="V2076" s="14"/>
      <c r="W2076" s="14"/>
      <c r="X2076" s="14"/>
      <c r="Y2076" s="14"/>
      <c r="Z2076" s="14"/>
      <c r="AA2076" s="14"/>
      <c r="AB2076" s="14"/>
      <c r="AC2076" s="14"/>
      <c r="AD2076" s="14"/>
      <c r="AE2076" s="14"/>
      <c r="AF2076" s="14"/>
      <c r="AG2076" s="14"/>
      <c r="AH2076" s="14"/>
      <c r="AI2076" s="14"/>
      <c r="AJ2076" s="14"/>
      <c r="AK2076" s="14"/>
      <c r="AL2076" s="14"/>
    </row>
    <row r="2077" spans="1:38">
      <c r="A2077" s="14"/>
      <c r="B2077" s="14"/>
      <c r="C2077" s="14"/>
      <c r="D2077" s="14"/>
      <c r="E2077" s="14"/>
      <c r="F2077" s="14"/>
      <c r="G2077" s="14"/>
      <c r="H2077" s="14"/>
      <c r="I2077" s="14"/>
      <c r="J2077" s="14"/>
      <c r="K2077" s="14"/>
      <c r="L2077" s="14"/>
      <c r="M2077" s="14"/>
      <c r="N2077" s="14"/>
      <c r="O2077" s="14"/>
      <c r="Q2077" s="14">
        <f>IF(moras!H2069="SI", moras!C2069, "")</f>
        <v>326749</v>
      </c>
      <c r="R2077" s="14" t="str">
        <f>IF(moras!H2069="NO", moras!C2069, "")</f>
        <v/>
      </c>
      <c r="S2077" s="14" t="e">
        <f t="shared" si="35"/>
        <v>#VALUE!</v>
      </c>
      <c r="T2077" s="14"/>
      <c r="U2077" s="14"/>
      <c r="V2077" s="14"/>
      <c r="W2077" s="14"/>
      <c r="X2077" s="14"/>
      <c r="Y2077" s="14"/>
      <c r="Z2077" s="14"/>
      <c r="AA2077" s="14"/>
      <c r="AB2077" s="14"/>
      <c r="AC2077" s="14"/>
      <c r="AD2077" s="14"/>
      <c r="AE2077" s="14"/>
      <c r="AF2077" s="14"/>
      <c r="AG2077" s="14"/>
      <c r="AH2077" s="14"/>
      <c r="AI2077" s="14"/>
      <c r="AJ2077" s="14"/>
      <c r="AK2077" s="14"/>
      <c r="AL2077" s="14"/>
    </row>
    <row r="2078" spans="1:38">
      <c r="A2078" s="14"/>
      <c r="B2078" s="14"/>
      <c r="C2078" s="14"/>
      <c r="D2078" s="14"/>
      <c r="E2078" s="14"/>
      <c r="F2078" s="14"/>
      <c r="G2078" s="14"/>
      <c r="H2078" s="14"/>
      <c r="I2078" s="14"/>
      <c r="J2078" s="14"/>
      <c r="K2078" s="14"/>
      <c r="L2078" s="14"/>
      <c r="M2078" s="14"/>
      <c r="N2078" s="14"/>
      <c r="O2078" s="14"/>
      <c r="Q2078" s="14" t="str">
        <f>IF(moras!H2070="SI", moras!C2070, "")</f>
        <v/>
      </c>
      <c r="R2078" s="14">
        <f>IF(moras!H2070="NO", moras!C2070, "")</f>
        <v>319576</v>
      </c>
      <c r="S2078" s="14">
        <f t="shared" si="35"/>
        <v>-319576</v>
      </c>
      <c r="T2078" s="14"/>
      <c r="U2078" s="14"/>
      <c r="V2078" s="14"/>
      <c r="W2078" s="14"/>
      <c r="X2078" s="14"/>
      <c r="Y2078" s="14"/>
      <c r="Z2078" s="14"/>
      <c r="AA2078" s="14"/>
      <c r="AB2078" s="14"/>
      <c r="AC2078" s="14"/>
      <c r="AD2078" s="14"/>
      <c r="AE2078" s="14"/>
      <c r="AF2078" s="14"/>
      <c r="AG2078" s="14"/>
      <c r="AH2078" s="14"/>
      <c r="AI2078" s="14"/>
      <c r="AJ2078" s="14"/>
      <c r="AK2078" s="14"/>
      <c r="AL2078" s="14"/>
    </row>
    <row r="2079" spans="1:38">
      <c r="A2079" s="14"/>
      <c r="B2079" s="14"/>
      <c r="C2079" s="14"/>
      <c r="D2079" s="14"/>
      <c r="E2079" s="14"/>
      <c r="F2079" s="14"/>
      <c r="G2079" s="14"/>
      <c r="H2079" s="14"/>
      <c r="I2079" s="14"/>
      <c r="J2079" s="14"/>
      <c r="K2079" s="14"/>
      <c r="L2079" s="14"/>
      <c r="M2079" s="14"/>
      <c r="N2079" s="14"/>
      <c r="O2079" s="14"/>
      <c r="Q2079" s="14" t="str">
        <f>IF(moras!H2071="SI", moras!C2071, "")</f>
        <v/>
      </c>
      <c r="R2079" s="14">
        <f>IF(moras!H2071="NO", moras!C2071, "")</f>
        <v>278030.99</v>
      </c>
      <c r="S2079" s="14">
        <f t="shared" si="35"/>
        <v>-278030.99</v>
      </c>
      <c r="T2079" s="14"/>
      <c r="U2079" s="14"/>
      <c r="V2079" s="14"/>
      <c r="W2079" s="14"/>
      <c r="X2079" s="14"/>
      <c r="Y2079" s="14"/>
      <c r="Z2079" s="14"/>
      <c r="AA2079" s="14"/>
      <c r="AB2079" s="14"/>
      <c r="AC2079" s="14"/>
      <c r="AD2079" s="14"/>
      <c r="AE2079" s="14"/>
      <c r="AF2079" s="14"/>
      <c r="AG2079" s="14"/>
      <c r="AH2079" s="14"/>
      <c r="AI2079" s="14"/>
      <c r="AJ2079" s="14"/>
      <c r="AK2079" s="14"/>
      <c r="AL2079" s="14"/>
    </row>
    <row r="2080" spans="1:38">
      <c r="A2080" s="14"/>
      <c r="B2080" s="14"/>
      <c r="C2080" s="14"/>
      <c r="D2080" s="14"/>
      <c r="E2080" s="14"/>
      <c r="F2080" s="14"/>
      <c r="G2080" s="14"/>
      <c r="H2080" s="14"/>
      <c r="I2080" s="14"/>
      <c r="J2080" s="14"/>
      <c r="K2080" s="14"/>
      <c r="L2080" s="14"/>
      <c r="M2080" s="14"/>
      <c r="N2080" s="14"/>
      <c r="O2080" s="14"/>
      <c r="Q2080" s="14" t="str">
        <f>IF(moras!H2072="SI", moras!C2072, "")</f>
        <v/>
      </c>
      <c r="R2080" s="14">
        <f>IF(moras!H2072="NO", moras!C2072, "")</f>
        <v>400000</v>
      </c>
      <c r="S2080" s="14">
        <f t="shared" si="35"/>
        <v>-400000</v>
      </c>
      <c r="T2080" s="14"/>
      <c r="U2080" s="14"/>
      <c r="V2080" s="14"/>
      <c r="W2080" s="14"/>
      <c r="X2080" s="14"/>
      <c r="Y2080" s="14"/>
      <c r="Z2080" s="14"/>
      <c r="AA2080" s="14"/>
      <c r="AB2080" s="14"/>
      <c r="AC2080" s="14"/>
      <c r="AD2080" s="14"/>
      <c r="AE2080" s="14"/>
      <c r="AF2080" s="14"/>
      <c r="AG2080" s="14"/>
      <c r="AH2080" s="14"/>
      <c r="AI2080" s="14"/>
      <c r="AJ2080" s="14"/>
      <c r="AK2080" s="14"/>
      <c r="AL2080" s="14"/>
    </row>
    <row r="2081" spans="1:38">
      <c r="A2081" s="14"/>
      <c r="B2081" s="14"/>
      <c r="C2081" s="14"/>
      <c r="D2081" s="14"/>
      <c r="E2081" s="14"/>
      <c r="F2081" s="14"/>
      <c r="G2081" s="14"/>
      <c r="H2081" s="14"/>
      <c r="I2081" s="14"/>
      <c r="J2081" s="14"/>
      <c r="K2081" s="14"/>
      <c r="L2081" s="14"/>
      <c r="M2081" s="14"/>
      <c r="N2081" s="14"/>
      <c r="O2081" s="14"/>
      <c r="Q2081" s="14">
        <f>IF(moras!H2073="SI", moras!C2073, "")</f>
        <v>328192</v>
      </c>
      <c r="R2081" s="14" t="str">
        <f>IF(moras!H2073="NO", moras!C2073, "")</f>
        <v/>
      </c>
      <c r="S2081" s="14" t="e">
        <f t="shared" si="35"/>
        <v>#VALUE!</v>
      </c>
      <c r="T2081" s="14"/>
      <c r="U2081" s="14"/>
      <c r="V2081" s="14"/>
      <c r="W2081" s="14"/>
      <c r="X2081" s="14"/>
      <c r="Y2081" s="14"/>
      <c r="Z2081" s="14"/>
      <c r="AA2081" s="14"/>
      <c r="AB2081" s="14"/>
      <c r="AC2081" s="14"/>
      <c r="AD2081" s="14"/>
      <c r="AE2081" s="14"/>
      <c r="AF2081" s="14"/>
      <c r="AG2081" s="14"/>
      <c r="AH2081" s="14"/>
      <c r="AI2081" s="14"/>
      <c r="AJ2081" s="14"/>
      <c r="AK2081" s="14"/>
      <c r="AL2081" s="14"/>
    </row>
    <row r="2082" spans="1:38">
      <c r="A2082" s="14"/>
      <c r="B2082" s="14"/>
      <c r="C2082" s="14"/>
      <c r="D2082" s="14"/>
      <c r="E2082" s="14"/>
      <c r="F2082" s="14"/>
      <c r="G2082" s="14"/>
      <c r="H2082" s="14"/>
      <c r="I2082" s="14"/>
      <c r="J2082" s="14"/>
      <c r="K2082" s="14"/>
      <c r="L2082" s="14"/>
      <c r="M2082" s="14"/>
      <c r="N2082" s="14"/>
      <c r="O2082" s="14"/>
      <c r="Q2082" s="14" t="str">
        <f>IF(moras!H2074="SI", moras!C2074, "")</f>
        <v/>
      </c>
      <c r="R2082" s="14">
        <f>IF(moras!H2074="NO", moras!C2074, "")</f>
        <v>1314059</v>
      </c>
      <c r="S2082" s="14">
        <f t="shared" si="35"/>
        <v>-1314059</v>
      </c>
      <c r="T2082" s="14"/>
      <c r="U2082" s="14"/>
      <c r="V2082" s="14"/>
      <c r="W2082" s="14"/>
      <c r="X2082" s="14"/>
      <c r="Y2082" s="14"/>
      <c r="Z2082" s="14"/>
      <c r="AA2082" s="14"/>
      <c r="AB2082" s="14"/>
      <c r="AC2082" s="14"/>
      <c r="AD2082" s="14"/>
      <c r="AE2082" s="14"/>
      <c r="AF2082" s="14"/>
      <c r="AG2082" s="14"/>
      <c r="AH2082" s="14"/>
      <c r="AI2082" s="14"/>
      <c r="AJ2082" s="14"/>
      <c r="AK2082" s="14"/>
      <c r="AL2082" s="14"/>
    </row>
    <row r="2083" spans="1:38">
      <c r="A2083" s="14"/>
      <c r="B2083" s="14"/>
      <c r="C2083" s="14"/>
      <c r="D2083" s="14"/>
      <c r="E2083" s="14"/>
      <c r="F2083" s="14"/>
      <c r="G2083" s="14"/>
      <c r="H2083" s="14"/>
      <c r="I2083" s="14"/>
      <c r="J2083" s="14"/>
      <c r="K2083" s="14"/>
      <c r="L2083" s="14"/>
      <c r="M2083" s="14"/>
      <c r="N2083" s="14"/>
      <c r="O2083" s="14"/>
      <c r="Q2083" s="14" t="str">
        <f>IF(moras!H2075="SI", moras!C2075, "")</f>
        <v/>
      </c>
      <c r="R2083" s="14">
        <f>IF(moras!H2075="NO", moras!C2075, "")</f>
        <v>300018</v>
      </c>
      <c r="S2083" s="14">
        <f t="shared" si="35"/>
        <v>-300018</v>
      </c>
      <c r="T2083" s="14"/>
      <c r="U2083" s="14"/>
      <c r="V2083" s="14"/>
      <c r="W2083" s="14"/>
      <c r="X2083" s="14"/>
      <c r="Y2083" s="14"/>
      <c r="Z2083" s="14"/>
      <c r="AA2083" s="14"/>
      <c r="AB2083" s="14"/>
      <c r="AC2083" s="14"/>
      <c r="AD2083" s="14"/>
      <c r="AE2083" s="14"/>
      <c r="AF2083" s="14"/>
      <c r="AG2083" s="14"/>
      <c r="AH2083" s="14"/>
      <c r="AI2083" s="14"/>
      <c r="AJ2083" s="14"/>
      <c r="AK2083" s="14"/>
      <c r="AL2083" s="14"/>
    </row>
    <row r="2084" spans="1:38">
      <c r="A2084" s="14"/>
      <c r="B2084" s="14"/>
      <c r="C2084" s="14"/>
      <c r="D2084" s="14"/>
      <c r="E2084" s="14"/>
      <c r="F2084" s="14"/>
      <c r="G2084" s="14"/>
      <c r="H2084" s="14"/>
      <c r="I2084" s="14"/>
      <c r="J2084" s="14"/>
      <c r="K2084" s="14"/>
      <c r="L2084" s="14"/>
      <c r="M2084" s="14"/>
      <c r="N2084" s="14"/>
      <c r="O2084" s="14"/>
      <c r="Q2084" s="14" t="str">
        <f>IF(moras!H2076="SI", moras!C2076, "")</f>
        <v/>
      </c>
      <c r="R2084" s="14">
        <f>IF(moras!H2076="NO", moras!C2076, "")</f>
        <v>400000</v>
      </c>
      <c r="S2084" s="14">
        <f t="shared" si="35"/>
        <v>-400000</v>
      </c>
      <c r="T2084" s="14"/>
      <c r="U2084" s="14"/>
      <c r="V2084" s="14"/>
      <c r="W2084" s="14"/>
      <c r="X2084" s="14"/>
      <c r="Y2084" s="14"/>
      <c r="Z2084" s="14"/>
      <c r="AA2084" s="14"/>
      <c r="AB2084" s="14"/>
      <c r="AC2084" s="14"/>
      <c r="AD2084" s="14"/>
      <c r="AE2084" s="14"/>
      <c r="AF2084" s="14"/>
      <c r="AG2084" s="14"/>
      <c r="AH2084" s="14"/>
      <c r="AI2084" s="14"/>
      <c r="AJ2084" s="14"/>
      <c r="AK2084" s="14"/>
      <c r="AL2084" s="14"/>
    </row>
    <row r="2085" spans="1:38">
      <c r="A2085" s="14"/>
      <c r="B2085" s="14"/>
      <c r="C2085" s="14"/>
      <c r="D2085" s="14"/>
      <c r="E2085" s="14"/>
      <c r="F2085" s="14"/>
      <c r="G2085" s="14"/>
      <c r="H2085" s="14"/>
      <c r="I2085" s="14"/>
      <c r="J2085" s="14"/>
      <c r="K2085" s="14"/>
      <c r="L2085" s="14"/>
      <c r="M2085" s="14"/>
      <c r="N2085" s="14"/>
      <c r="O2085" s="14"/>
      <c r="Q2085" s="14" t="str">
        <f>IF(moras!H2077="SI", moras!C2077, "")</f>
        <v/>
      </c>
      <c r="R2085" s="14">
        <f>IF(moras!H2077="NO", moras!C2077, "")</f>
        <v>550000</v>
      </c>
      <c r="S2085" s="14">
        <f t="shared" si="35"/>
        <v>-550000</v>
      </c>
      <c r="T2085" s="14"/>
      <c r="U2085" s="14"/>
      <c r="V2085" s="14"/>
      <c r="W2085" s="14"/>
      <c r="X2085" s="14"/>
      <c r="Y2085" s="14"/>
      <c r="Z2085" s="14"/>
      <c r="AA2085" s="14"/>
      <c r="AB2085" s="14"/>
      <c r="AC2085" s="14"/>
      <c r="AD2085" s="14"/>
      <c r="AE2085" s="14"/>
      <c r="AF2085" s="14"/>
      <c r="AG2085" s="14"/>
      <c r="AH2085" s="14"/>
      <c r="AI2085" s="14"/>
      <c r="AJ2085" s="14"/>
      <c r="AK2085" s="14"/>
      <c r="AL2085" s="14"/>
    </row>
    <row r="2086" spans="1:38">
      <c r="A2086" s="14"/>
      <c r="B2086" s="14"/>
      <c r="C2086" s="14"/>
      <c r="D2086" s="14"/>
      <c r="E2086" s="14"/>
      <c r="F2086" s="14"/>
      <c r="G2086" s="14"/>
      <c r="H2086" s="14"/>
      <c r="I2086" s="14"/>
      <c r="J2086" s="14"/>
      <c r="K2086" s="14"/>
      <c r="L2086" s="14"/>
      <c r="M2086" s="14"/>
      <c r="N2086" s="14"/>
      <c r="O2086" s="14"/>
      <c r="Q2086" s="14">
        <f>IF(moras!H2078="SI", moras!C2078, "")</f>
        <v>686170</v>
      </c>
      <c r="R2086" s="14" t="str">
        <f>IF(moras!H2078="NO", moras!C2078, "")</f>
        <v/>
      </c>
      <c r="S2086" s="14" t="e">
        <f t="shared" si="35"/>
        <v>#VALUE!</v>
      </c>
      <c r="T2086" s="14"/>
      <c r="U2086" s="14"/>
      <c r="V2086" s="14"/>
      <c r="W2086" s="14"/>
      <c r="X2086" s="14"/>
      <c r="Y2086" s="14"/>
      <c r="Z2086" s="14"/>
      <c r="AA2086" s="14"/>
      <c r="AB2086" s="14"/>
      <c r="AC2086" s="14"/>
      <c r="AD2086" s="14"/>
      <c r="AE2086" s="14"/>
      <c r="AF2086" s="14"/>
      <c r="AG2086" s="14"/>
      <c r="AH2086" s="14"/>
      <c r="AI2086" s="14"/>
      <c r="AJ2086" s="14"/>
      <c r="AK2086" s="14"/>
      <c r="AL2086" s="14"/>
    </row>
    <row r="2087" spans="1:38">
      <c r="A2087" s="14"/>
      <c r="B2087" s="14"/>
      <c r="C2087" s="14"/>
      <c r="D2087" s="14"/>
      <c r="E2087" s="14"/>
      <c r="F2087" s="14"/>
      <c r="G2087" s="14"/>
      <c r="H2087" s="14"/>
      <c r="I2087" s="14"/>
      <c r="J2087" s="14"/>
      <c r="K2087" s="14"/>
      <c r="L2087" s="14"/>
      <c r="M2087" s="14"/>
      <c r="N2087" s="14"/>
      <c r="O2087" s="14"/>
      <c r="Q2087" s="14" t="str">
        <f>IF(moras!H2079="SI", moras!C2079, "")</f>
        <v/>
      </c>
      <c r="R2087" s="14">
        <f>IF(moras!H2079="NO", moras!C2079, "")</f>
        <v>161550</v>
      </c>
      <c r="S2087" s="14">
        <f t="shared" si="35"/>
        <v>-161550</v>
      </c>
      <c r="T2087" s="14"/>
      <c r="U2087" s="14"/>
      <c r="V2087" s="14"/>
      <c r="W2087" s="14"/>
      <c r="X2087" s="14"/>
      <c r="Y2087" s="14"/>
      <c r="Z2087" s="14"/>
      <c r="AA2087" s="14"/>
      <c r="AB2087" s="14"/>
      <c r="AC2087" s="14"/>
      <c r="AD2087" s="14"/>
      <c r="AE2087" s="14"/>
      <c r="AF2087" s="14"/>
      <c r="AG2087" s="14"/>
      <c r="AH2087" s="14"/>
      <c r="AI2087" s="14"/>
      <c r="AJ2087" s="14"/>
      <c r="AK2087" s="14"/>
      <c r="AL2087" s="14"/>
    </row>
    <row r="2088" spans="1:38">
      <c r="A2088" s="14"/>
      <c r="B2088" s="14"/>
      <c r="C2088" s="14"/>
      <c r="D2088" s="14"/>
      <c r="E2088" s="14"/>
      <c r="F2088" s="14"/>
      <c r="G2088" s="14"/>
      <c r="H2088" s="14"/>
      <c r="I2088" s="14"/>
      <c r="J2088" s="14"/>
      <c r="K2088" s="14"/>
      <c r="L2088" s="14"/>
      <c r="M2088" s="14"/>
      <c r="N2088" s="14"/>
      <c r="O2088" s="14"/>
      <c r="Q2088" s="14" t="str">
        <f>IF(moras!H2080="SI", moras!C2080, "")</f>
        <v/>
      </c>
      <c r="R2088" s="14">
        <f>IF(moras!H2080="NO", moras!C2080, "")</f>
        <v>1038456</v>
      </c>
      <c r="S2088" s="14">
        <f t="shared" si="35"/>
        <v>-1038456</v>
      </c>
      <c r="T2088" s="14"/>
      <c r="U2088" s="14"/>
      <c r="V2088" s="14"/>
      <c r="W2088" s="14"/>
      <c r="X2088" s="14"/>
      <c r="Y2088" s="14"/>
      <c r="Z2088" s="14"/>
      <c r="AA2088" s="14"/>
      <c r="AB2088" s="14"/>
      <c r="AC2088" s="14"/>
      <c r="AD2088" s="14"/>
      <c r="AE2088" s="14"/>
      <c r="AF2088" s="14"/>
      <c r="AG2088" s="14"/>
      <c r="AH2088" s="14"/>
      <c r="AI2088" s="14"/>
      <c r="AJ2088" s="14"/>
      <c r="AK2088" s="14"/>
      <c r="AL2088" s="14"/>
    </row>
    <row r="2089" spans="1:38">
      <c r="A2089" s="14"/>
      <c r="B2089" s="14"/>
      <c r="C2089" s="14"/>
      <c r="D2089" s="14"/>
      <c r="E2089" s="14"/>
      <c r="F2089" s="14"/>
      <c r="G2089" s="14"/>
      <c r="H2089" s="14"/>
      <c r="I2089" s="14"/>
      <c r="J2089" s="14"/>
      <c r="K2089" s="14"/>
      <c r="L2089" s="14"/>
      <c r="M2089" s="14"/>
      <c r="N2089" s="14"/>
      <c r="O2089" s="14"/>
      <c r="Q2089" s="14" t="str">
        <f>IF(moras!H2081="SI", moras!C2081, "")</f>
        <v/>
      </c>
      <c r="R2089" s="14">
        <f>IF(moras!H2081="NO", moras!C2081, "")</f>
        <v>685653.34</v>
      </c>
      <c r="S2089" s="14">
        <f t="shared" si="35"/>
        <v>-685653.34</v>
      </c>
      <c r="T2089" s="14"/>
      <c r="U2089" s="14"/>
      <c r="V2089" s="14"/>
      <c r="W2089" s="14"/>
      <c r="X2089" s="14"/>
      <c r="Y2089" s="14"/>
      <c r="Z2089" s="14"/>
      <c r="AA2089" s="14"/>
      <c r="AB2089" s="14"/>
      <c r="AC2089" s="14"/>
      <c r="AD2089" s="14"/>
      <c r="AE2089" s="14"/>
      <c r="AF2089" s="14"/>
      <c r="AG2089" s="14"/>
      <c r="AH2089" s="14"/>
      <c r="AI2089" s="14"/>
      <c r="AJ2089" s="14"/>
      <c r="AK2089" s="14"/>
      <c r="AL2089" s="14"/>
    </row>
    <row r="2090" spans="1:38">
      <c r="A2090" s="14"/>
      <c r="B2090" s="14"/>
      <c r="C2090" s="14"/>
      <c r="D2090" s="14"/>
      <c r="E2090" s="14"/>
      <c r="F2090" s="14"/>
      <c r="G2090" s="14"/>
      <c r="H2090" s="14"/>
      <c r="I2090" s="14"/>
      <c r="J2090" s="14"/>
      <c r="K2090" s="14"/>
      <c r="L2090" s="14"/>
      <c r="M2090" s="14"/>
      <c r="N2090" s="14"/>
      <c r="O2090" s="14"/>
      <c r="Q2090" s="14" t="str">
        <f>IF(moras!H2082="SI", moras!C2082, "")</f>
        <v/>
      </c>
      <c r="R2090" s="14">
        <f>IF(moras!H2082="NO", moras!C2082, "")</f>
        <v>594092</v>
      </c>
      <c r="S2090" s="14">
        <f t="shared" si="35"/>
        <v>-594092</v>
      </c>
      <c r="T2090" s="14"/>
      <c r="U2090" s="14"/>
      <c r="V2090" s="14"/>
      <c r="W2090" s="14"/>
      <c r="X2090" s="14"/>
      <c r="Y2090" s="14"/>
      <c r="Z2090" s="14"/>
      <c r="AA2090" s="14"/>
      <c r="AB2090" s="14"/>
      <c r="AC2090" s="14"/>
      <c r="AD2090" s="14"/>
      <c r="AE2090" s="14"/>
      <c r="AF2090" s="14"/>
      <c r="AG2090" s="14"/>
      <c r="AH2090" s="14"/>
      <c r="AI2090" s="14"/>
      <c r="AJ2090" s="14"/>
      <c r="AK2090" s="14"/>
      <c r="AL2090" s="14"/>
    </row>
    <row r="2091" spans="1:38">
      <c r="A2091" s="14"/>
      <c r="B2091" s="14"/>
      <c r="C2091" s="14"/>
      <c r="D2091" s="14"/>
      <c r="E2091" s="14"/>
      <c r="F2091" s="14"/>
      <c r="G2091" s="14"/>
      <c r="H2091" s="14"/>
      <c r="I2091" s="14"/>
      <c r="J2091" s="14"/>
      <c r="K2091" s="14"/>
      <c r="L2091" s="14"/>
      <c r="M2091" s="14"/>
      <c r="N2091" s="14"/>
      <c r="O2091" s="14"/>
      <c r="Q2091" s="14">
        <f>IF(moras!H2083="SI", moras!C2083, "")</f>
        <v>457059</v>
      </c>
      <c r="R2091" s="14" t="str">
        <f>IF(moras!H2083="NO", moras!C2083, "")</f>
        <v/>
      </c>
      <c r="S2091" s="14" t="e">
        <f t="shared" si="35"/>
        <v>#VALUE!</v>
      </c>
      <c r="T2091" s="14"/>
      <c r="U2091" s="14"/>
      <c r="V2091" s="14"/>
      <c r="W2091" s="14"/>
      <c r="X2091" s="14"/>
      <c r="Y2091" s="14"/>
      <c r="Z2091" s="14"/>
      <c r="AA2091" s="14"/>
      <c r="AB2091" s="14"/>
      <c r="AC2091" s="14"/>
      <c r="AD2091" s="14"/>
      <c r="AE2091" s="14"/>
      <c r="AF2091" s="14"/>
      <c r="AG2091" s="14"/>
      <c r="AH2091" s="14"/>
      <c r="AI2091" s="14"/>
      <c r="AJ2091" s="14"/>
      <c r="AK2091" s="14"/>
      <c r="AL2091" s="14"/>
    </row>
    <row r="2092" spans="1:38">
      <c r="A2092" s="14"/>
      <c r="B2092" s="14"/>
      <c r="C2092" s="14"/>
      <c r="D2092" s="14"/>
      <c r="E2092" s="14"/>
      <c r="F2092" s="14"/>
      <c r="G2092" s="14"/>
      <c r="H2092" s="14"/>
      <c r="I2092" s="14"/>
      <c r="J2092" s="14"/>
      <c r="K2092" s="14"/>
      <c r="L2092" s="14"/>
      <c r="M2092" s="14"/>
      <c r="N2092" s="14"/>
      <c r="O2092" s="14"/>
      <c r="Q2092" s="14">
        <f>IF(moras!H2084="SI", moras!C2084, "")</f>
        <v>250000</v>
      </c>
      <c r="R2092" s="14" t="str">
        <f>IF(moras!H2084="NO", moras!C2084, "")</f>
        <v/>
      </c>
      <c r="S2092" s="14" t="e">
        <f t="shared" si="35"/>
        <v>#VALUE!</v>
      </c>
      <c r="T2092" s="14"/>
      <c r="U2092" s="14"/>
      <c r="V2092" s="14"/>
      <c r="W2092" s="14"/>
      <c r="X2092" s="14"/>
      <c r="Y2092" s="14"/>
      <c r="Z2092" s="14"/>
      <c r="AA2092" s="14"/>
      <c r="AB2092" s="14"/>
      <c r="AC2092" s="14"/>
      <c r="AD2092" s="14"/>
      <c r="AE2092" s="14"/>
      <c r="AF2092" s="14"/>
      <c r="AG2092" s="14"/>
      <c r="AH2092" s="14"/>
      <c r="AI2092" s="14"/>
      <c r="AJ2092" s="14"/>
      <c r="AK2092" s="14"/>
      <c r="AL2092" s="14"/>
    </row>
    <row r="2093" spans="1:38">
      <c r="A2093" s="14"/>
      <c r="B2093" s="14"/>
      <c r="C2093" s="14"/>
      <c r="D2093" s="14"/>
      <c r="E2093" s="14"/>
      <c r="F2093" s="14"/>
      <c r="G2093" s="14"/>
      <c r="H2093" s="14"/>
      <c r="I2093" s="14"/>
      <c r="J2093" s="14"/>
      <c r="K2093" s="14"/>
      <c r="L2093" s="14"/>
      <c r="M2093" s="14"/>
      <c r="N2093" s="14"/>
      <c r="O2093" s="14"/>
      <c r="Q2093" s="14" t="str">
        <f>IF(moras!H2085="SI", moras!C2085, "")</f>
        <v/>
      </c>
      <c r="R2093" s="14">
        <f>IF(moras!H2085="NO", moras!C2085, "")</f>
        <v>356600</v>
      </c>
      <c r="S2093" s="14">
        <f t="shared" si="35"/>
        <v>-356600</v>
      </c>
      <c r="T2093" s="14"/>
      <c r="U2093" s="14"/>
      <c r="V2093" s="14"/>
      <c r="W2093" s="14"/>
      <c r="X2093" s="14"/>
      <c r="Y2093" s="14"/>
      <c r="Z2093" s="14"/>
      <c r="AA2093" s="14"/>
      <c r="AB2093" s="14"/>
      <c r="AC2093" s="14"/>
      <c r="AD2093" s="14"/>
      <c r="AE2093" s="14"/>
      <c r="AF2093" s="14"/>
      <c r="AG2093" s="14"/>
      <c r="AH2093" s="14"/>
      <c r="AI2093" s="14"/>
      <c r="AJ2093" s="14"/>
      <c r="AK2093" s="14"/>
      <c r="AL2093" s="14"/>
    </row>
    <row r="2094" spans="1:38">
      <c r="A2094" s="14"/>
      <c r="B2094" s="14"/>
      <c r="C2094" s="14"/>
      <c r="D2094" s="14"/>
      <c r="E2094" s="14"/>
      <c r="F2094" s="14"/>
      <c r="G2094" s="14"/>
      <c r="H2094" s="14"/>
      <c r="I2094" s="14"/>
      <c r="J2094" s="14"/>
      <c r="K2094" s="14"/>
      <c r="L2094" s="14"/>
      <c r="M2094" s="14"/>
      <c r="N2094" s="14"/>
      <c r="O2094" s="14"/>
      <c r="Q2094" s="14" t="str">
        <f>IF(moras!H2086="SI", moras!C2086, "")</f>
        <v/>
      </c>
      <c r="R2094" s="14">
        <f>IF(moras!H2086="NO", moras!C2086, "")</f>
        <v>3983343</v>
      </c>
      <c r="S2094" s="14">
        <f t="shared" si="35"/>
        <v>-3983343</v>
      </c>
      <c r="T2094" s="14"/>
      <c r="U2094" s="14"/>
      <c r="V2094" s="14"/>
      <c r="W2094" s="14"/>
      <c r="X2094" s="14"/>
      <c r="Y2094" s="14"/>
      <c r="Z2094" s="14"/>
      <c r="AA2094" s="14"/>
      <c r="AB2094" s="14"/>
      <c r="AC2094" s="14"/>
      <c r="AD2094" s="14"/>
      <c r="AE2094" s="14"/>
      <c r="AF2094" s="14"/>
      <c r="AG2094" s="14"/>
      <c r="AH2094" s="14"/>
      <c r="AI2094" s="14"/>
      <c r="AJ2094" s="14"/>
      <c r="AK2094" s="14"/>
      <c r="AL2094" s="14"/>
    </row>
    <row r="2095" spans="1:38">
      <c r="A2095" s="14"/>
      <c r="B2095" s="14"/>
      <c r="C2095" s="14"/>
      <c r="D2095" s="14"/>
      <c r="E2095" s="14"/>
      <c r="F2095" s="14"/>
      <c r="G2095" s="14"/>
      <c r="H2095" s="14"/>
      <c r="I2095" s="14"/>
      <c r="J2095" s="14"/>
      <c r="K2095" s="14"/>
      <c r="L2095" s="14"/>
      <c r="M2095" s="14"/>
      <c r="N2095" s="14"/>
      <c r="O2095" s="14"/>
      <c r="Q2095" s="14" t="str">
        <f>IF(moras!H2087="SI", moras!C2087, "")</f>
        <v/>
      </c>
      <c r="R2095" s="14">
        <f>IF(moras!H2087="NO", moras!C2087, "")</f>
        <v>300000</v>
      </c>
      <c r="S2095" s="14">
        <f t="shared" si="35"/>
        <v>-300000</v>
      </c>
      <c r="T2095" s="14"/>
      <c r="U2095" s="14"/>
      <c r="V2095" s="14"/>
      <c r="W2095" s="14"/>
      <c r="X2095" s="14"/>
      <c r="Y2095" s="14"/>
      <c r="Z2095" s="14"/>
      <c r="AA2095" s="14"/>
      <c r="AB2095" s="14"/>
      <c r="AC2095" s="14"/>
      <c r="AD2095" s="14"/>
      <c r="AE2095" s="14"/>
      <c r="AF2095" s="14"/>
      <c r="AG2095" s="14"/>
      <c r="AH2095" s="14"/>
      <c r="AI2095" s="14"/>
      <c r="AJ2095" s="14"/>
      <c r="AK2095" s="14"/>
      <c r="AL2095" s="14"/>
    </row>
    <row r="2096" spans="1:38">
      <c r="A2096" s="14"/>
      <c r="B2096" s="14"/>
      <c r="C2096" s="14"/>
      <c r="D2096" s="14"/>
      <c r="E2096" s="14"/>
      <c r="F2096" s="14"/>
      <c r="G2096" s="14"/>
      <c r="H2096" s="14"/>
      <c r="I2096" s="14"/>
      <c r="J2096" s="14"/>
      <c r="K2096" s="14"/>
      <c r="L2096" s="14"/>
      <c r="M2096" s="14"/>
      <c r="N2096" s="14"/>
      <c r="O2096" s="14"/>
      <c r="Q2096" s="14">
        <f>IF(moras!H2088="SI", moras!C2088, "")</f>
        <v>110000</v>
      </c>
      <c r="R2096" s="14" t="str">
        <f>IF(moras!H2088="NO", moras!C2088, "")</f>
        <v/>
      </c>
      <c r="S2096" s="14" t="e">
        <f t="shared" si="35"/>
        <v>#VALUE!</v>
      </c>
      <c r="T2096" s="14"/>
      <c r="U2096" s="14"/>
      <c r="V2096" s="14"/>
      <c r="W2096" s="14"/>
      <c r="X2096" s="14"/>
      <c r="Y2096" s="14"/>
      <c r="Z2096" s="14"/>
      <c r="AA2096" s="14"/>
      <c r="AB2096" s="14"/>
      <c r="AC2096" s="14"/>
      <c r="AD2096" s="14"/>
      <c r="AE2096" s="14"/>
      <c r="AF2096" s="14"/>
      <c r="AG2096" s="14"/>
      <c r="AH2096" s="14"/>
      <c r="AI2096" s="14"/>
      <c r="AJ2096" s="14"/>
      <c r="AK2096" s="14"/>
      <c r="AL2096" s="14"/>
    </row>
    <row r="2097" spans="1:38">
      <c r="A2097" s="14"/>
      <c r="B2097" s="14"/>
      <c r="C2097" s="14"/>
      <c r="D2097" s="14"/>
      <c r="E2097" s="14"/>
      <c r="F2097" s="14"/>
      <c r="G2097" s="14"/>
      <c r="H2097" s="14"/>
      <c r="I2097" s="14"/>
      <c r="J2097" s="14"/>
      <c r="K2097" s="14"/>
      <c r="L2097" s="14"/>
      <c r="M2097" s="14"/>
      <c r="N2097" s="14"/>
      <c r="O2097" s="14"/>
      <c r="Q2097" s="14" t="str">
        <f>IF(moras!H2089="SI", moras!C2089, "")</f>
        <v/>
      </c>
      <c r="R2097" s="14">
        <f>IF(moras!H2089="NO", moras!C2089, "")</f>
        <v>799650</v>
      </c>
      <c r="S2097" s="14">
        <f t="shared" si="35"/>
        <v>-799650</v>
      </c>
      <c r="T2097" s="14"/>
      <c r="U2097" s="14"/>
      <c r="V2097" s="14"/>
      <c r="W2097" s="14"/>
      <c r="X2097" s="14"/>
      <c r="Y2097" s="14"/>
      <c r="Z2097" s="14"/>
      <c r="AA2097" s="14"/>
      <c r="AB2097" s="14"/>
      <c r="AC2097" s="14"/>
      <c r="AD2097" s="14"/>
      <c r="AE2097" s="14"/>
      <c r="AF2097" s="14"/>
      <c r="AG2097" s="14"/>
      <c r="AH2097" s="14"/>
      <c r="AI2097" s="14"/>
      <c r="AJ2097" s="14"/>
      <c r="AK2097" s="14"/>
      <c r="AL2097" s="14"/>
    </row>
    <row r="2098" spans="1:38">
      <c r="A2098" s="14"/>
      <c r="B2098" s="14"/>
      <c r="C2098" s="14"/>
      <c r="D2098" s="14"/>
      <c r="E2098" s="14"/>
      <c r="F2098" s="14"/>
      <c r="G2098" s="14"/>
      <c r="H2098" s="14"/>
      <c r="I2098" s="14"/>
      <c r="J2098" s="14"/>
      <c r="K2098" s="14"/>
      <c r="L2098" s="14"/>
      <c r="M2098" s="14"/>
      <c r="N2098" s="14"/>
      <c r="O2098" s="14"/>
      <c r="Q2098" s="14" t="str">
        <f>IF(moras!H2090="SI", moras!C2090, "")</f>
        <v/>
      </c>
      <c r="R2098" s="14">
        <f>IF(moras!H2090="NO", moras!C2090, "")</f>
        <v>488750</v>
      </c>
      <c r="S2098" s="14">
        <f t="shared" si="35"/>
        <v>-488750</v>
      </c>
      <c r="T2098" s="14"/>
      <c r="U2098" s="14"/>
      <c r="V2098" s="14"/>
      <c r="W2098" s="14"/>
      <c r="X2098" s="14"/>
      <c r="Y2098" s="14"/>
      <c r="Z2098" s="14"/>
      <c r="AA2098" s="14"/>
      <c r="AB2098" s="14"/>
      <c r="AC2098" s="14"/>
      <c r="AD2098" s="14"/>
      <c r="AE2098" s="14"/>
      <c r="AF2098" s="14"/>
      <c r="AG2098" s="14"/>
      <c r="AH2098" s="14"/>
      <c r="AI2098" s="14"/>
      <c r="AJ2098" s="14"/>
      <c r="AK2098" s="14"/>
      <c r="AL2098" s="14"/>
    </row>
    <row r="2099" spans="1:38">
      <c r="A2099" s="14"/>
      <c r="B2099" s="14"/>
      <c r="C2099" s="14"/>
      <c r="D2099" s="14"/>
      <c r="E2099" s="14"/>
      <c r="F2099" s="14"/>
      <c r="G2099" s="14"/>
      <c r="H2099" s="14"/>
      <c r="I2099" s="14"/>
      <c r="J2099" s="14"/>
      <c r="K2099" s="14"/>
      <c r="L2099" s="14"/>
      <c r="M2099" s="14"/>
      <c r="N2099" s="14"/>
      <c r="O2099" s="14"/>
      <c r="Q2099" s="14" t="str">
        <f>IF(moras!H2091="SI", moras!C2091, "")</f>
        <v/>
      </c>
      <c r="R2099" s="14">
        <f>IF(moras!H2091="NO", moras!C2091, "")</f>
        <v>2038867</v>
      </c>
      <c r="S2099" s="14">
        <f t="shared" si="35"/>
        <v>-2038867</v>
      </c>
      <c r="T2099" s="14"/>
      <c r="U2099" s="14"/>
      <c r="V2099" s="14"/>
      <c r="W2099" s="14"/>
      <c r="X2099" s="14"/>
      <c r="Y2099" s="14"/>
      <c r="Z2099" s="14"/>
      <c r="AA2099" s="14"/>
      <c r="AB2099" s="14"/>
      <c r="AC2099" s="14"/>
      <c r="AD2099" s="14"/>
      <c r="AE2099" s="14"/>
      <c r="AF2099" s="14"/>
      <c r="AG2099" s="14"/>
      <c r="AH2099" s="14"/>
      <c r="AI2099" s="14"/>
      <c r="AJ2099" s="14"/>
      <c r="AK2099" s="14"/>
      <c r="AL2099" s="14"/>
    </row>
    <row r="2100" spans="1:38">
      <c r="A2100" s="14"/>
      <c r="B2100" s="14"/>
      <c r="C2100" s="14"/>
      <c r="D2100" s="14"/>
      <c r="E2100" s="14"/>
      <c r="F2100" s="14"/>
      <c r="G2100" s="14"/>
      <c r="H2100" s="14"/>
      <c r="I2100" s="14"/>
      <c r="J2100" s="14"/>
      <c r="K2100" s="14"/>
      <c r="L2100" s="14"/>
      <c r="M2100" s="14"/>
      <c r="N2100" s="14"/>
      <c r="O2100" s="14"/>
      <c r="Q2100" s="14" t="str">
        <f>IF(moras!H2092="SI", moras!C2092, "")</f>
        <v/>
      </c>
      <c r="R2100" s="14">
        <f>IF(moras!H2092="NO", moras!C2092, "")</f>
        <v>793930.98</v>
      </c>
      <c r="S2100" s="14">
        <f t="shared" si="35"/>
        <v>-793930.98</v>
      </c>
      <c r="T2100" s="14"/>
      <c r="U2100" s="14"/>
      <c r="V2100" s="14"/>
      <c r="W2100" s="14"/>
      <c r="X2100" s="14"/>
      <c r="Y2100" s="14"/>
      <c r="Z2100" s="14"/>
      <c r="AA2100" s="14"/>
      <c r="AB2100" s="14"/>
      <c r="AC2100" s="14"/>
      <c r="AD2100" s="14"/>
      <c r="AE2100" s="14"/>
      <c r="AF2100" s="14"/>
      <c r="AG2100" s="14"/>
      <c r="AH2100" s="14"/>
      <c r="AI2100" s="14"/>
      <c r="AJ2100" s="14"/>
      <c r="AK2100" s="14"/>
      <c r="AL2100" s="14"/>
    </row>
    <row r="2101" spans="1:38">
      <c r="A2101" s="14"/>
      <c r="B2101" s="14"/>
      <c r="C2101" s="14"/>
      <c r="D2101" s="14"/>
      <c r="E2101" s="14"/>
      <c r="F2101" s="14"/>
      <c r="G2101" s="14"/>
      <c r="H2101" s="14"/>
      <c r="I2101" s="14"/>
      <c r="J2101" s="14"/>
      <c r="K2101" s="14"/>
      <c r="L2101" s="14"/>
      <c r="M2101" s="14"/>
      <c r="N2101" s="14"/>
      <c r="O2101" s="14"/>
      <c r="Q2101" s="14" t="str">
        <f>IF(moras!H2093="SI", moras!C2093, "")</f>
        <v/>
      </c>
      <c r="R2101" s="14">
        <f>IF(moras!H2093="NO", moras!C2093, "")</f>
        <v>452337.26</v>
      </c>
      <c r="S2101" s="14">
        <f t="shared" si="35"/>
        <v>-452337.26</v>
      </c>
      <c r="T2101" s="14"/>
      <c r="U2101" s="14"/>
      <c r="V2101" s="14"/>
      <c r="W2101" s="14"/>
      <c r="X2101" s="14"/>
      <c r="Y2101" s="14"/>
      <c r="Z2101" s="14"/>
      <c r="AA2101" s="14"/>
      <c r="AB2101" s="14"/>
      <c r="AC2101" s="14"/>
      <c r="AD2101" s="14"/>
      <c r="AE2101" s="14"/>
      <c r="AF2101" s="14"/>
      <c r="AG2101" s="14"/>
      <c r="AH2101" s="14"/>
      <c r="AI2101" s="14"/>
      <c r="AJ2101" s="14"/>
      <c r="AK2101" s="14"/>
      <c r="AL2101" s="14"/>
    </row>
    <row r="2102" spans="1:38">
      <c r="A2102" s="14"/>
      <c r="B2102" s="14"/>
      <c r="C2102" s="14"/>
      <c r="D2102" s="14"/>
      <c r="E2102" s="14"/>
      <c r="F2102" s="14"/>
      <c r="G2102" s="14"/>
      <c r="H2102" s="14"/>
      <c r="I2102" s="14"/>
      <c r="J2102" s="14"/>
      <c r="K2102" s="14"/>
      <c r="L2102" s="14"/>
      <c r="M2102" s="14"/>
      <c r="N2102" s="14"/>
      <c r="O2102" s="14"/>
      <c r="Q2102" s="14" t="str">
        <f>IF(moras!H2094="SI", moras!C2094, "")</f>
        <v/>
      </c>
      <c r="R2102" s="14">
        <f>IF(moras!H2094="NO", moras!C2094, "")</f>
        <v>401258.65</v>
      </c>
      <c r="S2102" s="14">
        <f t="shared" si="35"/>
        <v>-401258.65</v>
      </c>
      <c r="T2102" s="14"/>
      <c r="U2102" s="14"/>
      <c r="V2102" s="14"/>
      <c r="W2102" s="14"/>
      <c r="X2102" s="14"/>
      <c r="Y2102" s="14"/>
      <c r="Z2102" s="14"/>
      <c r="AA2102" s="14"/>
      <c r="AB2102" s="14"/>
      <c r="AC2102" s="14"/>
      <c r="AD2102" s="14"/>
      <c r="AE2102" s="14"/>
      <c r="AF2102" s="14"/>
      <c r="AG2102" s="14"/>
      <c r="AH2102" s="14"/>
      <c r="AI2102" s="14"/>
      <c r="AJ2102" s="14"/>
      <c r="AK2102" s="14"/>
      <c r="AL2102" s="14"/>
    </row>
    <row r="2103" spans="1:38">
      <c r="A2103" s="14"/>
      <c r="B2103" s="14"/>
      <c r="C2103" s="14"/>
      <c r="D2103" s="14"/>
      <c r="E2103" s="14"/>
      <c r="F2103" s="14"/>
      <c r="G2103" s="14"/>
      <c r="H2103" s="14"/>
      <c r="I2103" s="14"/>
      <c r="J2103" s="14"/>
      <c r="K2103" s="14"/>
      <c r="L2103" s="14"/>
      <c r="M2103" s="14"/>
      <c r="N2103" s="14"/>
      <c r="O2103" s="14"/>
      <c r="Q2103" s="14" t="str">
        <f>IF(moras!H2095="SI", moras!C2095, "")</f>
        <v/>
      </c>
      <c r="R2103" s="14">
        <f>IF(moras!H2095="NO", moras!C2095, "")</f>
        <v>476344.45</v>
      </c>
      <c r="S2103" s="14">
        <f t="shared" si="35"/>
        <v>-476344.45</v>
      </c>
      <c r="T2103" s="14"/>
      <c r="U2103" s="14"/>
      <c r="V2103" s="14"/>
      <c r="W2103" s="14"/>
      <c r="X2103" s="14"/>
      <c r="Y2103" s="14"/>
      <c r="Z2103" s="14"/>
      <c r="AA2103" s="14"/>
      <c r="AB2103" s="14"/>
      <c r="AC2103" s="14"/>
      <c r="AD2103" s="14"/>
      <c r="AE2103" s="14"/>
      <c r="AF2103" s="14"/>
      <c r="AG2103" s="14"/>
      <c r="AH2103" s="14"/>
      <c r="AI2103" s="14"/>
      <c r="AJ2103" s="14"/>
      <c r="AK2103" s="14"/>
      <c r="AL2103" s="14"/>
    </row>
    <row r="2104" spans="1:38">
      <c r="A2104" s="14"/>
      <c r="B2104" s="14"/>
      <c r="C2104" s="14"/>
      <c r="D2104" s="14"/>
      <c r="E2104" s="14"/>
      <c r="F2104" s="14"/>
      <c r="G2104" s="14"/>
      <c r="H2104" s="14"/>
      <c r="I2104" s="14"/>
      <c r="J2104" s="14"/>
      <c r="K2104" s="14"/>
      <c r="L2104" s="14"/>
      <c r="M2104" s="14"/>
      <c r="N2104" s="14"/>
      <c r="O2104" s="14"/>
      <c r="Q2104" s="14">
        <f>IF(moras!H2096="SI", moras!C2096, "")</f>
        <v>1934551</v>
      </c>
      <c r="R2104" s="14" t="str">
        <f>IF(moras!H2096="NO", moras!C2096, "")</f>
        <v/>
      </c>
      <c r="S2104" s="14" t="e">
        <f t="shared" si="35"/>
        <v>#VALUE!</v>
      </c>
      <c r="T2104" s="14"/>
      <c r="U2104" s="14"/>
      <c r="V2104" s="14"/>
      <c r="W2104" s="14"/>
      <c r="X2104" s="14"/>
      <c r="Y2104" s="14"/>
      <c r="Z2104" s="14"/>
      <c r="AA2104" s="14"/>
      <c r="AB2104" s="14"/>
      <c r="AC2104" s="14"/>
      <c r="AD2104" s="14"/>
      <c r="AE2104" s="14"/>
      <c r="AF2104" s="14"/>
      <c r="AG2104" s="14"/>
      <c r="AH2104" s="14"/>
      <c r="AI2104" s="14"/>
      <c r="AJ2104" s="14"/>
      <c r="AK2104" s="14"/>
      <c r="AL2104" s="14"/>
    </row>
    <row r="2105" spans="1:38">
      <c r="A2105" s="14"/>
      <c r="B2105" s="14"/>
      <c r="C2105" s="14"/>
      <c r="D2105" s="14"/>
      <c r="E2105" s="14"/>
      <c r="F2105" s="14"/>
      <c r="G2105" s="14"/>
      <c r="H2105" s="14"/>
      <c r="I2105" s="14"/>
      <c r="J2105" s="14"/>
      <c r="K2105" s="14"/>
      <c r="L2105" s="14"/>
      <c r="M2105" s="14"/>
      <c r="N2105" s="14"/>
      <c r="O2105" s="14"/>
      <c r="Q2105" s="14" t="str">
        <f>IF(moras!H2097="SI", moras!C2097, "")</f>
        <v/>
      </c>
      <c r="R2105" s="14">
        <f>IF(moras!H2097="NO", moras!C2097, "")</f>
        <v>1995482.54</v>
      </c>
      <c r="S2105" s="14">
        <f t="shared" si="35"/>
        <v>-1995482.54</v>
      </c>
      <c r="T2105" s="14"/>
      <c r="U2105" s="14"/>
      <c r="V2105" s="14"/>
      <c r="W2105" s="14"/>
      <c r="X2105" s="14"/>
      <c r="Y2105" s="14"/>
      <c r="Z2105" s="14"/>
      <c r="AA2105" s="14"/>
      <c r="AB2105" s="14"/>
      <c r="AC2105" s="14"/>
      <c r="AD2105" s="14"/>
      <c r="AE2105" s="14"/>
      <c r="AF2105" s="14"/>
      <c r="AG2105" s="14"/>
      <c r="AH2105" s="14"/>
      <c r="AI2105" s="14"/>
      <c r="AJ2105" s="14"/>
      <c r="AK2105" s="14"/>
      <c r="AL2105" s="14"/>
    </row>
    <row r="2106" spans="1:38">
      <c r="A2106" s="14"/>
      <c r="B2106" s="14"/>
      <c r="C2106" s="14"/>
      <c r="D2106" s="14"/>
      <c r="E2106" s="14"/>
      <c r="F2106" s="14"/>
      <c r="G2106" s="14"/>
      <c r="H2106" s="14"/>
      <c r="I2106" s="14"/>
      <c r="J2106" s="14"/>
      <c r="K2106" s="14"/>
      <c r="L2106" s="14"/>
      <c r="M2106" s="14"/>
      <c r="N2106" s="14"/>
      <c r="O2106" s="14"/>
      <c r="Q2106" s="14" t="str">
        <f>IF(moras!H2098="SI", moras!C2098, "")</f>
        <v/>
      </c>
      <c r="R2106" s="14">
        <f>IF(moras!H2098="NO", moras!C2098, "")</f>
        <v>297949</v>
      </c>
      <c r="S2106" s="14">
        <f t="shared" si="35"/>
        <v>-297949</v>
      </c>
      <c r="T2106" s="14"/>
      <c r="U2106" s="14"/>
      <c r="V2106" s="14"/>
      <c r="W2106" s="14"/>
      <c r="X2106" s="14"/>
      <c r="Y2106" s="14"/>
      <c r="Z2106" s="14"/>
      <c r="AA2106" s="14"/>
      <c r="AB2106" s="14"/>
      <c r="AC2106" s="14"/>
      <c r="AD2106" s="14"/>
      <c r="AE2106" s="14"/>
      <c r="AF2106" s="14"/>
      <c r="AG2106" s="14"/>
      <c r="AH2106" s="14"/>
      <c r="AI2106" s="14"/>
      <c r="AJ2106" s="14"/>
      <c r="AK2106" s="14"/>
      <c r="AL2106" s="14"/>
    </row>
    <row r="2107" spans="1:38">
      <c r="A2107" s="14"/>
      <c r="B2107" s="14"/>
      <c r="C2107" s="14"/>
      <c r="D2107" s="14"/>
      <c r="E2107" s="14"/>
      <c r="F2107" s="14"/>
      <c r="G2107" s="14"/>
      <c r="H2107" s="14"/>
      <c r="I2107" s="14"/>
      <c r="J2107" s="14"/>
      <c r="K2107" s="14"/>
      <c r="L2107" s="14"/>
      <c r="M2107" s="14"/>
      <c r="N2107" s="14"/>
      <c r="O2107" s="14"/>
      <c r="Q2107" s="14" t="str">
        <f>IF(moras!H2099="SI", moras!C2099, "")</f>
        <v/>
      </c>
      <c r="R2107" s="14">
        <f>IF(moras!H2099="NO", moras!C2099, "")</f>
        <v>722064</v>
      </c>
      <c r="S2107" s="14">
        <f t="shared" si="35"/>
        <v>-722064</v>
      </c>
      <c r="T2107" s="14"/>
      <c r="U2107" s="14"/>
      <c r="V2107" s="14"/>
      <c r="W2107" s="14"/>
      <c r="X2107" s="14"/>
      <c r="Y2107" s="14"/>
      <c r="Z2107" s="14"/>
      <c r="AA2107" s="14"/>
      <c r="AB2107" s="14"/>
      <c r="AC2107" s="14"/>
      <c r="AD2107" s="14"/>
      <c r="AE2107" s="14"/>
      <c r="AF2107" s="14"/>
      <c r="AG2107" s="14"/>
      <c r="AH2107" s="14"/>
      <c r="AI2107" s="14"/>
      <c r="AJ2107" s="14"/>
      <c r="AK2107" s="14"/>
      <c r="AL2107" s="14"/>
    </row>
    <row r="2108" spans="1:38">
      <c r="A2108" s="14"/>
      <c r="B2108" s="14"/>
      <c r="C2108" s="14"/>
      <c r="D2108" s="14"/>
      <c r="E2108" s="14"/>
      <c r="F2108" s="14"/>
      <c r="G2108" s="14"/>
      <c r="H2108" s="14"/>
      <c r="I2108" s="14"/>
      <c r="J2108" s="14"/>
      <c r="K2108" s="14"/>
      <c r="L2108" s="14"/>
      <c r="M2108" s="14"/>
      <c r="N2108" s="14"/>
      <c r="O2108" s="14"/>
      <c r="Q2108" s="14" t="str">
        <f>IF(moras!H2100="SI", moras!C2100, "")</f>
        <v/>
      </c>
      <c r="R2108" s="14">
        <f>IF(moras!H2100="NO", moras!C2100, "")</f>
        <v>753913.5</v>
      </c>
      <c r="S2108" s="14">
        <f t="shared" si="35"/>
        <v>-753913.5</v>
      </c>
      <c r="T2108" s="14"/>
      <c r="U2108" s="14"/>
      <c r="V2108" s="14"/>
      <c r="W2108" s="14"/>
      <c r="X2108" s="14"/>
      <c r="Y2108" s="14"/>
      <c r="Z2108" s="14"/>
      <c r="AA2108" s="14"/>
      <c r="AB2108" s="14"/>
      <c r="AC2108" s="14"/>
      <c r="AD2108" s="14"/>
      <c r="AE2108" s="14"/>
      <c r="AF2108" s="14"/>
      <c r="AG2108" s="14"/>
      <c r="AH2108" s="14"/>
      <c r="AI2108" s="14"/>
      <c r="AJ2108" s="14"/>
      <c r="AK2108" s="14"/>
      <c r="AL2108" s="14"/>
    </row>
    <row r="2109" spans="1:38">
      <c r="A2109" s="14"/>
      <c r="B2109" s="14"/>
      <c r="C2109" s="14"/>
      <c r="D2109" s="14"/>
      <c r="E2109" s="14"/>
      <c r="F2109" s="14"/>
      <c r="G2109" s="14"/>
      <c r="H2109" s="14"/>
      <c r="I2109" s="14"/>
      <c r="J2109" s="14"/>
      <c r="K2109" s="14"/>
      <c r="L2109" s="14"/>
      <c r="M2109" s="14"/>
      <c r="N2109" s="14"/>
      <c r="O2109" s="14"/>
      <c r="Q2109" s="14" t="str">
        <f>IF(moras!H2101="SI", moras!C2101, "")</f>
        <v/>
      </c>
      <c r="R2109" s="14">
        <f>IF(moras!H2101="NO", moras!C2101, "")</f>
        <v>607142.85</v>
      </c>
      <c r="S2109" s="14">
        <f t="shared" si="35"/>
        <v>-607142.85</v>
      </c>
      <c r="T2109" s="14"/>
      <c r="U2109" s="14"/>
      <c r="V2109" s="14"/>
      <c r="W2109" s="14"/>
      <c r="X2109" s="14"/>
      <c r="Y2109" s="14"/>
      <c r="Z2109" s="14"/>
      <c r="AA2109" s="14"/>
      <c r="AB2109" s="14"/>
      <c r="AC2109" s="14"/>
      <c r="AD2109" s="14"/>
      <c r="AE2109" s="14"/>
      <c r="AF2109" s="14"/>
      <c r="AG2109" s="14"/>
      <c r="AH2109" s="14"/>
      <c r="AI2109" s="14"/>
      <c r="AJ2109" s="14"/>
      <c r="AK2109" s="14"/>
      <c r="AL2109" s="14"/>
    </row>
    <row r="2110" spans="1:38">
      <c r="A2110" s="14"/>
      <c r="B2110" s="14"/>
      <c r="C2110" s="14"/>
      <c r="D2110" s="14"/>
      <c r="E2110" s="14"/>
      <c r="F2110" s="14"/>
      <c r="G2110" s="14"/>
      <c r="H2110" s="14"/>
      <c r="I2110" s="14"/>
      <c r="J2110" s="14"/>
      <c r="K2110" s="14"/>
      <c r="L2110" s="14"/>
      <c r="M2110" s="14"/>
      <c r="N2110" s="14"/>
      <c r="O2110" s="14"/>
      <c r="Q2110" s="14">
        <f>IF(moras!H2102="SI", moras!C2102, "")</f>
        <v>260000</v>
      </c>
      <c r="R2110" s="14" t="str">
        <f>IF(moras!H2102="NO", moras!C2102, "")</f>
        <v/>
      </c>
      <c r="S2110" s="14" t="e">
        <f t="shared" si="35"/>
        <v>#VALUE!</v>
      </c>
      <c r="T2110" s="14"/>
      <c r="U2110" s="14"/>
      <c r="V2110" s="14"/>
      <c r="W2110" s="14"/>
      <c r="X2110" s="14"/>
      <c r="Y2110" s="14"/>
      <c r="Z2110" s="14"/>
      <c r="AA2110" s="14"/>
      <c r="AB2110" s="14"/>
      <c r="AC2110" s="14"/>
      <c r="AD2110" s="14"/>
      <c r="AE2110" s="14"/>
      <c r="AF2110" s="14"/>
      <c r="AG2110" s="14"/>
      <c r="AH2110" s="14"/>
      <c r="AI2110" s="14"/>
      <c r="AJ2110" s="14"/>
      <c r="AK2110" s="14"/>
      <c r="AL2110" s="14"/>
    </row>
    <row r="2111" spans="1:38">
      <c r="A2111" s="14"/>
      <c r="B2111" s="14"/>
      <c r="C2111" s="14"/>
      <c r="D2111" s="14"/>
      <c r="E2111" s="14"/>
      <c r="F2111" s="14"/>
      <c r="G2111" s="14"/>
      <c r="H2111" s="14"/>
      <c r="I2111" s="14"/>
      <c r="J2111" s="14"/>
      <c r="K2111" s="14"/>
      <c r="L2111" s="14"/>
      <c r="M2111" s="14"/>
      <c r="N2111" s="14"/>
      <c r="O2111" s="14"/>
      <c r="Q2111" s="14" t="str">
        <f>IF(moras!H2103="SI", moras!C2103, "")</f>
        <v/>
      </c>
      <c r="R2111" s="14">
        <f>IF(moras!H2103="NO", moras!C2103, "")</f>
        <v>742000</v>
      </c>
      <c r="S2111" s="14">
        <f t="shared" si="35"/>
        <v>-742000</v>
      </c>
      <c r="T2111" s="14"/>
      <c r="U2111" s="14"/>
      <c r="V2111" s="14"/>
      <c r="W2111" s="14"/>
      <c r="X2111" s="14"/>
      <c r="Y2111" s="14"/>
      <c r="Z2111" s="14"/>
      <c r="AA2111" s="14"/>
      <c r="AB2111" s="14"/>
      <c r="AC2111" s="14"/>
      <c r="AD2111" s="14"/>
      <c r="AE2111" s="14"/>
      <c r="AF2111" s="14"/>
      <c r="AG2111" s="14"/>
      <c r="AH2111" s="14"/>
      <c r="AI2111" s="14"/>
      <c r="AJ2111" s="14"/>
      <c r="AK2111" s="14"/>
      <c r="AL2111" s="14"/>
    </row>
    <row r="2112" spans="1:38">
      <c r="A2112" s="14"/>
      <c r="B2112" s="14"/>
      <c r="C2112" s="14"/>
      <c r="D2112" s="14"/>
      <c r="E2112" s="14"/>
      <c r="F2112" s="14"/>
      <c r="G2112" s="14"/>
      <c r="H2112" s="14"/>
      <c r="I2112" s="14"/>
      <c r="J2112" s="14"/>
      <c r="K2112" s="14"/>
      <c r="L2112" s="14"/>
      <c r="M2112" s="14"/>
      <c r="N2112" s="14"/>
      <c r="O2112" s="14"/>
      <c r="Q2112" s="14" t="str">
        <f>IF(moras!H2104="SI", moras!C2104, "")</f>
        <v/>
      </c>
      <c r="R2112" s="14">
        <f>IF(moras!H2104="NO", moras!C2104, "")</f>
        <v>170440</v>
      </c>
      <c r="S2112" s="14">
        <f t="shared" si="35"/>
        <v>-170440</v>
      </c>
      <c r="T2112" s="14"/>
      <c r="U2112" s="14"/>
      <c r="V2112" s="14"/>
      <c r="W2112" s="14"/>
      <c r="X2112" s="14"/>
      <c r="Y2112" s="14"/>
      <c r="Z2112" s="14"/>
      <c r="AA2112" s="14"/>
      <c r="AB2112" s="14"/>
      <c r="AC2112" s="14"/>
      <c r="AD2112" s="14"/>
      <c r="AE2112" s="14"/>
      <c r="AF2112" s="14"/>
      <c r="AG2112" s="14"/>
      <c r="AH2112" s="14"/>
      <c r="AI2112" s="14"/>
      <c r="AJ2112" s="14"/>
      <c r="AK2112" s="14"/>
      <c r="AL2112" s="14"/>
    </row>
    <row r="2113" spans="1:38">
      <c r="A2113" s="14"/>
      <c r="B2113" s="14"/>
      <c r="C2113" s="14"/>
      <c r="D2113" s="14"/>
      <c r="E2113" s="14"/>
      <c r="F2113" s="14"/>
      <c r="G2113" s="14"/>
      <c r="H2113" s="14"/>
      <c r="I2113" s="14"/>
      <c r="J2113" s="14"/>
      <c r="K2113" s="14"/>
      <c r="L2113" s="14"/>
      <c r="M2113" s="14"/>
      <c r="N2113" s="14"/>
      <c r="O2113" s="14"/>
      <c r="Q2113" s="14">
        <f>IF(moras!H2105="SI", moras!C2105, "")</f>
        <v>242860</v>
      </c>
      <c r="R2113" s="14" t="str">
        <f>IF(moras!H2105="NO", moras!C2105, "")</f>
        <v/>
      </c>
      <c r="S2113" s="14" t="e">
        <f t="shared" si="35"/>
        <v>#VALUE!</v>
      </c>
      <c r="T2113" s="14"/>
      <c r="U2113" s="14"/>
      <c r="V2113" s="14"/>
      <c r="W2113" s="14"/>
      <c r="X2113" s="14"/>
      <c r="Y2113" s="14"/>
      <c r="Z2113" s="14"/>
      <c r="AA2113" s="14"/>
      <c r="AB2113" s="14"/>
      <c r="AC2113" s="14"/>
      <c r="AD2113" s="14"/>
      <c r="AE2113" s="14"/>
      <c r="AF2113" s="14"/>
      <c r="AG2113" s="14"/>
      <c r="AH2113" s="14"/>
      <c r="AI2113" s="14"/>
      <c r="AJ2113" s="14"/>
      <c r="AK2113" s="14"/>
      <c r="AL2113" s="14"/>
    </row>
    <row r="2114" spans="1:38">
      <c r="A2114" s="14"/>
      <c r="B2114" s="14"/>
      <c r="C2114" s="14"/>
      <c r="D2114" s="14"/>
      <c r="E2114" s="14"/>
      <c r="F2114" s="14"/>
      <c r="G2114" s="14"/>
      <c r="H2114" s="14"/>
      <c r="I2114" s="14"/>
      <c r="J2114" s="14"/>
      <c r="K2114" s="14"/>
      <c r="L2114" s="14"/>
      <c r="M2114" s="14"/>
      <c r="N2114" s="14"/>
      <c r="O2114" s="14"/>
      <c r="Q2114" s="14">
        <f>IF(moras!H2106="SI", moras!C2106, "")</f>
        <v>1860734</v>
      </c>
      <c r="R2114" s="14" t="str">
        <f>IF(moras!H2106="NO", moras!C2106, "")</f>
        <v/>
      </c>
      <c r="S2114" s="14" t="e">
        <f t="shared" si="35"/>
        <v>#VALUE!</v>
      </c>
      <c r="T2114" s="14"/>
      <c r="U2114" s="14"/>
      <c r="V2114" s="14"/>
      <c r="W2114" s="14"/>
      <c r="X2114" s="14"/>
      <c r="Y2114" s="14"/>
      <c r="Z2114" s="14"/>
      <c r="AA2114" s="14"/>
      <c r="AB2114" s="14"/>
      <c r="AC2114" s="14"/>
      <c r="AD2114" s="14"/>
      <c r="AE2114" s="14"/>
      <c r="AF2114" s="14"/>
      <c r="AG2114" s="14"/>
      <c r="AH2114" s="14"/>
      <c r="AI2114" s="14"/>
      <c r="AJ2114" s="14"/>
      <c r="AK2114" s="14"/>
      <c r="AL2114" s="14"/>
    </row>
    <row r="2115" spans="1:38">
      <c r="A2115" s="14"/>
      <c r="B2115" s="14"/>
      <c r="C2115" s="14"/>
      <c r="D2115" s="14"/>
      <c r="E2115" s="14"/>
      <c r="F2115" s="14"/>
      <c r="G2115" s="14"/>
      <c r="H2115" s="14"/>
      <c r="I2115" s="14"/>
      <c r="J2115" s="14"/>
      <c r="K2115" s="14"/>
      <c r="L2115" s="14"/>
      <c r="M2115" s="14"/>
      <c r="N2115" s="14"/>
      <c r="O2115" s="14"/>
      <c r="Q2115" s="14" t="str">
        <f>IF(moras!H2107="SI", moras!C2107, "")</f>
        <v/>
      </c>
      <c r="R2115" s="14">
        <f>IF(moras!H2107="NO", moras!C2107, "")</f>
        <v>620373.67000000004</v>
      </c>
      <c r="S2115" s="14">
        <f t="shared" si="35"/>
        <v>-620373.67000000004</v>
      </c>
      <c r="T2115" s="14"/>
      <c r="U2115" s="14"/>
      <c r="V2115" s="14"/>
      <c r="W2115" s="14"/>
      <c r="X2115" s="14"/>
      <c r="Y2115" s="14"/>
      <c r="Z2115" s="14"/>
      <c r="AA2115" s="14"/>
      <c r="AB2115" s="14"/>
      <c r="AC2115" s="14"/>
      <c r="AD2115" s="14"/>
      <c r="AE2115" s="14"/>
      <c r="AF2115" s="14"/>
      <c r="AG2115" s="14"/>
      <c r="AH2115" s="14"/>
      <c r="AI2115" s="14"/>
      <c r="AJ2115" s="14"/>
      <c r="AK2115" s="14"/>
      <c r="AL2115" s="14"/>
    </row>
    <row r="2116" spans="1:38">
      <c r="A2116" s="14"/>
      <c r="B2116" s="14"/>
      <c r="C2116" s="14"/>
      <c r="D2116" s="14"/>
      <c r="E2116" s="14"/>
      <c r="F2116" s="14"/>
      <c r="G2116" s="14"/>
      <c r="H2116" s="14"/>
      <c r="I2116" s="14"/>
      <c r="J2116" s="14"/>
      <c r="K2116" s="14"/>
      <c r="L2116" s="14"/>
      <c r="M2116" s="14"/>
      <c r="N2116" s="14"/>
      <c r="O2116" s="14"/>
      <c r="Q2116" s="14" t="str">
        <f>IF(moras!H2108="SI", moras!C2108, "")</f>
        <v/>
      </c>
      <c r="R2116" s="14">
        <f>IF(moras!H2108="NO", moras!C2108, "")</f>
        <v>1233708</v>
      </c>
      <c r="S2116" s="14">
        <f t="shared" si="35"/>
        <v>-1233708</v>
      </c>
      <c r="T2116" s="14"/>
      <c r="U2116" s="14"/>
      <c r="V2116" s="14"/>
      <c r="W2116" s="14"/>
      <c r="X2116" s="14"/>
      <c r="Y2116" s="14"/>
      <c r="Z2116" s="14"/>
      <c r="AA2116" s="14"/>
      <c r="AB2116" s="14"/>
      <c r="AC2116" s="14"/>
      <c r="AD2116" s="14"/>
      <c r="AE2116" s="14"/>
      <c r="AF2116" s="14"/>
      <c r="AG2116" s="14"/>
      <c r="AH2116" s="14"/>
      <c r="AI2116" s="14"/>
      <c r="AJ2116" s="14"/>
      <c r="AK2116" s="14"/>
      <c r="AL2116" s="14"/>
    </row>
    <row r="2117" spans="1:38">
      <c r="A2117" s="14"/>
      <c r="B2117" s="14"/>
      <c r="C2117" s="14"/>
      <c r="D2117" s="14"/>
      <c r="E2117" s="14"/>
      <c r="F2117" s="14"/>
      <c r="G2117" s="14"/>
      <c r="H2117" s="14"/>
      <c r="I2117" s="14"/>
      <c r="J2117" s="14"/>
      <c r="K2117" s="14"/>
      <c r="L2117" s="14"/>
      <c r="M2117" s="14"/>
      <c r="N2117" s="14"/>
      <c r="O2117" s="14"/>
      <c r="Q2117" s="14" t="str">
        <f>IF(moras!H2109="SI", moras!C2109, "")</f>
        <v/>
      </c>
      <c r="R2117" s="14">
        <f>IF(moras!H2109="NO", moras!C2109, "")</f>
        <v>520000</v>
      </c>
      <c r="S2117" s="14">
        <f t="shared" si="35"/>
        <v>-520000</v>
      </c>
      <c r="T2117" s="14"/>
      <c r="U2117" s="14"/>
      <c r="V2117" s="14"/>
      <c r="W2117" s="14"/>
      <c r="X2117" s="14"/>
      <c r="Y2117" s="14"/>
      <c r="Z2117" s="14"/>
      <c r="AA2117" s="14"/>
      <c r="AB2117" s="14"/>
      <c r="AC2117" s="14"/>
      <c r="AD2117" s="14"/>
      <c r="AE2117" s="14"/>
      <c r="AF2117" s="14"/>
      <c r="AG2117" s="14"/>
      <c r="AH2117" s="14"/>
      <c r="AI2117" s="14"/>
      <c r="AJ2117" s="14"/>
      <c r="AK2117" s="14"/>
      <c r="AL2117" s="14"/>
    </row>
    <row r="2118" spans="1:38">
      <c r="A2118" s="14"/>
      <c r="B2118" s="14"/>
      <c r="C2118" s="14"/>
      <c r="D2118" s="14"/>
      <c r="E2118" s="14"/>
      <c r="F2118" s="14"/>
      <c r="G2118" s="14"/>
      <c r="H2118" s="14"/>
      <c r="I2118" s="14"/>
      <c r="J2118" s="14"/>
      <c r="K2118" s="14"/>
      <c r="L2118" s="14"/>
      <c r="M2118" s="14"/>
      <c r="N2118" s="14"/>
      <c r="O2118" s="14"/>
      <c r="Q2118" s="14" t="str">
        <f>IF(moras!H2110="SI", moras!C2110, "")</f>
        <v/>
      </c>
      <c r="R2118" s="14">
        <f>IF(moras!H2110="NO", moras!C2110, "")</f>
        <v>160000</v>
      </c>
      <c r="S2118" s="14">
        <f t="shared" si="35"/>
        <v>-160000</v>
      </c>
      <c r="T2118" s="14"/>
      <c r="U2118" s="14"/>
      <c r="V2118" s="14"/>
      <c r="W2118" s="14"/>
      <c r="X2118" s="14"/>
      <c r="Y2118" s="14"/>
      <c r="Z2118" s="14"/>
      <c r="AA2118" s="14"/>
      <c r="AB2118" s="14"/>
      <c r="AC2118" s="14"/>
      <c r="AD2118" s="14"/>
      <c r="AE2118" s="14"/>
      <c r="AF2118" s="14"/>
      <c r="AG2118" s="14"/>
      <c r="AH2118" s="14"/>
      <c r="AI2118" s="14"/>
      <c r="AJ2118" s="14"/>
      <c r="AK2118" s="14"/>
      <c r="AL2118" s="14"/>
    </row>
    <row r="2119" spans="1:38">
      <c r="A2119" s="14"/>
      <c r="B2119" s="14"/>
      <c r="C2119" s="14"/>
      <c r="D2119" s="14"/>
      <c r="E2119" s="14"/>
      <c r="F2119" s="14"/>
      <c r="G2119" s="14"/>
      <c r="H2119" s="14"/>
      <c r="I2119" s="14"/>
      <c r="J2119" s="14"/>
      <c r="K2119" s="14"/>
      <c r="L2119" s="14"/>
      <c r="M2119" s="14"/>
      <c r="N2119" s="14"/>
      <c r="O2119" s="14"/>
      <c r="Q2119" s="14" t="str">
        <f>IF(moras!H2111="SI", moras!C2111, "")</f>
        <v/>
      </c>
      <c r="R2119" s="14">
        <f>IF(moras!H2111="NO", moras!C2111, "")</f>
        <v>296346.2</v>
      </c>
      <c r="S2119" s="14">
        <f t="shared" si="35"/>
        <v>-296346.2</v>
      </c>
      <c r="T2119" s="14"/>
      <c r="U2119" s="14"/>
      <c r="V2119" s="14"/>
      <c r="W2119" s="14"/>
      <c r="X2119" s="14"/>
      <c r="Y2119" s="14"/>
      <c r="Z2119" s="14"/>
      <c r="AA2119" s="14"/>
      <c r="AB2119" s="14"/>
      <c r="AC2119" s="14"/>
      <c r="AD2119" s="14"/>
      <c r="AE2119" s="14"/>
      <c r="AF2119" s="14"/>
      <c r="AG2119" s="14"/>
      <c r="AH2119" s="14"/>
      <c r="AI2119" s="14"/>
      <c r="AJ2119" s="14"/>
      <c r="AK2119" s="14"/>
      <c r="AL2119" s="14"/>
    </row>
    <row r="2120" spans="1:38">
      <c r="A2120" s="14"/>
      <c r="B2120" s="14"/>
      <c r="C2120" s="14"/>
      <c r="D2120" s="14"/>
      <c r="E2120" s="14"/>
      <c r="F2120" s="14"/>
      <c r="G2120" s="14"/>
      <c r="H2120" s="14"/>
      <c r="I2120" s="14"/>
      <c r="J2120" s="14"/>
      <c r="K2120" s="14"/>
      <c r="L2120" s="14"/>
      <c r="M2120" s="14"/>
      <c r="N2120" s="14"/>
      <c r="O2120" s="14"/>
      <c r="Q2120" s="14" t="str">
        <f>IF(moras!H2112="SI", moras!C2112, "")</f>
        <v/>
      </c>
      <c r="R2120" s="14">
        <f>IF(moras!H2112="NO", moras!C2112, "")</f>
        <v>32942.089999999997</v>
      </c>
      <c r="S2120" s="14">
        <f t="shared" si="35"/>
        <v>-32942.089999999997</v>
      </c>
      <c r="T2120" s="14"/>
      <c r="U2120" s="14"/>
      <c r="V2120" s="14"/>
      <c r="W2120" s="14"/>
      <c r="X2120" s="14"/>
      <c r="Y2120" s="14"/>
      <c r="Z2120" s="14"/>
      <c r="AA2120" s="14"/>
      <c r="AB2120" s="14"/>
      <c r="AC2120" s="14"/>
      <c r="AD2120" s="14"/>
      <c r="AE2120" s="14"/>
      <c r="AF2120" s="14"/>
      <c r="AG2120" s="14"/>
      <c r="AH2120" s="14"/>
      <c r="AI2120" s="14"/>
      <c r="AJ2120" s="14"/>
      <c r="AK2120" s="14"/>
      <c r="AL2120" s="14"/>
    </row>
    <row r="2121" spans="1:38">
      <c r="A2121" s="14"/>
      <c r="B2121" s="14"/>
      <c r="C2121" s="14"/>
      <c r="D2121" s="14"/>
      <c r="E2121" s="14"/>
      <c r="F2121" s="14"/>
      <c r="G2121" s="14"/>
      <c r="H2121" s="14"/>
      <c r="I2121" s="14"/>
      <c r="J2121" s="14"/>
      <c r="K2121" s="14"/>
      <c r="L2121" s="14"/>
      <c r="M2121" s="14"/>
      <c r="N2121" s="14"/>
      <c r="O2121" s="14"/>
      <c r="Q2121" s="14" t="str">
        <f>IF(moras!H2113="SI", moras!C2113, "")</f>
        <v/>
      </c>
      <c r="R2121" s="14">
        <f>IF(moras!H2113="NO", moras!C2113, "")</f>
        <v>297102</v>
      </c>
      <c r="S2121" s="14">
        <f t="shared" si="35"/>
        <v>-297102</v>
      </c>
      <c r="T2121" s="14"/>
      <c r="U2121" s="14"/>
      <c r="V2121" s="14"/>
      <c r="W2121" s="14"/>
      <c r="X2121" s="14"/>
      <c r="Y2121" s="14"/>
      <c r="Z2121" s="14"/>
      <c r="AA2121" s="14"/>
      <c r="AB2121" s="14"/>
      <c r="AC2121" s="14"/>
      <c r="AD2121" s="14"/>
      <c r="AE2121" s="14"/>
      <c r="AF2121" s="14"/>
      <c r="AG2121" s="14"/>
      <c r="AH2121" s="14"/>
      <c r="AI2121" s="14"/>
      <c r="AJ2121" s="14"/>
      <c r="AK2121" s="14"/>
      <c r="AL2121" s="14"/>
    </row>
    <row r="2122" spans="1:38">
      <c r="A2122" s="14"/>
      <c r="B2122" s="14"/>
      <c r="C2122" s="14"/>
      <c r="D2122" s="14"/>
      <c r="E2122" s="14"/>
      <c r="F2122" s="14"/>
      <c r="G2122" s="14"/>
      <c r="H2122" s="14"/>
      <c r="I2122" s="14"/>
      <c r="J2122" s="14"/>
      <c r="K2122" s="14"/>
      <c r="L2122" s="14"/>
      <c r="M2122" s="14"/>
      <c r="N2122" s="14"/>
      <c r="O2122" s="14"/>
      <c r="Q2122" s="14" t="str">
        <f>IF(moras!H2114="SI", moras!C2114, "")</f>
        <v/>
      </c>
      <c r="R2122" s="14">
        <f>IF(moras!H2114="NO", moras!C2114, "")</f>
        <v>297139</v>
      </c>
      <c r="S2122" s="14">
        <f t="shared" si="35"/>
        <v>-297139</v>
      </c>
      <c r="T2122" s="14"/>
      <c r="U2122" s="14"/>
      <c r="V2122" s="14"/>
      <c r="W2122" s="14"/>
      <c r="X2122" s="14"/>
      <c r="Y2122" s="14"/>
      <c r="Z2122" s="14"/>
      <c r="AA2122" s="14"/>
      <c r="AB2122" s="14"/>
      <c r="AC2122" s="14"/>
      <c r="AD2122" s="14"/>
      <c r="AE2122" s="14"/>
      <c r="AF2122" s="14"/>
      <c r="AG2122" s="14"/>
      <c r="AH2122" s="14"/>
      <c r="AI2122" s="14"/>
      <c r="AJ2122" s="14"/>
      <c r="AK2122" s="14"/>
      <c r="AL2122" s="14"/>
    </row>
    <row r="2123" spans="1:38">
      <c r="A2123" s="14"/>
      <c r="B2123" s="14"/>
      <c r="C2123" s="14"/>
      <c r="D2123" s="14"/>
      <c r="E2123" s="14"/>
      <c r="F2123" s="14"/>
      <c r="G2123" s="14"/>
      <c r="H2123" s="14"/>
      <c r="I2123" s="14"/>
      <c r="J2123" s="14"/>
      <c r="K2123" s="14"/>
      <c r="L2123" s="14"/>
      <c r="M2123" s="14"/>
      <c r="N2123" s="14"/>
      <c r="O2123" s="14"/>
      <c r="Q2123" s="14" t="str">
        <f>IF(moras!H2115="SI", moras!C2115, "")</f>
        <v/>
      </c>
      <c r="R2123" s="14">
        <f>IF(moras!H2115="NO", moras!C2115, "")</f>
        <v>1069013.75</v>
      </c>
      <c r="S2123" s="14">
        <f t="shared" ref="S2123:S2186" si="36">-R2123</f>
        <v>-1069013.75</v>
      </c>
      <c r="T2123" s="14"/>
      <c r="U2123" s="14"/>
      <c r="V2123" s="14"/>
      <c r="W2123" s="14"/>
      <c r="X2123" s="14"/>
      <c r="Y2123" s="14"/>
      <c r="Z2123" s="14"/>
      <c r="AA2123" s="14"/>
      <c r="AB2123" s="14"/>
      <c r="AC2123" s="14"/>
      <c r="AD2123" s="14"/>
      <c r="AE2123" s="14"/>
      <c r="AF2123" s="14"/>
      <c r="AG2123" s="14"/>
      <c r="AH2123" s="14"/>
      <c r="AI2123" s="14"/>
      <c r="AJ2123" s="14"/>
      <c r="AK2123" s="14"/>
      <c r="AL2123" s="14"/>
    </row>
    <row r="2124" spans="1:38">
      <c r="A2124" s="14"/>
      <c r="B2124" s="14"/>
      <c r="C2124" s="14"/>
      <c r="D2124" s="14"/>
      <c r="E2124" s="14"/>
      <c r="F2124" s="14"/>
      <c r="G2124" s="14"/>
      <c r="H2124" s="14"/>
      <c r="I2124" s="14"/>
      <c r="J2124" s="14"/>
      <c r="K2124" s="14"/>
      <c r="L2124" s="14"/>
      <c r="M2124" s="14"/>
      <c r="N2124" s="14"/>
      <c r="O2124" s="14"/>
      <c r="Q2124" s="14" t="str">
        <f>IF(moras!H2116="SI", moras!C2116, "")</f>
        <v/>
      </c>
      <c r="R2124" s="14">
        <f>IF(moras!H2116="NO", moras!C2116, "")</f>
        <v>358405</v>
      </c>
      <c r="S2124" s="14">
        <f t="shared" si="36"/>
        <v>-358405</v>
      </c>
      <c r="T2124" s="14"/>
      <c r="U2124" s="14"/>
      <c r="V2124" s="14"/>
      <c r="W2124" s="14"/>
      <c r="X2124" s="14"/>
      <c r="Y2124" s="14"/>
      <c r="Z2124" s="14"/>
      <c r="AA2124" s="14"/>
      <c r="AB2124" s="14"/>
      <c r="AC2124" s="14"/>
      <c r="AD2124" s="14"/>
      <c r="AE2124" s="14"/>
      <c r="AF2124" s="14"/>
      <c r="AG2124" s="14"/>
      <c r="AH2124" s="14"/>
      <c r="AI2124" s="14"/>
      <c r="AJ2124" s="14"/>
      <c r="AK2124" s="14"/>
      <c r="AL2124" s="14"/>
    </row>
    <row r="2125" spans="1:38">
      <c r="A2125" s="14"/>
      <c r="B2125" s="14"/>
      <c r="C2125" s="14"/>
      <c r="D2125" s="14"/>
      <c r="E2125" s="14"/>
      <c r="F2125" s="14"/>
      <c r="G2125" s="14"/>
      <c r="H2125" s="14"/>
      <c r="I2125" s="14"/>
      <c r="J2125" s="14"/>
      <c r="K2125" s="14"/>
      <c r="L2125" s="14"/>
      <c r="M2125" s="14"/>
      <c r="N2125" s="14"/>
      <c r="O2125" s="14"/>
      <c r="Q2125" s="14">
        <f>IF(moras!H2117="SI", moras!C2117, "")</f>
        <v>1596417</v>
      </c>
      <c r="R2125" s="14" t="str">
        <f>IF(moras!H2117="NO", moras!C2117, "")</f>
        <v/>
      </c>
      <c r="S2125" s="14" t="e">
        <f t="shared" si="36"/>
        <v>#VALUE!</v>
      </c>
      <c r="T2125" s="14"/>
      <c r="U2125" s="14"/>
      <c r="V2125" s="14"/>
      <c r="W2125" s="14"/>
      <c r="X2125" s="14"/>
      <c r="Y2125" s="14"/>
      <c r="Z2125" s="14"/>
      <c r="AA2125" s="14"/>
      <c r="AB2125" s="14"/>
      <c r="AC2125" s="14"/>
      <c r="AD2125" s="14"/>
      <c r="AE2125" s="14"/>
      <c r="AF2125" s="14"/>
      <c r="AG2125" s="14"/>
      <c r="AH2125" s="14"/>
      <c r="AI2125" s="14"/>
      <c r="AJ2125" s="14"/>
      <c r="AK2125" s="14"/>
      <c r="AL2125" s="14"/>
    </row>
    <row r="2126" spans="1:38">
      <c r="A2126" s="14"/>
      <c r="B2126" s="14"/>
      <c r="C2126" s="14"/>
      <c r="D2126" s="14"/>
      <c r="E2126" s="14"/>
      <c r="F2126" s="14"/>
      <c r="G2126" s="14"/>
      <c r="H2126" s="14"/>
      <c r="I2126" s="14"/>
      <c r="J2126" s="14"/>
      <c r="K2126" s="14"/>
      <c r="L2126" s="14"/>
      <c r="M2126" s="14"/>
      <c r="N2126" s="14"/>
      <c r="O2126" s="14"/>
      <c r="Q2126" s="14" t="str">
        <f>IF(moras!H2118="SI", moras!C2118, "")</f>
        <v/>
      </c>
      <c r="R2126" s="14">
        <f>IF(moras!H2118="NO", moras!C2118, "")</f>
        <v>303000</v>
      </c>
      <c r="S2126" s="14">
        <f t="shared" si="36"/>
        <v>-303000</v>
      </c>
      <c r="T2126" s="14"/>
      <c r="U2126" s="14"/>
      <c r="V2126" s="14"/>
      <c r="W2126" s="14"/>
      <c r="X2126" s="14"/>
      <c r="Y2126" s="14"/>
      <c r="Z2126" s="14"/>
      <c r="AA2126" s="14"/>
      <c r="AB2126" s="14"/>
      <c r="AC2126" s="14"/>
      <c r="AD2126" s="14"/>
      <c r="AE2126" s="14"/>
      <c r="AF2126" s="14"/>
      <c r="AG2126" s="14"/>
      <c r="AH2126" s="14"/>
      <c r="AI2126" s="14"/>
      <c r="AJ2126" s="14"/>
      <c r="AK2126" s="14"/>
      <c r="AL2126" s="14"/>
    </row>
    <row r="2127" spans="1:38">
      <c r="A2127" s="14"/>
      <c r="B2127" s="14"/>
      <c r="C2127" s="14"/>
      <c r="D2127" s="14"/>
      <c r="E2127" s="14"/>
      <c r="F2127" s="14"/>
      <c r="G2127" s="14"/>
      <c r="H2127" s="14"/>
      <c r="I2127" s="14"/>
      <c r="J2127" s="14"/>
      <c r="K2127" s="14"/>
      <c r="L2127" s="14"/>
      <c r="M2127" s="14"/>
      <c r="N2127" s="14"/>
      <c r="O2127" s="14"/>
      <c r="Q2127" s="14" t="str">
        <f>IF(moras!H2119="SI", moras!C2119, "")</f>
        <v/>
      </c>
      <c r="R2127" s="14">
        <f>IF(moras!H2119="NO", moras!C2119, "")</f>
        <v>400944.9</v>
      </c>
      <c r="S2127" s="14">
        <f t="shared" si="36"/>
        <v>-400944.9</v>
      </c>
      <c r="T2127" s="14"/>
      <c r="U2127" s="14"/>
      <c r="V2127" s="14"/>
      <c r="W2127" s="14"/>
      <c r="X2127" s="14"/>
      <c r="Y2127" s="14"/>
      <c r="Z2127" s="14"/>
      <c r="AA2127" s="14"/>
      <c r="AB2127" s="14"/>
      <c r="AC2127" s="14"/>
      <c r="AD2127" s="14"/>
      <c r="AE2127" s="14"/>
      <c r="AF2127" s="14"/>
      <c r="AG2127" s="14"/>
      <c r="AH2127" s="14"/>
      <c r="AI2127" s="14"/>
      <c r="AJ2127" s="14"/>
      <c r="AK2127" s="14"/>
      <c r="AL2127" s="14"/>
    </row>
    <row r="2128" spans="1:38">
      <c r="A2128" s="14"/>
      <c r="B2128" s="14"/>
      <c r="C2128" s="14"/>
      <c r="D2128" s="14"/>
      <c r="E2128" s="14"/>
      <c r="F2128" s="14"/>
      <c r="G2128" s="14"/>
      <c r="H2128" s="14"/>
      <c r="I2128" s="14"/>
      <c r="J2128" s="14"/>
      <c r="K2128" s="14"/>
      <c r="L2128" s="14"/>
      <c r="M2128" s="14"/>
      <c r="N2128" s="14"/>
      <c r="O2128" s="14"/>
      <c r="Q2128" s="14">
        <f>IF(moras!H2120="SI", moras!C2120, "")</f>
        <v>130000</v>
      </c>
      <c r="R2128" s="14" t="str">
        <f>IF(moras!H2120="NO", moras!C2120, "")</f>
        <v/>
      </c>
      <c r="S2128" s="14" t="e">
        <f t="shared" si="36"/>
        <v>#VALUE!</v>
      </c>
      <c r="T2128" s="14"/>
      <c r="U2128" s="14"/>
      <c r="V2128" s="14"/>
      <c r="W2128" s="14"/>
      <c r="X2128" s="14"/>
      <c r="Y2128" s="14"/>
      <c r="Z2128" s="14"/>
      <c r="AA2128" s="14"/>
      <c r="AB2128" s="14"/>
      <c r="AC2128" s="14"/>
      <c r="AD2128" s="14"/>
      <c r="AE2128" s="14"/>
      <c r="AF2128" s="14"/>
      <c r="AG2128" s="14"/>
      <c r="AH2128" s="14"/>
      <c r="AI2128" s="14"/>
      <c r="AJ2128" s="14"/>
      <c r="AK2128" s="14"/>
      <c r="AL2128" s="14"/>
    </row>
    <row r="2129" spans="1:38">
      <c r="A2129" s="14"/>
      <c r="B2129" s="14"/>
      <c r="C2129" s="14"/>
      <c r="D2129" s="14"/>
      <c r="E2129" s="14"/>
      <c r="F2129" s="14"/>
      <c r="G2129" s="14"/>
      <c r="H2129" s="14"/>
      <c r="I2129" s="14"/>
      <c r="J2129" s="14"/>
      <c r="K2129" s="14"/>
      <c r="L2129" s="14"/>
      <c r="M2129" s="14"/>
      <c r="N2129" s="14"/>
      <c r="O2129" s="14"/>
      <c r="Q2129" s="14">
        <f>IF(moras!H2121="SI", moras!C2121, "")</f>
        <v>284392</v>
      </c>
      <c r="R2129" s="14" t="str">
        <f>IF(moras!H2121="NO", moras!C2121, "")</f>
        <v/>
      </c>
      <c r="S2129" s="14" t="e">
        <f t="shared" si="36"/>
        <v>#VALUE!</v>
      </c>
      <c r="T2129" s="14"/>
      <c r="U2129" s="14"/>
      <c r="V2129" s="14"/>
      <c r="W2129" s="14"/>
      <c r="X2129" s="14"/>
      <c r="Y2129" s="14"/>
      <c r="Z2129" s="14"/>
      <c r="AA2129" s="14"/>
      <c r="AB2129" s="14"/>
      <c r="AC2129" s="14"/>
      <c r="AD2129" s="14"/>
      <c r="AE2129" s="14"/>
      <c r="AF2129" s="14"/>
      <c r="AG2129" s="14"/>
      <c r="AH2129" s="14"/>
      <c r="AI2129" s="14"/>
      <c r="AJ2129" s="14"/>
      <c r="AK2129" s="14"/>
      <c r="AL2129" s="14"/>
    </row>
    <row r="2130" spans="1:38">
      <c r="A2130" s="14"/>
      <c r="B2130" s="14"/>
      <c r="C2130" s="14"/>
      <c r="D2130" s="14"/>
      <c r="E2130" s="14"/>
      <c r="F2130" s="14"/>
      <c r="G2130" s="14"/>
      <c r="H2130" s="14"/>
      <c r="I2130" s="14"/>
      <c r="J2130" s="14"/>
      <c r="K2130" s="14"/>
      <c r="L2130" s="14"/>
      <c r="M2130" s="14"/>
      <c r="N2130" s="14"/>
      <c r="O2130" s="14"/>
      <c r="Q2130" s="14" t="str">
        <f>IF(moras!H2122="SI", moras!C2122, "")</f>
        <v/>
      </c>
      <c r="R2130" s="14">
        <f>IF(moras!H2122="NO", moras!C2122, "")</f>
        <v>681308.01</v>
      </c>
      <c r="S2130" s="14">
        <f t="shared" si="36"/>
        <v>-681308.01</v>
      </c>
      <c r="T2130" s="14"/>
      <c r="U2130" s="14"/>
      <c r="V2130" s="14"/>
      <c r="W2130" s="14"/>
      <c r="X2130" s="14"/>
      <c r="Y2130" s="14"/>
      <c r="Z2130" s="14"/>
      <c r="AA2130" s="14"/>
      <c r="AB2130" s="14"/>
      <c r="AC2130" s="14"/>
      <c r="AD2130" s="14"/>
      <c r="AE2130" s="14"/>
      <c r="AF2130" s="14"/>
      <c r="AG2130" s="14"/>
      <c r="AH2130" s="14"/>
      <c r="AI2130" s="14"/>
      <c r="AJ2130" s="14"/>
      <c r="AK2130" s="14"/>
      <c r="AL2130" s="14"/>
    </row>
    <row r="2131" spans="1:38">
      <c r="A2131" s="14"/>
      <c r="B2131" s="14"/>
      <c r="C2131" s="14"/>
      <c r="D2131" s="14"/>
      <c r="E2131" s="14"/>
      <c r="F2131" s="14"/>
      <c r="G2131" s="14"/>
      <c r="H2131" s="14"/>
      <c r="I2131" s="14"/>
      <c r="J2131" s="14"/>
      <c r="K2131" s="14"/>
      <c r="L2131" s="14"/>
      <c r="M2131" s="14"/>
      <c r="N2131" s="14"/>
      <c r="O2131" s="14"/>
      <c r="Q2131" s="14" t="str">
        <f>IF(moras!H2123="SI", moras!C2123, "")</f>
        <v/>
      </c>
      <c r="R2131" s="14">
        <f>IF(moras!H2123="NO", moras!C2123, "")</f>
        <v>1436096</v>
      </c>
      <c r="S2131" s="14">
        <f t="shared" si="36"/>
        <v>-1436096</v>
      </c>
      <c r="T2131" s="14"/>
      <c r="U2131" s="14"/>
      <c r="V2131" s="14"/>
      <c r="W2131" s="14"/>
      <c r="X2131" s="14"/>
      <c r="Y2131" s="14"/>
      <c r="Z2131" s="14"/>
      <c r="AA2131" s="14"/>
      <c r="AB2131" s="14"/>
      <c r="AC2131" s="14"/>
      <c r="AD2131" s="14"/>
      <c r="AE2131" s="14"/>
      <c r="AF2131" s="14"/>
      <c r="AG2131" s="14"/>
      <c r="AH2131" s="14"/>
      <c r="AI2131" s="14"/>
      <c r="AJ2131" s="14"/>
      <c r="AK2131" s="14"/>
      <c r="AL2131" s="14"/>
    </row>
    <row r="2132" spans="1:38">
      <c r="A2132" s="14"/>
      <c r="B2132" s="14"/>
      <c r="C2132" s="14"/>
      <c r="D2132" s="14"/>
      <c r="E2132" s="14"/>
      <c r="F2132" s="14"/>
      <c r="G2132" s="14"/>
      <c r="H2132" s="14"/>
      <c r="I2132" s="14"/>
      <c r="J2132" s="14"/>
      <c r="K2132" s="14"/>
      <c r="L2132" s="14"/>
      <c r="M2132" s="14"/>
      <c r="N2132" s="14"/>
      <c r="O2132" s="14"/>
      <c r="Q2132" s="14">
        <f>IF(moras!H2124="SI", moras!C2124, "")</f>
        <v>299647</v>
      </c>
      <c r="R2132" s="14" t="str">
        <f>IF(moras!H2124="NO", moras!C2124, "")</f>
        <v/>
      </c>
      <c r="S2132" s="14" t="e">
        <f t="shared" si="36"/>
        <v>#VALUE!</v>
      </c>
      <c r="T2132" s="14"/>
      <c r="U2132" s="14"/>
      <c r="V2132" s="14"/>
      <c r="W2132" s="14"/>
      <c r="X2132" s="14"/>
      <c r="Y2132" s="14"/>
      <c r="Z2132" s="14"/>
      <c r="AA2132" s="14"/>
      <c r="AB2132" s="14"/>
      <c r="AC2132" s="14"/>
      <c r="AD2132" s="14"/>
      <c r="AE2132" s="14"/>
      <c r="AF2132" s="14"/>
      <c r="AG2132" s="14"/>
      <c r="AH2132" s="14"/>
      <c r="AI2132" s="14"/>
      <c r="AJ2132" s="14"/>
      <c r="AK2132" s="14"/>
      <c r="AL2132" s="14"/>
    </row>
    <row r="2133" spans="1:38">
      <c r="A2133" s="14"/>
      <c r="B2133" s="14"/>
      <c r="C2133" s="14"/>
      <c r="D2133" s="14"/>
      <c r="E2133" s="14"/>
      <c r="F2133" s="14"/>
      <c r="G2133" s="14"/>
      <c r="H2133" s="14"/>
      <c r="I2133" s="14"/>
      <c r="J2133" s="14"/>
      <c r="K2133" s="14"/>
      <c r="L2133" s="14"/>
      <c r="M2133" s="14"/>
      <c r="N2133" s="14"/>
      <c r="O2133" s="14"/>
      <c r="Q2133" s="14">
        <f>IF(moras!H2125="SI", moras!C2125, "")</f>
        <v>522249</v>
      </c>
      <c r="R2133" s="14" t="str">
        <f>IF(moras!H2125="NO", moras!C2125, "")</f>
        <v/>
      </c>
      <c r="S2133" s="14" t="e">
        <f t="shared" si="36"/>
        <v>#VALUE!</v>
      </c>
      <c r="T2133" s="14"/>
      <c r="U2133" s="14"/>
      <c r="V2133" s="14"/>
      <c r="W2133" s="14"/>
      <c r="X2133" s="14"/>
      <c r="Y2133" s="14"/>
      <c r="Z2133" s="14"/>
      <c r="AA2133" s="14"/>
      <c r="AB2133" s="14"/>
      <c r="AC2133" s="14"/>
      <c r="AD2133" s="14"/>
      <c r="AE2133" s="14"/>
      <c r="AF2133" s="14"/>
      <c r="AG2133" s="14"/>
      <c r="AH2133" s="14"/>
      <c r="AI2133" s="14"/>
      <c r="AJ2133" s="14"/>
      <c r="AK2133" s="14"/>
      <c r="AL2133" s="14"/>
    </row>
    <row r="2134" spans="1:38">
      <c r="A2134" s="14"/>
      <c r="B2134" s="14"/>
      <c r="C2134" s="14"/>
      <c r="D2134" s="14"/>
      <c r="E2134" s="14"/>
      <c r="F2134" s="14"/>
      <c r="G2134" s="14"/>
      <c r="H2134" s="14"/>
      <c r="I2134" s="14"/>
      <c r="J2134" s="14"/>
      <c r="K2134" s="14"/>
      <c r="L2134" s="14"/>
      <c r="M2134" s="14"/>
      <c r="N2134" s="14"/>
      <c r="O2134" s="14"/>
      <c r="Q2134" s="14" t="str">
        <f>IF(moras!H2126="SI", moras!C2126, "")</f>
        <v/>
      </c>
      <c r="R2134" s="14">
        <f>IF(moras!H2126="NO", moras!C2126, "")</f>
        <v>2399117.94</v>
      </c>
      <c r="S2134" s="14">
        <f t="shared" si="36"/>
        <v>-2399117.94</v>
      </c>
      <c r="T2134" s="14"/>
      <c r="U2134" s="14"/>
      <c r="V2134" s="14"/>
      <c r="W2134" s="14"/>
      <c r="X2134" s="14"/>
      <c r="Y2134" s="14"/>
      <c r="Z2134" s="14"/>
      <c r="AA2134" s="14"/>
      <c r="AB2134" s="14"/>
      <c r="AC2134" s="14"/>
      <c r="AD2134" s="14"/>
      <c r="AE2134" s="14"/>
      <c r="AF2134" s="14"/>
      <c r="AG2134" s="14"/>
      <c r="AH2134" s="14"/>
      <c r="AI2134" s="14"/>
      <c r="AJ2134" s="14"/>
      <c r="AK2134" s="14"/>
      <c r="AL2134" s="14"/>
    </row>
    <row r="2135" spans="1:38">
      <c r="A2135" s="14"/>
      <c r="B2135" s="14"/>
      <c r="C2135" s="14"/>
      <c r="D2135" s="14"/>
      <c r="E2135" s="14"/>
      <c r="F2135" s="14"/>
      <c r="G2135" s="14"/>
      <c r="H2135" s="14"/>
      <c r="I2135" s="14"/>
      <c r="J2135" s="14"/>
      <c r="K2135" s="14"/>
      <c r="L2135" s="14"/>
      <c r="M2135" s="14"/>
      <c r="N2135" s="14"/>
      <c r="O2135" s="14"/>
      <c r="Q2135" s="14" t="str">
        <f>IF(moras!H2127="SI", moras!C2127, "")</f>
        <v/>
      </c>
      <c r="R2135" s="14">
        <f>IF(moras!H2127="NO", moras!C2127, "")</f>
        <v>1431680.32</v>
      </c>
      <c r="S2135" s="14">
        <f t="shared" si="36"/>
        <v>-1431680.32</v>
      </c>
      <c r="T2135" s="14"/>
      <c r="U2135" s="14"/>
      <c r="V2135" s="14"/>
      <c r="W2135" s="14"/>
      <c r="X2135" s="14"/>
      <c r="Y2135" s="14"/>
      <c r="Z2135" s="14"/>
      <c r="AA2135" s="14"/>
      <c r="AB2135" s="14"/>
      <c r="AC2135" s="14"/>
      <c r="AD2135" s="14"/>
      <c r="AE2135" s="14"/>
      <c r="AF2135" s="14"/>
      <c r="AG2135" s="14"/>
      <c r="AH2135" s="14"/>
      <c r="AI2135" s="14"/>
      <c r="AJ2135" s="14"/>
      <c r="AK2135" s="14"/>
      <c r="AL2135" s="14"/>
    </row>
    <row r="2136" spans="1:38">
      <c r="A2136" s="14"/>
      <c r="B2136" s="14"/>
      <c r="C2136" s="14"/>
      <c r="D2136" s="14"/>
      <c r="E2136" s="14"/>
      <c r="F2136" s="14"/>
      <c r="G2136" s="14"/>
      <c r="H2136" s="14"/>
      <c r="I2136" s="14"/>
      <c r="J2136" s="14"/>
      <c r="K2136" s="14"/>
      <c r="L2136" s="14"/>
      <c r="M2136" s="14"/>
      <c r="N2136" s="14"/>
      <c r="O2136" s="14"/>
      <c r="Q2136" s="14">
        <f>IF(moras!H2128="SI", moras!C2128, "")</f>
        <v>299647</v>
      </c>
      <c r="R2136" s="14" t="str">
        <f>IF(moras!H2128="NO", moras!C2128, "")</f>
        <v/>
      </c>
      <c r="S2136" s="14" t="e">
        <f t="shared" si="36"/>
        <v>#VALUE!</v>
      </c>
      <c r="T2136" s="14"/>
      <c r="U2136" s="14"/>
      <c r="V2136" s="14"/>
      <c r="W2136" s="14"/>
      <c r="X2136" s="14"/>
      <c r="Y2136" s="14"/>
      <c r="Z2136" s="14"/>
      <c r="AA2136" s="14"/>
      <c r="AB2136" s="14"/>
      <c r="AC2136" s="14"/>
      <c r="AD2136" s="14"/>
      <c r="AE2136" s="14"/>
      <c r="AF2136" s="14"/>
      <c r="AG2136" s="14"/>
      <c r="AH2136" s="14"/>
      <c r="AI2136" s="14"/>
      <c r="AJ2136" s="14"/>
      <c r="AK2136" s="14"/>
      <c r="AL2136" s="14"/>
    </row>
    <row r="2137" spans="1:38">
      <c r="A2137" s="14"/>
      <c r="B2137" s="14"/>
      <c r="C2137" s="14"/>
      <c r="D2137" s="14"/>
      <c r="E2137" s="14"/>
      <c r="F2137" s="14"/>
      <c r="G2137" s="14"/>
      <c r="H2137" s="14"/>
      <c r="I2137" s="14"/>
      <c r="J2137" s="14"/>
      <c r="K2137" s="14"/>
      <c r="L2137" s="14"/>
      <c r="M2137" s="14"/>
      <c r="N2137" s="14"/>
      <c r="O2137" s="14"/>
      <c r="Q2137" s="14">
        <f>IF(moras!H2129="SI", moras!C2129, "")</f>
        <v>297046</v>
      </c>
      <c r="R2137" s="14" t="str">
        <f>IF(moras!H2129="NO", moras!C2129, "")</f>
        <v/>
      </c>
      <c r="S2137" s="14" t="e">
        <f t="shared" si="36"/>
        <v>#VALUE!</v>
      </c>
      <c r="T2137" s="14"/>
      <c r="U2137" s="14"/>
      <c r="V2137" s="14"/>
      <c r="W2137" s="14"/>
      <c r="X2137" s="14"/>
      <c r="Y2137" s="14"/>
      <c r="Z2137" s="14"/>
      <c r="AA2137" s="14"/>
      <c r="AB2137" s="14"/>
      <c r="AC2137" s="14"/>
      <c r="AD2137" s="14"/>
      <c r="AE2137" s="14"/>
      <c r="AF2137" s="14"/>
      <c r="AG2137" s="14"/>
      <c r="AH2137" s="14"/>
      <c r="AI2137" s="14"/>
      <c r="AJ2137" s="14"/>
      <c r="AK2137" s="14"/>
      <c r="AL2137" s="14"/>
    </row>
    <row r="2138" spans="1:38">
      <c r="A2138" s="14"/>
      <c r="B2138" s="14"/>
      <c r="C2138" s="14"/>
      <c r="D2138" s="14"/>
      <c r="E2138" s="14"/>
      <c r="F2138" s="14"/>
      <c r="G2138" s="14"/>
      <c r="H2138" s="14"/>
      <c r="I2138" s="14"/>
      <c r="J2138" s="14"/>
      <c r="K2138" s="14"/>
      <c r="L2138" s="14"/>
      <c r="M2138" s="14"/>
      <c r="N2138" s="14"/>
      <c r="O2138" s="14"/>
      <c r="Q2138" s="14" t="str">
        <f>IF(moras!H2130="SI", moras!C2130, "")</f>
        <v/>
      </c>
      <c r="R2138" s="14">
        <f>IF(moras!H2130="NO", moras!C2130, "")</f>
        <v>347510</v>
      </c>
      <c r="S2138" s="14">
        <f t="shared" si="36"/>
        <v>-347510</v>
      </c>
      <c r="T2138" s="14"/>
      <c r="U2138" s="14"/>
      <c r="V2138" s="14"/>
      <c r="W2138" s="14"/>
      <c r="X2138" s="14"/>
      <c r="Y2138" s="14"/>
      <c r="Z2138" s="14"/>
      <c r="AA2138" s="14"/>
      <c r="AB2138" s="14"/>
      <c r="AC2138" s="14"/>
      <c r="AD2138" s="14"/>
      <c r="AE2138" s="14"/>
      <c r="AF2138" s="14"/>
      <c r="AG2138" s="14"/>
      <c r="AH2138" s="14"/>
      <c r="AI2138" s="14"/>
      <c r="AJ2138" s="14"/>
      <c r="AK2138" s="14"/>
      <c r="AL2138" s="14"/>
    </row>
    <row r="2139" spans="1:38">
      <c r="A2139" s="14"/>
      <c r="B2139" s="14"/>
      <c r="C2139" s="14"/>
      <c r="D2139" s="14"/>
      <c r="E2139" s="14"/>
      <c r="F2139" s="14"/>
      <c r="G2139" s="14"/>
      <c r="H2139" s="14"/>
      <c r="I2139" s="14"/>
      <c r="J2139" s="14"/>
      <c r="K2139" s="14"/>
      <c r="L2139" s="14"/>
      <c r="M2139" s="14"/>
      <c r="N2139" s="14"/>
      <c r="O2139" s="14"/>
      <c r="Q2139" s="14" t="str">
        <f>IF(moras!H2131="SI", moras!C2131, "")</f>
        <v/>
      </c>
      <c r="R2139" s="14">
        <f>IF(moras!H2131="NO", moras!C2131, "")</f>
        <v>315000</v>
      </c>
      <c r="S2139" s="14">
        <f t="shared" si="36"/>
        <v>-315000</v>
      </c>
      <c r="T2139" s="14"/>
      <c r="U2139" s="14"/>
      <c r="V2139" s="14"/>
      <c r="W2139" s="14"/>
      <c r="X2139" s="14"/>
      <c r="Y2139" s="14"/>
      <c r="Z2139" s="14"/>
      <c r="AA2139" s="14"/>
      <c r="AB2139" s="14"/>
      <c r="AC2139" s="14"/>
      <c r="AD2139" s="14"/>
      <c r="AE2139" s="14"/>
      <c r="AF2139" s="14"/>
      <c r="AG2139" s="14"/>
      <c r="AH2139" s="14"/>
      <c r="AI2139" s="14"/>
      <c r="AJ2139" s="14"/>
      <c r="AK2139" s="14"/>
      <c r="AL2139" s="14"/>
    </row>
    <row r="2140" spans="1:38">
      <c r="A2140" s="14"/>
      <c r="B2140" s="14"/>
      <c r="C2140" s="14"/>
      <c r="D2140" s="14"/>
      <c r="E2140" s="14"/>
      <c r="F2140" s="14"/>
      <c r="G2140" s="14"/>
      <c r="H2140" s="14"/>
      <c r="I2140" s="14"/>
      <c r="J2140" s="14"/>
      <c r="K2140" s="14"/>
      <c r="L2140" s="14"/>
      <c r="M2140" s="14"/>
      <c r="N2140" s="14"/>
      <c r="O2140" s="14"/>
      <c r="Q2140" s="14" t="str">
        <f>IF(moras!H2132="SI", moras!C2132, "")</f>
        <v/>
      </c>
      <c r="R2140" s="14">
        <f>IF(moras!H2132="NO", moras!C2132, "")</f>
        <v>297046</v>
      </c>
      <c r="S2140" s="14">
        <f t="shared" si="36"/>
        <v>-297046</v>
      </c>
      <c r="T2140" s="14"/>
      <c r="U2140" s="14"/>
      <c r="V2140" s="14"/>
      <c r="W2140" s="14"/>
      <c r="X2140" s="14"/>
      <c r="Y2140" s="14"/>
      <c r="Z2140" s="14"/>
      <c r="AA2140" s="14"/>
      <c r="AB2140" s="14"/>
      <c r="AC2140" s="14"/>
      <c r="AD2140" s="14"/>
      <c r="AE2140" s="14"/>
      <c r="AF2140" s="14"/>
      <c r="AG2140" s="14"/>
      <c r="AH2140" s="14"/>
      <c r="AI2140" s="14"/>
      <c r="AJ2140" s="14"/>
      <c r="AK2140" s="14"/>
      <c r="AL2140" s="14"/>
    </row>
    <row r="2141" spans="1:38">
      <c r="A2141" s="14"/>
      <c r="B2141" s="14"/>
      <c r="C2141" s="14"/>
      <c r="D2141" s="14"/>
      <c r="E2141" s="14"/>
      <c r="F2141" s="14"/>
      <c r="G2141" s="14"/>
      <c r="H2141" s="14"/>
      <c r="I2141" s="14"/>
      <c r="J2141" s="14"/>
      <c r="K2141" s="14"/>
      <c r="L2141" s="14"/>
      <c r="M2141" s="14"/>
      <c r="N2141" s="14"/>
      <c r="O2141" s="14"/>
      <c r="Q2141" s="14" t="str">
        <f>IF(moras!H2133="SI", moras!C2133, "")</f>
        <v/>
      </c>
      <c r="R2141" s="14">
        <f>IF(moras!H2133="NO", moras!C2133, "")</f>
        <v>278030</v>
      </c>
      <c r="S2141" s="14">
        <f t="shared" si="36"/>
        <v>-278030</v>
      </c>
      <c r="T2141" s="14"/>
      <c r="U2141" s="14"/>
      <c r="V2141" s="14"/>
      <c r="W2141" s="14"/>
      <c r="X2141" s="14"/>
      <c r="Y2141" s="14"/>
      <c r="Z2141" s="14"/>
      <c r="AA2141" s="14"/>
      <c r="AB2141" s="14"/>
      <c r="AC2141" s="14"/>
      <c r="AD2141" s="14"/>
      <c r="AE2141" s="14"/>
      <c r="AF2141" s="14"/>
      <c r="AG2141" s="14"/>
      <c r="AH2141" s="14"/>
      <c r="AI2141" s="14"/>
      <c r="AJ2141" s="14"/>
      <c r="AK2141" s="14"/>
      <c r="AL2141" s="14"/>
    </row>
    <row r="2142" spans="1:38">
      <c r="A2142" s="14"/>
      <c r="B2142" s="14"/>
      <c r="C2142" s="14"/>
      <c r="D2142" s="14"/>
      <c r="E2142" s="14"/>
      <c r="F2142" s="14"/>
      <c r="G2142" s="14"/>
      <c r="H2142" s="14"/>
      <c r="I2142" s="14"/>
      <c r="J2142" s="14"/>
      <c r="K2142" s="14"/>
      <c r="L2142" s="14"/>
      <c r="M2142" s="14"/>
      <c r="N2142" s="14"/>
      <c r="O2142" s="14"/>
      <c r="Q2142" s="14" t="str">
        <f>IF(moras!H2134="SI", moras!C2134, "")</f>
        <v/>
      </c>
      <c r="R2142" s="14">
        <f>IF(moras!H2134="NO", moras!C2134, "")</f>
        <v>445821</v>
      </c>
      <c r="S2142" s="14">
        <f t="shared" si="36"/>
        <v>-445821</v>
      </c>
      <c r="T2142" s="14"/>
      <c r="U2142" s="14"/>
      <c r="V2142" s="14"/>
      <c r="W2142" s="14"/>
      <c r="X2142" s="14"/>
      <c r="Y2142" s="14"/>
      <c r="Z2142" s="14"/>
      <c r="AA2142" s="14"/>
      <c r="AB2142" s="14"/>
      <c r="AC2142" s="14"/>
      <c r="AD2142" s="14"/>
      <c r="AE2142" s="14"/>
      <c r="AF2142" s="14"/>
      <c r="AG2142" s="14"/>
      <c r="AH2142" s="14"/>
      <c r="AI2142" s="14"/>
      <c r="AJ2142" s="14"/>
      <c r="AK2142" s="14"/>
      <c r="AL2142" s="14"/>
    </row>
    <row r="2143" spans="1:38">
      <c r="A2143" s="14"/>
      <c r="B2143" s="14"/>
      <c r="C2143" s="14"/>
      <c r="D2143" s="14"/>
      <c r="E2143" s="14"/>
      <c r="F2143" s="14"/>
      <c r="G2143" s="14"/>
      <c r="H2143" s="14"/>
      <c r="I2143" s="14"/>
      <c r="J2143" s="14"/>
      <c r="K2143" s="14"/>
      <c r="L2143" s="14"/>
      <c r="M2143" s="14"/>
      <c r="N2143" s="14"/>
      <c r="O2143" s="14"/>
      <c r="Q2143" s="14">
        <f>IF(moras!H2135="SI", moras!C2135, "")</f>
        <v>306723.3</v>
      </c>
      <c r="R2143" s="14" t="str">
        <f>IF(moras!H2135="NO", moras!C2135, "")</f>
        <v/>
      </c>
      <c r="S2143" s="14" t="e">
        <f t="shared" si="36"/>
        <v>#VALUE!</v>
      </c>
      <c r="T2143" s="14"/>
      <c r="U2143" s="14"/>
      <c r="V2143" s="14"/>
      <c r="W2143" s="14"/>
      <c r="X2143" s="14"/>
      <c r="Y2143" s="14"/>
      <c r="Z2143" s="14"/>
      <c r="AA2143" s="14"/>
      <c r="AB2143" s="14"/>
      <c r="AC2143" s="14"/>
      <c r="AD2143" s="14"/>
      <c r="AE2143" s="14"/>
      <c r="AF2143" s="14"/>
      <c r="AG2143" s="14"/>
      <c r="AH2143" s="14"/>
      <c r="AI2143" s="14"/>
      <c r="AJ2143" s="14"/>
      <c r="AK2143" s="14"/>
      <c r="AL2143" s="14"/>
    </row>
    <row r="2144" spans="1:38">
      <c r="A2144" s="14"/>
      <c r="B2144" s="14"/>
      <c r="C2144" s="14"/>
      <c r="D2144" s="14"/>
      <c r="E2144" s="14"/>
      <c r="F2144" s="14"/>
      <c r="G2144" s="14"/>
      <c r="H2144" s="14"/>
      <c r="I2144" s="14"/>
      <c r="J2144" s="14"/>
      <c r="K2144" s="14"/>
      <c r="L2144" s="14"/>
      <c r="M2144" s="14"/>
      <c r="N2144" s="14"/>
      <c r="O2144" s="14"/>
      <c r="Q2144" s="14" t="str">
        <f>IF(moras!H2136="SI", moras!C2136, "")</f>
        <v/>
      </c>
      <c r="R2144" s="14">
        <f>IF(moras!H2136="NO", moras!C2136, "")</f>
        <v>445431.32</v>
      </c>
      <c r="S2144" s="14">
        <f t="shared" si="36"/>
        <v>-445431.32</v>
      </c>
      <c r="T2144" s="14"/>
      <c r="U2144" s="14"/>
      <c r="V2144" s="14"/>
      <c r="W2144" s="14"/>
      <c r="X2144" s="14"/>
      <c r="Y2144" s="14"/>
      <c r="Z2144" s="14"/>
      <c r="AA2144" s="14"/>
      <c r="AB2144" s="14"/>
      <c r="AC2144" s="14"/>
      <c r="AD2144" s="14"/>
      <c r="AE2144" s="14"/>
      <c r="AF2144" s="14"/>
      <c r="AG2144" s="14"/>
      <c r="AH2144" s="14"/>
      <c r="AI2144" s="14"/>
      <c r="AJ2144" s="14"/>
      <c r="AK2144" s="14"/>
      <c r="AL2144" s="14"/>
    </row>
    <row r="2145" spans="1:38">
      <c r="A2145" s="14"/>
      <c r="B2145" s="14"/>
      <c r="C2145" s="14"/>
      <c r="D2145" s="14"/>
      <c r="E2145" s="14"/>
      <c r="F2145" s="14"/>
      <c r="G2145" s="14"/>
      <c r="H2145" s="14"/>
      <c r="I2145" s="14"/>
      <c r="J2145" s="14"/>
      <c r="K2145" s="14"/>
      <c r="L2145" s="14"/>
      <c r="M2145" s="14"/>
      <c r="N2145" s="14"/>
      <c r="O2145" s="14"/>
      <c r="Q2145" s="14" t="str">
        <f>IF(moras!H2137="SI", moras!C2137, "")</f>
        <v/>
      </c>
      <c r="R2145" s="14">
        <f>IF(moras!H2137="NO", moras!C2137, "")</f>
        <v>1460786.78</v>
      </c>
      <c r="S2145" s="14">
        <f t="shared" si="36"/>
        <v>-1460786.78</v>
      </c>
      <c r="T2145" s="14"/>
      <c r="U2145" s="14"/>
      <c r="V2145" s="14"/>
      <c r="W2145" s="14"/>
      <c r="X2145" s="14"/>
      <c r="Y2145" s="14"/>
      <c r="Z2145" s="14"/>
      <c r="AA2145" s="14"/>
      <c r="AB2145" s="14"/>
      <c r="AC2145" s="14"/>
      <c r="AD2145" s="14"/>
      <c r="AE2145" s="14"/>
      <c r="AF2145" s="14"/>
      <c r="AG2145" s="14"/>
      <c r="AH2145" s="14"/>
      <c r="AI2145" s="14"/>
      <c r="AJ2145" s="14"/>
      <c r="AK2145" s="14"/>
      <c r="AL2145" s="14"/>
    </row>
    <row r="2146" spans="1:38">
      <c r="A2146" s="14"/>
      <c r="B2146" s="14"/>
      <c r="C2146" s="14"/>
      <c r="D2146" s="14"/>
      <c r="E2146" s="14"/>
      <c r="F2146" s="14"/>
      <c r="G2146" s="14"/>
      <c r="H2146" s="14"/>
      <c r="I2146" s="14"/>
      <c r="J2146" s="14"/>
      <c r="K2146" s="14"/>
      <c r="L2146" s="14"/>
      <c r="M2146" s="14"/>
      <c r="N2146" s="14"/>
      <c r="O2146" s="14"/>
      <c r="Q2146" s="14" t="str">
        <f>IF(moras!H2138="SI", moras!C2138, "")</f>
        <v/>
      </c>
      <c r="R2146" s="14">
        <f>IF(moras!H2138="NO", moras!C2138, "")</f>
        <v>10652</v>
      </c>
      <c r="S2146" s="14">
        <f t="shared" si="36"/>
        <v>-10652</v>
      </c>
      <c r="T2146" s="14"/>
      <c r="U2146" s="14"/>
      <c r="V2146" s="14"/>
      <c r="W2146" s="14"/>
      <c r="X2146" s="14"/>
      <c r="Y2146" s="14"/>
      <c r="Z2146" s="14"/>
      <c r="AA2146" s="14"/>
      <c r="AB2146" s="14"/>
      <c r="AC2146" s="14"/>
      <c r="AD2146" s="14"/>
      <c r="AE2146" s="14"/>
      <c r="AF2146" s="14"/>
      <c r="AG2146" s="14"/>
      <c r="AH2146" s="14"/>
      <c r="AI2146" s="14"/>
      <c r="AJ2146" s="14"/>
      <c r="AK2146" s="14"/>
      <c r="AL2146" s="14"/>
    </row>
    <row r="2147" spans="1:38">
      <c r="A2147" s="14"/>
      <c r="B2147" s="14"/>
      <c r="C2147" s="14"/>
      <c r="D2147" s="14"/>
      <c r="E2147" s="14"/>
      <c r="F2147" s="14"/>
      <c r="G2147" s="14"/>
      <c r="H2147" s="14"/>
      <c r="I2147" s="14"/>
      <c r="J2147" s="14"/>
      <c r="K2147" s="14"/>
      <c r="L2147" s="14"/>
      <c r="M2147" s="14"/>
      <c r="N2147" s="14"/>
      <c r="O2147" s="14"/>
      <c r="Q2147" s="14">
        <f>IF(moras!H2139="SI", moras!C2139, "")</f>
        <v>278030</v>
      </c>
      <c r="R2147" s="14" t="str">
        <f>IF(moras!H2139="NO", moras!C2139, "")</f>
        <v/>
      </c>
      <c r="S2147" s="14" t="e">
        <f t="shared" si="36"/>
        <v>#VALUE!</v>
      </c>
      <c r="T2147" s="14"/>
      <c r="U2147" s="14"/>
      <c r="V2147" s="14"/>
      <c r="W2147" s="14"/>
      <c r="X2147" s="14"/>
      <c r="Y2147" s="14"/>
      <c r="Z2147" s="14"/>
      <c r="AA2147" s="14"/>
      <c r="AB2147" s="14"/>
      <c r="AC2147" s="14"/>
      <c r="AD2147" s="14"/>
      <c r="AE2147" s="14"/>
      <c r="AF2147" s="14"/>
      <c r="AG2147" s="14"/>
      <c r="AH2147" s="14"/>
      <c r="AI2147" s="14"/>
      <c r="AJ2147" s="14"/>
      <c r="AK2147" s="14"/>
      <c r="AL2147" s="14"/>
    </row>
    <row r="2148" spans="1:38">
      <c r="A2148" s="14"/>
      <c r="B2148" s="14"/>
      <c r="C2148" s="14"/>
      <c r="D2148" s="14"/>
      <c r="E2148" s="14"/>
      <c r="F2148" s="14"/>
      <c r="G2148" s="14"/>
      <c r="H2148" s="14"/>
      <c r="I2148" s="14"/>
      <c r="J2148" s="14"/>
      <c r="K2148" s="14"/>
      <c r="L2148" s="14"/>
      <c r="M2148" s="14"/>
      <c r="N2148" s="14"/>
      <c r="O2148" s="14"/>
      <c r="Q2148" s="14" t="str">
        <f>IF(moras!H2140="SI", moras!C2140, "")</f>
        <v/>
      </c>
      <c r="R2148" s="14">
        <f>IF(moras!H2140="NO", moras!C2140, "")</f>
        <v>1160116</v>
      </c>
      <c r="S2148" s="14">
        <f t="shared" si="36"/>
        <v>-1160116</v>
      </c>
      <c r="T2148" s="14"/>
      <c r="U2148" s="14"/>
      <c r="V2148" s="14"/>
      <c r="W2148" s="14"/>
      <c r="X2148" s="14"/>
      <c r="Y2148" s="14"/>
      <c r="Z2148" s="14"/>
      <c r="AA2148" s="14"/>
      <c r="AB2148" s="14"/>
      <c r="AC2148" s="14"/>
      <c r="AD2148" s="14"/>
      <c r="AE2148" s="14"/>
      <c r="AF2148" s="14"/>
      <c r="AG2148" s="14"/>
      <c r="AH2148" s="14"/>
      <c r="AI2148" s="14"/>
      <c r="AJ2148" s="14"/>
      <c r="AK2148" s="14"/>
      <c r="AL2148" s="14"/>
    </row>
    <row r="2149" spans="1:38">
      <c r="A2149" s="14"/>
      <c r="B2149" s="14"/>
      <c r="C2149" s="14"/>
      <c r="D2149" s="14"/>
      <c r="E2149" s="14"/>
      <c r="F2149" s="14"/>
      <c r="G2149" s="14"/>
      <c r="H2149" s="14"/>
      <c r="I2149" s="14"/>
      <c r="J2149" s="14"/>
      <c r="K2149" s="14"/>
      <c r="L2149" s="14"/>
      <c r="M2149" s="14"/>
      <c r="N2149" s="14"/>
      <c r="O2149" s="14"/>
      <c r="Q2149" s="14" t="str">
        <f>IF(moras!H2141="SI", moras!C2141, "")</f>
        <v/>
      </c>
      <c r="R2149" s="14">
        <f>IF(moras!H2141="NO", moras!C2141, "")</f>
        <v>342028</v>
      </c>
      <c r="S2149" s="14">
        <f t="shared" si="36"/>
        <v>-342028</v>
      </c>
      <c r="T2149" s="14"/>
      <c r="U2149" s="14"/>
      <c r="V2149" s="14"/>
      <c r="W2149" s="14"/>
      <c r="X2149" s="14"/>
      <c r="Y2149" s="14"/>
      <c r="Z2149" s="14"/>
      <c r="AA2149" s="14"/>
      <c r="AB2149" s="14"/>
      <c r="AC2149" s="14"/>
      <c r="AD2149" s="14"/>
      <c r="AE2149" s="14"/>
      <c r="AF2149" s="14"/>
      <c r="AG2149" s="14"/>
      <c r="AH2149" s="14"/>
      <c r="AI2149" s="14"/>
      <c r="AJ2149" s="14"/>
      <c r="AK2149" s="14"/>
      <c r="AL2149" s="14"/>
    </row>
    <row r="2150" spans="1:38">
      <c r="A2150" s="14"/>
      <c r="B2150" s="14"/>
      <c r="C2150" s="14"/>
      <c r="D2150" s="14"/>
      <c r="E2150" s="14"/>
      <c r="F2150" s="14"/>
      <c r="G2150" s="14"/>
      <c r="H2150" s="14"/>
      <c r="I2150" s="14"/>
      <c r="J2150" s="14"/>
      <c r="K2150" s="14"/>
      <c r="L2150" s="14"/>
      <c r="M2150" s="14"/>
      <c r="N2150" s="14"/>
      <c r="O2150" s="14"/>
      <c r="Q2150" s="14" t="str">
        <f>IF(moras!H2142="SI", moras!C2142, "")</f>
        <v/>
      </c>
      <c r="R2150" s="14">
        <f>IF(moras!H2142="NO", moras!C2142, "")</f>
        <v>239390</v>
      </c>
      <c r="S2150" s="14">
        <f t="shared" si="36"/>
        <v>-239390</v>
      </c>
      <c r="T2150" s="14"/>
      <c r="U2150" s="14"/>
      <c r="V2150" s="14"/>
      <c r="W2150" s="14"/>
      <c r="X2150" s="14"/>
      <c r="Y2150" s="14"/>
      <c r="Z2150" s="14"/>
      <c r="AA2150" s="14"/>
      <c r="AB2150" s="14"/>
      <c r="AC2150" s="14"/>
      <c r="AD2150" s="14"/>
      <c r="AE2150" s="14"/>
      <c r="AF2150" s="14"/>
      <c r="AG2150" s="14"/>
      <c r="AH2150" s="14"/>
      <c r="AI2150" s="14"/>
      <c r="AJ2150" s="14"/>
      <c r="AK2150" s="14"/>
      <c r="AL2150" s="14"/>
    </row>
    <row r="2151" spans="1:38">
      <c r="A2151" s="14"/>
      <c r="B2151" s="14"/>
      <c r="C2151" s="14"/>
      <c r="D2151" s="14"/>
      <c r="E2151" s="14"/>
      <c r="F2151" s="14"/>
      <c r="G2151" s="14"/>
      <c r="H2151" s="14"/>
      <c r="I2151" s="14"/>
      <c r="J2151" s="14"/>
      <c r="K2151" s="14"/>
      <c r="L2151" s="14"/>
      <c r="M2151" s="14"/>
      <c r="N2151" s="14"/>
      <c r="O2151" s="14"/>
      <c r="Q2151" s="14" t="str">
        <f>IF(moras!H2143="SI", moras!C2143, "")</f>
        <v/>
      </c>
      <c r="R2151" s="14">
        <f>IF(moras!H2143="NO", moras!C2143, "")</f>
        <v>1347519</v>
      </c>
      <c r="S2151" s="14">
        <f t="shared" si="36"/>
        <v>-1347519</v>
      </c>
      <c r="T2151" s="14"/>
      <c r="U2151" s="14"/>
      <c r="V2151" s="14"/>
      <c r="W2151" s="14"/>
      <c r="X2151" s="14"/>
      <c r="Y2151" s="14"/>
      <c r="Z2151" s="14"/>
      <c r="AA2151" s="14"/>
      <c r="AB2151" s="14"/>
      <c r="AC2151" s="14"/>
      <c r="AD2151" s="14"/>
      <c r="AE2151" s="14"/>
      <c r="AF2151" s="14"/>
      <c r="AG2151" s="14"/>
      <c r="AH2151" s="14"/>
      <c r="AI2151" s="14"/>
      <c r="AJ2151" s="14"/>
      <c r="AK2151" s="14"/>
      <c r="AL2151" s="14"/>
    </row>
    <row r="2152" spans="1:38">
      <c r="A2152" s="14"/>
      <c r="B2152" s="14"/>
      <c r="C2152" s="14"/>
      <c r="D2152" s="14"/>
      <c r="E2152" s="14"/>
      <c r="F2152" s="14"/>
      <c r="G2152" s="14"/>
      <c r="H2152" s="14"/>
      <c r="I2152" s="14"/>
      <c r="J2152" s="14"/>
      <c r="K2152" s="14"/>
      <c r="L2152" s="14"/>
      <c r="M2152" s="14"/>
      <c r="N2152" s="14"/>
      <c r="O2152" s="14"/>
      <c r="Q2152" s="14" t="str">
        <f>IF(moras!H2144="SI", moras!C2144, "")</f>
        <v/>
      </c>
      <c r="R2152" s="14">
        <f>IF(moras!H2144="NO", moras!C2144, "")</f>
        <v>350000</v>
      </c>
      <c r="S2152" s="14">
        <f t="shared" si="36"/>
        <v>-350000</v>
      </c>
      <c r="T2152" s="14"/>
      <c r="U2152" s="14"/>
      <c r="V2152" s="14"/>
      <c r="W2152" s="14"/>
      <c r="X2152" s="14"/>
      <c r="Y2152" s="14"/>
      <c r="Z2152" s="14"/>
      <c r="AA2152" s="14"/>
      <c r="AB2152" s="14"/>
      <c r="AC2152" s="14"/>
      <c r="AD2152" s="14"/>
      <c r="AE2152" s="14"/>
      <c r="AF2152" s="14"/>
      <c r="AG2152" s="14"/>
      <c r="AH2152" s="14"/>
      <c r="AI2152" s="14"/>
      <c r="AJ2152" s="14"/>
      <c r="AK2152" s="14"/>
      <c r="AL2152" s="14"/>
    </row>
    <row r="2153" spans="1:38">
      <c r="A2153" s="14"/>
      <c r="B2153" s="14"/>
      <c r="C2153" s="14"/>
      <c r="D2153" s="14"/>
      <c r="E2153" s="14"/>
      <c r="F2153" s="14"/>
      <c r="G2153" s="14"/>
      <c r="H2153" s="14"/>
      <c r="I2153" s="14"/>
      <c r="J2153" s="14"/>
      <c r="K2153" s="14"/>
      <c r="L2153" s="14"/>
      <c r="M2153" s="14"/>
      <c r="N2153" s="14"/>
      <c r="O2153" s="14"/>
      <c r="Q2153" s="14">
        <f>IF(moras!H2145="SI", moras!C2145, "")</f>
        <v>295000</v>
      </c>
      <c r="R2153" s="14" t="str">
        <f>IF(moras!H2145="NO", moras!C2145, "")</f>
        <v/>
      </c>
      <c r="S2153" s="14" t="e">
        <f t="shared" si="36"/>
        <v>#VALUE!</v>
      </c>
      <c r="T2153" s="14"/>
      <c r="U2153" s="14"/>
      <c r="V2153" s="14"/>
      <c r="W2153" s="14"/>
      <c r="X2153" s="14"/>
      <c r="Y2153" s="14"/>
      <c r="Z2153" s="14"/>
      <c r="AA2153" s="14"/>
      <c r="AB2153" s="14"/>
      <c r="AC2153" s="14"/>
      <c r="AD2153" s="14"/>
      <c r="AE2153" s="14"/>
      <c r="AF2153" s="14"/>
      <c r="AG2153" s="14"/>
      <c r="AH2153" s="14"/>
      <c r="AI2153" s="14"/>
      <c r="AJ2153" s="14"/>
      <c r="AK2153" s="14"/>
      <c r="AL2153" s="14"/>
    </row>
    <row r="2154" spans="1:38">
      <c r="A2154" s="14"/>
      <c r="B2154" s="14"/>
      <c r="C2154" s="14"/>
      <c r="D2154" s="14"/>
      <c r="E2154" s="14"/>
      <c r="F2154" s="14"/>
      <c r="G2154" s="14"/>
      <c r="H2154" s="14"/>
      <c r="I2154" s="14"/>
      <c r="J2154" s="14"/>
      <c r="K2154" s="14"/>
      <c r="L2154" s="14"/>
      <c r="M2154" s="14"/>
      <c r="N2154" s="14"/>
      <c r="O2154" s="14"/>
      <c r="Q2154" s="14" t="str">
        <f>IF(moras!H2146="SI", moras!C2146, "")</f>
        <v/>
      </c>
      <c r="R2154" s="14">
        <f>IF(moras!H2146="NO", moras!C2146, "")</f>
        <v>302470</v>
      </c>
      <c r="S2154" s="14">
        <f t="shared" si="36"/>
        <v>-302470</v>
      </c>
      <c r="T2154" s="14"/>
      <c r="U2154" s="14"/>
      <c r="V2154" s="14"/>
      <c r="W2154" s="14"/>
      <c r="X2154" s="14"/>
      <c r="Y2154" s="14"/>
      <c r="Z2154" s="14"/>
      <c r="AA2154" s="14"/>
      <c r="AB2154" s="14"/>
      <c r="AC2154" s="14"/>
      <c r="AD2154" s="14"/>
      <c r="AE2154" s="14"/>
      <c r="AF2154" s="14"/>
      <c r="AG2154" s="14"/>
      <c r="AH2154" s="14"/>
      <c r="AI2154" s="14"/>
      <c r="AJ2154" s="14"/>
      <c r="AK2154" s="14"/>
      <c r="AL2154" s="14"/>
    </row>
    <row r="2155" spans="1:38">
      <c r="A2155" s="14"/>
      <c r="B2155" s="14"/>
      <c r="C2155" s="14"/>
      <c r="D2155" s="14"/>
      <c r="E2155" s="14"/>
      <c r="F2155" s="14"/>
      <c r="G2155" s="14"/>
      <c r="H2155" s="14"/>
      <c r="I2155" s="14"/>
      <c r="J2155" s="14"/>
      <c r="K2155" s="14"/>
      <c r="L2155" s="14"/>
      <c r="M2155" s="14"/>
      <c r="N2155" s="14"/>
      <c r="O2155" s="14"/>
      <c r="Q2155" s="14" t="str">
        <f>IF(moras!H2147="SI", moras!C2147, "")</f>
        <v/>
      </c>
      <c r="R2155" s="14">
        <f>IF(moras!H2147="NO", moras!C2147, "")</f>
        <v>2613281.4500000002</v>
      </c>
      <c r="S2155" s="14">
        <f t="shared" si="36"/>
        <v>-2613281.4500000002</v>
      </c>
      <c r="T2155" s="14"/>
      <c r="U2155" s="14"/>
      <c r="V2155" s="14"/>
      <c r="W2155" s="14"/>
      <c r="X2155" s="14"/>
      <c r="Y2155" s="14"/>
      <c r="Z2155" s="14"/>
      <c r="AA2155" s="14"/>
      <c r="AB2155" s="14"/>
      <c r="AC2155" s="14"/>
      <c r="AD2155" s="14"/>
      <c r="AE2155" s="14"/>
      <c r="AF2155" s="14"/>
      <c r="AG2155" s="14"/>
      <c r="AH2155" s="14"/>
      <c r="AI2155" s="14"/>
      <c r="AJ2155" s="14"/>
      <c r="AK2155" s="14"/>
      <c r="AL2155" s="14"/>
    </row>
    <row r="2156" spans="1:38">
      <c r="A2156" s="14"/>
      <c r="B2156" s="14"/>
      <c r="C2156" s="14"/>
      <c r="D2156" s="14"/>
      <c r="E2156" s="14"/>
      <c r="F2156" s="14"/>
      <c r="G2156" s="14"/>
      <c r="H2156" s="14"/>
      <c r="I2156" s="14"/>
      <c r="J2156" s="14"/>
      <c r="K2156" s="14"/>
      <c r="L2156" s="14"/>
      <c r="M2156" s="14"/>
      <c r="N2156" s="14"/>
      <c r="O2156" s="14"/>
      <c r="Q2156" s="14" t="str">
        <f>IF(moras!H2148="SI", moras!C2148, "")</f>
        <v/>
      </c>
      <c r="R2156" s="14">
        <f>IF(moras!H2148="NO", moras!C2148, "")</f>
        <v>150409.17000000001</v>
      </c>
      <c r="S2156" s="14">
        <f t="shared" si="36"/>
        <v>-150409.17000000001</v>
      </c>
      <c r="T2156" s="14"/>
      <c r="U2156" s="14"/>
      <c r="V2156" s="14"/>
      <c r="W2156" s="14"/>
      <c r="X2156" s="14"/>
      <c r="Y2156" s="14"/>
      <c r="Z2156" s="14"/>
      <c r="AA2156" s="14"/>
      <c r="AB2156" s="14"/>
      <c r="AC2156" s="14"/>
      <c r="AD2156" s="14"/>
      <c r="AE2156" s="14"/>
      <c r="AF2156" s="14"/>
      <c r="AG2156" s="14"/>
      <c r="AH2156" s="14"/>
      <c r="AI2156" s="14"/>
      <c r="AJ2156" s="14"/>
      <c r="AK2156" s="14"/>
      <c r="AL2156" s="14"/>
    </row>
    <row r="2157" spans="1:38">
      <c r="A2157" s="14"/>
      <c r="B2157" s="14"/>
      <c r="C2157" s="14"/>
      <c r="D2157" s="14"/>
      <c r="E2157" s="14"/>
      <c r="F2157" s="14"/>
      <c r="G2157" s="14"/>
      <c r="H2157" s="14"/>
      <c r="I2157" s="14"/>
      <c r="J2157" s="14"/>
      <c r="K2157" s="14"/>
      <c r="L2157" s="14"/>
      <c r="M2157" s="14"/>
      <c r="N2157" s="14"/>
      <c r="O2157" s="14"/>
      <c r="Q2157" s="14">
        <f>IF(moras!H2149="SI", moras!C2149, "")</f>
        <v>77065</v>
      </c>
      <c r="R2157" s="14" t="str">
        <f>IF(moras!H2149="NO", moras!C2149, "")</f>
        <v/>
      </c>
      <c r="S2157" s="14" t="e">
        <f t="shared" si="36"/>
        <v>#VALUE!</v>
      </c>
      <c r="T2157" s="14"/>
      <c r="U2157" s="14"/>
      <c r="V2157" s="14"/>
      <c r="W2157" s="14"/>
      <c r="X2157" s="14"/>
      <c r="Y2157" s="14"/>
      <c r="Z2157" s="14"/>
      <c r="AA2157" s="14"/>
      <c r="AB2157" s="14"/>
      <c r="AC2157" s="14"/>
      <c r="AD2157" s="14"/>
      <c r="AE2157" s="14"/>
      <c r="AF2157" s="14"/>
      <c r="AG2157" s="14"/>
      <c r="AH2157" s="14"/>
      <c r="AI2157" s="14"/>
      <c r="AJ2157" s="14"/>
      <c r="AK2157" s="14"/>
      <c r="AL2157" s="14"/>
    </row>
    <row r="2158" spans="1:38">
      <c r="A2158" s="14"/>
      <c r="B2158" s="14"/>
      <c r="C2158" s="14"/>
      <c r="D2158" s="14"/>
      <c r="E2158" s="14"/>
      <c r="F2158" s="14"/>
      <c r="G2158" s="14"/>
      <c r="H2158" s="14"/>
      <c r="I2158" s="14"/>
      <c r="J2158" s="14"/>
      <c r="K2158" s="14"/>
      <c r="L2158" s="14"/>
      <c r="M2158" s="14"/>
      <c r="N2158" s="14"/>
      <c r="O2158" s="14"/>
      <c r="Q2158" s="14" t="str">
        <f>IF(moras!H2150="SI", moras!C2150, "")</f>
        <v/>
      </c>
      <c r="R2158" s="14">
        <f>IF(moras!H2150="NO", moras!C2150, "")</f>
        <v>426459.38</v>
      </c>
      <c r="S2158" s="14">
        <f t="shared" si="36"/>
        <v>-426459.38</v>
      </c>
      <c r="T2158" s="14"/>
      <c r="U2158" s="14"/>
      <c r="V2158" s="14"/>
      <c r="W2158" s="14"/>
      <c r="X2158" s="14"/>
      <c r="Y2158" s="14"/>
      <c r="Z2158" s="14"/>
      <c r="AA2158" s="14"/>
      <c r="AB2158" s="14"/>
      <c r="AC2158" s="14"/>
      <c r="AD2158" s="14"/>
      <c r="AE2158" s="14"/>
      <c r="AF2158" s="14"/>
      <c r="AG2158" s="14"/>
      <c r="AH2158" s="14"/>
      <c r="AI2158" s="14"/>
      <c r="AJ2158" s="14"/>
      <c r="AK2158" s="14"/>
      <c r="AL2158" s="14"/>
    </row>
    <row r="2159" spans="1:38">
      <c r="A2159" s="14"/>
      <c r="B2159" s="14"/>
      <c r="C2159" s="14"/>
      <c r="D2159" s="14"/>
      <c r="E2159" s="14"/>
      <c r="F2159" s="14"/>
      <c r="G2159" s="14"/>
      <c r="H2159" s="14"/>
      <c r="I2159" s="14"/>
      <c r="J2159" s="14"/>
      <c r="K2159" s="14"/>
      <c r="L2159" s="14"/>
      <c r="M2159" s="14"/>
      <c r="N2159" s="14"/>
      <c r="O2159" s="14"/>
      <c r="Q2159" s="14" t="str">
        <f>IF(moras!H2151="SI", moras!C2151, "")</f>
        <v/>
      </c>
      <c r="R2159" s="14">
        <f>IF(moras!H2151="NO", moras!C2151, "")</f>
        <v>448880</v>
      </c>
      <c r="S2159" s="14">
        <f t="shared" si="36"/>
        <v>-448880</v>
      </c>
      <c r="T2159" s="14"/>
      <c r="U2159" s="14"/>
      <c r="V2159" s="14"/>
      <c r="W2159" s="14"/>
      <c r="X2159" s="14"/>
      <c r="Y2159" s="14"/>
      <c r="Z2159" s="14"/>
      <c r="AA2159" s="14"/>
      <c r="AB2159" s="14"/>
      <c r="AC2159" s="14"/>
      <c r="AD2159" s="14"/>
      <c r="AE2159" s="14"/>
      <c r="AF2159" s="14"/>
      <c r="AG2159" s="14"/>
      <c r="AH2159" s="14"/>
      <c r="AI2159" s="14"/>
      <c r="AJ2159" s="14"/>
      <c r="AK2159" s="14"/>
      <c r="AL2159" s="14"/>
    </row>
    <row r="2160" spans="1:38">
      <c r="A2160" s="14"/>
      <c r="B2160" s="14"/>
      <c r="C2160" s="14"/>
      <c r="D2160" s="14"/>
      <c r="E2160" s="14"/>
      <c r="F2160" s="14"/>
      <c r="G2160" s="14"/>
      <c r="H2160" s="14"/>
      <c r="I2160" s="14"/>
      <c r="J2160" s="14"/>
      <c r="K2160" s="14"/>
      <c r="L2160" s="14"/>
      <c r="M2160" s="14"/>
      <c r="N2160" s="14"/>
      <c r="O2160" s="14"/>
      <c r="Q2160" s="14" t="str">
        <f>IF(moras!H2152="SI", moras!C2152, "")</f>
        <v/>
      </c>
      <c r="R2160" s="14">
        <f>IF(moras!H2152="NO", moras!C2152, "")</f>
        <v>10</v>
      </c>
      <c r="S2160" s="14">
        <f t="shared" si="36"/>
        <v>-10</v>
      </c>
      <c r="T2160" s="14"/>
      <c r="U2160" s="14"/>
      <c r="V2160" s="14"/>
      <c r="W2160" s="14"/>
      <c r="X2160" s="14"/>
      <c r="Y2160" s="14"/>
      <c r="Z2160" s="14"/>
      <c r="AA2160" s="14"/>
      <c r="AB2160" s="14"/>
      <c r="AC2160" s="14"/>
      <c r="AD2160" s="14"/>
      <c r="AE2160" s="14"/>
      <c r="AF2160" s="14"/>
      <c r="AG2160" s="14"/>
      <c r="AH2160" s="14"/>
      <c r="AI2160" s="14"/>
      <c r="AJ2160" s="14"/>
      <c r="AK2160" s="14"/>
      <c r="AL2160" s="14"/>
    </row>
    <row r="2161" spans="1:38">
      <c r="A2161" s="14"/>
      <c r="B2161" s="14"/>
      <c r="C2161" s="14"/>
      <c r="D2161" s="14"/>
      <c r="E2161" s="14"/>
      <c r="F2161" s="14"/>
      <c r="G2161" s="14"/>
      <c r="H2161" s="14"/>
      <c r="I2161" s="14"/>
      <c r="J2161" s="14"/>
      <c r="K2161" s="14"/>
      <c r="L2161" s="14"/>
      <c r="M2161" s="14"/>
      <c r="N2161" s="14"/>
      <c r="O2161" s="14"/>
      <c r="Q2161" s="14">
        <f>IF(moras!H2153="SI", moras!C2153, "")</f>
        <v>237717.86</v>
      </c>
      <c r="R2161" s="14" t="str">
        <f>IF(moras!H2153="NO", moras!C2153, "")</f>
        <v/>
      </c>
      <c r="S2161" s="14" t="e">
        <f t="shared" si="36"/>
        <v>#VALUE!</v>
      </c>
      <c r="T2161" s="14"/>
      <c r="U2161" s="14"/>
      <c r="V2161" s="14"/>
      <c r="W2161" s="14"/>
      <c r="X2161" s="14"/>
      <c r="Y2161" s="14"/>
      <c r="Z2161" s="14"/>
      <c r="AA2161" s="14"/>
      <c r="AB2161" s="14"/>
      <c r="AC2161" s="14"/>
      <c r="AD2161" s="14"/>
      <c r="AE2161" s="14"/>
      <c r="AF2161" s="14"/>
      <c r="AG2161" s="14"/>
      <c r="AH2161" s="14"/>
      <c r="AI2161" s="14"/>
      <c r="AJ2161" s="14"/>
      <c r="AK2161" s="14"/>
      <c r="AL2161" s="14"/>
    </row>
    <row r="2162" spans="1:38">
      <c r="A2162" s="14"/>
      <c r="B2162" s="14"/>
      <c r="C2162" s="14"/>
      <c r="D2162" s="14"/>
      <c r="E2162" s="14"/>
      <c r="F2162" s="14"/>
      <c r="G2162" s="14"/>
      <c r="H2162" s="14"/>
      <c r="I2162" s="14"/>
      <c r="J2162" s="14"/>
      <c r="K2162" s="14"/>
      <c r="L2162" s="14"/>
      <c r="M2162" s="14"/>
      <c r="N2162" s="14"/>
      <c r="O2162" s="14"/>
      <c r="Q2162" s="14" t="str">
        <f>IF(moras!H2154="SI", moras!C2154, "")</f>
        <v/>
      </c>
      <c r="R2162" s="14">
        <f>IF(moras!H2154="NO", moras!C2154, "")</f>
        <v>297045</v>
      </c>
      <c r="S2162" s="14">
        <f t="shared" si="36"/>
        <v>-297045</v>
      </c>
      <c r="T2162" s="14"/>
      <c r="U2162" s="14"/>
      <c r="V2162" s="14"/>
      <c r="W2162" s="14"/>
      <c r="X2162" s="14"/>
      <c r="Y2162" s="14"/>
      <c r="Z2162" s="14"/>
      <c r="AA2162" s="14"/>
      <c r="AB2162" s="14"/>
      <c r="AC2162" s="14"/>
      <c r="AD2162" s="14"/>
      <c r="AE2162" s="14"/>
      <c r="AF2162" s="14"/>
      <c r="AG2162" s="14"/>
      <c r="AH2162" s="14"/>
      <c r="AI2162" s="14"/>
      <c r="AJ2162" s="14"/>
      <c r="AK2162" s="14"/>
      <c r="AL2162" s="14"/>
    </row>
    <row r="2163" spans="1:38">
      <c r="A2163" s="14"/>
      <c r="B2163" s="14"/>
      <c r="C2163" s="14"/>
      <c r="D2163" s="14"/>
      <c r="E2163" s="14"/>
      <c r="F2163" s="14"/>
      <c r="G2163" s="14"/>
      <c r="H2163" s="14"/>
      <c r="I2163" s="14"/>
      <c r="J2163" s="14"/>
      <c r="K2163" s="14"/>
      <c r="L2163" s="14"/>
      <c r="M2163" s="14"/>
      <c r="N2163" s="14"/>
      <c r="O2163" s="14"/>
      <c r="Q2163" s="14" t="str">
        <f>IF(moras!H2155="SI", moras!C2155, "")</f>
        <v/>
      </c>
      <c r="R2163" s="14">
        <f>IF(moras!H2155="NO", moras!C2155, "")</f>
        <v>585854</v>
      </c>
      <c r="S2163" s="14">
        <f t="shared" si="36"/>
        <v>-585854</v>
      </c>
      <c r="T2163" s="14"/>
      <c r="U2163" s="14"/>
      <c r="V2163" s="14"/>
      <c r="W2163" s="14"/>
      <c r="X2163" s="14"/>
      <c r="Y2163" s="14"/>
      <c r="Z2163" s="14"/>
      <c r="AA2163" s="14"/>
      <c r="AB2163" s="14"/>
      <c r="AC2163" s="14"/>
      <c r="AD2163" s="14"/>
      <c r="AE2163" s="14"/>
      <c r="AF2163" s="14"/>
      <c r="AG2163" s="14"/>
      <c r="AH2163" s="14"/>
      <c r="AI2163" s="14"/>
      <c r="AJ2163" s="14"/>
      <c r="AK2163" s="14"/>
      <c r="AL2163" s="14"/>
    </row>
    <row r="2164" spans="1:38">
      <c r="A2164" s="14"/>
      <c r="B2164" s="14"/>
      <c r="C2164" s="14"/>
      <c r="D2164" s="14"/>
      <c r="E2164" s="14"/>
      <c r="F2164" s="14"/>
      <c r="G2164" s="14"/>
      <c r="H2164" s="14"/>
      <c r="I2164" s="14"/>
      <c r="J2164" s="14"/>
      <c r="K2164" s="14"/>
      <c r="L2164" s="14"/>
      <c r="M2164" s="14"/>
      <c r="N2164" s="14"/>
      <c r="O2164" s="14"/>
      <c r="Q2164" s="14" t="str">
        <f>IF(moras!H2156="SI", moras!C2156, "")</f>
        <v/>
      </c>
      <c r="R2164" s="14">
        <f>IF(moras!H2156="NO", moras!C2156, "")</f>
        <v>404467</v>
      </c>
      <c r="S2164" s="14">
        <f t="shared" si="36"/>
        <v>-404467</v>
      </c>
      <c r="T2164" s="14"/>
      <c r="U2164" s="14"/>
      <c r="V2164" s="14"/>
      <c r="W2164" s="14"/>
      <c r="X2164" s="14"/>
      <c r="Y2164" s="14"/>
      <c r="Z2164" s="14"/>
      <c r="AA2164" s="14"/>
      <c r="AB2164" s="14"/>
      <c r="AC2164" s="14"/>
      <c r="AD2164" s="14"/>
      <c r="AE2164" s="14"/>
      <c r="AF2164" s="14"/>
      <c r="AG2164" s="14"/>
      <c r="AH2164" s="14"/>
      <c r="AI2164" s="14"/>
      <c r="AJ2164" s="14"/>
      <c r="AK2164" s="14"/>
      <c r="AL2164" s="14"/>
    </row>
    <row r="2165" spans="1:38">
      <c r="A2165" s="14"/>
      <c r="B2165" s="14"/>
      <c r="C2165" s="14"/>
      <c r="D2165" s="14"/>
      <c r="E2165" s="14"/>
      <c r="F2165" s="14"/>
      <c r="G2165" s="14"/>
      <c r="H2165" s="14"/>
      <c r="I2165" s="14"/>
      <c r="J2165" s="14"/>
      <c r="K2165" s="14"/>
      <c r="L2165" s="14"/>
      <c r="M2165" s="14"/>
      <c r="N2165" s="14"/>
      <c r="O2165" s="14"/>
      <c r="Q2165" s="14">
        <f>IF(moras!H2157="SI", moras!C2157, "")</f>
        <v>594092</v>
      </c>
      <c r="R2165" s="14" t="str">
        <f>IF(moras!H2157="NO", moras!C2157, "")</f>
        <v/>
      </c>
      <c r="S2165" s="14" t="e">
        <f t="shared" si="36"/>
        <v>#VALUE!</v>
      </c>
      <c r="T2165" s="14"/>
      <c r="U2165" s="14"/>
      <c r="V2165" s="14"/>
      <c r="W2165" s="14"/>
      <c r="X2165" s="14"/>
      <c r="Y2165" s="14"/>
      <c r="Z2165" s="14"/>
      <c r="AA2165" s="14"/>
      <c r="AB2165" s="14"/>
      <c r="AC2165" s="14"/>
      <c r="AD2165" s="14"/>
      <c r="AE2165" s="14"/>
      <c r="AF2165" s="14"/>
      <c r="AG2165" s="14"/>
      <c r="AH2165" s="14"/>
      <c r="AI2165" s="14"/>
      <c r="AJ2165" s="14"/>
      <c r="AK2165" s="14"/>
      <c r="AL2165" s="14"/>
    </row>
    <row r="2166" spans="1:38">
      <c r="A2166" s="14"/>
      <c r="B2166" s="14"/>
      <c r="C2166" s="14"/>
      <c r="D2166" s="14"/>
      <c r="E2166" s="14"/>
      <c r="F2166" s="14"/>
      <c r="G2166" s="14"/>
      <c r="H2166" s="14"/>
      <c r="I2166" s="14"/>
      <c r="J2166" s="14"/>
      <c r="K2166" s="14"/>
      <c r="L2166" s="14"/>
      <c r="M2166" s="14"/>
      <c r="N2166" s="14"/>
      <c r="O2166" s="14"/>
      <c r="Q2166" s="14" t="str">
        <f>IF(moras!H2158="SI", moras!C2158, "")</f>
        <v/>
      </c>
      <c r="R2166" s="14">
        <f>IF(moras!H2158="NO", moras!C2158, "")</f>
        <v>138580</v>
      </c>
      <c r="S2166" s="14">
        <f t="shared" si="36"/>
        <v>-138580</v>
      </c>
      <c r="T2166" s="14"/>
      <c r="U2166" s="14"/>
      <c r="V2166" s="14"/>
      <c r="W2166" s="14"/>
      <c r="X2166" s="14"/>
      <c r="Y2166" s="14"/>
      <c r="Z2166" s="14"/>
      <c r="AA2166" s="14"/>
      <c r="AB2166" s="14"/>
      <c r="AC2166" s="14"/>
      <c r="AD2166" s="14"/>
      <c r="AE2166" s="14"/>
      <c r="AF2166" s="14"/>
      <c r="AG2166" s="14"/>
      <c r="AH2166" s="14"/>
      <c r="AI2166" s="14"/>
      <c r="AJ2166" s="14"/>
      <c r="AK2166" s="14"/>
      <c r="AL2166" s="14"/>
    </row>
    <row r="2167" spans="1:38">
      <c r="A2167" s="14"/>
      <c r="B2167" s="14"/>
      <c r="C2167" s="14"/>
      <c r="D2167" s="14"/>
      <c r="E2167" s="14"/>
      <c r="F2167" s="14"/>
      <c r="G2167" s="14"/>
      <c r="H2167" s="14"/>
      <c r="I2167" s="14"/>
      <c r="J2167" s="14"/>
      <c r="K2167" s="14"/>
      <c r="L2167" s="14"/>
      <c r="M2167" s="14"/>
      <c r="N2167" s="14"/>
      <c r="O2167" s="14"/>
      <c r="Q2167" s="14" t="str">
        <f>IF(moras!H2159="SI", moras!C2159, "")</f>
        <v/>
      </c>
      <c r="R2167" s="14">
        <f>IF(moras!H2159="NO", moras!C2159, "")</f>
        <v>1241627.95</v>
      </c>
      <c r="S2167" s="14">
        <f t="shared" si="36"/>
        <v>-1241627.95</v>
      </c>
      <c r="T2167" s="14"/>
      <c r="U2167" s="14"/>
      <c r="V2167" s="14"/>
      <c r="W2167" s="14"/>
      <c r="X2167" s="14"/>
      <c r="Y2167" s="14"/>
      <c r="Z2167" s="14"/>
      <c r="AA2167" s="14"/>
      <c r="AB2167" s="14"/>
      <c r="AC2167" s="14"/>
      <c r="AD2167" s="14"/>
      <c r="AE2167" s="14"/>
      <c r="AF2167" s="14"/>
      <c r="AG2167" s="14"/>
      <c r="AH2167" s="14"/>
      <c r="AI2167" s="14"/>
      <c r="AJ2167" s="14"/>
      <c r="AK2167" s="14"/>
      <c r="AL2167" s="14"/>
    </row>
    <row r="2168" spans="1:38">
      <c r="A2168" s="14"/>
      <c r="B2168" s="14"/>
      <c r="C2168" s="14"/>
      <c r="D2168" s="14"/>
      <c r="E2168" s="14"/>
      <c r="F2168" s="14"/>
      <c r="G2168" s="14"/>
      <c r="H2168" s="14"/>
      <c r="I2168" s="14"/>
      <c r="J2168" s="14"/>
      <c r="K2168" s="14"/>
      <c r="L2168" s="14"/>
      <c r="M2168" s="14"/>
      <c r="N2168" s="14"/>
      <c r="O2168" s="14"/>
      <c r="Q2168" s="14" t="str">
        <f>IF(moras!H2160="SI", moras!C2160, "")</f>
        <v/>
      </c>
      <c r="R2168" s="14">
        <f>IF(moras!H2160="NO", moras!C2160, "")</f>
        <v>915020.56</v>
      </c>
      <c r="S2168" s="14">
        <f t="shared" si="36"/>
        <v>-915020.56</v>
      </c>
      <c r="T2168" s="14"/>
      <c r="U2168" s="14"/>
      <c r="V2168" s="14"/>
      <c r="W2168" s="14"/>
      <c r="X2168" s="14"/>
      <c r="Y2168" s="14"/>
      <c r="Z2168" s="14"/>
      <c r="AA2168" s="14"/>
      <c r="AB2168" s="14"/>
      <c r="AC2168" s="14"/>
      <c r="AD2168" s="14"/>
      <c r="AE2168" s="14"/>
      <c r="AF2168" s="14"/>
      <c r="AG2168" s="14"/>
      <c r="AH2168" s="14"/>
      <c r="AI2168" s="14"/>
      <c r="AJ2168" s="14"/>
      <c r="AK2168" s="14"/>
      <c r="AL2168" s="14"/>
    </row>
    <row r="2169" spans="1:38">
      <c r="A2169" s="14"/>
      <c r="B2169" s="14"/>
      <c r="C2169" s="14"/>
      <c r="D2169" s="14"/>
      <c r="E2169" s="14"/>
      <c r="F2169" s="14"/>
      <c r="G2169" s="14"/>
      <c r="H2169" s="14"/>
      <c r="I2169" s="14"/>
      <c r="J2169" s="14"/>
      <c r="K2169" s="14"/>
      <c r="L2169" s="14"/>
      <c r="M2169" s="14"/>
      <c r="N2169" s="14"/>
      <c r="O2169" s="14"/>
      <c r="Q2169" s="14" t="str">
        <f>IF(moras!H2161="SI", moras!C2161, "")</f>
        <v/>
      </c>
      <c r="R2169" s="14">
        <f>IF(moras!H2161="NO", moras!C2161, "")</f>
        <v>569373.16</v>
      </c>
      <c r="S2169" s="14">
        <f t="shared" si="36"/>
        <v>-569373.16</v>
      </c>
      <c r="T2169" s="14"/>
      <c r="U2169" s="14"/>
      <c r="V2169" s="14"/>
      <c r="W2169" s="14"/>
      <c r="X2169" s="14"/>
      <c r="Y2169" s="14"/>
      <c r="Z2169" s="14"/>
      <c r="AA2169" s="14"/>
      <c r="AB2169" s="14"/>
      <c r="AC2169" s="14"/>
      <c r="AD2169" s="14"/>
      <c r="AE2169" s="14"/>
      <c r="AF2169" s="14"/>
      <c r="AG2169" s="14"/>
      <c r="AH2169" s="14"/>
      <c r="AI2169" s="14"/>
      <c r="AJ2169" s="14"/>
      <c r="AK2169" s="14"/>
      <c r="AL2169" s="14"/>
    </row>
    <row r="2170" spans="1:38">
      <c r="A2170" s="14"/>
      <c r="B2170" s="14"/>
      <c r="C2170" s="14"/>
      <c r="D2170" s="14"/>
      <c r="E2170" s="14"/>
      <c r="F2170" s="14"/>
      <c r="G2170" s="14"/>
      <c r="H2170" s="14"/>
      <c r="I2170" s="14"/>
      <c r="J2170" s="14"/>
      <c r="K2170" s="14"/>
      <c r="L2170" s="14"/>
      <c r="M2170" s="14"/>
      <c r="N2170" s="14"/>
      <c r="O2170" s="14"/>
      <c r="Q2170" s="14" t="str">
        <f>IF(moras!H2162="SI", moras!C2162, "")</f>
        <v/>
      </c>
      <c r="R2170" s="14">
        <f>IF(moras!H2162="NO", moras!C2162, "")</f>
        <v>457000</v>
      </c>
      <c r="S2170" s="14">
        <f t="shared" si="36"/>
        <v>-457000</v>
      </c>
      <c r="T2170" s="14"/>
      <c r="U2170" s="14"/>
      <c r="V2170" s="14"/>
      <c r="W2170" s="14"/>
      <c r="X2170" s="14"/>
      <c r="Y2170" s="14"/>
      <c r="Z2170" s="14"/>
      <c r="AA2170" s="14"/>
      <c r="AB2170" s="14"/>
      <c r="AC2170" s="14"/>
      <c r="AD2170" s="14"/>
      <c r="AE2170" s="14"/>
      <c r="AF2170" s="14"/>
      <c r="AG2170" s="14"/>
      <c r="AH2170" s="14"/>
      <c r="AI2170" s="14"/>
      <c r="AJ2170" s="14"/>
      <c r="AK2170" s="14"/>
      <c r="AL2170" s="14"/>
    </row>
    <row r="2171" spans="1:38">
      <c r="A2171" s="14"/>
      <c r="B2171" s="14"/>
      <c r="C2171" s="14"/>
      <c r="D2171" s="14"/>
      <c r="E2171" s="14"/>
      <c r="F2171" s="14"/>
      <c r="G2171" s="14"/>
      <c r="H2171" s="14"/>
      <c r="I2171" s="14"/>
      <c r="J2171" s="14"/>
      <c r="K2171" s="14"/>
      <c r="L2171" s="14"/>
      <c r="M2171" s="14"/>
      <c r="N2171" s="14"/>
      <c r="O2171" s="14"/>
      <c r="Q2171" s="14" t="str">
        <f>IF(moras!H2163="SI", moras!C2163, "")</f>
        <v/>
      </c>
      <c r="R2171" s="14">
        <f>IF(moras!H2163="NO", moras!C2163, "")</f>
        <v>440696.47</v>
      </c>
      <c r="S2171" s="14">
        <f t="shared" si="36"/>
        <v>-440696.47</v>
      </c>
      <c r="T2171" s="14"/>
      <c r="U2171" s="14"/>
      <c r="V2171" s="14"/>
      <c r="W2171" s="14"/>
      <c r="X2171" s="14"/>
      <c r="Y2171" s="14"/>
      <c r="Z2171" s="14"/>
      <c r="AA2171" s="14"/>
      <c r="AB2171" s="14"/>
      <c r="AC2171" s="14"/>
      <c r="AD2171" s="14"/>
      <c r="AE2171" s="14"/>
      <c r="AF2171" s="14"/>
      <c r="AG2171" s="14"/>
      <c r="AH2171" s="14"/>
      <c r="AI2171" s="14"/>
      <c r="AJ2171" s="14"/>
      <c r="AK2171" s="14"/>
      <c r="AL2171" s="14"/>
    </row>
    <row r="2172" spans="1:38">
      <c r="A2172" s="14"/>
      <c r="B2172" s="14"/>
      <c r="C2172" s="14"/>
      <c r="D2172" s="14"/>
      <c r="E2172" s="14"/>
      <c r="F2172" s="14"/>
      <c r="G2172" s="14"/>
      <c r="H2172" s="14"/>
      <c r="I2172" s="14"/>
      <c r="J2172" s="14"/>
      <c r="K2172" s="14"/>
      <c r="L2172" s="14"/>
      <c r="M2172" s="14"/>
      <c r="N2172" s="14"/>
      <c r="O2172" s="14"/>
      <c r="Q2172" s="14">
        <f>IF(moras!H2164="SI", moras!C2164, "")</f>
        <v>1057538</v>
      </c>
      <c r="R2172" s="14" t="str">
        <f>IF(moras!H2164="NO", moras!C2164, "")</f>
        <v/>
      </c>
      <c r="S2172" s="14" t="e">
        <f t="shared" si="36"/>
        <v>#VALUE!</v>
      </c>
      <c r="T2172" s="14"/>
      <c r="U2172" s="14"/>
      <c r="V2172" s="14"/>
      <c r="W2172" s="14"/>
      <c r="X2172" s="14"/>
      <c r="Y2172" s="14"/>
      <c r="Z2172" s="14"/>
      <c r="AA2172" s="14"/>
      <c r="AB2172" s="14"/>
      <c r="AC2172" s="14"/>
      <c r="AD2172" s="14"/>
      <c r="AE2172" s="14"/>
      <c r="AF2172" s="14"/>
      <c r="AG2172" s="14"/>
      <c r="AH2172" s="14"/>
      <c r="AI2172" s="14"/>
      <c r="AJ2172" s="14"/>
      <c r="AK2172" s="14"/>
      <c r="AL2172" s="14"/>
    </row>
    <row r="2173" spans="1:38">
      <c r="A2173" s="14"/>
      <c r="B2173" s="14"/>
      <c r="C2173" s="14"/>
      <c r="D2173" s="14"/>
      <c r="E2173" s="14"/>
      <c r="F2173" s="14"/>
      <c r="G2173" s="14"/>
      <c r="H2173" s="14"/>
      <c r="I2173" s="14"/>
      <c r="J2173" s="14"/>
      <c r="K2173" s="14"/>
      <c r="L2173" s="14"/>
      <c r="M2173" s="14"/>
      <c r="N2173" s="14"/>
      <c r="O2173" s="14"/>
      <c r="Q2173" s="14">
        <f>IF(moras!H2165="SI", moras!C2165, "")</f>
        <v>428222.68</v>
      </c>
      <c r="R2173" s="14" t="str">
        <f>IF(moras!H2165="NO", moras!C2165, "")</f>
        <v/>
      </c>
      <c r="S2173" s="14" t="e">
        <f t="shared" si="36"/>
        <v>#VALUE!</v>
      </c>
      <c r="T2173" s="14"/>
      <c r="U2173" s="14"/>
      <c r="V2173" s="14"/>
      <c r="W2173" s="14"/>
      <c r="X2173" s="14"/>
      <c r="Y2173" s="14"/>
      <c r="Z2173" s="14"/>
      <c r="AA2173" s="14"/>
      <c r="AB2173" s="14"/>
      <c r="AC2173" s="14"/>
      <c r="AD2173" s="14"/>
      <c r="AE2173" s="14"/>
      <c r="AF2173" s="14"/>
      <c r="AG2173" s="14"/>
      <c r="AH2173" s="14"/>
      <c r="AI2173" s="14"/>
      <c r="AJ2173" s="14"/>
      <c r="AK2173" s="14"/>
      <c r="AL2173" s="14"/>
    </row>
    <row r="2174" spans="1:38">
      <c r="A2174" s="14"/>
      <c r="B2174" s="14"/>
      <c r="C2174" s="14"/>
      <c r="D2174" s="14"/>
      <c r="E2174" s="14"/>
      <c r="F2174" s="14"/>
      <c r="G2174" s="14"/>
      <c r="H2174" s="14"/>
      <c r="I2174" s="14"/>
      <c r="J2174" s="14"/>
      <c r="K2174" s="14"/>
      <c r="L2174" s="14"/>
      <c r="M2174" s="14"/>
      <c r="N2174" s="14"/>
      <c r="O2174" s="14"/>
      <c r="Q2174" s="14" t="str">
        <f>IF(moras!H2166="SI", moras!C2166, "")</f>
        <v/>
      </c>
      <c r="R2174" s="14">
        <f>IF(moras!H2166="NO", moras!C2166, "")</f>
        <v>301566</v>
      </c>
      <c r="S2174" s="14">
        <f t="shared" si="36"/>
        <v>-301566</v>
      </c>
      <c r="T2174" s="14"/>
      <c r="U2174" s="14"/>
      <c r="V2174" s="14"/>
      <c r="W2174" s="14"/>
      <c r="X2174" s="14"/>
      <c r="Y2174" s="14"/>
      <c r="Z2174" s="14"/>
      <c r="AA2174" s="14"/>
      <c r="AB2174" s="14"/>
      <c r="AC2174" s="14"/>
      <c r="AD2174" s="14"/>
      <c r="AE2174" s="14"/>
      <c r="AF2174" s="14"/>
      <c r="AG2174" s="14"/>
      <c r="AH2174" s="14"/>
      <c r="AI2174" s="14"/>
      <c r="AJ2174" s="14"/>
      <c r="AK2174" s="14"/>
      <c r="AL2174" s="14"/>
    </row>
    <row r="2175" spans="1:38">
      <c r="A2175" s="14"/>
      <c r="B2175" s="14"/>
      <c r="C2175" s="14"/>
      <c r="D2175" s="14"/>
      <c r="E2175" s="14"/>
      <c r="F2175" s="14"/>
      <c r="G2175" s="14"/>
      <c r="H2175" s="14"/>
      <c r="I2175" s="14"/>
      <c r="J2175" s="14"/>
      <c r="K2175" s="14"/>
      <c r="L2175" s="14"/>
      <c r="M2175" s="14"/>
      <c r="N2175" s="14"/>
      <c r="O2175" s="14"/>
      <c r="Q2175" s="14">
        <f>IF(moras!H2167="SI", moras!C2167, "")</f>
        <v>183333</v>
      </c>
      <c r="R2175" s="14" t="str">
        <f>IF(moras!H2167="NO", moras!C2167, "")</f>
        <v/>
      </c>
      <c r="S2175" s="14" t="e">
        <f t="shared" si="36"/>
        <v>#VALUE!</v>
      </c>
      <c r="T2175" s="14"/>
      <c r="U2175" s="14"/>
      <c r="V2175" s="14"/>
      <c r="W2175" s="14"/>
      <c r="X2175" s="14"/>
      <c r="Y2175" s="14"/>
      <c r="Z2175" s="14"/>
      <c r="AA2175" s="14"/>
      <c r="AB2175" s="14"/>
      <c r="AC2175" s="14"/>
      <c r="AD2175" s="14"/>
      <c r="AE2175" s="14"/>
      <c r="AF2175" s="14"/>
      <c r="AG2175" s="14"/>
      <c r="AH2175" s="14"/>
      <c r="AI2175" s="14"/>
      <c r="AJ2175" s="14"/>
      <c r="AK2175" s="14"/>
      <c r="AL2175" s="14"/>
    </row>
    <row r="2176" spans="1:38">
      <c r="A2176" s="14"/>
      <c r="B2176" s="14"/>
      <c r="C2176" s="14"/>
      <c r="D2176" s="14"/>
      <c r="E2176" s="14"/>
      <c r="F2176" s="14"/>
      <c r="G2176" s="14"/>
      <c r="H2176" s="14"/>
      <c r="I2176" s="14"/>
      <c r="J2176" s="14"/>
      <c r="K2176" s="14"/>
      <c r="L2176" s="14"/>
      <c r="M2176" s="14"/>
      <c r="N2176" s="14"/>
      <c r="O2176" s="14"/>
      <c r="Q2176" s="14" t="str">
        <f>IF(moras!H2168="SI", moras!C2168, "")</f>
        <v/>
      </c>
      <c r="R2176" s="14">
        <f>IF(moras!H2168="NO", moras!C2168, "")</f>
        <v>297045</v>
      </c>
      <c r="S2176" s="14">
        <f t="shared" si="36"/>
        <v>-297045</v>
      </c>
      <c r="T2176" s="14"/>
      <c r="U2176" s="14"/>
      <c r="V2176" s="14"/>
      <c r="W2176" s="14"/>
      <c r="X2176" s="14"/>
      <c r="Y2176" s="14"/>
      <c r="Z2176" s="14"/>
      <c r="AA2176" s="14"/>
      <c r="AB2176" s="14"/>
      <c r="AC2176" s="14"/>
      <c r="AD2176" s="14"/>
      <c r="AE2176" s="14"/>
      <c r="AF2176" s="14"/>
      <c r="AG2176" s="14"/>
      <c r="AH2176" s="14"/>
      <c r="AI2176" s="14"/>
      <c r="AJ2176" s="14"/>
      <c r="AK2176" s="14"/>
      <c r="AL2176" s="14"/>
    </row>
    <row r="2177" spans="1:38">
      <c r="A2177" s="14"/>
      <c r="B2177" s="14"/>
      <c r="C2177" s="14"/>
      <c r="D2177" s="14"/>
      <c r="E2177" s="14"/>
      <c r="F2177" s="14"/>
      <c r="G2177" s="14"/>
      <c r="H2177" s="14"/>
      <c r="I2177" s="14"/>
      <c r="J2177" s="14"/>
      <c r="K2177" s="14"/>
      <c r="L2177" s="14"/>
      <c r="M2177" s="14"/>
      <c r="N2177" s="14"/>
      <c r="O2177" s="14"/>
      <c r="Q2177" s="14" t="str">
        <f>IF(moras!H2169="SI", moras!C2169, "")</f>
        <v/>
      </c>
      <c r="R2177" s="14">
        <f>IF(moras!H2169="NO", moras!C2169, "")</f>
        <v>335377.5</v>
      </c>
      <c r="S2177" s="14">
        <f t="shared" si="36"/>
        <v>-335377.5</v>
      </c>
      <c r="T2177" s="14"/>
      <c r="U2177" s="14"/>
      <c r="V2177" s="14"/>
      <c r="W2177" s="14"/>
      <c r="X2177" s="14"/>
      <c r="Y2177" s="14"/>
      <c r="Z2177" s="14"/>
      <c r="AA2177" s="14"/>
      <c r="AB2177" s="14"/>
      <c r="AC2177" s="14"/>
      <c r="AD2177" s="14"/>
      <c r="AE2177" s="14"/>
      <c r="AF2177" s="14"/>
      <c r="AG2177" s="14"/>
      <c r="AH2177" s="14"/>
      <c r="AI2177" s="14"/>
      <c r="AJ2177" s="14"/>
      <c r="AK2177" s="14"/>
      <c r="AL2177" s="14"/>
    </row>
    <row r="2178" spans="1:38">
      <c r="A2178" s="14"/>
      <c r="B2178" s="14"/>
      <c r="C2178" s="14"/>
      <c r="D2178" s="14"/>
      <c r="E2178" s="14"/>
      <c r="F2178" s="14"/>
      <c r="G2178" s="14"/>
      <c r="H2178" s="14"/>
      <c r="I2178" s="14"/>
      <c r="J2178" s="14"/>
      <c r="K2178" s="14"/>
      <c r="L2178" s="14"/>
      <c r="M2178" s="14"/>
      <c r="N2178" s="14"/>
      <c r="O2178" s="14"/>
      <c r="Q2178" s="14" t="str">
        <f>IF(moras!H2170="SI", moras!C2170, "")</f>
        <v/>
      </c>
      <c r="R2178" s="14">
        <f>IF(moras!H2170="NO", moras!C2170, "")</f>
        <v>210000</v>
      </c>
      <c r="S2178" s="14">
        <f t="shared" si="36"/>
        <v>-210000</v>
      </c>
      <c r="T2178" s="14"/>
      <c r="U2178" s="14"/>
      <c r="V2178" s="14"/>
      <c r="W2178" s="14"/>
      <c r="X2178" s="14"/>
      <c r="Y2178" s="14"/>
      <c r="Z2178" s="14"/>
      <c r="AA2178" s="14"/>
      <c r="AB2178" s="14"/>
      <c r="AC2178" s="14"/>
      <c r="AD2178" s="14"/>
      <c r="AE2178" s="14"/>
      <c r="AF2178" s="14"/>
      <c r="AG2178" s="14"/>
      <c r="AH2178" s="14"/>
      <c r="AI2178" s="14"/>
      <c r="AJ2178" s="14"/>
      <c r="AK2178" s="14"/>
      <c r="AL2178" s="14"/>
    </row>
    <row r="2179" spans="1:38">
      <c r="A2179" s="14"/>
      <c r="B2179" s="14"/>
      <c r="C2179" s="14"/>
      <c r="D2179" s="14"/>
      <c r="E2179" s="14"/>
      <c r="F2179" s="14"/>
      <c r="G2179" s="14"/>
      <c r="H2179" s="14"/>
      <c r="I2179" s="14"/>
      <c r="J2179" s="14"/>
      <c r="K2179" s="14"/>
      <c r="L2179" s="14"/>
      <c r="M2179" s="14"/>
      <c r="N2179" s="14"/>
      <c r="O2179" s="14"/>
      <c r="Q2179" s="14" t="str">
        <f>IF(moras!H2171="SI", moras!C2171, "")</f>
        <v/>
      </c>
      <c r="R2179" s="14">
        <f>IF(moras!H2171="NO", moras!C2171, "")</f>
        <v>813888.34</v>
      </c>
      <c r="S2179" s="14">
        <f t="shared" si="36"/>
        <v>-813888.34</v>
      </c>
      <c r="T2179" s="14"/>
      <c r="U2179" s="14"/>
      <c r="V2179" s="14"/>
      <c r="W2179" s="14"/>
      <c r="X2179" s="14"/>
      <c r="Y2179" s="14"/>
      <c r="Z2179" s="14"/>
      <c r="AA2179" s="14"/>
      <c r="AB2179" s="14"/>
      <c r="AC2179" s="14"/>
      <c r="AD2179" s="14"/>
      <c r="AE2179" s="14"/>
      <c r="AF2179" s="14"/>
      <c r="AG2179" s="14"/>
      <c r="AH2179" s="14"/>
      <c r="AI2179" s="14"/>
      <c r="AJ2179" s="14"/>
      <c r="AK2179" s="14"/>
      <c r="AL2179" s="14"/>
    </row>
    <row r="2180" spans="1:38">
      <c r="A2180" s="14"/>
      <c r="B2180" s="14"/>
      <c r="C2180" s="14"/>
      <c r="D2180" s="14"/>
      <c r="E2180" s="14"/>
      <c r="F2180" s="14"/>
      <c r="G2180" s="14"/>
      <c r="H2180" s="14"/>
      <c r="I2180" s="14"/>
      <c r="J2180" s="14"/>
      <c r="K2180" s="14"/>
      <c r="L2180" s="14"/>
      <c r="M2180" s="14"/>
      <c r="N2180" s="14"/>
      <c r="O2180" s="14"/>
      <c r="Q2180" s="14">
        <f>IF(moras!H2172="SI", moras!C2172, "")</f>
        <v>297045</v>
      </c>
      <c r="R2180" s="14" t="str">
        <f>IF(moras!H2172="NO", moras!C2172, "")</f>
        <v/>
      </c>
      <c r="S2180" s="14" t="e">
        <f t="shared" si="36"/>
        <v>#VALUE!</v>
      </c>
      <c r="T2180" s="14"/>
      <c r="U2180" s="14"/>
      <c r="V2180" s="14"/>
      <c r="W2180" s="14"/>
      <c r="X2180" s="14"/>
      <c r="Y2180" s="14"/>
      <c r="Z2180" s="14"/>
      <c r="AA2180" s="14"/>
      <c r="AB2180" s="14"/>
      <c r="AC2180" s="14"/>
      <c r="AD2180" s="14"/>
      <c r="AE2180" s="14"/>
      <c r="AF2180" s="14"/>
      <c r="AG2180" s="14"/>
      <c r="AH2180" s="14"/>
      <c r="AI2180" s="14"/>
      <c r="AJ2180" s="14"/>
      <c r="AK2180" s="14"/>
      <c r="AL2180" s="14"/>
    </row>
    <row r="2181" spans="1:38">
      <c r="A2181" s="14"/>
      <c r="B2181" s="14"/>
      <c r="C2181" s="14"/>
      <c r="D2181" s="14"/>
      <c r="E2181" s="14"/>
      <c r="F2181" s="14"/>
      <c r="G2181" s="14"/>
      <c r="H2181" s="14"/>
      <c r="I2181" s="14"/>
      <c r="J2181" s="14"/>
      <c r="K2181" s="14"/>
      <c r="L2181" s="14"/>
      <c r="M2181" s="14"/>
      <c r="N2181" s="14"/>
      <c r="O2181" s="14"/>
      <c r="Q2181" s="14" t="str">
        <f>IF(moras!H2173="SI", moras!C2173, "")</f>
        <v/>
      </c>
      <c r="R2181" s="14">
        <f>IF(moras!H2173="NO", moras!C2173, "")</f>
        <v>912428.05</v>
      </c>
      <c r="S2181" s="14">
        <f t="shared" si="36"/>
        <v>-912428.05</v>
      </c>
      <c r="T2181" s="14"/>
      <c r="U2181" s="14"/>
      <c r="V2181" s="14"/>
      <c r="W2181" s="14"/>
      <c r="X2181" s="14"/>
      <c r="Y2181" s="14"/>
      <c r="Z2181" s="14"/>
      <c r="AA2181" s="14"/>
      <c r="AB2181" s="14"/>
      <c r="AC2181" s="14"/>
      <c r="AD2181" s="14"/>
      <c r="AE2181" s="14"/>
      <c r="AF2181" s="14"/>
      <c r="AG2181" s="14"/>
      <c r="AH2181" s="14"/>
      <c r="AI2181" s="14"/>
      <c r="AJ2181" s="14"/>
      <c r="AK2181" s="14"/>
      <c r="AL2181" s="14"/>
    </row>
    <row r="2182" spans="1:38">
      <c r="A2182" s="14"/>
      <c r="B2182" s="14"/>
      <c r="C2182" s="14"/>
      <c r="D2182" s="14"/>
      <c r="E2182" s="14"/>
      <c r="F2182" s="14"/>
      <c r="G2182" s="14"/>
      <c r="H2182" s="14"/>
      <c r="I2182" s="14"/>
      <c r="J2182" s="14"/>
      <c r="K2182" s="14"/>
      <c r="L2182" s="14"/>
      <c r="M2182" s="14"/>
      <c r="N2182" s="14"/>
      <c r="O2182" s="14"/>
      <c r="Q2182" s="14" t="str">
        <f>IF(moras!H2174="SI", moras!C2174, "")</f>
        <v/>
      </c>
      <c r="R2182" s="14">
        <f>IF(moras!H2174="NO", moras!C2174, "")</f>
        <v>762283.34</v>
      </c>
      <c r="S2182" s="14">
        <f t="shared" si="36"/>
        <v>-762283.34</v>
      </c>
      <c r="T2182" s="14"/>
      <c r="U2182" s="14"/>
      <c r="V2182" s="14"/>
      <c r="W2182" s="14"/>
      <c r="X2182" s="14"/>
      <c r="Y2182" s="14"/>
      <c r="Z2182" s="14"/>
      <c r="AA2182" s="14"/>
      <c r="AB2182" s="14"/>
      <c r="AC2182" s="14"/>
      <c r="AD2182" s="14"/>
      <c r="AE2182" s="14"/>
      <c r="AF2182" s="14"/>
      <c r="AG2182" s="14"/>
      <c r="AH2182" s="14"/>
      <c r="AI2182" s="14"/>
      <c r="AJ2182" s="14"/>
      <c r="AK2182" s="14"/>
      <c r="AL2182" s="14"/>
    </row>
    <row r="2183" spans="1:38">
      <c r="A2183" s="14"/>
      <c r="B2183" s="14"/>
      <c r="C2183" s="14"/>
      <c r="D2183" s="14"/>
      <c r="E2183" s="14"/>
      <c r="F2183" s="14"/>
      <c r="G2183" s="14"/>
      <c r="H2183" s="14"/>
      <c r="I2183" s="14"/>
      <c r="J2183" s="14"/>
      <c r="K2183" s="14"/>
      <c r="L2183" s="14"/>
      <c r="M2183" s="14"/>
      <c r="N2183" s="14"/>
      <c r="O2183" s="14"/>
      <c r="Q2183" s="14" t="str">
        <f>IF(moras!H2175="SI", moras!C2175, "")</f>
        <v/>
      </c>
      <c r="R2183" s="14">
        <f>IF(moras!H2175="NO", moras!C2175, "")</f>
        <v>213049</v>
      </c>
      <c r="S2183" s="14">
        <f t="shared" si="36"/>
        <v>-213049</v>
      </c>
      <c r="T2183" s="14"/>
      <c r="U2183" s="14"/>
      <c r="V2183" s="14"/>
      <c r="W2183" s="14"/>
      <c r="X2183" s="14"/>
      <c r="Y2183" s="14"/>
      <c r="Z2183" s="14"/>
      <c r="AA2183" s="14"/>
      <c r="AB2183" s="14"/>
      <c r="AC2183" s="14"/>
      <c r="AD2183" s="14"/>
      <c r="AE2183" s="14"/>
      <c r="AF2183" s="14"/>
      <c r="AG2183" s="14"/>
      <c r="AH2183" s="14"/>
      <c r="AI2183" s="14"/>
      <c r="AJ2183" s="14"/>
      <c r="AK2183" s="14"/>
      <c r="AL2183" s="14"/>
    </row>
    <row r="2184" spans="1:38">
      <c r="A2184" s="14"/>
      <c r="B2184" s="14"/>
      <c r="C2184" s="14"/>
      <c r="D2184" s="14"/>
      <c r="E2184" s="14"/>
      <c r="F2184" s="14"/>
      <c r="G2184" s="14"/>
      <c r="H2184" s="14"/>
      <c r="I2184" s="14"/>
      <c r="J2184" s="14"/>
      <c r="K2184" s="14"/>
      <c r="L2184" s="14"/>
      <c r="M2184" s="14"/>
      <c r="N2184" s="14"/>
      <c r="O2184" s="14"/>
      <c r="Q2184" s="14" t="str">
        <f>IF(moras!H2176="SI", moras!C2176, "")</f>
        <v/>
      </c>
      <c r="R2184" s="14">
        <f>IF(moras!H2176="NO", moras!C2176, "")</f>
        <v>560000</v>
      </c>
      <c r="S2184" s="14">
        <f t="shared" si="36"/>
        <v>-560000</v>
      </c>
      <c r="T2184" s="14"/>
      <c r="U2184" s="14"/>
      <c r="V2184" s="14"/>
      <c r="W2184" s="14"/>
      <c r="X2184" s="14"/>
      <c r="Y2184" s="14"/>
      <c r="Z2184" s="14"/>
      <c r="AA2184" s="14"/>
      <c r="AB2184" s="14"/>
      <c r="AC2184" s="14"/>
      <c r="AD2184" s="14"/>
      <c r="AE2184" s="14"/>
      <c r="AF2184" s="14"/>
      <c r="AG2184" s="14"/>
      <c r="AH2184" s="14"/>
      <c r="AI2184" s="14"/>
      <c r="AJ2184" s="14"/>
      <c r="AK2184" s="14"/>
      <c r="AL2184" s="14"/>
    </row>
    <row r="2185" spans="1:38">
      <c r="A2185" s="14"/>
      <c r="B2185" s="14"/>
      <c r="C2185" s="14"/>
      <c r="D2185" s="14"/>
      <c r="E2185" s="14"/>
      <c r="F2185" s="14"/>
      <c r="G2185" s="14"/>
      <c r="H2185" s="14"/>
      <c r="I2185" s="14"/>
      <c r="J2185" s="14"/>
      <c r="K2185" s="14"/>
      <c r="L2185" s="14"/>
      <c r="M2185" s="14"/>
      <c r="N2185" s="14"/>
      <c r="O2185" s="14"/>
      <c r="Q2185" s="14" t="str">
        <f>IF(moras!H2177="SI", moras!C2177, "")</f>
        <v/>
      </c>
      <c r="R2185" s="14">
        <f>IF(moras!H2177="NO", moras!C2177, "")</f>
        <v>127390.96</v>
      </c>
      <c r="S2185" s="14">
        <f t="shared" si="36"/>
        <v>-127390.96</v>
      </c>
      <c r="T2185" s="14"/>
      <c r="U2185" s="14"/>
      <c r="V2185" s="14"/>
      <c r="W2185" s="14"/>
      <c r="X2185" s="14"/>
      <c r="Y2185" s="14"/>
      <c r="Z2185" s="14"/>
      <c r="AA2185" s="14"/>
      <c r="AB2185" s="14"/>
      <c r="AC2185" s="14"/>
      <c r="AD2185" s="14"/>
      <c r="AE2185" s="14"/>
      <c r="AF2185" s="14"/>
      <c r="AG2185" s="14"/>
      <c r="AH2185" s="14"/>
      <c r="AI2185" s="14"/>
      <c r="AJ2185" s="14"/>
      <c r="AK2185" s="14"/>
      <c r="AL2185" s="14"/>
    </row>
    <row r="2186" spans="1:38">
      <c r="A2186" s="14"/>
      <c r="B2186" s="14"/>
      <c r="C2186" s="14"/>
      <c r="D2186" s="14"/>
      <c r="E2186" s="14"/>
      <c r="F2186" s="14"/>
      <c r="G2186" s="14"/>
      <c r="H2186" s="14"/>
      <c r="I2186" s="14"/>
      <c r="J2186" s="14"/>
      <c r="K2186" s="14"/>
      <c r="L2186" s="14"/>
      <c r="M2186" s="14"/>
      <c r="N2186" s="14"/>
      <c r="O2186" s="14"/>
      <c r="Q2186" s="14">
        <f>IF(moras!H2178="SI", moras!C2178, "")</f>
        <v>12000</v>
      </c>
      <c r="R2186" s="14" t="str">
        <f>IF(moras!H2178="NO", moras!C2178, "")</f>
        <v/>
      </c>
      <c r="S2186" s="14" t="e">
        <f t="shared" si="36"/>
        <v>#VALUE!</v>
      </c>
      <c r="T2186" s="14"/>
      <c r="U2186" s="14"/>
      <c r="V2186" s="14"/>
      <c r="W2186" s="14"/>
      <c r="X2186" s="14"/>
      <c r="Y2186" s="14"/>
      <c r="Z2186" s="14"/>
      <c r="AA2186" s="14"/>
      <c r="AB2186" s="14"/>
      <c r="AC2186" s="14"/>
      <c r="AD2186" s="14"/>
      <c r="AE2186" s="14"/>
      <c r="AF2186" s="14"/>
      <c r="AG2186" s="14"/>
      <c r="AH2186" s="14"/>
      <c r="AI2186" s="14"/>
      <c r="AJ2186" s="14"/>
      <c r="AK2186" s="14"/>
      <c r="AL2186" s="14"/>
    </row>
    <row r="2187" spans="1:38">
      <c r="A2187" s="14"/>
      <c r="B2187" s="14"/>
      <c r="C2187" s="14"/>
      <c r="D2187" s="14"/>
      <c r="E2187" s="14"/>
      <c r="F2187" s="14"/>
      <c r="G2187" s="14"/>
      <c r="H2187" s="14"/>
      <c r="I2187" s="14"/>
      <c r="J2187" s="14"/>
      <c r="K2187" s="14"/>
      <c r="L2187" s="14"/>
      <c r="M2187" s="14"/>
      <c r="N2187" s="14"/>
      <c r="O2187" s="14"/>
      <c r="Q2187" s="14" t="str">
        <f>IF(moras!H2179="SI", moras!C2179, "")</f>
        <v/>
      </c>
      <c r="R2187" s="14">
        <f>IF(moras!H2179="NO", moras!C2179, "")</f>
        <v>1154586.75</v>
      </c>
      <c r="S2187" s="14">
        <f t="shared" ref="S2187:S2250" si="37">-R2187</f>
        <v>-1154586.75</v>
      </c>
      <c r="T2187" s="14"/>
      <c r="U2187" s="14"/>
      <c r="V2187" s="14"/>
      <c r="W2187" s="14"/>
      <c r="X2187" s="14"/>
      <c r="Y2187" s="14"/>
      <c r="Z2187" s="14"/>
      <c r="AA2187" s="14"/>
      <c r="AB2187" s="14"/>
      <c r="AC2187" s="14"/>
      <c r="AD2187" s="14"/>
      <c r="AE2187" s="14"/>
      <c r="AF2187" s="14"/>
      <c r="AG2187" s="14"/>
      <c r="AH2187" s="14"/>
      <c r="AI2187" s="14"/>
      <c r="AJ2187" s="14"/>
      <c r="AK2187" s="14"/>
      <c r="AL2187" s="14"/>
    </row>
    <row r="2188" spans="1:38">
      <c r="A2188" s="14"/>
      <c r="B2188" s="14"/>
      <c r="C2188" s="14"/>
      <c r="D2188" s="14"/>
      <c r="E2188" s="14"/>
      <c r="F2188" s="14"/>
      <c r="G2188" s="14"/>
      <c r="H2188" s="14"/>
      <c r="I2188" s="14"/>
      <c r="J2188" s="14"/>
      <c r="K2188" s="14"/>
      <c r="L2188" s="14"/>
      <c r="M2188" s="14"/>
      <c r="N2188" s="14"/>
      <c r="O2188" s="14"/>
      <c r="Q2188" s="14" t="str">
        <f>IF(moras!H2180="SI", moras!C2180, "")</f>
        <v/>
      </c>
      <c r="R2188" s="14">
        <f>IF(moras!H2180="NO", moras!C2180, "")</f>
        <v>394295.68</v>
      </c>
      <c r="S2188" s="14">
        <f t="shared" si="37"/>
        <v>-394295.68</v>
      </c>
      <c r="T2188" s="14"/>
      <c r="U2188" s="14"/>
      <c r="V2188" s="14"/>
      <c r="W2188" s="14"/>
      <c r="X2188" s="14"/>
      <c r="Y2188" s="14"/>
      <c r="Z2188" s="14"/>
      <c r="AA2188" s="14"/>
      <c r="AB2188" s="14"/>
      <c r="AC2188" s="14"/>
      <c r="AD2188" s="14"/>
      <c r="AE2188" s="14"/>
      <c r="AF2188" s="14"/>
      <c r="AG2188" s="14"/>
      <c r="AH2188" s="14"/>
      <c r="AI2188" s="14"/>
      <c r="AJ2188" s="14"/>
      <c r="AK2188" s="14"/>
      <c r="AL2188" s="14"/>
    </row>
    <row r="2189" spans="1:38">
      <c r="A2189" s="14"/>
      <c r="B2189" s="14"/>
      <c r="C2189" s="14"/>
      <c r="D2189" s="14"/>
      <c r="E2189" s="14"/>
      <c r="F2189" s="14"/>
      <c r="G2189" s="14"/>
      <c r="H2189" s="14"/>
      <c r="I2189" s="14"/>
      <c r="J2189" s="14"/>
      <c r="K2189" s="14"/>
      <c r="L2189" s="14"/>
      <c r="M2189" s="14"/>
      <c r="N2189" s="14"/>
      <c r="O2189" s="14"/>
      <c r="Q2189" s="14" t="str">
        <f>IF(moras!H2181="SI", moras!C2181, "")</f>
        <v/>
      </c>
      <c r="R2189" s="14">
        <f>IF(moras!H2181="NO", moras!C2181, "")</f>
        <v>10000</v>
      </c>
      <c r="S2189" s="14">
        <f t="shared" si="37"/>
        <v>-10000</v>
      </c>
      <c r="T2189" s="14"/>
      <c r="U2189" s="14"/>
      <c r="V2189" s="14"/>
      <c r="W2189" s="14"/>
      <c r="X2189" s="14"/>
      <c r="Y2189" s="14"/>
      <c r="Z2189" s="14"/>
      <c r="AA2189" s="14"/>
      <c r="AB2189" s="14"/>
      <c r="AC2189" s="14"/>
      <c r="AD2189" s="14"/>
      <c r="AE2189" s="14"/>
      <c r="AF2189" s="14"/>
      <c r="AG2189" s="14"/>
      <c r="AH2189" s="14"/>
      <c r="AI2189" s="14"/>
      <c r="AJ2189" s="14"/>
      <c r="AK2189" s="14"/>
      <c r="AL2189" s="14"/>
    </row>
    <row r="2190" spans="1:38">
      <c r="A2190" s="14"/>
      <c r="B2190" s="14"/>
      <c r="C2190" s="14"/>
      <c r="D2190" s="14"/>
      <c r="E2190" s="14"/>
      <c r="F2190" s="14"/>
      <c r="G2190" s="14"/>
      <c r="H2190" s="14"/>
      <c r="I2190" s="14"/>
      <c r="J2190" s="14"/>
      <c r="K2190" s="14"/>
      <c r="L2190" s="14"/>
      <c r="M2190" s="14"/>
      <c r="N2190" s="14"/>
      <c r="O2190" s="14"/>
      <c r="Q2190" s="14" t="str">
        <f>IF(moras!H2182="SI", moras!C2182, "")</f>
        <v/>
      </c>
      <c r="R2190" s="14">
        <f>IF(moras!H2182="NO", moras!C2182, "")</f>
        <v>295970</v>
      </c>
      <c r="S2190" s="14">
        <f t="shared" si="37"/>
        <v>-295970</v>
      </c>
      <c r="T2190" s="14"/>
      <c r="U2190" s="14"/>
      <c r="V2190" s="14"/>
      <c r="W2190" s="14"/>
      <c r="X2190" s="14"/>
      <c r="Y2190" s="14"/>
      <c r="Z2190" s="14"/>
      <c r="AA2190" s="14"/>
      <c r="AB2190" s="14"/>
      <c r="AC2190" s="14"/>
      <c r="AD2190" s="14"/>
      <c r="AE2190" s="14"/>
      <c r="AF2190" s="14"/>
      <c r="AG2190" s="14"/>
      <c r="AH2190" s="14"/>
      <c r="AI2190" s="14"/>
      <c r="AJ2190" s="14"/>
      <c r="AK2190" s="14"/>
      <c r="AL2190" s="14"/>
    </row>
    <row r="2191" spans="1:38">
      <c r="A2191" s="14"/>
      <c r="B2191" s="14"/>
      <c r="C2191" s="14"/>
      <c r="D2191" s="14"/>
      <c r="E2191" s="14"/>
      <c r="F2191" s="14"/>
      <c r="G2191" s="14"/>
      <c r="H2191" s="14"/>
      <c r="I2191" s="14"/>
      <c r="J2191" s="14"/>
      <c r="K2191" s="14"/>
      <c r="L2191" s="14"/>
      <c r="M2191" s="14"/>
      <c r="N2191" s="14"/>
      <c r="O2191" s="14"/>
      <c r="Q2191" s="14" t="str">
        <f>IF(moras!H2183="SI", moras!C2183, "")</f>
        <v/>
      </c>
      <c r="R2191" s="14">
        <f>IF(moras!H2183="NO", moras!C2183, "")</f>
        <v>1042448</v>
      </c>
      <c r="S2191" s="14">
        <f t="shared" si="37"/>
        <v>-1042448</v>
      </c>
      <c r="T2191" s="14"/>
      <c r="U2191" s="14"/>
      <c r="V2191" s="14"/>
      <c r="W2191" s="14"/>
      <c r="X2191" s="14"/>
      <c r="Y2191" s="14"/>
      <c r="Z2191" s="14"/>
      <c r="AA2191" s="14"/>
      <c r="AB2191" s="14"/>
      <c r="AC2191" s="14"/>
      <c r="AD2191" s="14"/>
      <c r="AE2191" s="14"/>
      <c r="AF2191" s="14"/>
      <c r="AG2191" s="14"/>
      <c r="AH2191" s="14"/>
      <c r="AI2191" s="14"/>
      <c r="AJ2191" s="14"/>
      <c r="AK2191" s="14"/>
      <c r="AL2191" s="14"/>
    </row>
    <row r="2192" spans="1:38">
      <c r="A2192" s="14"/>
      <c r="B2192" s="14"/>
      <c r="C2192" s="14"/>
      <c r="D2192" s="14"/>
      <c r="E2192" s="14"/>
      <c r="F2192" s="14"/>
      <c r="G2192" s="14"/>
      <c r="H2192" s="14"/>
      <c r="I2192" s="14"/>
      <c r="J2192" s="14"/>
      <c r="K2192" s="14"/>
      <c r="L2192" s="14"/>
      <c r="M2192" s="14"/>
      <c r="N2192" s="14"/>
      <c r="O2192" s="14"/>
      <c r="Q2192" s="14" t="str">
        <f>IF(moras!H2184="SI", moras!C2184, "")</f>
        <v/>
      </c>
      <c r="R2192" s="14">
        <f>IF(moras!H2184="NO", moras!C2184, "")</f>
        <v>313109.76000000001</v>
      </c>
      <c r="S2192" s="14">
        <f t="shared" si="37"/>
        <v>-313109.76000000001</v>
      </c>
      <c r="T2192" s="14"/>
      <c r="U2192" s="14"/>
      <c r="V2192" s="14"/>
      <c r="W2192" s="14"/>
      <c r="X2192" s="14"/>
      <c r="Y2192" s="14"/>
      <c r="Z2192" s="14"/>
      <c r="AA2192" s="14"/>
      <c r="AB2192" s="14"/>
      <c r="AC2192" s="14"/>
      <c r="AD2192" s="14"/>
      <c r="AE2192" s="14"/>
      <c r="AF2192" s="14"/>
      <c r="AG2192" s="14"/>
      <c r="AH2192" s="14"/>
      <c r="AI2192" s="14"/>
      <c r="AJ2192" s="14"/>
      <c r="AK2192" s="14"/>
      <c r="AL2192" s="14"/>
    </row>
    <row r="2193" spans="1:38">
      <c r="A2193" s="14"/>
      <c r="B2193" s="14"/>
      <c r="C2193" s="14"/>
      <c r="D2193" s="14"/>
      <c r="E2193" s="14"/>
      <c r="F2193" s="14"/>
      <c r="G2193" s="14"/>
      <c r="H2193" s="14"/>
      <c r="I2193" s="14"/>
      <c r="J2193" s="14"/>
      <c r="K2193" s="14"/>
      <c r="L2193" s="14"/>
      <c r="M2193" s="14"/>
      <c r="N2193" s="14"/>
      <c r="O2193" s="14"/>
      <c r="Q2193" s="14" t="str">
        <f>IF(moras!H2185="SI", moras!C2185, "")</f>
        <v/>
      </c>
      <c r="R2193" s="14">
        <f>IF(moras!H2185="NO", moras!C2185, "")</f>
        <v>2030634.72</v>
      </c>
      <c r="S2193" s="14">
        <f t="shared" si="37"/>
        <v>-2030634.72</v>
      </c>
      <c r="T2193" s="14"/>
      <c r="U2193" s="14"/>
      <c r="V2193" s="14"/>
      <c r="W2193" s="14"/>
      <c r="X2193" s="14"/>
      <c r="Y2193" s="14"/>
      <c r="Z2193" s="14"/>
      <c r="AA2193" s="14"/>
      <c r="AB2193" s="14"/>
      <c r="AC2193" s="14"/>
      <c r="AD2193" s="14"/>
      <c r="AE2193" s="14"/>
      <c r="AF2193" s="14"/>
      <c r="AG2193" s="14"/>
      <c r="AH2193" s="14"/>
      <c r="AI2193" s="14"/>
      <c r="AJ2193" s="14"/>
      <c r="AK2193" s="14"/>
      <c r="AL2193" s="14"/>
    </row>
    <row r="2194" spans="1:38">
      <c r="A2194" s="14"/>
      <c r="B2194" s="14"/>
      <c r="C2194" s="14"/>
      <c r="D2194" s="14"/>
      <c r="E2194" s="14"/>
      <c r="F2194" s="14"/>
      <c r="G2194" s="14"/>
      <c r="H2194" s="14"/>
      <c r="I2194" s="14"/>
      <c r="J2194" s="14"/>
      <c r="K2194" s="14"/>
      <c r="L2194" s="14"/>
      <c r="M2194" s="14"/>
      <c r="N2194" s="14"/>
      <c r="O2194" s="14"/>
      <c r="Q2194" s="14" t="str">
        <f>IF(moras!H2186="SI", moras!C2186, "")</f>
        <v/>
      </c>
      <c r="R2194" s="14">
        <f>IF(moras!H2186="NO", moras!C2186, "")</f>
        <v>975000</v>
      </c>
      <c r="S2194" s="14">
        <f t="shared" si="37"/>
        <v>-975000</v>
      </c>
      <c r="T2194" s="14"/>
      <c r="U2194" s="14"/>
      <c r="V2194" s="14"/>
      <c r="W2194" s="14"/>
      <c r="X2194" s="14"/>
      <c r="Y2194" s="14"/>
      <c r="Z2194" s="14"/>
      <c r="AA2194" s="14"/>
      <c r="AB2194" s="14"/>
      <c r="AC2194" s="14"/>
      <c r="AD2194" s="14"/>
      <c r="AE2194" s="14"/>
      <c r="AF2194" s="14"/>
      <c r="AG2194" s="14"/>
      <c r="AH2194" s="14"/>
      <c r="AI2194" s="14"/>
      <c r="AJ2194" s="14"/>
      <c r="AK2194" s="14"/>
      <c r="AL2194" s="14"/>
    </row>
    <row r="2195" spans="1:38">
      <c r="A2195" s="14"/>
      <c r="B2195" s="14"/>
      <c r="C2195" s="14"/>
      <c r="D2195" s="14"/>
      <c r="E2195" s="14"/>
      <c r="F2195" s="14"/>
      <c r="G2195" s="14"/>
      <c r="H2195" s="14"/>
      <c r="I2195" s="14"/>
      <c r="J2195" s="14"/>
      <c r="K2195" s="14"/>
      <c r="L2195" s="14"/>
      <c r="M2195" s="14"/>
      <c r="N2195" s="14"/>
      <c r="O2195" s="14"/>
      <c r="Q2195" s="14" t="str">
        <f>IF(moras!H2187="SI", moras!C2187, "")</f>
        <v/>
      </c>
      <c r="R2195" s="14">
        <f>IF(moras!H2187="NO", moras!C2187, "")</f>
        <v>1271336.5</v>
      </c>
      <c r="S2195" s="14">
        <f t="shared" si="37"/>
        <v>-1271336.5</v>
      </c>
      <c r="T2195" s="14"/>
      <c r="U2195" s="14"/>
      <c r="V2195" s="14"/>
      <c r="W2195" s="14"/>
      <c r="X2195" s="14"/>
      <c r="Y2195" s="14"/>
      <c r="Z2195" s="14"/>
      <c r="AA2195" s="14"/>
      <c r="AB2195" s="14"/>
      <c r="AC2195" s="14"/>
      <c r="AD2195" s="14"/>
      <c r="AE2195" s="14"/>
      <c r="AF2195" s="14"/>
      <c r="AG2195" s="14"/>
      <c r="AH2195" s="14"/>
      <c r="AI2195" s="14"/>
      <c r="AJ2195" s="14"/>
      <c r="AK2195" s="14"/>
      <c r="AL2195" s="14"/>
    </row>
    <row r="2196" spans="1:38">
      <c r="A2196" s="14"/>
      <c r="B2196" s="14"/>
      <c r="C2196" s="14"/>
      <c r="D2196" s="14"/>
      <c r="E2196" s="14"/>
      <c r="F2196" s="14"/>
      <c r="G2196" s="14"/>
      <c r="H2196" s="14"/>
      <c r="I2196" s="14"/>
      <c r="J2196" s="14"/>
      <c r="K2196" s="14"/>
      <c r="L2196" s="14"/>
      <c r="M2196" s="14"/>
      <c r="N2196" s="14"/>
      <c r="O2196" s="14"/>
      <c r="Q2196" s="14" t="str">
        <f>IF(moras!H2188="SI", moras!C2188, "")</f>
        <v/>
      </c>
      <c r="R2196" s="14">
        <f>IF(moras!H2188="NO", moras!C2188, "")</f>
        <v>3551482</v>
      </c>
      <c r="S2196" s="14">
        <f t="shared" si="37"/>
        <v>-3551482</v>
      </c>
      <c r="T2196" s="14"/>
      <c r="U2196" s="14"/>
      <c r="V2196" s="14"/>
      <c r="W2196" s="14"/>
      <c r="X2196" s="14"/>
      <c r="Y2196" s="14"/>
      <c r="Z2196" s="14"/>
      <c r="AA2196" s="14"/>
      <c r="AB2196" s="14"/>
      <c r="AC2196" s="14"/>
      <c r="AD2196" s="14"/>
      <c r="AE2196" s="14"/>
      <c r="AF2196" s="14"/>
      <c r="AG2196" s="14"/>
      <c r="AH2196" s="14"/>
      <c r="AI2196" s="14"/>
      <c r="AJ2196" s="14"/>
      <c r="AK2196" s="14"/>
      <c r="AL2196" s="14"/>
    </row>
    <row r="2197" spans="1:38">
      <c r="A2197" s="14"/>
      <c r="B2197" s="14"/>
      <c r="C2197" s="14"/>
      <c r="D2197" s="14"/>
      <c r="E2197" s="14"/>
      <c r="F2197" s="14"/>
      <c r="G2197" s="14"/>
      <c r="H2197" s="14"/>
      <c r="I2197" s="14"/>
      <c r="J2197" s="14"/>
      <c r="K2197" s="14"/>
      <c r="L2197" s="14"/>
      <c r="M2197" s="14"/>
      <c r="N2197" s="14"/>
      <c r="O2197" s="14"/>
      <c r="Q2197" s="14" t="str">
        <f>IF(moras!H2189="SI", moras!C2189, "")</f>
        <v/>
      </c>
      <c r="R2197" s="14">
        <f>IF(moras!H2189="NO", moras!C2189, "")</f>
        <v>297046</v>
      </c>
      <c r="S2197" s="14">
        <f t="shared" si="37"/>
        <v>-297046</v>
      </c>
      <c r="T2197" s="14"/>
      <c r="U2197" s="14"/>
      <c r="V2197" s="14"/>
      <c r="W2197" s="14"/>
      <c r="X2197" s="14"/>
      <c r="Y2197" s="14"/>
      <c r="Z2197" s="14"/>
      <c r="AA2197" s="14"/>
      <c r="AB2197" s="14"/>
      <c r="AC2197" s="14"/>
      <c r="AD2197" s="14"/>
      <c r="AE2197" s="14"/>
      <c r="AF2197" s="14"/>
      <c r="AG2197" s="14"/>
      <c r="AH2197" s="14"/>
      <c r="AI2197" s="14"/>
      <c r="AJ2197" s="14"/>
      <c r="AK2197" s="14"/>
      <c r="AL2197" s="14"/>
    </row>
    <row r="2198" spans="1:38">
      <c r="A2198" s="14"/>
      <c r="B2198" s="14"/>
      <c r="C2198" s="14"/>
      <c r="D2198" s="14"/>
      <c r="E2198" s="14"/>
      <c r="F2198" s="14"/>
      <c r="G2198" s="14"/>
      <c r="H2198" s="14"/>
      <c r="I2198" s="14"/>
      <c r="J2198" s="14"/>
      <c r="K2198" s="14"/>
      <c r="L2198" s="14"/>
      <c r="M2198" s="14"/>
      <c r="N2198" s="14"/>
      <c r="O2198" s="14"/>
      <c r="Q2198" s="14" t="str">
        <f>IF(moras!H2190="SI", moras!C2190, "")</f>
        <v/>
      </c>
      <c r="R2198" s="14">
        <f>IF(moras!H2190="NO", moras!C2190, "")</f>
        <v>301260</v>
      </c>
      <c r="S2198" s="14">
        <f t="shared" si="37"/>
        <v>-301260</v>
      </c>
      <c r="T2198" s="14"/>
      <c r="U2198" s="14"/>
      <c r="V2198" s="14"/>
      <c r="W2198" s="14"/>
      <c r="X2198" s="14"/>
      <c r="Y2198" s="14"/>
      <c r="Z2198" s="14"/>
      <c r="AA2198" s="14"/>
      <c r="AB2198" s="14"/>
      <c r="AC2198" s="14"/>
      <c r="AD2198" s="14"/>
      <c r="AE2198" s="14"/>
      <c r="AF2198" s="14"/>
      <c r="AG2198" s="14"/>
      <c r="AH2198" s="14"/>
      <c r="AI2198" s="14"/>
      <c r="AJ2198" s="14"/>
      <c r="AK2198" s="14"/>
      <c r="AL2198" s="14"/>
    </row>
    <row r="2199" spans="1:38">
      <c r="A2199" s="14"/>
      <c r="B2199" s="14"/>
      <c r="C2199" s="14"/>
      <c r="D2199" s="14"/>
      <c r="E2199" s="14"/>
      <c r="F2199" s="14"/>
      <c r="G2199" s="14"/>
      <c r="H2199" s="14"/>
      <c r="I2199" s="14"/>
      <c r="J2199" s="14"/>
      <c r="K2199" s="14"/>
      <c r="L2199" s="14"/>
      <c r="M2199" s="14"/>
      <c r="N2199" s="14"/>
      <c r="O2199" s="14"/>
      <c r="Q2199" s="14" t="str">
        <f>IF(moras!H2191="SI", moras!C2191, "")</f>
        <v/>
      </c>
      <c r="R2199" s="14">
        <f>IF(moras!H2191="NO", moras!C2191, "")</f>
        <v>329054</v>
      </c>
      <c r="S2199" s="14">
        <f t="shared" si="37"/>
        <v>-329054</v>
      </c>
      <c r="T2199" s="14"/>
      <c r="U2199" s="14"/>
      <c r="V2199" s="14"/>
      <c r="W2199" s="14"/>
      <c r="X2199" s="14"/>
      <c r="Y2199" s="14"/>
      <c r="Z2199" s="14"/>
      <c r="AA2199" s="14"/>
      <c r="AB2199" s="14"/>
      <c r="AC2199" s="14"/>
      <c r="AD2199" s="14"/>
      <c r="AE2199" s="14"/>
      <c r="AF2199" s="14"/>
      <c r="AG2199" s="14"/>
      <c r="AH2199" s="14"/>
      <c r="AI2199" s="14"/>
      <c r="AJ2199" s="14"/>
      <c r="AK2199" s="14"/>
      <c r="AL2199" s="14"/>
    </row>
    <row r="2200" spans="1:38">
      <c r="A2200" s="14"/>
      <c r="B2200" s="14"/>
      <c r="C2200" s="14"/>
      <c r="D2200" s="14"/>
      <c r="E2200" s="14"/>
      <c r="F2200" s="14"/>
      <c r="G2200" s="14"/>
      <c r="H2200" s="14"/>
      <c r="I2200" s="14"/>
      <c r="J2200" s="14"/>
      <c r="K2200" s="14"/>
      <c r="L2200" s="14"/>
      <c r="M2200" s="14"/>
      <c r="N2200" s="14"/>
      <c r="O2200" s="14"/>
      <c r="Q2200" s="14" t="str">
        <f>IF(moras!H2192="SI", moras!C2192, "")</f>
        <v/>
      </c>
      <c r="R2200" s="14">
        <f>IF(moras!H2192="NO", moras!C2192, "")</f>
        <v>1218000</v>
      </c>
      <c r="S2200" s="14">
        <f t="shared" si="37"/>
        <v>-1218000</v>
      </c>
      <c r="T2200" s="14"/>
      <c r="U2200" s="14"/>
      <c r="V2200" s="14"/>
      <c r="W2200" s="14"/>
      <c r="X2200" s="14"/>
      <c r="Y2200" s="14"/>
      <c r="Z2200" s="14"/>
      <c r="AA2200" s="14"/>
      <c r="AB2200" s="14"/>
      <c r="AC2200" s="14"/>
      <c r="AD2200" s="14"/>
      <c r="AE2200" s="14"/>
      <c r="AF2200" s="14"/>
      <c r="AG2200" s="14"/>
      <c r="AH2200" s="14"/>
      <c r="AI2200" s="14"/>
      <c r="AJ2200" s="14"/>
      <c r="AK2200" s="14"/>
      <c r="AL2200" s="14"/>
    </row>
    <row r="2201" spans="1:38">
      <c r="A2201" s="14"/>
      <c r="B2201" s="14"/>
      <c r="C2201" s="14"/>
      <c r="D2201" s="14"/>
      <c r="E2201" s="14"/>
      <c r="F2201" s="14"/>
      <c r="G2201" s="14"/>
      <c r="H2201" s="14"/>
      <c r="I2201" s="14"/>
      <c r="J2201" s="14"/>
      <c r="K2201" s="14"/>
      <c r="L2201" s="14"/>
      <c r="M2201" s="14"/>
      <c r="N2201" s="14"/>
      <c r="O2201" s="14"/>
      <c r="Q2201" s="14" t="str">
        <f>IF(moras!H2193="SI", moras!C2193, "")</f>
        <v/>
      </c>
      <c r="R2201" s="14">
        <f>IF(moras!H2193="NO", moras!C2193, "")</f>
        <v>782118.81</v>
      </c>
      <c r="S2201" s="14">
        <f t="shared" si="37"/>
        <v>-782118.81</v>
      </c>
      <c r="T2201" s="14"/>
      <c r="U2201" s="14"/>
      <c r="V2201" s="14"/>
      <c r="W2201" s="14"/>
      <c r="X2201" s="14"/>
      <c r="Y2201" s="14"/>
      <c r="Z2201" s="14"/>
      <c r="AA2201" s="14"/>
      <c r="AB2201" s="14"/>
      <c r="AC2201" s="14"/>
      <c r="AD2201" s="14"/>
      <c r="AE2201" s="14"/>
      <c r="AF2201" s="14"/>
      <c r="AG2201" s="14"/>
      <c r="AH2201" s="14"/>
      <c r="AI2201" s="14"/>
      <c r="AJ2201" s="14"/>
      <c r="AK2201" s="14"/>
      <c r="AL2201" s="14"/>
    </row>
    <row r="2202" spans="1:38">
      <c r="A2202" s="14"/>
      <c r="B2202" s="14"/>
      <c r="C2202" s="14"/>
      <c r="D2202" s="14"/>
      <c r="E2202" s="14"/>
      <c r="F2202" s="14"/>
      <c r="G2202" s="14"/>
      <c r="H2202" s="14"/>
      <c r="I2202" s="14"/>
      <c r="J2202" s="14"/>
      <c r="K2202" s="14"/>
      <c r="L2202" s="14"/>
      <c r="M2202" s="14"/>
      <c r="N2202" s="14"/>
      <c r="O2202" s="14"/>
      <c r="Q2202" s="14" t="str">
        <f>IF(moras!H2194="SI", moras!C2194, "")</f>
        <v/>
      </c>
      <c r="R2202" s="14">
        <f>IF(moras!H2194="NO", moras!C2194, "")</f>
        <v>1914699</v>
      </c>
      <c r="S2202" s="14">
        <f t="shared" si="37"/>
        <v>-1914699</v>
      </c>
      <c r="T2202" s="14"/>
      <c r="U2202" s="14"/>
      <c r="V2202" s="14"/>
      <c r="W2202" s="14"/>
      <c r="X2202" s="14"/>
      <c r="Y2202" s="14"/>
      <c r="Z2202" s="14"/>
      <c r="AA2202" s="14"/>
      <c r="AB2202" s="14"/>
      <c r="AC2202" s="14"/>
      <c r="AD2202" s="14"/>
      <c r="AE2202" s="14"/>
      <c r="AF2202" s="14"/>
      <c r="AG2202" s="14"/>
      <c r="AH2202" s="14"/>
      <c r="AI2202" s="14"/>
      <c r="AJ2202" s="14"/>
      <c r="AK2202" s="14"/>
      <c r="AL2202" s="14"/>
    </row>
    <row r="2203" spans="1:38">
      <c r="A2203" s="14"/>
      <c r="B2203" s="14"/>
      <c r="C2203" s="14"/>
      <c r="D2203" s="14"/>
      <c r="E2203" s="14"/>
      <c r="F2203" s="14"/>
      <c r="G2203" s="14"/>
      <c r="H2203" s="14"/>
      <c r="I2203" s="14"/>
      <c r="J2203" s="14"/>
      <c r="K2203" s="14"/>
      <c r="L2203" s="14"/>
      <c r="M2203" s="14"/>
      <c r="N2203" s="14"/>
      <c r="O2203" s="14"/>
      <c r="Q2203" s="14" t="str">
        <f>IF(moras!H2195="SI", moras!C2195, "")</f>
        <v/>
      </c>
      <c r="R2203" s="14">
        <f>IF(moras!H2195="NO", moras!C2195, "")</f>
        <v>347514</v>
      </c>
      <c r="S2203" s="14">
        <f t="shared" si="37"/>
        <v>-347514</v>
      </c>
      <c r="T2203" s="14"/>
      <c r="U2203" s="14"/>
      <c r="V2203" s="14"/>
      <c r="W2203" s="14"/>
      <c r="X2203" s="14"/>
      <c r="Y2203" s="14"/>
      <c r="Z2203" s="14"/>
      <c r="AA2203" s="14"/>
      <c r="AB2203" s="14"/>
      <c r="AC2203" s="14"/>
      <c r="AD2203" s="14"/>
      <c r="AE2203" s="14"/>
      <c r="AF2203" s="14"/>
      <c r="AG2203" s="14"/>
      <c r="AH2203" s="14"/>
      <c r="AI2203" s="14"/>
      <c r="AJ2203" s="14"/>
      <c r="AK2203" s="14"/>
      <c r="AL2203" s="14"/>
    </row>
    <row r="2204" spans="1:38">
      <c r="A2204" s="14"/>
      <c r="B2204" s="14"/>
      <c r="C2204" s="14"/>
      <c r="D2204" s="14"/>
      <c r="E2204" s="14"/>
      <c r="F2204" s="14"/>
      <c r="G2204" s="14"/>
      <c r="H2204" s="14"/>
      <c r="I2204" s="14"/>
      <c r="J2204" s="14"/>
      <c r="K2204" s="14"/>
      <c r="L2204" s="14"/>
      <c r="M2204" s="14"/>
      <c r="N2204" s="14"/>
      <c r="O2204" s="14"/>
      <c r="Q2204" s="14" t="str">
        <f>IF(moras!H2196="SI", moras!C2196, "")</f>
        <v/>
      </c>
      <c r="R2204" s="14">
        <f>IF(moras!H2196="NO", moras!C2196, "")</f>
        <v>136001</v>
      </c>
      <c r="S2204" s="14">
        <f t="shared" si="37"/>
        <v>-136001</v>
      </c>
      <c r="T2204" s="14"/>
      <c r="U2204" s="14"/>
      <c r="V2204" s="14"/>
      <c r="W2204" s="14"/>
      <c r="X2204" s="14"/>
      <c r="Y2204" s="14"/>
      <c r="Z2204" s="14"/>
      <c r="AA2204" s="14"/>
      <c r="AB2204" s="14"/>
      <c r="AC2204" s="14"/>
      <c r="AD2204" s="14"/>
      <c r="AE2204" s="14"/>
      <c r="AF2204" s="14"/>
      <c r="AG2204" s="14"/>
      <c r="AH2204" s="14"/>
      <c r="AI2204" s="14"/>
      <c r="AJ2204" s="14"/>
      <c r="AK2204" s="14"/>
      <c r="AL2204" s="14"/>
    </row>
    <row r="2205" spans="1:38">
      <c r="A2205" s="14"/>
      <c r="B2205" s="14"/>
      <c r="C2205" s="14"/>
      <c r="D2205" s="14"/>
      <c r="E2205" s="14"/>
      <c r="F2205" s="14"/>
      <c r="G2205" s="14"/>
      <c r="H2205" s="14"/>
      <c r="I2205" s="14"/>
      <c r="J2205" s="14"/>
      <c r="K2205" s="14"/>
      <c r="L2205" s="14"/>
      <c r="M2205" s="14"/>
      <c r="N2205" s="14"/>
      <c r="O2205" s="14"/>
      <c r="Q2205" s="14" t="str">
        <f>IF(moras!H2197="SI", moras!C2197, "")</f>
        <v/>
      </c>
      <c r="R2205" s="14">
        <f>IF(moras!H2197="NO", moras!C2197, "")</f>
        <v>1002612</v>
      </c>
      <c r="S2205" s="14">
        <f t="shared" si="37"/>
        <v>-1002612</v>
      </c>
      <c r="T2205" s="14"/>
      <c r="U2205" s="14"/>
      <c r="V2205" s="14"/>
      <c r="W2205" s="14"/>
      <c r="X2205" s="14"/>
      <c r="Y2205" s="14"/>
      <c r="Z2205" s="14"/>
      <c r="AA2205" s="14"/>
      <c r="AB2205" s="14"/>
      <c r="AC2205" s="14"/>
      <c r="AD2205" s="14"/>
      <c r="AE2205" s="14"/>
      <c r="AF2205" s="14"/>
      <c r="AG2205" s="14"/>
      <c r="AH2205" s="14"/>
      <c r="AI2205" s="14"/>
      <c r="AJ2205" s="14"/>
      <c r="AK2205" s="14"/>
      <c r="AL2205" s="14"/>
    </row>
    <row r="2206" spans="1:38">
      <c r="A2206" s="14"/>
      <c r="B2206" s="14"/>
      <c r="C2206" s="14"/>
      <c r="D2206" s="14"/>
      <c r="E2206" s="14"/>
      <c r="F2206" s="14"/>
      <c r="G2206" s="14"/>
      <c r="H2206" s="14"/>
      <c r="I2206" s="14"/>
      <c r="J2206" s="14"/>
      <c r="K2206" s="14"/>
      <c r="L2206" s="14"/>
      <c r="M2206" s="14"/>
      <c r="N2206" s="14"/>
      <c r="O2206" s="14"/>
      <c r="Q2206" s="14">
        <f>IF(moras!H2198="SI", moras!C2198, "")</f>
        <v>543686</v>
      </c>
      <c r="R2206" s="14" t="str">
        <f>IF(moras!H2198="NO", moras!C2198, "")</f>
        <v/>
      </c>
      <c r="S2206" s="14" t="e">
        <f t="shared" si="37"/>
        <v>#VALUE!</v>
      </c>
      <c r="T2206" s="14"/>
      <c r="U2206" s="14"/>
      <c r="V2206" s="14"/>
      <c r="W2206" s="14"/>
      <c r="X2206" s="14"/>
      <c r="Y2206" s="14"/>
      <c r="Z2206" s="14"/>
      <c r="AA2206" s="14"/>
      <c r="AB2206" s="14"/>
      <c r="AC2206" s="14"/>
      <c r="AD2206" s="14"/>
      <c r="AE2206" s="14"/>
      <c r="AF2206" s="14"/>
      <c r="AG2206" s="14"/>
      <c r="AH2206" s="14"/>
      <c r="AI2206" s="14"/>
      <c r="AJ2206" s="14"/>
      <c r="AK2206" s="14"/>
      <c r="AL2206" s="14"/>
    </row>
    <row r="2207" spans="1:38">
      <c r="A2207" s="14"/>
      <c r="B2207" s="14"/>
      <c r="C2207" s="14"/>
      <c r="D2207" s="14"/>
      <c r="E2207" s="14"/>
      <c r="F2207" s="14"/>
      <c r="G2207" s="14"/>
      <c r="H2207" s="14"/>
      <c r="I2207" s="14"/>
      <c r="J2207" s="14"/>
      <c r="K2207" s="14"/>
      <c r="L2207" s="14"/>
      <c r="M2207" s="14"/>
      <c r="N2207" s="14"/>
      <c r="O2207" s="14"/>
      <c r="Q2207" s="14" t="str">
        <f>IF(moras!H2199="SI", moras!C2199, "")</f>
        <v/>
      </c>
      <c r="R2207" s="14">
        <f>IF(moras!H2199="NO", moras!C2199, "")</f>
        <v>187645.6</v>
      </c>
      <c r="S2207" s="14">
        <f t="shared" si="37"/>
        <v>-187645.6</v>
      </c>
      <c r="T2207" s="14"/>
      <c r="U2207" s="14"/>
      <c r="V2207" s="14"/>
      <c r="W2207" s="14"/>
      <c r="X2207" s="14"/>
      <c r="Y2207" s="14"/>
      <c r="Z2207" s="14"/>
      <c r="AA2207" s="14"/>
      <c r="AB2207" s="14"/>
      <c r="AC2207" s="14"/>
      <c r="AD2207" s="14"/>
      <c r="AE2207" s="14"/>
      <c r="AF2207" s="14"/>
      <c r="AG2207" s="14"/>
      <c r="AH2207" s="14"/>
      <c r="AI2207" s="14"/>
      <c r="AJ2207" s="14"/>
      <c r="AK2207" s="14"/>
      <c r="AL2207" s="14"/>
    </row>
    <row r="2208" spans="1:38">
      <c r="A2208" s="14"/>
      <c r="B2208" s="14"/>
      <c r="C2208" s="14"/>
      <c r="D2208" s="14"/>
      <c r="E2208" s="14"/>
      <c r="F2208" s="14"/>
      <c r="G2208" s="14"/>
      <c r="H2208" s="14"/>
      <c r="I2208" s="14"/>
      <c r="J2208" s="14"/>
      <c r="K2208" s="14"/>
      <c r="L2208" s="14"/>
      <c r="M2208" s="14"/>
      <c r="N2208" s="14"/>
      <c r="O2208" s="14"/>
      <c r="Q2208" s="14" t="str">
        <f>IF(moras!H2200="SI", moras!C2200, "")</f>
        <v/>
      </c>
      <c r="R2208" s="14">
        <f>IF(moras!H2200="NO", moras!C2200, "")</f>
        <v>837414</v>
      </c>
      <c r="S2208" s="14">
        <f t="shared" si="37"/>
        <v>-837414</v>
      </c>
      <c r="T2208" s="14"/>
      <c r="U2208" s="14"/>
      <c r="V2208" s="14"/>
      <c r="W2208" s="14"/>
      <c r="X2208" s="14"/>
      <c r="Y2208" s="14"/>
      <c r="Z2208" s="14"/>
      <c r="AA2208" s="14"/>
      <c r="AB2208" s="14"/>
      <c r="AC2208" s="14"/>
      <c r="AD2208" s="14"/>
      <c r="AE2208" s="14"/>
      <c r="AF2208" s="14"/>
      <c r="AG2208" s="14"/>
      <c r="AH2208" s="14"/>
      <c r="AI2208" s="14"/>
      <c r="AJ2208" s="14"/>
      <c r="AK2208" s="14"/>
      <c r="AL2208" s="14"/>
    </row>
    <row r="2209" spans="1:38">
      <c r="A2209" s="14"/>
      <c r="B2209" s="14"/>
      <c r="C2209" s="14"/>
      <c r="D2209" s="14"/>
      <c r="E2209" s="14"/>
      <c r="F2209" s="14"/>
      <c r="G2209" s="14"/>
      <c r="H2209" s="14"/>
      <c r="I2209" s="14"/>
      <c r="J2209" s="14"/>
      <c r="K2209" s="14"/>
      <c r="L2209" s="14"/>
      <c r="M2209" s="14"/>
      <c r="N2209" s="14"/>
      <c r="O2209" s="14"/>
      <c r="Q2209" s="14" t="str">
        <f>IF(moras!H2201="SI", moras!C2201, "")</f>
        <v/>
      </c>
      <c r="R2209" s="14">
        <f>IF(moras!H2201="NO", moras!C2201, "")</f>
        <v>140978.96</v>
      </c>
      <c r="S2209" s="14">
        <f t="shared" si="37"/>
        <v>-140978.96</v>
      </c>
      <c r="T2209" s="14"/>
      <c r="U2209" s="14"/>
      <c r="V2209" s="14"/>
      <c r="W2209" s="14"/>
      <c r="X2209" s="14"/>
      <c r="Y2209" s="14"/>
      <c r="Z2209" s="14"/>
      <c r="AA2209" s="14"/>
      <c r="AB2209" s="14"/>
      <c r="AC2209" s="14"/>
      <c r="AD2209" s="14"/>
      <c r="AE2209" s="14"/>
      <c r="AF2209" s="14"/>
      <c r="AG2209" s="14"/>
      <c r="AH2209" s="14"/>
      <c r="AI2209" s="14"/>
      <c r="AJ2209" s="14"/>
      <c r="AK2209" s="14"/>
      <c r="AL2209" s="14"/>
    </row>
    <row r="2210" spans="1:38">
      <c r="A2210" s="14"/>
      <c r="B2210" s="14"/>
      <c r="C2210" s="14"/>
      <c r="D2210" s="14"/>
      <c r="E2210" s="14"/>
      <c r="F2210" s="14"/>
      <c r="G2210" s="14"/>
      <c r="H2210" s="14"/>
      <c r="I2210" s="14"/>
      <c r="J2210" s="14"/>
      <c r="K2210" s="14"/>
      <c r="L2210" s="14"/>
      <c r="M2210" s="14"/>
      <c r="N2210" s="14"/>
      <c r="O2210" s="14"/>
      <c r="Q2210" s="14">
        <f>IF(moras!H2202="SI", moras!C2202, "")</f>
        <v>297046</v>
      </c>
      <c r="R2210" s="14" t="str">
        <f>IF(moras!H2202="NO", moras!C2202, "")</f>
        <v/>
      </c>
      <c r="S2210" s="14" t="e">
        <f t="shared" si="37"/>
        <v>#VALUE!</v>
      </c>
      <c r="T2210" s="14"/>
      <c r="U2210" s="14"/>
      <c r="V2210" s="14"/>
      <c r="W2210" s="14"/>
      <c r="X2210" s="14"/>
      <c r="Y2210" s="14"/>
      <c r="Z2210" s="14"/>
      <c r="AA2210" s="14"/>
      <c r="AB2210" s="14"/>
      <c r="AC2210" s="14"/>
      <c r="AD2210" s="14"/>
      <c r="AE2210" s="14"/>
      <c r="AF2210" s="14"/>
      <c r="AG2210" s="14"/>
      <c r="AH2210" s="14"/>
      <c r="AI2210" s="14"/>
      <c r="AJ2210" s="14"/>
      <c r="AK2210" s="14"/>
      <c r="AL2210" s="14"/>
    </row>
    <row r="2211" spans="1:38">
      <c r="A2211" s="14"/>
      <c r="B2211" s="14"/>
      <c r="C2211" s="14"/>
      <c r="D2211" s="14"/>
      <c r="E2211" s="14"/>
      <c r="F2211" s="14"/>
      <c r="G2211" s="14"/>
      <c r="H2211" s="14"/>
      <c r="I2211" s="14"/>
      <c r="J2211" s="14"/>
      <c r="K2211" s="14"/>
      <c r="L2211" s="14"/>
      <c r="M2211" s="14"/>
      <c r="N2211" s="14"/>
      <c r="O2211" s="14"/>
      <c r="Q2211" s="14" t="str">
        <f>IF(moras!H2203="SI", moras!C2203, "")</f>
        <v/>
      </c>
      <c r="R2211" s="14">
        <f>IF(moras!H2203="NO", moras!C2203, "")</f>
        <v>376750</v>
      </c>
      <c r="S2211" s="14">
        <f t="shared" si="37"/>
        <v>-376750</v>
      </c>
      <c r="T2211" s="14"/>
      <c r="U2211" s="14"/>
      <c r="V2211" s="14"/>
      <c r="W2211" s="14"/>
      <c r="X2211" s="14"/>
      <c r="Y2211" s="14"/>
      <c r="Z2211" s="14"/>
      <c r="AA2211" s="14"/>
      <c r="AB2211" s="14"/>
      <c r="AC2211" s="14"/>
      <c r="AD2211" s="14"/>
      <c r="AE2211" s="14"/>
      <c r="AF2211" s="14"/>
      <c r="AG2211" s="14"/>
      <c r="AH2211" s="14"/>
      <c r="AI2211" s="14"/>
      <c r="AJ2211" s="14"/>
      <c r="AK2211" s="14"/>
      <c r="AL2211" s="14"/>
    </row>
    <row r="2212" spans="1:38">
      <c r="A2212" s="14"/>
      <c r="B2212" s="14"/>
      <c r="C2212" s="14"/>
      <c r="D2212" s="14"/>
      <c r="E2212" s="14"/>
      <c r="F2212" s="14"/>
      <c r="G2212" s="14"/>
      <c r="H2212" s="14"/>
      <c r="I2212" s="14"/>
      <c r="J2212" s="14"/>
      <c r="K2212" s="14"/>
      <c r="L2212" s="14"/>
      <c r="M2212" s="14"/>
      <c r="N2212" s="14"/>
      <c r="O2212" s="14"/>
      <c r="Q2212" s="14" t="str">
        <f>IF(moras!H2204="SI", moras!C2204, "")</f>
        <v/>
      </c>
      <c r="R2212" s="14">
        <f>IF(moras!H2204="NO", moras!C2204, "")</f>
        <v>50000</v>
      </c>
      <c r="S2212" s="14">
        <f t="shared" si="37"/>
        <v>-50000</v>
      </c>
      <c r="T2212" s="14"/>
      <c r="U2212" s="14"/>
      <c r="V2212" s="14"/>
      <c r="W2212" s="14"/>
      <c r="X2212" s="14"/>
      <c r="Y2212" s="14"/>
      <c r="Z2212" s="14"/>
      <c r="AA2212" s="14"/>
      <c r="AB2212" s="14"/>
      <c r="AC2212" s="14"/>
      <c r="AD2212" s="14"/>
      <c r="AE2212" s="14"/>
      <c r="AF2212" s="14"/>
      <c r="AG2212" s="14"/>
      <c r="AH2212" s="14"/>
      <c r="AI2212" s="14"/>
      <c r="AJ2212" s="14"/>
      <c r="AK2212" s="14"/>
      <c r="AL2212" s="14"/>
    </row>
    <row r="2213" spans="1:38">
      <c r="A2213" s="14"/>
      <c r="B2213" s="14"/>
      <c r="C2213" s="14"/>
      <c r="D2213" s="14"/>
      <c r="E2213" s="14"/>
      <c r="F2213" s="14"/>
      <c r="G2213" s="14"/>
      <c r="H2213" s="14"/>
      <c r="I2213" s="14"/>
      <c r="J2213" s="14"/>
      <c r="K2213" s="14"/>
      <c r="L2213" s="14"/>
      <c r="M2213" s="14"/>
      <c r="N2213" s="14"/>
      <c r="O2213" s="14"/>
      <c r="Q2213" s="14" t="str">
        <f>IF(moras!H2205="SI", moras!C2205, "")</f>
        <v/>
      </c>
      <c r="R2213" s="14">
        <f>IF(moras!H2205="NO", moras!C2205, "")</f>
        <v>278030</v>
      </c>
      <c r="S2213" s="14">
        <f t="shared" si="37"/>
        <v>-278030</v>
      </c>
      <c r="T2213" s="14"/>
      <c r="U2213" s="14"/>
      <c r="V2213" s="14"/>
      <c r="W2213" s="14"/>
      <c r="X2213" s="14"/>
      <c r="Y2213" s="14"/>
      <c r="Z2213" s="14"/>
      <c r="AA2213" s="14"/>
      <c r="AB2213" s="14"/>
      <c r="AC2213" s="14"/>
      <c r="AD2213" s="14"/>
      <c r="AE2213" s="14"/>
      <c r="AF2213" s="14"/>
      <c r="AG2213" s="14"/>
      <c r="AH2213" s="14"/>
      <c r="AI2213" s="14"/>
      <c r="AJ2213" s="14"/>
      <c r="AK2213" s="14"/>
      <c r="AL2213" s="14"/>
    </row>
    <row r="2214" spans="1:38">
      <c r="A2214" s="14"/>
      <c r="B2214" s="14"/>
      <c r="C2214" s="14"/>
      <c r="D2214" s="14"/>
      <c r="E2214" s="14"/>
      <c r="F2214" s="14"/>
      <c r="G2214" s="14"/>
      <c r="H2214" s="14"/>
      <c r="I2214" s="14"/>
      <c r="J2214" s="14"/>
      <c r="K2214" s="14"/>
      <c r="L2214" s="14"/>
      <c r="M2214" s="14"/>
      <c r="N2214" s="14"/>
      <c r="O2214" s="14"/>
      <c r="Q2214" s="14" t="str">
        <f>IF(moras!H2206="SI", moras!C2206, "")</f>
        <v/>
      </c>
      <c r="R2214" s="14">
        <f>IF(moras!H2206="NO", moras!C2206, "")</f>
        <v>305704</v>
      </c>
      <c r="S2214" s="14">
        <f t="shared" si="37"/>
        <v>-305704</v>
      </c>
      <c r="T2214" s="14"/>
      <c r="U2214" s="14"/>
      <c r="V2214" s="14"/>
      <c r="W2214" s="14"/>
      <c r="X2214" s="14"/>
      <c r="Y2214" s="14"/>
      <c r="Z2214" s="14"/>
      <c r="AA2214" s="14"/>
      <c r="AB2214" s="14"/>
      <c r="AC2214" s="14"/>
      <c r="AD2214" s="14"/>
      <c r="AE2214" s="14"/>
      <c r="AF2214" s="14"/>
      <c r="AG2214" s="14"/>
      <c r="AH2214" s="14"/>
      <c r="AI2214" s="14"/>
      <c r="AJ2214" s="14"/>
      <c r="AK2214" s="14"/>
      <c r="AL2214" s="14"/>
    </row>
    <row r="2215" spans="1:38">
      <c r="A2215" s="14"/>
      <c r="B2215" s="14"/>
      <c r="C2215" s="14"/>
      <c r="D2215" s="14"/>
      <c r="E2215" s="14"/>
      <c r="F2215" s="14"/>
      <c r="G2215" s="14"/>
      <c r="H2215" s="14"/>
      <c r="I2215" s="14"/>
      <c r="J2215" s="14"/>
      <c r="K2215" s="14"/>
      <c r="L2215" s="14"/>
      <c r="M2215" s="14"/>
      <c r="N2215" s="14"/>
      <c r="O2215" s="14"/>
      <c r="Q2215" s="14" t="str">
        <f>IF(moras!H2207="SI", moras!C2207, "")</f>
        <v/>
      </c>
      <c r="R2215" s="14">
        <f>IF(moras!H2207="NO", moras!C2207, "")</f>
        <v>719271.8</v>
      </c>
      <c r="S2215" s="14">
        <f t="shared" si="37"/>
        <v>-719271.8</v>
      </c>
      <c r="T2215" s="14"/>
      <c r="U2215" s="14"/>
      <c r="V2215" s="14"/>
      <c r="W2215" s="14"/>
      <c r="X2215" s="14"/>
      <c r="Y2215" s="14"/>
      <c r="Z2215" s="14"/>
      <c r="AA2215" s="14"/>
      <c r="AB2215" s="14"/>
      <c r="AC2215" s="14"/>
      <c r="AD2215" s="14"/>
      <c r="AE2215" s="14"/>
      <c r="AF2215" s="14"/>
      <c r="AG2215" s="14"/>
      <c r="AH2215" s="14"/>
      <c r="AI2215" s="14"/>
      <c r="AJ2215" s="14"/>
      <c r="AK2215" s="14"/>
      <c r="AL2215" s="14"/>
    </row>
    <row r="2216" spans="1:38">
      <c r="A2216" s="14"/>
      <c r="B2216" s="14"/>
      <c r="C2216" s="14"/>
      <c r="D2216" s="14"/>
      <c r="E2216" s="14"/>
      <c r="F2216" s="14"/>
      <c r="G2216" s="14"/>
      <c r="H2216" s="14"/>
      <c r="I2216" s="14"/>
      <c r="J2216" s="14"/>
      <c r="K2216" s="14"/>
      <c r="L2216" s="14"/>
      <c r="M2216" s="14"/>
      <c r="N2216" s="14"/>
      <c r="O2216" s="14"/>
      <c r="Q2216" s="14">
        <f>IF(moras!H2208="SI", moras!C2208, "")</f>
        <v>1111989</v>
      </c>
      <c r="R2216" s="14" t="str">
        <f>IF(moras!H2208="NO", moras!C2208, "")</f>
        <v/>
      </c>
      <c r="S2216" s="14" t="e">
        <f t="shared" si="37"/>
        <v>#VALUE!</v>
      </c>
      <c r="T2216" s="14"/>
      <c r="U2216" s="14"/>
      <c r="V2216" s="14"/>
      <c r="W2216" s="14"/>
      <c r="X2216" s="14"/>
      <c r="Y2216" s="14"/>
      <c r="Z2216" s="14"/>
      <c r="AA2216" s="14"/>
      <c r="AB2216" s="14"/>
      <c r="AC2216" s="14"/>
      <c r="AD2216" s="14"/>
      <c r="AE2216" s="14"/>
      <c r="AF2216" s="14"/>
      <c r="AG2216" s="14"/>
      <c r="AH2216" s="14"/>
      <c r="AI2216" s="14"/>
      <c r="AJ2216" s="14"/>
      <c r="AK2216" s="14"/>
      <c r="AL2216" s="14"/>
    </row>
    <row r="2217" spans="1:38">
      <c r="A2217" s="14"/>
      <c r="B2217" s="14"/>
      <c r="C2217" s="14"/>
      <c r="D2217" s="14"/>
      <c r="E2217" s="14"/>
      <c r="F2217" s="14"/>
      <c r="G2217" s="14"/>
      <c r="H2217" s="14"/>
      <c r="I2217" s="14"/>
      <c r="J2217" s="14"/>
      <c r="K2217" s="14"/>
      <c r="L2217" s="14"/>
      <c r="M2217" s="14"/>
      <c r="N2217" s="14"/>
      <c r="O2217" s="14"/>
      <c r="Q2217" s="14">
        <f>IF(moras!H2209="SI", moras!C2209, "")</f>
        <v>1214632</v>
      </c>
      <c r="R2217" s="14" t="str">
        <f>IF(moras!H2209="NO", moras!C2209, "")</f>
        <v/>
      </c>
      <c r="S2217" s="14" t="e">
        <f t="shared" si="37"/>
        <v>#VALUE!</v>
      </c>
      <c r="T2217" s="14"/>
      <c r="U2217" s="14"/>
      <c r="V2217" s="14"/>
      <c r="W2217" s="14"/>
      <c r="X2217" s="14"/>
      <c r="Y2217" s="14"/>
      <c r="Z2217" s="14"/>
      <c r="AA2217" s="14"/>
      <c r="AB2217" s="14"/>
      <c r="AC2217" s="14"/>
      <c r="AD2217" s="14"/>
      <c r="AE2217" s="14"/>
      <c r="AF2217" s="14"/>
      <c r="AG2217" s="14"/>
      <c r="AH2217" s="14"/>
      <c r="AI2217" s="14"/>
      <c r="AJ2217" s="14"/>
      <c r="AK2217" s="14"/>
      <c r="AL2217" s="14"/>
    </row>
    <row r="2218" spans="1:38">
      <c r="A2218" s="14"/>
      <c r="B2218" s="14"/>
      <c r="C2218" s="14"/>
      <c r="D2218" s="14"/>
      <c r="E2218" s="14"/>
      <c r="F2218" s="14"/>
      <c r="G2218" s="14"/>
      <c r="H2218" s="14"/>
      <c r="I2218" s="14"/>
      <c r="J2218" s="14"/>
      <c r="K2218" s="14"/>
      <c r="L2218" s="14"/>
      <c r="M2218" s="14"/>
      <c r="N2218" s="14"/>
      <c r="O2218" s="14"/>
      <c r="Q2218" s="14" t="str">
        <f>IF(moras!H2210="SI", moras!C2210, "")</f>
        <v/>
      </c>
      <c r="R2218" s="14">
        <f>IF(moras!H2210="NO", moras!C2210, "")</f>
        <v>550000</v>
      </c>
      <c r="S2218" s="14">
        <f t="shared" si="37"/>
        <v>-550000</v>
      </c>
      <c r="T2218" s="14"/>
      <c r="U2218" s="14"/>
      <c r="V2218" s="14"/>
      <c r="W2218" s="14"/>
      <c r="X2218" s="14"/>
      <c r="Y2218" s="14"/>
      <c r="Z2218" s="14"/>
      <c r="AA2218" s="14"/>
      <c r="AB2218" s="14"/>
      <c r="AC2218" s="14"/>
      <c r="AD2218" s="14"/>
      <c r="AE2218" s="14"/>
      <c r="AF2218" s="14"/>
      <c r="AG2218" s="14"/>
      <c r="AH2218" s="14"/>
      <c r="AI2218" s="14"/>
      <c r="AJ2218" s="14"/>
      <c r="AK2218" s="14"/>
      <c r="AL2218" s="14"/>
    </row>
    <row r="2219" spans="1:38">
      <c r="A2219" s="14"/>
      <c r="B2219" s="14"/>
      <c r="C2219" s="14"/>
      <c r="D2219" s="14"/>
      <c r="E2219" s="14"/>
      <c r="F2219" s="14"/>
      <c r="G2219" s="14"/>
      <c r="H2219" s="14"/>
      <c r="I2219" s="14"/>
      <c r="J2219" s="14"/>
      <c r="K2219" s="14"/>
      <c r="L2219" s="14"/>
      <c r="M2219" s="14"/>
      <c r="N2219" s="14"/>
      <c r="O2219" s="14"/>
      <c r="Q2219" s="14" t="str">
        <f>IF(moras!H2211="SI", moras!C2211, "")</f>
        <v/>
      </c>
      <c r="R2219" s="14">
        <f>IF(moras!H2211="NO", moras!C2211, "")</f>
        <v>721187.76</v>
      </c>
      <c r="S2219" s="14">
        <f t="shared" si="37"/>
        <v>-721187.76</v>
      </c>
      <c r="T2219" s="14"/>
      <c r="U2219" s="14"/>
      <c r="V2219" s="14"/>
      <c r="W2219" s="14"/>
      <c r="X2219" s="14"/>
      <c r="Y2219" s="14"/>
      <c r="Z2219" s="14"/>
      <c r="AA2219" s="14"/>
      <c r="AB2219" s="14"/>
      <c r="AC2219" s="14"/>
      <c r="AD2219" s="14"/>
      <c r="AE2219" s="14"/>
      <c r="AF2219" s="14"/>
      <c r="AG2219" s="14"/>
      <c r="AH2219" s="14"/>
      <c r="AI2219" s="14"/>
      <c r="AJ2219" s="14"/>
      <c r="AK2219" s="14"/>
      <c r="AL2219" s="14"/>
    </row>
    <row r="2220" spans="1:38">
      <c r="A2220" s="14"/>
      <c r="B2220" s="14"/>
      <c r="C2220" s="14"/>
      <c r="D2220" s="14"/>
      <c r="E2220" s="14"/>
      <c r="F2220" s="14"/>
      <c r="G2220" s="14"/>
      <c r="H2220" s="14"/>
      <c r="I2220" s="14"/>
      <c r="J2220" s="14"/>
      <c r="K2220" s="14"/>
      <c r="L2220" s="14"/>
      <c r="M2220" s="14"/>
      <c r="N2220" s="14"/>
      <c r="O2220" s="14"/>
      <c r="Q2220" s="14" t="str">
        <f>IF(moras!H2212="SI", moras!C2212, "")</f>
        <v/>
      </c>
      <c r="R2220" s="14">
        <f>IF(moras!H2212="NO", moras!C2212, "")</f>
        <v>333500</v>
      </c>
      <c r="S2220" s="14">
        <f t="shared" si="37"/>
        <v>-333500</v>
      </c>
      <c r="T2220" s="14"/>
      <c r="U2220" s="14"/>
      <c r="V2220" s="14"/>
      <c r="W2220" s="14"/>
      <c r="X2220" s="14"/>
      <c r="Y2220" s="14"/>
      <c r="Z2220" s="14"/>
      <c r="AA2220" s="14"/>
      <c r="AB2220" s="14"/>
      <c r="AC2220" s="14"/>
      <c r="AD2220" s="14"/>
      <c r="AE2220" s="14"/>
      <c r="AF2220" s="14"/>
      <c r="AG2220" s="14"/>
      <c r="AH2220" s="14"/>
      <c r="AI2220" s="14"/>
      <c r="AJ2220" s="14"/>
      <c r="AK2220" s="14"/>
      <c r="AL2220" s="14"/>
    </row>
    <row r="2221" spans="1:38">
      <c r="A2221" s="14"/>
      <c r="B2221" s="14"/>
      <c r="C2221" s="14"/>
      <c r="D2221" s="14"/>
      <c r="E2221" s="14"/>
      <c r="F2221" s="14"/>
      <c r="G2221" s="14"/>
      <c r="H2221" s="14"/>
      <c r="I2221" s="14"/>
      <c r="J2221" s="14"/>
      <c r="K2221" s="14"/>
      <c r="L2221" s="14"/>
      <c r="M2221" s="14"/>
      <c r="N2221" s="14"/>
      <c r="O2221" s="14"/>
      <c r="Q2221" s="14" t="str">
        <f>IF(moras!H2213="SI", moras!C2213, "")</f>
        <v/>
      </c>
      <c r="R2221" s="14">
        <f>IF(moras!H2213="NO", moras!C2213, "")</f>
        <v>1371326</v>
      </c>
      <c r="S2221" s="14">
        <f t="shared" si="37"/>
        <v>-1371326</v>
      </c>
      <c r="T2221" s="14"/>
      <c r="U2221" s="14"/>
      <c r="V2221" s="14"/>
      <c r="W2221" s="14"/>
      <c r="X2221" s="14"/>
      <c r="Y2221" s="14"/>
      <c r="Z2221" s="14"/>
      <c r="AA2221" s="14"/>
      <c r="AB2221" s="14"/>
      <c r="AC2221" s="14"/>
      <c r="AD2221" s="14"/>
      <c r="AE2221" s="14"/>
      <c r="AF2221" s="14"/>
      <c r="AG2221" s="14"/>
      <c r="AH2221" s="14"/>
      <c r="AI2221" s="14"/>
      <c r="AJ2221" s="14"/>
      <c r="AK2221" s="14"/>
      <c r="AL2221" s="14"/>
    </row>
    <row r="2222" spans="1:38">
      <c r="A2222" s="14"/>
      <c r="B2222" s="14"/>
      <c r="C2222" s="14"/>
      <c r="D2222" s="14"/>
      <c r="E2222" s="14"/>
      <c r="F2222" s="14"/>
      <c r="G2222" s="14"/>
      <c r="H2222" s="14"/>
      <c r="I2222" s="14"/>
      <c r="J2222" s="14"/>
      <c r="K2222" s="14"/>
      <c r="L2222" s="14"/>
      <c r="M2222" s="14"/>
      <c r="N2222" s="14"/>
      <c r="O2222" s="14"/>
      <c r="Q2222" s="14" t="str">
        <f>IF(moras!H2214="SI", moras!C2214, "")</f>
        <v/>
      </c>
      <c r="R2222" s="14">
        <f>IF(moras!H2214="NO", moras!C2214, "")</f>
        <v>619970</v>
      </c>
      <c r="S2222" s="14">
        <f t="shared" si="37"/>
        <v>-619970</v>
      </c>
      <c r="T2222" s="14"/>
      <c r="U2222" s="14"/>
      <c r="V2222" s="14"/>
      <c r="W2222" s="14"/>
      <c r="X2222" s="14"/>
      <c r="Y2222" s="14"/>
      <c r="Z2222" s="14"/>
      <c r="AA2222" s="14"/>
      <c r="AB2222" s="14"/>
      <c r="AC2222" s="14"/>
      <c r="AD2222" s="14"/>
      <c r="AE2222" s="14"/>
      <c r="AF2222" s="14"/>
      <c r="AG2222" s="14"/>
      <c r="AH2222" s="14"/>
      <c r="AI2222" s="14"/>
      <c r="AJ2222" s="14"/>
      <c r="AK2222" s="14"/>
      <c r="AL2222" s="14"/>
    </row>
    <row r="2223" spans="1:38">
      <c r="A2223" s="14"/>
      <c r="B2223" s="14"/>
      <c r="C2223" s="14"/>
      <c r="D2223" s="14"/>
      <c r="E2223" s="14"/>
      <c r="F2223" s="14"/>
      <c r="G2223" s="14"/>
      <c r="H2223" s="14"/>
      <c r="I2223" s="14"/>
      <c r="J2223" s="14"/>
      <c r="K2223" s="14"/>
      <c r="L2223" s="14"/>
      <c r="M2223" s="14"/>
      <c r="N2223" s="14"/>
      <c r="O2223" s="14"/>
      <c r="Q2223" s="14">
        <f>IF(moras!H2215="SI", moras!C2215, "")</f>
        <v>361811</v>
      </c>
      <c r="R2223" s="14" t="str">
        <f>IF(moras!H2215="NO", moras!C2215, "")</f>
        <v/>
      </c>
      <c r="S2223" s="14" t="e">
        <f t="shared" si="37"/>
        <v>#VALUE!</v>
      </c>
      <c r="T2223" s="14"/>
      <c r="U2223" s="14"/>
      <c r="V2223" s="14"/>
      <c r="W2223" s="14"/>
      <c r="X2223" s="14"/>
      <c r="Y2223" s="14"/>
      <c r="Z2223" s="14"/>
      <c r="AA2223" s="14"/>
      <c r="AB2223" s="14"/>
      <c r="AC2223" s="14"/>
      <c r="AD2223" s="14"/>
      <c r="AE2223" s="14"/>
      <c r="AF2223" s="14"/>
      <c r="AG2223" s="14"/>
      <c r="AH2223" s="14"/>
      <c r="AI2223" s="14"/>
      <c r="AJ2223" s="14"/>
      <c r="AK2223" s="14"/>
      <c r="AL2223" s="14"/>
    </row>
    <row r="2224" spans="1:38">
      <c r="A2224" s="14"/>
      <c r="B2224" s="14"/>
      <c r="C2224" s="14"/>
      <c r="D2224" s="14"/>
      <c r="E2224" s="14"/>
      <c r="F2224" s="14"/>
      <c r="G2224" s="14"/>
      <c r="H2224" s="14"/>
      <c r="I2224" s="14"/>
      <c r="J2224" s="14"/>
      <c r="K2224" s="14"/>
      <c r="L2224" s="14"/>
      <c r="M2224" s="14"/>
      <c r="N2224" s="14"/>
      <c r="O2224" s="14"/>
      <c r="Q2224" s="14" t="str">
        <f>IF(moras!H2216="SI", moras!C2216, "")</f>
        <v/>
      </c>
      <c r="R2224" s="14">
        <f>IF(moras!H2216="NO", moras!C2216, "")</f>
        <v>2329738.04</v>
      </c>
      <c r="S2224" s="14">
        <f t="shared" si="37"/>
        <v>-2329738.04</v>
      </c>
      <c r="T2224" s="14"/>
      <c r="U2224" s="14"/>
      <c r="V2224" s="14"/>
      <c r="W2224" s="14"/>
      <c r="X2224" s="14"/>
      <c r="Y2224" s="14"/>
      <c r="Z2224" s="14"/>
      <c r="AA2224" s="14"/>
      <c r="AB2224" s="14"/>
      <c r="AC2224" s="14"/>
      <c r="AD2224" s="14"/>
      <c r="AE2224" s="14"/>
      <c r="AF2224" s="14"/>
      <c r="AG2224" s="14"/>
      <c r="AH2224" s="14"/>
      <c r="AI2224" s="14"/>
      <c r="AJ2224" s="14"/>
      <c r="AK2224" s="14"/>
      <c r="AL2224" s="14"/>
    </row>
    <row r="2225" spans="1:38">
      <c r="A2225" s="14"/>
      <c r="B2225" s="14"/>
      <c r="C2225" s="14"/>
      <c r="D2225" s="14"/>
      <c r="E2225" s="14"/>
      <c r="F2225" s="14"/>
      <c r="G2225" s="14"/>
      <c r="H2225" s="14"/>
      <c r="I2225" s="14"/>
      <c r="J2225" s="14"/>
      <c r="K2225" s="14"/>
      <c r="L2225" s="14"/>
      <c r="M2225" s="14"/>
      <c r="N2225" s="14"/>
      <c r="O2225" s="14"/>
      <c r="Q2225" s="14" t="str">
        <f>IF(moras!H2217="SI", moras!C2217, "")</f>
        <v/>
      </c>
      <c r="R2225" s="14">
        <f>IF(moras!H2217="NO", moras!C2217, "")</f>
        <v>343085</v>
      </c>
      <c r="S2225" s="14">
        <f t="shared" si="37"/>
        <v>-343085</v>
      </c>
      <c r="T2225" s="14"/>
      <c r="U2225" s="14"/>
      <c r="V2225" s="14"/>
      <c r="W2225" s="14"/>
      <c r="X2225" s="14"/>
      <c r="Y2225" s="14"/>
      <c r="Z2225" s="14"/>
      <c r="AA2225" s="14"/>
      <c r="AB2225" s="14"/>
      <c r="AC2225" s="14"/>
      <c r="AD2225" s="14"/>
      <c r="AE2225" s="14"/>
      <c r="AF2225" s="14"/>
      <c r="AG2225" s="14"/>
      <c r="AH2225" s="14"/>
      <c r="AI2225" s="14"/>
      <c r="AJ2225" s="14"/>
      <c r="AK2225" s="14"/>
      <c r="AL2225" s="14"/>
    </row>
    <row r="2226" spans="1:38">
      <c r="A2226" s="14"/>
      <c r="B2226" s="14"/>
      <c r="C2226" s="14"/>
      <c r="D2226" s="14"/>
      <c r="E2226" s="14"/>
      <c r="F2226" s="14"/>
      <c r="G2226" s="14"/>
      <c r="H2226" s="14"/>
      <c r="I2226" s="14"/>
      <c r="J2226" s="14"/>
      <c r="K2226" s="14"/>
      <c r="L2226" s="14"/>
      <c r="M2226" s="14"/>
      <c r="N2226" s="14"/>
      <c r="O2226" s="14"/>
      <c r="Q2226" s="14" t="str">
        <f>IF(moras!H2218="SI", moras!C2218, "")</f>
        <v/>
      </c>
      <c r="R2226" s="14">
        <f>IF(moras!H2218="NO", moras!C2218, "")</f>
        <v>1029228</v>
      </c>
      <c r="S2226" s="14">
        <f t="shared" si="37"/>
        <v>-1029228</v>
      </c>
      <c r="T2226" s="14"/>
      <c r="U2226" s="14"/>
      <c r="V2226" s="14"/>
      <c r="W2226" s="14"/>
      <c r="X2226" s="14"/>
      <c r="Y2226" s="14"/>
      <c r="Z2226" s="14"/>
      <c r="AA2226" s="14"/>
      <c r="AB2226" s="14"/>
      <c r="AC2226" s="14"/>
      <c r="AD2226" s="14"/>
      <c r="AE2226" s="14"/>
      <c r="AF2226" s="14"/>
      <c r="AG2226" s="14"/>
      <c r="AH2226" s="14"/>
      <c r="AI2226" s="14"/>
      <c r="AJ2226" s="14"/>
      <c r="AK2226" s="14"/>
      <c r="AL2226" s="14"/>
    </row>
    <row r="2227" spans="1:38">
      <c r="A2227" s="14"/>
      <c r="B2227" s="14"/>
      <c r="C2227" s="14"/>
      <c r="D2227" s="14"/>
      <c r="E2227" s="14"/>
      <c r="F2227" s="14"/>
      <c r="G2227" s="14"/>
      <c r="H2227" s="14"/>
      <c r="I2227" s="14"/>
      <c r="J2227" s="14"/>
      <c r="K2227" s="14"/>
      <c r="L2227" s="14"/>
      <c r="M2227" s="14"/>
      <c r="N2227" s="14"/>
      <c r="O2227" s="14"/>
      <c r="Q2227" s="14" t="str">
        <f>IF(moras!H2219="SI", moras!C2219, "")</f>
        <v/>
      </c>
      <c r="R2227" s="14">
        <f>IF(moras!H2219="NO", moras!C2219, "")</f>
        <v>2725702</v>
      </c>
      <c r="S2227" s="14">
        <f t="shared" si="37"/>
        <v>-2725702</v>
      </c>
      <c r="T2227" s="14"/>
      <c r="U2227" s="14"/>
      <c r="V2227" s="14"/>
      <c r="W2227" s="14"/>
      <c r="X2227" s="14"/>
      <c r="Y2227" s="14"/>
      <c r="Z2227" s="14"/>
      <c r="AA2227" s="14"/>
      <c r="AB2227" s="14"/>
      <c r="AC2227" s="14"/>
      <c r="AD2227" s="14"/>
      <c r="AE2227" s="14"/>
      <c r="AF2227" s="14"/>
      <c r="AG2227" s="14"/>
      <c r="AH2227" s="14"/>
      <c r="AI2227" s="14"/>
      <c r="AJ2227" s="14"/>
      <c r="AK2227" s="14"/>
      <c r="AL2227" s="14"/>
    </row>
    <row r="2228" spans="1:38">
      <c r="A2228" s="14"/>
      <c r="B2228" s="14"/>
      <c r="C2228" s="14"/>
      <c r="D2228" s="14"/>
      <c r="E2228" s="14"/>
      <c r="F2228" s="14"/>
      <c r="G2228" s="14"/>
      <c r="H2228" s="14"/>
      <c r="I2228" s="14"/>
      <c r="J2228" s="14"/>
      <c r="K2228" s="14"/>
      <c r="L2228" s="14"/>
      <c r="M2228" s="14"/>
      <c r="N2228" s="14"/>
      <c r="O2228" s="14"/>
      <c r="Q2228" s="14">
        <f>IF(moras!H2220="SI", moras!C2220, "")</f>
        <v>297046</v>
      </c>
      <c r="R2228" s="14" t="str">
        <f>IF(moras!H2220="NO", moras!C2220, "")</f>
        <v/>
      </c>
      <c r="S2228" s="14" t="e">
        <f t="shared" si="37"/>
        <v>#VALUE!</v>
      </c>
      <c r="T2228" s="14"/>
      <c r="U2228" s="14"/>
      <c r="V2228" s="14"/>
      <c r="W2228" s="14"/>
      <c r="X2228" s="14"/>
      <c r="Y2228" s="14"/>
      <c r="Z2228" s="14"/>
      <c r="AA2228" s="14"/>
      <c r="AB2228" s="14"/>
      <c r="AC2228" s="14"/>
      <c r="AD2228" s="14"/>
      <c r="AE2228" s="14"/>
      <c r="AF2228" s="14"/>
      <c r="AG2228" s="14"/>
      <c r="AH2228" s="14"/>
      <c r="AI2228" s="14"/>
      <c r="AJ2228" s="14"/>
      <c r="AK2228" s="14"/>
      <c r="AL2228" s="14"/>
    </row>
    <row r="2229" spans="1:38">
      <c r="A2229" s="14"/>
      <c r="B2229" s="14"/>
      <c r="C2229" s="14"/>
      <c r="D2229" s="14"/>
      <c r="E2229" s="14"/>
      <c r="F2229" s="14"/>
      <c r="G2229" s="14"/>
      <c r="H2229" s="14"/>
      <c r="I2229" s="14"/>
      <c r="J2229" s="14"/>
      <c r="K2229" s="14"/>
      <c r="L2229" s="14"/>
      <c r="M2229" s="14"/>
      <c r="N2229" s="14"/>
      <c r="O2229" s="14"/>
      <c r="Q2229" s="14" t="str">
        <f>IF(moras!H2221="SI", moras!C2221, "")</f>
        <v/>
      </c>
      <c r="R2229" s="14">
        <f>IF(moras!H2221="NO", moras!C2221, "")</f>
        <v>807000</v>
      </c>
      <c r="S2229" s="14">
        <f t="shared" si="37"/>
        <v>-807000</v>
      </c>
      <c r="T2229" s="14"/>
      <c r="U2229" s="14"/>
      <c r="V2229" s="14"/>
      <c r="W2229" s="14"/>
      <c r="X2229" s="14"/>
      <c r="Y2229" s="14"/>
      <c r="Z2229" s="14"/>
      <c r="AA2229" s="14"/>
      <c r="AB2229" s="14"/>
      <c r="AC2229" s="14"/>
      <c r="AD2229" s="14"/>
      <c r="AE2229" s="14"/>
      <c r="AF2229" s="14"/>
      <c r="AG2229" s="14"/>
      <c r="AH2229" s="14"/>
      <c r="AI2229" s="14"/>
      <c r="AJ2229" s="14"/>
      <c r="AK2229" s="14"/>
      <c r="AL2229" s="14"/>
    </row>
    <row r="2230" spans="1:38">
      <c r="A2230" s="14"/>
      <c r="B2230" s="14"/>
      <c r="C2230" s="14"/>
      <c r="D2230" s="14"/>
      <c r="E2230" s="14"/>
      <c r="F2230" s="14"/>
      <c r="G2230" s="14"/>
      <c r="H2230" s="14"/>
      <c r="I2230" s="14"/>
      <c r="J2230" s="14"/>
      <c r="K2230" s="14"/>
      <c r="L2230" s="14"/>
      <c r="M2230" s="14"/>
      <c r="N2230" s="14"/>
      <c r="O2230" s="14"/>
      <c r="Q2230" s="14" t="str">
        <f>IF(moras!H2222="SI", moras!C2222, "")</f>
        <v/>
      </c>
      <c r="R2230" s="14">
        <f>IF(moras!H2222="NO", moras!C2222, "")</f>
        <v>299647</v>
      </c>
      <c r="S2230" s="14">
        <f t="shared" si="37"/>
        <v>-299647</v>
      </c>
      <c r="T2230" s="14"/>
      <c r="U2230" s="14"/>
      <c r="V2230" s="14"/>
      <c r="W2230" s="14"/>
      <c r="X2230" s="14"/>
      <c r="Y2230" s="14"/>
      <c r="Z2230" s="14"/>
      <c r="AA2230" s="14"/>
      <c r="AB2230" s="14"/>
      <c r="AC2230" s="14"/>
      <c r="AD2230" s="14"/>
      <c r="AE2230" s="14"/>
      <c r="AF2230" s="14"/>
      <c r="AG2230" s="14"/>
      <c r="AH2230" s="14"/>
      <c r="AI2230" s="14"/>
      <c r="AJ2230" s="14"/>
      <c r="AK2230" s="14"/>
      <c r="AL2230" s="14"/>
    </row>
    <row r="2231" spans="1:38">
      <c r="A2231" s="14"/>
      <c r="B2231" s="14"/>
      <c r="C2231" s="14"/>
      <c r="D2231" s="14"/>
      <c r="E2231" s="14"/>
      <c r="F2231" s="14"/>
      <c r="G2231" s="14"/>
      <c r="H2231" s="14"/>
      <c r="I2231" s="14"/>
      <c r="J2231" s="14"/>
      <c r="K2231" s="14"/>
      <c r="L2231" s="14"/>
      <c r="M2231" s="14"/>
      <c r="N2231" s="14"/>
      <c r="O2231" s="14"/>
      <c r="Q2231" s="14" t="str">
        <f>IF(moras!H2223="SI", moras!C2223, "")</f>
        <v/>
      </c>
      <c r="R2231" s="14">
        <f>IF(moras!H2223="NO", moras!C2223, "")</f>
        <v>370090</v>
      </c>
      <c r="S2231" s="14">
        <f t="shared" si="37"/>
        <v>-370090</v>
      </c>
      <c r="T2231" s="14"/>
      <c r="U2231" s="14"/>
      <c r="V2231" s="14"/>
      <c r="W2231" s="14"/>
      <c r="X2231" s="14"/>
      <c r="Y2231" s="14"/>
      <c r="Z2231" s="14"/>
      <c r="AA2231" s="14"/>
      <c r="AB2231" s="14"/>
      <c r="AC2231" s="14"/>
      <c r="AD2231" s="14"/>
      <c r="AE2231" s="14"/>
      <c r="AF2231" s="14"/>
      <c r="AG2231" s="14"/>
      <c r="AH2231" s="14"/>
      <c r="AI2231" s="14"/>
      <c r="AJ2231" s="14"/>
      <c r="AK2231" s="14"/>
      <c r="AL2231" s="14"/>
    </row>
    <row r="2232" spans="1:38">
      <c r="A2232" s="14"/>
      <c r="B2232" s="14"/>
      <c r="C2232" s="14"/>
      <c r="D2232" s="14"/>
      <c r="E2232" s="14"/>
      <c r="F2232" s="14"/>
      <c r="G2232" s="14"/>
      <c r="H2232" s="14"/>
      <c r="I2232" s="14"/>
      <c r="J2232" s="14"/>
      <c r="K2232" s="14"/>
      <c r="L2232" s="14"/>
      <c r="M2232" s="14"/>
      <c r="N2232" s="14"/>
      <c r="O2232" s="14"/>
      <c r="Q2232" s="14" t="str">
        <f>IF(moras!H2224="SI", moras!C2224, "")</f>
        <v/>
      </c>
      <c r="R2232" s="14">
        <f>IF(moras!H2224="NO", moras!C2224, "")</f>
        <v>263208.75</v>
      </c>
      <c r="S2232" s="14">
        <f t="shared" si="37"/>
        <v>-263208.75</v>
      </c>
      <c r="T2232" s="14"/>
      <c r="U2232" s="14"/>
      <c r="V2232" s="14"/>
      <c r="W2232" s="14"/>
      <c r="X2232" s="14"/>
      <c r="Y2232" s="14"/>
      <c r="Z2232" s="14"/>
      <c r="AA2232" s="14"/>
      <c r="AB2232" s="14"/>
      <c r="AC2232" s="14"/>
      <c r="AD2232" s="14"/>
      <c r="AE2232" s="14"/>
      <c r="AF2232" s="14"/>
      <c r="AG2232" s="14"/>
      <c r="AH2232" s="14"/>
      <c r="AI2232" s="14"/>
      <c r="AJ2232" s="14"/>
      <c r="AK2232" s="14"/>
      <c r="AL2232" s="14"/>
    </row>
    <row r="2233" spans="1:38">
      <c r="A2233" s="14"/>
      <c r="B2233" s="14"/>
      <c r="C2233" s="14"/>
      <c r="D2233" s="14"/>
      <c r="E2233" s="14"/>
      <c r="F2233" s="14"/>
      <c r="G2233" s="14"/>
      <c r="H2233" s="14"/>
      <c r="I2233" s="14"/>
      <c r="J2233" s="14"/>
      <c r="K2233" s="14"/>
      <c r="L2233" s="14"/>
      <c r="M2233" s="14"/>
      <c r="N2233" s="14"/>
      <c r="O2233" s="14"/>
      <c r="Q2233" s="14" t="str">
        <f>IF(moras!H2225="SI", moras!C2225, "")</f>
        <v/>
      </c>
      <c r="R2233" s="14">
        <f>IF(moras!H2225="NO", moras!C2225, "")</f>
        <v>343050</v>
      </c>
      <c r="S2233" s="14">
        <f t="shared" si="37"/>
        <v>-343050</v>
      </c>
      <c r="T2233" s="14"/>
      <c r="U2233" s="14"/>
      <c r="V2233" s="14"/>
      <c r="W2233" s="14"/>
      <c r="X2233" s="14"/>
      <c r="Y2233" s="14"/>
      <c r="Z2233" s="14"/>
      <c r="AA2233" s="14"/>
      <c r="AB2233" s="14"/>
      <c r="AC2233" s="14"/>
      <c r="AD2233" s="14"/>
      <c r="AE2233" s="14"/>
      <c r="AF2233" s="14"/>
      <c r="AG2233" s="14"/>
      <c r="AH2233" s="14"/>
      <c r="AI2233" s="14"/>
      <c r="AJ2233" s="14"/>
      <c r="AK2233" s="14"/>
      <c r="AL2233" s="14"/>
    </row>
    <row r="2234" spans="1:38">
      <c r="A2234" s="14"/>
      <c r="B2234" s="14"/>
      <c r="C2234" s="14"/>
      <c r="D2234" s="14"/>
      <c r="E2234" s="14"/>
      <c r="F2234" s="14"/>
      <c r="G2234" s="14"/>
      <c r="H2234" s="14"/>
      <c r="I2234" s="14"/>
      <c r="J2234" s="14"/>
      <c r="K2234" s="14"/>
      <c r="L2234" s="14"/>
      <c r="M2234" s="14"/>
      <c r="N2234" s="14"/>
      <c r="O2234" s="14"/>
      <c r="Q2234" s="14" t="str">
        <f>IF(moras!H2226="SI", moras!C2226, "")</f>
        <v/>
      </c>
      <c r="R2234" s="14">
        <f>IF(moras!H2226="NO", moras!C2226, "")</f>
        <v>848107</v>
      </c>
      <c r="S2234" s="14">
        <f t="shared" si="37"/>
        <v>-848107</v>
      </c>
      <c r="T2234" s="14"/>
      <c r="U2234" s="14"/>
      <c r="V2234" s="14"/>
      <c r="W2234" s="14"/>
      <c r="X2234" s="14"/>
      <c r="Y2234" s="14"/>
      <c r="Z2234" s="14"/>
      <c r="AA2234" s="14"/>
      <c r="AB2234" s="14"/>
      <c r="AC2234" s="14"/>
      <c r="AD2234" s="14"/>
      <c r="AE2234" s="14"/>
      <c r="AF2234" s="14"/>
      <c r="AG2234" s="14"/>
      <c r="AH2234" s="14"/>
      <c r="AI2234" s="14"/>
      <c r="AJ2234" s="14"/>
      <c r="AK2234" s="14"/>
      <c r="AL2234" s="14"/>
    </row>
    <row r="2235" spans="1:38">
      <c r="A2235" s="14"/>
      <c r="B2235" s="14"/>
      <c r="C2235" s="14"/>
      <c r="D2235" s="14"/>
      <c r="E2235" s="14"/>
      <c r="F2235" s="14"/>
      <c r="G2235" s="14"/>
      <c r="H2235" s="14"/>
      <c r="I2235" s="14"/>
      <c r="J2235" s="14"/>
      <c r="K2235" s="14"/>
      <c r="L2235" s="14"/>
      <c r="M2235" s="14"/>
      <c r="N2235" s="14"/>
      <c r="O2235" s="14"/>
      <c r="Q2235" s="14" t="str">
        <f>IF(moras!H2227="SI", moras!C2227, "")</f>
        <v/>
      </c>
      <c r="R2235" s="14">
        <f>IF(moras!H2227="NO", moras!C2227, "")</f>
        <v>668166.67000000004</v>
      </c>
      <c r="S2235" s="14">
        <f t="shared" si="37"/>
        <v>-668166.67000000004</v>
      </c>
      <c r="T2235" s="14"/>
      <c r="U2235" s="14"/>
      <c r="V2235" s="14"/>
      <c r="W2235" s="14"/>
      <c r="X2235" s="14"/>
      <c r="Y2235" s="14"/>
      <c r="Z2235" s="14"/>
      <c r="AA2235" s="14"/>
      <c r="AB2235" s="14"/>
      <c r="AC2235" s="14"/>
      <c r="AD2235" s="14"/>
      <c r="AE2235" s="14"/>
      <c r="AF2235" s="14"/>
      <c r="AG2235" s="14"/>
      <c r="AH2235" s="14"/>
      <c r="AI2235" s="14"/>
      <c r="AJ2235" s="14"/>
      <c r="AK2235" s="14"/>
      <c r="AL2235" s="14"/>
    </row>
    <row r="2236" spans="1:38">
      <c r="A2236" s="14"/>
      <c r="B2236" s="14"/>
      <c r="C2236" s="14"/>
      <c r="D2236" s="14"/>
      <c r="E2236" s="14"/>
      <c r="F2236" s="14"/>
      <c r="G2236" s="14"/>
      <c r="H2236" s="14"/>
      <c r="I2236" s="14"/>
      <c r="J2236" s="14"/>
      <c r="K2236" s="14"/>
      <c r="L2236" s="14"/>
      <c r="M2236" s="14"/>
      <c r="N2236" s="14"/>
      <c r="O2236" s="14"/>
      <c r="Q2236" s="14" t="str">
        <f>IF(moras!H2228="SI", moras!C2228, "")</f>
        <v/>
      </c>
      <c r="R2236" s="14">
        <f>IF(moras!H2228="NO", moras!C2228, "")</f>
        <v>992801.25</v>
      </c>
      <c r="S2236" s="14">
        <f t="shared" si="37"/>
        <v>-992801.25</v>
      </c>
      <c r="T2236" s="14"/>
      <c r="U2236" s="14"/>
      <c r="V2236" s="14"/>
      <c r="W2236" s="14"/>
      <c r="X2236" s="14"/>
      <c r="Y2236" s="14"/>
      <c r="Z2236" s="14"/>
      <c r="AA2236" s="14"/>
      <c r="AB2236" s="14"/>
      <c r="AC2236" s="14"/>
      <c r="AD2236" s="14"/>
      <c r="AE2236" s="14"/>
      <c r="AF2236" s="14"/>
      <c r="AG2236" s="14"/>
      <c r="AH2236" s="14"/>
      <c r="AI2236" s="14"/>
      <c r="AJ2236" s="14"/>
      <c r="AK2236" s="14"/>
      <c r="AL2236" s="14"/>
    </row>
    <row r="2237" spans="1:38">
      <c r="A2237" s="14"/>
      <c r="B2237" s="14"/>
      <c r="C2237" s="14"/>
      <c r="D2237" s="14"/>
      <c r="E2237" s="14"/>
      <c r="F2237" s="14"/>
      <c r="G2237" s="14"/>
      <c r="H2237" s="14"/>
      <c r="I2237" s="14"/>
      <c r="J2237" s="14"/>
      <c r="K2237" s="14"/>
      <c r="L2237" s="14"/>
      <c r="M2237" s="14"/>
      <c r="N2237" s="14"/>
      <c r="O2237" s="14"/>
      <c r="Q2237" s="14" t="str">
        <f>IF(moras!H2229="SI", moras!C2229, "")</f>
        <v/>
      </c>
      <c r="R2237" s="14">
        <f>IF(moras!H2229="NO", moras!C2229, "")</f>
        <v>87475</v>
      </c>
      <c r="S2237" s="14">
        <f t="shared" si="37"/>
        <v>-87475</v>
      </c>
      <c r="T2237" s="14"/>
      <c r="U2237" s="14"/>
      <c r="V2237" s="14"/>
      <c r="W2237" s="14"/>
      <c r="X2237" s="14"/>
      <c r="Y2237" s="14"/>
      <c r="Z2237" s="14"/>
      <c r="AA2237" s="14"/>
      <c r="AB2237" s="14"/>
      <c r="AC2237" s="14"/>
      <c r="AD2237" s="14"/>
      <c r="AE2237" s="14"/>
      <c r="AF2237" s="14"/>
      <c r="AG2237" s="14"/>
      <c r="AH2237" s="14"/>
      <c r="AI2237" s="14"/>
      <c r="AJ2237" s="14"/>
      <c r="AK2237" s="14"/>
      <c r="AL2237" s="14"/>
    </row>
    <row r="2238" spans="1:38">
      <c r="A2238" s="14"/>
      <c r="B2238" s="14"/>
      <c r="C2238" s="14"/>
      <c r="D2238" s="14"/>
      <c r="E2238" s="14"/>
      <c r="F2238" s="14"/>
      <c r="G2238" s="14"/>
      <c r="H2238" s="14"/>
      <c r="I2238" s="14"/>
      <c r="J2238" s="14"/>
      <c r="K2238" s="14"/>
      <c r="L2238" s="14"/>
      <c r="M2238" s="14"/>
      <c r="N2238" s="14"/>
      <c r="O2238" s="14"/>
      <c r="Q2238" s="14" t="str">
        <f>IF(moras!H2230="SI", moras!C2230, "")</f>
        <v/>
      </c>
      <c r="R2238" s="14">
        <f>IF(moras!H2230="NO", moras!C2230, "")</f>
        <v>404467</v>
      </c>
      <c r="S2238" s="14">
        <f t="shared" si="37"/>
        <v>-404467</v>
      </c>
      <c r="T2238" s="14"/>
      <c r="U2238" s="14"/>
      <c r="V2238" s="14"/>
      <c r="W2238" s="14"/>
      <c r="X2238" s="14"/>
      <c r="Y2238" s="14"/>
      <c r="Z2238" s="14"/>
      <c r="AA2238" s="14"/>
      <c r="AB2238" s="14"/>
      <c r="AC2238" s="14"/>
      <c r="AD2238" s="14"/>
      <c r="AE2238" s="14"/>
      <c r="AF2238" s="14"/>
      <c r="AG2238" s="14"/>
      <c r="AH2238" s="14"/>
      <c r="AI2238" s="14"/>
      <c r="AJ2238" s="14"/>
      <c r="AK2238" s="14"/>
      <c r="AL2238" s="14"/>
    </row>
    <row r="2239" spans="1:38">
      <c r="A2239" s="14"/>
      <c r="B2239" s="14"/>
      <c r="C2239" s="14"/>
      <c r="D2239" s="14"/>
      <c r="E2239" s="14"/>
      <c r="F2239" s="14"/>
      <c r="G2239" s="14"/>
      <c r="H2239" s="14"/>
      <c r="I2239" s="14"/>
      <c r="J2239" s="14"/>
      <c r="K2239" s="14"/>
      <c r="L2239" s="14"/>
      <c r="M2239" s="14"/>
      <c r="N2239" s="14"/>
      <c r="O2239" s="14"/>
      <c r="Q2239" s="14" t="str">
        <f>IF(moras!H2231="SI", moras!C2231, "")</f>
        <v/>
      </c>
      <c r="R2239" s="14">
        <f>IF(moras!H2231="NO", moras!C2231, "")</f>
        <v>1038228.44</v>
      </c>
      <c r="S2239" s="14">
        <f t="shared" si="37"/>
        <v>-1038228.44</v>
      </c>
      <c r="T2239" s="14"/>
      <c r="U2239" s="14"/>
      <c r="V2239" s="14"/>
      <c r="W2239" s="14"/>
      <c r="X2239" s="14"/>
      <c r="Y2239" s="14"/>
      <c r="Z2239" s="14"/>
      <c r="AA2239" s="14"/>
      <c r="AB2239" s="14"/>
      <c r="AC2239" s="14"/>
      <c r="AD2239" s="14"/>
      <c r="AE2239" s="14"/>
      <c r="AF2239" s="14"/>
      <c r="AG2239" s="14"/>
      <c r="AH2239" s="14"/>
      <c r="AI2239" s="14"/>
      <c r="AJ2239" s="14"/>
      <c r="AK2239" s="14"/>
      <c r="AL2239" s="14"/>
    </row>
    <row r="2240" spans="1:38">
      <c r="A2240" s="14"/>
      <c r="B2240" s="14"/>
      <c r="C2240" s="14"/>
      <c r="D2240" s="14"/>
      <c r="E2240" s="14"/>
      <c r="F2240" s="14"/>
      <c r="G2240" s="14"/>
      <c r="H2240" s="14"/>
      <c r="I2240" s="14"/>
      <c r="J2240" s="14"/>
      <c r="K2240" s="14"/>
      <c r="L2240" s="14"/>
      <c r="M2240" s="14"/>
      <c r="N2240" s="14"/>
      <c r="O2240" s="14"/>
      <c r="Q2240" s="14" t="str">
        <f>IF(moras!H2232="SI", moras!C2232, "")</f>
        <v/>
      </c>
      <c r="R2240" s="14">
        <f>IF(moras!H2232="NO", moras!C2232, "")</f>
        <v>297719</v>
      </c>
      <c r="S2240" s="14">
        <f t="shared" si="37"/>
        <v>-297719</v>
      </c>
      <c r="T2240" s="14"/>
      <c r="U2240" s="14"/>
      <c r="V2240" s="14"/>
      <c r="W2240" s="14"/>
      <c r="X2240" s="14"/>
      <c r="Y2240" s="14"/>
      <c r="Z2240" s="14"/>
      <c r="AA2240" s="14"/>
      <c r="AB2240" s="14"/>
      <c r="AC2240" s="14"/>
      <c r="AD2240" s="14"/>
      <c r="AE2240" s="14"/>
      <c r="AF2240" s="14"/>
      <c r="AG2240" s="14"/>
      <c r="AH2240" s="14"/>
      <c r="AI2240" s="14"/>
      <c r="AJ2240" s="14"/>
      <c r="AK2240" s="14"/>
      <c r="AL2240" s="14"/>
    </row>
    <row r="2241" spans="1:38">
      <c r="A2241" s="14"/>
      <c r="B2241" s="14"/>
      <c r="C2241" s="14"/>
      <c r="D2241" s="14"/>
      <c r="E2241" s="14"/>
      <c r="F2241" s="14"/>
      <c r="G2241" s="14"/>
      <c r="H2241" s="14"/>
      <c r="I2241" s="14"/>
      <c r="J2241" s="14"/>
      <c r="K2241" s="14"/>
      <c r="L2241" s="14"/>
      <c r="M2241" s="14"/>
      <c r="N2241" s="14"/>
      <c r="O2241" s="14"/>
      <c r="Q2241" s="14" t="str">
        <f>IF(moras!H2233="SI", moras!C2233, "")</f>
        <v/>
      </c>
      <c r="R2241" s="14">
        <f>IF(moras!H2233="NO", moras!C2233, "")</f>
        <v>329950</v>
      </c>
      <c r="S2241" s="14">
        <f t="shared" si="37"/>
        <v>-329950</v>
      </c>
      <c r="T2241" s="14"/>
      <c r="U2241" s="14"/>
      <c r="V2241" s="14"/>
      <c r="W2241" s="14"/>
      <c r="X2241" s="14"/>
      <c r="Y2241" s="14"/>
      <c r="Z2241" s="14"/>
      <c r="AA2241" s="14"/>
      <c r="AB2241" s="14"/>
      <c r="AC2241" s="14"/>
      <c r="AD2241" s="14"/>
      <c r="AE2241" s="14"/>
      <c r="AF2241" s="14"/>
      <c r="AG2241" s="14"/>
      <c r="AH2241" s="14"/>
      <c r="AI2241" s="14"/>
      <c r="AJ2241" s="14"/>
      <c r="AK2241" s="14"/>
      <c r="AL2241" s="14"/>
    </row>
    <row r="2242" spans="1:38">
      <c r="A2242" s="14"/>
      <c r="B2242" s="14"/>
      <c r="C2242" s="14"/>
      <c r="D2242" s="14"/>
      <c r="E2242" s="14"/>
      <c r="F2242" s="14"/>
      <c r="G2242" s="14"/>
      <c r="H2242" s="14"/>
      <c r="I2242" s="14"/>
      <c r="J2242" s="14"/>
      <c r="K2242" s="14"/>
      <c r="L2242" s="14"/>
      <c r="M2242" s="14"/>
      <c r="N2242" s="14"/>
      <c r="O2242" s="14"/>
      <c r="Q2242" s="14" t="str">
        <f>IF(moras!H2234="SI", moras!C2234, "")</f>
        <v/>
      </c>
      <c r="R2242" s="14">
        <f>IF(moras!H2234="NO", moras!C2234, "")</f>
        <v>1813790.96</v>
      </c>
      <c r="S2242" s="14">
        <f t="shared" si="37"/>
        <v>-1813790.96</v>
      </c>
      <c r="T2242" s="14"/>
      <c r="U2242" s="14"/>
      <c r="V2242" s="14"/>
      <c r="W2242" s="14"/>
      <c r="X2242" s="14"/>
      <c r="Y2242" s="14"/>
      <c r="Z2242" s="14"/>
      <c r="AA2242" s="14"/>
      <c r="AB2242" s="14"/>
      <c r="AC2242" s="14"/>
      <c r="AD2242" s="14"/>
      <c r="AE2242" s="14"/>
      <c r="AF2242" s="14"/>
      <c r="AG2242" s="14"/>
      <c r="AH2242" s="14"/>
      <c r="AI2242" s="14"/>
      <c r="AJ2242" s="14"/>
      <c r="AK2242" s="14"/>
      <c r="AL2242" s="14"/>
    </row>
    <row r="2243" spans="1:38">
      <c r="A2243" s="14"/>
      <c r="B2243" s="14"/>
      <c r="C2243" s="14"/>
      <c r="D2243" s="14"/>
      <c r="E2243" s="14"/>
      <c r="F2243" s="14"/>
      <c r="G2243" s="14"/>
      <c r="H2243" s="14"/>
      <c r="I2243" s="14"/>
      <c r="J2243" s="14"/>
      <c r="K2243" s="14"/>
      <c r="L2243" s="14"/>
      <c r="M2243" s="14"/>
      <c r="N2243" s="14"/>
      <c r="O2243" s="14"/>
      <c r="Q2243" s="14">
        <f>IF(moras!H2235="SI", moras!C2235, "")</f>
        <v>639148</v>
      </c>
      <c r="R2243" s="14" t="str">
        <f>IF(moras!H2235="NO", moras!C2235, "")</f>
        <v/>
      </c>
      <c r="S2243" s="14" t="e">
        <f t="shared" si="37"/>
        <v>#VALUE!</v>
      </c>
      <c r="T2243" s="14"/>
      <c r="U2243" s="14"/>
      <c r="V2243" s="14"/>
      <c r="W2243" s="14"/>
      <c r="X2243" s="14"/>
      <c r="Y2243" s="14"/>
      <c r="Z2243" s="14"/>
      <c r="AA2243" s="14"/>
      <c r="AB2243" s="14"/>
      <c r="AC2243" s="14"/>
      <c r="AD2243" s="14"/>
      <c r="AE2243" s="14"/>
      <c r="AF2243" s="14"/>
      <c r="AG2243" s="14"/>
      <c r="AH2243" s="14"/>
      <c r="AI2243" s="14"/>
      <c r="AJ2243" s="14"/>
      <c r="AK2243" s="14"/>
      <c r="AL2243" s="14"/>
    </row>
    <row r="2244" spans="1:38">
      <c r="A2244" s="14"/>
      <c r="B2244" s="14"/>
      <c r="C2244" s="14"/>
      <c r="D2244" s="14"/>
      <c r="E2244" s="14"/>
      <c r="F2244" s="14"/>
      <c r="G2244" s="14"/>
      <c r="H2244" s="14"/>
      <c r="I2244" s="14"/>
      <c r="J2244" s="14"/>
      <c r="K2244" s="14"/>
      <c r="L2244" s="14"/>
      <c r="M2244" s="14"/>
      <c r="N2244" s="14"/>
      <c r="O2244" s="14"/>
      <c r="Q2244" s="14" t="str">
        <f>IF(moras!H2236="SI", moras!C2236, "")</f>
        <v/>
      </c>
      <c r="R2244" s="14">
        <f>IF(moras!H2236="NO", moras!C2236, "")</f>
        <v>1080638</v>
      </c>
      <c r="S2244" s="14">
        <f t="shared" si="37"/>
        <v>-1080638</v>
      </c>
      <c r="T2244" s="14"/>
      <c r="U2244" s="14"/>
      <c r="V2244" s="14"/>
      <c r="W2244" s="14"/>
      <c r="X2244" s="14"/>
      <c r="Y2244" s="14"/>
      <c r="Z2244" s="14"/>
      <c r="AA2244" s="14"/>
      <c r="AB2244" s="14"/>
      <c r="AC2244" s="14"/>
      <c r="AD2244" s="14"/>
      <c r="AE2244" s="14"/>
      <c r="AF2244" s="14"/>
      <c r="AG2244" s="14"/>
      <c r="AH2244" s="14"/>
      <c r="AI2244" s="14"/>
      <c r="AJ2244" s="14"/>
      <c r="AK2244" s="14"/>
      <c r="AL2244" s="14"/>
    </row>
    <row r="2245" spans="1:38">
      <c r="A2245" s="14"/>
      <c r="B2245" s="14"/>
      <c r="C2245" s="14"/>
      <c r="D2245" s="14"/>
      <c r="E2245" s="14"/>
      <c r="F2245" s="14"/>
      <c r="G2245" s="14"/>
      <c r="H2245" s="14"/>
      <c r="I2245" s="14"/>
      <c r="J2245" s="14"/>
      <c r="K2245" s="14"/>
      <c r="L2245" s="14"/>
      <c r="M2245" s="14"/>
      <c r="N2245" s="14"/>
      <c r="O2245" s="14"/>
      <c r="Q2245" s="14" t="str">
        <f>IF(moras!H2237="SI", moras!C2237, "")</f>
        <v/>
      </c>
      <c r="R2245" s="14">
        <f>IF(moras!H2237="NO", moras!C2237, "")</f>
        <v>784000.75</v>
      </c>
      <c r="S2245" s="14">
        <f t="shared" si="37"/>
        <v>-784000.75</v>
      </c>
      <c r="T2245" s="14"/>
      <c r="U2245" s="14"/>
      <c r="V2245" s="14"/>
      <c r="W2245" s="14"/>
      <c r="X2245" s="14"/>
      <c r="Y2245" s="14"/>
      <c r="Z2245" s="14"/>
      <c r="AA2245" s="14"/>
      <c r="AB2245" s="14"/>
      <c r="AC2245" s="14"/>
      <c r="AD2245" s="14"/>
      <c r="AE2245" s="14"/>
      <c r="AF2245" s="14"/>
      <c r="AG2245" s="14"/>
      <c r="AH2245" s="14"/>
      <c r="AI2245" s="14"/>
      <c r="AJ2245" s="14"/>
      <c r="AK2245" s="14"/>
      <c r="AL2245" s="14"/>
    </row>
    <row r="2246" spans="1:38">
      <c r="A2246" s="14"/>
      <c r="B2246" s="14"/>
      <c r="C2246" s="14"/>
      <c r="D2246" s="14"/>
      <c r="E2246" s="14"/>
      <c r="F2246" s="14"/>
      <c r="G2246" s="14"/>
      <c r="H2246" s="14"/>
      <c r="I2246" s="14"/>
      <c r="J2246" s="14"/>
      <c r="K2246" s="14"/>
      <c r="L2246" s="14"/>
      <c r="M2246" s="14"/>
      <c r="N2246" s="14"/>
      <c r="O2246" s="14"/>
      <c r="Q2246" s="14" t="str">
        <f>IF(moras!H2238="SI", moras!C2238, "")</f>
        <v/>
      </c>
      <c r="R2246" s="14">
        <f>IF(moras!H2238="NO", moras!C2238, "")</f>
        <v>635827.4</v>
      </c>
      <c r="S2246" s="14">
        <f t="shared" si="37"/>
        <v>-635827.4</v>
      </c>
      <c r="T2246" s="14"/>
      <c r="U2246" s="14"/>
      <c r="V2246" s="14"/>
      <c r="W2246" s="14"/>
      <c r="X2246" s="14"/>
      <c r="Y2246" s="14"/>
      <c r="Z2246" s="14"/>
      <c r="AA2246" s="14"/>
      <c r="AB2246" s="14"/>
      <c r="AC2246" s="14"/>
      <c r="AD2246" s="14"/>
      <c r="AE2246" s="14"/>
      <c r="AF2246" s="14"/>
      <c r="AG2246" s="14"/>
      <c r="AH2246" s="14"/>
      <c r="AI2246" s="14"/>
      <c r="AJ2246" s="14"/>
      <c r="AK2246" s="14"/>
      <c r="AL2246" s="14"/>
    </row>
    <row r="2247" spans="1:38">
      <c r="A2247" s="14"/>
      <c r="B2247" s="14"/>
      <c r="C2247" s="14"/>
      <c r="D2247" s="14"/>
      <c r="E2247" s="14"/>
      <c r="F2247" s="14"/>
      <c r="G2247" s="14"/>
      <c r="H2247" s="14"/>
      <c r="I2247" s="14"/>
      <c r="J2247" s="14"/>
      <c r="K2247" s="14"/>
      <c r="L2247" s="14"/>
      <c r="M2247" s="14"/>
      <c r="N2247" s="14"/>
      <c r="O2247" s="14"/>
      <c r="Q2247" s="14" t="str">
        <f>IF(moras!H2239="SI", moras!C2239, "")</f>
        <v/>
      </c>
      <c r="R2247" s="14">
        <f>IF(moras!H2239="NO", moras!C2239, "")</f>
        <v>278030</v>
      </c>
      <c r="S2247" s="14">
        <f t="shared" si="37"/>
        <v>-278030</v>
      </c>
      <c r="T2247" s="14"/>
      <c r="U2247" s="14"/>
      <c r="V2247" s="14"/>
      <c r="W2247" s="14"/>
      <c r="X2247" s="14"/>
      <c r="Y2247" s="14"/>
      <c r="Z2247" s="14"/>
      <c r="AA2247" s="14"/>
      <c r="AB2247" s="14"/>
      <c r="AC2247" s="14"/>
      <c r="AD2247" s="14"/>
      <c r="AE2247" s="14"/>
      <c r="AF2247" s="14"/>
      <c r="AG2247" s="14"/>
      <c r="AH2247" s="14"/>
      <c r="AI2247" s="14"/>
      <c r="AJ2247" s="14"/>
      <c r="AK2247" s="14"/>
      <c r="AL2247" s="14"/>
    </row>
    <row r="2248" spans="1:38">
      <c r="A2248" s="14"/>
      <c r="B2248" s="14"/>
      <c r="C2248" s="14"/>
      <c r="D2248" s="14"/>
      <c r="E2248" s="14"/>
      <c r="F2248" s="14"/>
      <c r="G2248" s="14"/>
      <c r="H2248" s="14"/>
      <c r="I2248" s="14"/>
      <c r="J2248" s="14"/>
      <c r="K2248" s="14"/>
      <c r="L2248" s="14"/>
      <c r="M2248" s="14"/>
      <c r="N2248" s="14"/>
      <c r="O2248" s="14"/>
      <c r="Q2248" s="14" t="str">
        <f>IF(moras!H2240="SI", moras!C2240, "")</f>
        <v/>
      </c>
      <c r="R2248" s="14">
        <f>IF(moras!H2240="NO", moras!C2240, "")</f>
        <v>627774.12</v>
      </c>
      <c r="S2248" s="14">
        <f t="shared" si="37"/>
        <v>-627774.12</v>
      </c>
      <c r="T2248" s="14"/>
      <c r="U2248" s="14"/>
      <c r="V2248" s="14"/>
      <c r="W2248" s="14"/>
      <c r="X2248" s="14"/>
      <c r="Y2248" s="14"/>
      <c r="Z2248" s="14"/>
      <c r="AA2248" s="14"/>
      <c r="AB2248" s="14"/>
      <c r="AC2248" s="14"/>
      <c r="AD2248" s="14"/>
      <c r="AE2248" s="14"/>
      <c r="AF2248" s="14"/>
      <c r="AG2248" s="14"/>
      <c r="AH2248" s="14"/>
      <c r="AI2248" s="14"/>
      <c r="AJ2248" s="14"/>
      <c r="AK2248" s="14"/>
      <c r="AL2248" s="14"/>
    </row>
    <row r="2249" spans="1:38">
      <c r="A2249" s="14"/>
      <c r="B2249" s="14"/>
      <c r="C2249" s="14"/>
      <c r="D2249" s="14"/>
      <c r="E2249" s="14"/>
      <c r="F2249" s="14"/>
      <c r="G2249" s="14"/>
      <c r="H2249" s="14"/>
      <c r="I2249" s="14"/>
      <c r="J2249" s="14"/>
      <c r="K2249" s="14"/>
      <c r="L2249" s="14"/>
      <c r="M2249" s="14"/>
      <c r="N2249" s="14"/>
      <c r="O2249" s="14"/>
      <c r="Q2249" s="14" t="str">
        <f>IF(moras!H2241="SI", moras!C2241, "")</f>
        <v/>
      </c>
      <c r="R2249" s="14">
        <f>IF(moras!H2241="NO", moras!C2241, "")</f>
        <v>450000</v>
      </c>
      <c r="S2249" s="14">
        <f t="shared" si="37"/>
        <v>-450000</v>
      </c>
      <c r="T2249" s="14"/>
      <c r="U2249" s="14"/>
      <c r="V2249" s="14"/>
      <c r="W2249" s="14"/>
      <c r="X2249" s="14"/>
      <c r="Y2249" s="14"/>
      <c r="Z2249" s="14"/>
      <c r="AA2249" s="14"/>
      <c r="AB2249" s="14"/>
      <c r="AC2249" s="14"/>
      <c r="AD2249" s="14"/>
      <c r="AE2249" s="14"/>
      <c r="AF2249" s="14"/>
      <c r="AG2249" s="14"/>
      <c r="AH2249" s="14"/>
      <c r="AI2249" s="14"/>
      <c r="AJ2249" s="14"/>
      <c r="AK2249" s="14"/>
      <c r="AL2249" s="14"/>
    </row>
    <row r="2250" spans="1:38">
      <c r="A2250" s="14"/>
      <c r="B2250" s="14"/>
      <c r="C2250" s="14"/>
      <c r="D2250" s="14"/>
      <c r="E2250" s="14"/>
      <c r="F2250" s="14"/>
      <c r="G2250" s="14"/>
      <c r="H2250" s="14"/>
      <c r="I2250" s="14"/>
      <c r="J2250" s="14"/>
      <c r="K2250" s="14"/>
      <c r="L2250" s="14"/>
      <c r="M2250" s="14"/>
      <c r="N2250" s="14"/>
      <c r="O2250" s="14"/>
      <c r="Q2250" s="14" t="str">
        <f>IF(moras!H2242="SI", moras!C2242, "")</f>
        <v/>
      </c>
      <c r="R2250" s="14">
        <f>IF(moras!H2242="NO", moras!C2242, "")</f>
        <v>320000</v>
      </c>
      <c r="S2250" s="14">
        <f t="shared" si="37"/>
        <v>-320000</v>
      </c>
      <c r="T2250" s="14"/>
      <c r="U2250" s="14"/>
      <c r="V2250" s="14"/>
      <c r="W2250" s="14"/>
      <c r="X2250" s="14"/>
      <c r="Y2250" s="14"/>
      <c r="Z2250" s="14"/>
      <c r="AA2250" s="14"/>
      <c r="AB2250" s="14"/>
      <c r="AC2250" s="14"/>
      <c r="AD2250" s="14"/>
      <c r="AE2250" s="14"/>
      <c r="AF2250" s="14"/>
      <c r="AG2250" s="14"/>
      <c r="AH2250" s="14"/>
      <c r="AI2250" s="14"/>
      <c r="AJ2250" s="14"/>
      <c r="AK2250" s="14"/>
      <c r="AL2250" s="14"/>
    </row>
    <row r="2251" spans="1:38">
      <c r="A2251" s="14"/>
      <c r="B2251" s="14"/>
      <c r="C2251" s="14"/>
      <c r="D2251" s="14"/>
      <c r="E2251" s="14"/>
      <c r="F2251" s="14"/>
      <c r="G2251" s="14"/>
      <c r="H2251" s="14"/>
      <c r="I2251" s="14"/>
      <c r="J2251" s="14"/>
      <c r="K2251" s="14"/>
      <c r="L2251" s="14"/>
      <c r="M2251" s="14"/>
      <c r="N2251" s="14"/>
      <c r="O2251" s="14"/>
      <c r="Q2251" s="14" t="str">
        <f>IF(moras!H2243="SI", moras!C2243, "")</f>
        <v/>
      </c>
      <c r="R2251" s="14">
        <f>IF(moras!H2243="NO", moras!C2243, "")</f>
        <v>407782</v>
      </c>
      <c r="S2251" s="14">
        <f t="shared" ref="S2251:S2314" si="38">-R2251</f>
        <v>-407782</v>
      </c>
      <c r="T2251" s="14"/>
      <c r="U2251" s="14"/>
      <c r="V2251" s="14"/>
      <c r="W2251" s="14"/>
      <c r="X2251" s="14"/>
      <c r="Y2251" s="14"/>
      <c r="Z2251" s="14"/>
      <c r="AA2251" s="14"/>
      <c r="AB2251" s="14"/>
      <c r="AC2251" s="14"/>
      <c r="AD2251" s="14"/>
      <c r="AE2251" s="14"/>
      <c r="AF2251" s="14"/>
      <c r="AG2251" s="14"/>
      <c r="AH2251" s="14"/>
      <c r="AI2251" s="14"/>
      <c r="AJ2251" s="14"/>
      <c r="AK2251" s="14"/>
      <c r="AL2251" s="14"/>
    </row>
    <row r="2252" spans="1:38">
      <c r="A2252" s="14"/>
      <c r="B2252" s="14"/>
      <c r="C2252" s="14"/>
      <c r="D2252" s="14"/>
      <c r="E2252" s="14"/>
      <c r="F2252" s="14"/>
      <c r="G2252" s="14"/>
      <c r="H2252" s="14"/>
      <c r="I2252" s="14"/>
      <c r="J2252" s="14"/>
      <c r="K2252" s="14"/>
      <c r="L2252" s="14"/>
      <c r="M2252" s="14"/>
      <c r="N2252" s="14"/>
      <c r="O2252" s="14"/>
      <c r="Q2252" s="14" t="str">
        <f>IF(moras!H2244="SI", moras!C2244, "")</f>
        <v/>
      </c>
      <c r="R2252" s="14">
        <f>IF(moras!H2244="NO", moras!C2244, "")</f>
        <v>297045</v>
      </c>
      <c r="S2252" s="14">
        <f t="shared" si="38"/>
        <v>-297045</v>
      </c>
      <c r="T2252" s="14"/>
      <c r="U2252" s="14"/>
      <c r="V2252" s="14"/>
      <c r="W2252" s="14"/>
      <c r="X2252" s="14"/>
      <c r="Y2252" s="14"/>
      <c r="Z2252" s="14"/>
      <c r="AA2252" s="14"/>
      <c r="AB2252" s="14"/>
      <c r="AC2252" s="14"/>
      <c r="AD2252" s="14"/>
      <c r="AE2252" s="14"/>
      <c r="AF2252" s="14"/>
      <c r="AG2252" s="14"/>
      <c r="AH2252" s="14"/>
      <c r="AI2252" s="14"/>
      <c r="AJ2252" s="14"/>
      <c r="AK2252" s="14"/>
      <c r="AL2252" s="14"/>
    </row>
    <row r="2253" spans="1:38">
      <c r="A2253" s="14"/>
      <c r="B2253" s="14"/>
      <c r="C2253" s="14"/>
      <c r="D2253" s="14"/>
      <c r="E2253" s="14"/>
      <c r="F2253" s="14"/>
      <c r="G2253" s="14"/>
      <c r="H2253" s="14"/>
      <c r="I2253" s="14"/>
      <c r="J2253" s="14"/>
      <c r="K2253" s="14"/>
      <c r="L2253" s="14"/>
      <c r="M2253" s="14"/>
      <c r="N2253" s="14"/>
      <c r="O2253" s="14"/>
      <c r="Q2253" s="14">
        <f>IF(moras!H2245="SI", moras!C2245, "")</f>
        <v>430434</v>
      </c>
      <c r="R2253" s="14" t="str">
        <f>IF(moras!H2245="NO", moras!C2245, "")</f>
        <v/>
      </c>
      <c r="S2253" s="14" t="e">
        <f t="shared" si="38"/>
        <v>#VALUE!</v>
      </c>
      <c r="T2253" s="14"/>
      <c r="U2253" s="14"/>
      <c r="V2253" s="14"/>
      <c r="W2253" s="14"/>
      <c r="X2253" s="14"/>
      <c r="Y2253" s="14"/>
      <c r="Z2253" s="14"/>
      <c r="AA2253" s="14"/>
      <c r="AB2253" s="14"/>
      <c r="AC2253" s="14"/>
      <c r="AD2253" s="14"/>
      <c r="AE2253" s="14"/>
      <c r="AF2253" s="14"/>
      <c r="AG2253" s="14"/>
      <c r="AH2253" s="14"/>
      <c r="AI2253" s="14"/>
      <c r="AJ2253" s="14"/>
      <c r="AK2253" s="14"/>
      <c r="AL2253" s="14"/>
    </row>
    <row r="2254" spans="1:38">
      <c r="A2254" s="14"/>
      <c r="B2254" s="14"/>
      <c r="C2254" s="14"/>
      <c r="D2254" s="14"/>
      <c r="E2254" s="14"/>
      <c r="F2254" s="14"/>
      <c r="G2254" s="14"/>
      <c r="H2254" s="14"/>
      <c r="I2254" s="14"/>
      <c r="J2254" s="14"/>
      <c r="K2254" s="14"/>
      <c r="L2254" s="14"/>
      <c r="M2254" s="14"/>
      <c r="N2254" s="14"/>
      <c r="O2254" s="14"/>
      <c r="Q2254" s="14" t="str">
        <f>IF(moras!H2246="SI", moras!C2246, "")</f>
        <v/>
      </c>
      <c r="R2254" s="14">
        <f>IF(moras!H2246="NO", moras!C2246, "")</f>
        <v>476646.28</v>
      </c>
      <c r="S2254" s="14">
        <f t="shared" si="38"/>
        <v>-476646.28</v>
      </c>
      <c r="T2254" s="14"/>
      <c r="U2254" s="14"/>
      <c r="V2254" s="14"/>
      <c r="W2254" s="14"/>
      <c r="X2254" s="14"/>
      <c r="Y2254" s="14"/>
      <c r="Z2254" s="14"/>
      <c r="AA2254" s="14"/>
      <c r="AB2254" s="14"/>
      <c r="AC2254" s="14"/>
      <c r="AD2254" s="14"/>
      <c r="AE2254" s="14"/>
      <c r="AF2254" s="14"/>
      <c r="AG2254" s="14"/>
      <c r="AH2254" s="14"/>
      <c r="AI2254" s="14"/>
      <c r="AJ2254" s="14"/>
      <c r="AK2254" s="14"/>
      <c r="AL2254" s="14"/>
    </row>
    <row r="2255" spans="1:38">
      <c r="A2255" s="14"/>
      <c r="B2255" s="14"/>
      <c r="C2255" s="14"/>
      <c r="D2255" s="14"/>
      <c r="E2255" s="14"/>
      <c r="F2255" s="14"/>
      <c r="G2255" s="14"/>
      <c r="H2255" s="14"/>
      <c r="I2255" s="14"/>
      <c r="J2255" s="14"/>
      <c r="K2255" s="14"/>
      <c r="L2255" s="14"/>
      <c r="M2255" s="14"/>
      <c r="N2255" s="14"/>
      <c r="O2255" s="14"/>
      <c r="Q2255" s="14" t="str">
        <f>IF(moras!H2247="SI", moras!C2247, "")</f>
        <v/>
      </c>
      <c r="R2255" s="14">
        <f>IF(moras!H2247="NO", moras!C2247, "")</f>
        <v>1566842</v>
      </c>
      <c r="S2255" s="14">
        <f t="shared" si="38"/>
        <v>-1566842</v>
      </c>
      <c r="T2255" s="14"/>
      <c r="U2255" s="14"/>
      <c r="V2255" s="14"/>
      <c r="W2255" s="14"/>
      <c r="X2255" s="14"/>
      <c r="Y2255" s="14"/>
      <c r="Z2255" s="14"/>
      <c r="AA2255" s="14"/>
      <c r="AB2255" s="14"/>
      <c r="AC2255" s="14"/>
      <c r="AD2255" s="14"/>
      <c r="AE2255" s="14"/>
      <c r="AF2255" s="14"/>
      <c r="AG2255" s="14"/>
      <c r="AH2255" s="14"/>
      <c r="AI2255" s="14"/>
      <c r="AJ2255" s="14"/>
      <c r="AK2255" s="14"/>
      <c r="AL2255" s="14"/>
    </row>
    <row r="2256" spans="1:38">
      <c r="A2256" s="14"/>
      <c r="B2256" s="14"/>
      <c r="C2256" s="14"/>
      <c r="D2256" s="14"/>
      <c r="E2256" s="14"/>
      <c r="F2256" s="14"/>
      <c r="G2256" s="14"/>
      <c r="H2256" s="14"/>
      <c r="I2256" s="14"/>
      <c r="J2256" s="14"/>
      <c r="K2256" s="14"/>
      <c r="L2256" s="14"/>
      <c r="M2256" s="14"/>
      <c r="N2256" s="14"/>
      <c r="O2256" s="14"/>
      <c r="Q2256" s="14" t="str">
        <f>IF(moras!H2248="SI", moras!C2248, "")</f>
        <v/>
      </c>
      <c r="R2256" s="14">
        <f>IF(moras!H2248="NO", moras!C2248, "")</f>
        <v>868869.23</v>
      </c>
      <c r="S2256" s="14">
        <f t="shared" si="38"/>
        <v>-868869.23</v>
      </c>
      <c r="T2256" s="14"/>
      <c r="U2256" s="14"/>
      <c r="V2256" s="14"/>
      <c r="W2256" s="14"/>
      <c r="X2256" s="14"/>
      <c r="Y2256" s="14"/>
      <c r="Z2256" s="14"/>
      <c r="AA2256" s="14"/>
      <c r="AB2256" s="14"/>
      <c r="AC2256" s="14"/>
      <c r="AD2256" s="14"/>
      <c r="AE2256" s="14"/>
      <c r="AF2256" s="14"/>
      <c r="AG2256" s="14"/>
      <c r="AH2256" s="14"/>
      <c r="AI2256" s="14"/>
      <c r="AJ2256" s="14"/>
      <c r="AK2256" s="14"/>
      <c r="AL2256" s="14"/>
    </row>
    <row r="2257" spans="1:38">
      <c r="A2257" s="14"/>
      <c r="B2257" s="14"/>
      <c r="C2257" s="14"/>
      <c r="D2257" s="14"/>
      <c r="E2257" s="14"/>
      <c r="F2257" s="14"/>
      <c r="G2257" s="14"/>
      <c r="H2257" s="14"/>
      <c r="I2257" s="14"/>
      <c r="J2257" s="14"/>
      <c r="K2257" s="14"/>
      <c r="L2257" s="14"/>
      <c r="M2257" s="14"/>
      <c r="N2257" s="14"/>
      <c r="O2257" s="14"/>
      <c r="Q2257" s="14" t="str">
        <f>IF(moras!H2249="SI", moras!C2249, "")</f>
        <v/>
      </c>
      <c r="R2257" s="14">
        <f>IF(moras!H2249="NO", moras!C2249, "")</f>
        <v>306400</v>
      </c>
      <c r="S2257" s="14">
        <f t="shared" si="38"/>
        <v>-306400</v>
      </c>
      <c r="T2257" s="14"/>
      <c r="U2257" s="14"/>
      <c r="V2257" s="14"/>
      <c r="W2257" s="14"/>
      <c r="X2257" s="14"/>
      <c r="Y2257" s="14"/>
      <c r="Z2257" s="14"/>
      <c r="AA2257" s="14"/>
      <c r="AB2257" s="14"/>
      <c r="AC2257" s="14"/>
      <c r="AD2257" s="14"/>
      <c r="AE2257" s="14"/>
      <c r="AF2257" s="14"/>
      <c r="AG2257" s="14"/>
      <c r="AH2257" s="14"/>
      <c r="AI2257" s="14"/>
      <c r="AJ2257" s="14"/>
      <c r="AK2257" s="14"/>
      <c r="AL2257" s="14"/>
    </row>
    <row r="2258" spans="1:38">
      <c r="A2258" s="14"/>
      <c r="B2258" s="14"/>
      <c r="C2258" s="14"/>
      <c r="D2258" s="14"/>
      <c r="E2258" s="14"/>
      <c r="F2258" s="14"/>
      <c r="G2258" s="14"/>
      <c r="H2258" s="14"/>
      <c r="I2258" s="14"/>
      <c r="J2258" s="14"/>
      <c r="K2258" s="14"/>
      <c r="L2258" s="14"/>
      <c r="M2258" s="14"/>
      <c r="N2258" s="14"/>
      <c r="O2258" s="14"/>
      <c r="Q2258" s="14" t="str">
        <f>IF(moras!H2250="SI", moras!C2250, "")</f>
        <v/>
      </c>
      <c r="R2258" s="14">
        <f>IF(moras!H2250="NO", moras!C2250, "")</f>
        <v>408800</v>
      </c>
      <c r="S2258" s="14">
        <f t="shared" si="38"/>
        <v>-408800</v>
      </c>
      <c r="T2258" s="14"/>
      <c r="U2258" s="14"/>
      <c r="V2258" s="14"/>
      <c r="W2258" s="14"/>
      <c r="X2258" s="14"/>
      <c r="Y2258" s="14"/>
      <c r="Z2258" s="14"/>
      <c r="AA2258" s="14"/>
      <c r="AB2258" s="14"/>
      <c r="AC2258" s="14"/>
      <c r="AD2258" s="14"/>
      <c r="AE2258" s="14"/>
      <c r="AF2258" s="14"/>
      <c r="AG2258" s="14"/>
      <c r="AH2258" s="14"/>
      <c r="AI2258" s="14"/>
      <c r="AJ2258" s="14"/>
      <c r="AK2258" s="14"/>
      <c r="AL2258" s="14"/>
    </row>
    <row r="2259" spans="1:38">
      <c r="A2259" s="14"/>
      <c r="B2259" s="14"/>
      <c r="C2259" s="14"/>
      <c r="D2259" s="14"/>
      <c r="E2259" s="14"/>
      <c r="F2259" s="14"/>
      <c r="G2259" s="14"/>
      <c r="H2259" s="14"/>
      <c r="I2259" s="14"/>
      <c r="J2259" s="14"/>
      <c r="K2259" s="14"/>
      <c r="L2259" s="14"/>
      <c r="M2259" s="14"/>
      <c r="N2259" s="14"/>
      <c r="O2259" s="14"/>
      <c r="Q2259" s="14" t="str">
        <f>IF(moras!H2251="SI", moras!C2251, "")</f>
        <v/>
      </c>
      <c r="R2259" s="14">
        <f>IF(moras!H2251="NO", moras!C2251, "")</f>
        <v>467167.61</v>
      </c>
      <c r="S2259" s="14">
        <f t="shared" si="38"/>
        <v>-467167.61</v>
      </c>
      <c r="T2259" s="14"/>
      <c r="U2259" s="14"/>
      <c r="V2259" s="14"/>
      <c r="W2259" s="14"/>
      <c r="X2259" s="14"/>
      <c r="Y2259" s="14"/>
      <c r="Z2259" s="14"/>
      <c r="AA2259" s="14"/>
      <c r="AB2259" s="14"/>
      <c r="AC2259" s="14"/>
      <c r="AD2259" s="14"/>
      <c r="AE2259" s="14"/>
      <c r="AF2259" s="14"/>
      <c r="AG2259" s="14"/>
      <c r="AH2259" s="14"/>
      <c r="AI2259" s="14"/>
      <c r="AJ2259" s="14"/>
      <c r="AK2259" s="14"/>
      <c r="AL2259" s="14"/>
    </row>
    <row r="2260" spans="1:38">
      <c r="A2260" s="14"/>
      <c r="B2260" s="14"/>
      <c r="C2260" s="14"/>
      <c r="D2260" s="14"/>
      <c r="E2260" s="14"/>
      <c r="F2260" s="14"/>
      <c r="G2260" s="14"/>
      <c r="H2260" s="14"/>
      <c r="I2260" s="14"/>
      <c r="J2260" s="14"/>
      <c r="K2260" s="14"/>
      <c r="L2260" s="14"/>
      <c r="M2260" s="14"/>
      <c r="N2260" s="14"/>
      <c r="O2260" s="14"/>
      <c r="Q2260" s="14" t="str">
        <f>IF(moras!H2252="SI", moras!C2252, "")</f>
        <v/>
      </c>
      <c r="R2260" s="14">
        <f>IF(moras!H2252="NO", moras!C2252, "")</f>
        <v>376344</v>
      </c>
      <c r="S2260" s="14">
        <f t="shared" si="38"/>
        <v>-376344</v>
      </c>
      <c r="T2260" s="14"/>
      <c r="U2260" s="14"/>
      <c r="V2260" s="14"/>
      <c r="W2260" s="14"/>
      <c r="X2260" s="14"/>
      <c r="Y2260" s="14"/>
      <c r="Z2260" s="14"/>
      <c r="AA2260" s="14"/>
      <c r="AB2260" s="14"/>
      <c r="AC2260" s="14"/>
      <c r="AD2260" s="14"/>
      <c r="AE2260" s="14"/>
      <c r="AF2260" s="14"/>
      <c r="AG2260" s="14"/>
      <c r="AH2260" s="14"/>
      <c r="AI2260" s="14"/>
      <c r="AJ2260" s="14"/>
      <c r="AK2260" s="14"/>
      <c r="AL2260" s="14"/>
    </row>
    <row r="2261" spans="1:38">
      <c r="A2261" s="14"/>
      <c r="B2261" s="14"/>
      <c r="C2261" s="14"/>
      <c r="D2261" s="14"/>
      <c r="E2261" s="14"/>
      <c r="F2261" s="14"/>
      <c r="G2261" s="14"/>
      <c r="H2261" s="14"/>
      <c r="I2261" s="14"/>
      <c r="J2261" s="14"/>
      <c r="K2261" s="14"/>
      <c r="L2261" s="14"/>
      <c r="M2261" s="14"/>
      <c r="N2261" s="14"/>
      <c r="O2261" s="14"/>
      <c r="Q2261" s="14" t="str">
        <f>IF(moras!H2253="SI", moras!C2253, "")</f>
        <v/>
      </c>
      <c r="R2261" s="14">
        <f>IF(moras!H2253="NO", moras!C2253, "")</f>
        <v>327264</v>
      </c>
      <c r="S2261" s="14">
        <f t="shared" si="38"/>
        <v>-327264</v>
      </c>
      <c r="T2261" s="14"/>
      <c r="U2261" s="14"/>
      <c r="V2261" s="14"/>
      <c r="W2261" s="14"/>
      <c r="X2261" s="14"/>
      <c r="Y2261" s="14"/>
      <c r="Z2261" s="14"/>
      <c r="AA2261" s="14"/>
      <c r="AB2261" s="14"/>
      <c r="AC2261" s="14"/>
      <c r="AD2261" s="14"/>
      <c r="AE2261" s="14"/>
      <c r="AF2261" s="14"/>
      <c r="AG2261" s="14"/>
      <c r="AH2261" s="14"/>
      <c r="AI2261" s="14"/>
      <c r="AJ2261" s="14"/>
      <c r="AK2261" s="14"/>
      <c r="AL2261" s="14"/>
    </row>
    <row r="2262" spans="1:38">
      <c r="A2262" s="14"/>
      <c r="B2262" s="14"/>
      <c r="C2262" s="14"/>
      <c r="D2262" s="14"/>
      <c r="E2262" s="14"/>
      <c r="F2262" s="14"/>
      <c r="G2262" s="14"/>
      <c r="H2262" s="14"/>
      <c r="I2262" s="14"/>
      <c r="J2262" s="14"/>
      <c r="K2262" s="14"/>
      <c r="L2262" s="14"/>
      <c r="M2262" s="14"/>
      <c r="N2262" s="14"/>
      <c r="O2262" s="14"/>
      <c r="Q2262" s="14" t="str">
        <f>IF(moras!H2254="SI", moras!C2254, "")</f>
        <v/>
      </c>
      <c r="R2262" s="14">
        <f>IF(moras!H2254="NO", moras!C2254, "")</f>
        <v>750000</v>
      </c>
      <c r="S2262" s="14">
        <f t="shared" si="38"/>
        <v>-750000</v>
      </c>
      <c r="T2262" s="14"/>
      <c r="U2262" s="14"/>
      <c r="V2262" s="14"/>
      <c r="W2262" s="14"/>
      <c r="X2262" s="14"/>
      <c r="Y2262" s="14"/>
      <c r="Z2262" s="14"/>
      <c r="AA2262" s="14"/>
      <c r="AB2262" s="14"/>
      <c r="AC2262" s="14"/>
      <c r="AD2262" s="14"/>
      <c r="AE2262" s="14"/>
      <c r="AF2262" s="14"/>
      <c r="AG2262" s="14"/>
      <c r="AH2262" s="14"/>
      <c r="AI2262" s="14"/>
      <c r="AJ2262" s="14"/>
      <c r="AK2262" s="14"/>
      <c r="AL2262" s="14"/>
    </row>
    <row r="2263" spans="1:38">
      <c r="A2263" s="14"/>
      <c r="B2263" s="14"/>
      <c r="C2263" s="14"/>
      <c r="D2263" s="14"/>
      <c r="E2263" s="14"/>
      <c r="F2263" s="14"/>
      <c r="G2263" s="14"/>
      <c r="H2263" s="14"/>
      <c r="I2263" s="14"/>
      <c r="J2263" s="14"/>
      <c r="K2263" s="14"/>
      <c r="L2263" s="14"/>
      <c r="M2263" s="14"/>
      <c r="N2263" s="14"/>
      <c r="O2263" s="14"/>
      <c r="Q2263" s="14" t="str">
        <f>IF(moras!H2255="SI", moras!C2255, "")</f>
        <v/>
      </c>
      <c r="R2263" s="14">
        <f>IF(moras!H2255="NO", moras!C2255, "")</f>
        <v>423289</v>
      </c>
      <c r="S2263" s="14">
        <f t="shared" si="38"/>
        <v>-423289</v>
      </c>
      <c r="T2263" s="14"/>
      <c r="U2263" s="14"/>
      <c r="V2263" s="14"/>
      <c r="W2263" s="14"/>
      <c r="X2263" s="14"/>
      <c r="Y2263" s="14"/>
      <c r="Z2263" s="14"/>
      <c r="AA2263" s="14"/>
      <c r="AB2263" s="14"/>
      <c r="AC2263" s="14"/>
      <c r="AD2263" s="14"/>
      <c r="AE2263" s="14"/>
      <c r="AF2263" s="14"/>
      <c r="AG2263" s="14"/>
      <c r="AH2263" s="14"/>
      <c r="AI2263" s="14"/>
      <c r="AJ2263" s="14"/>
      <c r="AK2263" s="14"/>
      <c r="AL2263" s="14"/>
    </row>
    <row r="2264" spans="1:38">
      <c r="A2264" s="14"/>
      <c r="B2264" s="14"/>
      <c r="C2264" s="14"/>
      <c r="D2264" s="14"/>
      <c r="E2264" s="14"/>
      <c r="F2264" s="14"/>
      <c r="G2264" s="14"/>
      <c r="H2264" s="14"/>
      <c r="I2264" s="14"/>
      <c r="J2264" s="14"/>
      <c r="K2264" s="14"/>
      <c r="L2264" s="14"/>
      <c r="M2264" s="14"/>
      <c r="N2264" s="14"/>
      <c r="O2264" s="14"/>
      <c r="Q2264" s="14" t="str">
        <f>IF(moras!H2256="SI", moras!C2256, "")</f>
        <v/>
      </c>
      <c r="R2264" s="14">
        <f>IF(moras!H2256="NO", moras!C2256, "")</f>
        <v>619506.39</v>
      </c>
      <c r="S2264" s="14">
        <f t="shared" si="38"/>
        <v>-619506.39</v>
      </c>
      <c r="T2264" s="14"/>
      <c r="U2264" s="14"/>
      <c r="V2264" s="14"/>
      <c r="W2264" s="14"/>
      <c r="X2264" s="14"/>
      <c r="Y2264" s="14"/>
      <c r="Z2264" s="14"/>
      <c r="AA2264" s="14"/>
      <c r="AB2264" s="14"/>
      <c r="AC2264" s="14"/>
      <c r="AD2264" s="14"/>
      <c r="AE2264" s="14"/>
      <c r="AF2264" s="14"/>
      <c r="AG2264" s="14"/>
      <c r="AH2264" s="14"/>
      <c r="AI2264" s="14"/>
      <c r="AJ2264" s="14"/>
      <c r="AK2264" s="14"/>
      <c r="AL2264" s="14"/>
    </row>
    <row r="2265" spans="1:38">
      <c r="A2265" s="14"/>
      <c r="B2265" s="14"/>
      <c r="C2265" s="14"/>
      <c r="D2265" s="14"/>
      <c r="E2265" s="14"/>
      <c r="F2265" s="14"/>
      <c r="G2265" s="14"/>
      <c r="H2265" s="14"/>
      <c r="I2265" s="14"/>
      <c r="J2265" s="14"/>
      <c r="K2265" s="14"/>
      <c r="L2265" s="14"/>
      <c r="M2265" s="14"/>
      <c r="N2265" s="14"/>
      <c r="O2265" s="14"/>
      <c r="Q2265" s="14" t="str">
        <f>IF(moras!H2257="SI", moras!C2257, "")</f>
        <v/>
      </c>
      <c r="R2265" s="14">
        <f>IF(moras!H2257="NO", moras!C2257, "")</f>
        <v>465179.89</v>
      </c>
      <c r="S2265" s="14">
        <f t="shared" si="38"/>
        <v>-465179.89</v>
      </c>
      <c r="T2265" s="14"/>
      <c r="U2265" s="14"/>
      <c r="V2265" s="14"/>
      <c r="W2265" s="14"/>
      <c r="X2265" s="14"/>
      <c r="Y2265" s="14"/>
      <c r="Z2265" s="14"/>
      <c r="AA2265" s="14"/>
      <c r="AB2265" s="14"/>
      <c r="AC2265" s="14"/>
      <c r="AD2265" s="14"/>
      <c r="AE2265" s="14"/>
      <c r="AF2265" s="14"/>
      <c r="AG2265" s="14"/>
      <c r="AH2265" s="14"/>
      <c r="AI2265" s="14"/>
      <c r="AJ2265" s="14"/>
      <c r="AK2265" s="14"/>
      <c r="AL2265" s="14"/>
    </row>
    <row r="2266" spans="1:38">
      <c r="A2266" s="14"/>
      <c r="B2266" s="14"/>
      <c r="C2266" s="14"/>
      <c r="D2266" s="14"/>
      <c r="E2266" s="14"/>
      <c r="F2266" s="14"/>
      <c r="G2266" s="14"/>
      <c r="H2266" s="14"/>
      <c r="I2266" s="14"/>
      <c r="J2266" s="14"/>
      <c r="K2266" s="14"/>
      <c r="L2266" s="14"/>
      <c r="M2266" s="14"/>
      <c r="N2266" s="14"/>
      <c r="O2266" s="14"/>
      <c r="Q2266" s="14" t="str">
        <f>IF(moras!H2258="SI", moras!C2258, "")</f>
        <v/>
      </c>
      <c r="R2266" s="14">
        <f>IF(moras!H2258="NO", moras!C2258, "")</f>
        <v>562152.61</v>
      </c>
      <c r="S2266" s="14">
        <f t="shared" si="38"/>
        <v>-562152.61</v>
      </c>
      <c r="T2266" s="14"/>
      <c r="U2266" s="14"/>
      <c r="V2266" s="14"/>
      <c r="W2266" s="14"/>
      <c r="X2266" s="14"/>
      <c r="Y2266" s="14"/>
      <c r="Z2266" s="14"/>
      <c r="AA2266" s="14"/>
      <c r="AB2266" s="14"/>
      <c r="AC2266" s="14"/>
      <c r="AD2266" s="14"/>
      <c r="AE2266" s="14"/>
      <c r="AF2266" s="14"/>
      <c r="AG2266" s="14"/>
      <c r="AH2266" s="14"/>
      <c r="AI2266" s="14"/>
      <c r="AJ2266" s="14"/>
      <c r="AK2266" s="14"/>
      <c r="AL2266" s="14"/>
    </row>
    <row r="2267" spans="1:38">
      <c r="A2267" s="14"/>
      <c r="B2267" s="14"/>
      <c r="C2267" s="14"/>
      <c r="D2267" s="14"/>
      <c r="E2267" s="14"/>
      <c r="F2267" s="14"/>
      <c r="G2267" s="14"/>
      <c r="H2267" s="14"/>
      <c r="I2267" s="14"/>
      <c r="J2267" s="14"/>
      <c r="K2267" s="14"/>
      <c r="L2267" s="14"/>
      <c r="M2267" s="14"/>
      <c r="N2267" s="14"/>
      <c r="O2267" s="14"/>
      <c r="Q2267" s="14" t="str">
        <f>IF(moras!H2259="SI", moras!C2259, "")</f>
        <v/>
      </c>
      <c r="R2267" s="14">
        <f>IF(moras!H2259="NO", moras!C2259, "")</f>
        <v>811421.65</v>
      </c>
      <c r="S2267" s="14">
        <f t="shared" si="38"/>
        <v>-811421.65</v>
      </c>
      <c r="T2267" s="14"/>
      <c r="U2267" s="14"/>
      <c r="V2267" s="14"/>
      <c r="W2267" s="14"/>
      <c r="X2267" s="14"/>
      <c r="Y2267" s="14"/>
      <c r="Z2267" s="14"/>
      <c r="AA2267" s="14"/>
      <c r="AB2267" s="14"/>
      <c r="AC2267" s="14"/>
      <c r="AD2267" s="14"/>
      <c r="AE2267" s="14"/>
      <c r="AF2267" s="14"/>
      <c r="AG2267" s="14"/>
      <c r="AH2267" s="14"/>
      <c r="AI2267" s="14"/>
      <c r="AJ2267" s="14"/>
      <c r="AK2267" s="14"/>
      <c r="AL2267" s="14"/>
    </row>
    <row r="2268" spans="1:38">
      <c r="A2268" s="14"/>
      <c r="B2268" s="14"/>
      <c r="C2268" s="14"/>
      <c r="D2268" s="14"/>
      <c r="E2268" s="14"/>
      <c r="F2268" s="14"/>
      <c r="G2268" s="14"/>
      <c r="H2268" s="14"/>
      <c r="I2268" s="14"/>
      <c r="J2268" s="14"/>
      <c r="K2268" s="14"/>
      <c r="L2268" s="14"/>
      <c r="M2268" s="14"/>
      <c r="N2268" s="14"/>
      <c r="O2268" s="14"/>
      <c r="Q2268" s="14" t="str">
        <f>IF(moras!H2260="SI", moras!C2260, "")</f>
        <v/>
      </c>
      <c r="R2268" s="14">
        <f>IF(moras!H2260="NO", moras!C2260, "")</f>
        <v>338933.34</v>
      </c>
      <c r="S2268" s="14">
        <f t="shared" si="38"/>
        <v>-338933.34</v>
      </c>
      <c r="T2268" s="14"/>
      <c r="U2268" s="14"/>
      <c r="V2268" s="14"/>
      <c r="W2268" s="14"/>
      <c r="X2268" s="14"/>
      <c r="Y2268" s="14"/>
      <c r="Z2268" s="14"/>
      <c r="AA2268" s="14"/>
      <c r="AB2268" s="14"/>
      <c r="AC2268" s="14"/>
      <c r="AD2268" s="14"/>
      <c r="AE2268" s="14"/>
      <c r="AF2268" s="14"/>
      <c r="AG2268" s="14"/>
      <c r="AH2268" s="14"/>
      <c r="AI2268" s="14"/>
      <c r="AJ2268" s="14"/>
      <c r="AK2268" s="14"/>
      <c r="AL2268" s="14"/>
    </row>
    <row r="2269" spans="1:38">
      <c r="A2269" s="14"/>
      <c r="B2269" s="14"/>
      <c r="C2269" s="14"/>
      <c r="D2269" s="14"/>
      <c r="E2269" s="14"/>
      <c r="F2269" s="14"/>
      <c r="G2269" s="14"/>
      <c r="H2269" s="14"/>
      <c r="I2269" s="14"/>
      <c r="J2269" s="14"/>
      <c r="K2269" s="14"/>
      <c r="L2269" s="14"/>
      <c r="M2269" s="14"/>
      <c r="N2269" s="14"/>
      <c r="O2269" s="14"/>
      <c r="Q2269" s="14" t="str">
        <f>IF(moras!H2261="SI", moras!C2261, "")</f>
        <v/>
      </c>
      <c r="R2269" s="14">
        <f>IF(moras!H2261="NO", moras!C2261, "")</f>
        <v>100000</v>
      </c>
      <c r="S2269" s="14">
        <f t="shared" si="38"/>
        <v>-100000</v>
      </c>
      <c r="T2269" s="14"/>
      <c r="U2269" s="14"/>
      <c r="V2269" s="14"/>
      <c r="W2269" s="14"/>
      <c r="X2269" s="14"/>
      <c r="Y2269" s="14"/>
      <c r="Z2269" s="14"/>
      <c r="AA2269" s="14"/>
      <c r="AB2269" s="14"/>
      <c r="AC2269" s="14"/>
      <c r="AD2269" s="14"/>
      <c r="AE2269" s="14"/>
      <c r="AF2269" s="14"/>
      <c r="AG2269" s="14"/>
      <c r="AH2269" s="14"/>
      <c r="AI2269" s="14"/>
      <c r="AJ2269" s="14"/>
      <c r="AK2269" s="14"/>
      <c r="AL2269" s="14"/>
    </row>
    <row r="2270" spans="1:38">
      <c r="A2270" s="14"/>
      <c r="B2270" s="14"/>
      <c r="C2270" s="14"/>
      <c r="D2270" s="14"/>
      <c r="E2270" s="14"/>
      <c r="F2270" s="14"/>
      <c r="G2270" s="14"/>
      <c r="H2270" s="14"/>
      <c r="I2270" s="14"/>
      <c r="J2270" s="14"/>
      <c r="K2270" s="14"/>
      <c r="L2270" s="14"/>
      <c r="M2270" s="14"/>
      <c r="N2270" s="14"/>
      <c r="O2270" s="14"/>
      <c r="Q2270" s="14" t="str">
        <f>IF(moras!H2262="SI", moras!C2262, "")</f>
        <v/>
      </c>
      <c r="R2270" s="14">
        <f>IF(moras!H2262="NO", moras!C2262, "")</f>
        <v>697648</v>
      </c>
      <c r="S2270" s="14">
        <f t="shared" si="38"/>
        <v>-697648</v>
      </c>
      <c r="T2270" s="14"/>
      <c r="U2270" s="14"/>
      <c r="V2270" s="14"/>
      <c r="W2270" s="14"/>
      <c r="X2270" s="14"/>
      <c r="Y2270" s="14"/>
      <c r="Z2270" s="14"/>
      <c r="AA2270" s="14"/>
      <c r="AB2270" s="14"/>
      <c r="AC2270" s="14"/>
      <c r="AD2270" s="14"/>
      <c r="AE2270" s="14"/>
      <c r="AF2270" s="14"/>
      <c r="AG2270" s="14"/>
      <c r="AH2270" s="14"/>
      <c r="AI2270" s="14"/>
      <c r="AJ2270" s="14"/>
      <c r="AK2270" s="14"/>
      <c r="AL2270" s="14"/>
    </row>
    <row r="2271" spans="1:38">
      <c r="A2271" s="14"/>
      <c r="B2271" s="14"/>
      <c r="C2271" s="14"/>
      <c r="D2271" s="14"/>
      <c r="E2271" s="14"/>
      <c r="F2271" s="14"/>
      <c r="G2271" s="14"/>
      <c r="H2271" s="14"/>
      <c r="I2271" s="14"/>
      <c r="J2271" s="14"/>
      <c r="K2271" s="14"/>
      <c r="L2271" s="14"/>
      <c r="M2271" s="14"/>
      <c r="N2271" s="14"/>
      <c r="O2271" s="14"/>
      <c r="Q2271" s="14" t="str">
        <f>IF(moras!H2263="SI", moras!C2263, "")</f>
        <v/>
      </c>
      <c r="R2271" s="14">
        <f>IF(moras!H2263="NO", moras!C2263, "")</f>
        <v>377498</v>
      </c>
      <c r="S2271" s="14">
        <f t="shared" si="38"/>
        <v>-377498</v>
      </c>
      <c r="T2271" s="14"/>
      <c r="U2271" s="14"/>
      <c r="V2271" s="14"/>
      <c r="W2271" s="14"/>
      <c r="X2271" s="14"/>
      <c r="Y2271" s="14"/>
      <c r="Z2271" s="14"/>
      <c r="AA2271" s="14"/>
      <c r="AB2271" s="14"/>
      <c r="AC2271" s="14"/>
      <c r="AD2271" s="14"/>
      <c r="AE2271" s="14"/>
      <c r="AF2271" s="14"/>
      <c r="AG2271" s="14"/>
      <c r="AH2271" s="14"/>
      <c r="AI2271" s="14"/>
      <c r="AJ2271" s="14"/>
      <c r="AK2271" s="14"/>
      <c r="AL2271" s="14"/>
    </row>
    <row r="2272" spans="1:38">
      <c r="A2272" s="14"/>
      <c r="B2272" s="14"/>
      <c r="C2272" s="14"/>
      <c r="D2272" s="14"/>
      <c r="E2272" s="14"/>
      <c r="F2272" s="14"/>
      <c r="G2272" s="14"/>
      <c r="H2272" s="14"/>
      <c r="I2272" s="14"/>
      <c r="J2272" s="14"/>
      <c r="K2272" s="14"/>
      <c r="L2272" s="14"/>
      <c r="M2272" s="14"/>
      <c r="N2272" s="14"/>
      <c r="O2272" s="14"/>
      <c r="Q2272" s="14">
        <f>IF(moras!H2264="SI", moras!C2264, "")</f>
        <v>308750</v>
      </c>
      <c r="R2272" s="14" t="str">
        <f>IF(moras!H2264="NO", moras!C2264, "")</f>
        <v/>
      </c>
      <c r="S2272" s="14" t="e">
        <f t="shared" si="38"/>
        <v>#VALUE!</v>
      </c>
      <c r="T2272" s="14"/>
      <c r="U2272" s="14"/>
      <c r="V2272" s="14"/>
      <c r="W2272" s="14"/>
      <c r="X2272" s="14"/>
      <c r="Y2272" s="14"/>
      <c r="Z2272" s="14"/>
      <c r="AA2272" s="14"/>
      <c r="AB2272" s="14"/>
      <c r="AC2272" s="14"/>
      <c r="AD2272" s="14"/>
      <c r="AE2272" s="14"/>
      <c r="AF2272" s="14"/>
      <c r="AG2272" s="14"/>
      <c r="AH2272" s="14"/>
      <c r="AI2272" s="14"/>
      <c r="AJ2272" s="14"/>
      <c r="AK2272" s="14"/>
      <c r="AL2272" s="14"/>
    </row>
    <row r="2273" spans="1:38">
      <c r="A2273" s="14"/>
      <c r="B2273" s="14"/>
      <c r="C2273" s="14"/>
      <c r="D2273" s="14"/>
      <c r="E2273" s="14"/>
      <c r="F2273" s="14"/>
      <c r="G2273" s="14"/>
      <c r="H2273" s="14"/>
      <c r="I2273" s="14"/>
      <c r="J2273" s="14"/>
      <c r="K2273" s="14"/>
      <c r="L2273" s="14"/>
      <c r="M2273" s="14"/>
      <c r="N2273" s="14"/>
      <c r="O2273" s="14"/>
      <c r="Q2273" s="14" t="str">
        <f>IF(moras!H2265="SI", moras!C2265, "")</f>
        <v/>
      </c>
      <c r="R2273" s="14">
        <f>IF(moras!H2265="NO", moras!C2265, "")</f>
        <v>451354.46</v>
      </c>
      <c r="S2273" s="14">
        <f t="shared" si="38"/>
        <v>-451354.46</v>
      </c>
      <c r="T2273" s="14"/>
      <c r="U2273" s="14"/>
      <c r="V2273" s="14"/>
      <c r="W2273" s="14"/>
      <c r="X2273" s="14"/>
      <c r="Y2273" s="14"/>
      <c r="Z2273" s="14"/>
      <c r="AA2273" s="14"/>
      <c r="AB2273" s="14"/>
      <c r="AC2273" s="14"/>
      <c r="AD2273" s="14"/>
      <c r="AE2273" s="14"/>
      <c r="AF2273" s="14"/>
      <c r="AG2273" s="14"/>
      <c r="AH2273" s="14"/>
      <c r="AI2273" s="14"/>
      <c r="AJ2273" s="14"/>
      <c r="AK2273" s="14"/>
      <c r="AL2273" s="14"/>
    </row>
    <row r="2274" spans="1:38">
      <c r="A2274" s="14"/>
      <c r="B2274" s="14"/>
      <c r="C2274" s="14"/>
      <c r="D2274" s="14"/>
      <c r="E2274" s="14"/>
      <c r="F2274" s="14"/>
      <c r="G2274" s="14"/>
      <c r="H2274" s="14"/>
      <c r="I2274" s="14"/>
      <c r="J2274" s="14"/>
      <c r="K2274" s="14"/>
      <c r="L2274" s="14"/>
      <c r="M2274" s="14"/>
      <c r="N2274" s="14"/>
      <c r="O2274" s="14"/>
      <c r="Q2274" s="14" t="str">
        <f>IF(moras!H2266="SI", moras!C2266, "")</f>
        <v/>
      </c>
      <c r="R2274" s="14">
        <f>IF(moras!H2266="NO", moras!C2266, "")</f>
        <v>455001.5</v>
      </c>
      <c r="S2274" s="14">
        <f t="shared" si="38"/>
        <v>-455001.5</v>
      </c>
      <c r="T2274" s="14"/>
      <c r="U2274" s="14"/>
      <c r="V2274" s="14"/>
      <c r="W2274" s="14"/>
      <c r="X2274" s="14"/>
      <c r="Y2274" s="14"/>
      <c r="Z2274" s="14"/>
      <c r="AA2274" s="14"/>
      <c r="AB2274" s="14"/>
      <c r="AC2274" s="14"/>
      <c r="AD2274" s="14"/>
      <c r="AE2274" s="14"/>
      <c r="AF2274" s="14"/>
      <c r="AG2274" s="14"/>
      <c r="AH2274" s="14"/>
      <c r="AI2274" s="14"/>
      <c r="AJ2274" s="14"/>
      <c r="AK2274" s="14"/>
      <c r="AL2274" s="14"/>
    </row>
    <row r="2275" spans="1:38">
      <c r="A2275" s="14"/>
      <c r="B2275" s="14"/>
      <c r="C2275" s="14"/>
      <c r="D2275" s="14"/>
      <c r="E2275" s="14"/>
      <c r="F2275" s="14"/>
      <c r="G2275" s="14"/>
      <c r="H2275" s="14"/>
      <c r="I2275" s="14"/>
      <c r="J2275" s="14"/>
      <c r="K2275" s="14"/>
      <c r="L2275" s="14"/>
      <c r="M2275" s="14"/>
      <c r="N2275" s="14"/>
      <c r="O2275" s="14"/>
      <c r="Q2275" s="14" t="str">
        <f>IF(moras!H2267="SI", moras!C2267, "")</f>
        <v/>
      </c>
      <c r="R2275" s="14">
        <f>IF(moras!H2267="NO", moras!C2267, "")</f>
        <v>994882.5</v>
      </c>
      <c r="S2275" s="14">
        <f t="shared" si="38"/>
        <v>-994882.5</v>
      </c>
      <c r="T2275" s="14"/>
      <c r="U2275" s="14"/>
      <c r="V2275" s="14"/>
      <c r="W2275" s="14"/>
      <c r="X2275" s="14"/>
      <c r="Y2275" s="14"/>
      <c r="Z2275" s="14"/>
      <c r="AA2275" s="14"/>
      <c r="AB2275" s="14"/>
      <c r="AC2275" s="14"/>
      <c r="AD2275" s="14"/>
      <c r="AE2275" s="14"/>
      <c r="AF2275" s="14"/>
      <c r="AG2275" s="14"/>
      <c r="AH2275" s="14"/>
      <c r="AI2275" s="14"/>
      <c r="AJ2275" s="14"/>
      <c r="AK2275" s="14"/>
      <c r="AL2275" s="14"/>
    </row>
    <row r="2276" spans="1:38">
      <c r="A2276" s="14"/>
      <c r="B2276" s="14"/>
      <c r="C2276" s="14"/>
      <c r="D2276" s="14"/>
      <c r="E2276" s="14"/>
      <c r="F2276" s="14"/>
      <c r="G2276" s="14"/>
      <c r="H2276" s="14"/>
      <c r="I2276" s="14"/>
      <c r="J2276" s="14"/>
      <c r="K2276" s="14"/>
      <c r="L2276" s="14"/>
      <c r="M2276" s="14"/>
      <c r="N2276" s="14"/>
      <c r="O2276" s="14"/>
      <c r="Q2276" s="14">
        <f>IF(moras!H2268="SI", moras!C2268, "")</f>
        <v>509509</v>
      </c>
      <c r="R2276" s="14" t="str">
        <f>IF(moras!H2268="NO", moras!C2268, "")</f>
        <v/>
      </c>
      <c r="S2276" s="14" t="e">
        <f t="shared" si="38"/>
        <v>#VALUE!</v>
      </c>
      <c r="T2276" s="14"/>
      <c r="U2276" s="14"/>
      <c r="V2276" s="14"/>
      <c r="W2276" s="14"/>
      <c r="X2276" s="14"/>
      <c r="Y2276" s="14"/>
      <c r="Z2276" s="14"/>
      <c r="AA2276" s="14"/>
      <c r="AB2276" s="14"/>
      <c r="AC2276" s="14"/>
      <c r="AD2276" s="14"/>
      <c r="AE2276" s="14"/>
      <c r="AF2276" s="14"/>
      <c r="AG2276" s="14"/>
      <c r="AH2276" s="14"/>
      <c r="AI2276" s="14"/>
      <c r="AJ2276" s="14"/>
      <c r="AK2276" s="14"/>
      <c r="AL2276" s="14"/>
    </row>
    <row r="2277" spans="1:38">
      <c r="A2277" s="14"/>
      <c r="B2277" s="14"/>
      <c r="C2277" s="14"/>
      <c r="D2277" s="14"/>
      <c r="E2277" s="14"/>
      <c r="F2277" s="14"/>
      <c r="G2277" s="14"/>
      <c r="H2277" s="14"/>
      <c r="I2277" s="14"/>
      <c r="J2277" s="14"/>
      <c r="K2277" s="14"/>
      <c r="L2277" s="14"/>
      <c r="M2277" s="14"/>
      <c r="N2277" s="14"/>
      <c r="O2277" s="14"/>
      <c r="Q2277" s="14" t="str">
        <f>IF(moras!H2269="SI", moras!C2269, "")</f>
        <v/>
      </c>
      <c r="R2277" s="14">
        <f>IF(moras!H2269="NO", moras!C2269, "")</f>
        <v>349920</v>
      </c>
      <c r="S2277" s="14">
        <f t="shared" si="38"/>
        <v>-349920</v>
      </c>
      <c r="T2277" s="14"/>
      <c r="U2277" s="14"/>
      <c r="V2277" s="14"/>
      <c r="W2277" s="14"/>
      <c r="X2277" s="14"/>
      <c r="Y2277" s="14"/>
      <c r="Z2277" s="14"/>
      <c r="AA2277" s="14"/>
      <c r="AB2277" s="14"/>
      <c r="AC2277" s="14"/>
      <c r="AD2277" s="14"/>
      <c r="AE2277" s="14"/>
      <c r="AF2277" s="14"/>
      <c r="AG2277" s="14"/>
      <c r="AH2277" s="14"/>
      <c r="AI2277" s="14"/>
      <c r="AJ2277" s="14"/>
      <c r="AK2277" s="14"/>
      <c r="AL2277" s="14"/>
    </row>
    <row r="2278" spans="1:38">
      <c r="A2278" s="14"/>
      <c r="B2278" s="14"/>
      <c r="C2278" s="14"/>
      <c r="D2278" s="14"/>
      <c r="E2278" s="14"/>
      <c r="F2278" s="14"/>
      <c r="G2278" s="14"/>
      <c r="H2278" s="14"/>
      <c r="I2278" s="14"/>
      <c r="J2278" s="14"/>
      <c r="K2278" s="14"/>
      <c r="L2278" s="14"/>
      <c r="M2278" s="14"/>
      <c r="N2278" s="14"/>
      <c r="O2278" s="14"/>
      <c r="Q2278" s="14" t="str">
        <f>IF(moras!H2270="SI", moras!C2270, "")</f>
        <v/>
      </c>
      <c r="R2278" s="14">
        <f>IF(moras!H2270="NO", moras!C2270, "")</f>
        <v>17760.8</v>
      </c>
      <c r="S2278" s="14">
        <f t="shared" si="38"/>
        <v>-17760.8</v>
      </c>
      <c r="T2278" s="14"/>
      <c r="U2278" s="14"/>
      <c r="V2278" s="14"/>
      <c r="W2278" s="14"/>
      <c r="X2278" s="14"/>
      <c r="Y2278" s="14"/>
      <c r="Z2278" s="14"/>
      <c r="AA2278" s="14"/>
      <c r="AB2278" s="14"/>
      <c r="AC2278" s="14"/>
      <c r="AD2278" s="14"/>
      <c r="AE2278" s="14"/>
      <c r="AF2278" s="14"/>
      <c r="AG2278" s="14"/>
      <c r="AH2278" s="14"/>
      <c r="AI2278" s="14"/>
      <c r="AJ2278" s="14"/>
      <c r="AK2278" s="14"/>
      <c r="AL2278" s="14"/>
    </row>
    <row r="2279" spans="1:38">
      <c r="A2279" s="14"/>
      <c r="B2279" s="14"/>
      <c r="C2279" s="14"/>
      <c r="D2279" s="14"/>
      <c r="E2279" s="14"/>
      <c r="F2279" s="14"/>
      <c r="G2279" s="14"/>
      <c r="H2279" s="14"/>
      <c r="I2279" s="14"/>
      <c r="J2279" s="14"/>
      <c r="K2279" s="14"/>
      <c r="L2279" s="14"/>
      <c r="M2279" s="14"/>
      <c r="N2279" s="14"/>
      <c r="O2279" s="14"/>
      <c r="Q2279" s="14" t="str">
        <f>IF(moras!H2271="SI", moras!C2271, "")</f>
        <v/>
      </c>
      <c r="R2279" s="14">
        <f>IF(moras!H2271="NO", moras!C2271, "")</f>
        <v>526736.80000000005</v>
      </c>
      <c r="S2279" s="14">
        <f t="shared" si="38"/>
        <v>-526736.80000000005</v>
      </c>
      <c r="T2279" s="14"/>
      <c r="U2279" s="14"/>
      <c r="V2279" s="14"/>
      <c r="W2279" s="14"/>
      <c r="X2279" s="14"/>
      <c r="Y2279" s="14"/>
      <c r="Z2279" s="14"/>
      <c r="AA2279" s="14"/>
      <c r="AB2279" s="14"/>
      <c r="AC2279" s="14"/>
      <c r="AD2279" s="14"/>
      <c r="AE2279" s="14"/>
      <c r="AF2279" s="14"/>
      <c r="AG2279" s="14"/>
      <c r="AH2279" s="14"/>
      <c r="AI2279" s="14"/>
      <c r="AJ2279" s="14"/>
      <c r="AK2279" s="14"/>
      <c r="AL2279" s="14"/>
    </row>
    <row r="2280" spans="1:38">
      <c r="A2280" s="14"/>
      <c r="B2280" s="14"/>
      <c r="C2280" s="14"/>
      <c r="D2280" s="14"/>
      <c r="E2280" s="14"/>
      <c r="F2280" s="14"/>
      <c r="G2280" s="14"/>
      <c r="H2280" s="14"/>
      <c r="I2280" s="14"/>
      <c r="J2280" s="14"/>
      <c r="K2280" s="14"/>
      <c r="L2280" s="14"/>
      <c r="M2280" s="14"/>
      <c r="N2280" s="14"/>
      <c r="O2280" s="14"/>
      <c r="Q2280" s="14" t="str">
        <f>IF(moras!H2272="SI", moras!C2272, "")</f>
        <v/>
      </c>
      <c r="R2280" s="14">
        <f>IF(moras!H2272="NO", moras!C2272, "")</f>
        <v>497155.33</v>
      </c>
      <c r="S2280" s="14">
        <f t="shared" si="38"/>
        <v>-497155.33</v>
      </c>
      <c r="T2280" s="14"/>
      <c r="U2280" s="14"/>
      <c r="V2280" s="14"/>
      <c r="W2280" s="14"/>
      <c r="X2280" s="14"/>
      <c r="Y2280" s="14"/>
      <c r="Z2280" s="14"/>
      <c r="AA2280" s="14"/>
      <c r="AB2280" s="14"/>
      <c r="AC2280" s="14"/>
      <c r="AD2280" s="14"/>
      <c r="AE2280" s="14"/>
      <c r="AF2280" s="14"/>
      <c r="AG2280" s="14"/>
      <c r="AH2280" s="14"/>
      <c r="AI2280" s="14"/>
      <c r="AJ2280" s="14"/>
      <c r="AK2280" s="14"/>
      <c r="AL2280" s="14"/>
    </row>
    <row r="2281" spans="1:38">
      <c r="A2281" s="14"/>
      <c r="B2281" s="14"/>
      <c r="C2281" s="14"/>
      <c r="D2281" s="14"/>
      <c r="E2281" s="14"/>
      <c r="F2281" s="14"/>
      <c r="G2281" s="14"/>
      <c r="H2281" s="14"/>
      <c r="I2281" s="14"/>
      <c r="J2281" s="14"/>
      <c r="K2281" s="14"/>
      <c r="L2281" s="14"/>
      <c r="M2281" s="14"/>
      <c r="N2281" s="14"/>
      <c r="O2281" s="14"/>
      <c r="Q2281" s="14" t="str">
        <f>IF(moras!H2273="SI", moras!C2273, "")</f>
        <v/>
      </c>
      <c r="R2281" s="14">
        <f>IF(moras!H2273="NO", moras!C2273, "")</f>
        <v>423675</v>
      </c>
      <c r="S2281" s="14">
        <f t="shared" si="38"/>
        <v>-423675</v>
      </c>
      <c r="T2281" s="14"/>
      <c r="U2281" s="14"/>
      <c r="V2281" s="14"/>
      <c r="W2281" s="14"/>
      <c r="X2281" s="14"/>
      <c r="Y2281" s="14"/>
      <c r="Z2281" s="14"/>
      <c r="AA2281" s="14"/>
      <c r="AB2281" s="14"/>
      <c r="AC2281" s="14"/>
      <c r="AD2281" s="14"/>
      <c r="AE2281" s="14"/>
      <c r="AF2281" s="14"/>
      <c r="AG2281" s="14"/>
      <c r="AH2281" s="14"/>
      <c r="AI2281" s="14"/>
      <c r="AJ2281" s="14"/>
      <c r="AK2281" s="14"/>
      <c r="AL2281" s="14"/>
    </row>
    <row r="2282" spans="1:38">
      <c r="A2282" s="14"/>
      <c r="B2282" s="14"/>
      <c r="C2282" s="14"/>
      <c r="D2282" s="14"/>
      <c r="E2282" s="14"/>
      <c r="F2282" s="14"/>
      <c r="G2282" s="14"/>
      <c r="H2282" s="14"/>
      <c r="I2282" s="14"/>
      <c r="J2282" s="14"/>
      <c r="K2282" s="14"/>
      <c r="L2282" s="14"/>
      <c r="M2282" s="14"/>
      <c r="N2282" s="14"/>
      <c r="O2282" s="14"/>
      <c r="Q2282" s="14" t="str">
        <f>IF(moras!H2274="SI", moras!C2274, "")</f>
        <v/>
      </c>
      <c r="R2282" s="14">
        <f>IF(moras!H2274="NO", moras!C2274, "")</f>
        <v>292387</v>
      </c>
      <c r="S2282" s="14">
        <f t="shared" si="38"/>
        <v>-292387</v>
      </c>
      <c r="T2282" s="14"/>
      <c r="U2282" s="14"/>
      <c r="V2282" s="14"/>
      <c r="W2282" s="14"/>
      <c r="X2282" s="14"/>
      <c r="Y2282" s="14"/>
      <c r="Z2282" s="14"/>
      <c r="AA2282" s="14"/>
      <c r="AB2282" s="14"/>
      <c r="AC2282" s="14"/>
      <c r="AD2282" s="14"/>
      <c r="AE2282" s="14"/>
      <c r="AF2282" s="14"/>
      <c r="AG2282" s="14"/>
      <c r="AH2282" s="14"/>
      <c r="AI2282" s="14"/>
      <c r="AJ2282" s="14"/>
      <c r="AK2282" s="14"/>
      <c r="AL2282" s="14"/>
    </row>
    <row r="2283" spans="1:38">
      <c r="A2283" s="14"/>
      <c r="B2283" s="14"/>
      <c r="C2283" s="14"/>
      <c r="D2283" s="14"/>
      <c r="E2283" s="14"/>
      <c r="F2283" s="14"/>
      <c r="G2283" s="14"/>
      <c r="H2283" s="14"/>
      <c r="I2283" s="14"/>
      <c r="J2283" s="14"/>
      <c r="K2283" s="14"/>
      <c r="L2283" s="14"/>
      <c r="M2283" s="14"/>
      <c r="N2283" s="14"/>
      <c r="O2283" s="14"/>
      <c r="Q2283" s="14" t="str">
        <f>IF(moras!H2275="SI", moras!C2275, "")</f>
        <v/>
      </c>
      <c r="R2283" s="14">
        <f>IF(moras!H2275="NO", moras!C2275, "")</f>
        <v>430993</v>
      </c>
      <c r="S2283" s="14">
        <f t="shared" si="38"/>
        <v>-430993</v>
      </c>
      <c r="T2283" s="14"/>
      <c r="U2283" s="14"/>
      <c r="V2283" s="14"/>
      <c r="W2283" s="14"/>
      <c r="X2283" s="14"/>
      <c r="Y2283" s="14"/>
      <c r="Z2283" s="14"/>
      <c r="AA2283" s="14"/>
      <c r="AB2283" s="14"/>
      <c r="AC2283" s="14"/>
      <c r="AD2283" s="14"/>
      <c r="AE2283" s="14"/>
      <c r="AF2283" s="14"/>
      <c r="AG2283" s="14"/>
      <c r="AH2283" s="14"/>
      <c r="AI2283" s="14"/>
      <c r="AJ2283" s="14"/>
      <c r="AK2283" s="14"/>
      <c r="AL2283" s="14"/>
    </row>
    <row r="2284" spans="1:38">
      <c r="A2284" s="14"/>
      <c r="B2284" s="14"/>
      <c r="C2284" s="14"/>
      <c r="D2284" s="14"/>
      <c r="E2284" s="14"/>
      <c r="F2284" s="14"/>
      <c r="G2284" s="14"/>
      <c r="H2284" s="14"/>
      <c r="I2284" s="14"/>
      <c r="J2284" s="14"/>
      <c r="K2284" s="14"/>
      <c r="L2284" s="14"/>
      <c r="M2284" s="14"/>
      <c r="N2284" s="14"/>
      <c r="O2284" s="14"/>
      <c r="Q2284" s="14" t="str">
        <f>IF(moras!H2276="SI", moras!C2276, "")</f>
        <v/>
      </c>
      <c r="R2284" s="14">
        <f>IF(moras!H2276="NO", moras!C2276, "")</f>
        <v>298000</v>
      </c>
      <c r="S2284" s="14">
        <f t="shared" si="38"/>
        <v>-298000</v>
      </c>
      <c r="T2284" s="14"/>
      <c r="U2284" s="14"/>
      <c r="V2284" s="14"/>
      <c r="W2284" s="14"/>
      <c r="X2284" s="14"/>
      <c r="Y2284" s="14"/>
      <c r="Z2284" s="14"/>
      <c r="AA2284" s="14"/>
      <c r="AB2284" s="14"/>
      <c r="AC2284" s="14"/>
      <c r="AD2284" s="14"/>
      <c r="AE2284" s="14"/>
      <c r="AF2284" s="14"/>
      <c r="AG2284" s="14"/>
      <c r="AH2284" s="14"/>
      <c r="AI2284" s="14"/>
      <c r="AJ2284" s="14"/>
      <c r="AK2284" s="14"/>
      <c r="AL2284" s="14"/>
    </row>
    <row r="2285" spans="1:38">
      <c r="A2285" s="14"/>
      <c r="B2285" s="14"/>
      <c r="C2285" s="14"/>
      <c r="D2285" s="14"/>
      <c r="E2285" s="14"/>
      <c r="F2285" s="14"/>
      <c r="G2285" s="14"/>
      <c r="H2285" s="14"/>
      <c r="I2285" s="14"/>
      <c r="J2285" s="14"/>
      <c r="K2285" s="14"/>
      <c r="L2285" s="14"/>
      <c r="M2285" s="14"/>
      <c r="N2285" s="14"/>
      <c r="O2285" s="14"/>
      <c r="Q2285" s="14">
        <f>IF(moras!H2277="SI", moras!C2277, "")</f>
        <v>405063</v>
      </c>
      <c r="R2285" s="14" t="str">
        <f>IF(moras!H2277="NO", moras!C2277, "")</f>
        <v/>
      </c>
      <c r="S2285" s="14" t="e">
        <f t="shared" si="38"/>
        <v>#VALUE!</v>
      </c>
      <c r="T2285" s="14"/>
      <c r="U2285" s="14"/>
      <c r="V2285" s="14"/>
      <c r="W2285" s="14"/>
      <c r="X2285" s="14"/>
      <c r="Y2285" s="14"/>
      <c r="Z2285" s="14"/>
      <c r="AA2285" s="14"/>
      <c r="AB2285" s="14"/>
      <c r="AC2285" s="14"/>
      <c r="AD2285" s="14"/>
      <c r="AE2285" s="14"/>
      <c r="AF2285" s="14"/>
      <c r="AG2285" s="14"/>
      <c r="AH2285" s="14"/>
      <c r="AI2285" s="14"/>
      <c r="AJ2285" s="14"/>
      <c r="AK2285" s="14"/>
      <c r="AL2285" s="14"/>
    </row>
    <row r="2286" spans="1:38">
      <c r="A2286" s="14"/>
      <c r="B2286" s="14"/>
      <c r="C2286" s="14"/>
      <c r="D2286" s="14"/>
      <c r="E2286" s="14"/>
      <c r="F2286" s="14"/>
      <c r="G2286" s="14"/>
      <c r="H2286" s="14"/>
      <c r="I2286" s="14"/>
      <c r="J2286" s="14"/>
      <c r="K2286" s="14"/>
      <c r="L2286" s="14"/>
      <c r="M2286" s="14"/>
      <c r="N2286" s="14"/>
      <c r="O2286" s="14"/>
      <c r="Q2286" s="14" t="str">
        <f>IF(moras!H2278="SI", moras!C2278, "")</f>
        <v/>
      </c>
      <c r="R2286" s="14">
        <f>IF(moras!H2278="NO", moras!C2278, "")</f>
        <v>1400000</v>
      </c>
      <c r="S2286" s="14">
        <f t="shared" si="38"/>
        <v>-1400000</v>
      </c>
      <c r="T2286" s="14"/>
      <c r="U2286" s="14"/>
      <c r="V2286" s="14"/>
      <c r="W2286" s="14"/>
      <c r="X2286" s="14"/>
      <c r="Y2286" s="14"/>
      <c r="Z2286" s="14"/>
      <c r="AA2286" s="14"/>
      <c r="AB2286" s="14"/>
      <c r="AC2286" s="14"/>
      <c r="AD2286" s="14"/>
      <c r="AE2286" s="14"/>
      <c r="AF2286" s="14"/>
      <c r="AG2286" s="14"/>
      <c r="AH2286" s="14"/>
      <c r="AI2286" s="14"/>
      <c r="AJ2286" s="14"/>
      <c r="AK2286" s="14"/>
      <c r="AL2286" s="14"/>
    </row>
    <row r="2287" spans="1:38">
      <c r="A2287" s="14"/>
      <c r="B2287" s="14"/>
      <c r="C2287" s="14"/>
      <c r="D2287" s="14"/>
      <c r="E2287" s="14"/>
      <c r="F2287" s="14"/>
      <c r="G2287" s="14"/>
      <c r="H2287" s="14"/>
      <c r="I2287" s="14"/>
      <c r="J2287" s="14"/>
      <c r="K2287" s="14"/>
      <c r="L2287" s="14"/>
      <c r="M2287" s="14"/>
      <c r="N2287" s="14"/>
      <c r="O2287" s="14"/>
      <c r="Q2287" s="14" t="str">
        <f>IF(moras!H2279="SI", moras!C2279, "")</f>
        <v/>
      </c>
      <c r="R2287" s="14">
        <f>IF(moras!H2279="NO", moras!C2279, "")</f>
        <v>341602</v>
      </c>
      <c r="S2287" s="14">
        <f t="shared" si="38"/>
        <v>-341602</v>
      </c>
      <c r="T2287" s="14"/>
      <c r="U2287" s="14"/>
      <c r="V2287" s="14"/>
      <c r="W2287" s="14"/>
      <c r="X2287" s="14"/>
      <c r="Y2287" s="14"/>
      <c r="Z2287" s="14"/>
      <c r="AA2287" s="14"/>
      <c r="AB2287" s="14"/>
      <c r="AC2287" s="14"/>
      <c r="AD2287" s="14"/>
      <c r="AE2287" s="14"/>
      <c r="AF2287" s="14"/>
      <c r="AG2287" s="14"/>
      <c r="AH2287" s="14"/>
      <c r="AI2287" s="14"/>
      <c r="AJ2287" s="14"/>
      <c r="AK2287" s="14"/>
      <c r="AL2287" s="14"/>
    </row>
    <row r="2288" spans="1:38">
      <c r="A2288" s="14"/>
      <c r="B2288" s="14"/>
      <c r="C2288" s="14"/>
      <c r="D2288" s="14"/>
      <c r="E2288" s="14"/>
      <c r="F2288" s="14"/>
      <c r="G2288" s="14"/>
      <c r="H2288" s="14"/>
      <c r="I2288" s="14"/>
      <c r="J2288" s="14"/>
      <c r="K2288" s="14"/>
      <c r="L2288" s="14"/>
      <c r="M2288" s="14"/>
      <c r="N2288" s="14"/>
      <c r="O2288" s="14"/>
      <c r="Q2288" s="14" t="str">
        <f>IF(moras!H2280="SI", moras!C2280, "")</f>
        <v/>
      </c>
      <c r="R2288" s="14">
        <f>IF(moras!H2280="NO", moras!C2280, "")</f>
        <v>915000</v>
      </c>
      <c r="S2288" s="14">
        <f t="shared" si="38"/>
        <v>-915000</v>
      </c>
      <c r="T2288" s="14"/>
      <c r="U2288" s="14"/>
      <c r="V2288" s="14"/>
      <c r="W2288" s="14"/>
      <c r="X2288" s="14"/>
      <c r="Y2288" s="14"/>
      <c r="Z2288" s="14"/>
      <c r="AA2288" s="14"/>
      <c r="AB2288" s="14"/>
      <c r="AC2288" s="14"/>
      <c r="AD2288" s="14"/>
      <c r="AE2288" s="14"/>
      <c r="AF2288" s="14"/>
      <c r="AG2288" s="14"/>
      <c r="AH2288" s="14"/>
      <c r="AI2288" s="14"/>
      <c r="AJ2288" s="14"/>
      <c r="AK2288" s="14"/>
      <c r="AL2288" s="14"/>
    </row>
    <row r="2289" spans="1:38">
      <c r="A2289" s="14"/>
      <c r="B2289" s="14"/>
      <c r="C2289" s="14"/>
      <c r="D2289" s="14"/>
      <c r="E2289" s="14"/>
      <c r="F2289" s="14"/>
      <c r="G2289" s="14"/>
      <c r="H2289" s="14"/>
      <c r="I2289" s="14"/>
      <c r="J2289" s="14"/>
      <c r="K2289" s="14"/>
      <c r="L2289" s="14"/>
      <c r="M2289" s="14"/>
      <c r="N2289" s="14"/>
      <c r="O2289" s="14"/>
      <c r="Q2289" s="14" t="str">
        <f>IF(moras!H2281="SI", moras!C2281, "")</f>
        <v/>
      </c>
      <c r="R2289" s="14">
        <f>IF(moras!H2281="NO", moras!C2281, "")</f>
        <v>339164.62</v>
      </c>
      <c r="S2289" s="14">
        <f t="shared" si="38"/>
        <v>-339164.62</v>
      </c>
      <c r="T2289" s="14"/>
      <c r="U2289" s="14"/>
      <c r="V2289" s="14"/>
      <c r="W2289" s="14"/>
      <c r="X2289" s="14"/>
      <c r="Y2289" s="14"/>
      <c r="Z2289" s="14"/>
      <c r="AA2289" s="14"/>
      <c r="AB2289" s="14"/>
      <c r="AC2289" s="14"/>
      <c r="AD2289" s="14"/>
      <c r="AE2289" s="14"/>
      <c r="AF2289" s="14"/>
      <c r="AG2289" s="14"/>
      <c r="AH2289" s="14"/>
      <c r="AI2289" s="14"/>
      <c r="AJ2289" s="14"/>
      <c r="AK2289" s="14"/>
      <c r="AL2289" s="14"/>
    </row>
    <row r="2290" spans="1:38">
      <c r="A2290" s="14"/>
      <c r="B2290" s="14"/>
      <c r="C2290" s="14"/>
      <c r="D2290" s="14"/>
      <c r="E2290" s="14"/>
      <c r="F2290" s="14"/>
      <c r="G2290" s="14"/>
      <c r="H2290" s="14"/>
      <c r="I2290" s="14"/>
      <c r="J2290" s="14"/>
      <c r="K2290" s="14"/>
      <c r="L2290" s="14"/>
      <c r="M2290" s="14"/>
      <c r="N2290" s="14"/>
      <c r="O2290" s="14"/>
      <c r="Q2290" s="14" t="str">
        <f>IF(moras!H2282="SI", moras!C2282, "")</f>
        <v/>
      </c>
      <c r="R2290" s="14">
        <f>IF(moras!H2282="NO", moras!C2282, "")</f>
        <v>278030</v>
      </c>
      <c r="S2290" s="14">
        <f t="shared" si="38"/>
        <v>-278030</v>
      </c>
      <c r="T2290" s="14"/>
      <c r="U2290" s="14"/>
      <c r="V2290" s="14"/>
      <c r="W2290" s="14"/>
      <c r="X2290" s="14"/>
      <c r="Y2290" s="14"/>
      <c r="Z2290" s="14"/>
      <c r="AA2290" s="14"/>
      <c r="AB2290" s="14"/>
      <c r="AC2290" s="14"/>
      <c r="AD2290" s="14"/>
      <c r="AE2290" s="14"/>
      <c r="AF2290" s="14"/>
      <c r="AG2290" s="14"/>
      <c r="AH2290" s="14"/>
      <c r="AI2290" s="14"/>
      <c r="AJ2290" s="14"/>
      <c r="AK2290" s="14"/>
      <c r="AL2290" s="14"/>
    </row>
    <row r="2291" spans="1:38">
      <c r="A2291" s="14"/>
      <c r="B2291" s="14"/>
      <c r="C2291" s="14"/>
      <c r="D2291" s="14"/>
      <c r="E2291" s="14"/>
      <c r="F2291" s="14"/>
      <c r="G2291" s="14"/>
      <c r="H2291" s="14"/>
      <c r="I2291" s="14"/>
      <c r="J2291" s="14"/>
      <c r="K2291" s="14"/>
      <c r="L2291" s="14"/>
      <c r="M2291" s="14"/>
      <c r="N2291" s="14"/>
      <c r="O2291" s="14"/>
      <c r="Q2291" s="14" t="str">
        <f>IF(moras!H2283="SI", moras!C2283, "")</f>
        <v/>
      </c>
      <c r="R2291" s="14">
        <f>IF(moras!H2283="NO", moras!C2283, "")</f>
        <v>490713.59999999998</v>
      </c>
      <c r="S2291" s="14">
        <f t="shared" si="38"/>
        <v>-490713.59999999998</v>
      </c>
      <c r="T2291" s="14"/>
      <c r="U2291" s="14"/>
      <c r="V2291" s="14"/>
      <c r="W2291" s="14"/>
      <c r="X2291" s="14"/>
      <c r="Y2291" s="14"/>
      <c r="Z2291" s="14"/>
      <c r="AA2291" s="14"/>
      <c r="AB2291" s="14"/>
      <c r="AC2291" s="14"/>
      <c r="AD2291" s="14"/>
      <c r="AE2291" s="14"/>
      <c r="AF2291" s="14"/>
      <c r="AG2291" s="14"/>
      <c r="AH2291" s="14"/>
      <c r="AI2291" s="14"/>
      <c r="AJ2291" s="14"/>
      <c r="AK2291" s="14"/>
      <c r="AL2291" s="14"/>
    </row>
    <row r="2292" spans="1:38">
      <c r="A2292" s="14"/>
      <c r="B2292" s="14"/>
      <c r="C2292" s="14"/>
      <c r="D2292" s="14"/>
      <c r="E2292" s="14"/>
      <c r="F2292" s="14"/>
      <c r="G2292" s="14"/>
      <c r="H2292" s="14"/>
      <c r="I2292" s="14"/>
      <c r="J2292" s="14"/>
      <c r="K2292" s="14"/>
      <c r="L2292" s="14"/>
      <c r="M2292" s="14"/>
      <c r="N2292" s="14"/>
      <c r="O2292" s="14"/>
      <c r="Q2292" s="14" t="str">
        <f>IF(moras!H2284="SI", moras!C2284, "")</f>
        <v/>
      </c>
      <c r="R2292" s="14">
        <f>IF(moras!H2284="NO", moras!C2284, "")</f>
        <v>1051374.8</v>
      </c>
      <c r="S2292" s="14">
        <f t="shared" si="38"/>
        <v>-1051374.8</v>
      </c>
      <c r="T2292" s="14"/>
      <c r="U2292" s="14"/>
      <c r="V2292" s="14"/>
      <c r="W2292" s="14"/>
      <c r="X2292" s="14"/>
      <c r="Y2292" s="14"/>
      <c r="Z2292" s="14"/>
      <c r="AA2292" s="14"/>
      <c r="AB2292" s="14"/>
      <c r="AC2292" s="14"/>
      <c r="AD2292" s="14"/>
      <c r="AE2292" s="14"/>
      <c r="AF2292" s="14"/>
      <c r="AG2292" s="14"/>
      <c r="AH2292" s="14"/>
      <c r="AI2292" s="14"/>
      <c r="AJ2292" s="14"/>
      <c r="AK2292" s="14"/>
      <c r="AL2292" s="14"/>
    </row>
    <row r="2293" spans="1:38">
      <c r="A2293" s="14"/>
      <c r="B2293" s="14"/>
      <c r="C2293" s="14"/>
      <c r="D2293" s="14"/>
      <c r="E2293" s="14"/>
      <c r="F2293" s="14"/>
      <c r="G2293" s="14"/>
      <c r="H2293" s="14"/>
      <c r="I2293" s="14"/>
      <c r="J2293" s="14"/>
      <c r="K2293" s="14"/>
      <c r="L2293" s="14"/>
      <c r="M2293" s="14"/>
      <c r="N2293" s="14"/>
      <c r="O2293" s="14"/>
      <c r="Q2293" s="14" t="str">
        <f>IF(moras!H2285="SI", moras!C2285, "")</f>
        <v/>
      </c>
      <c r="R2293" s="14">
        <f>IF(moras!H2285="NO", moras!C2285, "")</f>
        <v>445841.44</v>
      </c>
      <c r="S2293" s="14">
        <f t="shared" si="38"/>
        <v>-445841.44</v>
      </c>
      <c r="T2293" s="14"/>
      <c r="U2293" s="14"/>
      <c r="V2293" s="14"/>
      <c r="W2293" s="14"/>
      <c r="X2293" s="14"/>
      <c r="Y2293" s="14"/>
      <c r="Z2293" s="14"/>
      <c r="AA2293" s="14"/>
      <c r="AB2293" s="14"/>
      <c r="AC2293" s="14"/>
      <c r="AD2293" s="14"/>
      <c r="AE2293" s="14"/>
      <c r="AF2293" s="14"/>
      <c r="AG2293" s="14"/>
      <c r="AH2293" s="14"/>
      <c r="AI2293" s="14"/>
      <c r="AJ2293" s="14"/>
      <c r="AK2293" s="14"/>
      <c r="AL2293" s="14"/>
    </row>
    <row r="2294" spans="1:38">
      <c r="A2294" s="14"/>
      <c r="B2294" s="14"/>
      <c r="C2294" s="14"/>
      <c r="D2294" s="14"/>
      <c r="E2294" s="14"/>
      <c r="F2294" s="14"/>
      <c r="G2294" s="14"/>
      <c r="H2294" s="14"/>
      <c r="I2294" s="14"/>
      <c r="J2294" s="14"/>
      <c r="K2294" s="14"/>
      <c r="L2294" s="14"/>
      <c r="M2294" s="14"/>
      <c r="N2294" s="14"/>
      <c r="O2294" s="14"/>
      <c r="Q2294" s="14" t="str">
        <f>IF(moras!H2286="SI", moras!C2286, "")</f>
        <v/>
      </c>
      <c r="R2294" s="14">
        <f>IF(moras!H2286="NO", moras!C2286, "")</f>
        <v>485843.98</v>
      </c>
      <c r="S2294" s="14">
        <f t="shared" si="38"/>
        <v>-485843.98</v>
      </c>
      <c r="T2294" s="14"/>
      <c r="U2294" s="14"/>
      <c r="V2294" s="14"/>
      <c r="W2294" s="14"/>
      <c r="X2294" s="14"/>
      <c r="Y2294" s="14"/>
      <c r="Z2294" s="14"/>
      <c r="AA2294" s="14"/>
      <c r="AB2294" s="14"/>
      <c r="AC2294" s="14"/>
      <c r="AD2294" s="14"/>
      <c r="AE2294" s="14"/>
      <c r="AF2294" s="14"/>
      <c r="AG2294" s="14"/>
      <c r="AH2294" s="14"/>
      <c r="AI2294" s="14"/>
      <c r="AJ2294" s="14"/>
      <c r="AK2294" s="14"/>
      <c r="AL2294" s="14"/>
    </row>
    <row r="2295" spans="1:38">
      <c r="A2295" s="14"/>
      <c r="B2295" s="14"/>
      <c r="C2295" s="14"/>
      <c r="D2295" s="14"/>
      <c r="E2295" s="14"/>
      <c r="F2295" s="14"/>
      <c r="G2295" s="14"/>
      <c r="H2295" s="14"/>
      <c r="I2295" s="14"/>
      <c r="J2295" s="14"/>
      <c r="K2295" s="14"/>
      <c r="L2295" s="14"/>
      <c r="M2295" s="14"/>
      <c r="N2295" s="14"/>
      <c r="O2295" s="14"/>
      <c r="Q2295" s="14" t="str">
        <f>IF(moras!H2287="SI", moras!C2287, "")</f>
        <v/>
      </c>
      <c r="R2295" s="14">
        <f>IF(moras!H2287="NO", moras!C2287, "")</f>
        <v>370647</v>
      </c>
      <c r="S2295" s="14">
        <f t="shared" si="38"/>
        <v>-370647</v>
      </c>
      <c r="T2295" s="14"/>
      <c r="U2295" s="14"/>
      <c r="V2295" s="14"/>
      <c r="W2295" s="14"/>
      <c r="X2295" s="14"/>
      <c r="Y2295" s="14"/>
      <c r="Z2295" s="14"/>
      <c r="AA2295" s="14"/>
      <c r="AB2295" s="14"/>
      <c r="AC2295" s="14"/>
      <c r="AD2295" s="14"/>
      <c r="AE2295" s="14"/>
      <c r="AF2295" s="14"/>
      <c r="AG2295" s="14"/>
      <c r="AH2295" s="14"/>
      <c r="AI2295" s="14"/>
      <c r="AJ2295" s="14"/>
      <c r="AK2295" s="14"/>
      <c r="AL2295" s="14"/>
    </row>
    <row r="2296" spans="1:38">
      <c r="A2296" s="14"/>
      <c r="B2296" s="14"/>
      <c r="C2296" s="14"/>
      <c r="D2296" s="14"/>
      <c r="E2296" s="14"/>
      <c r="F2296" s="14"/>
      <c r="G2296" s="14"/>
      <c r="H2296" s="14"/>
      <c r="I2296" s="14"/>
      <c r="J2296" s="14"/>
      <c r="K2296" s="14"/>
      <c r="L2296" s="14"/>
      <c r="M2296" s="14"/>
      <c r="N2296" s="14"/>
      <c r="O2296" s="14"/>
      <c r="Q2296" s="14" t="str">
        <f>IF(moras!H2288="SI", moras!C2288, "")</f>
        <v/>
      </c>
      <c r="R2296" s="14">
        <f>IF(moras!H2288="NO", moras!C2288, "")</f>
        <v>138101.79999999999</v>
      </c>
      <c r="S2296" s="14">
        <f t="shared" si="38"/>
        <v>-138101.79999999999</v>
      </c>
      <c r="T2296" s="14"/>
      <c r="U2296" s="14"/>
      <c r="V2296" s="14"/>
      <c r="W2296" s="14"/>
      <c r="X2296" s="14"/>
      <c r="Y2296" s="14"/>
      <c r="Z2296" s="14"/>
      <c r="AA2296" s="14"/>
      <c r="AB2296" s="14"/>
      <c r="AC2296" s="14"/>
      <c r="AD2296" s="14"/>
      <c r="AE2296" s="14"/>
      <c r="AF2296" s="14"/>
      <c r="AG2296" s="14"/>
      <c r="AH2296" s="14"/>
      <c r="AI2296" s="14"/>
      <c r="AJ2296" s="14"/>
      <c r="AK2296" s="14"/>
      <c r="AL2296" s="14"/>
    </row>
    <row r="2297" spans="1:38">
      <c r="A2297" s="14"/>
      <c r="B2297" s="14"/>
      <c r="C2297" s="14"/>
      <c r="D2297" s="14"/>
      <c r="E2297" s="14"/>
      <c r="F2297" s="14"/>
      <c r="G2297" s="14"/>
      <c r="H2297" s="14"/>
      <c r="I2297" s="14"/>
      <c r="J2297" s="14"/>
      <c r="K2297" s="14"/>
      <c r="L2297" s="14"/>
      <c r="M2297" s="14"/>
      <c r="N2297" s="14"/>
      <c r="O2297" s="14"/>
      <c r="Q2297" s="14">
        <f>IF(moras!H2289="SI", moras!C2289, "")</f>
        <v>338629</v>
      </c>
      <c r="R2297" s="14" t="str">
        <f>IF(moras!H2289="NO", moras!C2289, "")</f>
        <v/>
      </c>
      <c r="S2297" s="14" t="e">
        <f t="shared" si="38"/>
        <v>#VALUE!</v>
      </c>
      <c r="T2297" s="14"/>
      <c r="U2297" s="14"/>
      <c r="V2297" s="14"/>
      <c r="W2297" s="14"/>
      <c r="X2297" s="14"/>
      <c r="Y2297" s="14"/>
      <c r="Z2297" s="14"/>
      <c r="AA2297" s="14"/>
      <c r="AB2297" s="14"/>
      <c r="AC2297" s="14"/>
      <c r="AD2297" s="14"/>
      <c r="AE2297" s="14"/>
      <c r="AF2297" s="14"/>
      <c r="AG2297" s="14"/>
      <c r="AH2297" s="14"/>
      <c r="AI2297" s="14"/>
      <c r="AJ2297" s="14"/>
      <c r="AK2297" s="14"/>
      <c r="AL2297" s="14"/>
    </row>
    <row r="2298" spans="1:38">
      <c r="A2298" s="14"/>
      <c r="B2298" s="14"/>
      <c r="C2298" s="14"/>
      <c r="D2298" s="14"/>
      <c r="E2298" s="14"/>
      <c r="F2298" s="14"/>
      <c r="G2298" s="14"/>
      <c r="H2298" s="14"/>
      <c r="I2298" s="14"/>
      <c r="J2298" s="14"/>
      <c r="K2298" s="14"/>
      <c r="L2298" s="14"/>
      <c r="M2298" s="14"/>
      <c r="N2298" s="14"/>
      <c r="O2298" s="14"/>
      <c r="Q2298" s="14" t="str">
        <f>IF(moras!H2290="SI", moras!C2290, "")</f>
        <v/>
      </c>
      <c r="R2298" s="14">
        <f>IF(moras!H2290="NO", moras!C2290, "")</f>
        <v>1080496.5</v>
      </c>
      <c r="S2298" s="14">
        <f t="shared" si="38"/>
        <v>-1080496.5</v>
      </c>
      <c r="T2298" s="14"/>
      <c r="U2298" s="14"/>
      <c r="V2298" s="14"/>
      <c r="W2298" s="14"/>
      <c r="X2298" s="14"/>
      <c r="Y2298" s="14"/>
      <c r="Z2298" s="14"/>
      <c r="AA2298" s="14"/>
      <c r="AB2298" s="14"/>
      <c r="AC2298" s="14"/>
      <c r="AD2298" s="14"/>
      <c r="AE2298" s="14"/>
      <c r="AF2298" s="14"/>
      <c r="AG2298" s="14"/>
      <c r="AH2298" s="14"/>
      <c r="AI2298" s="14"/>
      <c r="AJ2298" s="14"/>
      <c r="AK2298" s="14"/>
      <c r="AL2298" s="14"/>
    </row>
    <row r="2299" spans="1:38">
      <c r="A2299" s="14"/>
      <c r="B2299" s="14"/>
      <c r="C2299" s="14"/>
      <c r="D2299" s="14"/>
      <c r="E2299" s="14"/>
      <c r="F2299" s="14"/>
      <c r="G2299" s="14"/>
      <c r="H2299" s="14"/>
      <c r="I2299" s="14"/>
      <c r="J2299" s="14"/>
      <c r="K2299" s="14"/>
      <c r="L2299" s="14"/>
      <c r="M2299" s="14"/>
      <c r="N2299" s="14"/>
      <c r="O2299" s="14"/>
      <c r="Q2299" s="14" t="str">
        <f>IF(moras!H2291="SI", moras!C2291, "")</f>
        <v/>
      </c>
      <c r="R2299" s="14">
        <f>IF(moras!H2291="NO", moras!C2291, "")</f>
        <v>294025</v>
      </c>
      <c r="S2299" s="14">
        <f t="shared" si="38"/>
        <v>-294025</v>
      </c>
      <c r="T2299" s="14"/>
      <c r="U2299" s="14"/>
      <c r="V2299" s="14"/>
      <c r="W2299" s="14"/>
      <c r="X2299" s="14"/>
      <c r="Y2299" s="14"/>
      <c r="Z2299" s="14"/>
      <c r="AA2299" s="14"/>
      <c r="AB2299" s="14"/>
      <c r="AC2299" s="14"/>
      <c r="AD2299" s="14"/>
      <c r="AE2299" s="14"/>
      <c r="AF2299" s="14"/>
      <c r="AG2299" s="14"/>
      <c r="AH2299" s="14"/>
      <c r="AI2299" s="14"/>
      <c r="AJ2299" s="14"/>
      <c r="AK2299" s="14"/>
      <c r="AL2299" s="14"/>
    </row>
    <row r="2300" spans="1:38">
      <c r="A2300" s="14"/>
      <c r="B2300" s="14"/>
      <c r="C2300" s="14"/>
      <c r="D2300" s="14"/>
      <c r="E2300" s="14"/>
      <c r="F2300" s="14"/>
      <c r="G2300" s="14"/>
      <c r="H2300" s="14"/>
      <c r="I2300" s="14"/>
      <c r="J2300" s="14"/>
      <c r="K2300" s="14"/>
      <c r="L2300" s="14"/>
      <c r="M2300" s="14"/>
      <c r="N2300" s="14"/>
      <c r="O2300" s="14"/>
      <c r="Q2300" s="14">
        <f>IF(moras!H2292="SI", moras!C2292, "")</f>
        <v>300018</v>
      </c>
      <c r="R2300" s="14" t="str">
        <f>IF(moras!H2292="NO", moras!C2292, "")</f>
        <v/>
      </c>
      <c r="S2300" s="14" t="e">
        <f t="shared" si="38"/>
        <v>#VALUE!</v>
      </c>
      <c r="T2300" s="14"/>
      <c r="U2300" s="14"/>
      <c r="V2300" s="14"/>
      <c r="W2300" s="14"/>
      <c r="X2300" s="14"/>
      <c r="Y2300" s="14"/>
      <c r="Z2300" s="14"/>
      <c r="AA2300" s="14"/>
      <c r="AB2300" s="14"/>
      <c r="AC2300" s="14"/>
      <c r="AD2300" s="14"/>
      <c r="AE2300" s="14"/>
      <c r="AF2300" s="14"/>
      <c r="AG2300" s="14"/>
      <c r="AH2300" s="14"/>
      <c r="AI2300" s="14"/>
      <c r="AJ2300" s="14"/>
      <c r="AK2300" s="14"/>
      <c r="AL2300" s="14"/>
    </row>
    <row r="2301" spans="1:38">
      <c r="A2301" s="14"/>
      <c r="B2301" s="14"/>
      <c r="C2301" s="14"/>
      <c r="D2301" s="14"/>
      <c r="E2301" s="14"/>
      <c r="F2301" s="14"/>
      <c r="G2301" s="14"/>
      <c r="H2301" s="14"/>
      <c r="I2301" s="14"/>
      <c r="J2301" s="14"/>
      <c r="K2301" s="14"/>
      <c r="L2301" s="14"/>
      <c r="M2301" s="14"/>
      <c r="N2301" s="14"/>
      <c r="O2301" s="14"/>
      <c r="Q2301" s="14" t="str">
        <f>IF(moras!H2293="SI", moras!C2293, "")</f>
        <v/>
      </c>
      <c r="R2301" s="14">
        <f>IF(moras!H2293="NO", moras!C2293, "")</f>
        <v>278030</v>
      </c>
      <c r="S2301" s="14">
        <f t="shared" si="38"/>
        <v>-278030</v>
      </c>
      <c r="T2301" s="14"/>
      <c r="U2301" s="14"/>
      <c r="V2301" s="14"/>
      <c r="W2301" s="14"/>
      <c r="X2301" s="14"/>
      <c r="Y2301" s="14"/>
      <c r="Z2301" s="14"/>
      <c r="AA2301" s="14"/>
      <c r="AB2301" s="14"/>
      <c r="AC2301" s="14"/>
      <c r="AD2301" s="14"/>
      <c r="AE2301" s="14"/>
      <c r="AF2301" s="14"/>
      <c r="AG2301" s="14"/>
      <c r="AH2301" s="14"/>
      <c r="AI2301" s="14"/>
      <c r="AJ2301" s="14"/>
      <c r="AK2301" s="14"/>
      <c r="AL2301" s="14"/>
    </row>
    <row r="2302" spans="1:38">
      <c r="A2302" s="14"/>
      <c r="B2302" s="14"/>
      <c r="C2302" s="14"/>
      <c r="D2302" s="14"/>
      <c r="E2302" s="14"/>
      <c r="F2302" s="14"/>
      <c r="G2302" s="14"/>
      <c r="H2302" s="14"/>
      <c r="I2302" s="14"/>
      <c r="J2302" s="14"/>
      <c r="K2302" s="14"/>
      <c r="L2302" s="14"/>
      <c r="M2302" s="14"/>
      <c r="N2302" s="14"/>
      <c r="O2302" s="14"/>
      <c r="Q2302" s="14" t="str">
        <f>IF(moras!H2294="SI", moras!C2294, "")</f>
        <v/>
      </c>
      <c r="R2302" s="14">
        <f>IF(moras!H2294="NO", moras!C2294, "")</f>
        <v>299647</v>
      </c>
      <c r="S2302" s="14">
        <f t="shared" si="38"/>
        <v>-299647</v>
      </c>
      <c r="T2302" s="14"/>
      <c r="U2302" s="14"/>
      <c r="V2302" s="14"/>
      <c r="W2302" s="14"/>
      <c r="X2302" s="14"/>
      <c r="Y2302" s="14"/>
      <c r="Z2302" s="14"/>
      <c r="AA2302" s="14"/>
      <c r="AB2302" s="14"/>
      <c r="AC2302" s="14"/>
      <c r="AD2302" s="14"/>
      <c r="AE2302" s="14"/>
      <c r="AF2302" s="14"/>
      <c r="AG2302" s="14"/>
      <c r="AH2302" s="14"/>
      <c r="AI2302" s="14"/>
      <c r="AJ2302" s="14"/>
      <c r="AK2302" s="14"/>
      <c r="AL2302" s="14"/>
    </row>
    <row r="2303" spans="1:38">
      <c r="A2303" s="14"/>
      <c r="B2303" s="14"/>
      <c r="C2303" s="14"/>
      <c r="D2303" s="14"/>
      <c r="E2303" s="14"/>
      <c r="F2303" s="14"/>
      <c r="G2303" s="14"/>
      <c r="H2303" s="14"/>
      <c r="I2303" s="14"/>
      <c r="J2303" s="14"/>
      <c r="K2303" s="14"/>
      <c r="L2303" s="14"/>
      <c r="M2303" s="14"/>
      <c r="N2303" s="14"/>
      <c r="O2303" s="14"/>
      <c r="Q2303" s="14" t="str">
        <f>IF(moras!H2295="SI", moras!C2295, "")</f>
        <v/>
      </c>
      <c r="R2303" s="14">
        <f>IF(moras!H2295="NO", moras!C2295, "")</f>
        <v>2376310</v>
      </c>
      <c r="S2303" s="14">
        <f t="shared" si="38"/>
        <v>-2376310</v>
      </c>
      <c r="T2303" s="14"/>
      <c r="U2303" s="14"/>
      <c r="V2303" s="14"/>
      <c r="W2303" s="14"/>
      <c r="X2303" s="14"/>
      <c r="Y2303" s="14"/>
      <c r="Z2303" s="14"/>
      <c r="AA2303" s="14"/>
      <c r="AB2303" s="14"/>
      <c r="AC2303" s="14"/>
      <c r="AD2303" s="14"/>
      <c r="AE2303" s="14"/>
      <c r="AF2303" s="14"/>
      <c r="AG2303" s="14"/>
      <c r="AH2303" s="14"/>
      <c r="AI2303" s="14"/>
      <c r="AJ2303" s="14"/>
      <c r="AK2303" s="14"/>
      <c r="AL2303" s="14"/>
    </row>
    <row r="2304" spans="1:38">
      <c r="A2304" s="14"/>
      <c r="B2304" s="14"/>
      <c r="C2304" s="14"/>
      <c r="D2304" s="14"/>
      <c r="E2304" s="14"/>
      <c r="F2304" s="14"/>
      <c r="G2304" s="14"/>
      <c r="H2304" s="14"/>
      <c r="I2304" s="14"/>
      <c r="J2304" s="14"/>
      <c r="K2304" s="14"/>
      <c r="L2304" s="14"/>
      <c r="M2304" s="14"/>
      <c r="N2304" s="14"/>
      <c r="O2304" s="14"/>
      <c r="Q2304" s="14" t="str">
        <f>IF(moras!H2296="SI", moras!C2296, "")</f>
        <v/>
      </c>
      <c r="R2304" s="14">
        <f>IF(moras!H2296="NO", moras!C2296, "")</f>
        <v>257784</v>
      </c>
      <c r="S2304" s="14">
        <f t="shared" si="38"/>
        <v>-257784</v>
      </c>
      <c r="T2304" s="14"/>
      <c r="U2304" s="14"/>
      <c r="V2304" s="14"/>
      <c r="W2304" s="14"/>
      <c r="X2304" s="14"/>
      <c r="Y2304" s="14"/>
      <c r="Z2304" s="14"/>
      <c r="AA2304" s="14"/>
      <c r="AB2304" s="14"/>
      <c r="AC2304" s="14"/>
      <c r="AD2304" s="14"/>
      <c r="AE2304" s="14"/>
      <c r="AF2304" s="14"/>
      <c r="AG2304" s="14"/>
      <c r="AH2304" s="14"/>
      <c r="AI2304" s="14"/>
      <c r="AJ2304" s="14"/>
      <c r="AK2304" s="14"/>
      <c r="AL2304" s="14"/>
    </row>
    <row r="2305" spans="1:38">
      <c r="A2305" s="14"/>
      <c r="B2305" s="14"/>
      <c r="C2305" s="14"/>
      <c r="D2305" s="14"/>
      <c r="E2305" s="14"/>
      <c r="F2305" s="14"/>
      <c r="G2305" s="14"/>
      <c r="H2305" s="14"/>
      <c r="I2305" s="14"/>
      <c r="J2305" s="14"/>
      <c r="K2305" s="14"/>
      <c r="L2305" s="14"/>
      <c r="M2305" s="14"/>
      <c r="N2305" s="14"/>
      <c r="O2305" s="14"/>
      <c r="Q2305" s="14" t="str">
        <f>IF(moras!H2297="SI", moras!C2297, "")</f>
        <v/>
      </c>
      <c r="R2305" s="14">
        <f>IF(moras!H2297="NO", moras!C2297, "")</f>
        <v>149800.53</v>
      </c>
      <c r="S2305" s="14">
        <f t="shared" si="38"/>
        <v>-149800.53</v>
      </c>
      <c r="T2305" s="14"/>
      <c r="U2305" s="14"/>
      <c r="V2305" s="14"/>
      <c r="W2305" s="14"/>
      <c r="X2305" s="14"/>
      <c r="Y2305" s="14"/>
      <c r="Z2305" s="14"/>
      <c r="AA2305" s="14"/>
      <c r="AB2305" s="14"/>
      <c r="AC2305" s="14"/>
      <c r="AD2305" s="14"/>
      <c r="AE2305" s="14"/>
      <c r="AF2305" s="14"/>
      <c r="AG2305" s="14"/>
      <c r="AH2305" s="14"/>
      <c r="AI2305" s="14"/>
      <c r="AJ2305" s="14"/>
      <c r="AK2305" s="14"/>
      <c r="AL2305" s="14"/>
    </row>
    <row r="2306" spans="1:38">
      <c r="A2306" s="14"/>
      <c r="B2306" s="14"/>
      <c r="C2306" s="14"/>
      <c r="D2306" s="14"/>
      <c r="E2306" s="14"/>
      <c r="F2306" s="14"/>
      <c r="G2306" s="14"/>
      <c r="H2306" s="14"/>
      <c r="I2306" s="14"/>
      <c r="J2306" s="14"/>
      <c r="K2306" s="14"/>
      <c r="L2306" s="14"/>
      <c r="M2306" s="14"/>
      <c r="N2306" s="14"/>
      <c r="O2306" s="14"/>
      <c r="Q2306" s="14" t="str">
        <f>IF(moras!H2298="SI", moras!C2298, "")</f>
        <v/>
      </c>
      <c r="R2306" s="14">
        <f>IF(moras!H2298="NO", moras!C2298, "")</f>
        <v>282305</v>
      </c>
      <c r="S2306" s="14">
        <f t="shared" si="38"/>
        <v>-282305</v>
      </c>
      <c r="T2306" s="14"/>
      <c r="U2306" s="14"/>
      <c r="V2306" s="14"/>
      <c r="W2306" s="14"/>
      <c r="X2306" s="14"/>
      <c r="Y2306" s="14"/>
      <c r="Z2306" s="14"/>
      <c r="AA2306" s="14"/>
      <c r="AB2306" s="14"/>
      <c r="AC2306" s="14"/>
      <c r="AD2306" s="14"/>
      <c r="AE2306" s="14"/>
      <c r="AF2306" s="14"/>
      <c r="AG2306" s="14"/>
      <c r="AH2306" s="14"/>
      <c r="AI2306" s="14"/>
      <c r="AJ2306" s="14"/>
      <c r="AK2306" s="14"/>
      <c r="AL2306" s="14"/>
    </row>
    <row r="2307" spans="1:38">
      <c r="A2307" s="14"/>
      <c r="B2307" s="14"/>
      <c r="C2307" s="14"/>
      <c r="D2307" s="14"/>
      <c r="E2307" s="14"/>
      <c r="F2307" s="14"/>
      <c r="G2307" s="14"/>
      <c r="H2307" s="14"/>
      <c r="I2307" s="14"/>
      <c r="J2307" s="14"/>
      <c r="K2307" s="14"/>
      <c r="L2307" s="14"/>
      <c r="M2307" s="14"/>
      <c r="N2307" s="14"/>
      <c r="O2307" s="14"/>
      <c r="Q2307" s="14">
        <f>IF(moras!H2299="SI", moras!C2299, "")</f>
        <v>458557</v>
      </c>
      <c r="R2307" s="14" t="str">
        <f>IF(moras!H2299="NO", moras!C2299, "")</f>
        <v/>
      </c>
      <c r="S2307" s="14" t="e">
        <f t="shared" si="38"/>
        <v>#VALUE!</v>
      </c>
      <c r="T2307" s="14"/>
      <c r="U2307" s="14"/>
      <c r="V2307" s="14"/>
      <c r="W2307" s="14"/>
      <c r="X2307" s="14"/>
      <c r="Y2307" s="14"/>
      <c r="Z2307" s="14"/>
      <c r="AA2307" s="14"/>
      <c r="AB2307" s="14"/>
      <c r="AC2307" s="14"/>
      <c r="AD2307" s="14"/>
      <c r="AE2307" s="14"/>
      <c r="AF2307" s="14"/>
      <c r="AG2307" s="14"/>
      <c r="AH2307" s="14"/>
      <c r="AI2307" s="14"/>
      <c r="AJ2307" s="14"/>
      <c r="AK2307" s="14"/>
      <c r="AL2307" s="14"/>
    </row>
    <row r="2308" spans="1:38">
      <c r="A2308" s="14"/>
      <c r="B2308" s="14"/>
      <c r="C2308" s="14"/>
      <c r="D2308" s="14"/>
      <c r="E2308" s="14"/>
      <c r="F2308" s="14"/>
      <c r="G2308" s="14"/>
      <c r="H2308" s="14"/>
      <c r="I2308" s="14"/>
      <c r="J2308" s="14"/>
      <c r="K2308" s="14"/>
      <c r="L2308" s="14"/>
      <c r="M2308" s="14"/>
      <c r="N2308" s="14"/>
      <c r="O2308" s="14"/>
      <c r="Q2308" s="14" t="str">
        <f>IF(moras!H2300="SI", moras!C2300, "")</f>
        <v/>
      </c>
      <c r="R2308" s="14">
        <f>IF(moras!H2300="NO", moras!C2300, "")</f>
        <v>299647</v>
      </c>
      <c r="S2308" s="14">
        <f t="shared" si="38"/>
        <v>-299647</v>
      </c>
      <c r="T2308" s="14"/>
      <c r="U2308" s="14"/>
      <c r="V2308" s="14"/>
      <c r="W2308" s="14"/>
      <c r="X2308" s="14"/>
      <c r="Y2308" s="14"/>
      <c r="Z2308" s="14"/>
      <c r="AA2308" s="14"/>
      <c r="AB2308" s="14"/>
      <c r="AC2308" s="14"/>
      <c r="AD2308" s="14"/>
      <c r="AE2308" s="14"/>
      <c r="AF2308" s="14"/>
      <c r="AG2308" s="14"/>
      <c r="AH2308" s="14"/>
      <c r="AI2308" s="14"/>
      <c r="AJ2308" s="14"/>
      <c r="AK2308" s="14"/>
      <c r="AL2308" s="14"/>
    </row>
    <row r="2309" spans="1:38">
      <c r="A2309" s="14"/>
      <c r="B2309" s="14"/>
      <c r="C2309" s="14"/>
      <c r="D2309" s="14"/>
      <c r="E2309" s="14"/>
      <c r="F2309" s="14"/>
      <c r="G2309" s="14"/>
      <c r="H2309" s="14"/>
      <c r="I2309" s="14"/>
      <c r="J2309" s="14"/>
      <c r="K2309" s="14"/>
      <c r="L2309" s="14"/>
      <c r="M2309" s="14"/>
      <c r="N2309" s="14"/>
      <c r="O2309" s="14"/>
      <c r="Q2309" s="14" t="str">
        <f>IF(moras!H2301="SI", moras!C2301, "")</f>
        <v/>
      </c>
      <c r="R2309" s="14">
        <f>IF(moras!H2301="NO", moras!C2301, "")</f>
        <v>347000</v>
      </c>
      <c r="S2309" s="14">
        <f t="shared" si="38"/>
        <v>-347000</v>
      </c>
      <c r="T2309" s="14"/>
      <c r="U2309" s="14"/>
      <c r="V2309" s="14"/>
      <c r="W2309" s="14"/>
      <c r="X2309" s="14"/>
      <c r="Y2309" s="14"/>
      <c r="Z2309" s="14"/>
      <c r="AA2309" s="14"/>
      <c r="AB2309" s="14"/>
      <c r="AC2309" s="14"/>
      <c r="AD2309" s="14"/>
      <c r="AE2309" s="14"/>
      <c r="AF2309" s="14"/>
      <c r="AG2309" s="14"/>
      <c r="AH2309" s="14"/>
      <c r="AI2309" s="14"/>
      <c r="AJ2309" s="14"/>
      <c r="AK2309" s="14"/>
      <c r="AL2309" s="14"/>
    </row>
    <row r="2310" spans="1:38">
      <c r="A2310" s="14"/>
      <c r="B2310" s="14"/>
      <c r="C2310" s="14"/>
      <c r="D2310" s="14"/>
      <c r="E2310" s="14"/>
      <c r="F2310" s="14"/>
      <c r="G2310" s="14"/>
      <c r="H2310" s="14"/>
      <c r="I2310" s="14"/>
      <c r="J2310" s="14"/>
      <c r="K2310" s="14"/>
      <c r="L2310" s="14"/>
      <c r="M2310" s="14"/>
      <c r="N2310" s="14"/>
      <c r="O2310" s="14"/>
      <c r="Q2310" s="14" t="str">
        <f>IF(moras!H2302="SI", moras!C2302, "")</f>
        <v/>
      </c>
      <c r="R2310" s="14">
        <f>IF(moras!H2302="NO", moras!C2302, "")</f>
        <v>297046</v>
      </c>
      <c r="S2310" s="14">
        <f t="shared" si="38"/>
        <v>-297046</v>
      </c>
      <c r="T2310" s="14"/>
      <c r="U2310" s="14"/>
      <c r="V2310" s="14"/>
      <c r="W2310" s="14"/>
      <c r="X2310" s="14"/>
      <c r="Y2310" s="14"/>
      <c r="Z2310" s="14"/>
      <c r="AA2310" s="14"/>
      <c r="AB2310" s="14"/>
      <c r="AC2310" s="14"/>
      <c r="AD2310" s="14"/>
      <c r="AE2310" s="14"/>
      <c r="AF2310" s="14"/>
      <c r="AG2310" s="14"/>
      <c r="AH2310" s="14"/>
      <c r="AI2310" s="14"/>
      <c r="AJ2310" s="14"/>
      <c r="AK2310" s="14"/>
      <c r="AL2310" s="14"/>
    </row>
    <row r="2311" spans="1:38">
      <c r="A2311" s="14"/>
      <c r="B2311" s="14"/>
      <c r="C2311" s="14"/>
      <c r="D2311" s="14"/>
      <c r="E2311" s="14"/>
      <c r="F2311" s="14"/>
      <c r="G2311" s="14"/>
      <c r="H2311" s="14"/>
      <c r="I2311" s="14"/>
      <c r="J2311" s="14"/>
      <c r="K2311" s="14"/>
      <c r="L2311" s="14"/>
      <c r="M2311" s="14"/>
      <c r="N2311" s="14"/>
      <c r="O2311" s="14"/>
      <c r="Q2311" s="14">
        <f>IF(moras!H2303="SI", moras!C2303, "")</f>
        <v>1329256</v>
      </c>
      <c r="R2311" s="14" t="str">
        <f>IF(moras!H2303="NO", moras!C2303, "")</f>
        <v/>
      </c>
      <c r="S2311" s="14" t="e">
        <f t="shared" si="38"/>
        <v>#VALUE!</v>
      </c>
      <c r="T2311" s="14"/>
      <c r="U2311" s="14"/>
      <c r="V2311" s="14"/>
      <c r="W2311" s="14"/>
      <c r="X2311" s="14"/>
      <c r="Y2311" s="14"/>
      <c r="Z2311" s="14"/>
      <c r="AA2311" s="14"/>
      <c r="AB2311" s="14"/>
      <c r="AC2311" s="14"/>
      <c r="AD2311" s="14"/>
      <c r="AE2311" s="14"/>
      <c r="AF2311" s="14"/>
      <c r="AG2311" s="14"/>
      <c r="AH2311" s="14"/>
      <c r="AI2311" s="14"/>
      <c r="AJ2311" s="14"/>
      <c r="AK2311" s="14"/>
      <c r="AL2311" s="14"/>
    </row>
    <row r="2312" spans="1:38">
      <c r="A2312" s="14"/>
      <c r="B2312" s="14"/>
      <c r="C2312" s="14"/>
      <c r="D2312" s="14"/>
      <c r="E2312" s="14"/>
      <c r="F2312" s="14"/>
      <c r="G2312" s="14"/>
      <c r="H2312" s="14"/>
      <c r="I2312" s="14"/>
      <c r="J2312" s="14"/>
      <c r="K2312" s="14"/>
      <c r="L2312" s="14"/>
      <c r="M2312" s="14"/>
      <c r="N2312" s="14"/>
      <c r="O2312" s="14"/>
      <c r="Q2312" s="14" t="str">
        <f>IF(moras!H2304="SI", moras!C2304, "")</f>
        <v/>
      </c>
      <c r="R2312" s="14">
        <f>IF(moras!H2304="NO", moras!C2304, "")</f>
        <v>382333.34</v>
      </c>
      <c r="S2312" s="14">
        <f t="shared" si="38"/>
        <v>-382333.34</v>
      </c>
      <c r="T2312" s="14"/>
      <c r="U2312" s="14"/>
      <c r="V2312" s="14"/>
      <c r="W2312" s="14"/>
      <c r="X2312" s="14"/>
      <c r="Y2312" s="14"/>
      <c r="Z2312" s="14"/>
      <c r="AA2312" s="14"/>
      <c r="AB2312" s="14"/>
      <c r="AC2312" s="14"/>
      <c r="AD2312" s="14"/>
      <c r="AE2312" s="14"/>
      <c r="AF2312" s="14"/>
      <c r="AG2312" s="14"/>
      <c r="AH2312" s="14"/>
      <c r="AI2312" s="14"/>
      <c r="AJ2312" s="14"/>
      <c r="AK2312" s="14"/>
      <c r="AL2312" s="14"/>
    </row>
    <row r="2313" spans="1:38">
      <c r="A2313" s="14"/>
      <c r="B2313" s="14"/>
      <c r="C2313" s="14"/>
      <c r="D2313" s="14"/>
      <c r="E2313" s="14"/>
      <c r="F2313" s="14"/>
      <c r="G2313" s="14"/>
      <c r="H2313" s="14"/>
      <c r="I2313" s="14"/>
      <c r="J2313" s="14"/>
      <c r="K2313" s="14"/>
      <c r="L2313" s="14"/>
      <c r="M2313" s="14"/>
      <c r="N2313" s="14"/>
      <c r="O2313" s="14"/>
      <c r="Q2313" s="14" t="str">
        <f>IF(moras!H2305="SI", moras!C2305, "")</f>
        <v/>
      </c>
      <c r="R2313" s="14">
        <f>IF(moras!H2305="NO", moras!C2305, "")</f>
        <v>330000</v>
      </c>
      <c r="S2313" s="14">
        <f t="shared" si="38"/>
        <v>-330000</v>
      </c>
      <c r="T2313" s="14"/>
      <c r="U2313" s="14"/>
      <c r="V2313" s="14"/>
      <c r="W2313" s="14"/>
      <c r="X2313" s="14"/>
      <c r="Y2313" s="14"/>
      <c r="Z2313" s="14"/>
      <c r="AA2313" s="14"/>
      <c r="AB2313" s="14"/>
      <c r="AC2313" s="14"/>
      <c r="AD2313" s="14"/>
      <c r="AE2313" s="14"/>
      <c r="AF2313" s="14"/>
      <c r="AG2313" s="14"/>
      <c r="AH2313" s="14"/>
      <c r="AI2313" s="14"/>
      <c r="AJ2313" s="14"/>
      <c r="AK2313" s="14"/>
      <c r="AL2313" s="14"/>
    </row>
    <row r="2314" spans="1:38">
      <c r="A2314" s="14"/>
      <c r="B2314" s="14"/>
      <c r="C2314" s="14"/>
      <c r="D2314" s="14"/>
      <c r="E2314" s="14"/>
      <c r="F2314" s="14"/>
      <c r="G2314" s="14"/>
      <c r="H2314" s="14"/>
      <c r="I2314" s="14"/>
      <c r="J2314" s="14"/>
      <c r="K2314" s="14"/>
      <c r="L2314" s="14"/>
      <c r="M2314" s="14"/>
      <c r="N2314" s="14"/>
      <c r="O2314" s="14"/>
      <c r="Q2314" s="14" t="str">
        <f>IF(moras!H2306="SI", moras!C2306, "")</f>
        <v/>
      </c>
      <c r="R2314" s="14">
        <f>IF(moras!H2306="NO", moras!C2306, "")</f>
        <v>483976.7</v>
      </c>
      <c r="S2314" s="14">
        <f t="shared" si="38"/>
        <v>-483976.7</v>
      </c>
      <c r="T2314" s="14"/>
      <c r="U2314" s="14"/>
      <c r="V2314" s="14"/>
      <c r="W2314" s="14"/>
      <c r="X2314" s="14"/>
      <c r="Y2314" s="14"/>
      <c r="Z2314" s="14"/>
      <c r="AA2314" s="14"/>
      <c r="AB2314" s="14"/>
      <c r="AC2314" s="14"/>
      <c r="AD2314" s="14"/>
      <c r="AE2314" s="14"/>
      <c r="AF2314" s="14"/>
      <c r="AG2314" s="14"/>
      <c r="AH2314" s="14"/>
      <c r="AI2314" s="14"/>
      <c r="AJ2314" s="14"/>
      <c r="AK2314" s="14"/>
      <c r="AL2314" s="14"/>
    </row>
    <row r="2315" spans="1:38">
      <c r="A2315" s="14"/>
      <c r="B2315" s="14"/>
      <c r="C2315" s="14"/>
      <c r="D2315" s="14"/>
      <c r="E2315" s="14"/>
      <c r="F2315" s="14"/>
      <c r="G2315" s="14"/>
      <c r="H2315" s="14"/>
      <c r="I2315" s="14"/>
      <c r="J2315" s="14"/>
      <c r="K2315" s="14"/>
      <c r="L2315" s="14"/>
      <c r="M2315" s="14"/>
      <c r="N2315" s="14"/>
      <c r="O2315" s="14"/>
      <c r="Q2315" s="14">
        <f>IF(moras!H2307="SI", moras!C2307, "")</f>
        <v>343390.86</v>
      </c>
      <c r="R2315" s="14" t="str">
        <f>IF(moras!H2307="NO", moras!C2307, "")</f>
        <v/>
      </c>
      <c r="S2315" s="14" t="e">
        <f t="shared" ref="S2315:S2378" si="39">-R2315</f>
        <v>#VALUE!</v>
      </c>
      <c r="T2315" s="14"/>
      <c r="U2315" s="14"/>
      <c r="V2315" s="14"/>
      <c r="W2315" s="14"/>
      <c r="X2315" s="14"/>
      <c r="Y2315" s="14"/>
      <c r="Z2315" s="14"/>
      <c r="AA2315" s="14"/>
      <c r="AB2315" s="14"/>
      <c r="AC2315" s="14"/>
      <c r="AD2315" s="14"/>
      <c r="AE2315" s="14"/>
      <c r="AF2315" s="14"/>
      <c r="AG2315" s="14"/>
      <c r="AH2315" s="14"/>
      <c r="AI2315" s="14"/>
      <c r="AJ2315" s="14"/>
      <c r="AK2315" s="14"/>
      <c r="AL2315" s="14"/>
    </row>
    <row r="2316" spans="1:38">
      <c r="A2316" s="14"/>
      <c r="B2316" s="14"/>
      <c r="C2316" s="14"/>
      <c r="D2316" s="14"/>
      <c r="E2316" s="14"/>
      <c r="F2316" s="14"/>
      <c r="G2316" s="14"/>
      <c r="H2316" s="14"/>
      <c r="I2316" s="14"/>
      <c r="J2316" s="14"/>
      <c r="K2316" s="14"/>
      <c r="L2316" s="14"/>
      <c r="M2316" s="14"/>
      <c r="N2316" s="14"/>
      <c r="O2316" s="14"/>
      <c r="Q2316" s="14" t="str">
        <f>IF(moras!H2308="SI", moras!C2308, "")</f>
        <v/>
      </c>
      <c r="R2316" s="14">
        <f>IF(moras!H2308="NO", moras!C2308, "")</f>
        <v>278030</v>
      </c>
      <c r="S2316" s="14">
        <f t="shared" si="39"/>
        <v>-278030</v>
      </c>
      <c r="T2316" s="14"/>
      <c r="U2316" s="14"/>
      <c r="V2316" s="14"/>
      <c r="W2316" s="14"/>
      <c r="X2316" s="14"/>
      <c r="Y2316" s="14"/>
      <c r="Z2316" s="14"/>
      <c r="AA2316" s="14"/>
      <c r="AB2316" s="14"/>
      <c r="AC2316" s="14"/>
      <c r="AD2316" s="14"/>
      <c r="AE2316" s="14"/>
      <c r="AF2316" s="14"/>
      <c r="AG2316" s="14"/>
      <c r="AH2316" s="14"/>
      <c r="AI2316" s="14"/>
      <c r="AJ2316" s="14"/>
      <c r="AK2316" s="14"/>
      <c r="AL2316" s="14"/>
    </row>
    <row r="2317" spans="1:38">
      <c r="A2317" s="14"/>
      <c r="B2317" s="14"/>
      <c r="C2317" s="14"/>
      <c r="D2317" s="14"/>
      <c r="E2317" s="14"/>
      <c r="F2317" s="14"/>
      <c r="G2317" s="14"/>
      <c r="H2317" s="14"/>
      <c r="I2317" s="14"/>
      <c r="J2317" s="14"/>
      <c r="K2317" s="14"/>
      <c r="L2317" s="14"/>
      <c r="M2317" s="14"/>
      <c r="N2317" s="14"/>
      <c r="O2317" s="14"/>
      <c r="Q2317" s="14" t="str">
        <f>IF(moras!H2309="SI", moras!C2309, "")</f>
        <v/>
      </c>
      <c r="R2317" s="14">
        <f>IF(moras!H2309="NO", moras!C2309, "")</f>
        <v>417995</v>
      </c>
      <c r="S2317" s="14">
        <f t="shared" si="39"/>
        <v>-417995</v>
      </c>
      <c r="T2317" s="14"/>
      <c r="U2317" s="14"/>
      <c r="V2317" s="14"/>
      <c r="W2317" s="14"/>
      <c r="X2317" s="14"/>
      <c r="Y2317" s="14"/>
      <c r="Z2317" s="14"/>
      <c r="AA2317" s="14"/>
      <c r="AB2317" s="14"/>
      <c r="AC2317" s="14"/>
      <c r="AD2317" s="14"/>
      <c r="AE2317" s="14"/>
      <c r="AF2317" s="14"/>
      <c r="AG2317" s="14"/>
      <c r="AH2317" s="14"/>
      <c r="AI2317" s="14"/>
      <c r="AJ2317" s="14"/>
      <c r="AK2317" s="14"/>
      <c r="AL2317" s="14"/>
    </row>
    <row r="2318" spans="1:38">
      <c r="A2318" s="14"/>
      <c r="B2318" s="14"/>
      <c r="C2318" s="14"/>
      <c r="D2318" s="14"/>
      <c r="E2318" s="14"/>
      <c r="F2318" s="14"/>
      <c r="G2318" s="14"/>
      <c r="H2318" s="14"/>
      <c r="I2318" s="14"/>
      <c r="J2318" s="14"/>
      <c r="K2318" s="14"/>
      <c r="L2318" s="14"/>
      <c r="M2318" s="14"/>
      <c r="N2318" s="14"/>
      <c r="O2318" s="14"/>
      <c r="Q2318" s="14" t="str">
        <f>IF(moras!H2310="SI", moras!C2310, "")</f>
        <v/>
      </c>
      <c r="R2318" s="14">
        <f>IF(moras!H2310="NO", moras!C2310, "")</f>
        <v>400000</v>
      </c>
      <c r="S2318" s="14">
        <f t="shared" si="39"/>
        <v>-400000</v>
      </c>
      <c r="T2318" s="14"/>
      <c r="U2318" s="14"/>
      <c r="V2318" s="14"/>
      <c r="W2318" s="14"/>
      <c r="X2318" s="14"/>
      <c r="Y2318" s="14"/>
      <c r="Z2318" s="14"/>
      <c r="AA2318" s="14"/>
      <c r="AB2318" s="14"/>
      <c r="AC2318" s="14"/>
      <c r="AD2318" s="14"/>
      <c r="AE2318" s="14"/>
      <c r="AF2318" s="14"/>
      <c r="AG2318" s="14"/>
      <c r="AH2318" s="14"/>
      <c r="AI2318" s="14"/>
      <c r="AJ2318" s="14"/>
      <c r="AK2318" s="14"/>
      <c r="AL2318" s="14"/>
    </row>
    <row r="2319" spans="1:38">
      <c r="A2319" s="14"/>
      <c r="B2319" s="14"/>
      <c r="C2319" s="14"/>
      <c r="D2319" s="14"/>
      <c r="E2319" s="14"/>
      <c r="F2319" s="14"/>
      <c r="G2319" s="14"/>
      <c r="H2319" s="14"/>
      <c r="I2319" s="14"/>
      <c r="J2319" s="14"/>
      <c r="K2319" s="14"/>
      <c r="L2319" s="14"/>
      <c r="M2319" s="14"/>
      <c r="N2319" s="14"/>
      <c r="O2319" s="14"/>
      <c r="Q2319" s="14" t="str">
        <f>IF(moras!H2311="SI", moras!C2311, "")</f>
        <v/>
      </c>
      <c r="R2319" s="14">
        <f>IF(moras!H2311="NO", moras!C2311, "")</f>
        <v>278030</v>
      </c>
      <c r="S2319" s="14">
        <f t="shared" si="39"/>
        <v>-278030</v>
      </c>
      <c r="T2319" s="14"/>
      <c r="U2319" s="14"/>
      <c r="V2319" s="14"/>
      <c r="W2319" s="14"/>
      <c r="X2319" s="14"/>
      <c r="Y2319" s="14"/>
      <c r="Z2319" s="14"/>
      <c r="AA2319" s="14"/>
      <c r="AB2319" s="14"/>
      <c r="AC2319" s="14"/>
      <c r="AD2319" s="14"/>
      <c r="AE2319" s="14"/>
      <c r="AF2319" s="14"/>
      <c r="AG2319" s="14"/>
      <c r="AH2319" s="14"/>
      <c r="AI2319" s="14"/>
      <c r="AJ2319" s="14"/>
      <c r="AK2319" s="14"/>
      <c r="AL2319" s="14"/>
    </row>
    <row r="2320" spans="1:38">
      <c r="A2320" s="14"/>
      <c r="B2320" s="14"/>
      <c r="C2320" s="14"/>
      <c r="D2320" s="14"/>
      <c r="E2320" s="14"/>
      <c r="F2320" s="14"/>
      <c r="G2320" s="14"/>
      <c r="H2320" s="14"/>
      <c r="I2320" s="14"/>
      <c r="J2320" s="14"/>
      <c r="K2320" s="14"/>
      <c r="L2320" s="14"/>
      <c r="M2320" s="14"/>
      <c r="N2320" s="14"/>
      <c r="O2320" s="14"/>
      <c r="Q2320" s="14" t="str">
        <f>IF(moras!H2312="SI", moras!C2312, "")</f>
        <v/>
      </c>
      <c r="R2320" s="14">
        <f>IF(moras!H2312="NO", moras!C2312, "")</f>
        <v>297046</v>
      </c>
      <c r="S2320" s="14">
        <f t="shared" si="39"/>
        <v>-297046</v>
      </c>
      <c r="T2320" s="14"/>
      <c r="U2320" s="14"/>
      <c r="V2320" s="14"/>
      <c r="W2320" s="14"/>
      <c r="X2320" s="14"/>
      <c r="Y2320" s="14"/>
      <c r="Z2320" s="14"/>
      <c r="AA2320" s="14"/>
      <c r="AB2320" s="14"/>
      <c r="AC2320" s="14"/>
      <c r="AD2320" s="14"/>
      <c r="AE2320" s="14"/>
      <c r="AF2320" s="14"/>
      <c r="AG2320" s="14"/>
      <c r="AH2320" s="14"/>
      <c r="AI2320" s="14"/>
      <c r="AJ2320" s="14"/>
      <c r="AK2320" s="14"/>
      <c r="AL2320" s="14"/>
    </row>
    <row r="2321" spans="1:38">
      <c r="A2321" s="14"/>
      <c r="B2321" s="14"/>
      <c r="C2321" s="14"/>
      <c r="D2321" s="14"/>
      <c r="E2321" s="14"/>
      <c r="F2321" s="14"/>
      <c r="G2321" s="14"/>
      <c r="H2321" s="14"/>
      <c r="I2321" s="14"/>
      <c r="J2321" s="14"/>
      <c r="K2321" s="14"/>
      <c r="L2321" s="14"/>
      <c r="M2321" s="14"/>
      <c r="N2321" s="14"/>
      <c r="O2321" s="14"/>
      <c r="Q2321" s="14">
        <f>IF(moras!H2313="SI", moras!C2313, "")</f>
        <v>639148</v>
      </c>
      <c r="R2321" s="14" t="str">
        <f>IF(moras!H2313="NO", moras!C2313, "")</f>
        <v/>
      </c>
      <c r="S2321" s="14" t="e">
        <f t="shared" si="39"/>
        <v>#VALUE!</v>
      </c>
      <c r="T2321" s="14"/>
      <c r="U2321" s="14"/>
      <c r="V2321" s="14"/>
      <c r="W2321" s="14"/>
      <c r="X2321" s="14"/>
      <c r="Y2321" s="14"/>
      <c r="Z2321" s="14"/>
      <c r="AA2321" s="14"/>
      <c r="AB2321" s="14"/>
      <c r="AC2321" s="14"/>
      <c r="AD2321" s="14"/>
      <c r="AE2321" s="14"/>
      <c r="AF2321" s="14"/>
      <c r="AG2321" s="14"/>
      <c r="AH2321" s="14"/>
      <c r="AI2321" s="14"/>
      <c r="AJ2321" s="14"/>
      <c r="AK2321" s="14"/>
      <c r="AL2321" s="14"/>
    </row>
    <row r="2322" spans="1:38">
      <c r="A2322" s="14"/>
      <c r="B2322" s="14"/>
      <c r="C2322" s="14"/>
      <c r="D2322" s="14"/>
      <c r="E2322" s="14"/>
      <c r="F2322" s="14"/>
      <c r="G2322" s="14"/>
      <c r="H2322" s="14"/>
      <c r="I2322" s="14"/>
      <c r="J2322" s="14"/>
      <c r="K2322" s="14"/>
      <c r="L2322" s="14"/>
      <c r="M2322" s="14"/>
      <c r="N2322" s="14"/>
      <c r="O2322" s="14"/>
      <c r="Q2322" s="14" t="str">
        <f>IF(moras!H2314="SI", moras!C2314, "")</f>
        <v/>
      </c>
      <c r="R2322" s="14">
        <f>IF(moras!H2314="NO", moras!C2314, "")</f>
        <v>690952.85</v>
      </c>
      <c r="S2322" s="14">
        <f t="shared" si="39"/>
        <v>-690952.85</v>
      </c>
      <c r="T2322" s="14"/>
      <c r="U2322" s="14"/>
      <c r="V2322" s="14"/>
      <c r="W2322" s="14"/>
      <c r="X2322" s="14"/>
      <c r="Y2322" s="14"/>
      <c r="Z2322" s="14"/>
      <c r="AA2322" s="14"/>
      <c r="AB2322" s="14"/>
      <c r="AC2322" s="14"/>
      <c r="AD2322" s="14"/>
      <c r="AE2322" s="14"/>
      <c r="AF2322" s="14"/>
      <c r="AG2322" s="14"/>
      <c r="AH2322" s="14"/>
      <c r="AI2322" s="14"/>
      <c r="AJ2322" s="14"/>
      <c r="AK2322" s="14"/>
      <c r="AL2322" s="14"/>
    </row>
    <row r="2323" spans="1:38">
      <c r="A2323" s="14"/>
      <c r="B2323" s="14"/>
      <c r="C2323" s="14"/>
      <c r="D2323" s="14"/>
      <c r="E2323" s="14"/>
      <c r="F2323" s="14"/>
      <c r="G2323" s="14"/>
      <c r="H2323" s="14"/>
      <c r="I2323" s="14"/>
      <c r="J2323" s="14"/>
      <c r="K2323" s="14"/>
      <c r="L2323" s="14"/>
      <c r="M2323" s="14"/>
      <c r="N2323" s="14"/>
      <c r="O2323" s="14"/>
      <c r="Q2323" s="14">
        <f>IF(moras!H2315="SI", moras!C2315, "")</f>
        <v>150000</v>
      </c>
      <c r="R2323" s="14" t="str">
        <f>IF(moras!H2315="NO", moras!C2315, "")</f>
        <v/>
      </c>
      <c r="S2323" s="14" t="e">
        <f t="shared" si="39"/>
        <v>#VALUE!</v>
      </c>
      <c r="T2323" s="14"/>
      <c r="U2323" s="14"/>
      <c r="V2323" s="14"/>
      <c r="W2323" s="14"/>
      <c r="X2323" s="14"/>
      <c r="Y2323" s="14"/>
      <c r="Z2323" s="14"/>
      <c r="AA2323" s="14"/>
      <c r="AB2323" s="14"/>
      <c r="AC2323" s="14"/>
      <c r="AD2323" s="14"/>
      <c r="AE2323" s="14"/>
      <c r="AF2323" s="14"/>
      <c r="AG2323" s="14"/>
      <c r="AH2323" s="14"/>
      <c r="AI2323" s="14"/>
      <c r="AJ2323" s="14"/>
      <c r="AK2323" s="14"/>
      <c r="AL2323" s="14"/>
    </row>
    <row r="2324" spans="1:38">
      <c r="A2324" s="14"/>
      <c r="B2324" s="14"/>
      <c r="C2324" s="14"/>
      <c r="D2324" s="14"/>
      <c r="E2324" s="14"/>
      <c r="F2324" s="14"/>
      <c r="G2324" s="14"/>
      <c r="H2324" s="14"/>
      <c r="I2324" s="14"/>
      <c r="J2324" s="14"/>
      <c r="K2324" s="14"/>
      <c r="L2324" s="14"/>
      <c r="M2324" s="14"/>
      <c r="N2324" s="14"/>
      <c r="O2324" s="14"/>
      <c r="Q2324" s="14" t="str">
        <f>IF(moras!H2316="SI", moras!C2316, "")</f>
        <v/>
      </c>
      <c r="R2324" s="14">
        <f>IF(moras!H2316="NO", moras!C2316, "")</f>
        <v>750000</v>
      </c>
      <c r="S2324" s="14">
        <f t="shared" si="39"/>
        <v>-750000</v>
      </c>
      <c r="T2324" s="14"/>
      <c r="U2324" s="14"/>
      <c r="V2324" s="14"/>
      <c r="W2324" s="14"/>
      <c r="X2324" s="14"/>
      <c r="Y2324" s="14"/>
      <c r="Z2324" s="14"/>
      <c r="AA2324" s="14"/>
      <c r="AB2324" s="14"/>
      <c r="AC2324" s="14"/>
      <c r="AD2324" s="14"/>
      <c r="AE2324" s="14"/>
      <c r="AF2324" s="14"/>
      <c r="AG2324" s="14"/>
      <c r="AH2324" s="14"/>
      <c r="AI2324" s="14"/>
      <c r="AJ2324" s="14"/>
      <c r="AK2324" s="14"/>
      <c r="AL2324" s="14"/>
    </row>
    <row r="2325" spans="1:38">
      <c r="A2325" s="14"/>
      <c r="B2325" s="14"/>
      <c r="C2325" s="14"/>
      <c r="D2325" s="14"/>
      <c r="E2325" s="14"/>
      <c r="F2325" s="14"/>
      <c r="G2325" s="14"/>
      <c r="H2325" s="14"/>
      <c r="I2325" s="14"/>
      <c r="J2325" s="14"/>
      <c r="K2325" s="14"/>
      <c r="L2325" s="14"/>
      <c r="M2325" s="14"/>
      <c r="N2325" s="14"/>
      <c r="O2325" s="14"/>
      <c r="Q2325" s="14">
        <f>IF(moras!H2317="SI", moras!C2317, "")</f>
        <v>1458494</v>
      </c>
      <c r="R2325" s="14" t="str">
        <f>IF(moras!H2317="NO", moras!C2317, "")</f>
        <v/>
      </c>
      <c r="S2325" s="14" t="e">
        <f t="shared" si="39"/>
        <v>#VALUE!</v>
      </c>
      <c r="T2325" s="14"/>
      <c r="U2325" s="14"/>
      <c r="V2325" s="14"/>
      <c r="W2325" s="14"/>
      <c r="X2325" s="14"/>
      <c r="Y2325" s="14"/>
      <c r="Z2325" s="14"/>
      <c r="AA2325" s="14"/>
      <c r="AB2325" s="14"/>
      <c r="AC2325" s="14"/>
      <c r="AD2325" s="14"/>
      <c r="AE2325" s="14"/>
      <c r="AF2325" s="14"/>
      <c r="AG2325" s="14"/>
      <c r="AH2325" s="14"/>
      <c r="AI2325" s="14"/>
      <c r="AJ2325" s="14"/>
      <c r="AK2325" s="14"/>
      <c r="AL2325" s="14"/>
    </row>
    <row r="2326" spans="1:38">
      <c r="A2326" s="14"/>
      <c r="B2326" s="14"/>
      <c r="C2326" s="14"/>
      <c r="D2326" s="14"/>
      <c r="E2326" s="14"/>
      <c r="F2326" s="14"/>
      <c r="G2326" s="14"/>
      <c r="H2326" s="14"/>
      <c r="I2326" s="14"/>
      <c r="J2326" s="14"/>
      <c r="K2326" s="14"/>
      <c r="L2326" s="14"/>
      <c r="M2326" s="14"/>
      <c r="N2326" s="14"/>
      <c r="O2326" s="14"/>
      <c r="Q2326" s="14" t="str">
        <f>IF(moras!H2318="SI", moras!C2318, "")</f>
        <v/>
      </c>
      <c r="R2326" s="14">
        <f>IF(moras!H2318="NO", moras!C2318, "")</f>
        <v>500460</v>
      </c>
      <c r="S2326" s="14">
        <f t="shared" si="39"/>
        <v>-500460</v>
      </c>
      <c r="T2326" s="14"/>
      <c r="U2326" s="14"/>
      <c r="V2326" s="14"/>
      <c r="W2326" s="14"/>
      <c r="X2326" s="14"/>
      <c r="Y2326" s="14"/>
      <c r="Z2326" s="14"/>
      <c r="AA2326" s="14"/>
      <c r="AB2326" s="14"/>
      <c r="AC2326" s="14"/>
      <c r="AD2326" s="14"/>
      <c r="AE2326" s="14"/>
      <c r="AF2326" s="14"/>
      <c r="AG2326" s="14"/>
      <c r="AH2326" s="14"/>
      <c r="AI2326" s="14"/>
      <c r="AJ2326" s="14"/>
      <c r="AK2326" s="14"/>
      <c r="AL2326" s="14"/>
    </row>
    <row r="2327" spans="1:38">
      <c r="A2327" s="14"/>
      <c r="B2327" s="14"/>
      <c r="C2327" s="14"/>
      <c r="D2327" s="14"/>
      <c r="E2327" s="14"/>
      <c r="F2327" s="14"/>
      <c r="G2327" s="14"/>
      <c r="H2327" s="14"/>
      <c r="I2327" s="14"/>
      <c r="J2327" s="14"/>
      <c r="K2327" s="14"/>
      <c r="L2327" s="14"/>
      <c r="M2327" s="14"/>
      <c r="N2327" s="14"/>
      <c r="O2327" s="14"/>
      <c r="Q2327" s="14" t="str">
        <f>IF(moras!H2319="SI", moras!C2319, "")</f>
        <v/>
      </c>
      <c r="R2327" s="14">
        <f>IF(moras!H2319="NO", moras!C2319, "")</f>
        <v>453432</v>
      </c>
      <c r="S2327" s="14">
        <f t="shared" si="39"/>
        <v>-453432</v>
      </c>
      <c r="T2327" s="14"/>
      <c r="U2327" s="14"/>
      <c r="V2327" s="14"/>
      <c r="W2327" s="14"/>
      <c r="X2327" s="14"/>
      <c r="Y2327" s="14"/>
      <c r="Z2327" s="14"/>
      <c r="AA2327" s="14"/>
      <c r="AB2327" s="14"/>
      <c r="AC2327" s="14"/>
      <c r="AD2327" s="14"/>
      <c r="AE2327" s="14"/>
      <c r="AF2327" s="14"/>
      <c r="AG2327" s="14"/>
      <c r="AH2327" s="14"/>
      <c r="AI2327" s="14"/>
      <c r="AJ2327" s="14"/>
      <c r="AK2327" s="14"/>
      <c r="AL2327" s="14"/>
    </row>
    <row r="2328" spans="1:38">
      <c r="A2328" s="14"/>
      <c r="B2328" s="14"/>
      <c r="C2328" s="14"/>
      <c r="D2328" s="14"/>
      <c r="E2328" s="14"/>
      <c r="F2328" s="14"/>
      <c r="G2328" s="14"/>
      <c r="H2328" s="14"/>
      <c r="I2328" s="14"/>
      <c r="J2328" s="14"/>
      <c r="K2328" s="14"/>
      <c r="L2328" s="14"/>
      <c r="M2328" s="14"/>
      <c r="N2328" s="14"/>
      <c r="O2328" s="14"/>
      <c r="Q2328" s="14" t="str">
        <f>IF(moras!H2320="SI", moras!C2320, "")</f>
        <v/>
      </c>
      <c r="R2328" s="14">
        <f>IF(moras!H2320="NO", moras!C2320, "")</f>
        <v>297046</v>
      </c>
      <c r="S2328" s="14">
        <f t="shared" si="39"/>
        <v>-297046</v>
      </c>
      <c r="T2328" s="14"/>
      <c r="U2328" s="14"/>
      <c r="V2328" s="14"/>
      <c r="W2328" s="14"/>
      <c r="X2328" s="14"/>
      <c r="Y2328" s="14"/>
      <c r="Z2328" s="14"/>
      <c r="AA2328" s="14"/>
      <c r="AB2328" s="14"/>
      <c r="AC2328" s="14"/>
      <c r="AD2328" s="14"/>
      <c r="AE2328" s="14"/>
      <c r="AF2328" s="14"/>
      <c r="AG2328" s="14"/>
      <c r="AH2328" s="14"/>
      <c r="AI2328" s="14"/>
      <c r="AJ2328" s="14"/>
      <c r="AK2328" s="14"/>
      <c r="AL2328" s="14"/>
    </row>
    <row r="2329" spans="1:38">
      <c r="A2329" s="14"/>
      <c r="B2329" s="14"/>
      <c r="C2329" s="14"/>
      <c r="D2329" s="14"/>
      <c r="E2329" s="14"/>
      <c r="F2329" s="14"/>
      <c r="G2329" s="14"/>
      <c r="H2329" s="14"/>
      <c r="I2329" s="14"/>
      <c r="J2329" s="14"/>
      <c r="K2329" s="14"/>
      <c r="L2329" s="14"/>
      <c r="M2329" s="14"/>
      <c r="N2329" s="14"/>
      <c r="O2329" s="14"/>
      <c r="Q2329" s="14" t="str">
        <f>IF(moras!H2321="SI", moras!C2321, "")</f>
        <v/>
      </c>
      <c r="R2329" s="14">
        <f>IF(moras!H2321="NO", moras!C2321, "")</f>
        <v>536142.9</v>
      </c>
      <c r="S2329" s="14">
        <f t="shared" si="39"/>
        <v>-536142.9</v>
      </c>
      <c r="T2329" s="14"/>
      <c r="U2329" s="14"/>
      <c r="V2329" s="14"/>
      <c r="W2329" s="14"/>
      <c r="X2329" s="14"/>
      <c r="Y2329" s="14"/>
      <c r="Z2329" s="14"/>
      <c r="AA2329" s="14"/>
      <c r="AB2329" s="14"/>
      <c r="AC2329" s="14"/>
      <c r="AD2329" s="14"/>
      <c r="AE2329" s="14"/>
      <c r="AF2329" s="14"/>
      <c r="AG2329" s="14"/>
      <c r="AH2329" s="14"/>
      <c r="AI2329" s="14"/>
      <c r="AJ2329" s="14"/>
      <c r="AK2329" s="14"/>
      <c r="AL2329" s="14"/>
    </row>
    <row r="2330" spans="1:38">
      <c r="A2330" s="14"/>
      <c r="B2330" s="14"/>
      <c r="C2330" s="14"/>
      <c r="D2330" s="14"/>
      <c r="E2330" s="14"/>
      <c r="F2330" s="14"/>
      <c r="G2330" s="14"/>
      <c r="H2330" s="14"/>
      <c r="I2330" s="14"/>
      <c r="J2330" s="14"/>
      <c r="K2330" s="14"/>
      <c r="L2330" s="14"/>
      <c r="M2330" s="14"/>
      <c r="N2330" s="14"/>
      <c r="O2330" s="14"/>
      <c r="Q2330" s="14" t="str">
        <f>IF(moras!H2322="SI", moras!C2322, "")</f>
        <v/>
      </c>
      <c r="R2330" s="14">
        <f>IF(moras!H2322="NO", moras!C2322, "")</f>
        <v>1584930</v>
      </c>
      <c r="S2330" s="14">
        <f t="shared" si="39"/>
        <v>-1584930</v>
      </c>
      <c r="T2330" s="14"/>
      <c r="U2330" s="14"/>
      <c r="V2330" s="14"/>
      <c r="W2330" s="14"/>
      <c r="X2330" s="14"/>
      <c r="Y2330" s="14"/>
      <c r="Z2330" s="14"/>
      <c r="AA2330" s="14"/>
      <c r="AB2330" s="14"/>
      <c r="AC2330" s="14"/>
      <c r="AD2330" s="14"/>
      <c r="AE2330" s="14"/>
      <c r="AF2330" s="14"/>
      <c r="AG2330" s="14"/>
      <c r="AH2330" s="14"/>
      <c r="AI2330" s="14"/>
      <c r="AJ2330" s="14"/>
      <c r="AK2330" s="14"/>
      <c r="AL2330" s="14"/>
    </row>
    <row r="2331" spans="1:38">
      <c r="A2331" s="14"/>
      <c r="B2331" s="14"/>
      <c r="C2331" s="14"/>
      <c r="D2331" s="14"/>
      <c r="E2331" s="14"/>
      <c r="F2331" s="14"/>
      <c r="G2331" s="14"/>
      <c r="H2331" s="14"/>
      <c r="I2331" s="14"/>
      <c r="J2331" s="14"/>
      <c r="K2331" s="14"/>
      <c r="L2331" s="14"/>
      <c r="M2331" s="14"/>
      <c r="N2331" s="14"/>
      <c r="O2331" s="14"/>
      <c r="Q2331" s="14" t="str">
        <f>IF(moras!H2323="SI", moras!C2323, "")</f>
        <v/>
      </c>
      <c r="R2331" s="14">
        <f>IF(moras!H2323="NO", moras!C2323, "")</f>
        <v>241729.4</v>
      </c>
      <c r="S2331" s="14">
        <f t="shared" si="39"/>
        <v>-241729.4</v>
      </c>
      <c r="T2331" s="14"/>
      <c r="U2331" s="14"/>
      <c r="V2331" s="14"/>
      <c r="W2331" s="14"/>
      <c r="X2331" s="14"/>
      <c r="Y2331" s="14"/>
      <c r="Z2331" s="14"/>
      <c r="AA2331" s="14"/>
      <c r="AB2331" s="14"/>
      <c r="AC2331" s="14"/>
      <c r="AD2331" s="14"/>
      <c r="AE2331" s="14"/>
      <c r="AF2331" s="14"/>
      <c r="AG2331" s="14"/>
      <c r="AH2331" s="14"/>
      <c r="AI2331" s="14"/>
      <c r="AJ2331" s="14"/>
      <c r="AK2331" s="14"/>
      <c r="AL2331" s="14"/>
    </row>
    <row r="2332" spans="1:38">
      <c r="A2332" s="14"/>
      <c r="B2332" s="14"/>
      <c r="C2332" s="14"/>
      <c r="D2332" s="14"/>
      <c r="E2332" s="14"/>
      <c r="F2332" s="14"/>
      <c r="G2332" s="14"/>
      <c r="H2332" s="14"/>
      <c r="I2332" s="14"/>
      <c r="J2332" s="14"/>
      <c r="K2332" s="14"/>
      <c r="L2332" s="14"/>
      <c r="M2332" s="14"/>
      <c r="N2332" s="14"/>
      <c r="O2332" s="14"/>
      <c r="Q2332" s="14">
        <f>IF(moras!H2324="SI", moras!C2324, "")</f>
        <v>297046</v>
      </c>
      <c r="R2332" s="14" t="str">
        <f>IF(moras!H2324="NO", moras!C2324, "")</f>
        <v/>
      </c>
      <c r="S2332" s="14" t="e">
        <f t="shared" si="39"/>
        <v>#VALUE!</v>
      </c>
      <c r="T2332" s="14"/>
      <c r="U2332" s="14"/>
      <c r="V2332" s="14"/>
      <c r="W2332" s="14"/>
      <c r="X2332" s="14"/>
      <c r="Y2332" s="14"/>
      <c r="Z2332" s="14"/>
      <c r="AA2332" s="14"/>
      <c r="AB2332" s="14"/>
      <c r="AC2332" s="14"/>
      <c r="AD2332" s="14"/>
      <c r="AE2332" s="14"/>
      <c r="AF2332" s="14"/>
      <c r="AG2332" s="14"/>
      <c r="AH2332" s="14"/>
      <c r="AI2332" s="14"/>
      <c r="AJ2332" s="14"/>
      <c r="AK2332" s="14"/>
      <c r="AL2332" s="14"/>
    </row>
    <row r="2333" spans="1:38">
      <c r="A2333" s="14"/>
      <c r="B2333" s="14"/>
      <c r="C2333" s="14"/>
      <c r="D2333" s="14"/>
      <c r="E2333" s="14"/>
      <c r="F2333" s="14"/>
      <c r="G2333" s="14"/>
      <c r="H2333" s="14"/>
      <c r="I2333" s="14"/>
      <c r="J2333" s="14"/>
      <c r="K2333" s="14"/>
      <c r="L2333" s="14"/>
      <c r="M2333" s="14"/>
      <c r="N2333" s="14"/>
      <c r="O2333" s="14"/>
      <c r="Q2333" s="14" t="str">
        <f>IF(moras!H2325="SI", moras!C2325, "")</f>
        <v/>
      </c>
      <c r="R2333" s="14">
        <f>IF(moras!H2325="NO", moras!C2325, "")</f>
        <v>402249.06</v>
      </c>
      <c r="S2333" s="14">
        <f t="shared" si="39"/>
        <v>-402249.06</v>
      </c>
      <c r="T2333" s="14"/>
      <c r="U2333" s="14"/>
      <c r="V2333" s="14"/>
      <c r="W2333" s="14"/>
      <c r="X2333" s="14"/>
      <c r="Y2333" s="14"/>
      <c r="Z2333" s="14"/>
      <c r="AA2333" s="14"/>
      <c r="AB2333" s="14"/>
      <c r="AC2333" s="14"/>
      <c r="AD2333" s="14"/>
      <c r="AE2333" s="14"/>
      <c r="AF2333" s="14"/>
      <c r="AG2333" s="14"/>
      <c r="AH2333" s="14"/>
      <c r="AI2333" s="14"/>
      <c r="AJ2333" s="14"/>
      <c r="AK2333" s="14"/>
      <c r="AL2333" s="14"/>
    </row>
    <row r="2334" spans="1:38">
      <c r="A2334" s="14"/>
      <c r="B2334" s="14"/>
      <c r="C2334" s="14"/>
      <c r="D2334" s="14"/>
      <c r="E2334" s="14"/>
      <c r="F2334" s="14"/>
      <c r="G2334" s="14"/>
      <c r="H2334" s="14"/>
      <c r="I2334" s="14"/>
      <c r="J2334" s="14"/>
      <c r="K2334" s="14"/>
      <c r="L2334" s="14"/>
      <c r="M2334" s="14"/>
      <c r="N2334" s="14"/>
      <c r="O2334" s="14"/>
      <c r="Q2334" s="14">
        <f>IF(moras!H2326="SI", moras!C2326, "")</f>
        <v>639148</v>
      </c>
      <c r="R2334" s="14" t="str">
        <f>IF(moras!H2326="NO", moras!C2326, "")</f>
        <v/>
      </c>
      <c r="S2334" s="14" t="e">
        <f t="shared" si="39"/>
        <v>#VALUE!</v>
      </c>
      <c r="T2334" s="14"/>
      <c r="U2334" s="14"/>
      <c r="V2334" s="14"/>
      <c r="W2334" s="14"/>
      <c r="X2334" s="14"/>
      <c r="Y2334" s="14"/>
      <c r="Z2334" s="14"/>
      <c r="AA2334" s="14"/>
      <c r="AB2334" s="14"/>
      <c r="AC2334" s="14"/>
      <c r="AD2334" s="14"/>
      <c r="AE2334" s="14"/>
      <c r="AF2334" s="14"/>
      <c r="AG2334" s="14"/>
      <c r="AH2334" s="14"/>
      <c r="AI2334" s="14"/>
      <c r="AJ2334" s="14"/>
      <c r="AK2334" s="14"/>
      <c r="AL2334" s="14"/>
    </row>
    <row r="2335" spans="1:38">
      <c r="A2335" s="14"/>
      <c r="B2335" s="14"/>
      <c r="C2335" s="14"/>
      <c r="D2335" s="14"/>
      <c r="E2335" s="14"/>
      <c r="F2335" s="14"/>
      <c r="G2335" s="14"/>
      <c r="H2335" s="14"/>
      <c r="I2335" s="14"/>
      <c r="J2335" s="14"/>
      <c r="K2335" s="14"/>
      <c r="L2335" s="14"/>
      <c r="M2335" s="14"/>
      <c r="N2335" s="14"/>
      <c r="O2335" s="14"/>
      <c r="Q2335" s="14" t="str">
        <f>IF(moras!H2327="SI", moras!C2327, "")</f>
        <v/>
      </c>
      <c r="R2335" s="14">
        <f>IF(moras!H2327="NO", moras!C2327, "")</f>
        <v>328210.2</v>
      </c>
      <c r="S2335" s="14">
        <f t="shared" si="39"/>
        <v>-328210.2</v>
      </c>
      <c r="T2335" s="14"/>
      <c r="U2335" s="14"/>
      <c r="V2335" s="14"/>
      <c r="W2335" s="14"/>
      <c r="X2335" s="14"/>
      <c r="Y2335" s="14"/>
      <c r="Z2335" s="14"/>
      <c r="AA2335" s="14"/>
      <c r="AB2335" s="14"/>
      <c r="AC2335" s="14"/>
      <c r="AD2335" s="14"/>
      <c r="AE2335" s="14"/>
      <c r="AF2335" s="14"/>
      <c r="AG2335" s="14"/>
      <c r="AH2335" s="14"/>
      <c r="AI2335" s="14"/>
      <c r="AJ2335" s="14"/>
      <c r="AK2335" s="14"/>
      <c r="AL2335" s="14"/>
    </row>
    <row r="2336" spans="1:38">
      <c r="A2336" s="14"/>
      <c r="B2336" s="14"/>
      <c r="C2336" s="14"/>
      <c r="D2336" s="14"/>
      <c r="E2336" s="14"/>
      <c r="F2336" s="14"/>
      <c r="G2336" s="14"/>
      <c r="H2336" s="14"/>
      <c r="I2336" s="14"/>
      <c r="J2336" s="14"/>
      <c r="K2336" s="14"/>
      <c r="L2336" s="14"/>
      <c r="M2336" s="14"/>
      <c r="N2336" s="14"/>
      <c r="O2336" s="14"/>
      <c r="Q2336" s="14">
        <f>IF(moras!H2328="SI", moras!C2328, "")</f>
        <v>361045</v>
      </c>
      <c r="R2336" s="14" t="str">
        <f>IF(moras!H2328="NO", moras!C2328, "")</f>
        <v/>
      </c>
      <c r="S2336" s="14" t="e">
        <f t="shared" si="39"/>
        <v>#VALUE!</v>
      </c>
      <c r="T2336" s="14"/>
      <c r="U2336" s="14"/>
      <c r="V2336" s="14"/>
      <c r="W2336" s="14"/>
      <c r="X2336" s="14"/>
      <c r="Y2336" s="14"/>
      <c r="Z2336" s="14"/>
      <c r="AA2336" s="14"/>
      <c r="AB2336" s="14"/>
      <c r="AC2336" s="14"/>
      <c r="AD2336" s="14"/>
      <c r="AE2336" s="14"/>
      <c r="AF2336" s="14"/>
      <c r="AG2336" s="14"/>
      <c r="AH2336" s="14"/>
      <c r="AI2336" s="14"/>
      <c r="AJ2336" s="14"/>
      <c r="AK2336" s="14"/>
      <c r="AL2336" s="14"/>
    </row>
    <row r="2337" spans="1:38">
      <c r="A2337" s="14"/>
      <c r="B2337" s="14"/>
      <c r="C2337" s="14"/>
      <c r="D2337" s="14"/>
      <c r="E2337" s="14"/>
      <c r="F2337" s="14"/>
      <c r="G2337" s="14"/>
      <c r="H2337" s="14"/>
      <c r="I2337" s="14"/>
      <c r="J2337" s="14"/>
      <c r="K2337" s="14"/>
      <c r="L2337" s="14"/>
      <c r="M2337" s="14"/>
      <c r="N2337" s="14"/>
      <c r="O2337" s="14"/>
      <c r="Q2337" s="14">
        <f>IF(moras!H2329="SI", moras!C2329, "")</f>
        <v>999312</v>
      </c>
      <c r="R2337" s="14" t="str">
        <f>IF(moras!H2329="NO", moras!C2329, "")</f>
        <v/>
      </c>
      <c r="S2337" s="14" t="e">
        <f t="shared" si="39"/>
        <v>#VALUE!</v>
      </c>
      <c r="T2337" s="14"/>
      <c r="U2337" s="14"/>
      <c r="V2337" s="14"/>
      <c r="W2337" s="14"/>
      <c r="X2337" s="14"/>
      <c r="Y2337" s="14"/>
      <c r="Z2337" s="14"/>
      <c r="AA2337" s="14"/>
      <c r="AB2337" s="14"/>
      <c r="AC2337" s="14"/>
      <c r="AD2337" s="14"/>
      <c r="AE2337" s="14"/>
      <c r="AF2337" s="14"/>
      <c r="AG2337" s="14"/>
      <c r="AH2337" s="14"/>
      <c r="AI2337" s="14"/>
      <c r="AJ2337" s="14"/>
      <c r="AK2337" s="14"/>
      <c r="AL2337" s="14"/>
    </row>
    <row r="2338" spans="1:38">
      <c r="A2338" s="14"/>
      <c r="B2338" s="14"/>
      <c r="C2338" s="14"/>
      <c r="D2338" s="14"/>
      <c r="E2338" s="14"/>
      <c r="F2338" s="14"/>
      <c r="G2338" s="14"/>
      <c r="H2338" s="14"/>
      <c r="I2338" s="14"/>
      <c r="J2338" s="14"/>
      <c r="K2338" s="14"/>
      <c r="L2338" s="14"/>
      <c r="M2338" s="14"/>
      <c r="N2338" s="14"/>
      <c r="O2338" s="14"/>
      <c r="Q2338" s="14">
        <f>IF(moras!H2330="SI", moras!C2330, "")</f>
        <v>121300</v>
      </c>
      <c r="R2338" s="14" t="str">
        <f>IF(moras!H2330="NO", moras!C2330, "")</f>
        <v/>
      </c>
      <c r="S2338" s="14" t="e">
        <f t="shared" si="39"/>
        <v>#VALUE!</v>
      </c>
      <c r="T2338" s="14"/>
      <c r="U2338" s="14"/>
      <c r="V2338" s="14"/>
      <c r="W2338" s="14"/>
      <c r="X2338" s="14"/>
      <c r="Y2338" s="14"/>
      <c r="Z2338" s="14"/>
      <c r="AA2338" s="14"/>
      <c r="AB2338" s="14"/>
      <c r="AC2338" s="14"/>
      <c r="AD2338" s="14"/>
      <c r="AE2338" s="14"/>
      <c r="AF2338" s="14"/>
      <c r="AG2338" s="14"/>
      <c r="AH2338" s="14"/>
      <c r="AI2338" s="14"/>
      <c r="AJ2338" s="14"/>
      <c r="AK2338" s="14"/>
      <c r="AL2338" s="14"/>
    </row>
    <row r="2339" spans="1:38">
      <c r="A2339" s="14"/>
      <c r="B2339" s="14"/>
      <c r="C2339" s="14"/>
      <c r="D2339" s="14"/>
      <c r="E2339" s="14"/>
      <c r="F2339" s="14"/>
      <c r="G2339" s="14"/>
      <c r="H2339" s="14"/>
      <c r="I2339" s="14"/>
      <c r="J2339" s="14"/>
      <c r="K2339" s="14"/>
      <c r="L2339" s="14"/>
      <c r="M2339" s="14"/>
      <c r="N2339" s="14"/>
      <c r="O2339" s="14"/>
      <c r="Q2339" s="14" t="str">
        <f>IF(moras!H2331="SI", moras!C2331, "")</f>
        <v/>
      </c>
      <c r="R2339" s="14">
        <f>IF(moras!H2331="NO", moras!C2331, "")</f>
        <v>279960.49</v>
      </c>
      <c r="S2339" s="14">
        <f t="shared" si="39"/>
        <v>-279960.49</v>
      </c>
      <c r="T2339" s="14"/>
      <c r="U2339" s="14"/>
      <c r="V2339" s="14"/>
      <c r="W2339" s="14"/>
      <c r="X2339" s="14"/>
      <c r="Y2339" s="14"/>
      <c r="Z2339" s="14"/>
      <c r="AA2339" s="14"/>
      <c r="AB2339" s="14"/>
      <c r="AC2339" s="14"/>
      <c r="AD2339" s="14"/>
      <c r="AE2339" s="14"/>
      <c r="AF2339" s="14"/>
      <c r="AG2339" s="14"/>
      <c r="AH2339" s="14"/>
      <c r="AI2339" s="14"/>
      <c r="AJ2339" s="14"/>
      <c r="AK2339" s="14"/>
      <c r="AL2339" s="14"/>
    </row>
    <row r="2340" spans="1:38">
      <c r="A2340" s="14"/>
      <c r="B2340" s="14"/>
      <c r="C2340" s="14"/>
      <c r="D2340" s="14"/>
      <c r="E2340" s="14"/>
      <c r="F2340" s="14"/>
      <c r="G2340" s="14"/>
      <c r="H2340" s="14"/>
      <c r="I2340" s="14"/>
      <c r="J2340" s="14"/>
      <c r="K2340" s="14"/>
      <c r="L2340" s="14"/>
      <c r="M2340" s="14"/>
      <c r="N2340" s="14"/>
      <c r="O2340" s="14"/>
      <c r="Q2340" s="14" t="str">
        <f>IF(moras!H2332="SI", moras!C2332, "")</f>
        <v/>
      </c>
      <c r="R2340" s="14">
        <f>IF(moras!H2332="NO", moras!C2332, "")</f>
        <v>119219.91</v>
      </c>
      <c r="S2340" s="14">
        <f t="shared" si="39"/>
        <v>-119219.91</v>
      </c>
      <c r="T2340" s="14"/>
      <c r="U2340" s="14"/>
      <c r="V2340" s="14"/>
      <c r="W2340" s="14"/>
      <c r="X2340" s="14"/>
      <c r="Y2340" s="14"/>
      <c r="Z2340" s="14"/>
      <c r="AA2340" s="14"/>
      <c r="AB2340" s="14"/>
      <c r="AC2340" s="14"/>
      <c r="AD2340" s="14"/>
      <c r="AE2340" s="14"/>
      <c r="AF2340" s="14"/>
      <c r="AG2340" s="14"/>
      <c r="AH2340" s="14"/>
      <c r="AI2340" s="14"/>
      <c r="AJ2340" s="14"/>
      <c r="AK2340" s="14"/>
      <c r="AL2340" s="14"/>
    </row>
    <row r="2341" spans="1:38">
      <c r="A2341" s="14"/>
      <c r="B2341" s="14"/>
      <c r="C2341" s="14"/>
      <c r="D2341" s="14"/>
      <c r="E2341" s="14"/>
      <c r="F2341" s="14"/>
      <c r="G2341" s="14"/>
      <c r="H2341" s="14"/>
      <c r="I2341" s="14"/>
      <c r="J2341" s="14"/>
      <c r="K2341" s="14"/>
      <c r="L2341" s="14"/>
      <c r="M2341" s="14"/>
      <c r="N2341" s="14"/>
      <c r="O2341" s="14"/>
      <c r="Q2341" s="14" t="str">
        <f>IF(moras!H2333="SI", moras!C2333, "")</f>
        <v/>
      </c>
      <c r="R2341" s="14">
        <f>IF(moras!H2333="NO", moras!C2333, "")</f>
        <v>430000</v>
      </c>
      <c r="S2341" s="14">
        <f t="shared" si="39"/>
        <v>-430000</v>
      </c>
      <c r="T2341" s="14"/>
      <c r="U2341" s="14"/>
      <c r="V2341" s="14"/>
      <c r="W2341" s="14"/>
      <c r="X2341" s="14"/>
      <c r="Y2341" s="14"/>
      <c r="Z2341" s="14"/>
      <c r="AA2341" s="14"/>
      <c r="AB2341" s="14"/>
      <c r="AC2341" s="14"/>
      <c r="AD2341" s="14"/>
      <c r="AE2341" s="14"/>
      <c r="AF2341" s="14"/>
      <c r="AG2341" s="14"/>
      <c r="AH2341" s="14"/>
      <c r="AI2341" s="14"/>
      <c r="AJ2341" s="14"/>
      <c r="AK2341" s="14"/>
      <c r="AL2341" s="14"/>
    </row>
    <row r="2342" spans="1:38">
      <c r="A2342" s="14"/>
      <c r="B2342" s="14"/>
      <c r="C2342" s="14"/>
      <c r="D2342" s="14"/>
      <c r="E2342" s="14"/>
      <c r="F2342" s="14"/>
      <c r="G2342" s="14"/>
      <c r="H2342" s="14"/>
      <c r="I2342" s="14"/>
      <c r="J2342" s="14"/>
      <c r="K2342" s="14"/>
      <c r="L2342" s="14"/>
      <c r="M2342" s="14"/>
      <c r="N2342" s="14"/>
      <c r="O2342" s="14"/>
      <c r="Q2342" s="14">
        <f>IF(moras!H2334="SI", moras!C2334, "")</f>
        <v>278030</v>
      </c>
      <c r="R2342" s="14" t="str">
        <f>IF(moras!H2334="NO", moras!C2334, "")</f>
        <v/>
      </c>
      <c r="S2342" s="14" t="e">
        <f t="shared" si="39"/>
        <v>#VALUE!</v>
      </c>
      <c r="T2342" s="14"/>
      <c r="U2342" s="14"/>
      <c r="V2342" s="14"/>
      <c r="W2342" s="14"/>
      <c r="X2342" s="14"/>
      <c r="Y2342" s="14"/>
      <c r="Z2342" s="14"/>
      <c r="AA2342" s="14"/>
      <c r="AB2342" s="14"/>
      <c r="AC2342" s="14"/>
      <c r="AD2342" s="14"/>
      <c r="AE2342" s="14"/>
      <c r="AF2342" s="14"/>
      <c r="AG2342" s="14"/>
      <c r="AH2342" s="14"/>
      <c r="AI2342" s="14"/>
      <c r="AJ2342" s="14"/>
      <c r="AK2342" s="14"/>
      <c r="AL2342" s="14"/>
    </row>
    <row r="2343" spans="1:38">
      <c r="A2343" s="14"/>
      <c r="B2343" s="14"/>
      <c r="C2343" s="14"/>
      <c r="D2343" s="14"/>
      <c r="E2343" s="14"/>
      <c r="F2343" s="14"/>
      <c r="G2343" s="14"/>
      <c r="H2343" s="14"/>
      <c r="I2343" s="14"/>
      <c r="J2343" s="14"/>
      <c r="K2343" s="14"/>
      <c r="L2343" s="14"/>
      <c r="M2343" s="14"/>
      <c r="N2343" s="14"/>
      <c r="O2343" s="14"/>
      <c r="Q2343" s="14" t="str">
        <f>IF(moras!H2335="SI", moras!C2335, "")</f>
        <v/>
      </c>
      <c r="R2343" s="14">
        <f>IF(moras!H2335="NO", moras!C2335, "")</f>
        <v>1613702.64</v>
      </c>
      <c r="S2343" s="14">
        <f t="shared" si="39"/>
        <v>-1613702.64</v>
      </c>
      <c r="T2343" s="14"/>
      <c r="U2343" s="14"/>
      <c r="V2343" s="14"/>
      <c r="W2343" s="14"/>
      <c r="X2343" s="14"/>
      <c r="Y2343" s="14"/>
      <c r="Z2343" s="14"/>
      <c r="AA2343" s="14"/>
      <c r="AB2343" s="14"/>
      <c r="AC2343" s="14"/>
      <c r="AD2343" s="14"/>
      <c r="AE2343" s="14"/>
      <c r="AF2343" s="14"/>
      <c r="AG2343" s="14"/>
      <c r="AH2343" s="14"/>
      <c r="AI2343" s="14"/>
      <c r="AJ2343" s="14"/>
      <c r="AK2343" s="14"/>
      <c r="AL2343" s="14"/>
    </row>
    <row r="2344" spans="1:38">
      <c r="A2344" s="14"/>
      <c r="B2344" s="14"/>
      <c r="C2344" s="14"/>
      <c r="D2344" s="14"/>
      <c r="E2344" s="14"/>
      <c r="F2344" s="14"/>
      <c r="G2344" s="14"/>
      <c r="H2344" s="14"/>
      <c r="I2344" s="14"/>
      <c r="J2344" s="14"/>
      <c r="K2344" s="14"/>
      <c r="L2344" s="14"/>
      <c r="M2344" s="14"/>
      <c r="N2344" s="14"/>
      <c r="O2344" s="14"/>
      <c r="Q2344" s="14" t="str">
        <f>IF(moras!H2336="SI", moras!C2336, "")</f>
        <v/>
      </c>
      <c r="R2344" s="14">
        <f>IF(moras!H2336="NO", moras!C2336, "")</f>
        <v>2545183.7000000002</v>
      </c>
      <c r="S2344" s="14">
        <f t="shared" si="39"/>
        <v>-2545183.7000000002</v>
      </c>
      <c r="T2344" s="14"/>
      <c r="U2344" s="14"/>
      <c r="V2344" s="14"/>
      <c r="W2344" s="14"/>
      <c r="X2344" s="14"/>
      <c r="Y2344" s="14"/>
      <c r="Z2344" s="14"/>
      <c r="AA2344" s="14"/>
      <c r="AB2344" s="14"/>
      <c r="AC2344" s="14"/>
      <c r="AD2344" s="14"/>
      <c r="AE2344" s="14"/>
      <c r="AF2344" s="14"/>
      <c r="AG2344" s="14"/>
      <c r="AH2344" s="14"/>
      <c r="AI2344" s="14"/>
      <c r="AJ2344" s="14"/>
      <c r="AK2344" s="14"/>
      <c r="AL2344" s="14"/>
    </row>
    <row r="2345" spans="1:38">
      <c r="A2345" s="14"/>
      <c r="B2345" s="14"/>
      <c r="C2345" s="14"/>
      <c r="D2345" s="14"/>
      <c r="E2345" s="14"/>
      <c r="F2345" s="14"/>
      <c r="G2345" s="14"/>
      <c r="H2345" s="14"/>
      <c r="I2345" s="14"/>
      <c r="J2345" s="14"/>
      <c r="K2345" s="14"/>
      <c r="L2345" s="14"/>
      <c r="M2345" s="14"/>
      <c r="N2345" s="14"/>
      <c r="O2345" s="14"/>
      <c r="Q2345" s="14" t="str">
        <f>IF(moras!H2337="SI", moras!C2337, "")</f>
        <v/>
      </c>
      <c r="R2345" s="14">
        <f>IF(moras!H2337="NO", moras!C2337, "")</f>
        <v>2133715</v>
      </c>
      <c r="S2345" s="14">
        <f t="shared" si="39"/>
        <v>-2133715</v>
      </c>
      <c r="T2345" s="14"/>
      <c r="U2345" s="14"/>
      <c r="V2345" s="14"/>
      <c r="W2345" s="14"/>
      <c r="X2345" s="14"/>
      <c r="Y2345" s="14"/>
      <c r="Z2345" s="14"/>
      <c r="AA2345" s="14"/>
      <c r="AB2345" s="14"/>
      <c r="AC2345" s="14"/>
      <c r="AD2345" s="14"/>
      <c r="AE2345" s="14"/>
      <c r="AF2345" s="14"/>
      <c r="AG2345" s="14"/>
      <c r="AH2345" s="14"/>
      <c r="AI2345" s="14"/>
      <c r="AJ2345" s="14"/>
      <c r="AK2345" s="14"/>
      <c r="AL2345" s="14"/>
    </row>
    <row r="2346" spans="1:38">
      <c r="A2346" s="14"/>
      <c r="B2346" s="14"/>
      <c r="C2346" s="14"/>
      <c r="D2346" s="14"/>
      <c r="E2346" s="14"/>
      <c r="F2346" s="14"/>
      <c r="G2346" s="14"/>
      <c r="H2346" s="14"/>
      <c r="I2346" s="14"/>
      <c r="J2346" s="14"/>
      <c r="K2346" s="14"/>
      <c r="L2346" s="14"/>
      <c r="M2346" s="14"/>
      <c r="N2346" s="14"/>
      <c r="O2346" s="14"/>
      <c r="Q2346" s="14">
        <f>IF(moras!H2338="SI", moras!C2338, "")</f>
        <v>81536</v>
      </c>
      <c r="R2346" s="14" t="str">
        <f>IF(moras!H2338="NO", moras!C2338, "")</f>
        <v/>
      </c>
      <c r="S2346" s="14" t="e">
        <f t="shared" si="39"/>
        <v>#VALUE!</v>
      </c>
      <c r="T2346" s="14"/>
      <c r="U2346" s="14"/>
      <c r="V2346" s="14"/>
      <c r="W2346" s="14"/>
      <c r="X2346" s="14"/>
      <c r="Y2346" s="14"/>
      <c r="Z2346" s="14"/>
      <c r="AA2346" s="14"/>
      <c r="AB2346" s="14"/>
      <c r="AC2346" s="14"/>
      <c r="AD2346" s="14"/>
      <c r="AE2346" s="14"/>
      <c r="AF2346" s="14"/>
      <c r="AG2346" s="14"/>
      <c r="AH2346" s="14"/>
      <c r="AI2346" s="14"/>
      <c r="AJ2346" s="14"/>
      <c r="AK2346" s="14"/>
      <c r="AL2346" s="14"/>
    </row>
    <row r="2347" spans="1:38">
      <c r="A2347" s="14"/>
      <c r="B2347" s="14"/>
      <c r="C2347" s="14"/>
      <c r="D2347" s="14"/>
      <c r="E2347" s="14"/>
      <c r="F2347" s="14"/>
      <c r="G2347" s="14"/>
      <c r="H2347" s="14"/>
      <c r="I2347" s="14"/>
      <c r="J2347" s="14"/>
      <c r="K2347" s="14"/>
      <c r="L2347" s="14"/>
      <c r="M2347" s="14"/>
      <c r="N2347" s="14"/>
      <c r="O2347" s="14"/>
      <c r="Q2347" s="14" t="str">
        <f>IF(moras!H2339="SI", moras!C2339, "")</f>
        <v/>
      </c>
      <c r="R2347" s="14">
        <f>IF(moras!H2339="NO", moras!C2339, "")</f>
        <v>157177</v>
      </c>
      <c r="S2347" s="14">
        <f t="shared" si="39"/>
        <v>-157177</v>
      </c>
      <c r="T2347" s="14"/>
      <c r="U2347" s="14"/>
      <c r="V2347" s="14"/>
      <c r="W2347" s="14"/>
      <c r="X2347" s="14"/>
      <c r="Y2347" s="14"/>
      <c r="Z2347" s="14"/>
      <c r="AA2347" s="14"/>
      <c r="AB2347" s="14"/>
      <c r="AC2347" s="14"/>
      <c r="AD2347" s="14"/>
      <c r="AE2347" s="14"/>
      <c r="AF2347" s="14"/>
      <c r="AG2347" s="14"/>
      <c r="AH2347" s="14"/>
      <c r="AI2347" s="14"/>
      <c r="AJ2347" s="14"/>
      <c r="AK2347" s="14"/>
      <c r="AL2347" s="14"/>
    </row>
    <row r="2348" spans="1:38">
      <c r="A2348" s="14"/>
      <c r="B2348" s="14"/>
      <c r="C2348" s="14"/>
      <c r="D2348" s="14"/>
      <c r="E2348" s="14"/>
      <c r="F2348" s="14"/>
      <c r="G2348" s="14"/>
      <c r="H2348" s="14"/>
      <c r="I2348" s="14"/>
      <c r="J2348" s="14"/>
      <c r="K2348" s="14"/>
      <c r="L2348" s="14"/>
      <c r="M2348" s="14"/>
      <c r="N2348" s="14"/>
      <c r="O2348" s="14"/>
      <c r="Q2348" s="14" t="str">
        <f>IF(moras!H2340="SI", moras!C2340, "")</f>
        <v/>
      </c>
      <c r="R2348" s="14">
        <f>IF(moras!H2340="NO", moras!C2340, "")</f>
        <v>505609</v>
      </c>
      <c r="S2348" s="14">
        <f t="shared" si="39"/>
        <v>-505609</v>
      </c>
      <c r="T2348" s="14"/>
      <c r="U2348" s="14"/>
      <c r="V2348" s="14"/>
      <c r="W2348" s="14"/>
      <c r="X2348" s="14"/>
      <c r="Y2348" s="14"/>
      <c r="Z2348" s="14"/>
      <c r="AA2348" s="14"/>
      <c r="AB2348" s="14"/>
      <c r="AC2348" s="14"/>
      <c r="AD2348" s="14"/>
      <c r="AE2348" s="14"/>
      <c r="AF2348" s="14"/>
      <c r="AG2348" s="14"/>
      <c r="AH2348" s="14"/>
      <c r="AI2348" s="14"/>
      <c r="AJ2348" s="14"/>
      <c r="AK2348" s="14"/>
      <c r="AL2348" s="14"/>
    </row>
    <row r="2349" spans="1:38">
      <c r="A2349" s="14"/>
      <c r="B2349" s="14"/>
      <c r="C2349" s="14"/>
      <c r="D2349" s="14"/>
      <c r="E2349" s="14"/>
      <c r="F2349" s="14"/>
      <c r="G2349" s="14"/>
      <c r="H2349" s="14"/>
      <c r="I2349" s="14"/>
      <c r="J2349" s="14"/>
      <c r="K2349" s="14"/>
      <c r="L2349" s="14"/>
      <c r="M2349" s="14"/>
      <c r="N2349" s="14"/>
      <c r="O2349" s="14"/>
      <c r="Q2349" s="14" t="str">
        <f>IF(moras!H2341="SI", moras!C2341, "")</f>
        <v/>
      </c>
      <c r="R2349" s="14">
        <f>IF(moras!H2341="NO", moras!C2341, "")</f>
        <v>6177.62</v>
      </c>
      <c r="S2349" s="14">
        <f t="shared" si="39"/>
        <v>-6177.62</v>
      </c>
      <c r="T2349" s="14"/>
      <c r="U2349" s="14"/>
      <c r="V2349" s="14"/>
      <c r="W2349" s="14"/>
      <c r="X2349" s="14"/>
      <c r="Y2349" s="14"/>
      <c r="Z2349" s="14"/>
      <c r="AA2349" s="14"/>
      <c r="AB2349" s="14"/>
      <c r="AC2349" s="14"/>
      <c r="AD2349" s="14"/>
      <c r="AE2349" s="14"/>
      <c r="AF2349" s="14"/>
      <c r="AG2349" s="14"/>
      <c r="AH2349" s="14"/>
      <c r="AI2349" s="14"/>
      <c r="AJ2349" s="14"/>
      <c r="AK2349" s="14"/>
      <c r="AL2349" s="14"/>
    </row>
    <row r="2350" spans="1:38">
      <c r="A2350" s="14"/>
      <c r="B2350" s="14"/>
      <c r="C2350" s="14"/>
      <c r="D2350" s="14"/>
      <c r="E2350" s="14"/>
      <c r="F2350" s="14"/>
      <c r="G2350" s="14"/>
      <c r="H2350" s="14"/>
      <c r="I2350" s="14"/>
      <c r="J2350" s="14"/>
      <c r="K2350" s="14"/>
      <c r="L2350" s="14"/>
      <c r="M2350" s="14"/>
      <c r="N2350" s="14"/>
      <c r="O2350" s="14"/>
      <c r="Q2350" s="14" t="str">
        <f>IF(moras!H2342="SI", moras!C2342, "")</f>
        <v/>
      </c>
      <c r="R2350" s="14">
        <f>IF(moras!H2342="NO", moras!C2342, "")</f>
        <v>299137</v>
      </c>
      <c r="S2350" s="14">
        <f t="shared" si="39"/>
        <v>-299137</v>
      </c>
      <c r="T2350" s="14"/>
      <c r="U2350" s="14"/>
      <c r="V2350" s="14"/>
      <c r="W2350" s="14"/>
      <c r="X2350" s="14"/>
      <c r="Y2350" s="14"/>
      <c r="Z2350" s="14"/>
      <c r="AA2350" s="14"/>
      <c r="AB2350" s="14"/>
      <c r="AC2350" s="14"/>
      <c r="AD2350" s="14"/>
      <c r="AE2350" s="14"/>
      <c r="AF2350" s="14"/>
      <c r="AG2350" s="14"/>
      <c r="AH2350" s="14"/>
      <c r="AI2350" s="14"/>
      <c r="AJ2350" s="14"/>
      <c r="AK2350" s="14"/>
      <c r="AL2350" s="14"/>
    </row>
    <row r="2351" spans="1:38">
      <c r="A2351" s="14"/>
      <c r="B2351" s="14"/>
      <c r="C2351" s="14"/>
      <c r="D2351" s="14"/>
      <c r="E2351" s="14"/>
      <c r="F2351" s="14"/>
      <c r="G2351" s="14"/>
      <c r="H2351" s="14"/>
      <c r="I2351" s="14"/>
      <c r="J2351" s="14"/>
      <c r="K2351" s="14"/>
      <c r="L2351" s="14"/>
      <c r="M2351" s="14"/>
      <c r="N2351" s="14"/>
      <c r="O2351" s="14"/>
      <c r="Q2351" s="14" t="str">
        <f>IF(moras!H2343="SI", moras!C2343, "")</f>
        <v/>
      </c>
      <c r="R2351" s="14">
        <f>IF(moras!H2343="NO", moras!C2343, "")</f>
        <v>338166</v>
      </c>
      <c r="S2351" s="14">
        <f t="shared" si="39"/>
        <v>-338166</v>
      </c>
      <c r="T2351" s="14"/>
      <c r="U2351" s="14"/>
      <c r="V2351" s="14"/>
      <c r="W2351" s="14"/>
      <c r="X2351" s="14"/>
      <c r="Y2351" s="14"/>
      <c r="Z2351" s="14"/>
      <c r="AA2351" s="14"/>
      <c r="AB2351" s="14"/>
      <c r="AC2351" s="14"/>
      <c r="AD2351" s="14"/>
      <c r="AE2351" s="14"/>
      <c r="AF2351" s="14"/>
      <c r="AG2351" s="14"/>
      <c r="AH2351" s="14"/>
      <c r="AI2351" s="14"/>
      <c r="AJ2351" s="14"/>
      <c r="AK2351" s="14"/>
      <c r="AL2351" s="14"/>
    </row>
    <row r="2352" spans="1:38">
      <c r="A2352" s="14"/>
      <c r="B2352" s="14"/>
      <c r="C2352" s="14"/>
      <c r="D2352" s="14"/>
      <c r="E2352" s="14"/>
      <c r="F2352" s="14"/>
      <c r="G2352" s="14"/>
      <c r="H2352" s="14"/>
      <c r="I2352" s="14"/>
      <c r="J2352" s="14"/>
      <c r="K2352" s="14"/>
      <c r="L2352" s="14"/>
      <c r="M2352" s="14"/>
      <c r="N2352" s="14"/>
      <c r="O2352" s="14"/>
      <c r="Q2352" s="14" t="str">
        <f>IF(moras!H2344="SI", moras!C2344, "")</f>
        <v/>
      </c>
      <c r="R2352" s="14">
        <f>IF(moras!H2344="NO", moras!C2344, "")</f>
        <v>1250000</v>
      </c>
      <c r="S2352" s="14">
        <f t="shared" si="39"/>
        <v>-1250000</v>
      </c>
      <c r="T2352" s="14"/>
      <c r="U2352" s="14"/>
      <c r="V2352" s="14"/>
      <c r="W2352" s="14"/>
      <c r="X2352" s="14"/>
      <c r="Y2352" s="14"/>
      <c r="Z2352" s="14"/>
      <c r="AA2352" s="14"/>
      <c r="AB2352" s="14"/>
      <c r="AC2352" s="14"/>
      <c r="AD2352" s="14"/>
      <c r="AE2352" s="14"/>
      <c r="AF2352" s="14"/>
      <c r="AG2352" s="14"/>
      <c r="AH2352" s="14"/>
      <c r="AI2352" s="14"/>
      <c r="AJ2352" s="14"/>
      <c r="AK2352" s="14"/>
      <c r="AL2352" s="14"/>
    </row>
    <row r="2353" spans="1:38">
      <c r="A2353" s="14"/>
      <c r="B2353" s="14"/>
      <c r="C2353" s="14"/>
      <c r="D2353" s="14"/>
      <c r="E2353" s="14"/>
      <c r="F2353" s="14"/>
      <c r="G2353" s="14"/>
      <c r="H2353" s="14"/>
      <c r="I2353" s="14"/>
      <c r="J2353" s="14"/>
      <c r="K2353" s="14"/>
      <c r="L2353" s="14"/>
      <c r="M2353" s="14"/>
      <c r="N2353" s="14"/>
      <c r="O2353" s="14"/>
      <c r="Q2353" s="14" t="str">
        <f>IF(moras!H2345="SI", moras!C2345, "")</f>
        <v/>
      </c>
      <c r="R2353" s="14">
        <f>IF(moras!H2345="NO", moras!C2345, "")</f>
        <v>305704</v>
      </c>
      <c r="S2353" s="14">
        <f t="shared" si="39"/>
        <v>-305704</v>
      </c>
      <c r="T2353" s="14"/>
      <c r="U2353" s="14"/>
      <c r="V2353" s="14"/>
      <c r="W2353" s="14"/>
      <c r="X2353" s="14"/>
      <c r="Y2353" s="14"/>
      <c r="Z2353" s="14"/>
      <c r="AA2353" s="14"/>
      <c r="AB2353" s="14"/>
      <c r="AC2353" s="14"/>
      <c r="AD2353" s="14"/>
      <c r="AE2353" s="14"/>
      <c r="AF2353" s="14"/>
      <c r="AG2353" s="14"/>
      <c r="AH2353" s="14"/>
      <c r="AI2353" s="14"/>
      <c r="AJ2353" s="14"/>
      <c r="AK2353" s="14"/>
      <c r="AL2353" s="14"/>
    </row>
    <row r="2354" spans="1:38">
      <c r="A2354" s="14"/>
      <c r="B2354" s="14"/>
      <c r="C2354" s="14"/>
      <c r="D2354" s="14"/>
      <c r="E2354" s="14"/>
      <c r="F2354" s="14"/>
      <c r="G2354" s="14"/>
      <c r="H2354" s="14"/>
      <c r="I2354" s="14"/>
      <c r="J2354" s="14"/>
      <c r="K2354" s="14"/>
      <c r="L2354" s="14"/>
      <c r="M2354" s="14"/>
      <c r="N2354" s="14"/>
      <c r="O2354" s="14"/>
      <c r="Q2354" s="14" t="str">
        <f>IF(moras!H2346="SI", moras!C2346, "")</f>
        <v/>
      </c>
      <c r="R2354" s="14">
        <f>IF(moras!H2346="NO", moras!C2346, "")</f>
        <v>502063.88</v>
      </c>
      <c r="S2354" s="14">
        <f t="shared" si="39"/>
        <v>-502063.88</v>
      </c>
      <c r="T2354" s="14"/>
      <c r="U2354" s="14"/>
      <c r="V2354" s="14"/>
      <c r="W2354" s="14"/>
      <c r="X2354" s="14"/>
      <c r="Y2354" s="14"/>
      <c r="Z2354" s="14"/>
      <c r="AA2354" s="14"/>
      <c r="AB2354" s="14"/>
      <c r="AC2354" s="14"/>
      <c r="AD2354" s="14"/>
      <c r="AE2354" s="14"/>
      <c r="AF2354" s="14"/>
      <c r="AG2354" s="14"/>
      <c r="AH2354" s="14"/>
      <c r="AI2354" s="14"/>
      <c r="AJ2354" s="14"/>
      <c r="AK2354" s="14"/>
      <c r="AL2354" s="14"/>
    </row>
    <row r="2355" spans="1:38">
      <c r="A2355" s="14"/>
      <c r="B2355" s="14"/>
      <c r="C2355" s="14"/>
      <c r="D2355" s="14"/>
      <c r="E2355" s="14"/>
      <c r="F2355" s="14"/>
      <c r="G2355" s="14"/>
      <c r="H2355" s="14"/>
      <c r="I2355" s="14"/>
      <c r="J2355" s="14"/>
      <c r="K2355" s="14"/>
      <c r="L2355" s="14"/>
      <c r="M2355" s="14"/>
      <c r="N2355" s="14"/>
      <c r="O2355" s="14"/>
      <c r="Q2355" s="14" t="str">
        <f>IF(moras!H2347="SI", moras!C2347, "")</f>
        <v/>
      </c>
      <c r="R2355" s="14">
        <f>IF(moras!H2347="NO", moras!C2347, "")</f>
        <v>843824.96</v>
      </c>
      <c r="S2355" s="14">
        <f t="shared" si="39"/>
        <v>-843824.96</v>
      </c>
      <c r="T2355" s="14"/>
      <c r="U2355" s="14"/>
      <c r="V2355" s="14"/>
      <c r="W2355" s="14"/>
      <c r="X2355" s="14"/>
      <c r="Y2355" s="14"/>
      <c r="Z2355" s="14"/>
      <c r="AA2355" s="14"/>
      <c r="AB2355" s="14"/>
      <c r="AC2355" s="14"/>
      <c r="AD2355" s="14"/>
      <c r="AE2355" s="14"/>
      <c r="AF2355" s="14"/>
      <c r="AG2355" s="14"/>
      <c r="AH2355" s="14"/>
      <c r="AI2355" s="14"/>
      <c r="AJ2355" s="14"/>
      <c r="AK2355" s="14"/>
      <c r="AL2355" s="14"/>
    </row>
    <row r="2356" spans="1:38">
      <c r="A2356" s="14"/>
      <c r="B2356" s="14"/>
      <c r="C2356" s="14"/>
      <c r="D2356" s="14"/>
      <c r="E2356" s="14"/>
      <c r="F2356" s="14"/>
      <c r="G2356" s="14"/>
      <c r="H2356" s="14"/>
      <c r="I2356" s="14"/>
      <c r="J2356" s="14"/>
      <c r="K2356" s="14"/>
      <c r="L2356" s="14"/>
      <c r="M2356" s="14"/>
      <c r="N2356" s="14"/>
      <c r="O2356" s="14"/>
      <c r="Q2356" s="14">
        <f>IF(moras!H2348="SI", moras!C2348, "")</f>
        <v>278030</v>
      </c>
      <c r="R2356" s="14" t="str">
        <f>IF(moras!H2348="NO", moras!C2348, "")</f>
        <v/>
      </c>
      <c r="S2356" s="14" t="e">
        <f t="shared" si="39"/>
        <v>#VALUE!</v>
      </c>
      <c r="T2356" s="14"/>
      <c r="U2356" s="14"/>
      <c r="V2356" s="14"/>
      <c r="W2356" s="14"/>
      <c r="X2356" s="14"/>
      <c r="Y2356" s="14"/>
      <c r="Z2356" s="14"/>
      <c r="AA2356" s="14"/>
      <c r="AB2356" s="14"/>
      <c r="AC2356" s="14"/>
      <c r="AD2356" s="14"/>
      <c r="AE2356" s="14"/>
      <c r="AF2356" s="14"/>
      <c r="AG2356" s="14"/>
      <c r="AH2356" s="14"/>
      <c r="AI2356" s="14"/>
      <c r="AJ2356" s="14"/>
      <c r="AK2356" s="14"/>
      <c r="AL2356" s="14"/>
    </row>
    <row r="2357" spans="1:38">
      <c r="A2357" s="14"/>
      <c r="B2357" s="14"/>
      <c r="C2357" s="14"/>
      <c r="D2357" s="14"/>
      <c r="E2357" s="14"/>
      <c r="F2357" s="14"/>
      <c r="G2357" s="14"/>
      <c r="H2357" s="14"/>
      <c r="I2357" s="14"/>
      <c r="J2357" s="14"/>
      <c r="K2357" s="14"/>
      <c r="L2357" s="14"/>
      <c r="M2357" s="14"/>
      <c r="N2357" s="14"/>
      <c r="O2357" s="14"/>
      <c r="Q2357" s="14" t="str">
        <f>IF(moras!H2349="SI", moras!C2349, "")</f>
        <v/>
      </c>
      <c r="R2357" s="14">
        <f>IF(moras!H2349="NO", moras!C2349, "")</f>
        <v>347504.4</v>
      </c>
      <c r="S2357" s="14">
        <f t="shared" si="39"/>
        <v>-347504.4</v>
      </c>
      <c r="T2357" s="14"/>
      <c r="U2357" s="14"/>
      <c r="V2357" s="14"/>
      <c r="W2357" s="14"/>
      <c r="X2357" s="14"/>
      <c r="Y2357" s="14"/>
      <c r="Z2357" s="14"/>
      <c r="AA2357" s="14"/>
      <c r="AB2357" s="14"/>
      <c r="AC2357" s="14"/>
      <c r="AD2357" s="14"/>
      <c r="AE2357" s="14"/>
      <c r="AF2357" s="14"/>
      <c r="AG2357" s="14"/>
      <c r="AH2357" s="14"/>
      <c r="AI2357" s="14"/>
      <c r="AJ2357" s="14"/>
      <c r="AK2357" s="14"/>
      <c r="AL2357" s="14"/>
    </row>
    <row r="2358" spans="1:38">
      <c r="A2358" s="14"/>
      <c r="B2358" s="14"/>
      <c r="C2358" s="14"/>
      <c r="D2358" s="14"/>
      <c r="E2358" s="14"/>
      <c r="F2358" s="14"/>
      <c r="G2358" s="14"/>
      <c r="H2358" s="14"/>
      <c r="I2358" s="14"/>
      <c r="J2358" s="14"/>
      <c r="K2358" s="14"/>
      <c r="L2358" s="14"/>
      <c r="M2358" s="14"/>
      <c r="N2358" s="14"/>
      <c r="O2358" s="14"/>
      <c r="Q2358" s="14" t="str">
        <f>IF(moras!H2350="SI", moras!C2350, "")</f>
        <v/>
      </c>
      <c r="R2358" s="14">
        <f>IF(moras!H2350="NO", moras!C2350, "")</f>
        <v>1811308.47</v>
      </c>
      <c r="S2358" s="14">
        <f t="shared" si="39"/>
        <v>-1811308.47</v>
      </c>
      <c r="T2358" s="14"/>
      <c r="U2358" s="14"/>
      <c r="V2358" s="14"/>
      <c r="W2358" s="14"/>
      <c r="X2358" s="14"/>
      <c r="Y2358" s="14"/>
      <c r="Z2358" s="14"/>
      <c r="AA2358" s="14"/>
      <c r="AB2358" s="14"/>
      <c r="AC2358" s="14"/>
      <c r="AD2358" s="14"/>
      <c r="AE2358" s="14"/>
      <c r="AF2358" s="14"/>
      <c r="AG2358" s="14"/>
      <c r="AH2358" s="14"/>
      <c r="AI2358" s="14"/>
      <c r="AJ2358" s="14"/>
      <c r="AK2358" s="14"/>
      <c r="AL2358" s="14"/>
    </row>
    <row r="2359" spans="1:38">
      <c r="A2359" s="14"/>
      <c r="B2359" s="14"/>
      <c r="C2359" s="14"/>
      <c r="D2359" s="14"/>
      <c r="E2359" s="14"/>
      <c r="F2359" s="14"/>
      <c r="G2359" s="14"/>
      <c r="H2359" s="14"/>
      <c r="I2359" s="14"/>
      <c r="J2359" s="14"/>
      <c r="K2359" s="14"/>
      <c r="L2359" s="14"/>
      <c r="M2359" s="14"/>
      <c r="N2359" s="14"/>
      <c r="O2359" s="14"/>
      <c r="Q2359" s="14" t="str">
        <f>IF(moras!H2351="SI", moras!C2351, "")</f>
        <v/>
      </c>
      <c r="R2359" s="14">
        <f>IF(moras!H2351="NO", moras!C2351, "")</f>
        <v>359544.27</v>
      </c>
      <c r="S2359" s="14">
        <f t="shared" si="39"/>
        <v>-359544.27</v>
      </c>
      <c r="T2359" s="14"/>
      <c r="U2359" s="14"/>
      <c r="V2359" s="14"/>
      <c r="W2359" s="14"/>
      <c r="X2359" s="14"/>
      <c r="Y2359" s="14"/>
      <c r="Z2359" s="14"/>
      <c r="AA2359" s="14"/>
      <c r="AB2359" s="14"/>
      <c r="AC2359" s="14"/>
      <c r="AD2359" s="14"/>
      <c r="AE2359" s="14"/>
      <c r="AF2359" s="14"/>
      <c r="AG2359" s="14"/>
      <c r="AH2359" s="14"/>
      <c r="AI2359" s="14"/>
      <c r="AJ2359" s="14"/>
      <c r="AK2359" s="14"/>
      <c r="AL2359" s="14"/>
    </row>
    <row r="2360" spans="1:38">
      <c r="A2360" s="14"/>
      <c r="B2360" s="14"/>
      <c r="C2360" s="14"/>
      <c r="D2360" s="14"/>
      <c r="E2360" s="14"/>
      <c r="F2360" s="14"/>
      <c r="G2360" s="14"/>
      <c r="H2360" s="14"/>
      <c r="I2360" s="14"/>
      <c r="J2360" s="14"/>
      <c r="K2360" s="14"/>
      <c r="L2360" s="14"/>
      <c r="M2360" s="14"/>
      <c r="N2360" s="14"/>
      <c r="O2360" s="14"/>
      <c r="Q2360" s="14" t="str">
        <f>IF(moras!H2352="SI", moras!C2352, "")</f>
        <v/>
      </c>
      <c r="R2360" s="14">
        <f>IF(moras!H2352="NO", moras!C2352, "")</f>
        <v>278030</v>
      </c>
      <c r="S2360" s="14">
        <f t="shared" si="39"/>
        <v>-278030</v>
      </c>
      <c r="T2360" s="14"/>
      <c r="U2360" s="14"/>
      <c r="V2360" s="14"/>
      <c r="W2360" s="14"/>
      <c r="X2360" s="14"/>
      <c r="Y2360" s="14"/>
      <c r="Z2360" s="14"/>
      <c r="AA2360" s="14"/>
      <c r="AB2360" s="14"/>
      <c r="AC2360" s="14"/>
      <c r="AD2360" s="14"/>
      <c r="AE2360" s="14"/>
      <c r="AF2360" s="14"/>
      <c r="AG2360" s="14"/>
      <c r="AH2360" s="14"/>
      <c r="AI2360" s="14"/>
      <c r="AJ2360" s="14"/>
      <c r="AK2360" s="14"/>
      <c r="AL2360" s="14"/>
    </row>
    <row r="2361" spans="1:38">
      <c r="A2361" s="14"/>
      <c r="B2361" s="14"/>
      <c r="C2361" s="14"/>
      <c r="D2361" s="14"/>
      <c r="E2361" s="14"/>
      <c r="F2361" s="14"/>
      <c r="G2361" s="14"/>
      <c r="H2361" s="14"/>
      <c r="I2361" s="14"/>
      <c r="J2361" s="14"/>
      <c r="K2361" s="14"/>
      <c r="L2361" s="14"/>
      <c r="M2361" s="14"/>
      <c r="N2361" s="14"/>
      <c r="O2361" s="14"/>
      <c r="Q2361" s="14" t="str">
        <f>IF(moras!H2353="SI", moras!C2353, "")</f>
        <v/>
      </c>
      <c r="R2361" s="14">
        <f>IF(moras!H2353="NO", moras!C2353, "")</f>
        <v>278035</v>
      </c>
      <c r="S2361" s="14">
        <f t="shared" si="39"/>
        <v>-278035</v>
      </c>
      <c r="T2361" s="14"/>
      <c r="U2361" s="14"/>
      <c r="V2361" s="14"/>
      <c r="W2361" s="14"/>
      <c r="X2361" s="14"/>
      <c r="Y2361" s="14"/>
      <c r="Z2361" s="14"/>
      <c r="AA2361" s="14"/>
      <c r="AB2361" s="14"/>
      <c r="AC2361" s="14"/>
      <c r="AD2361" s="14"/>
      <c r="AE2361" s="14"/>
      <c r="AF2361" s="14"/>
      <c r="AG2361" s="14"/>
      <c r="AH2361" s="14"/>
      <c r="AI2361" s="14"/>
      <c r="AJ2361" s="14"/>
      <c r="AK2361" s="14"/>
      <c r="AL2361" s="14"/>
    </row>
    <row r="2362" spans="1:38">
      <c r="A2362" s="14"/>
      <c r="B2362" s="14"/>
      <c r="C2362" s="14"/>
      <c r="D2362" s="14"/>
      <c r="E2362" s="14"/>
      <c r="F2362" s="14"/>
      <c r="G2362" s="14"/>
      <c r="H2362" s="14"/>
      <c r="I2362" s="14"/>
      <c r="J2362" s="14"/>
      <c r="K2362" s="14"/>
      <c r="L2362" s="14"/>
      <c r="M2362" s="14"/>
      <c r="N2362" s="14"/>
      <c r="O2362" s="14"/>
      <c r="Q2362" s="14" t="str">
        <f>IF(moras!H2354="SI", moras!C2354, "")</f>
        <v/>
      </c>
      <c r="R2362" s="14">
        <f>IF(moras!H2354="NO", moras!C2354, "")</f>
        <v>888101.64</v>
      </c>
      <c r="S2362" s="14">
        <f t="shared" si="39"/>
        <v>-888101.64</v>
      </c>
      <c r="T2362" s="14"/>
      <c r="U2362" s="14"/>
      <c r="V2362" s="14"/>
      <c r="W2362" s="14"/>
      <c r="X2362" s="14"/>
      <c r="Y2362" s="14"/>
      <c r="Z2362" s="14"/>
      <c r="AA2362" s="14"/>
      <c r="AB2362" s="14"/>
      <c r="AC2362" s="14"/>
      <c r="AD2362" s="14"/>
      <c r="AE2362" s="14"/>
      <c r="AF2362" s="14"/>
      <c r="AG2362" s="14"/>
      <c r="AH2362" s="14"/>
      <c r="AI2362" s="14"/>
      <c r="AJ2362" s="14"/>
      <c r="AK2362" s="14"/>
      <c r="AL2362" s="14"/>
    </row>
    <row r="2363" spans="1:38">
      <c r="A2363" s="14"/>
      <c r="B2363" s="14"/>
      <c r="C2363" s="14"/>
      <c r="D2363" s="14"/>
      <c r="E2363" s="14"/>
      <c r="F2363" s="14"/>
      <c r="G2363" s="14"/>
      <c r="H2363" s="14"/>
      <c r="I2363" s="14"/>
      <c r="J2363" s="14"/>
      <c r="K2363" s="14"/>
      <c r="L2363" s="14"/>
      <c r="M2363" s="14"/>
      <c r="N2363" s="14"/>
      <c r="O2363" s="14"/>
      <c r="Q2363" s="14">
        <f>IF(moras!H2355="SI", moras!C2355, "")</f>
        <v>417971.20000000001</v>
      </c>
      <c r="R2363" s="14" t="str">
        <f>IF(moras!H2355="NO", moras!C2355, "")</f>
        <v/>
      </c>
      <c r="S2363" s="14" t="e">
        <f t="shared" si="39"/>
        <v>#VALUE!</v>
      </c>
      <c r="T2363" s="14"/>
      <c r="U2363" s="14"/>
      <c r="V2363" s="14"/>
      <c r="W2363" s="14"/>
      <c r="X2363" s="14"/>
      <c r="Y2363" s="14"/>
      <c r="Z2363" s="14"/>
      <c r="AA2363" s="14"/>
      <c r="AB2363" s="14"/>
      <c r="AC2363" s="14"/>
      <c r="AD2363" s="14"/>
      <c r="AE2363" s="14"/>
      <c r="AF2363" s="14"/>
      <c r="AG2363" s="14"/>
      <c r="AH2363" s="14"/>
      <c r="AI2363" s="14"/>
      <c r="AJ2363" s="14"/>
      <c r="AK2363" s="14"/>
      <c r="AL2363" s="14"/>
    </row>
    <row r="2364" spans="1:38">
      <c r="A2364" s="14"/>
      <c r="B2364" s="14"/>
      <c r="C2364" s="14"/>
      <c r="D2364" s="14"/>
      <c r="E2364" s="14"/>
      <c r="F2364" s="14"/>
      <c r="G2364" s="14"/>
      <c r="H2364" s="14"/>
      <c r="I2364" s="14"/>
      <c r="J2364" s="14"/>
      <c r="K2364" s="14"/>
      <c r="L2364" s="14"/>
      <c r="M2364" s="14"/>
      <c r="N2364" s="14"/>
      <c r="O2364" s="14"/>
      <c r="Q2364" s="14">
        <f>IF(moras!H2356="SI", moras!C2356, "")</f>
        <v>380732</v>
      </c>
      <c r="R2364" s="14" t="str">
        <f>IF(moras!H2356="NO", moras!C2356, "")</f>
        <v/>
      </c>
      <c r="S2364" s="14" t="e">
        <f t="shared" si="39"/>
        <v>#VALUE!</v>
      </c>
      <c r="T2364" s="14"/>
      <c r="U2364" s="14"/>
      <c r="V2364" s="14"/>
      <c r="W2364" s="14"/>
      <c r="X2364" s="14"/>
      <c r="Y2364" s="14"/>
      <c r="Z2364" s="14"/>
      <c r="AA2364" s="14"/>
      <c r="AB2364" s="14"/>
      <c r="AC2364" s="14"/>
      <c r="AD2364" s="14"/>
      <c r="AE2364" s="14"/>
      <c r="AF2364" s="14"/>
      <c r="AG2364" s="14"/>
      <c r="AH2364" s="14"/>
      <c r="AI2364" s="14"/>
      <c r="AJ2364" s="14"/>
      <c r="AK2364" s="14"/>
      <c r="AL2364" s="14"/>
    </row>
    <row r="2365" spans="1:38">
      <c r="A2365" s="14"/>
      <c r="B2365" s="14"/>
      <c r="C2365" s="14"/>
      <c r="D2365" s="14"/>
      <c r="E2365" s="14"/>
      <c r="F2365" s="14"/>
      <c r="G2365" s="14"/>
      <c r="H2365" s="14"/>
      <c r="I2365" s="14"/>
      <c r="J2365" s="14"/>
      <c r="K2365" s="14"/>
      <c r="L2365" s="14"/>
      <c r="M2365" s="14"/>
      <c r="N2365" s="14"/>
      <c r="O2365" s="14"/>
      <c r="Q2365" s="14" t="str">
        <f>IF(moras!H2357="SI", moras!C2357, "")</f>
        <v/>
      </c>
      <c r="R2365" s="14">
        <f>IF(moras!H2357="NO", moras!C2357, "")</f>
        <v>3173069.67</v>
      </c>
      <c r="S2365" s="14">
        <f t="shared" si="39"/>
        <v>-3173069.67</v>
      </c>
      <c r="T2365" s="14"/>
      <c r="U2365" s="14"/>
      <c r="V2365" s="14"/>
      <c r="W2365" s="14"/>
      <c r="X2365" s="14"/>
      <c r="Y2365" s="14"/>
      <c r="Z2365" s="14"/>
      <c r="AA2365" s="14"/>
      <c r="AB2365" s="14"/>
      <c r="AC2365" s="14"/>
      <c r="AD2365" s="14"/>
      <c r="AE2365" s="14"/>
      <c r="AF2365" s="14"/>
      <c r="AG2365" s="14"/>
      <c r="AH2365" s="14"/>
      <c r="AI2365" s="14"/>
      <c r="AJ2365" s="14"/>
      <c r="AK2365" s="14"/>
      <c r="AL2365" s="14"/>
    </row>
    <row r="2366" spans="1:38">
      <c r="A2366" s="14"/>
      <c r="B2366" s="14"/>
      <c r="C2366" s="14"/>
      <c r="D2366" s="14"/>
      <c r="E2366" s="14"/>
      <c r="F2366" s="14"/>
      <c r="G2366" s="14"/>
      <c r="H2366" s="14"/>
      <c r="I2366" s="14"/>
      <c r="J2366" s="14"/>
      <c r="K2366" s="14"/>
      <c r="L2366" s="14"/>
      <c r="M2366" s="14"/>
      <c r="N2366" s="14"/>
      <c r="O2366" s="14"/>
      <c r="Q2366" s="14">
        <f>IF(moras!H2358="SI", moras!C2358, "")</f>
        <v>355000</v>
      </c>
      <c r="R2366" s="14" t="str">
        <f>IF(moras!H2358="NO", moras!C2358, "")</f>
        <v/>
      </c>
      <c r="S2366" s="14" t="e">
        <f t="shared" si="39"/>
        <v>#VALUE!</v>
      </c>
      <c r="T2366" s="14"/>
      <c r="U2366" s="14"/>
      <c r="V2366" s="14"/>
      <c r="W2366" s="14"/>
      <c r="X2366" s="14"/>
      <c r="Y2366" s="14"/>
      <c r="Z2366" s="14"/>
      <c r="AA2366" s="14"/>
      <c r="AB2366" s="14"/>
      <c r="AC2366" s="14"/>
      <c r="AD2366" s="14"/>
      <c r="AE2366" s="14"/>
      <c r="AF2366" s="14"/>
      <c r="AG2366" s="14"/>
      <c r="AH2366" s="14"/>
      <c r="AI2366" s="14"/>
      <c r="AJ2366" s="14"/>
      <c r="AK2366" s="14"/>
      <c r="AL2366" s="14"/>
    </row>
    <row r="2367" spans="1:38">
      <c r="A2367" s="14"/>
      <c r="B2367" s="14"/>
      <c r="C2367" s="14"/>
      <c r="D2367" s="14"/>
      <c r="E2367" s="14"/>
      <c r="F2367" s="14"/>
      <c r="G2367" s="14"/>
      <c r="H2367" s="14"/>
      <c r="I2367" s="14"/>
      <c r="J2367" s="14"/>
      <c r="K2367" s="14"/>
      <c r="L2367" s="14"/>
      <c r="M2367" s="14"/>
      <c r="N2367" s="14"/>
      <c r="O2367" s="14"/>
      <c r="Q2367" s="14" t="str">
        <f>IF(moras!H2359="SI", moras!C2359, "")</f>
        <v/>
      </c>
      <c r="R2367" s="14">
        <f>IF(moras!H2359="NO", moras!C2359, "")</f>
        <v>563202</v>
      </c>
      <c r="S2367" s="14">
        <f t="shared" si="39"/>
        <v>-563202</v>
      </c>
      <c r="T2367" s="14"/>
      <c r="U2367" s="14"/>
      <c r="V2367" s="14"/>
      <c r="W2367" s="14"/>
      <c r="X2367" s="14"/>
      <c r="Y2367" s="14"/>
      <c r="Z2367" s="14"/>
      <c r="AA2367" s="14"/>
      <c r="AB2367" s="14"/>
      <c r="AC2367" s="14"/>
      <c r="AD2367" s="14"/>
      <c r="AE2367" s="14"/>
      <c r="AF2367" s="14"/>
      <c r="AG2367" s="14"/>
      <c r="AH2367" s="14"/>
      <c r="AI2367" s="14"/>
      <c r="AJ2367" s="14"/>
      <c r="AK2367" s="14"/>
      <c r="AL2367" s="14"/>
    </row>
    <row r="2368" spans="1:38">
      <c r="A2368" s="14"/>
      <c r="B2368" s="14"/>
      <c r="C2368" s="14"/>
      <c r="D2368" s="14"/>
      <c r="E2368" s="14"/>
      <c r="F2368" s="14"/>
      <c r="G2368" s="14"/>
      <c r="H2368" s="14"/>
      <c r="I2368" s="14"/>
      <c r="J2368" s="14"/>
      <c r="K2368" s="14"/>
      <c r="L2368" s="14"/>
      <c r="M2368" s="14"/>
      <c r="N2368" s="14"/>
      <c r="O2368" s="14"/>
      <c r="Q2368" s="14" t="str">
        <f>IF(moras!H2360="SI", moras!C2360, "")</f>
        <v/>
      </c>
      <c r="R2368" s="14">
        <f>IF(moras!H2360="NO", moras!C2360, "")</f>
        <v>299647</v>
      </c>
      <c r="S2368" s="14">
        <f t="shared" si="39"/>
        <v>-299647</v>
      </c>
      <c r="T2368" s="14"/>
      <c r="U2368" s="14"/>
      <c r="V2368" s="14"/>
      <c r="W2368" s="14"/>
      <c r="X2368" s="14"/>
      <c r="Y2368" s="14"/>
      <c r="Z2368" s="14"/>
      <c r="AA2368" s="14"/>
      <c r="AB2368" s="14"/>
      <c r="AC2368" s="14"/>
      <c r="AD2368" s="14"/>
      <c r="AE2368" s="14"/>
      <c r="AF2368" s="14"/>
      <c r="AG2368" s="14"/>
      <c r="AH2368" s="14"/>
      <c r="AI2368" s="14"/>
      <c r="AJ2368" s="14"/>
      <c r="AK2368" s="14"/>
      <c r="AL2368" s="14"/>
    </row>
    <row r="2369" spans="1:38">
      <c r="A2369" s="14"/>
      <c r="B2369" s="14"/>
      <c r="C2369" s="14"/>
      <c r="D2369" s="14"/>
      <c r="E2369" s="14"/>
      <c r="F2369" s="14"/>
      <c r="G2369" s="14"/>
      <c r="H2369" s="14"/>
      <c r="I2369" s="14"/>
      <c r="J2369" s="14"/>
      <c r="K2369" s="14"/>
      <c r="L2369" s="14"/>
      <c r="M2369" s="14"/>
      <c r="N2369" s="14"/>
      <c r="O2369" s="14"/>
      <c r="Q2369" s="14" t="str">
        <f>IF(moras!H2361="SI", moras!C2361, "")</f>
        <v/>
      </c>
      <c r="R2369" s="14">
        <f>IF(moras!H2361="NO", moras!C2361, "")</f>
        <v>564955.81999999995</v>
      </c>
      <c r="S2369" s="14">
        <f t="shared" si="39"/>
        <v>-564955.81999999995</v>
      </c>
      <c r="T2369" s="14"/>
      <c r="U2369" s="14"/>
      <c r="V2369" s="14"/>
      <c r="W2369" s="14"/>
      <c r="X2369" s="14"/>
      <c r="Y2369" s="14"/>
      <c r="Z2369" s="14"/>
      <c r="AA2369" s="14"/>
      <c r="AB2369" s="14"/>
      <c r="AC2369" s="14"/>
      <c r="AD2369" s="14"/>
      <c r="AE2369" s="14"/>
      <c r="AF2369" s="14"/>
      <c r="AG2369" s="14"/>
      <c r="AH2369" s="14"/>
      <c r="AI2369" s="14"/>
      <c r="AJ2369" s="14"/>
      <c r="AK2369" s="14"/>
      <c r="AL2369" s="14"/>
    </row>
    <row r="2370" spans="1:38">
      <c r="A2370" s="14"/>
      <c r="B2370" s="14"/>
      <c r="C2370" s="14"/>
      <c r="D2370" s="14"/>
      <c r="E2370" s="14"/>
      <c r="F2370" s="14"/>
      <c r="G2370" s="14"/>
      <c r="H2370" s="14"/>
      <c r="I2370" s="14"/>
      <c r="J2370" s="14"/>
      <c r="K2370" s="14"/>
      <c r="L2370" s="14"/>
      <c r="M2370" s="14"/>
      <c r="N2370" s="14"/>
      <c r="O2370" s="14"/>
      <c r="Q2370" s="14">
        <f>IF(moras!H2362="SI", moras!C2362, "")</f>
        <v>326749</v>
      </c>
      <c r="R2370" s="14" t="str">
        <f>IF(moras!H2362="NO", moras!C2362, "")</f>
        <v/>
      </c>
      <c r="S2370" s="14" t="e">
        <f t="shared" si="39"/>
        <v>#VALUE!</v>
      </c>
      <c r="T2370" s="14"/>
      <c r="U2370" s="14"/>
      <c r="V2370" s="14"/>
      <c r="W2370" s="14"/>
      <c r="X2370" s="14"/>
      <c r="Y2370" s="14"/>
      <c r="Z2370" s="14"/>
      <c r="AA2370" s="14"/>
      <c r="AB2370" s="14"/>
      <c r="AC2370" s="14"/>
      <c r="AD2370" s="14"/>
      <c r="AE2370" s="14"/>
      <c r="AF2370" s="14"/>
      <c r="AG2370" s="14"/>
      <c r="AH2370" s="14"/>
      <c r="AI2370" s="14"/>
      <c r="AJ2370" s="14"/>
      <c r="AK2370" s="14"/>
      <c r="AL2370" s="14"/>
    </row>
    <row r="2371" spans="1:38">
      <c r="A2371" s="14"/>
      <c r="B2371" s="14"/>
      <c r="C2371" s="14"/>
      <c r="D2371" s="14"/>
      <c r="E2371" s="14"/>
      <c r="F2371" s="14"/>
      <c r="G2371" s="14"/>
      <c r="H2371" s="14"/>
      <c r="I2371" s="14"/>
      <c r="J2371" s="14"/>
      <c r="K2371" s="14"/>
      <c r="L2371" s="14"/>
      <c r="M2371" s="14"/>
      <c r="N2371" s="14"/>
      <c r="O2371" s="14"/>
      <c r="Q2371" s="14" t="str">
        <f>IF(moras!H2363="SI", moras!C2363, "")</f>
        <v/>
      </c>
      <c r="R2371" s="14">
        <f>IF(moras!H2363="NO", moras!C2363, "")</f>
        <v>2190000</v>
      </c>
      <c r="S2371" s="14">
        <f t="shared" si="39"/>
        <v>-2190000</v>
      </c>
      <c r="T2371" s="14"/>
      <c r="U2371" s="14"/>
      <c r="V2371" s="14"/>
      <c r="W2371" s="14"/>
      <c r="X2371" s="14"/>
      <c r="Y2371" s="14"/>
      <c r="Z2371" s="14"/>
      <c r="AA2371" s="14"/>
      <c r="AB2371" s="14"/>
      <c r="AC2371" s="14"/>
      <c r="AD2371" s="14"/>
      <c r="AE2371" s="14"/>
      <c r="AF2371" s="14"/>
      <c r="AG2371" s="14"/>
      <c r="AH2371" s="14"/>
      <c r="AI2371" s="14"/>
      <c r="AJ2371" s="14"/>
      <c r="AK2371" s="14"/>
      <c r="AL2371" s="14"/>
    </row>
    <row r="2372" spans="1:38">
      <c r="A2372" s="14"/>
      <c r="B2372" s="14"/>
      <c r="C2372" s="14"/>
      <c r="D2372" s="14"/>
      <c r="E2372" s="14"/>
      <c r="F2372" s="14"/>
      <c r="G2372" s="14"/>
      <c r="H2372" s="14"/>
      <c r="I2372" s="14"/>
      <c r="J2372" s="14"/>
      <c r="K2372" s="14"/>
      <c r="L2372" s="14"/>
      <c r="M2372" s="14"/>
      <c r="N2372" s="14"/>
      <c r="O2372" s="14"/>
      <c r="Q2372" s="14">
        <f>IF(moras!H2364="SI", moras!C2364, "")</f>
        <v>1248185</v>
      </c>
      <c r="R2372" s="14" t="str">
        <f>IF(moras!H2364="NO", moras!C2364, "")</f>
        <v/>
      </c>
      <c r="S2372" s="14" t="e">
        <f t="shared" si="39"/>
        <v>#VALUE!</v>
      </c>
      <c r="T2372" s="14"/>
      <c r="U2372" s="14"/>
      <c r="V2372" s="14"/>
      <c r="W2372" s="14"/>
      <c r="X2372" s="14"/>
      <c r="Y2372" s="14"/>
      <c r="Z2372" s="14"/>
      <c r="AA2372" s="14"/>
      <c r="AB2372" s="14"/>
      <c r="AC2372" s="14"/>
      <c r="AD2372" s="14"/>
      <c r="AE2372" s="14"/>
      <c r="AF2372" s="14"/>
      <c r="AG2372" s="14"/>
      <c r="AH2372" s="14"/>
      <c r="AI2372" s="14"/>
      <c r="AJ2372" s="14"/>
      <c r="AK2372" s="14"/>
      <c r="AL2372" s="14"/>
    </row>
    <row r="2373" spans="1:38">
      <c r="A2373" s="14"/>
      <c r="B2373" s="14"/>
      <c r="C2373" s="14"/>
      <c r="D2373" s="14"/>
      <c r="E2373" s="14"/>
      <c r="F2373" s="14"/>
      <c r="G2373" s="14"/>
      <c r="H2373" s="14"/>
      <c r="I2373" s="14"/>
      <c r="J2373" s="14"/>
      <c r="K2373" s="14"/>
      <c r="L2373" s="14"/>
      <c r="M2373" s="14"/>
      <c r="N2373" s="14"/>
      <c r="O2373" s="14"/>
      <c r="Q2373" s="14" t="str">
        <f>IF(moras!H2365="SI", moras!C2365, "")</f>
        <v/>
      </c>
      <c r="R2373" s="14">
        <f>IF(moras!H2365="NO", moras!C2365, "")</f>
        <v>360000</v>
      </c>
      <c r="S2373" s="14">
        <f t="shared" si="39"/>
        <v>-360000</v>
      </c>
      <c r="T2373" s="14"/>
      <c r="U2373" s="14"/>
      <c r="V2373" s="14"/>
      <c r="W2373" s="14"/>
      <c r="X2373" s="14"/>
      <c r="Y2373" s="14"/>
      <c r="Z2373" s="14"/>
      <c r="AA2373" s="14"/>
      <c r="AB2373" s="14"/>
      <c r="AC2373" s="14"/>
      <c r="AD2373" s="14"/>
      <c r="AE2373" s="14"/>
      <c r="AF2373" s="14"/>
      <c r="AG2373" s="14"/>
      <c r="AH2373" s="14"/>
      <c r="AI2373" s="14"/>
      <c r="AJ2373" s="14"/>
      <c r="AK2373" s="14"/>
      <c r="AL2373" s="14"/>
    </row>
    <row r="2374" spans="1:38">
      <c r="A2374" s="14"/>
      <c r="B2374" s="14"/>
      <c r="C2374" s="14"/>
      <c r="D2374" s="14"/>
      <c r="E2374" s="14"/>
      <c r="F2374" s="14"/>
      <c r="G2374" s="14"/>
      <c r="H2374" s="14"/>
      <c r="I2374" s="14"/>
      <c r="J2374" s="14"/>
      <c r="K2374" s="14"/>
      <c r="L2374" s="14"/>
      <c r="M2374" s="14"/>
      <c r="N2374" s="14"/>
      <c r="O2374" s="14"/>
      <c r="Q2374" s="14">
        <f>IF(moras!H2366="SI", moras!C2366, "")</f>
        <v>190000</v>
      </c>
      <c r="R2374" s="14" t="str">
        <f>IF(moras!H2366="NO", moras!C2366, "")</f>
        <v/>
      </c>
      <c r="S2374" s="14" t="e">
        <f t="shared" si="39"/>
        <v>#VALUE!</v>
      </c>
      <c r="T2374" s="14"/>
      <c r="U2374" s="14"/>
      <c r="V2374" s="14"/>
      <c r="W2374" s="14"/>
      <c r="X2374" s="14"/>
      <c r="Y2374" s="14"/>
      <c r="Z2374" s="14"/>
      <c r="AA2374" s="14"/>
      <c r="AB2374" s="14"/>
      <c r="AC2374" s="14"/>
      <c r="AD2374" s="14"/>
      <c r="AE2374" s="14"/>
      <c r="AF2374" s="14"/>
      <c r="AG2374" s="14"/>
      <c r="AH2374" s="14"/>
      <c r="AI2374" s="14"/>
      <c r="AJ2374" s="14"/>
      <c r="AK2374" s="14"/>
      <c r="AL2374" s="14"/>
    </row>
    <row r="2375" spans="1:38">
      <c r="A2375" s="14"/>
      <c r="B2375" s="14"/>
      <c r="C2375" s="14"/>
      <c r="D2375" s="14"/>
      <c r="E2375" s="14"/>
      <c r="F2375" s="14"/>
      <c r="G2375" s="14"/>
      <c r="H2375" s="14"/>
      <c r="I2375" s="14"/>
      <c r="J2375" s="14"/>
      <c r="K2375" s="14"/>
      <c r="L2375" s="14"/>
      <c r="M2375" s="14"/>
      <c r="N2375" s="14"/>
      <c r="O2375" s="14"/>
      <c r="Q2375" s="14" t="str">
        <f>IF(moras!H2367="SI", moras!C2367, "")</f>
        <v/>
      </c>
      <c r="R2375" s="14">
        <f>IF(moras!H2367="NO", moras!C2367, "")</f>
        <v>1287284</v>
      </c>
      <c r="S2375" s="14">
        <f t="shared" si="39"/>
        <v>-1287284</v>
      </c>
      <c r="T2375" s="14"/>
      <c r="U2375" s="14"/>
      <c r="V2375" s="14"/>
      <c r="W2375" s="14"/>
      <c r="X2375" s="14"/>
      <c r="Y2375" s="14"/>
      <c r="Z2375" s="14"/>
      <c r="AA2375" s="14"/>
      <c r="AB2375" s="14"/>
      <c r="AC2375" s="14"/>
      <c r="AD2375" s="14"/>
      <c r="AE2375" s="14"/>
      <c r="AF2375" s="14"/>
      <c r="AG2375" s="14"/>
      <c r="AH2375" s="14"/>
      <c r="AI2375" s="14"/>
      <c r="AJ2375" s="14"/>
      <c r="AK2375" s="14"/>
      <c r="AL2375" s="14"/>
    </row>
    <row r="2376" spans="1:38">
      <c r="A2376" s="14"/>
      <c r="B2376" s="14"/>
      <c r="C2376" s="14"/>
      <c r="D2376" s="14"/>
      <c r="E2376" s="14"/>
      <c r="F2376" s="14"/>
      <c r="G2376" s="14"/>
      <c r="H2376" s="14"/>
      <c r="I2376" s="14"/>
      <c r="J2376" s="14"/>
      <c r="K2376" s="14"/>
      <c r="L2376" s="14"/>
      <c r="M2376" s="14"/>
      <c r="N2376" s="14"/>
      <c r="O2376" s="14"/>
      <c r="Q2376" s="14" t="str">
        <f>IF(moras!H2368="SI", moras!C2368, "")</f>
        <v/>
      </c>
      <c r="R2376" s="14">
        <f>IF(moras!H2368="NO", moras!C2368, "")</f>
        <v>1161697.8500000001</v>
      </c>
      <c r="S2376" s="14">
        <f t="shared" si="39"/>
        <v>-1161697.8500000001</v>
      </c>
      <c r="T2376" s="14"/>
      <c r="U2376" s="14"/>
      <c r="V2376" s="14"/>
      <c r="W2376" s="14"/>
      <c r="X2376" s="14"/>
      <c r="Y2376" s="14"/>
      <c r="Z2376" s="14"/>
      <c r="AA2376" s="14"/>
      <c r="AB2376" s="14"/>
      <c r="AC2376" s="14"/>
      <c r="AD2376" s="14"/>
      <c r="AE2376" s="14"/>
      <c r="AF2376" s="14"/>
      <c r="AG2376" s="14"/>
      <c r="AH2376" s="14"/>
      <c r="AI2376" s="14"/>
      <c r="AJ2376" s="14"/>
      <c r="AK2376" s="14"/>
      <c r="AL2376" s="14"/>
    </row>
    <row r="2377" spans="1:38">
      <c r="A2377" s="14"/>
      <c r="B2377" s="14"/>
      <c r="C2377" s="14"/>
      <c r="D2377" s="14"/>
      <c r="E2377" s="14"/>
      <c r="F2377" s="14"/>
      <c r="G2377" s="14"/>
      <c r="H2377" s="14"/>
      <c r="I2377" s="14"/>
      <c r="J2377" s="14"/>
      <c r="K2377" s="14"/>
      <c r="L2377" s="14"/>
      <c r="M2377" s="14"/>
      <c r="N2377" s="14"/>
      <c r="O2377" s="14"/>
      <c r="Q2377" s="14">
        <f>IF(moras!H2369="SI", moras!C2369, "")</f>
        <v>520000</v>
      </c>
      <c r="R2377" s="14" t="str">
        <f>IF(moras!H2369="NO", moras!C2369, "")</f>
        <v/>
      </c>
      <c r="S2377" s="14" t="e">
        <f t="shared" si="39"/>
        <v>#VALUE!</v>
      </c>
      <c r="T2377" s="14"/>
      <c r="U2377" s="14"/>
      <c r="V2377" s="14"/>
      <c r="W2377" s="14"/>
      <c r="X2377" s="14"/>
      <c r="Y2377" s="14"/>
      <c r="Z2377" s="14"/>
      <c r="AA2377" s="14"/>
      <c r="AB2377" s="14"/>
      <c r="AC2377" s="14"/>
      <c r="AD2377" s="14"/>
      <c r="AE2377" s="14"/>
      <c r="AF2377" s="14"/>
      <c r="AG2377" s="14"/>
      <c r="AH2377" s="14"/>
      <c r="AI2377" s="14"/>
      <c r="AJ2377" s="14"/>
      <c r="AK2377" s="14"/>
      <c r="AL2377" s="14"/>
    </row>
    <row r="2378" spans="1:38">
      <c r="A2378" s="14"/>
      <c r="B2378" s="14"/>
      <c r="C2378" s="14"/>
      <c r="D2378" s="14"/>
      <c r="E2378" s="14"/>
      <c r="F2378" s="14"/>
      <c r="G2378" s="14"/>
      <c r="H2378" s="14"/>
      <c r="I2378" s="14"/>
      <c r="J2378" s="14"/>
      <c r="K2378" s="14"/>
      <c r="L2378" s="14"/>
      <c r="M2378" s="14"/>
      <c r="N2378" s="14"/>
      <c r="O2378" s="14"/>
      <c r="Q2378" s="14" t="str">
        <f>IF(moras!H2370="SI", moras!C2370, "")</f>
        <v/>
      </c>
      <c r="R2378" s="14">
        <f>IF(moras!H2370="NO", moras!C2370, "")</f>
        <v>1459164</v>
      </c>
      <c r="S2378" s="14">
        <f t="shared" si="39"/>
        <v>-1459164</v>
      </c>
      <c r="T2378" s="14"/>
      <c r="U2378" s="14"/>
      <c r="V2378" s="14"/>
      <c r="W2378" s="14"/>
      <c r="X2378" s="14"/>
      <c r="Y2378" s="14"/>
      <c r="Z2378" s="14"/>
      <c r="AA2378" s="14"/>
      <c r="AB2378" s="14"/>
      <c r="AC2378" s="14"/>
      <c r="AD2378" s="14"/>
      <c r="AE2378" s="14"/>
      <c r="AF2378" s="14"/>
      <c r="AG2378" s="14"/>
      <c r="AH2378" s="14"/>
      <c r="AI2378" s="14"/>
      <c r="AJ2378" s="14"/>
      <c r="AK2378" s="14"/>
      <c r="AL2378" s="14"/>
    </row>
    <row r="2379" spans="1:38">
      <c r="A2379" s="14"/>
      <c r="B2379" s="14"/>
      <c r="C2379" s="14"/>
      <c r="D2379" s="14"/>
      <c r="E2379" s="14"/>
      <c r="F2379" s="14"/>
      <c r="G2379" s="14"/>
      <c r="H2379" s="14"/>
      <c r="I2379" s="14"/>
      <c r="J2379" s="14"/>
      <c r="K2379" s="14"/>
      <c r="L2379" s="14"/>
      <c r="M2379" s="14"/>
      <c r="N2379" s="14"/>
      <c r="O2379" s="14"/>
      <c r="Q2379" s="14" t="str">
        <f>IF(moras!H2371="SI", moras!C2371, "")</f>
        <v/>
      </c>
      <c r="R2379" s="14">
        <f>IF(moras!H2371="NO", moras!C2371, "")</f>
        <v>785103.77</v>
      </c>
      <c r="S2379" s="14">
        <f t="shared" ref="S2379:S2442" si="40">-R2379</f>
        <v>-785103.77</v>
      </c>
      <c r="T2379" s="14"/>
      <c r="U2379" s="14"/>
      <c r="V2379" s="14"/>
      <c r="W2379" s="14"/>
      <c r="X2379" s="14"/>
      <c r="Y2379" s="14"/>
      <c r="Z2379" s="14"/>
      <c r="AA2379" s="14"/>
      <c r="AB2379" s="14"/>
      <c r="AC2379" s="14"/>
      <c r="AD2379" s="14"/>
      <c r="AE2379" s="14"/>
      <c r="AF2379" s="14"/>
      <c r="AG2379" s="14"/>
      <c r="AH2379" s="14"/>
      <c r="AI2379" s="14"/>
      <c r="AJ2379" s="14"/>
      <c r="AK2379" s="14"/>
      <c r="AL2379" s="14"/>
    </row>
    <row r="2380" spans="1:38">
      <c r="A2380" s="14"/>
      <c r="B2380" s="14"/>
      <c r="C2380" s="14"/>
      <c r="D2380" s="14"/>
      <c r="E2380" s="14"/>
      <c r="F2380" s="14"/>
      <c r="G2380" s="14"/>
      <c r="H2380" s="14"/>
      <c r="I2380" s="14"/>
      <c r="J2380" s="14"/>
      <c r="K2380" s="14"/>
      <c r="L2380" s="14"/>
      <c r="M2380" s="14"/>
      <c r="N2380" s="14"/>
      <c r="O2380" s="14"/>
      <c r="Q2380" s="14">
        <f>IF(moras!H2372="SI", moras!C2372, "")</f>
        <v>175874.58</v>
      </c>
      <c r="R2380" s="14" t="str">
        <f>IF(moras!H2372="NO", moras!C2372, "")</f>
        <v/>
      </c>
      <c r="S2380" s="14" t="e">
        <f t="shared" si="40"/>
        <v>#VALUE!</v>
      </c>
      <c r="T2380" s="14"/>
      <c r="U2380" s="14"/>
      <c r="V2380" s="14"/>
      <c r="W2380" s="14"/>
      <c r="X2380" s="14"/>
      <c r="Y2380" s="14"/>
      <c r="Z2380" s="14"/>
      <c r="AA2380" s="14"/>
      <c r="AB2380" s="14"/>
      <c r="AC2380" s="14"/>
      <c r="AD2380" s="14"/>
      <c r="AE2380" s="14"/>
      <c r="AF2380" s="14"/>
      <c r="AG2380" s="14"/>
      <c r="AH2380" s="14"/>
      <c r="AI2380" s="14"/>
      <c r="AJ2380" s="14"/>
      <c r="AK2380" s="14"/>
      <c r="AL2380" s="14"/>
    </row>
    <row r="2381" spans="1:38">
      <c r="A2381" s="14"/>
      <c r="B2381" s="14"/>
      <c r="C2381" s="14"/>
      <c r="D2381" s="14"/>
      <c r="E2381" s="14"/>
      <c r="F2381" s="14"/>
      <c r="G2381" s="14"/>
      <c r="H2381" s="14"/>
      <c r="I2381" s="14"/>
      <c r="J2381" s="14"/>
      <c r="K2381" s="14"/>
      <c r="L2381" s="14"/>
      <c r="M2381" s="14"/>
      <c r="N2381" s="14"/>
      <c r="O2381" s="14"/>
      <c r="Q2381" s="14" t="str">
        <f>IF(moras!H2373="SI", moras!C2373, "")</f>
        <v/>
      </c>
      <c r="R2381" s="14">
        <f>IF(moras!H2373="NO", moras!C2373, "")</f>
        <v>341004</v>
      </c>
      <c r="S2381" s="14">
        <f t="shared" si="40"/>
        <v>-341004</v>
      </c>
      <c r="T2381" s="14"/>
      <c r="U2381" s="14"/>
      <c r="V2381" s="14"/>
      <c r="W2381" s="14"/>
      <c r="X2381" s="14"/>
      <c r="Y2381" s="14"/>
      <c r="Z2381" s="14"/>
      <c r="AA2381" s="14"/>
      <c r="AB2381" s="14"/>
      <c r="AC2381" s="14"/>
      <c r="AD2381" s="14"/>
      <c r="AE2381" s="14"/>
      <c r="AF2381" s="14"/>
      <c r="AG2381" s="14"/>
      <c r="AH2381" s="14"/>
      <c r="AI2381" s="14"/>
      <c r="AJ2381" s="14"/>
      <c r="AK2381" s="14"/>
      <c r="AL2381" s="14"/>
    </row>
    <row r="2382" spans="1:38">
      <c r="A2382" s="14"/>
      <c r="B2382" s="14"/>
      <c r="C2382" s="14"/>
      <c r="D2382" s="14"/>
      <c r="E2382" s="14"/>
      <c r="F2382" s="14"/>
      <c r="G2382" s="14"/>
      <c r="H2382" s="14"/>
      <c r="I2382" s="14"/>
      <c r="J2382" s="14"/>
      <c r="K2382" s="14"/>
      <c r="L2382" s="14"/>
      <c r="M2382" s="14"/>
      <c r="N2382" s="14"/>
      <c r="O2382" s="14"/>
      <c r="Q2382" s="14" t="str">
        <f>IF(moras!H2374="SI", moras!C2374, "")</f>
        <v/>
      </c>
      <c r="R2382" s="14">
        <f>IF(moras!H2374="NO", moras!C2374, "")</f>
        <v>3426447.35</v>
      </c>
      <c r="S2382" s="14">
        <f t="shared" si="40"/>
        <v>-3426447.35</v>
      </c>
      <c r="T2382" s="14"/>
      <c r="U2382" s="14"/>
      <c r="V2382" s="14"/>
      <c r="W2382" s="14"/>
      <c r="X2382" s="14"/>
      <c r="Y2382" s="14"/>
      <c r="Z2382" s="14"/>
      <c r="AA2382" s="14"/>
      <c r="AB2382" s="14"/>
      <c r="AC2382" s="14"/>
      <c r="AD2382" s="14"/>
      <c r="AE2382" s="14"/>
      <c r="AF2382" s="14"/>
      <c r="AG2382" s="14"/>
      <c r="AH2382" s="14"/>
      <c r="AI2382" s="14"/>
      <c r="AJ2382" s="14"/>
      <c r="AK2382" s="14"/>
      <c r="AL2382" s="14"/>
    </row>
    <row r="2383" spans="1:38">
      <c r="A2383" s="14"/>
      <c r="B2383" s="14"/>
      <c r="C2383" s="14"/>
      <c r="D2383" s="14"/>
      <c r="E2383" s="14"/>
      <c r="F2383" s="14"/>
      <c r="G2383" s="14"/>
      <c r="H2383" s="14"/>
      <c r="I2383" s="14"/>
      <c r="J2383" s="14"/>
      <c r="K2383" s="14"/>
      <c r="L2383" s="14"/>
      <c r="M2383" s="14"/>
      <c r="N2383" s="14"/>
      <c r="O2383" s="14"/>
      <c r="Q2383" s="14" t="str">
        <f>IF(moras!H2375="SI", moras!C2375, "")</f>
        <v/>
      </c>
      <c r="R2383" s="14">
        <f>IF(moras!H2375="NO", moras!C2375, "")</f>
        <v>638675</v>
      </c>
      <c r="S2383" s="14">
        <f t="shared" si="40"/>
        <v>-638675</v>
      </c>
      <c r="T2383" s="14"/>
      <c r="U2383" s="14"/>
      <c r="V2383" s="14"/>
      <c r="W2383" s="14"/>
      <c r="X2383" s="14"/>
      <c r="Y2383" s="14"/>
      <c r="Z2383" s="14"/>
      <c r="AA2383" s="14"/>
      <c r="AB2383" s="14"/>
      <c r="AC2383" s="14"/>
      <c r="AD2383" s="14"/>
      <c r="AE2383" s="14"/>
      <c r="AF2383" s="14"/>
      <c r="AG2383" s="14"/>
      <c r="AH2383" s="14"/>
      <c r="AI2383" s="14"/>
      <c r="AJ2383" s="14"/>
      <c r="AK2383" s="14"/>
      <c r="AL2383" s="14"/>
    </row>
    <row r="2384" spans="1:38">
      <c r="A2384" s="14"/>
      <c r="B2384" s="14"/>
      <c r="C2384" s="14"/>
      <c r="D2384" s="14"/>
      <c r="E2384" s="14"/>
      <c r="F2384" s="14"/>
      <c r="G2384" s="14"/>
      <c r="H2384" s="14"/>
      <c r="I2384" s="14"/>
      <c r="J2384" s="14"/>
      <c r="K2384" s="14"/>
      <c r="L2384" s="14"/>
      <c r="M2384" s="14"/>
      <c r="N2384" s="14"/>
      <c r="O2384" s="14"/>
      <c r="Q2384" s="14" t="str">
        <f>IF(moras!H2376="SI", moras!C2376, "")</f>
        <v/>
      </c>
      <c r="R2384" s="14">
        <f>IF(moras!H2376="NO", moras!C2376, "")</f>
        <v>587574</v>
      </c>
      <c r="S2384" s="14">
        <f t="shared" si="40"/>
        <v>-587574</v>
      </c>
      <c r="T2384" s="14"/>
      <c r="U2384" s="14"/>
      <c r="V2384" s="14"/>
      <c r="W2384" s="14"/>
      <c r="X2384" s="14"/>
      <c r="Y2384" s="14"/>
      <c r="Z2384" s="14"/>
      <c r="AA2384" s="14"/>
      <c r="AB2384" s="14"/>
      <c r="AC2384" s="14"/>
      <c r="AD2384" s="14"/>
      <c r="AE2384" s="14"/>
      <c r="AF2384" s="14"/>
      <c r="AG2384" s="14"/>
      <c r="AH2384" s="14"/>
      <c r="AI2384" s="14"/>
      <c r="AJ2384" s="14"/>
      <c r="AK2384" s="14"/>
      <c r="AL2384" s="14"/>
    </row>
    <row r="2385" spans="1:38">
      <c r="A2385" s="14"/>
      <c r="B2385" s="14"/>
      <c r="C2385" s="14"/>
      <c r="D2385" s="14"/>
      <c r="E2385" s="14"/>
      <c r="F2385" s="14"/>
      <c r="G2385" s="14"/>
      <c r="H2385" s="14"/>
      <c r="I2385" s="14"/>
      <c r="J2385" s="14"/>
      <c r="K2385" s="14"/>
      <c r="L2385" s="14"/>
      <c r="M2385" s="14"/>
      <c r="N2385" s="14"/>
      <c r="O2385" s="14"/>
      <c r="Q2385" s="14">
        <f>IF(moras!H2377="SI", moras!C2377, "")</f>
        <v>120000</v>
      </c>
      <c r="R2385" s="14" t="str">
        <f>IF(moras!H2377="NO", moras!C2377, "")</f>
        <v/>
      </c>
      <c r="S2385" s="14" t="e">
        <f t="shared" si="40"/>
        <v>#VALUE!</v>
      </c>
      <c r="T2385" s="14"/>
      <c r="U2385" s="14"/>
      <c r="V2385" s="14"/>
      <c r="W2385" s="14"/>
      <c r="X2385" s="14"/>
      <c r="Y2385" s="14"/>
      <c r="Z2385" s="14"/>
      <c r="AA2385" s="14"/>
      <c r="AB2385" s="14"/>
      <c r="AC2385" s="14"/>
      <c r="AD2385" s="14"/>
      <c r="AE2385" s="14"/>
      <c r="AF2385" s="14"/>
      <c r="AG2385" s="14"/>
      <c r="AH2385" s="14"/>
      <c r="AI2385" s="14"/>
      <c r="AJ2385" s="14"/>
      <c r="AK2385" s="14"/>
      <c r="AL2385" s="14"/>
    </row>
    <row r="2386" spans="1:38">
      <c r="A2386" s="14"/>
      <c r="B2386" s="14"/>
      <c r="C2386" s="14"/>
      <c r="D2386" s="14"/>
      <c r="E2386" s="14"/>
      <c r="F2386" s="14"/>
      <c r="G2386" s="14"/>
      <c r="H2386" s="14"/>
      <c r="I2386" s="14"/>
      <c r="J2386" s="14"/>
      <c r="K2386" s="14"/>
      <c r="L2386" s="14"/>
      <c r="M2386" s="14"/>
      <c r="N2386" s="14"/>
      <c r="O2386" s="14"/>
      <c r="Q2386" s="14" t="str">
        <f>IF(moras!H2378="SI", moras!C2378, "")</f>
        <v/>
      </c>
      <c r="R2386" s="14">
        <f>IF(moras!H2378="NO", moras!C2378, "")</f>
        <v>498141.67</v>
      </c>
      <c r="S2386" s="14">
        <f t="shared" si="40"/>
        <v>-498141.67</v>
      </c>
      <c r="T2386" s="14"/>
      <c r="U2386" s="14"/>
      <c r="V2386" s="14"/>
      <c r="W2386" s="14"/>
      <c r="X2386" s="14"/>
      <c r="Y2386" s="14"/>
      <c r="Z2386" s="14"/>
      <c r="AA2386" s="14"/>
      <c r="AB2386" s="14"/>
      <c r="AC2386" s="14"/>
      <c r="AD2386" s="14"/>
      <c r="AE2386" s="14"/>
      <c r="AF2386" s="14"/>
      <c r="AG2386" s="14"/>
      <c r="AH2386" s="14"/>
      <c r="AI2386" s="14"/>
      <c r="AJ2386" s="14"/>
      <c r="AK2386" s="14"/>
      <c r="AL2386" s="14"/>
    </row>
    <row r="2387" spans="1:38">
      <c r="A2387" s="14"/>
      <c r="B2387" s="14"/>
      <c r="C2387" s="14"/>
      <c r="D2387" s="14"/>
      <c r="E2387" s="14"/>
      <c r="F2387" s="14"/>
      <c r="G2387" s="14"/>
      <c r="H2387" s="14"/>
      <c r="I2387" s="14"/>
      <c r="J2387" s="14"/>
      <c r="K2387" s="14"/>
      <c r="L2387" s="14"/>
      <c r="M2387" s="14"/>
      <c r="N2387" s="14"/>
      <c r="O2387" s="14"/>
      <c r="Q2387" s="14" t="str">
        <f>IF(moras!H2379="SI", moras!C2379, "")</f>
        <v/>
      </c>
      <c r="R2387" s="14">
        <f>IF(moras!H2379="NO", moras!C2379, "")</f>
        <v>562493.75</v>
      </c>
      <c r="S2387" s="14">
        <f t="shared" si="40"/>
        <v>-562493.75</v>
      </c>
      <c r="T2387" s="14"/>
      <c r="U2387" s="14"/>
      <c r="V2387" s="14"/>
      <c r="W2387" s="14"/>
      <c r="X2387" s="14"/>
      <c r="Y2387" s="14"/>
      <c r="Z2387" s="14"/>
      <c r="AA2387" s="14"/>
      <c r="AB2387" s="14"/>
      <c r="AC2387" s="14"/>
      <c r="AD2387" s="14"/>
      <c r="AE2387" s="14"/>
      <c r="AF2387" s="14"/>
      <c r="AG2387" s="14"/>
      <c r="AH2387" s="14"/>
      <c r="AI2387" s="14"/>
      <c r="AJ2387" s="14"/>
      <c r="AK2387" s="14"/>
      <c r="AL2387" s="14"/>
    </row>
    <row r="2388" spans="1:38">
      <c r="A2388" s="14"/>
      <c r="B2388" s="14"/>
      <c r="C2388" s="14"/>
      <c r="D2388" s="14"/>
      <c r="E2388" s="14"/>
      <c r="F2388" s="14"/>
      <c r="G2388" s="14"/>
      <c r="H2388" s="14"/>
      <c r="I2388" s="14"/>
      <c r="J2388" s="14"/>
      <c r="K2388" s="14"/>
      <c r="L2388" s="14"/>
      <c r="M2388" s="14"/>
      <c r="N2388" s="14"/>
      <c r="O2388" s="14"/>
      <c r="Q2388" s="14" t="str">
        <f>IF(moras!H2380="SI", moras!C2380, "")</f>
        <v/>
      </c>
      <c r="R2388" s="14">
        <f>IF(moras!H2380="NO", moras!C2380, "")</f>
        <v>464100</v>
      </c>
      <c r="S2388" s="14">
        <f t="shared" si="40"/>
        <v>-464100</v>
      </c>
      <c r="T2388" s="14"/>
      <c r="U2388" s="14"/>
      <c r="V2388" s="14"/>
      <c r="W2388" s="14"/>
      <c r="X2388" s="14"/>
      <c r="Y2388" s="14"/>
      <c r="Z2388" s="14"/>
      <c r="AA2388" s="14"/>
      <c r="AB2388" s="14"/>
      <c r="AC2388" s="14"/>
      <c r="AD2388" s="14"/>
      <c r="AE2388" s="14"/>
      <c r="AF2388" s="14"/>
      <c r="AG2388" s="14"/>
      <c r="AH2388" s="14"/>
      <c r="AI2388" s="14"/>
      <c r="AJ2388" s="14"/>
      <c r="AK2388" s="14"/>
      <c r="AL2388" s="14"/>
    </row>
    <row r="2389" spans="1:38">
      <c r="A2389" s="14"/>
      <c r="B2389" s="14"/>
      <c r="C2389" s="14"/>
      <c r="D2389" s="14"/>
      <c r="E2389" s="14"/>
      <c r="F2389" s="14"/>
      <c r="G2389" s="14"/>
      <c r="H2389" s="14"/>
      <c r="I2389" s="14"/>
      <c r="J2389" s="14"/>
      <c r="K2389" s="14"/>
      <c r="L2389" s="14"/>
      <c r="M2389" s="14"/>
      <c r="N2389" s="14"/>
      <c r="O2389" s="14"/>
      <c r="Q2389" s="14" t="str">
        <f>IF(moras!H2381="SI", moras!C2381, "")</f>
        <v/>
      </c>
      <c r="R2389" s="14">
        <f>IF(moras!H2381="NO", moras!C2381, "")</f>
        <v>324953</v>
      </c>
      <c r="S2389" s="14">
        <f t="shared" si="40"/>
        <v>-324953</v>
      </c>
      <c r="T2389" s="14"/>
      <c r="U2389" s="14"/>
      <c r="V2389" s="14"/>
      <c r="W2389" s="14"/>
      <c r="X2389" s="14"/>
      <c r="Y2389" s="14"/>
      <c r="Z2389" s="14"/>
      <c r="AA2389" s="14"/>
      <c r="AB2389" s="14"/>
      <c r="AC2389" s="14"/>
      <c r="AD2389" s="14"/>
      <c r="AE2389" s="14"/>
      <c r="AF2389" s="14"/>
      <c r="AG2389" s="14"/>
      <c r="AH2389" s="14"/>
      <c r="AI2389" s="14"/>
      <c r="AJ2389" s="14"/>
      <c r="AK2389" s="14"/>
      <c r="AL2389" s="14"/>
    </row>
    <row r="2390" spans="1:38">
      <c r="A2390" s="14"/>
      <c r="B2390" s="14"/>
      <c r="C2390" s="14"/>
      <c r="D2390" s="14"/>
      <c r="E2390" s="14"/>
      <c r="F2390" s="14"/>
      <c r="G2390" s="14"/>
      <c r="H2390" s="14"/>
      <c r="I2390" s="14"/>
      <c r="J2390" s="14"/>
      <c r="K2390" s="14"/>
      <c r="L2390" s="14"/>
      <c r="M2390" s="14"/>
      <c r="N2390" s="14"/>
      <c r="O2390" s="14"/>
      <c r="Q2390" s="14" t="str">
        <f>IF(moras!H2382="SI", moras!C2382, "")</f>
        <v/>
      </c>
      <c r="R2390" s="14">
        <f>IF(moras!H2382="NO", moras!C2382, "")</f>
        <v>318550</v>
      </c>
      <c r="S2390" s="14">
        <f t="shared" si="40"/>
        <v>-318550</v>
      </c>
      <c r="T2390" s="14"/>
      <c r="U2390" s="14"/>
      <c r="V2390" s="14"/>
      <c r="W2390" s="14"/>
      <c r="X2390" s="14"/>
      <c r="Y2390" s="14"/>
      <c r="Z2390" s="14"/>
      <c r="AA2390" s="14"/>
      <c r="AB2390" s="14"/>
      <c r="AC2390" s="14"/>
      <c r="AD2390" s="14"/>
      <c r="AE2390" s="14"/>
      <c r="AF2390" s="14"/>
      <c r="AG2390" s="14"/>
      <c r="AH2390" s="14"/>
      <c r="AI2390" s="14"/>
      <c r="AJ2390" s="14"/>
      <c r="AK2390" s="14"/>
      <c r="AL2390" s="14"/>
    </row>
    <row r="2391" spans="1:38">
      <c r="A2391" s="14"/>
      <c r="B2391" s="14"/>
      <c r="C2391" s="14"/>
      <c r="D2391" s="14"/>
      <c r="E2391" s="14"/>
      <c r="F2391" s="14"/>
      <c r="G2391" s="14"/>
      <c r="H2391" s="14"/>
      <c r="I2391" s="14"/>
      <c r="J2391" s="14"/>
      <c r="K2391" s="14"/>
      <c r="L2391" s="14"/>
      <c r="M2391" s="14"/>
      <c r="N2391" s="14"/>
      <c r="O2391" s="14"/>
      <c r="Q2391" s="14" t="str">
        <f>IF(moras!H2383="SI", moras!C2383, "")</f>
        <v/>
      </c>
      <c r="R2391" s="14">
        <f>IF(moras!H2383="NO", moras!C2383, "")</f>
        <v>336217.85</v>
      </c>
      <c r="S2391" s="14">
        <f t="shared" si="40"/>
        <v>-336217.85</v>
      </c>
      <c r="T2391" s="14"/>
      <c r="U2391" s="14"/>
      <c r="V2391" s="14"/>
      <c r="W2391" s="14"/>
      <c r="X2391" s="14"/>
      <c r="Y2391" s="14"/>
      <c r="Z2391" s="14"/>
      <c r="AA2391" s="14"/>
      <c r="AB2391" s="14"/>
      <c r="AC2391" s="14"/>
      <c r="AD2391" s="14"/>
      <c r="AE2391" s="14"/>
      <c r="AF2391" s="14"/>
      <c r="AG2391" s="14"/>
      <c r="AH2391" s="14"/>
      <c r="AI2391" s="14"/>
      <c r="AJ2391" s="14"/>
      <c r="AK2391" s="14"/>
      <c r="AL2391" s="14"/>
    </row>
    <row r="2392" spans="1:38">
      <c r="A2392" s="14"/>
      <c r="B2392" s="14"/>
      <c r="C2392" s="14"/>
      <c r="D2392" s="14"/>
      <c r="E2392" s="14"/>
      <c r="F2392" s="14"/>
      <c r="G2392" s="14"/>
      <c r="H2392" s="14"/>
      <c r="I2392" s="14"/>
      <c r="J2392" s="14"/>
      <c r="K2392" s="14"/>
      <c r="L2392" s="14"/>
      <c r="M2392" s="14"/>
      <c r="N2392" s="14"/>
      <c r="O2392" s="14"/>
      <c r="Q2392" s="14" t="str">
        <f>IF(moras!H2384="SI", moras!C2384, "")</f>
        <v/>
      </c>
      <c r="R2392" s="14">
        <f>IF(moras!H2384="NO", moras!C2384, "")</f>
        <v>297045</v>
      </c>
      <c r="S2392" s="14">
        <f t="shared" si="40"/>
        <v>-297045</v>
      </c>
      <c r="T2392" s="14"/>
      <c r="U2392" s="14"/>
      <c r="V2392" s="14"/>
      <c r="W2392" s="14"/>
      <c r="X2392" s="14"/>
      <c r="Y2392" s="14"/>
      <c r="Z2392" s="14"/>
      <c r="AA2392" s="14"/>
      <c r="AB2392" s="14"/>
      <c r="AC2392" s="14"/>
      <c r="AD2392" s="14"/>
      <c r="AE2392" s="14"/>
      <c r="AF2392" s="14"/>
      <c r="AG2392" s="14"/>
      <c r="AH2392" s="14"/>
      <c r="AI2392" s="14"/>
      <c r="AJ2392" s="14"/>
      <c r="AK2392" s="14"/>
      <c r="AL2392" s="14"/>
    </row>
    <row r="2393" spans="1:38">
      <c r="A2393" s="14"/>
      <c r="B2393" s="14"/>
      <c r="C2393" s="14"/>
      <c r="D2393" s="14"/>
      <c r="E2393" s="14"/>
      <c r="F2393" s="14"/>
      <c r="G2393" s="14"/>
      <c r="H2393" s="14"/>
      <c r="I2393" s="14"/>
      <c r="J2393" s="14"/>
      <c r="K2393" s="14"/>
      <c r="L2393" s="14"/>
      <c r="M2393" s="14"/>
      <c r="N2393" s="14"/>
      <c r="O2393" s="14"/>
      <c r="Q2393" s="14">
        <f>IF(moras!H2385="SI", moras!C2385, "")</f>
        <v>1614330</v>
      </c>
      <c r="R2393" s="14" t="str">
        <f>IF(moras!H2385="NO", moras!C2385, "")</f>
        <v/>
      </c>
      <c r="S2393" s="14" t="e">
        <f t="shared" si="40"/>
        <v>#VALUE!</v>
      </c>
      <c r="T2393" s="14"/>
      <c r="U2393" s="14"/>
      <c r="V2393" s="14"/>
      <c r="W2393" s="14"/>
      <c r="X2393" s="14"/>
      <c r="Y2393" s="14"/>
      <c r="Z2393" s="14"/>
      <c r="AA2393" s="14"/>
      <c r="AB2393" s="14"/>
      <c r="AC2393" s="14"/>
      <c r="AD2393" s="14"/>
      <c r="AE2393" s="14"/>
      <c r="AF2393" s="14"/>
      <c r="AG2393" s="14"/>
      <c r="AH2393" s="14"/>
      <c r="AI2393" s="14"/>
      <c r="AJ2393" s="14"/>
      <c r="AK2393" s="14"/>
      <c r="AL2393" s="14"/>
    </row>
    <row r="2394" spans="1:38">
      <c r="A2394" s="14"/>
      <c r="B2394" s="14"/>
      <c r="C2394" s="14"/>
      <c r="D2394" s="14"/>
      <c r="E2394" s="14"/>
      <c r="F2394" s="14"/>
      <c r="G2394" s="14"/>
      <c r="H2394" s="14"/>
      <c r="I2394" s="14"/>
      <c r="J2394" s="14"/>
      <c r="K2394" s="14"/>
      <c r="L2394" s="14"/>
      <c r="M2394" s="14"/>
      <c r="N2394" s="14"/>
      <c r="O2394" s="14"/>
      <c r="Q2394" s="14">
        <f>IF(moras!H2386="SI", moras!C2386, "")</f>
        <v>260000</v>
      </c>
      <c r="R2394" s="14" t="str">
        <f>IF(moras!H2386="NO", moras!C2386, "")</f>
        <v/>
      </c>
      <c r="S2394" s="14" t="e">
        <f t="shared" si="40"/>
        <v>#VALUE!</v>
      </c>
      <c r="T2394" s="14"/>
      <c r="U2394" s="14"/>
      <c r="V2394" s="14"/>
      <c r="W2394" s="14"/>
      <c r="X2394" s="14"/>
      <c r="Y2394" s="14"/>
      <c r="Z2394" s="14"/>
      <c r="AA2394" s="14"/>
      <c r="AB2394" s="14"/>
      <c r="AC2394" s="14"/>
      <c r="AD2394" s="14"/>
      <c r="AE2394" s="14"/>
      <c r="AF2394" s="14"/>
      <c r="AG2394" s="14"/>
      <c r="AH2394" s="14"/>
      <c r="AI2394" s="14"/>
      <c r="AJ2394" s="14"/>
      <c r="AK2394" s="14"/>
      <c r="AL2394" s="14"/>
    </row>
    <row r="2395" spans="1:38">
      <c r="A2395" s="14"/>
      <c r="B2395" s="14"/>
      <c r="C2395" s="14"/>
      <c r="D2395" s="14"/>
      <c r="E2395" s="14"/>
      <c r="F2395" s="14"/>
      <c r="G2395" s="14"/>
      <c r="H2395" s="14"/>
      <c r="I2395" s="14"/>
      <c r="J2395" s="14"/>
      <c r="K2395" s="14"/>
      <c r="L2395" s="14"/>
      <c r="M2395" s="14"/>
      <c r="N2395" s="14"/>
      <c r="O2395" s="14"/>
      <c r="Q2395" s="14" t="str">
        <f>IF(moras!H2387="SI", moras!C2387, "")</f>
        <v/>
      </c>
      <c r="R2395" s="14">
        <f>IF(moras!H2387="NO", moras!C2387, "")</f>
        <v>278030</v>
      </c>
      <c r="S2395" s="14">
        <f t="shared" si="40"/>
        <v>-278030</v>
      </c>
      <c r="T2395" s="14"/>
      <c r="U2395" s="14"/>
      <c r="V2395" s="14"/>
      <c r="W2395" s="14"/>
      <c r="X2395" s="14"/>
      <c r="Y2395" s="14"/>
      <c r="Z2395" s="14"/>
      <c r="AA2395" s="14"/>
      <c r="AB2395" s="14"/>
      <c r="AC2395" s="14"/>
      <c r="AD2395" s="14"/>
      <c r="AE2395" s="14"/>
      <c r="AF2395" s="14"/>
      <c r="AG2395" s="14"/>
      <c r="AH2395" s="14"/>
      <c r="AI2395" s="14"/>
      <c r="AJ2395" s="14"/>
      <c r="AK2395" s="14"/>
      <c r="AL2395" s="14"/>
    </row>
    <row r="2396" spans="1:38">
      <c r="A2396" s="14"/>
      <c r="B2396" s="14"/>
      <c r="C2396" s="14"/>
      <c r="D2396" s="14"/>
      <c r="E2396" s="14"/>
      <c r="F2396" s="14"/>
      <c r="G2396" s="14"/>
      <c r="H2396" s="14"/>
      <c r="I2396" s="14"/>
      <c r="J2396" s="14"/>
      <c r="K2396" s="14"/>
      <c r="L2396" s="14"/>
      <c r="M2396" s="14"/>
      <c r="N2396" s="14"/>
      <c r="O2396" s="14"/>
      <c r="Q2396" s="14">
        <f>IF(moras!H2388="SI", moras!C2388, "")</f>
        <v>297046</v>
      </c>
      <c r="R2396" s="14" t="str">
        <f>IF(moras!H2388="NO", moras!C2388, "")</f>
        <v/>
      </c>
      <c r="S2396" s="14" t="e">
        <f t="shared" si="40"/>
        <v>#VALUE!</v>
      </c>
      <c r="T2396" s="14"/>
      <c r="U2396" s="14"/>
      <c r="V2396" s="14"/>
      <c r="W2396" s="14"/>
      <c r="X2396" s="14"/>
      <c r="Y2396" s="14"/>
      <c r="Z2396" s="14"/>
      <c r="AA2396" s="14"/>
      <c r="AB2396" s="14"/>
      <c r="AC2396" s="14"/>
      <c r="AD2396" s="14"/>
      <c r="AE2396" s="14"/>
      <c r="AF2396" s="14"/>
      <c r="AG2396" s="14"/>
      <c r="AH2396" s="14"/>
      <c r="AI2396" s="14"/>
      <c r="AJ2396" s="14"/>
      <c r="AK2396" s="14"/>
      <c r="AL2396" s="14"/>
    </row>
    <row r="2397" spans="1:38">
      <c r="A2397" s="14"/>
      <c r="B2397" s="14"/>
      <c r="C2397" s="14"/>
      <c r="D2397" s="14"/>
      <c r="E2397" s="14"/>
      <c r="F2397" s="14"/>
      <c r="G2397" s="14"/>
      <c r="H2397" s="14"/>
      <c r="I2397" s="14"/>
      <c r="J2397" s="14"/>
      <c r="K2397" s="14"/>
      <c r="L2397" s="14"/>
      <c r="M2397" s="14"/>
      <c r="N2397" s="14"/>
      <c r="O2397" s="14"/>
      <c r="Q2397" s="14" t="str">
        <f>IF(moras!H2389="SI", moras!C2389, "")</f>
        <v/>
      </c>
      <c r="R2397" s="14">
        <f>IF(moras!H2389="NO", moras!C2389, "")</f>
        <v>491706.2</v>
      </c>
      <c r="S2397" s="14">
        <f t="shared" si="40"/>
        <v>-491706.2</v>
      </c>
      <c r="T2397" s="14"/>
      <c r="U2397" s="14"/>
      <c r="V2397" s="14"/>
      <c r="W2397" s="14"/>
      <c r="X2397" s="14"/>
      <c r="Y2397" s="14"/>
      <c r="Z2397" s="14"/>
      <c r="AA2397" s="14"/>
      <c r="AB2397" s="14"/>
      <c r="AC2397" s="14"/>
      <c r="AD2397" s="14"/>
      <c r="AE2397" s="14"/>
      <c r="AF2397" s="14"/>
      <c r="AG2397" s="14"/>
      <c r="AH2397" s="14"/>
      <c r="AI2397" s="14"/>
      <c r="AJ2397" s="14"/>
      <c r="AK2397" s="14"/>
      <c r="AL2397" s="14"/>
    </row>
    <row r="2398" spans="1:38">
      <c r="A2398" s="14"/>
      <c r="B2398" s="14"/>
      <c r="C2398" s="14"/>
      <c r="D2398" s="14"/>
      <c r="E2398" s="14"/>
      <c r="F2398" s="14"/>
      <c r="G2398" s="14"/>
      <c r="H2398" s="14"/>
      <c r="I2398" s="14"/>
      <c r="J2398" s="14"/>
      <c r="K2398" s="14"/>
      <c r="L2398" s="14"/>
      <c r="M2398" s="14"/>
      <c r="N2398" s="14"/>
      <c r="O2398" s="14"/>
      <c r="Q2398" s="14" t="str">
        <f>IF(moras!H2390="SI", moras!C2390, "")</f>
        <v/>
      </c>
      <c r="R2398" s="14">
        <f>IF(moras!H2390="NO", moras!C2390, "")</f>
        <v>1308403</v>
      </c>
      <c r="S2398" s="14">
        <f t="shared" si="40"/>
        <v>-1308403</v>
      </c>
      <c r="T2398" s="14"/>
      <c r="U2398" s="14"/>
      <c r="V2398" s="14"/>
      <c r="W2398" s="14"/>
      <c r="X2398" s="14"/>
      <c r="Y2398" s="14"/>
      <c r="Z2398" s="14"/>
      <c r="AA2398" s="14"/>
      <c r="AB2398" s="14"/>
      <c r="AC2398" s="14"/>
      <c r="AD2398" s="14"/>
      <c r="AE2398" s="14"/>
      <c r="AF2398" s="14"/>
      <c r="AG2398" s="14"/>
      <c r="AH2398" s="14"/>
      <c r="AI2398" s="14"/>
      <c r="AJ2398" s="14"/>
      <c r="AK2398" s="14"/>
      <c r="AL2398" s="14"/>
    </row>
    <row r="2399" spans="1:38">
      <c r="A2399" s="14"/>
      <c r="B2399" s="14"/>
      <c r="C2399" s="14"/>
      <c r="D2399" s="14"/>
      <c r="E2399" s="14"/>
      <c r="F2399" s="14"/>
      <c r="G2399" s="14"/>
      <c r="H2399" s="14"/>
      <c r="I2399" s="14"/>
      <c r="J2399" s="14"/>
      <c r="K2399" s="14"/>
      <c r="L2399" s="14"/>
      <c r="M2399" s="14"/>
      <c r="N2399" s="14"/>
      <c r="O2399" s="14"/>
      <c r="Q2399" s="14" t="str">
        <f>IF(moras!H2391="SI", moras!C2391, "")</f>
        <v/>
      </c>
      <c r="R2399" s="14">
        <f>IF(moras!H2391="NO", moras!C2391, "")</f>
        <v>278030</v>
      </c>
      <c r="S2399" s="14">
        <f t="shared" si="40"/>
        <v>-278030</v>
      </c>
      <c r="T2399" s="14"/>
      <c r="U2399" s="14"/>
      <c r="V2399" s="14"/>
      <c r="W2399" s="14"/>
      <c r="X2399" s="14"/>
      <c r="Y2399" s="14"/>
      <c r="Z2399" s="14"/>
      <c r="AA2399" s="14"/>
      <c r="AB2399" s="14"/>
      <c r="AC2399" s="14"/>
      <c r="AD2399" s="14"/>
      <c r="AE2399" s="14"/>
      <c r="AF2399" s="14"/>
      <c r="AG2399" s="14"/>
      <c r="AH2399" s="14"/>
      <c r="AI2399" s="14"/>
      <c r="AJ2399" s="14"/>
      <c r="AK2399" s="14"/>
      <c r="AL2399" s="14"/>
    </row>
    <row r="2400" spans="1:38">
      <c r="A2400" s="14"/>
      <c r="B2400" s="14"/>
      <c r="C2400" s="14"/>
      <c r="D2400" s="14"/>
      <c r="E2400" s="14"/>
      <c r="F2400" s="14"/>
      <c r="G2400" s="14"/>
      <c r="H2400" s="14"/>
      <c r="I2400" s="14"/>
      <c r="J2400" s="14"/>
      <c r="K2400" s="14"/>
      <c r="L2400" s="14"/>
      <c r="M2400" s="14"/>
      <c r="N2400" s="14"/>
      <c r="O2400" s="14"/>
      <c r="Q2400" s="14">
        <f>IF(moras!H2392="SI", moras!C2392, "")</f>
        <v>338629</v>
      </c>
      <c r="R2400" s="14" t="str">
        <f>IF(moras!H2392="NO", moras!C2392, "")</f>
        <v/>
      </c>
      <c r="S2400" s="14" t="e">
        <f t="shared" si="40"/>
        <v>#VALUE!</v>
      </c>
      <c r="T2400" s="14"/>
      <c r="U2400" s="14"/>
      <c r="V2400" s="14"/>
      <c r="W2400" s="14"/>
      <c r="X2400" s="14"/>
      <c r="Y2400" s="14"/>
      <c r="Z2400" s="14"/>
      <c r="AA2400" s="14"/>
      <c r="AB2400" s="14"/>
      <c r="AC2400" s="14"/>
      <c r="AD2400" s="14"/>
      <c r="AE2400" s="14"/>
      <c r="AF2400" s="14"/>
      <c r="AG2400" s="14"/>
      <c r="AH2400" s="14"/>
      <c r="AI2400" s="14"/>
      <c r="AJ2400" s="14"/>
      <c r="AK2400" s="14"/>
      <c r="AL2400" s="14"/>
    </row>
    <row r="2401" spans="1:38">
      <c r="A2401" s="14"/>
      <c r="B2401" s="14"/>
      <c r="C2401" s="14"/>
      <c r="D2401" s="14"/>
      <c r="E2401" s="14"/>
      <c r="F2401" s="14"/>
      <c r="G2401" s="14"/>
      <c r="H2401" s="14"/>
      <c r="I2401" s="14"/>
      <c r="J2401" s="14"/>
      <c r="K2401" s="14"/>
      <c r="L2401" s="14"/>
      <c r="M2401" s="14"/>
      <c r="N2401" s="14"/>
      <c r="O2401" s="14"/>
      <c r="Q2401" s="14" t="str">
        <f>IF(moras!H2393="SI", moras!C2393, "")</f>
        <v/>
      </c>
      <c r="R2401" s="14">
        <f>IF(moras!H2393="NO", moras!C2393, "")</f>
        <v>639148</v>
      </c>
      <c r="S2401" s="14">
        <f t="shared" si="40"/>
        <v>-639148</v>
      </c>
      <c r="T2401" s="14"/>
      <c r="U2401" s="14"/>
      <c r="V2401" s="14"/>
      <c r="W2401" s="14"/>
      <c r="X2401" s="14"/>
      <c r="Y2401" s="14"/>
      <c r="Z2401" s="14"/>
      <c r="AA2401" s="14"/>
      <c r="AB2401" s="14"/>
      <c r="AC2401" s="14"/>
      <c r="AD2401" s="14"/>
      <c r="AE2401" s="14"/>
      <c r="AF2401" s="14"/>
      <c r="AG2401" s="14"/>
      <c r="AH2401" s="14"/>
      <c r="AI2401" s="14"/>
      <c r="AJ2401" s="14"/>
      <c r="AK2401" s="14"/>
      <c r="AL2401" s="14"/>
    </row>
    <row r="2402" spans="1:38">
      <c r="A2402" s="14"/>
      <c r="B2402" s="14"/>
      <c r="C2402" s="14"/>
      <c r="D2402" s="14"/>
      <c r="E2402" s="14"/>
      <c r="F2402" s="14"/>
      <c r="G2402" s="14"/>
      <c r="H2402" s="14"/>
      <c r="I2402" s="14"/>
      <c r="J2402" s="14"/>
      <c r="K2402" s="14"/>
      <c r="L2402" s="14"/>
      <c r="M2402" s="14"/>
      <c r="N2402" s="14"/>
      <c r="O2402" s="14"/>
      <c r="Q2402" s="14">
        <f>IF(moras!H2394="SI", moras!C2394, "")</f>
        <v>869420</v>
      </c>
      <c r="R2402" s="14" t="str">
        <f>IF(moras!H2394="NO", moras!C2394, "")</f>
        <v/>
      </c>
      <c r="S2402" s="14" t="e">
        <f t="shared" si="40"/>
        <v>#VALUE!</v>
      </c>
      <c r="T2402" s="14"/>
      <c r="U2402" s="14"/>
      <c r="V2402" s="14"/>
      <c r="W2402" s="14"/>
      <c r="X2402" s="14"/>
      <c r="Y2402" s="14"/>
      <c r="Z2402" s="14"/>
      <c r="AA2402" s="14"/>
      <c r="AB2402" s="14"/>
      <c r="AC2402" s="14"/>
      <c r="AD2402" s="14"/>
      <c r="AE2402" s="14"/>
      <c r="AF2402" s="14"/>
      <c r="AG2402" s="14"/>
      <c r="AH2402" s="14"/>
      <c r="AI2402" s="14"/>
      <c r="AJ2402" s="14"/>
      <c r="AK2402" s="14"/>
      <c r="AL2402" s="14"/>
    </row>
    <row r="2403" spans="1:38">
      <c r="A2403" s="14"/>
      <c r="B2403" s="14"/>
      <c r="C2403" s="14"/>
      <c r="D2403" s="14"/>
      <c r="E2403" s="14"/>
      <c r="F2403" s="14"/>
      <c r="G2403" s="14"/>
      <c r="H2403" s="14"/>
      <c r="I2403" s="14"/>
      <c r="J2403" s="14"/>
      <c r="K2403" s="14"/>
      <c r="L2403" s="14"/>
      <c r="M2403" s="14"/>
      <c r="N2403" s="14"/>
      <c r="O2403" s="14"/>
      <c r="Q2403" s="14" t="str">
        <f>IF(moras!H2395="SI", moras!C2395, "")</f>
        <v/>
      </c>
      <c r="R2403" s="14">
        <f>IF(moras!H2395="NO", moras!C2395, "")</f>
        <v>86400</v>
      </c>
      <c r="S2403" s="14">
        <f t="shared" si="40"/>
        <v>-86400</v>
      </c>
      <c r="T2403" s="14"/>
      <c r="U2403" s="14"/>
      <c r="V2403" s="14"/>
      <c r="W2403" s="14"/>
      <c r="X2403" s="14"/>
      <c r="Y2403" s="14"/>
      <c r="Z2403" s="14"/>
      <c r="AA2403" s="14"/>
      <c r="AB2403" s="14"/>
      <c r="AC2403" s="14"/>
      <c r="AD2403" s="14"/>
      <c r="AE2403" s="14"/>
      <c r="AF2403" s="14"/>
      <c r="AG2403" s="14"/>
      <c r="AH2403" s="14"/>
      <c r="AI2403" s="14"/>
      <c r="AJ2403" s="14"/>
      <c r="AK2403" s="14"/>
      <c r="AL2403" s="14"/>
    </row>
    <row r="2404" spans="1:38">
      <c r="A2404" s="14"/>
      <c r="B2404" s="14"/>
      <c r="C2404" s="14"/>
      <c r="D2404" s="14"/>
      <c r="E2404" s="14"/>
      <c r="F2404" s="14"/>
      <c r="G2404" s="14"/>
      <c r="H2404" s="14"/>
      <c r="I2404" s="14"/>
      <c r="J2404" s="14"/>
      <c r="K2404" s="14"/>
      <c r="L2404" s="14"/>
      <c r="M2404" s="14"/>
      <c r="N2404" s="14"/>
      <c r="O2404" s="14"/>
      <c r="Q2404" s="14">
        <f>IF(moras!H2396="SI", moras!C2396, "")</f>
        <v>466740</v>
      </c>
      <c r="R2404" s="14" t="str">
        <f>IF(moras!H2396="NO", moras!C2396, "")</f>
        <v/>
      </c>
      <c r="S2404" s="14" t="e">
        <f t="shared" si="40"/>
        <v>#VALUE!</v>
      </c>
      <c r="T2404" s="14"/>
      <c r="U2404" s="14"/>
      <c r="V2404" s="14"/>
      <c r="W2404" s="14"/>
      <c r="X2404" s="14"/>
      <c r="Y2404" s="14"/>
      <c r="Z2404" s="14"/>
      <c r="AA2404" s="14"/>
      <c r="AB2404" s="14"/>
      <c r="AC2404" s="14"/>
      <c r="AD2404" s="14"/>
      <c r="AE2404" s="14"/>
      <c r="AF2404" s="14"/>
      <c r="AG2404" s="14"/>
      <c r="AH2404" s="14"/>
      <c r="AI2404" s="14"/>
      <c r="AJ2404" s="14"/>
      <c r="AK2404" s="14"/>
      <c r="AL2404" s="14"/>
    </row>
    <row r="2405" spans="1:38">
      <c r="A2405" s="14"/>
      <c r="B2405" s="14"/>
      <c r="C2405" s="14"/>
      <c r="D2405" s="14"/>
      <c r="E2405" s="14"/>
      <c r="F2405" s="14"/>
      <c r="G2405" s="14"/>
      <c r="H2405" s="14"/>
      <c r="I2405" s="14"/>
      <c r="J2405" s="14"/>
      <c r="K2405" s="14"/>
      <c r="L2405" s="14"/>
      <c r="M2405" s="14"/>
      <c r="N2405" s="14"/>
      <c r="O2405" s="14"/>
      <c r="Q2405" s="14">
        <f>IF(moras!H2397="SI", moras!C2397, "")</f>
        <v>319560</v>
      </c>
      <c r="R2405" s="14" t="str">
        <f>IF(moras!H2397="NO", moras!C2397, "")</f>
        <v/>
      </c>
      <c r="S2405" s="14" t="e">
        <f t="shared" si="40"/>
        <v>#VALUE!</v>
      </c>
      <c r="T2405" s="14"/>
      <c r="U2405" s="14"/>
      <c r="V2405" s="14"/>
      <c r="W2405" s="14"/>
      <c r="X2405" s="14"/>
      <c r="Y2405" s="14"/>
      <c r="Z2405" s="14"/>
      <c r="AA2405" s="14"/>
      <c r="AB2405" s="14"/>
      <c r="AC2405" s="14"/>
      <c r="AD2405" s="14"/>
      <c r="AE2405" s="14"/>
      <c r="AF2405" s="14"/>
      <c r="AG2405" s="14"/>
      <c r="AH2405" s="14"/>
      <c r="AI2405" s="14"/>
      <c r="AJ2405" s="14"/>
      <c r="AK2405" s="14"/>
      <c r="AL2405" s="14"/>
    </row>
    <row r="2406" spans="1:38">
      <c r="A2406" s="14"/>
      <c r="B2406" s="14"/>
      <c r="C2406" s="14"/>
      <c r="D2406" s="14"/>
      <c r="E2406" s="14"/>
      <c r="F2406" s="14"/>
      <c r="G2406" s="14"/>
      <c r="H2406" s="14"/>
      <c r="I2406" s="14"/>
      <c r="J2406" s="14"/>
      <c r="K2406" s="14"/>
      <c r="L2406" s="14"/>
      <c r="M2406" s="14"/>
      <c r="N2406" s="14"/>
      <c r="O2406" s="14"/>
      <c r="Q2406" s="14" t="str">
        <f>IF(moras!H2398="SI", moras!C2398, "")</f>
        <v/>
      </c>
      <c r="R2406" s="14">
        <f>IF(moras!H2398="NO", moras!C2398, "")</f>
        <v>545579.25</v>
      </c>
      <c r="S2406" s="14">
        <f t="shared" si="40"/>
        <v>-545579.25</v>
      </c>
      <c r="T2406" s="14"/>
      <c r="U2406" s="14"/>
      <c r="V2406" s="14"/>
      <c r="W2406" s="14"/>
      <c r="X2406" s="14"/>
      <c r="Y2406" s="14"/>
      <c r="Z2406" s="14"/>
      <c r="AA2406" s="14"/>
      <c r="AB2406" s="14"/>
      <c r="AC2406" s="14"/>
      <c r="AD2406" s="14"/>
      <c r="AE2406" s="14"/>
      <c r="AF2406" s="14"/>
      <c r="AG2406" s="14"/>
      <c r="AH2406" s="14"/>
      <c r="AI2406" s="14"/>
      <c r="AJ2406" s="14"/>
      <c r="AK2406" s="14"/>
      <c r="AL2406" s="14"/>
    </row>
    <row r="2407" spans="1:38">
      <c r="A2407" s="14"/>
      <c r="B2407" s="14"/>
      <c r="C2407" s="14"/>
      <c r="D2407" s="14"/>
      <c r="E2407" s="14"/>
      <c r="F2407" s="14"/>
      <c r="G2407" s="14"/>
      <c r="H2407" s="14"/>
      <c r="I2407" s="14"/>
      <c r="J2407" s="14"/>
      <c r="K2407" s="14"/>
      <c r="L2407" s="14"/>
      <c r="M2407" s="14"/>
      <c r="N2407" s="14"/>
      <c r="O2407" s="14"/>
      <c r="Q2407" s="14">
        <f>IF(moras!H2399="SI", moras!C2399, "")</f>
        <v>297046</v>
      </c>
      <c r="R2407" s="14" t="str">
        <f>IF(moras!H2399="NO", moras!C2399, "")</f>
        <v/>
      </c>
      <c r="S2407" s="14" t="e">
        <f t="shared" si="40"/>
        <v>#VALUE!</v>
      </c>
      <c r="T2407" s="14"/>
      <c r="U2407" s="14"/>
      <c r="V2407" s="14"/>
      <c r="W2407" s="14"/>
      <c r="X2407" s="14"/>
      <c r="Y2407" s="14"/>
      <c r="Z2407" s="14"/>
      <c r="AA2407" s="14"/>
      <c r="AB2407" s="14"/>
      <c r="AC2407" s="14"/>
      <c r="AD2407" s="14"/>
      <c r="AE2407" s="14"/>
      <c r="AF2407" s="14"/>
      <c r="AG2407" s="14"/>
      <c r="AH2407" s="14"/>
      <c r="AI2407" s="14"/>
      <c r="AJ2407" s="14"/>
      <c r="AK2407" s="14"/>
      <c r="AL2407" s="14"/>
    </row>
    <row r="2408" spans="1:38">
      <c r="A2408" s="14"/>
      <c r="B2408" s="14"/>
      <c r="C2408" s="14"/>
      <c r="D2408" s="14"/>
      <c r="E2408" s="14"/>
      <c r="F2408" s="14"/>
      <c r="G2408" s="14"/>
      <c r="H2408" s="14"/>
      <c r="I2408" s="14"/>
      <c r="J2408" s="14"/>
      <c r="K2408" s="14"/>
      <c r="L2408" s="14"/>
      <c r="M2408" s="14"/>
      <c r="N2408" s="14"/>
      <c r="O2408" s="14"/>
      <c r="Q2408" s="14" t="str">
        <f>IF(moras!H2400="SI", moras!C2400, "")</f>
        <v/>
      </c>
      <c r="R2408" s="14">
        <f>IF(moras!H2400="NO", moras!C2400, "")</f>
        <v>464335.96</v>
      </c>
      <c r="S2408" s="14">
        <f t="shared" si="40"/>
        <v>-464335.96</v>
      </c>
      <c r="T2408" s="14"/>
      <c r="U2408" s="14"/>
      <c r="V2408" s="14"/>
      <c r="W2408" s="14"/>
      <c r="X2408" s="14"/>
      <c r="Y2408" s="14"/>
      <c r="Z2408" s="14"/>
      <c r="AA2408" s="14"/>
      <c r="AB2408" s="14"/>
      <c r="AC2408" s="14"/>
      <c r="AD2408" s="14"/>
      <c r="AE2408" s="14"/>
      <c r="AF2408" s="14"/>
      <c r="AG2408" s="14"/>
      <c r="AH2408" s="14"/>
      <c r="AI2408" s="14"/>
      <c r="AJ2408" s="14"/>
      <c r="AK2408" s="14"/>
      <c r="AL2408" s="14"/>
    </row>
    <row r="2409" spans="1:38">
      <c r="A2409" s="14"/>
      <c r="B2409" s="14"/>
      <c r="C2409" s="14"/>
      <c r="D2409" s="14"/>
      <c r="E2409" s="14"/>
      <c r="F2409" s="14"/>
      <c r="G2409" s="14"/>
      <c r="H2409" s="14"/>
      <c r="I2409" s="14"/>
      <c r="J2409" s="14"/>
      <c r="K2409" s="14"/>
      <c r="L2409" s="14"/>
      <c r="M2409" s="14"/>
      <c r="N2409" s="14"/>
      <c r="O2409" s="14"/>
      <c r="Q2409" s="14" t="str">
        <f>IF(moras!H2401="SI", moras!C2401, "")</f>
        <v/>
      </c>
      <c r="R2409" s="14">
        <f>IF(moras!H2401="NO", moras!C2401, "")</f>
        <v>35000</v>
      </c>
      <c r="S2409" s="14">
        <f t="shared" si="40"/>
        <v>-35000</v>
      </c>
      <c r="T2409" s="14"/>
      <c r="U2409" s="14"/>
      <c r="V2409" s="14"/>
      <c r="W2409" s="14"/>
      <c r="X2409" s="14"/>
      <c r="Y2409" s="14"/>
      <c r="Z2409" s="14"/>
      <c r="AA2409" s="14"/>
      <c r="AB2409" s="14"/>
      <c r="AC2409" s="14"/>
      <c r="AD2409" s="14"/>
      <c r="AE2409" s="14"/>
      <c r="AF2409" s="14"/>
      <c r="AG2409" s="14"/>
      <c r="AH2409" s="14"/>
      <c r="AI2409" s="14"/>
      <c r="AJ2409" s="14"/>
      <c r="AK2409" s="14"/>
      <c r="AL2409" s="14"/>
    </row>
    <row r="2410" spans="1:38">
      <c r="A2410" s="14"/>
      <c r="B2410" s="14"/>
      <c r="C2410" s="14"/>
      <c r="D2410" s="14"/>
      <c r="E2410" s="14"/>
      <c r="F2410" s="14"/>
      <c r="G2410" s="14"/>
      <c r="H2410" s="14"/>
      <c r="I2410" s="14"/>
      <c r="J2410" s="14"/>
      <c r="K2410" s="14"/>
      <c r="L2410" s="14"/>
      <c r="M2410" s="14"/>
      <c r="N2410" s="14"/>
      <c r="O2410" s="14"/>
      <c r="Q2410" s="14" t="str">
        <f>IF(moras!H2402="SI", moras!C2402, "")</f>
        <v/>
      </c>
      <c r="R2410" s="14">
        <f>IF(moras!H2402="NO", moras!C2402, "")</f>
        <v>344805</v>
      </c>
      <c r="S2410" s="14">
        <f t="shared" si="40"/>
        <v>-344805</v>
      </c>
      <c r="T2410" s="14"/>
      <c r="U2410" s="14"/>
      <c r="V2410" s="14"/>
      <c r="W2410" s="14"/>
      <c r="X2410" s="14"/>
      <c r="Y2410" s="14"/>
      <c r="Z2410" s="14"/>
      <c r="AA2410" s="14"/>
      <c r="AB2410" s="14"/>
      <c r="AC2410" s="14"/>
      <c r="AD2410" s="14"/>
      <c r="AE2410" s="14"/>
      <c r="AF2410" s="14"/>
      <c r="AG2410" s="14"/>
      <c r="AH2410" s="14"/>
      <c r="AI2410" s="14"/>
      <c r="AJ2410" s="14"/>
      <c r="AK2410" s="14"/>
      <c r="AL2410" s="14"/>
    </row>
    <row r="2411" spans="1:38">
      <c r="A2411" s="14"/>
      <c r="B2411" s="14"/>
      <c r="C2411" s="14"/>
      <c r="D2411" s="14"/>
      <c r="E2411" s="14"/>
      <c r="F2411" s="14"/>
      <c r="G2411" s="14"/>
      <c r="H2411" s="14"/>
      <c r="I2411" s="14"/>
      <c r="J2411" s="14"/>
      <c r="K2411" s="14"/>
      <c r="L2411" s="14"/>
      <c r="M2411" s="14"/>
      <c r="N2411" s="14"/>
      <c r="O2411" s="14"/>
      <c r="Q2411" s="14">
        <f>IF(moras!H2403="SI", moras!C2403, "")</f>
        <v>323562</v>
      </c>
      <c r="R2411" s="14" t="str">
        <f>IF(moras!H2403="NO", moras!C2403, "")</f>
        <v/>
      </c>
      <c r="S2411" s="14" t="e">
        <f t="shared" si="40"/>
        <v>#VALUE!</v>
      </c>
      <c r="T2411" s="14"/>
      <c r="U2411" s="14"/>
      <c r="V2411" s="14"/>
      <c r="W2411" s="14"/>
      <c r="X2411" s="14"/>
      <c r="Y2411" s="14"/>
      <c r="Z2411" s="14"/>
      <c r="AA2411" s="14"/>
      <c r="AB2411" s="14"/>
      <c r="AC2411" s="14"/>
      <c r="AD2411" s="14"/>
      <c r="AE2411" s="14"/>
      <c r="AF2411" s="14"/>
      <c r="AG2411" s="14"/>
      <c r="AH2411" s="14"/>
      <c r="AI2411" s="14"/>
      <c r="AJ2411" s="14"/>
      <c r="AK2411" s="14"/>
      <c r="AL2411" s="14"/>
    </row>
    <row r="2412" spans="1:38">
      <c r="A2412" s="14"/>
      <c r="B2412" s="14"/>
      <c r="C2412" s="14"/>
      <c r="D2412" s="14"/>
      <c r="E2412" s="14"/>
      <c r="F2412" s="14"/>
      <c r="G2412" s="14"/>
      <c r="H2412" s="14"/>
      <c r="I2412" s="14"/>
      <c r="J2412" s="14"/>
      <c r="K2412" s="14"/>
      <c r="L2412" s="14"/>
      <c r="M2412" s="14"/>
      <c r="N2412" s="14"/>
      <c r="O2412" s="14"/>
      <c r="Q2412" s="14">
        <f>IF(moras!H2404="SI", moras!C2404, "")</f>
        <v>1095589</v>
      </c>
      <c r="R2412" s="14" t="str">
        <f>IF(moras!H2404="NO", moras!C2404, "")</f>
        <v/>
      </c>
      <c r="S2412" s="14" t="e">
        <f t="shared" si="40"/>
        <v>#VALUE!</v>
      </c>
      <c r="T2412" s="14"/>
      <c r="U2412" s="14"/>
      <c r="V2412" s="14"/>
      <c r="W2412" s="14"/>
      <c r="X2412" s="14"/>
      <c r="Y2412" s="14"/>
      <c r="Z2412" s="14"/>
      <c r="AA2412" s="14"/>
      <c r="AB2412" s="14"/>
      <c r="AC2412" s="14"/>
      <c r="AD2412" s="14"/>
      <c r="AE2412" s="14"/>
      <c r="AF2412" s="14"/>
      <c r="AG2412" s="14"/>
      <c r="AH2412" s="14"/>
      <c r="AI2412" s="14"/>
      <c r="AJ2412" s="14"/>
      <c r="AK2412" s="14"/>
      <c r="AL2412" s="14"/>
    </row>
    <row r="2413" spans="1:38">
      <c r="A2413" s="14"/>
      <c r="B2413" s="14"/>
      <c r="C2413" s="14"/>
      <c r="D2413" s="14"/>
      <c r="E2413" s="14"/>
      <c r="F2413" s="14"/>
      <c r="G2413" s="14"/>
      <c r="H2413" s="14"/>
      <c r="I2413" s="14"/>
      <c r="J2413" s="14"/>
      <c r="K2413" s="14"/>
      <c r="L2413" s="14"/>
      <c r="M2413" s="14"/>
      <c r="N2413" s="14"/>
      <c r="O2413" s="14"/>
      <c r="Q2413" s="14" t="str">
        <f>IF(moras!H2405="SI", moras!C2405, "")</f>
        <v/>
      </c>
      <c r="R2413" s="14">
        <f>IF(moras!H2405="NO", moras!C2405, "")</f>
        <v>549445.32999999996</v>
      </c>
      <c r="S2413" s="14">
        <f t="shared" si="40"/>
        <v>-549445.32999999996</v>
      </c>
      <c r="T2413" s="14"/>
      <c r="U2413" s="14"/>
      <c r="V2413" s="14"/>
      <c r="W2413" s="14"/>
      <c r="X2413" s="14"/>
      <c r="Y2413" s="14"/>
      <c r="Z2413" s="14"/>
      <c r="AA2413" s="14"/>
      <c r="AB2413" s="14"/>
      <c r="AC2413" s="14"/>
      <c r="AD2413" s="14"/>
      <c r="AE2413" s="14"/>
      <c r="AF2413" s="14"/>
      <c r="AG2413" s="14"/>
      <c r="AH2413" s="14"/>
      <c r="AI2413" s="14"/>
      <c r="AJ2413" s="14"/>
      <c r="AK2413" s="14"/>
      <c r="AL2413" s="14"/>
    </row>
    <row r="2414" spans="1:38">
      <c r="A2414" s="14"/>
      <c r="B2414" s="14"/>
      <c r="C2414" s="14"/>
      <c r="D2414" s="14"/>
      <c r="E2414" s="14"/>
      <c r="F2414" s="14"/>
      <c r="G2414" s="14"/>
      <c r="H2414" s="14"/>
      <c r="I2414" s="14"/>
      <c r="J2414" s="14"/>
      <c r="K2414" s="14"/>
      <c r="L2414" s="14"/>
      <c r="M2414" s="14"/>
      <c r="N2414" s="14"/>
      <c r="O2414" s="14"/>
      <c r="Q2414" s="14" t="str">
        <f>IF(moras!H2406="SI", moras!C2406, "")</f>
        <v/>
      </c>
      <c r="R2414" s="14">
        <f>IF(moras!H2406="NO", moras!C2406, "")</f>
        <v>245079.8</v>
      </c>
      <c r="S2414" s="14">
        <f t="shared" si="40"/>
        <v>-245079.8</v>
      </c>
      <c r="T2414" s="14"/>
      <c r="U2414" s="14"/>
      <c r="V2414" s="14"/>
      <c r="W2414" s="14"/>
      <c r="X2414" s="14"/>
      <c r="Y2414" s="14"/>
      <c r="Z2414" s="14"/>
      <c r="AA2414" s="14"/>
      <c r="AB2414" s="14"/>
      <c r="AC2414" s="14"/>
      <c r="AD2414" s="14"/>
      <c r="AE2414" s="14"/>
      <c r="AF2414" s="14"/>
      <c r="AG2414" s="14"/>
      <c r="AH2414" s="14"/>
      <c r="AI2414" s="14"/>
      <c r="AJ2414" s="14"/>
      <c r="AK2414" s="14"/>
      <c r="AL2414" s="14"/>
    </row>
    <row r="2415" spans="1:38">
      <c r="A2415" s="14"/>
      <c r="B2415" s="14"/>
      <c r="C2415" s="14"/>
      <c r="D2415" s="14"/>
      <c r="E2415" s="14"/>
      <c r="F2415" s="14"/>
      <c r="G2415" s="14"/>
      <c r="H2415" s="14"/>
      <c r="I2415" s="14"/>
      <c r="J2415" s="14"/>
      <c r="K2415" s="14"/>
      <c r="L2415" s="14"/>
      <c r="M2415" s="14"/>
      <c r="N2415" s="14"/>
      <c r="O2415" s="14"/>
      <c r="Q2415" s="14" t="str">
        <f>IF(moras!H2407="SI", moras!C2407, "")</f>
        <v/>
      </c>
      <c r="R2415" s="14">
        <f>IF(moras!H2407="NO", moras!C2407, "")</f>
        <v>387099.75</v>
      </c>
      <c r="S2415" s="14">
        <f t="shared" si="40"/>
        <v>-387099.75</v>
      </c>
      <c r="T2415" s="14"/>
      <c r="U2415" s="14"/>
      <c r="V2415" s="14"/>
      <c r="W2415" s="14"/>
      <c r="X2415" s="14"/>
      <c r="Y2415" s="14"/>
      <c r="Z2415" s="14"/>
      <c r="AA2415" s="14"/>
      <c r="AB2415" s="14"/>
      <c r="AC2415" s="14"/>
      <c r="AD2415" s="14"/>
      <c r="AE2415" s="14"/>
      <c r="AF2415" s="14"/>
      <c r="AG2415" s="14"/>
      <c r="AH2415" s="14"/>
      <c r="AI2415" s="14"/>
      <c r="AJ2415" s="14"/>
      <c r="AK2415" s="14"/>
      <c r="AL2415" s="14"/>
    </row>
    <row r="2416" spans="1:38">
      <c r="A2416" s="14"/>
      <c r="B2416" s="14"/>
      <c r="C2416" s="14"/>
      <c r="D2416" s="14"/>
      <c r="E2416" s="14"/>
      <c r="F2416" s="14"/>
      <c r="G2416" s="14"/>
      <c r="H2416" s="14"/>
      <c r="I2416" s="14"/>
      <c r="J2416" s="14"/>
      <c r="K2416" s="14"/>
      <c r="L2416" s="14"/>
      <c r="M2416" s="14"/>
      <c r="N2416" s="14"/>
      <c r="O2416" s="14"/>
      <c r="Q2416" s="14" t="str">
        <f>IF(moras!H2408="SI", moras!C2408, "")</f>
        <v/>
      </c>
      <c r="R2416" s="14">
        <f>IF(moras!H2408="NO", moras!C2408, "")</f>
        <v>253571</v>
      </c>
      <c r="S2416" s="14">
        <f t="shared" si="40"/>
        <v>-253571</v>
      </c>
      <c r="T2416" s="14"/>
      <c r="U2416" s="14"/>
      <c r="V2416" s="14"/>
      <c r="W2416" s="14"/>
      <c r="X2416" s="14"/>
      <c r="Y2416" s="14"/>
      <c r="Z2416" s="14"/>
      <c r="AA2416" s="14"/>
      <c r="AB2416" s="14"/>
      <c r="AC2416" s="14"/>
      <c r="AD2416" s="14"/>
      <c r="AE2416" s="14"/>
      <c r="AF2416" s="14"/>
      <c r="AG2416" s="14"/>
      <c r="AH2416" s="14"/>
      <c r="AI2416" s="14"/>
      <c r="AJ2416" s="14"/>
      <c r="AK2416" s="14"/>
      <c r="AL2416" s="14"/>
    </row>
    <row r="2417" spans="1:38">
      <c r="A2417" s="14"/>
      <c r="B2417" s="14"/>
      <c r="C2417" s="14"/>
      <c r="D2417" s="14"/>
      <c r="E2417" s="14"/>
      <c r="F2417" s="14"/>
      <c r="G2417" s="14"/>
      <c r="H2417" s="14"/>
      <c r="I2417" s="14"/>
      <c r="J2417" s="14"/>
      <c r="K2417" s="14"/>
      <c r="L2417" s="14"/>
      <c r="M2417" s="14"/>
      <c r="N2417" s="14"/>
      <c r="O2417" s="14"/>
      <c r="Q2417" s="14">
        <f>IF(moras!H2409="SI", moras!C2409, "")</f>
        <v>1187224</v>
      </c>
      <c r="R2417" s="14" t="str">
        <f>IF(moras!H2409="NO", moras!C2409, "")</f>
        <v/>
      </c>
      <c r="S2417" s="14" t="e">
        <f t="shared" si="40"/>
        <v>#VALUE!</v>
      </c>
      <c r="T2417" s="14"/>
      <c r="U2417" s="14"/>
      <c r="V2417" s="14"/>
      <c r="W2417" s="14"/>
      <c r="X2417" s="14"/>
      <c r="Y2417" s="14"/>
      <c r="Z2417" s="14"/>
      <c r="AA2417" s="14"/>
      <c r="AB2417" s="14"/>
      <c r="AC2417" s="14"/>
      <c r="AD2417" s="14"/>
      <c r="AE2417" s="14"/>
      <c r="AF2417" s="14"/>
      <c r="AG2417" s="14"/>
      <c r="AH2417" s="14"/>
      <c r="AI2417" s="14"/>
      <c r="AJ2417" s="14"/>
      <c r="AK2417" s="14"/>
      <c r="AL2417" s="14"/>
    </row>
    <row r="2418" spans="1:38">
      <c r="A2418" s="14"/>
      <c r="B2418" s="14"/>
      <c r="C2418" s="14"/>
      <c r="D2418" s="14"/>
      <c r="E2418" s="14"/>
      <c r="F2418" s="14"/>
      <c r="G2418" s="14"/>
      <c r="H2418" s="14"/>
      <c r="I2418" s="14"/>
      <c r="J2418" s="14"/>
      <c r="K2418" s="14"/>
      <c r="L2418" s="14"/>
      <c r="M2418" s="14"/>
      <c r="N2418" s="14"/>
      <c r="O2418" s="14"/>
      <c r="Q2418" s="14" t="str">
        <f>IF(moras!H2410="SI", moras!C2410, "")</f>
        <v/>
      </c>
      <c r="R2418" s="14">
        <f>IF(moras!H2410="NO", moras!C2410, "")</f>
        <v>584115.32999999996</v>
      </c>
      <c r="S2418" s="14">
        <f t="shared" si="40"/>
        <v>-584115.32999999996</v>
      </c>
      <c r="T2418" s="14"/>
      <c r="U2418" s="14"/>
      <c r="V2418" s="14"/>
      <c r="W2418" s="14"/>
      <c r="X2418" s="14"/>
      <c r="Y2418" s="14"/>
      <c r="Z2418" s="14"/>
      <c r="AA2418" s="14"/>
      <c r="AB2418" s="14"/>
      <c r="AC2418" s="14"/>
      <c r="AD2418" s="14"/>
      <c r="AE2418" s="14"/>
      <c r="AF2418" s="14"/>
      <c r="AG2418" s="14"/>
      <c r="AH2418" s="14"/>
      <c r="AI2418" s="14"/>
      <c r="AJ2418" s="14"/>
      <c r="AK2418" s="14"/>
      <c r="AL2418" s="14"/>
    </row>
    <row r="2419" spans="1:38">
      <c r="A2419" s="14"/>
      <c r="B2419" s="14"/>
      <c r="C2419" s="14"/>
      <c r="D2419" s="14"/>
      <c r="E2419" s="14"/>
      <c r="F2419" s="14"/>
      <c r="G2419" s="14"/>
      <c r="H2419" s="14"/>
      <c r="I2419" s="14"/>
      <c r="J2419" s="14"/>
      <c r="K2419" s="14"/>
      <c r="L2419" s="14"/>
      <c r="M2419" s="14"/>
      <c r="N2419" s="14"/>
      <c r="O2419" s="14"/>
      <c r="Q2419" s="14" t="str">
        <f>IF(moras!H2411="SI", moras!C2411, "")</f>
        <v/>
      </c>
      <c r="R2419" s="14">
        <f>IF(moras!H2411="NO", moras!C2411, "")</f>
        <v>446928</v>
      </c>
      <c r="S2419" s="14">
        <f t="shared" si="40"/>
        <v>-446928</v>
      </c>
      <c r="T2419" s="14"/>
      <c r="U2419" s="14"/>
      <c r="V2419" s="14"/>
      <c r="W2419" s="14"/>
      <c r="X2419" s="14"/>
      <c r="Y2419" s="14"/>
      <c r="Z2419" s="14"/>
      <c r="AA2419" s="14"/>
      <c r="AB2419" s="14"/>
      <c r="AC2419" s="14"/>
      <c r="AD2419" s="14"/>
      <c r="AE2419" s="14"/>
      <c r="AF2419" s="14"/>
      <c r="AG2419" s="14"/>
      <c r="AH2419" s="14"/>
      <c r="AI2419" s="14"/>
      <c r="AJ2419" s="14"/>
      <c r="AK2419" s="14"/>
      <c r="AL2419" s="14"/>
    </row>
    <row r="2420" spans="1:38">
      <c r="A2420" s="14"/>
      <c r="B2420" s="14"/>
      <c r="C2420" s="14"/>
      <c r="D2420" s="14"/>
      <c r="E2420" s="14"/>
      <c r="F2420" s="14"/>
      <c r="G2420" s="14"/>
      <c r="H2420" s="14"/>
      <c r="I2420" s="14"/>
      <c r="J2420" s="14"/>
      <c r="K2420" s="14"/>
      <c r="L2420" s="14"/>
      <c r="M2420" s="14"/>
      <c r="N2420" s="14"/>
      <c r="O2420" s="14"/>
      <c r="Q2420" s="14" t="str">
        <f>IF(moras!H2412="SI", moras!C2412, "")</f>
        <v/>
      </c>
      <c r="R2420" s="14">
        <f>IF(moras!H2412="NO", moras!C2412, "")</f>
        <v>302470</v>
      </c>
      <c r="S2420" s="14">
        <f t="shared" si="40"/>
        <v>-302470</v>
      </c>
      <c r="T2420" s="14"/>
      <c r="U2420" s="14"/>
      <c r="V2420" s="14"/>
      <c r="W2420" s="14"/>
      <c r="X2420" s="14"/>
      <c r="Y2420" s="14"/>
      <c r="Z2420" s="14"/>
      <c r="AA2420" s="14"/>
      <c r="AB2420" s="14"/>
      <c r="AC2420" s="14"/>
      <c r="AD2420" s="14"/>
      <c r="AE2420" s="14"/>
      <c r="AF2420" s="14"/>
      <c r="AG2420" s="14"/>
      <c r="AH2420" s="14"/>
      <c r="AI2420" s="14"/>
      <c r="AJ2420" s="14"/>
      <c r="AK2420" s="14"/>
      <c r="AL2420" s="14"/>
    </row>
    <row r="2421" spans="1:38">
      <c r="A2421" s="14"/>
      <c r="B2421" s="14"/>
      <c r="C2421" s="14"/>
      <c r="D2421" s="14"/>
      <c r="E2421" s="14"/>
      <c r="F2421" s="14"/>
      <c r="G2421" s="14"/>
      <c r="H2421" s="14"/>
      <c r="I2421" s="14"/>
      <c r="J2421" s="14"/>
      <c r="K2421" s="14"/>
      <c r="L2421" s="14"/>
      <c r="M2421" s="14"/>
      <c r="N2421" s="14"/>
      <c r="O2421" s="14"/>
      <c r="Q2421" s="14">
        <f>IF(moras!H2413="SI", moras!C2413, "")</f>
        <v>277000</v>
      </c>
      <c r="R2421" s="14" t="str">
        <f>IF(moras!H2413="NO", moras!C2413, "")</f>
        <v/>
      </c>
      <c r="S2421" s="14" t="e">
        <f t="shared" si="40"/>
        <v>#VALUE!</v>
      </c>
      <c r="T2421" s="14"/>
      <c r="U2421" s="14"/>
      <c r="V2421" s="14"/>
      <c r="W2421" s="14"/>
      <c r="X2421" s="14"/>
      <c r="Y2421" s="14"/>
      <c r="Z2421" s="14"/>
      <c r="AA2421" s="14"/>
      <c r="AB2421" s="14"/>
      <c r="AC2421" s="14"/>
      <c r="AD2421" s="14"/>
      <c r="AE2421" s="14"/>
      <c r="AF2421" s="14"/>
      <c r="AG2421" s="14"/>
      <c r="AH2421" s="14"/>
      <c r="AI2421" s="14"/>
      <c r="AJ2421" s="14"/>
      <c r="AK2421" s="14"/>
      <c r="AL2421" s="14"/>
    </row>
    <row r="2422" spans="1:38">
      <c r="A2422" s="14"/>
      <c r="B2422" s="14"/>
      <c r="C2422" s="14"/>
      <c r="D2422" s="14"/>
      <c r="E2422" s="14"/>
      <c r="F2422" s="14"/>
      <c r="G2422" s="14"/>
      <c r="H2422" s="14"/>
      <c r="I2422" s="14"/>
      <c r="J2422" s="14"/>
      <c r="K2422" s="14"/>
      <c r="L2422" s="14"/>
      <c r="M2422" s="14"/>
      <c r="N2422" s="14"/>
      <c r="O2422" s="14"/>
      <c r="Q2422" s="14">
        <f>IF(moras!H2414="SI", moras!C2414, "")</f>
        <v>241458</v>
      </c>
      <c r="R2422" s="14" t="str">
        <f>IF(moras!H2414="NO", moras!C2414, "")</f>
        <v/>
      </c>
      <c r="S2422" s="14" t="e">
        <f t="shared" si="40"/>
        <v>#VALUE!</v>
      </c>
      <c r="T2422" s="14"/>
      <c r="U2422" s="14"/>
      <c r="V2422" s="14"/>
      <c r="W2422" s="14"/>
      <c r="X2422" s="14"/>
      <c r="Y2422" s="14"/>
      <c r="Z2422" s="14"/>
      <c r="AA2422" s="14"/>
      <c r="AB2422" s="14"/>
      <c r="AC2422" s="14"/>
      <c r="AD2422" s="14"/>
      <c r="AE2422" s="14"/>
      <c r="AF2422" s="14"/>
      <c r="AG2422" s="14"/>
      <c r="AH2422" s="14"/>
      <c r="AI2422" s="14"/>
      <c r="AJ2422" s="14"/>
      <c r="AK2422" s="14"/>
      <c r="AL2422" s="14"/>
    </row>
    <row r="2423" spans="1:38">
      <c r="A2423" s="14"/>
      <c r="B2423" s="14"/>
      <c r="C2423" s="14"/>
      <c r="D2423" s="14"/>
      <c r="E2423" s="14"/>
      <c r="F2423" s="14"/>
      <c r="G2423" s="14"/>
      <c r="H2423" s="14"/>
      <c r="I2423" s="14"/>
      <c r="J2423" s="14"/>
      <c r="K2423" s="14"/>
      <c r="L2423" s="14"/>
      <c r="M2423" s="14"/>
      <c r="N2423" s="14"/>
      <c r="O2423" s="14"/>
      <c r="Q2423" s="14">
        <f>IF(moras!H2415="SI", moras!C2415, "")</f>
        <v>255000</v>
      </c>
      <c r="R2423" s="14" t="str">
        <f>IF(moras!H2415="NO", moras!C2415, "")</f>
        <v/>
      </c>
      <c r="S2423" s="14" t="e">
        <f t="shared" si="40"/>
        <v>#VALUE!</v>
      </c>
      <c r="T2423" s="14"/>
      <c r="U2423" s="14"/>
      <c r="V2423" s="14"/>
      <c r="W2423" s="14"/>
      <c r="X2423" s="14"/>
      <c r="Y2423" s="14"/>
      <c r="Z2423" s="14"/>
      <c r="AA2423" s="14"/>
      <c r="AB2423" s="14"/>
      <c r="AC2423" s="14"/>
      <c r="AD2423" s="14"/>
      <c r="AE2423" s="14"/>
      <c r="AF2423" s="14"/>
      <c r="AG2423" s="14"/>
      <c r="AH2423" s="14"/>
      <c r="AI2423" s="14"/>
      <c r="AJ2423" s="14"/>
      <c r="AK2423" s="14"/>
      <c r="AL2423" s="14"/>
    </row>
    <row r="2424" spans="1:38">
      <c r="A2424" s="14"/>
      <c r="B2424" s="14"/>
      <c r="C2424" s="14"/>
      <c r="D2424" s="14"/>
      <c r="E2424" s="14"/>
      <c r="F2424" s="14"/>
      <c r="G2424" s="14"/>
      <c r="H2424" s="14"/>
      <c r="I2424" s="14"/>
      <c r="J2424" s="14"/>
      <c r="K2424" s="14"/>
      <c r="L2424" s="14"/>
      <c r="M2424" s="14"/>
      <c r="N2424" s="14"/>
      <c r="O2424" s="14"/>
      <c r="Q2424" s="14" t="str">
        <f>IF(moras!H2416="SI", moras!C2416, "")</f>
        <v/>
      </c>
      <c r="R2424" s="14">
        <f>IF(moras!H2416="NO", moras!C2416, "")</f>
        <v>1332081</v>
      </c>
      <c r="S2424" s="14">
        <f t="shared" si="40"/>
        <v>-1332081</v>
      </c>
      <c r="T2424" s="14"/>
      <c r="U2424" s="14"/>
      <c r="V2424" s="14"/>
      <c r="W2424" s="14"/>
      <c r="X2424" s="14"/>
      <c r="Y2424" s="14"/>
      <c r="Z2424" s="14"/>
      <c r="AA2424" s="14"/>
      <c r="AB2424" s="14"/>
      <c r="AC2424" s="14"/>
      <c r="AD2424" s="14"/>
      <c r="AE2424" s="14"/>
      <c r="AF2424" s="14"/>
      <c r="AG2424" s="14"/>
      <c r="AH2424" s="14"/>
      <c r="AI2424" s="14"/>
      <c r="AJ2424" s="14"/>
      <c r="AK2424" s="14"/>
      <c r="AL2424" s="14"/>
    </row>
    <row r="2425" spans="1:38">
      <c r="A2425" s="14"/>
      <c r="B2425" s="14"/>
      <c r="C2425" s="14"/>
      <c r="D2425" s="14"/>
      <c r="E2425" s="14"/>
      <c r="F2425" s="14"/>
      <c r="G2425" s="14"/>
      <c r="H2425" s="14"/>
      <c r="I2425" s="14"/>
      <c r="J2425" s="14"/>
      <c r="K2425" s="14"/>
      <c r="L2425" s="14"/>
      <c r="M2425" s="14"/>
      <c r="N2425" s="14"/>
      <c r="O2425" s="14"/>
      <c r="Q2425" s="14" t="str">
        <f>IF(moras!H2417="SI", moras!C2417, "")</f>
        <v/>
      </c>
      <c r="R2425" s="14">
        <f>IF(moras!H2417="NO", moras!C2417, "")</f>
        <v>323296</v>
      </c>
      <c r="S2425" s="14">
        <f t="shared" si="40"/>
        <v>-323296</v>
      </c>
      <c r="T2425" s="14"/>
      <c r="U2425" s="14"/>
      <c r="V2425" s="14"/>
      <c r="W2425" s="14"/>
      <c r="X2425" s="14"/>
      <c r="Y2425" s="14"/>
      <c r="Z2425" s="14"/>
      <c r="AA2425" s="14"/>
      <c r="AB2425" s="14"/>
      <c r="AC2425" s="14"/>
      <c r="AD2425" s="14"/>
      <c r="AE2425" s="14"/>
      <c r="AF2425" s="14"/>
      <c r="AG2425" s="14"/>
      <c r="AH2425" s="14"/>
      <c r="AI2425" s="14"/>
      <c r="AJ2425" s="14"/>
      <c r="AK2425" s="14"/>
      <c r="AL2425" s="14"/>
    </row>
    <row r="2426" spans="1:38">
      <c r="A2426" s="14"/>
      <c r="B2426" s="14"/>
      <c r="C2426" s="14"/>
      <c r="D2426" s="14"/>
      <c r="E2426" s="14"/>
      <c r="F2426" s="14"/>
      <c r="G2426" s="14"/>
      <c r="H2426" s="14"/>
      <c r="I2426" s="14"/>
      <c r="J2426" s="14"/>
      <c r="K2426" s="14"/>
      <c r="L2426" s="14"/>
      <c r="M2426" s="14"/>
      <c r="N2426" s="14"/>
      <c r="O2426" s="14"/>
      <c r="Q2426" s="14" t="str">
        <f>IF(moras!H2418="SI", moras!C2418, "")</f>
        <v/>
      </c>
      <c r="R2426" s="14">
        <f>IF(moras!H2418="NO", moras!C2418, "")</f>
        <v>362000</v>
      </c>
      <c r="S2426" s="14">
        <f t="shared" si="40"/>
        <v>-362000</v>
      </c>
      <c r="T2426" s="14"/>
      <c r="U2426" s="14"/>
      <c r="V2426" s="14"/>
      <c r="W2426" s="14"/>
      <c r="X2426" s="14"/>
      <c r="Y2426" s="14"/>
      <c r="Z2426" s="14"/>
      <c r="AA2426" s="14"/>
      <c r="AB2426" s="14"/>
      <c r="AC2426" s="14"/>
      <c r="AD2426" s="14"/>
      <c r="AE2426" s="14"/>
      <c r="AF2426" s="14"/>
      <c r="AG2426" s="14"/>
      <c r="AH2426" s="14"/>
      <c r="AI2426" s="14"/>
      <c r="AJ2426" s="14"/>
      <c r="AK2426" s="14"/>
      <c r="AL2426" s="14"/>
    </row>
    <row r="2427" spans="1:38">
      <c r="A2427" s="14"/>
      <c r="B2427" s="14"/>
      <c r="C2427" s="14"/>
      <c r="D2427" s="14"/>
      <c r="E2427" s="14"/>
      <c r="F2427" s="14"/>
      <c r="G2427" s="14"/>
      <c r="H2427" s="14"/>
      <c r="I2427" s="14"/>
      <c r="J2427" s="14"/>
      <c r="K2427" s="14"/>
      <c r="L2427" s="14"/>
      <c r="M2427" s="14"/>
      <c r="N2427" s="14"/>
      <c r="O2427" s="14"/>
      <c r="Q2427" s="14" t="str">
        <f>IF(moras!H2419="SI", moras!C2419, "")</f>
        <v/>
      </c>
      <c r="R2427" s="14">
        <f>IF(moras!H2419="NO", moras!C2419, "")</f>
        <v>501467</v>
      </c>
      <c r="S2427" s="14">
        <f t="shared" si="40"/>
        <v>-501467</v>
      </c>
      <c r="T2427" s="14"/>
      <c r="U2427" s="14"/>
      <c r="V2427" s="14"/>
      <c r="W2427" s="14"/>
      <c r="X2427" s="14"/>
      <c r="Y2427" s="14"/>
      <c r="Z2427" s="14"/>
      <c r="AA2427" s="14"/>
      <c r="AB2427" s="14"/>
      <c r="AC2427" s="14"/>
      <c r="AD2427" s="14"/>
      <c r="AE2427" s="14"/>
      <c r="AF2427" s="14"/>
      <c r="AG2427" s="14"/>
      <c r="AH2427" s="14"/>
      <c r="AI2427" s="14"/>
      <c r="AJ2427" s="14"/>
      <c r="AK2427" s="14"/>
      <c r="AL2427" s="14"/>
    </row>
    <row r="2428" spans="1:38">
      <c r="A2428" s="14"/>
      <c r="B2428" s="14"/>
      <c r="C2428" s="14"/>
      <c r="D2428" s="14"/>
      <c r="E2428" s="14"/>
      <c r="F2428" s="14"/>
      <c r="G2428" s="14"/>
      <c r="H2428" s="14"/>
      <c r="I2428" s="14"/>
      <c r="J2428" s="14"/>
      <c r="K2428" s="14"/>
      <c r="L2428" s="14"/>
      <c r="M2428" s="14"/>
      <c r="N2428" s="14"/>
      <c r="O2428" s="14"/>
      <c r="Q2428" s="14" t="str">
        <f>IF(moras!H2420="SI", moras!C2420, "")</f>
        <v/>
      </c>
      <c r="R2428" s="14">
        <f>IF(moras!H2420="NO", moras!C2420, "")</f>
        <v>534933</v>
      </c>
      <c r="S2428" s="14">
        <f t="shared" si="40"/>
        <v>-534933</v>
      </c>
      <c r="T2428" s="14"/>
      <c r="U2428" s="14"/>
      <c r="V2428" s="14"/>
      <c r="W2428" s="14"/>
      <c r="X2428" s="14"/>
      <c r="Y2428" s="14"/>
      <c r="Z2428" s="14"/>
      <c r="AA2428" s="14"/>
      <c r="AB2428" s="14"/>
      <c r="AC2428" s="14"/>
      <c r="AD2428" s="14"/>
      <c r="AE2428" s="14"/>
      <c r="AF2428" s="14"/>
      <c r="AG2428" s="14"/>
      <c r="AH2428" s="14"/>
      <c r="AI2428" s="14"/>
      <c r="AJ2428" s="14"/>
      <c r="AK2428" s="14"/>
      <c r="AL2428" s="14"/>
    </row>
    <row r="2429" spans="1:38">
      <c r="A2429" s="14"/>
      <c r="B2429" s="14"/>
      <c r="C2429" s="14"/>
      <c r="D2429" s="14"/>
      <c r="E2429" s="14"/>
      <c r="F2429" s="14"/>
      <c r="G2429" s="14"/>
      <c r="H2429" s="14"/>
      <c r="I2429" s="14"/>
      <c r="J2429" s="14"/>
      <c r="K2429" s="14"/>
      <c r="L2429" s="14"/>
      <c r="M2429" s="14"/>
      <c r="N2429" s="14"/>
      <c r="O2429" s="14"/>
      <c r="Q2429" s="14" t="str">
        <f>IF(moras!H2421="SI", moras!C2421, "")</f>
        <v/>
      </c>
      <c r="R2429" s="14">
        <f>IF(moras!H2421="NO", moras!C2421, "")</f>
        <v>375584</v>
      </c>
      <c r="S2429" s="14">
        <f t="shared" si="40"/>
        <v>-375584</v>
      </c>
      <c r="T2429" s="14"/>
      <c r="U2429" s="14"/>
      <c r="V2429" s="14"/>
      <c r="W2429" s="14"/>
      <c r="X2429" s="14"/>
      <c r="Y2429" s="14"/>
      <c r="Z2429" s="14"/>
      <c r="AA2429" s="14"/>
      <c r="AB2429" s="14"/>
      <c r="AC2429" s="14"/>
      <c r="AD2429" s="14"/>
      <c r="AE2429" s="14"/>
      <c r="AF2429" s="14"/>
      <c r="AG2429" s="14"/>
      <c r="AH2429" s="14"/>
      <c r="AI2429" s="14"/>
      <c r="AJ2429" s="14"/>
      <c r="AK2429" s="14"/>
      <c r="AL2429" s="14"/>
    </row>
    <row r="2430" spans="1:38">
      <c r="A2430" s="14"/>
      <c r="B2430" s="14"/>
      <c r="C2430" s="14"/>
      <c r="D2430" s="14"/>
      <c r="E2430" s="14"/>
      <c r="F2430" s="14"/>
      <c r="G2430" s="14"/>
      <c r="H2430" s="14"/>
      <c r="I2430" s="14"/>
      <c r="J2430" s="14"/>
      <c r="K2430" s="14"/>
      <c r="L2430" s="14"/>
      <c r="M2430" s="14"/>
      <c r="N2430" s="14"/>
      <c r="O2430" s="14"/>
      <c r="Q2430" s="14" t="str">
        <f>IF(moras!H2422="SI", moras!C2422, "")</f>
        <v/>
      </c>
      <c r="R2430" s="14">
        <f>IF(moras!H2422="NO", moras!C2422, "")</f>
        <v>414094.87</v>
      </c>
      <c r="S2430" s="14">
        <f t="shared" si="40"/>
        <v>-414094.87</v>
      </c>
      <c r="T2430" s="14"/>
      <c r="U2430" s="14"/>
      <c r="V2430" s="14"/>
      <c r="W2430" s="14"/>
      <c r="X2430" s="14"/>
      <c r="Y2430" s="14"/>
      <c r="Z2430" s="14"/>
      <c r="AA2430" s="14"/>
      <c r="AB2430" s="14"/>
      <c r="AC2430" s="14"/>
      <c r="AD2430" s="14"/>
      <c r="AE2430" s="14"/>
      <c r="AF2430" s="14"/>
      <c r="AG2430" s="14"/>
      <c r="AH2430" s="14"/>
      <c r="AI2430" s="14"/>
      <c r="AJ2430" s="14"/>
      <c r="AK2430" s="14"/>
      <c r="AL2430" s="14"/>
    </row>
    <row r="2431" spans="1:38">
      <c r="A2431" s="14"/>
      <c r="B2431" s="14"/>
      <c r="C2431" s="14"/>
      <c r="D2431" s="14"/>
      <c r="E2431" s="14"/>
      <c r="F2431" s="14"/>
      <c r="G2431" s="14"/>
      <c r="H2431" s="14"/>
      <c r="I2431" s="14"/>
      <c r="J2431" s="14"/>
      <c r="K2431" s="14"/>
      <c r="L2431" s="14"/>
      <c r="M2431" s="14"/>
      <c r="N2431" s="14"/>
      <c r="O2431" s="14"/>
      <c r="Q2431" s="14">
        <f>IF(moras!H2423="SI", moras!C2423, "")</f>
        <v>292387</v>
      </c>
      <c r="R2431" s="14" t="str">
        <f>IF(moras!H2423="NO", moras!C2423, "")</f>
        <v/>
      </c>
      <c r="S2431" s="14" t="e">
        <f t="shared" si="40"/>
        <v>#VALUE!</v>
      </c>
      <c r="T2431" s="14"/>
      <c r="U2431" s="14"/>
      <c r="V2431" s="14"/>
      <c r="W2431" s="14"/>
      <c r="X2431" s="14"/>
      <c r="Y2431" s="14"/>
      <c r="Z2431" s="14"/>
      <c r="AA2431" s="14"/>
      <c r="AB2431" s="14"/>
      <c r="AC2431" s="14"/>
      <c r="AD2431" s="14"/>
      <c r="AE2431" s="14"/>
      <c r="AF2431" s="14"/>
      <c r="AG2431" s="14"/>
      <c r="AH2431" s="14"/>
      <c r="AI2431" s="14"/>
      <c r="AJ2431" s="14"/>
      <c r="AK2431" s="14"/>
      <c r="AL2431" s="14"/>
    </row>
    <row r="2432" spans="1:38">
      <c r="A2432" s="14"/>
      <c r="B2432" s="14"/>
      <c r="C2432" s="14"/>
      <c r="D2432" s="14"/>
      <c r="E2432" s="14"/>
      <c r="F2432" s="14"/>
      <c r="G2432" s="14"/>
      <c r="H2432" s="14"/>
      <c r="I2432" s="14"/>
      <c r="J2432" s="14"/>
      <c r="K2432" s="14"/>
      <c r="L2432" s="14"/>
      <c r="M2432" s="14"/>
      <c r="N2432" s="14"/>
      <c r="O2432" s="14"/>
      <c r="Q2432" s="14" t="str">
        <f>IF(moras!H2424="SI", moras!C2424, "")</f>
        <v/>
      </c>
      <c r="R2432" s="14">
        <f>IF(moras!H2424="NO", moras!C2424, "")</f>
        <v>753003.24</v>
      </c>
      <c r="S2432" s="14">
        <f t="shared" si="40"/>
        <v>-753003.24</v>
      </c>
      <c r="T2432" s="14"/>
      <c r="U2432" s="14"/>
      <c r="V2432" s="14"/>
      <c r="W2432" s="14"/>
      <c r="X2432" s="14"/>
      <c r="Y2432" s="14"/>
      <c r="Z2432" s="14"/>
      <c r="AA2432" s="14"/>
      <c r="AB2432" s="14"/>
      <c r="AC2432" s="14"/>
      <c r="AD2432" s="14"/>
      <c r="AE2432" s="14"/>
      <c r="AF2432" s="14"/>
      <c r="AG2432" s="14"/>
      <c r="AH2432" s="14"/>
      <c r="AI2432" s="14"/>
      <c r="AJ2432" s="14"/>
      <c r="AK2432" s="14"/>
      <c r="AL2432" s="14"/>
    </row>
    <row r="2433" spans="1:38">
      <c r="A2433" s="14"/>
      <c r="B2433" s="14"/>
      <c r="C2433" s="14"/>
      <c r="D2433" s="14"/>
      <c r="E2433" s="14"/>
      <c r="F2433" s="14"/>
      <c r="G2433" s="14"/>
      <c r="H2433" s="14"/>
      <c r="I2433" s="14"/>
      <c r="J2433" s="14"/>
      <c r="K2433" s="14"/>
      <c r="L2433" s="14"/>
      <c r="M2433" s="14"/>
      <c r="N2433" s="14"/>
      <c r="O2433" s="14"/>
      <c r="Q2433" s="14">
        <f>IF(moras!H2425="SI", moras!C2425, "")</f>
        <v>375740</v>
      </c>
      <c r="R2433" s="14" t="str">
        <f>IF(moras!H2425="NO", moras!C2425, "")</f>
        <v/>
      </c>
      <c r="S2433" s="14" t="e">
        <f t="shared" si="40"/>
        <v>#VALUE!</v>
      </c>
      <c r="T2433" s="14"/>
      <c r="U2433" s="14"/>
      <c r="V2433" s="14"/>
      <c r="W2433" s="14"/>
      <c r="X2433" s="14"/>
      <c r="Y2433" s="14"/>
      <c r="Z2433" s="14"/>
      <c r="AA2433" s="14"/>
      <c r="AB2433" s="14"/>
      <c r="AC2433" s="14"/>
      <c r="AD2433" s="14"/>
      <c r="AE2433" s="14"/>
      <c r="AF2433" s="14"/>
      <c r="AG2433" s="14"/>
      <c r="AH2433" s="14"/>
      <c r="AI2433" s="14"/>
      <c r="AJ2433" s="14"/>
      <c r="AK2433" s="14"/>
      <c r="AL2433" s="14"/>
    </row>
    <row r="2434" spans="1:38">
      <c r="A2434" s="14"/>
      <c r="B2434" s="14"/>
      <c r="C2434" s="14"/>
      <c r="D2434" s="14"/>
      <c r="E2434" s="14"/>
      <c r="F2434" s="14"/>
      <c r="G2434" s="14"/>
      <c r="H2434" s="14"/>
      <c r="I2434" s="14"/>
      <c r="J2434" s="14"/>
      <c r="K2434" s="14"/>
      <c r="L2434" s="14"/>
      <c r="M2434" s="14"/>
      <c r="N2434" s="14"/>
      <c r="O2434" s="14"/>
      <c r="Q2434" s="14">
        <f>IF(moras!H2426="SI", moras!C2426, "")</f>
        <v>1070560</v>
      </c>
      <c r="R2434" s="14" t="str">
        <f>IF(moras!H2426="NO", moras!C2426, "")</f>
        <v/>
      </c>
      <c r="S2434" s="14" t="e">
        <f t="shared" si="40"/>
        <v>#VALUE!</v>
      </c>
      <c r="T2434" s="14"/>
      <c r="U2434" s="14"/>
      <c r="V2434" s="14"/>
      <c r="W2434" s="14"/>
      <c r="X2434" s="14"/>
      <c r="Y2434" s="14"/>
      <c r="Z2434" s="14"/>
      <c r="AA2434" s="14"/>
      <c r="AB2434" s="14"/>
      <c r="AC2434" s="14"/>
      <c r="AD2434" s="14"/>
      <c r="AE2434" s="14"/>
      <c r="AF2434" s="14"/>
      <c r="AG2434" s="14"/>
      <c r="AH2434" s="14"/>
      <c r="AI2434" s="14"/>
      <c r="AJ2434" s="14"/>
      <c r="AK2434" s="14"/>
      <c r="AL2434" s="14"/>
    </row>
    <row r="2435" spans="1:38">
      <c r="A2435" s="14"/>
      <c r="B2435" s="14"/>
      <c r="C2435" s="14"/>
      <c r="D2435" s="14"/>
      <c r="E2435" s="14"/>
      <c r="F2435" s="14"/>
      <c r="G2435" s="14"/>
      <c r="H2435" s="14"/>
      <c r="I2435" s="14"/>
      <c r="J2435" s="14"/>
      <c r="K2435" s="14"/>
      <c r="L2435" s="14"/>
      <c r="M2435" s="14"/>
      <c r="N2435" s="14"/>
      <c r="O2435" s="14"/>
      <c r="Q2435" s="14" t="str">
        <f>IF(moras!H2427="SI", moras!C2427, "")</f>
        <v/>
      </c>
      <c r="R2435" s="14">
        <f>IF(moras!H2427="NO", moras!C2427, "")</f>
        <v>297046</v>
      </c>
      <c r="S2435" s="14">
        <f t="shared" si="40"/>
        <v>-297046</v>
      </c>
      <c r="T2435" s="14"/>
      <c r="U2435" s="14"/>
      <c r="V2435" s="14"/>
      <c r="W2435" s="14"/>
      <c r="X2435" s="14"/>
      <c r="Y2435" s="14"/>
      <c r="Z2435" s="14"/>
      <c r="AA2435" s="14"/>
      <c r="AB2435" s="14"/>
      <c r="AC2435" s="14"/>
      <c r="AD2435" s="14"/>
      <c r="AE2435" s="14"/>
      <c r="AF2435" s="14"/>
      <c r="AG2435" s="14"/>
      <c r="AH2435" s="14"/>
      <c r="AI2435" s="14"/>
      <c r="AJ2435" s="14"/>
      <c r="AK2435" s="14"/>
      <c r="AL2435" s="14"/>
    </row>
    <row r="2436" spans="1:38">
      <c r="A2436" s="14"/>
      <c r="B2436" s="14"/>
      <c r="C2436" s="14"/>
      <c r="D2436" s="14"/>
      <c r="E2436" s="14"/>
      <c r="F2436" s="14"/>
      <c r="G2436" s="14"/>
      <c r="H2436" s="14"/>
      <c r="I2436" s="14"/>
      <c r="J2436" s="14"/>
      <c r="K2436" s="14"/>
      <c r="L2436" s="14"/>
      <c r="M2436" s="14"/>
      <c r="N2436" s="14"/>
      <c r="O2436" s="14"/>
      <c r="Q2436" s="14" t="str">
        <f>IF(moras!H2428="SI", moras!C2428, "")</f>
        <v/>
      </c>
      <c r="R2436" s="14">
        <f>IF(moras!H2428="NO", moras!C2428, "")</f>
        <v>391510</v>
      </c>
      <c r="S2436" s="14">
        <f t="shared" si="40"/>
        <v>-391510</v>
      </c>
      <c r="T2436" s="14"/>
      <c r="U2436" s="14"/>
      <c r="V2436" s="14"/>
      <c r="W2436" s="14"/>
      <c r="X2436" s="14"/>
      <c r="Y2436" s="14"/>
      <c r="Z2436" s="14"/>
      <c r="AA2436" s="14"/>
      <c r="AB2436" s="14"/>
      <c r="AC2436" s="14"/>
      <c r="AD2436" s="14"/>
      <c r="AE2436" s="14"/>
      <c r="AF2436" s="14"/>
      <c r="AG2436" s="14"/>
      <c r="AH2436" s="14"/>
      <c r="AI2436" s="14"/>
      <c r="AJ2436" s="14"/>
      <c r="AK2436" s="14"/>
      <c r="AL2436" s="14"/>
    </row>
    <row r="2437" spans="1:38">
      <c r="A2437" s="14"/>
      <c r="B2437" s="14"/>
      <c r="C2437" s="14"/>
      <c r="D2437" s="14"/>
      <c r="E2437" s="14"/>
      <c r="F2437" s="14"/>
      <c r="G2437" s="14"/>
      <c r="H2437" s="14"/>
      <c r="I2437" s="14"/>
      <c r="J2437" s="14"/>
      <c r="K2437" s="14"/>
      <c r="L2437" s="14"/>
      <c r="M2437" s="14"/>
      <c r="N2437" s="14"/>
      <c r="O2437" s="14"/>
      <c r="Q2437" s="14" t="str">
        <f>IF(moras!H2429="SI", moras!C2429, "")</f>
        <v/>
      </c>
      <c r="R2437" s="14">
        <f>IF(moras!H2429="NO", moras!C2429, "")</f>
        <v>447250</v>
      </c>
      <c r="S2437" s="14">
        <f t="shared" si="40"/>
        <v>-447250</v>
      </c>
      <c r="T2437" s="14"/>
      <c r="U2437" s="14"/>
      <c r="V2437" s="14"/>
      <c r="W2437" s="14"/>
      <c r="X2437" s="14"/>
      <c r="Y2437" s="14"/>
      <c r="Z2437" s="14"/>
      <c r="AA2437" s="14"/>
      <c r="AB2437" s="14"/>
      <c r="AC2437" s="14"/>
      <c r="AD2437" s="14"/>
      <c r="AE2437" s="14"/>
      <c r="AF2437" s="14"/>
      <c r="AG2437" s="14"/>
      <c r="AH2437" s="14"/>
      <c r="AI2437" s="14"/>
      <c r="AJ2437" s="14"/>
      <c r="AK2437" s="14"/>
      <c r="AL2437" s="14"/>
    </row>
    <row r="2438" spans="1:38">
      <c r="A2438" s="14"/>
      <c r="B2438" s="14"/>
      <c r="C2438" s="14"/>
      <c r="D2438" s="14"/>
      <c r="E2438" s="14"/>
      <c r="F2438" s="14"/>
      <c r="G2438" s="14"/>
      <c r="H2438" s="14"/>
      <c r="I2438" s="14"/>
      <c r="J2438" s="14"/>
      <c r="K2438" s="14"/>
      <c r="L2438" s="14"/>
      <c r="M2438" s="14"/>
      <c r="N2438" s="14"/>
      <c r="O2438" s="14"/>
      <c r="Q2438" s="14" t="str">
        <f>IF(moras!H2430="SI", moras!C2430, "")</f>
        <v/>
      </c>
      <c r="R2438" s="14">
        <f>IF(moras!H2430="NO", moras!C2430, "")</f>
        <v>518738.06</v>
      </c>
      <c r="S2438" s="14">
        <f t="shared" si="40"/>
        <v>-518738.06</v>
      </c>
      <c r="T2438" s="14"/>
      <c r="U2438" s="14"/>
      <c r="V2438" s="14"/>
      <c r="W2438" s="14"/>
      <c r="X2438" s="14"/>
      <c r="Y2438" s="14"/>
      <c r="Z2438" s="14"/>
      <c r="AA2438" s="14"/>
      <c r="AB2438" s="14"/>
      <c r="AC2438" s="14"/>
      <c r="AD2438" s="14"/>
      <c r="AE2438" s="14"/>
      <c r="AF2438" s="14"/>
      <c r="AG2438" s="14"/>
      <c r="AH2438" s="14"/>
      <c r="AI2438" s="14"/>
      <c r="AJ2438" s="14"/>
      <c r="AK2438" s="14"/>
      <c r="AL2438" s="14"/>
    </row>
    <row r="2439" spans="1:38">
      <c r="A2439" s="14"/>
      <c r="B2439" s="14"/>
      <c r="C2439" s="14"/>
      <c r="D2439" s="14"/>
      <c r="E2439" s="14"/>
      <c r="F2439" s="14"/>
      <c r="G2439" s="14"/>
      <c r="H2439" s="14"/>
      <c r="I2439" s="14"/>
      <c r="J2439" s="14"/>
      <c r="K2439" s="14"/>
      <c r="L2439" s="14"/>
      <c r="M2439" s="14"/>
      <c r="N2439" s="14"/>
      <c r="O2439" s="14"/>
      <c r="Q2439" s="14" t="str">
        <f>IF(moras!H2431="SI", moras!C2431, "")</f>
        <v/>
      </c>
      <c r="R2439" s="14">
        <f>IF(moras!H2431="NO", moras!C2431, "")</f>
        <v>1373096</v>
      </c>
      <c r="S2439" s="14">
        <f t="shared" si="40"/>
        <v>-1373096</v>
      </c>
      <c r="T2439" s="14"/>
      <c r="U2439" s="14"/>
      <c r="V2439" s="14"/>
      <c r="W2439" s="14"/>
      <c r="X2439" s="14"/>
      <c r="Y2439" s="14"/>
      <c r="Z2439" s="14"/>
      <c r="AA2439" s="14"/>
      <c r="AB2439" s="14"/>
      <c r="AC2439" s="14"/>
      <c r="AD2439" s="14"/>
      <c r="AE2439" s="14"/>
      <c r="AF2439" s="14"/>
      <c r="AG2439" s="14"/>
      <c r="AH2439" s="14"/>
      <c r="AI2439" s="14"/>
      <c r="AJ2439" s="14"/>
      <c r="AK2439" s="14"/>
      <c r="AL2439" s="14"/>
    </row>
    <row r="2440" spans="1:38">
      <c r="A2440" s="14"/>
      <c r="B2440" s="14"/>
      <c r="C2440" s="14"/>
      <c r="D2440" s="14"/>
      <c r="E2440" s="14"/>
      <c r="F2440" s="14"/>
      <c r="G2440" s="14"/>
      <c r="H2440" s="14"/>
      <c r="I2440" s="14"/>
      <c r="J2440" s="14"/>
      <c r="K2440" s="14"/>
      <c r="L2440" s="14"/>
      <c r="M2440" s="14"/>
      <c r="N2440" s="14"/>
      <c r="O2440" s="14"/>
      <c r="Q2440" s="14" t="str">
        <f>IF(moras!H2432="SI", moras!C2432, "")</f>
        <v/>
      </c>
      <c r="R2440" s="14">
        <f>IF(moras!H2432="NO", moras!C2432, "")</f>
        <v>574611.66</v>
      </c>
      <c r="S2440" s="14">
        <f t="shared" si="40"/>
        <v>-574611.66</v>
      </c>
      <c r="T2440" s="14"/>
      <c r="U2440" s="14"/>
      <c r="V2440" s="14"/>
      <c r="W2440" s="14"/>
      <c r="X2440" s="14"/>
      <c r="Y2440" s="14"/>
      <c r="Z2440" s="14"/>
      <c r="AA2440" s="14"/>
      <c r="AB2440" s="14"/>
      <c r="AC2440" s="14"/>
      <c r="AD2440" s="14"/>
      <c r="AE2440" s="14"/>
      <c r="AF2440" s="14"/>
      <c r="AG2440" s="14"/>
      <c r="AH2440" s="14"/>
      <c r="AI2440" s="14"/>
      <c r="AJ2440" s="14"/>
      <c r="AK2440" s="14"/>
      <c r="AL2440" s="14"/>
    </row>
    <row r="2441" spans="1:38">
      <c r="A2441" s="14"/>
      <c r="B2441" s="14"/>
      <c r="C2441" s="14"/>
      <c r="D2441" s="14"/>
      <c r="E2441" s="14"/>
      <c r="F2441" s="14"/>
      <c r="G2441" s="14"/>
      <c r="H2441" s="14"/>
      <c r="I2441" s="14"/>
      <c r="J2441" s="14"/>
      <c r="K2441" s="14"/>
      <c r="L2441" s="14"/>
      <c r="M2441" s="14"/>
      <c r="N2441" s="14"/>
      <c r="O2441" s="14"/>
      <c r="Q2441" s="14" t="str">
        <f>IF(moras!H2433="SI", moras!C2433, "")</f>
        <v/>
      </c>
      <c r="R2441" s="14">
        <f>IF(moras!H2433="NO", moras!C2433, "")</f>
        <v>450297.7</v>
      </c>
      <c r="S2441" s="14">
        <f t="shared" si="40"/>
        <v>-450297.7</v>
      </c>
      <c r="T2441" s="14"/>
      <c r="U2441" s="14"/>
      <c r="V2441" s="14"/>
      <c r="W2441" s="14"/>
      <c r="X2441" s="14"/>
      <c r="Y2441" s="14"/>
      <c r="Z2441" s="14"/>
      <c r="AA2441" s="14"/>
      <c r="AB2441" s="14"/>
      <c r="AC2441" s="14"/>
      <c r="AD2441" s="14"/>
      <c r="AE2441" s="14"/>
      <c r="AF2441" s="14"/>
      <c r="AG2441" s="14"/>
      <c r="AH2441" s="14"/>
      <c r="AI2441" s="14"/>
      <c r="AJ2441" s="14"/>
      <c r="AK2441" s="14"/>
      <c r="AL2441" s="14"/>
    </row>
    <row r="2442" spans="1:38">
      <c r="A2442" s="14"/>
      <c r="B2442" s="14"/>
      <c r="C2442" s="14"/>
      <c r="D2442" s="14"/>
      <c r="E2442" s="14"/>
      <c r="F2442" s="14"/>
      <c r="G2442" s="14"/>
      <c r="H2442" s="14"/>
      <c r="I2442" s="14"/>
      <c r="J2442" s="14"/>
      <c r="K2442" s="14"/>
      <c r="L2442" s="14"/>
      <c r="M2442" s="14"/>
      <c r="N2442" s="14"/>
      <c r="O2442" s="14"/>
      <c r="Q2442" s="14" t="str">
        <f>IF(moras!H2434="SI", moras!C2434, "")</f>
        <v/>
      </c>
      <c r="R2442" s="14">
        <f>IF(moras!H2434="NO", moras!C2434, "")</f>
        <v>477000</v>
      </c>
      <c r="S2442" s="14">
        <f t="shared" si="40"/>
        <v>-477000</v>
      </c>
      <c r="T2442" s="14"/>
      <c r="U2442" s="14"/>
      <c r="V2442" s="14"/>
      <c r="W2442" s="14"/>
      <c r="X2442" s="14"/>
      <c r="Y2442" s="14"/>
      <c r="Z2442" s="14"/>
      <c r="AA2442" s="14"/>
      <c r="AB2442" s="14"/>
      <c r="AC2442" s="14"/>
      <c r="AD2442" s="14"/>
      <c r="AE2442" s="14"/>
      <c r="AF2442" s="14"/>
      <c r="AG2442" s="14"/>
      <c r="AH2442" s="14"/>
      <c r="AI2442" s="14"/>
      <c r="AJ2442" s="14"/>
      <c r="AK2442" s="14"/>
      <c r="AL2442" s="14"/>
    </row>
    <row r="2443" spans="1:38">
      <c r="A2443" s="14"/>
      <c r="B2443" s="14"/>
      <c r="C2443" s="14"/>
      <c r="D2443" s="14"/>
      <c r="E2443" s="14"/>
      <c r="F2443" s="14"/>
      <c r="G2443" s="14"/>
      <c r="H2443" s="14"/>
      <c r="I2443" s="14"/>
      <c r="J2443" s="14"/>
      <c r="K2443" s="14"/>
      <c r="L2443" s="14"/>
      <c r="M2443" s="14"/>
      <c r="N2443" s="14"/>
      <c r="O2443" s="14"/>
      <c r="Q2443" s="14" t="str">
        <f>IF(moras!H2435="SI", moras!C2435, "")</f>
        <v/>
      </c>
      <c r="R2443" s="14">
        <f>IF(moras!H2435="NO", moras!C2435, "")</f>
        <v>4164181.77</v>
      </c>
      <c r="S2443" s="14">
        <f t="shared" ref="S2443:S2506" si="41">-R2443</f>
        <v>-4164181.77</v>
      </c>
      <c r="T2443" s="14"/>
      <c r="U2443" s="14"/>
      <c r="V2443" s="14"/>
      <c r="W2443" s="14"/>
      <c r="X2443" s="14"/>
      <c r="Y2443" s="14"/>
      <c r="Z2443" s="14"/>
      <c r="AA2443" s="14"/>
      <c r="AB2443" s="14"/>
      <c r="AC2443" s="14"/>
      <c r="AD2443" s="14"/>
      <c r="AE2443" s="14"/>
      <c r="AF2443" s="14"/>
      <c r="AG2443" s="14"/>
      <c r="AH2443" s="14"/>
      <c r="AI2443" s="14"/>
      <c r="AJ2443" s="14"/>
      <c r="AK2443" s="14"/>
      <c r="AL2443" s="14"/>
    </row>
    <row r="2444" spans="1:38">
      <c r="A2444" s="14"/>
      <c r="B2444" s="14"/>
      <c r="C2444" s="14"/>
      <c r="D2444" s="14"/>
      <c r="E2444" s="14"/>
      <c r="F2444" s="14"/>
      <c r="G2444" s="14"/>
      <c r="H2444" s="14"/>
      <c r="I2444" s="14"/>
      <c r="J2444" s="14"/>
      <c r="K2444" s="14"/>
      <c r="L2444" s="14"/>
      <c r="M2444" s="14"/>
      <c r="N2444" s="14"/>
      <c r="O2444" s="14"/>
      <c r="Q2444" s="14" t="str">
        <f>IF(moras!H2436="SI", moras!C2436, "")</f>
        <v/>
      </c>
      <c r="R2444" s="14">
        <f>IF(moras!H2436="NO", moras!C2436, "")</f>
        <v>1476693.45</v>
      </c>
      <c r="S2444" s="14">
        <f t="shared" si="41"/>
        <v>-1476693.45</v>
      </c>
      <c r="T2444" s="14"/>
      <c r="U2444" s="14"/>
      <c r="V2444" s="14"/>
      <c r="W2444" s="14"/>
      <c r="X2444" s="14"/>
      <c r="Y2444" s="14"/>
      <c r="Z2444" s="14"/>
      <c r="AA2444" s="14"/>
      <c r="AB2444" s="14"/>
      <c r="AC2444" s="14"/>
      <c r="AD2444" s="14"/>
      <c r="AE2444" s="14"/>
      <c r="AF2444" s="14"/>
      <c r="AG2444" s="14"/>
      <c r="AH2444" s="14"/>
      <c r="AI2444" s="14"/>
      <c r="AJ2444" s="14"/>
      <c r="AK2444" s="14"/>
      <c r="AL2444" s="14"/>
    </row>
    <row r="2445" spans="1:38">
      <c r="A2445" s="14"/>
      <c r="B2445" s="14"/>
      <c r="C2445" s="14"/>
      <c r="D2445" s="14"/>
      <c r="E2445" s="14"/>
      <c r="F2445" s="14"/>
      <c r="G2445" s="14"/>
      <c r="H2445" s="14"/>
      <c r="I2445" s="14"/>
      <c r="J2445" s="14"/>
      <c r="K2445" s="14"/>
      <c r="L2445" s="14"/>
      <c r="M2445" s="14"/>
      <c r="N2445" s="14"/>
      <c r="O2445" s="14"/>
      <c r="Q2445" s="14" t="str">
        <f>IF(moras!H2437="SI", moras!C2437, "")</f>
        <v/>
      </c>
      <c r="R2445" s="14">
        <f>IF(moras!H2437="NO", moras!C2437, "")</f>
        <v>278030</v>
      </c>
      <c r="S2445" s="14">
        <f t="shared" si="41"/>
        <v>-278030</v>
      </c>
      <c r="T2445" s="14"/>
      <c r="U2445" s="14"/>
      <c r="V2445" s="14"/>
      <c r="W2445" s="14"/>
      <c r="X2445" s="14"/>
      <c r="Y2445" s="14"/>
      <c r="Z2445" s="14"/>
      <c r="AA2445" s="14"/>
      <c r="AB2445" s="14"/>
      <c r="AC2445" s="14"/>
      <c r="AD2445" s="14"/>
      <c r="AE2445" s="14"/>
      <c r="AF2445" s="14"/>
      <c r="AG2445" s="14"/>
      <c r="AH2445" s="14"/>
      <c r="AI2445" s="14"/>
      <c r="AJ2445" s="14"/>
      <c r="AK2445" s="14"/>
      <c r="AL2445" s="14"/>
    </row>
    <row r="2446" spans="1:38">
      <c r="A2446" s="14"/>
      <c r="B2446" s="14"/>
      <c r="C2446" s="14"/>
      <c r="D2446" s="14"/>
      <c r="E2446" s="14"/>
      <c r="F2446" s="14"/>
      <c r="G2446" s="14"/>
      <c r="H2446" s="14"/>
      <c r="I2446" s="14"/>
      <c r="J2446" s="14"/>
      <c r="K2446" s="14"/>
      <c r="L2446" s="14"/>
      <c r="M2446" s="14"/>
      <c r="N2446" s="14"/>
      <c r="O2446" s="14"/>
      <c r="Q2446" s="14" t="str">
        <f>IF(moras!H2438="SI", moras!C2438, "")</f>
        <v/>
      </c>
      <c r="R2446" s="14">
        <f>IF(moras!H2438="NO", moras!C2438, "")</f>
        <v>534815.5</v>
      </c>
      <c r="S2446" s="14">
        <f t="shared" si="41"/>
        <v>-534815.5</v>
      </c>
      <c r="T2446" s="14"/>
      <c r="U2446" s="14"/>
      <c r="V2446" s="14"/>
      <c r="W2446" s="14"/>
      <c r="X2446" s="14"/>
      <c r="Y2446" s="14"/>
      <c r="Z2446" s="14"/>
      <c r="AA2446" s="14"/>
      <c r="AB2446" s="14"/>
      <c r="AC2446" s="14"/>
      <c r="AD2446" s="14"/>
      <c r="AE2446" s="14"/>
      <c r="AF2446" s="14"/>
      <c r="AG2446" s="14"/>
      <c r="AH2446" s="14"/>
      <c r="AI2446" s="14"/>
      <c r="AJ2446" s="14"/>
      <c r="AK2446" s="14"/>
      <c r="AL2446" s="14"/>
    </row>
    <row r="2447" spans="1:38">
      <c r="A2447" s="14"/>
      <c r="B2447" s="14"/>
      <c r="C2447" s="14"/>
      <c r="D2447" s="14"/>
      <c r="E2447" s="14"/>
      <c r="F2447" s="14"/>
      <c r="G2447" s="14"/>
      <c r="H2447" s="14"/>
      <c r="I2447" s="14"/>
      <c r="J2447" s="14"/>
      <c r="K2447" s="14"/>
      <c r="L2447" s="14"/>
      <c r="M2447" s="14"/>
      <c r="N2447" s="14"/>
      <c r="O2447" s="14"/>
      <c r="Q2447" s="14" t="str">
        <f>IF(moras!H2439="SI", moras!C2439, "")</f>
        <v/>
      </c>
      <c r="R2447" s="14">
        <f>IF(moras!H2439="NO", moras!C2439, "")</f>
        <v>2767500</v>
      </c>
      <c r="S2447" s="14">
        <f t="shared" si="41"/>
        <v>-2767500</v>
      </c>
      <c r="T2447" s="14"/>
      <c r="U2447" s="14"/>
      <c r="V2447" s="14"/>
      <c r="W2447" s="14"/>
      <c r="X2447" s="14"/>
      <c r="Y2447" s="14"/>
      <c r="Z2447" s="14"/>
      <c r="AA2447" s="14"/>
      <c r="AB2447" s="14"/>
      <c r="AC2447" s="14"/>
      <c r="AD2447" s="14"/>
      <c r="AE2447" s="14"/>
      <c r="AF2447" s="14"/>
      <c r="AG2447" s="14"/>
      <c r="AH2447" s="14"/>
      <c r="AI2447" s="14"/>
      <c r="AJ2447" s="14"/>
      <c r="AK2447" s="14"/>
      <c r="AL2447" s="14"/>
    </row>
    <row r="2448" spans="1:38">
      <c r="A2448" s="14"/>
      <c r="B2448" s="14"/>
      <c r="C2448" s="14"/>
      <c r="D2448" s="14"/>
      <c r="E2448" s="14"/>
      <c r="F2448" s="14"/>
      <c r="G2448" s="14"/>
      <c r="H2448" s="14"/>
      <c r="I2448" s="14"/>
      <c r="J2448" s="14"/>
      <c r="K2448" s="14"/>
      <c r="L2448" s="14"/>
      <c r="M2448" s="14"/>
      <c r="N2448" s="14"/>
      <c r="O2448" s="14"/>
      <c r="Q2448" s="14" t="str">
        <f>IF(moras!H2440="SI", moras!C2440, "")</f>
        <v/>
      </c>
      <c r="R2448" s="14">
        <f>IF(moras!H2440="NO", moras!C2440, "")</f>
        <v>297046</v>
      </c>
      <c r="S2448" s="14">
        <f t="shared" si="41"/>
        <v>-297046</v>
      </c>
      <c r="T2448" s="14"/>
      <c r="U2448" s="14"/>
      <c r="V2448" s="14"/>
      <c r="W2448" s="14"/>
      <c r="X2448" s="14"/>
      <c r="Y2448" s="14"/>
      <c r="Z2448" s="14"/>
      <c r="AA2448" s="14"/>
      <c r="AB2448" s="14"/>
      <c r="AC2448" s="14"/>
      <c r="AD2448" s="14"/>
      <c r="AE2448" s="14"/>
      <c r="AF2448" s="14"/>
      <c r="AG2448" s="14"/>
      <c r="AH2448" s="14"/>
      <c r="AI2448" s="14"/>
      <c r="AJ2448" s="14"/>
      <c r="AK2448" s="14"/>
      <c r="AL2448" s="14"/>
    </row>
    <row r="2449" spans="1:38">
      <c r="A2449" s="14"/>
      <c r="B2449" s="14"/>
      <c r="C2449" s="14"/>
      <c r="D2449" s="14"/>
      <c r="E2449" s="14"/>
      <c r="F2449" s="14"/>
      <c r="G2449" s="14"/>
      <c r="H2449" s="14"/>
      <c r="I2449" s="14"/>
      <c r="J2449" s="14"/>
      <c r="K2449" s="14"/>
      <c r="L2449" s="14"/>
      <c r="M2449" s="14"/>
      <c r="N2449" s="14"/>
      <c r="O2449" s="14"/>
      <c r="Q2449" s="14" t="str">
        <f>IF(moras!H2441="SI", moras!C2441, "")</f>
        <v/>
      </c>
      <c r="R2449" s="14">
        <f>IF(moras!H2441="NO", moras!C2441, "")</f>
        <v>278030</v>
      </c>
      <c r="S2449" s="14">
        <f t="shared" si="41"/>
        <v>-278030</v>
      </c>
      <c r="T2449" s="14"/>
      <c r="U2449" s="14"/>
      <c r="V2449" s="14"/>
      <c r="W2449" s="14"/>
      <c r="X2449" s="14"/>
      <c r="Y2449" s="14"/>
      <c r="Z2449" s="14"/>
      <c r="AA2449" s="14"/>
      <c r="AB2449" s="14"/>
      <c r="AC2449" s="14"/>
      <c r="AD2449" s="14"/>
      <c r="AE2449" s="14"/>
      <c r="AF2449" s="14"/>
      <c r="AG2449" s="14"/>
      <c r="AH2449" s="14"/>
      <c r="AI2449" s="14"/>
      <c r="AJ2449" s="14"/>
      <c r="AK2449" s="14"/>
      <c r="AL2449" s="14"/>
    </row>
    <row r="2450" spans="1:38">
      <c r="A2450" s="14"/>
      <c r="B2450" s="14"/>
      <c r="C2450" s="14"/>
      <c r="D2450" s="14"/>
      <c r="E2450" s="14"/>
      <c r="F2450" s="14"/>
      <c r="G2450" s="14"/>
      <c r="H2450" s="14"/>
      <c r="I2450" s="14"/>
      <c r="J2450" s="14"/>
      <c r="K2450" s="14"/>
      <c r="L2450" s="14"/>
      <c r="M2450" s="14"/>
      <c r="N2450" s="14"/>
      <c r="O2450" s="14"/>
      <c r="Q2450" s="14" t="str">
        <f>IF(moras!H2442="SI", moras!C2442, "")</f>
        <v/>
      </c>
      <c r="R2450" s="14">
        <f>IF(moras!H2442="NO", moras!C2442, "")</f>
        <v>436419</v>
      </c>
      <c r="S2450" s="14">
        <f t="shared" si="41"/>
        <v>-436419</v>
      </c>
      <c r="T2450" s="14"/>
      <c r="U2450" s="14"/>
      <c r="V2450" s="14"/>
      <c r="W2450" s="14"/>
      <c r="X2450" s="14"/>
      <c r="Y2450" s="14"/>
      <c r="Z2450" s="14"/>
      <c r="AA2450" s="14"/>
      <c r="AB2450" s="14"/>
      <c r="AC2450" s="14"/>
      <c r="AD2450" s="14"/>
      <c r="AE2450" s="14"/>
      <c r="AF2450" s="14"/>
      <c r="AG2450" s="14"/>
      <c r="AH2450" s="14"/>
      <c r="AI2450" s="14"/>
      <c r="AJ2450" s="14"/>
      <c r="AK2450" s="14"/>
      <c r="AL2450" s="14"/>
    </row>
    <row r="2451" spans="1:38">
      <c r="A2451" s="14"/>
      <c r="B2451" s="14"/>
      <c r="C2451" s="14"/>
      <c r="D2451" s="14"/>
      <c r="E2451" s="14"/>
      <c r="F2451" s="14"/>
      <c r="G2451" s="14"/>
      <c r="H2451" s="14"/>
      <c r="I2451" s="14"/>
      <c r="J2451" s="14"/>
      <c r="K2451" s="14"/>
      <c r="L2451" s="14"/>
      <c r="M2451" s="14"/>
      <c r="N2451" s="14"/>
      <c r="O2451" s="14"/>
      <c r="Q2451" s="14" t="str">
        <f>IF(moras!H2443="SI", moras!C2443, "")</f>
        <v/>
      </c>
      <c r="R2451" s="14">
        <f>IF(moras!H2443="NO", moras!C2443, "")</f>
        <v>734801</v>
      </c>
      <c r="S2451" s="14">
        <f t="shared" si="41"/>
        <v>-734801</v>
      </c>
      <c r="T2451" s="14"/>
      <c r="U2451" s="14"/>
      <c r="V2451" s="14"/>
      <c r="W2451" s="14"/>
      <c r="X2451" s="14"/>
      <c r="Y2451" s="14"/>
      <c r="Z2451" s="14"/>
      <c r="AA2451" s="14"/>
      <c r="AB2451" s="14"/>
      <c r="AC2451" s="14"/>
      <c r="AD2451" s="14"/>
      <c r="AE2451" s="14"/>
      <c r="AF2451" s="14"/>
      <c r="AG2451" s="14"/>
      <c r="AH2451" s="14"/>
      <c r="AI2451" s="14"/>
      <c r="AJ2451" s="14"/>
      <c r="AK2451" s="14"/>
      <c r="AL2451" s="14"/>
    </row>
    <row r="2452" spans="1:38">
      <c r="A2452" s="14"/>
      <c r="B2452" s="14"/>
      <c r="C2452" s="14"/>
      <c r="D2452" s="14"/>
      <c r="E2452" s="14"/>
      <c r="F2452" s="14"/>
      <c r="G2452" s="14"/>
      <c r="H2452" s="14"/>
      <c r="I2452" s="14"/>
      <c r="J2452" s="14"/>
      <c r="K2452" s="14"/>
      <c r="L2452" s="14"/>
      <c r="M2452" s="14"/>
      <c r="N2452" s="14"/>
      <c r="O2452" s="14"/>
      <c r="Q2452" s="14">
        <f>IF(moras!H2444="SI", moras!C2444, "")</f>
        <v>639148</v>
      </c>
      <c r="R2452" s="14" t="str">
        <f>IF(moras!H2444="NO", moras!C2444, "")</f>
        <v/>
      </c>
      <c r="S2452" s="14" t="e">
        <f t="shared" si="41"/>
        <v>#VALUE!</v>
      </c>
      <c r="T2452" s="14"/>
      <c r="U2452" s="14"/>
      <c r="V2452" s="14"/>
      <c r="W2452" s="14"/>
      <c r="X2452" s="14"/>
      <c r="Y2452" s="14"/>
      <c r="Z2452" s="14"/>
      <c r="AA2452" s="14"/>
      <c r="AB2452" s="14"/>
      <c r="AC2452" s="14"/>
      <c r="AD2452" s="14"/>
      <c r="AE2452" s="14"/>
      <c r="AF2452" s="14"/>
      <c r="AG2452" s="14"/>
      <c r="AH2452" s="14"/>
      <c r="AI2452" s="14"/>
      <c r="AJ2452" s="14"/>
      <c r="AK2452" s="14"/>
      <c r="AL2452" s="14"/>
    </row>
    <row r="2453" spans="1:38">
      <c r="A2453" s="14"/>
      <c r="B2453" s="14"/>
      <c r="C2453" s="14"/>
      <c r="D2453" s="14"/>
      <c r="E2453" s="14"/>
      <c r="F2453" s="14"/>
      <c r="G2453" s="14"/>
      <c r="H2453" s="14"/>
      <c r="I2453" s="14"/>
      <c r="J2453" s="14"/>
      <c r="K2453" s="14"/>
      <c r="L2453" s="14"/>
      <c r="M2453" s="14"/>
      <c r="N2453" s="14"/>
      <c r="O2453" s="14"/>
      <c r="Q2453" s="14" t="str">
        <f>IF(moras!H2445="SI", moras!C2445, "")</f>
        <v/>
      </c>
      <c r="R2453" s="14">
        <f>IF(moras!H2445="NO", moras!C2445, "")</f>
        <v>454899.51</v>
      </c>
      <c r="S2453" s="14">
        <f t="shared" si="41"/>
        <v>-454899.51</v>
      </c>
      <c r="T2453" s="14"/>
      <c r="U2453" s="14"/>
      <c r="V2453" s="14"/>
      <c r="W2453" s="14"/>
      <c r="X2453" s="14"/>
      <c r="Y2453" s="14"/>
      <c r="Z2453" s="14"/>
      <c r="AA2453" s="14"/>
      <c r="AB2453" s="14"/>
      <c r="AC2453" s="14"/>
      <c r="AD2453" s="14"/>
      <c r="AE2453" s="14"/>
      <c r="AF2453" s="14"/>
      <c r="AG2453" s="14"/>
      <c r="AH2453" s="14"/>
      <c r="AI2453" s="14"/>
      <c r="AJ2453" s="14"/>
      <c r="AK2453" s="14"/>
      <c r="AL2453" s="14"/>
    </row>
    <row r="2454" spans="1:38">
      <c r="A2454" s="14"/>
      <c r="B2454" s="14"/>
      <c r="C2454" s="14"/>
      <c r="D2454" s="14"/>
      <c r="E2454" s="14"/>
      <c r="F2454" s="14"/>
      <c r="G2454" s="14"/>
      <c r="H2454" s="14"/>
      <c r="I2454" s="14"/>
      <c r="J2454" s="14"/>
      <c r="K2454" s="14"/>
      <c r="L2454" s="14"/>
      <c r="M2454" s="14"/>
      <c r="N2454" s="14"/>
      <c r="O2454" s="14"/>
      <c r="Q2454" s="14" t="str">
        <f>IF(moras!H2446="SI", moras!C2446, "")</f>
        <v/>
      </c>
      <c r="R2454" s="14">
        <f>IF(moras!H2446="NO", moras!C2446, "")</f>
        <v>3622084.85</v>
      </c>
      <c r="S2454" s="14">
        <f t="shared" si="41"/>
        <v>-3622084.85</v>
      </c>
      <c r="T2454" s="14"/>
      <c r="U2454" s="14"/>
      <c r="V2454" s="14"/>
      <c r="W2454" s="14"/>
      <c r="X2454" s="14"/>
      <c r="Y2454" s="14"/>
      <c r="Z2454" s="14"/>
      <c r="AA2454" s="14"/>
      <c r="AB2454" s="14"/>
      <c r="AC2454" s="14"/>
      <c r="AD2454" s="14"/>
      <c r="AE2454" s="14"/>
      <c r="AF2454" s="14"/>
      <c r="AG2454" s="14"/>
      <c r="AH2454" s="14"/>
      <c r="AI2454" s="14"/>
      <c r="AJ2454" s="14"/>
      <c r="AK2454" s="14"/>
      <c r="AL2454" s="14"/>
    </row>
    <row r="2455" spans="1:38">
      <c r="A2455" s="14"/>
      <c r="B2455" s="14"/>
      <c r="C2455" s="14"/>
      <c r="D2455" s="14"/>
      <c r="E2455" s="14"/>
      <c r="F2455" s="14"/>
      <c r="G2455" s="14"/>
      <c r="H2455" s="14"/>
      <c r="I2455" s="14"/>
      <c r="J2455" s="14"/>
      <c r="K2455" s="14"/>
      <c r="L2455" s="14"/>
      <c r="M2455" s="14"/>
      <c r="N2455" s="14"/>
      <c r="O2455" s="14"/>
      <c r="Q2455" s="14" t="str">
        <f>IF(moras!H2447="SI", moras!C2447, "")</f>
        <v/>
      </c>
      <c r="R2455" s="14">
        <f>IF(moras!H2447="NO", moras!C2447, "")</f>
        <v>360000</v>
      </c>
      <c r="S2455" s="14">
        <f t="shared" si="41"/>
        <v>-360000</v>
      </c>
      <c r="T2455" s="14"/>
      <c r="U2455" s="14"/>
      <c r="V2455" s="14"/>
      <c r="W2455" s="14"/>
      <c r="X2455" s="14"/>
      <c r="Y2455" s="14"/>
      <c r="Z2455" s="14"/>
      <c r="AA2455" s="14"/>
      <c r="AB2455" s="14"/>
      <c r="AC2455" s="14"/>
      <c r="AD2455" s="14"/>
      <c r="AE2455" s="14"/>
      <c r="AF2455" s="14"/>
      <c r="AG2455" s="14"/>
      <c r="AH2455" s="14"/>
      <c r="AI2455" s="14"/>
      <c r="AJ2455" s="14"/>
      <c r="AK2455" s="14"/>
      <c r="AL2455" s="14"/>
    </row>
    <row r="2456" spans="1:38">
      <c r="A2456" s="14"/>
      <c r="B2456" s="14"/>
      <c r="C2456" s="14"/>
      <c r="D2456" s="14"/>
      <c r="E2456" s="14"/>
      <c r="F2456" s="14"/>
      <c r="G2456" s="14"/>
      <c r="H2456" s="14"/>
      <c r="I2456" s="14"/>
      <c r="J2456" s="14"/>
      <c r="K2456" s="14"/>
      <c r="L2456" s="14"/>
      <c r="M2456" s="14"/>
      <c r="N2456" s="14"/>
      <c r="O2456" s="14"/>
      <c r="Q2456" s="14">
        <f>IF(moras!H2448="SI", moras!C2448, "")</f>
        <v>1064830</v>
      </c>
      <c r="R2456" s="14" t="str">
        <f>IF(moras!H2448="NO", moras!C2448, "")</f>
        <v/>
      </c>
      <c r="S2456" s="14" t="e">
        <f t="shared" si="41"/>
        <v>#VALUE!</v>
      </c>
      <c r="T2456" s="14"/>
      <c r="U2456" s="14"/>
      <c r="V2456" s="14"/>
      <c r="W2456" s="14"/>
      <c r="X2456" s="14"/>
      <c r="Y2456" s="14"/>
      <c r="Z2456" s="14"/>
      <c r="AA2456" s="14"/>
      <c r="AB2456" s="14"/>
      <c r="AC2456" s="14"/>
      <c r="AD2456" s="14"/>
      <c r="AE2456" s="14"/>
      <c r="AF2456" s="14"/>
      <c r="AG2456" s="14"/>
      <c r="AH2456" s="14"/>
      <c r="AI2456" s="14"/>
      <c r="AJ2456" s="14"/>
      <c r="AK2456" s="14"/>
      <c r="AL2456" s="14"/>
    </row>
    <row r="2457" spans="1:38">
      <c r="A2457" s="14"/>
      <c r="B2457" s="14"/>
      <c r="C2457" s="14"/>
      <c r="D2457" s="14"/>
      <c r="E2457" s="14"/>
      <c r="F2457" s="14"/>
      <c r="G2457" s="14"/>
      <c r="H2457" s="14"/>
      <c r="I2457" s="14"/>
      <c r="J2457" s="14"/>
      <c r="K2457" s="14"/>
      <c r="L2457" s="14"/>
      <c r="M2457" s="14"/>
      <c r="N2457" s="14"/>
      <c r="O2457" s="14"/>
      <c r="Q2457" s="14" t="str">
        <f>IF(moras!H2449="SI", moras!C2449, "")</f>
        <v/>
      </c>
      <c r="R2457" s="14">
        <f>IF(moras!H2449="NO", moras!C2449, "")</f>
        <v>62402.9</v>
      </c>
      <c r="S2457" s="14">
        <f t="shared" si="41"/>
        <v>-62402.9</v>
      </c>
      <c r="T2457" s="14"/>
      <c r="U2457" s="14"/>
      <c r="V2457" s="14"/>
      <c r="W2457" s="14"/>
      <c r="X2457" s="14"/>
      <c r="Y2457" s="14"/>
      <c r="Z2457" s="14"/>
      <c r="AA2457" s="14"/>
      <c r="AB2457" s="14"/>
      <c r="AC2457" s="14"/>
      <c r="AD2457" s="14"/>
      <c r="AE2457" s="14"/>
      <c r="AF2457" s="14"/>
      <c r="AG2457" s="14"/>
      <c r="AH2457" s="14"/>
      <c r="AI2457" s="14"/>
      <c r="AJ2457" s="14"/>
      <c r="AK2457" s="14"/>
      <c r="AL2457" s="14"/>
    </row>
    <row r="2458" spans="1:38">
      <c r="A2458" s="14"/>
      <c r="B2458" s="14"/>
      <c r="C2458" s="14"/>
      <c r="D2458" s="14"/>
      <c r="E2458" s="14"/>
      <c r="F2458" s="14"/>
      <c r="G2458" s="14"/>
      <c r="H2458" s="14"/>
      <c r="I2458" s="14"/>
      <c r="J2458" s="14"/>
      <c r="K2458" s="14"/>
      <c r="L2458" s="14"/>
      <c r="M2458" s="14"/>
      <c r="N2458" s="14"/>
      <c r="O2458" s="14"/>
      <c r="Q2458" s="14">
        <f>IF(moras!H2450="SI", moras!C2450, "")</f>
        <v>297046</v>
      </c>
      <c r="R2458" s="14" t="str">
        <f>IF(moras!H2450="NO", moras!C2450, "")</f>
        <v/>
      </c>
      <c r="S2458" s="14" t="e">
        <f t="shared" si="41"/>
        <v>#VALUE!</v>
      </c>
      <c r="T2458" s="14"/>
      <c r="U2458" s="14"/>
      <c r="V2458" s="14"/>
      <c r="W2458" s="14"/>
      <c r="X2458" s="14"/>
      <c r="Y2458" s="14"/>
      <c r="Z2458" s="14"/>
      <c r="AA2458" s="14"/>
      <c r="AB2458" s="14"/>
      <c r="AC2458" s="14"/>
      <c r="AD2458" s="14"/>
      <c r="AE2458" s="14"/>
      <c r="AF2458" s="14"/>
      <c r="AG2458" s="14"/>
      <c r="AH2458" s="14"/>
      <c r="AI2458" s="14"/>
      <c r="AJ2458" s="14"/>
      <c r="AK2458" s="14"/>
      <c r="AL2458" s="14"/>
    </row>
    <row r="2459" spans="1:38">
      <c r="A2459" s="14"/>
      <c r="B2459" s="14"/>
      <c r="C2459" s="14"/>
      <c r="D2459" s="14"/>
      <c r="E2459" s="14"/>
      <c r="F2459" s="14"/>
      <c r="G2459" s="14"/>
      <c r="H2459" s="14"/>
      <c r="I2459" s="14"/>
      <c r="J2459" s="14"/>
      <c r="K2459" s="14"/>
      <c r="L2459" s="14"/>
      <c r="M2459" s="14"/>
      <c r="N2459" s="14"/>
      <c r="O2459" s="14"/>
      <c r="Q2459" s="14" t="str">
        <f>IF(moras!H2451="SI", moras!C2451, "")</f>
        <v/>
      </c>
      <c r="R2459" s="14">
        <f>IF(moras!H2451="NO", moras!C2451, "")</f>
        <v>338125</v>
      </c>
      <c r="S2459" s="14">
        <f t="shared" si="41"/>
        <v>-338125</v>
      </c>
      <c r="T2459" s="14"/>
      <c r="U2459" s="14"/>
      <c r="V2459" s="14"/>
      <c r="W2459" s="14"/>
      <c r="X2459" s="14"/>
      <c r="Y2459" s="14"/>
      <c r="Z2459" s="14"/>
      <c r="AA2459" s="14"/>
      <c r="AB2459" s="14"/>
      <c r="AC2459" s="14"/>
      <c r="AD2459" s="14"/>
      <c r="AE2459" s="14"/>
      <c r="AF2459" s="14"/>
      <c r="AG2459" s="14"/>
      <c r="AH2459" s="14"/>
      <c r="AI2459" s="14"/>
      <c r="AJ2459" s="14"/>
      <c r="AK2459" s="14"/>
      <c r="AL2459" s="14"/>
    </row>
    <row r="2460" spans="1:38">
      <c r="A2460" s="14"/>
      <c r="B2460" s="14"/>
      <c r="C2460" s="14"/>
      <c r="D2460" s="14"/>
      <c r="E2460" s="14"/>
      <c r="F2460" s="14"/>
      <c r="G2460" s="14"/>
      <c r="H2460" s="14"/>
      <c r="I2460" s="14"/>
      <c r="J2460" s="14"/>
      <c r="K2460" s="14"/>
      <c r="L2460" s="14"/>
      <c r="M2460" s="14"/>
      <c r="N2460" s="14"/>
      <c r="O2460" s="14"/>
      <c r="Q2460" s="14" t="str">
        <f>IF(moras!H2452="SI", moras!C2452, "")</f>
        <v/>
      </c>
      <c r="R2460" s="14">
        <f>IF(moras!H2452="NO", moras!C2452, "")</f>
        <v>423458</v>
      </c>
      <c r="S2460" s="14">
        <f t="shared" si="41"/>
        <v>-423458</v>
      </c>
      <c r="T2460" s="14"/>
      <c r="U2460" s="14"/>
      <c r="V2460" s="14"/>
      <c r="W2460" s="14"/>
      <c r="X2460" s="14"/>
      <c r="Y2460" s="14"/>
      <c r="Z2460" s="14"/>
      <c r="AA2460" s="14"/>
      <c r="AB2460" s="14"/>
      <c r="AC2460" s="14"/>
      <c r="AD2460" s="14"/>
      <c r="AE2460" s="14"/>
      <c r="AF2460" s="14"/>
      <c r="AG2460" s="14"/>
      <c r="AH2460" s="14"/>
      <c r="AI2460" s="14"/>
      <c r="AJ2460" s="14"/>
      <c r="AK2460" s="14"/>
      <c r="AL2460" s="14"/>
    </row>
    <row r="2461" spans="1:38">
      <c r="A2461" s="14"/>
      <c r="B2461" s="14"/>
      <c r="C2461" s="14"/>
      <c r="D2461" s="14"/>
      <c r="E2461" s="14"/>
      <c r="F2461" s="14"/>
      <c r="G2461" s="14"/>
      <c r="H2461" s="14"/>
      <c r="I2461" s="14"/>
      <c r="J2461" s="14"/>
      <c r="K2461" s="14"/>
      <c r="L2461" s="14"/>
      <c r="M2461" s="14"/>
      <c r="N2461" s="14"/>
      <c r="O2461" s="14"/>
      <c r="Q2461" s="14">
        <f>IF(moras!H2453="SI", moras!C2453, "")</f>
        <v>75000</v>
      </c>
      <c r="R2461" s="14" t="str">
        <f>IF(moras!H2453="NO", moras!C2453, "")</f>
        <v/>
      </c>
      <c r="S2461" s="14" t="e">
        <f t="shared" si="41"/>
        <v>#VALUE!</v>
      </c>
      <c r="T2461" s="14"/>
      <c r="U2461" s="14"/>
      <c r="V2461" s="14"/>
      <c r="W2461" s="14"/>
      <c r="X2461" s="14"/>
      <c r="Y2461" s="14"/>
      <c r="Z2461" s="14"/>
      <c r="AA2461" s="14"/>
      <c r="AB2461" s="14"/>
      <c r="AC2461" s="14"/>
      <c r="AD2461" s="14"/>
      <c r="AE2461" s="14"/>
      <c r="AF2461" s="14"/>
      <c r="AG2461" s="14"/>
      <c r="AH2461" s="14"/>
      <c r="AI2461" s="14"/>
      <c r="AJ2461" s="14"/>
      <c r="AK2461" s="14"/>
      <c r="AL2461" s="14"/>
    </row>
    <row r="2462" spans="1:38">
      <c r="A2462" s="14"/>
      <c r="B2462" s="14"/>
      <c r="C2462" s="14"/>
      <c r="D2462" s="14"/>
      <c r="E2462" s="14"/>
      <c r="F2462" s="14"/>
      <c r="G2462" s="14"/>
      <c r="H2462" s="14"/>
      <c r="I2462" s="14"/>
      <c r="J2462" s="14"/>
      <c r="K2462" s="14"/>
      <c r="L2462" s="14"/>
      <c r="M2462" s="14"/>
      <c r="N2462" s="14"/>
      <c r="O2462" s="14"/>
      <c r="Q2462" s="14">
        <f>IF(moras!H2454="SI", moras!C2454, "")</f>
        <v>318000</v>
      </c>
      <c r="R2462" s="14" t="str">
        <f>IF(moras!H2454="NO", moras!C2454, "")</f>
        <v/>
      </c>
      <c r="S2462" s="14" t="e">
        <f t="shared" si="41"/>
        <v>#VALUE!</v>
      </c>
      <c r="T2462" s="14"/>
      <c r="U2462" s="14"/>
      <c r="V2462" s="14"/>
      <c r="W2462" s="14"/>
      <c r="X2462" s="14"/>
      <c r="Y2462" s="14"/>
      <c r="Z2462" s="14"/>
      <c r="AA2462" s="14"/>
      <c r="AB2462" s="14"/>
      <c r="AC2462" s="14"/>
      <c r="AD2462" s="14"/>
      <c r="AE2462" s="14"/>
      <c r="AF2462" s="14"/>
      <c r="AG2462" s="14"/>
      <c r="AH2462" s="14"/>
      <c r="AI2462" s="14"/>
      <c r="AJ2462" s="14"/>
      <c r="AK2462" s="14"/>
      <c r="AL2462" s="14"/>
    </row>
    <row r="2463" spans="1:38">
      <c r="A2463" s="14"/>
      <c r="B2463" s="14"/>
      <c r="C2463" s="14"/>
      <c r="D2463" s="14"/>
      <c r="E2463" s="14"/>
      <c r="F2463" s="14"/>
      <c r="G2463" s="14"/>
      <c r="H2463" s="14"/>
      <c r="I2463" s="14"/>
      <c r="J2463" s="14"/>
      <c r="K2463" s="14"/>
      <c r="L2463" s="14"/>
      <c r="M2463" s="14"/>
      <c r="N2463" s="14"/>
      <c r="O2463" s="14"/>
      <c r="Q2463" s="14" t="str">
        <f>IF(moras!H2455="SI", moras!C2455, "")</f>
        <v/>
      </c>
      <c r="R2463" s="14">
        <f>IF(moras!H2455="NO", moras!C2455, "")</f>
        <v>297187</v>
      </c>
      <c r="S2463" s="14">
        <f t="shared" si="41"/>
        <v>-297187</v>
      </c>
      <c r="T2463" s="14"/>
      <c r="U2463" s="14"/>
      <c r="V2463" s="14"/>
      <c r="W2463" s="14"/>
      <c r="X2463" s="14"/>
      <c r="Y2463" s="14"/>
      <c r="Z2463" s="14"/>
      <c r="AA2463" s="14"/>
      <c r="AB2463" s="14"/>
      <c r="AC2463" s="14"/>
      <c r="AD2463" s="14"/>
      <c r="AE2463" s="14"/>
      <c r="AF2463" s="14"/>
      <c r="AG2463" s="14"/>
      <c r="AH2463" s="14"/>
      <c r="AI2463" s="14"/>
      <c r="AJ2463" s="14"/>
      <c r="AK2463" s="14"/>
      <c r="AL2463" s="14"/>
    </row>
    <row r="2464" spans="1:38">
      <c r="A2464" s="14"/>
      <c r="B2464" s="14"/>
      <c r="C2464" s="14"/>
      <c r="D2464" s="14"/>
      <c r="E2464" s="14"/>
      <c r="F2464" s="14"/>
      <c r="G2464" s="14"/>
      <c r="H2464" s="14"/>
      <c r="I2464" s="14"/>
      <c r="J2464" s="14"/>
      <c r="K2464" s="14"/>
      <c r="L2464" s="14"/>
      <c r="M2464" s="14"/>
      <c r="N2464" s="14"/>
      <c r="O2464" s="14"/>
      <c r="Q2464" s="14" t="str">
        <f>IF(moras!H2456="SI", moras!C2456, "")</f>
        <v/>
      </c>
      <c r="R2464" s="14">
        <f>IF(moras!H2456="NO", moras!C2456, "")</f>
        <v>1023887.95</v>
      </c>
      <c r="S2464" s="14">
        <f t="shared" si="41"/>
        <v>-1023887.95</v>
      </c>
      <c r="T2464" s="14"/>
      <c r="U2464" s="14"/>
      <c r="V2464" s="14"/>
      <c r="W2464" s="14"/>
      <c r="X2464" s="14"/>
      <c r="Y2464" s="14"/>
      <c r="Z2464" s="14"/>
      <c r="AA2464" s="14"/>
      <c r="AB2464" s="14"/>
      <c r="AC2464" s="14"/>
      <c r="AD2464" s="14"/>
      <c r="AE2464" s="14"/>
      <c r="AF2464" s="14"/>
      <c r="AG2464" s="14"/>
      <c r="AH2464" s="14"/>
      <c r="AI2464" s="14"/>
      <c r="AJ2464" s="14"/>
      <c r="AK2464" s="14"/>
      <c r="AL2464" s="14"/>
    </row>
    <row r="2465" spans="1:38">
      <c r="A2465" s="14"/>
      <c r="B2465" s="14"/>
      <c r="C2465" s="14"/>
      <c r="D2465" s="14"/>
      <c r="E2465" s="14"/>
      <c r="F2465" s="14"/>
      <c r="G2465" s="14"/>
      <c r="H2465" s="14"/>
      <c r="I2465" s="14"/>
      <c r="J2465" s="14"/>
      <c r="K2465" s="14"/>
      <c r="L2465" s="14"/>
      <c r="M2465" s="14"/>
      <c r="N2465" s="14"/>
      <c r="O2465" s="14"/>
      <c r="Q2465" s="14">
        <f>IF(moras!H2457="SI", moras!C2457, "")</f>
        <v>297046</v>
      </c>
      <c r="R2465" s="14" t="str">
        <f>IF(moras!H2457="NO", moras!C2457, "")</f>
        <v/>
      </c>
      <c r="S2465" s="14" t="e">
        <f t="shared" si="41"/>
        <v>#VALUE!</v>
      </c>
      <c r="T2465" s="14"/>
      <c r="U2465" s="14"/>
      <c r="V2465" s="14"/>
      <c r="W2465" s="14"/>
      <c r="X2465" s="14"/>
      <c r="Y2465" s="14"/>
      <c r="Z2465" s="14"/>
      <c r="AA2465" s="14"/>
      <c r="AB2465" s="14"/>
      <c r="AC2465" s="14"/>
      <c r="AD2465" s="14"/>
      <c r="AE2465" s="14"/>
      <c r="AF2465" s="14"/>
      <c r="AG2465" s="14"/>
      <c r="AH2465" s="14"/>
      <c r="AI2465" s="14"/>
      <c r="AJ2465" s="14"/>
      <c r="AK2465" s="14"/>
      <c r="AL2465" s="14"/>
    </row>
    <row r="2466" spans="1:38">
      <c r="A2466" s="14"/>
      <c r="B2466" s="14"/>
      <c r="C2466" s="14"/>
      <c r="D2466" s="14"/>
      <c r="E2466" s="14"/>
      <c r="F2466" s="14"/>
      <c r="G2466" s="14"/>
      <c r="H2466" s="14"/>
      <c r="I2466" s="14"/>
      <c r="J2466" s="14"/>
      <c r="K2466" s="14"/>
      <c r="L2466" s="14"/>
      <c r="M2466" s="14"/>
      <c r="N2466" s="14"/>
      <c r="O2466" s="14"/>
      <c r="Q2466" s="14" t="str">
        <f>IF(moras!H2458="SI", moras!C2458, "")</f>
        <v/>
      </c>
      <c r="R2466" s="14">
        <f>IF(moras!H2458="NO", moras!C2458, "")</f>
        <v>937593</v>
      </c>
      <c r="S2466" s="14">
        <f t="shared" si="41"/>
        <v>-937593</v>
      </c>
      <c r="T2466" s="14"/>
      <c r="U2466" s="14"/>
      <c r="V2466" s="14"/>
      <c r="W2466" s="14"/>
      <c r="X2466" s="14"/>
      <c r="Y2466" s="14"/>
      <c r="Z2466" s="14"/>
      <c r="AA2466" s="14"/>
      <c r="AB2466" s="14"/>
      <c r="AC2466" s="14"/>
      <c r="AD2466" s="14"/>
      <c r="AE2466" s="14"/>
      <c r="AF2466" s="14"/>
      <c r="AG2466" s="14"/>
      <c r="AH2466" s="14"/>
      <c r="AI2466" s="14"/>
      <c r="AJ2466" s="14"/>
      <c r="AK2466" s="14"/>
      <c r="AL2466" s="14"/>
    </row>
    <row r="2467" spans="1:38">
      <c r="A2467" s="14"/>
      <c r="B2467" s="14"/>
      <c r="C2467" s="14"/>
      <c r="D2467" s="14"/>
      <c r="E2467" s="14"/>
      <c r="F2467" s="14"/>
      <c r="G2467" s="14"/>
      <c r="H2467" s="14"/>
      <c r="I2467" s="14"/>
      <c r="J2467" s="14"/>
      <c r="K2467" s="14"/>
      <c r="L2467" s="14"/>
      <c r="M2467" s="14"/>
      <c r="N2467" s="14"/>
      <c r="O2467" s="14"/>
      <c r="Q2467" s="14" t="str">
        <f>IF(moras!H2459="SI", moras!C2459, "")</f>
        <v/>
      </c>
      <c r="R2467" s="14">
        <f>IF(moras!H2459="NO", moras!C2459, "")</f>
        <v>697616.29</v>
      </c>
      <c r="S2467" s="14">
        <f t="shared" si="41"/>
        <v>-697616.29</v>
      </c>
      <c r="T2467" s="14"/>
      <c r="U2467" s="14"/>
      <c r="V2467" s="14"/>
      <c r="W2467" s="14"/>
      <c r="X2467" s="14"/>
      <c r="Y2467" s="14"/>
      <c r="Z2467" s="14"/>
      <c r="AA2467" s="14"/>
      <c r="AB2467" s="14"/>
      <c r="AC2467" s="14"/>
      <c r="AD2467" s="14"/>
      <c r="AE2467" s="14"/>
      <c r="AF2467" s="14"/>
      <c r="AG2467" s="14"/>
      <c r="AH2467" s="14"/>
      <c r="AI2467" s="14"/>
      <c r="AJ2467" s="14"/>
      <c r="AK2467" s="14"/>
      <c r="AL2467" s="14"/>
    </row>
    <row r="2468" spans="1:38">
      <c r="A2468" s="14"/>
      <c r="B2468" s="14"/>
      <c r="C2468" s="14"/>
      <c r="D2468" s="14"/>
      <c r="E2468" s="14"/>
      <c r="F2468" s="14"/>
      <c r="G2468" s="14"/>
      <c r="H2468" s="14"/>
      <c r="I2468" s="14"/>
      <c r="J2468" s="14"/>
      <c r="K2468" s="14"/>
      <c r="L2468" s="14"/>
      <c r="M2468" s="14"/>
      <c r="N2468" s="14"/>
      <c r="O2468" s="14"/>
      <c r="Q2468" s="14" t="str">
        <f>IF(moras!H2460="SI", moras!C2460, "")</f>
        <v/>
      </c>
      <c r="R2468" s="14">
        <f>IF(moras!H2460="NO", moras!C2460, "")</f>
        <v>620581</v>
      </c>
      <c r="S2468" s="14">
        <f t="shared" si="41"/>
        <v>-620581</v>
      </c>
      <c r="T2468" s="14"/>
      <c r="U2468" s="14"/>
      <c r="V2468" s="14"/>
      <c r="W2468" s="14"/>
      <c r="X2468" s="14"/>
      <c r="Y2468" s="14"/>
      <c r="Z2468" s="14"/>
      <c r="AA2468" s="14"/>
      <c r="AB2468" s="14"/>
      <c r="AC2468" s="14"/>
      <c r="AD2468" s="14"/>
      <c r="AE2468" s="14"/>
      <c r="AF2468" s="14"/>
      <c r="AG2468" s="14"/>
      <c r="AH2468" s="14"/>
      <c r="AI2468" s="14"/>
      <c r="AJ2468" s="14"/>
      <c r="AK2468" s="14"/>
      <c r="AL2468" s="14"/>
    </row>
    <row r="2469" spans="1:38">
      <c r="A2469" s="14"/>
      <c r="B2469" s="14"/>
      <c r="C2469" s="14"/>
      <c r="D2469" s="14"/>
      <c r="E2469" s="14"/>
      <c r="F2469" s="14"/>
      <c r="G2469" s="14"/>
      <c r="H2469" s="14"/>
      <c r="I2469" s="14"/>
      <c r="J2469" s="14"/>
      <c r="K2469" s="14"/>
      <c r="L2469" s="14"/>
      <c r="M2469" s="14"/>
      <c r="N2469" s="14"/>
      <c r="O2469" s="14"/>
      <c r="Q2469" s="14" t="str">
        <f>IF(moras!H2461="SI", moras!C2461, "")</f>
        <v/>
      </c>
      <c r="R2469" s="14">
        <f>IF(moras!H2461="NO", moras!C2461, "")</f>
        <v>297045</v>
      </c>
      <c r="S2469" s="14">
        <f t="shared" si="41"/>
        <v>-297045</v>
      </c>
      <c r="T2469" s="14"/>
      <c r="U2469" s="14"/>
      <c r="V2469" s="14"/>
      <c r="W2469" s="14"/>
      <c r="X2469" s="14"/>
      <c r="Y2469" s="14"/>
      <c r="Z2469" s="14"/>
      <c r="AA2469" s="14"/>
      <c r="AB2469" s="14"/>
      <c r="AC2469" s="14"/>
      <c r="AD2469" s="14"/>
      <c r="AE2469" s="14"/>
      <c r="AF2469" s="14"/>
      <c r="AG2469" s="14"/>
      <c r="AH2469" s="14"/>
      <c r="AI2469" s="14"/>
      <c r="AJ2469" s="14"/>
      <c r="AK2469" s="14"/>
      <c r="AL2469" s="14"/>
    </row>
    <row r="2470" spans="1:38">
      <c r="A2470" s="14"/>
      <c r="B2470" s="14"/>
      <c r="C2470" s="14"/>
      <c r="D2470" s="14"/>
      <c r="E2470" s="14"/>
      <c r="F2470" s="14"/>
      <c r="G2470" s="14"/>
      <c r="H2470" s="14"/>
      <c r="I2470" s="14"/>
      <c r="J2470" s="14"/>
      <c r="K2470" s="14"/>
      <c r="L2470" s="14"/>
      <c r="M2470" s="14"/>
      <c r="N2470" s="14"/>
      <c r="O2470" s="14"/>
      <c r="Q2470" s="14" t="str">
        <f>IF(moras!H2462="SI", moras!C2462, "")</f>
        <v/>
      </c>
      <c r="R2470" s="14">
        <f>IF(moras!H2462="NO", moras!C2462, "")</f>
        <v>299647</v>
      </c>
      <c r="S2470" s="14">
        <f t="shared" si="41"/>
        <v>-299647</v>
      </c>
      <c r="T2470" s="14"/>
      <c r="U2470" s="14"/>
      <c r="V2470" s="14"/>
      <c r="W2470" s="14"/>
      <c r="X2470" s="14"/>
      <c r="Y2470" s="14"/>
      <c r="Z2470" s="14"/>
      <c r="AA2470" s="14"/>
      <c r="AB2470" s="14"/>
      <c r="AC2470" s="14"/>
      <c r="AD2470" s="14"/>
      <c r="AE2470" s="14"/>
      <c r="AF2470" s="14"/>
      <c r="AG2470" s="14"/>
      <c r="AH2470" s="14"/>
      <c r="AI2470" s="14"/>
      <c r="AJ2470" s="14"/>
      <c r="AK2470" s="14"/>
      <c r="AL2470" s="14"/>
    </row>
    <row r="2471" spans="1:38">
      <c r="A2471" s="14"/>
      <c r="B2471" s="14"/>
      <c r="C2471" s="14"/>
      <c r="D2471" s="14"/>
      <c r="E2471" s="14"/>
      <c r="F2471" s="14"/>
      <c r="G2471" s="14"/>
      <c r="H2471" s="14"/>
      <c r="I2471" s="14"/>
      <c r="J2471" s="14"/>
      <c r="K2471" s="14"/>
      <c r="L2471" s="14"/>
      <c r="M2471" s="14"/>
      <c r="N2471" s="14"/>
      <c r="O2471" s="14"/>
      <c r="Q2471" s="14" t="str">
        <f>IF(moras!H2463="SI", moras!C2463, "")</f>
        <v/>
      </c>
      <c r="R2471" s="14">
        <f>IF(moras!H2463="NO", moras!C2463, "")</f>
        <v>458490</v>
      </c>
      <c r="S2471" s="14">
        <f t="shared" si="41"/>
        <v>-458490</v>
      </c>
      <c r="T2471" s="14"/>
      <c r="U2471" s="14"/>
      <c r="V2471" s="14"/>
      <c r="W2471" s="14"/>
      <c r="X2471" s="14"/>
      <c r="Y2471" s="14"/>
      <c r="Z2471" s="14"/>
      <c r="AA2471" s="14"/>
      <c r="AB2471" s="14"/>
      <c r="AC2471" s="14"/>
      <c r="AD2471" s="14"/>
      <c r="AE2471" s="14"/>
      <c r="AF2471" s="14"/>
      <c r="AG2471" s="14"/>
      <c r="AH2471" s="14"/>
      <c r="AI2471" s="14"/>
      <c r="AJ2471" s="14"/>
      <c r="AK2471" s="14"/>
      <c r="AL2471" s="14"/>
    </row>
    <row r="2472" spans="1:38">
      <c r="A2472" s="14"/>
      <c r="B2472" s="14"/>
      <c r="C2472" s="14"/>
      <c r="D2472" s="14"/>
      <c r="E2472" s="14"/>
      <c r="F2472" s="14"/>
      <c r="G2472" s="14"/>
      <c r="H2472" s="14"/>
      <c r="I2472" s="14"/>
      <c r="J2472" s="14"/>
      <c r="K2472" s="14"/>
      <c r="L2472" s="14"/>
      <c r="M2472" s="14"/>
      <c r="N2472" s="14"/>
      <c r="O2472" s="14"/>
      <c r="Q2472" s="14" t="str">
        <f>IF(moras!H2464="SI", moras!C2464, "")</f>
        <v/>
      </c>
      <c r="R2472" s="14">
        <f>IF(moras!H2464="NO", moras!C2464, "")</f>
        <v>297044</v>
      </c>
      <c r="S2472" s="14">
        <f t="shared" si="41"/>
        <v>-297044</v>
      </c>
      <c r="T2472" s="14"/>
      <c r="U2472" s="14"/>
      <c r="V2472" s="14"/>
      <c r="W2472" s="14"/>
      <c r="X2472" s="14"/>
      <c r="Y2472" s="14"/>
      <c r="Z2472" s="14"/>
      <c r="AA2472" s="14"/>
      <c r="AB2472" s="14"/>
      <c r="AC2472" s="14"/>
      <c r="AD2472" s="14"/>
      <c r="AE2472" s="14"/>
      <c r="AF2472" s="14"/>
      <c r="AG2472" s="14"/>
      <c r="AH2472" s="14"/>
      <c r="AI2472" s="14"/>
      <c r="AJ2472" s="14"/>
      <c r="AK2472" s="14"/>
      <c r="AL2472" s="14"/>
    </row>
    <row r="2473" spans="1:38">
      <c r="A2473" s="14"/>
      <c r="B2473" s="14"/>
      <c r="C2473" s="14"/>
      <c r="D2473" s="14"/>
      <c r="E2473" s="14"/>
      <c r="F2473" s="14"/>
      <c r="G2473" s="14"/>
      <c r="H2473" s="14"/>
      <c r="I2473" s="14"/>
      <c r="J2473" s="14"/>
      <c r="K2473" s="14"/>
      <c r="L2473" s="14"/>
      <c r="M2473" s="14"/>
      <c r="N2473" s="14"/>
      <c r="O2473" s="14"/>
      <c r="Q2473" s="14" t="str">
        <f>IF(moras!H2465="SI", moras!C2465, "")</f>
        <v/>
      </c>
      <c r="R2473" s="14">
        <f>IF(moras!H2465="NO", moras!C2465, "")</f>
        <v>639148</v>
      </c>
      <c r="S2473" s="14">
        <f t="shared" si="41"/>
        <v>-639148</v>
      </c>
      <c r="T2473" s="14"/>
      <c r="U2473" s="14"/>
      <c r="V2473" s="14"/>
      <c r="W2473" s="14"/>
      <c r="X2473" s="14"/>
      <c r="Y2473" s="14"/>
      <c r="Z2473" s="14"/>
      <c r="AA2473" s="14"/>
      <c r="AB2473" s="14"/>
      <c r="AC2473" s="14"/>
      <c r="AD2473" s="14"/>
      <c r="AE2473" s="14"/>
      <c r="AF2473" s="14"/>
      <c r="AG2473" s="14"/>
      <c r="AH2473" s="14"/>
      <c r="AI2473" s="14"/>
      <c r="AJ2473" s="14"/>
      <c r="AK2473" s="14"/>
      <c r="AL2473" s="14"/>
    </row>
    <row r="2474" spans="1:38">
      <c r="A2474" s="14"/>
      <c r="B2474" s="14"/>
      <c r="C2474" s="14"/>
      <c r="D2474" s="14"/>
      <c r="E2474" s="14"/>
      <c r="F2474" s="14"/>
      <c r="G2474" s="14"/>
      <c r="H2474" s="14"/>
      <c r="I2474" s="14"/>
      <c r="J2474" s="14"/>
      <c r="K2474" s="14"/>
      <c r="L2474" s="14"/>
      <c r="M2474" s="14"/>
      <c r="N2474" s="14"/>
      <c r="O2474" s="14"/>
      <c r="Q2474" s="14" t="str">
        <f>IF(moras!H2466="SI", moras!C2466, "")</f>
        <v/>
      </c>
      <c r="R2474" s="14">
        <f>IF(moras!H2466="NO", moras!C2466, "")</f>
        <v>700882.78</v>
      </c>
      <c r="S2474" s="14">
        <f t="shared" si="41"/>
        <v>-700882.78</v>
      </c>
      <c r="T2474" s="14"/>
      <c r="U2474" s="14"/>
      <c r="V2474" s="14"/>
      <c r="W2474" s="14"/>
      <c r="X2474" s="14"/>
      <c r="Y2474" s="14"/>
      <c r="Z2474" s="14"/>
      <c r="AA2474" s="14"/>
      <c r="AB2474" s="14"/>
      <c r="AC2474" s="14"/>
      <c r="AD2474" s="14"/>
      <c r="AE2474" s="14"/>
      <c r="AF2474" s="14"/>
      <c r="AG2474" s="14"/>
      <c r="AH2474" s="14"/>
      <c r="AI2474" s="14"/>
      <c r="AJ2474" s="14"/>
      <c r="AK2474" s="14"/>
      <c r="AL2474" s="14"/>
    </row>
    <row r="2475" spans="1:38">
      <c r="A2475" s="14"/>
      <c r="B2475" s="14"/>
      <c r="C2475" s="14"/>
      <c r="D2475" s="14"/>
      <c r="E2475" s="14"/>
      <c r="F2475" s="14"/>
      <c r="G2475" s="14"/>
      <c r="H2475" s="14"/>
      <c r="I2475" s="14"/>
      <c r="J2475" s="14"/>
      <c r="K2475" s="14"/>
      <c r="L2475" s="14"/>
      <c r="M2475" s="14"/>
      <c r="N2475" s="14"/>
      <c r="O2475" s="14"/>
      <c r="Q2475" s="14" t="str">
        <f>IF(moras!H2467="SI", moras!C2467, "")</f>
        <v/>
      </c>
      <c r="R2475" s="14">
        <f>IF(moras!H2467="NO", moras!C2467, "")</f>
        <v>278030</v>
      </c>
      <c r="S2475" s="14">
        <f t="shared" si="41"/>
        <v>-278030</v>
      </c>
      <c r="T2475" s="14"/>
      <c r="U2475" s="14"/>
      <c r="V2475" s="14"/>
      <c r="W2475" s="14"/>
      <c r="X2475" s="14"/>
      <c r="Y2475" s="14"/>
      <c r="Z2475" s="14"/>
      <c r="AA2475" s="14"/>
      <c r="AB2475" s="14"/>
      <c r="AC2475" s="14"/>
      <c r="AD2475" s="14"/>
      <c r="AE2475" s="14"/>
      <c r="AF2475" s="14"/>
      <c r="AG2475" s="14"/>
      <c r="AH2475" s="14"/>
      <c r="AI2475" s="14"/>
      <c r="AJ2475" s="14"/>
      <c r="AK2475" s="14"/>
      <c r="AL2475" s="14"/>
    </row>
    <row r="2476" spans="1:38">
      <c r="A2476" s="14"/>
      <c r="B2476" s="14"/>
      <c r="C2476" s="14"/>
      <c r="D2476" s="14"/>
      <c r="E2476" s="14"/>
      <c r="F2476" s="14"/>
      <c r="G2476" s="14"/>
      <c r="H2476" s="14"/>
      <c r="I2476" s="14"/>
      <c r="J2476" s="14"/>
      <c r="K2476" s="14"/>
      <c r="L2476" s="14"/>
      <c r="M2476" s="14"/>
      <c r="N2476" s="14"/>
      <c r="O2476" s="14"/>
      <c r="Q2476" s="14" t="str">
        <f>IF(moras!H2468="SI", moras!C2468, "")</f>
        <v/>
      </c>
      <c r="R2476" s="14">
        <f>IF(moras!H2468="NO", moras!C2468, "")</f>
        <v>697309.5</v>
      </c>
      <c r="S2476" s="14">
        <f t="shared" si="41"/>
        <v>-697309.5</v>
      </c>
      <c r="T2476" s="14"/>
      <c r="U2476" s="14"/>
      <c r="V2476" s="14"/>
      <c r="W2476" s="14"/>
      <c r="X2476" s="14"/>
      <c r="Y2476" s="14"/>
      <c r="Z2476" s="14"/>
      <c r="AA2476" s="14"/>
      <c r="AB2476" s="14"/>
      <c r="AC2476" s="14"/>
      <c r="AD2476" s="14"/>
      <c r="AE2476" s="14"/>
      <c r="AF2476" s="14"/>
      <c r="AG2476" s="14"/>
      <c r="AH2476" s="14"/>
      <c r="AI2476" s="14"/>
      <c r="AJ2476" s="14"/>
      <c r="AK2476" s="14"/>
      <c r="AL2476" s="14"/>
    </row>
    <row r="2477" spans="1:38">
      <c r="A2477" s="14"/>
      <c r="B2477" s="14"/>
      <c r="C2477" s="14"/>
      <c r="D2477" s="14"/>
      <c r="E2477" s="14"/>
      <c r="F2477" s="14"/>
      <c r="G2477" s="14"/>
      <c r="H2477" s="14"/>
      <c r="I2477" s="14"/>
      <c r="J2477" s="14"/>
      <c r="K2477" s="14"/>
      <c r="L2477" s="14"/>
      <c r="M2477" s="14"/>
      <c r="N2477" s="14"/>
      <c r="O2477" s="14"/>
      <c r="Q2477" s="14" t="str">
        <f>IF(moras!H2469="SI", moras!C2469, "")</f>
        <v/>
      </c>
      <c r="R2477" s="14">
        <f>IF(moras!H2469="NO", moras!C2469, "")</f>
        <v>278030</v>
      </c>
      <c r="S2477" s="14">
        <f t="shared" si="41"/>
        <v>-278030</v>
      </c>
      <c r="T2477" s="14"/>
      <c r="U2477" s="14"/>
      <c r="V2477" s="14"/>
      <c r="W2477" s="14"/>
      <c r="X2477" s="14"/>
      <c r="Y2477" s="14"/>
      <c r="Z2477" s="14"/>
      <c r="AA2477" s="14"/>
      <c r="AB2477" s="14"/>
      <c r="AC2477" s="14"/>
      <c r="AD2477" s="14"/>
      <c r="AE2477" s="14"/>
      <c r="AF2477" s="14"/>
      <c r="AG2477" s="14"/>
      <c r="AH2477" s="14"/>
      <c r="AI2477" s="14"/>
      <c r="AJ2477" s="14"/>
      <c r="AK2477" s="14"/>
      <c r="AL2477" s="14"/>
    </row>
    <row r="2478" spans="1:38">
      <c r="A2478" s="14"/>
      <c r="B2478" s="14"/>
      <c r="C2478" s="14"/>
      <c r="D2478" s="14"/>
      <c r="E2478" s="14"/>
      <c r="F2478" s="14"/>
      <c r="G2478" s="14"/>
      <c r="H2478" s="14"/>
      <c r="I2478" s="14"/>
      <c r="J2478" s="14"/>
      <c r="K2478" s="14"/>
      <c r="L2478" s="14"/>
      <c r="M2478" s="14"/>
      <c r="N2478" s="14"/>
      <c r="O2478" s="14"/>
      <c r="Q2478" s="14" t="str">
        <f>IF(moras!H2470="SI", moras!C2470, "")</f>
        <v/>
      </c>
      <c r="R2478" s="14">
        <f>IF(moras!H2470="NO", moras!C2470, "")</f>
        <v>888615.5</v>
      </c>
      <c r="S2478" s="14">
        <f t="shared" si="41"/>
        <v>-888615.5</v>
      </c>
      <c r="T2478" s="14"/>
      <c r="U2478" s="14"/>
      <c r="V2478" s="14"/>
      <c r="W2478" s="14"/>
      <c r="X2478" s="14"/>
      <c r="Y2478" s="14"/>
      <c r="Z2478" s="14"/>
      <c r="AA2478" s="14"/>
      <c r="AB2478" s="14"/>
      <c r="AC2478" s="14"/>
      <c r="AD2478" s="14"/>
      <c r="AE2478" s="14"/>
      <c r="AF2478" s="14"/>
      <c r="AG2478" s="14"/>
      <c r="AH2478" s="14"/>
      <c r="AI2478" s="14"/>
      <c r="AJ2478" s="14"/>
      <c r="AK2478" s="14"/>
      <c r="AL2478" s="14"/>
    </row>
    <row r="2479" spans="1:38">
      <c r="A2479" s="14"/>
      <c r="B2479" s="14"/>
      <c r="C2479" s="14"/>
      <c r="D2479" s="14"/>
      <c r="E2479" s="14"/>
      <c r="F2479" s="14"/>
      <c r="G2479" s="14"/>
      <c r="H2479" s="14"/>
      <c r="I2479" s="14"/>
      <c r="J2479" s="14"/>
      <c r="K2479" s="14"/>
      <c r="L2479" s="14"/>
      <c r="M2479" s="14"/>
      <c r="N2479" s="14"/>
      <c r="O2479" s="14"/>
      <c r="Q2479" s="14">
        <f>IF(moras!H2471="SI", moras!C2471, "")</f>
        <v>386161</v>
      </c>
      <c r="R2479" s="14" t="str">
        <f>IF(moras!H2471="NO", moras!C2471, "")</f>
        <v/>
      </c>
      <c r="S2479" s="14" t="e">
        <f t="shared" si="41"/>
        <v>#VALUE!</v>
      </c>
      <c r="T2479" s="14"/>
      <c r="U2479" s="14"/>
      <c r="V2479" s="14"/>
      <c r="W2479" s="14"/>
      <c r="X2479" s="14"/>
      <c r="Y2479" s="14"/>
      <c r="Z2479" s="14"/>
      <c r="AA2479" s="14"/>
      <c r="AB2479" s="14"/>
      <c r="AC2479" s="14"/>
      <c r="AD2479" s="14"/>
      <c r="AE2479" s="14"/>
      <c r="AF2479" s="14"/>
      <c r="AG2479" s="14"/>
      <c r="AH2479" s="14"/>
      <c r="AI2479" s="14"/>
      <c r="AJ2479" s="14"/>
      <c r="AK2479" s="14"/>
      <c r="AL2479" s="14"/>
    </row>
    <row r="2480" spans="1:38">
      <c r="A2480" s="14"/>
      <c r="B2480" s="14"/>
      <c r="C2480" s="14"/>
      <c r="D2480" s="14"/>
      <c r="E2480" s="14"/>
      <c r="F2480" s="14"/>
      <c r="G2480" s="14"/>
      <c r="H2480" s="14"/>
      <c r="I2480" s="14"/>
      <c r="J2480" s="14"/>
      <c r="K2480" s="14"/>
      <c r="L2480" s="14"/>
      <c r="M2480" s="14"/>
      <c r="N2480" s="14"/>
      <c r="O2480" s="14"/>
      <c r="Q2480" s="14">
        <f>IF(moras!H2472="SI", moras!C2472, "")</f>
        <v>130000</v>
      </c>
      <c r="R2480" s="14" t="str">
        <f>IF(moras!H2472="NO", moras!C2472, "")</f>
        <v/>
      </c>
      <c r="S2480" s="14" t="e">
        <f t="shared" si="41"/>
        <v>#VALUE!</v>
      </c>
      <c r="T2480" s="14"/>
      <c r="U2480" s="14"/>
      <c r="V2480" s="14"/>
      <c r="W2480" s="14"/>
      <c r="X2480" s="14"/>
      <c r="Y2480" s="14"/>
      <c r="Z2480" s="14"/>
      <c r="AA2480" s="14"/>
      <c r="AB2480" s="14"/>
      <c r="AC2480" s="14"/>
      <c r="AD2480" s="14"/>
      <c r="AE2480" s="14"/>
      <c r="AF2480" s="14"/>
      <c r="AG2480" s="14"/>
      <c r="AH2480" s="14"/>
      <c r="AI2480" s="14"/>
      <c r="AJ2480" s="14"/>
      <c r="AK2480" s="14"/>
      <c r="AL2480" s="14"/>
    </row>
    <row r="2481" spans="1:38">
      <c r="A2481" s="14"/>
      <c r="B2481" s="14"/>
      <c r="C2481" s="14"/>
      <c r="D2481" s="14"/>
      <c r="E2481" s="14"/>
      <c r="F2481" s="14"/>
      <c r="G2481" s="14"/>
      <c r="H2481" s="14"/>
      <c r="I2481" s="14"/>
      <c r="J2481" s="14"/>
      <c r="K2481" s="14"/>
      <c r="L2481" s="14"/>
      <c r="M2481" s="14"/>
      <c r="N2481" s="14"/>
      <c r="O2481" s="14"/>
      <c r="Q2481" s="14" t="str">
        <f>IF(moras!H2473="SI", moras!C2473, "")</f>
        <v/>
      </c>
      <c r="R2481" s="14">
        <f>IF(moras!H2473="NO", moras!C2473, "")</f>
        <v>300056</v>
      </c>
      <c r="S2481" s="14">
        <f t="shared" si="41"/>
        <v>-300056</v>
      </c>
      <c r="T2481" s="14"/>
      <c r="U2481" s="14"/>
      <c r="V2481" s="14"/>
      <c r="W2481" s="14"/>
      <c r="X2481" s="14"/>
      <c r="Y2481" s="14"/>
      <c r="Z2481" s="14"/>
      <c r="AA2481" s="14"/>
      <c r="AB2481" s="14"/>
      <c r="AC2481" s="14"/>
      <c r="AD2481" s="14"/>
      <c r="AE2481" s="14"/>
      <c r="AF2481" s="14"/>
      <c r="AG2481" s="14"/>
      <c r="AH2481" s="14"/>
      <c r="AI2481" s="14"/>
      <c r="AJ2481" s="14"/>
      <c r="AK2481" s="14"/>
      <c r="AL2481" s="14"/>
    </row>
    <row r="2482" spans="1:38">
      <c r="A2482" s="14"/>
      <c r="B2482" s="14"/>
      <c r="C2482" s="14"/>
      <c r="D2482" s="14"/>
      <c r="E2482" s="14"/>
      <c r="F2482" s="14"/>
      <c r="G2482" s="14"/>
      <c r="H2482" s="14"/>
      <c r="I2482" s="14"/>
      <c r="J2482" s="14"/>
      <c r="K2482" s="14"/>
      <c r="L2482" s="14"/>
      <c r="M2482" s="14"/>
      <c r="N2482" s="14"/>
      <c r="O2482" s="14"/>
      <c r="Q2482" s="14" t="str">
        <f>IF(moras!H2474="SI", moras!C2474, "")</f>
        <v/>
      </c>
      <c r="R2482" s="14">
        <f>IF(moras!H2474="NO", moras!C2474, "")</f>
        <v>842404.4</v>
      </c>
      <c r="S2482" s="14">
        <f t="shared" si="41"/>
        <v>-842404.4</v>
      </c>
      <c r="T2482" s="14"/>
      <c r="U2482" s="14"/>
      <c r="V2482" s="14"/>
      <c r="W2482" s="14"/>
      <c r="X2482" s="14"/>
      <c r="Y2482" s="14"/>
      <c r="Z2482" s="14"/>
      <c r="AA2482" s="14"/>
      <c r="AB2482" s="14"/>
      <c r="AC2482" s="14"/>
      <c r="AD2482" s="14"/>
      <c r="AE2482" s="14"/>
      <c r="AF2482" s="14"/>
      <c r="AG2482" s="14"/>
      <c r="AH2482" s="14"/>
      <c r="AI2482" s="14"/>
      <c r="AJ2482" s="14"/>
      <c r="AK2482" s="14"/>
      <c r="AL2482" s="14"/>
    </row>
    <row r="2483" spans="1:38">
      <c r="A2483" s="14"/>
      <c r="B2483" s="14"/>
      <c r="C2483" s="14"/>
      <c r="D2483" s="14"/>
      <c r="E2483" s="14"/>
      <c r="F2483" s="14"/>
      <c r="G2483" s="14"/>
      <c r="H2483" s="14"/>
      <c r="I2483" s="14"/>
      <c r="J2483" s="14"/>
      <c r="K2483" s="14"/>
      <c r="L2483" s="14"/>
      <c r="M2483" s="14"/>
      <c r="N2483" s="14"/>
      <c r="O2483" s="14"/>
      <c r="Q2483" s="14" t="str">
        <f>IF(moras!H2475="SI", moras!C2475, "")</f>
        <v/>
      </c>
      <c r="R2483" s="14">
        <f>IF(moras!H2475="NO", moras!C2475, "")</f>
        <v>287616</v>
      </c>
      <c r="S2483" s="14">
        <f t="shared" si="41"/>
        <v>-287616</v>
      </c>
      <c r="T2483" s="14"/>
      <c r="U2483" s="14"/>
      <c r="V2483" s="14"/>
      <c r="W2483" s="14"/>
      <c r="X2483" s="14"/>
      <c r="Y2483" s="14"/>
      <c r="Z2483" s="14"/>
      <c r="AA2483" s="14"/>
      <c r="AB2483" s="14"/>
      <c r="AC2483" s="14"/>
      <c r="AD2483" s="14"/>
      <c r="AE2483" s="14"/>
      <c r="AF2483" s="14"/>
      <c r="AG2483" s="14"/>
      <c r="AH2483" s="14"/>
      <c r="AI2483" s="14"/>
      <c r="AJ2483" s="14"/>
      <c r="AK2483" s="14"/>
      <c r="AL2483" s="14"/>
    </row>
    <row r="2484" spans="1:38">
      <c r="A2484" s="14"/>
      <c r="B2484" s="14"/>
      <c r="C2484" s="14"/>
      <c r="D2484" s="14"/>
      <c r="E2484" s="14"/>
      <c r="F2484" s="14"/>
      <c r="G2484" s="14"/>
      <c r="H2484" s="14"/>
      <c r="I2484" s="14"/>
      <c r="J2484" s="14"/>
      <c r="K2484" s="14"/>
      <c r="L2484" s="14"/>
      <c r="M2484" s="14"/>
      <c r="N2484" s="14"/>
      <c r="O2484" s="14"/>
      <c r="Q2484" s="14" t="str">
        <f>IF(moras!H2476="SI", moras!C2476, "")</f>
        <v/>
      </c>
      <c r="R2484" s="14">
        <f>IF(moras!H2476="NO", moras!C2476, "")</f>
        <v>205612</v>
      </c>
      <c r="S2484" s="14">
        <f t="shared" si="41"/>
        <v>-205612</v>
      </c>
      <c r="T2484" s="14"/>
      <c r="U2484" s="14"/>
      <c r="V2484" s="14"/>
      <c r="W2484" s="14"/>
      <c r="X2484" s="14"/>
      <c r="Y2484" s="14"/>
      <c r="Z2484" s="14"/>
      <c r="AA2484" s="14"/>
      <c r="AB2484" s="14"/>
      <c r="AC2484" s="14"/>
      <c r="AD2484" s="14"/>
      <c r="AE2484" s="14"/>
      <c r="AF2484" s="14"/>
      <c r="AG2484" s="14"/>
      <c r="AH2484" s="14"/>
      <c r="AI2484" s="14"/>
      <c r="AJ2484" s="14"/>
      <c r="AK2484" s="14"/>
      <c r="AL2484" s="14"/>
    </row>
    <row r="2485" spans="1:38">
      <c r="A2485" s="14"/>
      <c r="B2485" s="14"/>
      <c r="C2485" s="14"/>
      <c r="D2485" s="14"/>
      <c r="E2485" s="14"/>
      <c r="F2485" s="14"/>
      <c r="G2485" s="14"/>
      <c r="H2485" s="14"/>
      <c r="I2485" s="14"/>
      <c r="J2485" s="14"/>
      <c r="K2485" s="14"/>
      <c r="L2485" s="14"/>
      <c r="M2485" s="14"/>
      <c r="N2485" s="14"/>
      <c r="O2485" s="14"/>
      <c r="Q2485" s="14" t="str">
        <f>IF(moras!H2477="SI", moras!C2477, "")</f>
        <v/>
      </c>
      <c r="R2485" s="14">
        <f>IF(moras!H2477="NO", moras!C2477, "")</f>
        <v>377729.94</v>
      </c>
      <c r="S2485" s="14">
        <f t="shared" si="41"/>
        <v>-377729.94</v>
      </c>
      <c r="T2485" s="14"/>
      <c r="U2485" s="14"/>
      <c r="V2485" s="14"/>
      <c r="W2485" s="14"/>
      <c r="X2485" s="14"/>
      <c r="Y2485" s="14"/>
      <c r="Z2485" s="14"/>
      <c r="AA2485" s="14"/>
      <c r="AB2485" s="14"/>
      <c r="AC2485" s="14"/>
      <c r="AD2485" s="14"/>
      <c r="AE2485" s="14"/>
      <c r="AF2485" s="14"/>
      <c r="AG2485" s="14"/>
      <c r="AH2485" s="14"/>
      <c r="AI2485" s="14"/>
      <c r="AJ2485" s="14"/>
      <c r="AK2485" s="14"/>
      <c r="AL2485" s="14"/>
    </row>
    <row r="2486" spans="1:38">
      <c r="A2486" s="14"/>
      <c r="B2486" s="14"/>
      <c r="C2486" s="14"/>
      <c r="D2486" s="14"/>
      <c r="E2486" s="14"/>
      <c r="F2486" s="14"/>
      <c r="G2486" s="14"/>
      <c r="H2486" s="14"/>
      <c r="I2486" s="14"/>
      <c r="J2486" s="14"/>
      <c r="K2486" s="14"/>
      <c r="L2486" s="14"/>
      <c r="M2486" s="14"/>
      <c r="N2486" s="14"/>
      <c r="O2486" s="14"/>
      <c r="Q2486" s="14" t="str">
        <f>IF(moras!H2478="SI", moras!C2478, "")</f>
        <v/>
      </c>
      <c r="R2486" s="14">
        <f>IF(moras!H2478="NO", moras!C2478, "")</f>
        <v>212000</v>
      </c>
      <c r="S2486" s="14">
        <f t="shared" si="41"/>
        <v>-212000</v>
      </c>
      <c r="T2486" s="14"/>
      <c r="U2486" s="14"/>
      <c r="V2486" s="14"/>
      <c r="W2486" s="14"/>
      <c r="X2486" s="14"/>
      <c r="Y2486" s="14"/>
      <c r="Z2486" s="14"/>
      <c r="AA2486" s="14"/>
      <c r="AB2486" s="14"/>
      <c r="AC2486" s="14"/>
      <c r="AD2486" s="14"/>
      <c r="AE2486" s="14"/>
      <c r="AF2486" s="14"/>
      <c r="AG2486" s="14"/>
      <c r="AH2486" s="14"/>
      <c r="AI2486" s="14"/>
      <c r="AJ2486" s="14"/>
      <c r="AK2486" s="14"/>
      <c r="AL2486" s="14"/>
    </row>
    <row r="2487" spans="1:38">
      <c r="A2487" s="14"/>
      <c r="B2487" s="14"/>
      <c r="C2487" s="14"/>
      <c r="D2487" s="14"/>
      <c r="E2487" s="14"/>
      <c r="F2487" s="14"/>
      <c r="G2487" s="14"/>
      <c r="H2487" s="14"/>
      <c r="I2487" s="14"/>
      <c r="J2487" s="14"/>
      <c r="K2487" s="14"/>
      <c r="L2487" s="14"/>
      <c r="M2487" s="14"/>
      <c r="N2487" s="14"/>
      <c r="O2487" s="14"/>
      <c r="Q2487" s="14">
        <f>IF(moras!H2479="SI", moras!C2479, "")</f>
        <v>356455</v>
      </c>
      <c r="R2487" s="14" t="str">
        <f>IF(moras!H2479="NO", moras!C2479, "")</f>
        <v/>
      </c>
      <c r="S2487" s="14" t="e">
        <f t="shared" si="41"/>
        <v>#VALUE!</v>
      </c>
      <c r="T2487" s="14"/>
      <c r="U2487" s="14"/>
      <c r="V2487" s="14"/>
      <c r="W2487" s="14"/>
      <c r="X2487" s="14"/>
      <c r="Y2487" s="14"/>
      <c r="Z2487" s="14"/>
      <c r="AA2487" s="14"/>
      <c r="AB2487" s="14"/>
      <c r="AC2487" s="14"/>
      <c r="AD2487" s="14"/>
      <c r="AE2487" s="14"/>
      <c r="AF2487" s="14"/>
      <c r="AG2487" s="14"/>
      <c r="AH2487" s="14"/>
      <c r="AI2487" s="14"/>
      <c r="AJ2487" s="14"/>
      <c r="AK2487" s="14"/>
      <c r="AL2487" s="14"/>
    </row>
    <row r="2488" spans="1:38">
      <c r="A2488" s="14"/>
      <c r="B2488" s="14"/>
      <c r="C2488" s="14"/>
      <c r="D2488" s="14"/>
      <c r="E2488" s="14"/>
      <c r="F2488" s="14"/>
      <c r="G2488" s="14"/>
      <c r="H2488" s="14"/>
      <c r="I2488" s="14"/>
      <c r="J2488" s="14"/>
      <c r="K2488" s="14"/>
      <c r="L2488" s="14"/>
      <c r="M2488" s="14"/>
      <c r="N2488" s="14"/>
      <c r="O2488" s="14"/>
      <c r="Q2488" s="14" t="str">
        <f>IF(moras!H2480="SI", moras!C2480, "")</f>
        <v/>
      </c>
      <c r="R2488" s="14">
        <f>IF(moras!H2480="NO", moras!C2480, "")</f>
        <v>1298980</v>
      </c>
      <c r="S2488" s="14">
        <f t="shared" si="41"/>
        <v>-1298980</v>
      </c>
      <c r="T2488" s="14"/>
      <c r="U2488" s="14"/>
      <c r="V2488" s="14"/>
      <c r="W2488" s="14"/>
      <c r="X2488" s="14"/>
      <c r="Y2488" s="14"/>
      <c r="Z2488" s="14"/>
      <c r="AA2488" s="14"/>
      <c r="AB2488" s="14"/>
      <c r="AC2488" s="14"/>
      <c r="AD2488" s="14"/>
      <c r="AE2488" s="14"/>
      <c r="AF2488" s="14"/>
      <c r="AG2488" s="14"/>
      <c r="AH2488" s="14"/>
      <c r="AI2488" s="14"/>
      <c r="AJ2488" s="14"/>
      <c r="AK2488" s="14"/>
      <c r="AL2488" s="14"/>
    </row>
    <row r="2489" spans="1:38">
      <c r="A2489" s="14"/>
      <c r="B2489" s="14"/>
      <c r="C2489" s="14"/>
      <c r="D2489" s="14"/>
      <c r="E2489" s="14"/>
      <c r="F2489" s="14"/>
      <c r="G2489" s="14"/>
      <c r="H2489" s="14"/>
      <c r="I2489" s="14"/>
      <c r="J2489" s="14"/>
      <c r="K2489" s="14"/>
      <c r="L2489" s="14"/>
      <c r="M2489" s="14"/>
      <c r="N2489" s="14"/>
      <c r="O2489" s="14"/>
      <c r="Q2489" s="14" t="str">
        <f>IF(moras!H2481="SI", moras!C2481, "")</f>
        <v/>
      </c>
      <c r="R2489" s="14">
        <f>IF(moras!H2481="NO", moras!C2481, "")</f>
        <v>141510.16</v>
      </c>
      <c r="S2489" s="14">
        <f t="shared" si="41"/>
        <v>-141510.16</v>
      </c>
      <c r="T2489" s="14"/>
      <c r="U2489" s="14"/>
      <c r="V2489" s="14"/>
      <c r="W2489" s="14"/>
      <c r="X2489" s="14"/>
      <c r="Y2489" s="14"/>
      <c r="Z2489" s="14"/>
      <c r="AA2489" s="14"/>
      <c r="AB2489" s="14"/>
      <c r="AC2489" s="14"/>
      <c r="AD2489" s="14"/>
      <c r="AE2489" s="14"/>
      <c r="AF2489" s="14"/>
      <c r="AG2489" s="14"/>
      <c r="AH2489" s="14"/>
      <c r="AI2489" s="14"/>
      <c r="AJ2489" s="14"/>
      <c r="AK2489" s="14"/>
      <c r="AL2489" s="14"/>
    </row>
    <row r="2490" spans="1:38">
      <c r="A2490" s="14"/>
      <c r="B2490" s="14"/>
      <c r="C2490" s="14"/>
      <c r="D2490" s="14"/>
      <c r="E2490" s="14"/>
      <c r="F2490" s="14"/>
      <c r="G2490" s="14"/>
      <c r="H2490" s="14"/>
      <c r="I2490" s="14"/>
      <c r="J2490" s="14"/>
      <c r="K2490" s="14"/>
      <c r="L2490" s="14"/>
      <c r="M2490" s="14"/>
      <c r="N2490" s="14"/>
      <c r="O2490" s="14"/>
      <c r="Q2490" s="14" t="str">
        <f>IF(moras!H2482="SI", moras!C2482, "")</f>
        <v/>
      </c>
      <c r="R2490" s="14">
        <f>IF(moras!H2482="NO", moras!C2482, "")</f>
        <v>278030</v>
      </c>
      <c r="S2490" s="14">
        <f t="shared" si="41"/>
        <v>-278030</v>
      </c>
      <c r="T2490" s="14"/>
      <c r="U2490" s="14"/>
      <c r="V2490" s="14"/>
      <c r="W2490" s="14"/>
      <c r="X2490" s="14"/>
      <c r="Y2490" s="14"/>
      <c r="Z2490" s="14"/>
      <c r="AA2490" s="14"/>
      <c r="AB2490" s="14"/>
      <c r="AC2490" s="14"/>
      <c r="AD2490" s="14"/>
      <c r="AE2490" s="14"/>
      <c r="AF2490" s="14"/>
      <c r="AG2490" s="14"/>
      <c r="AH2490" s="14"/>
      <c r="AI2490" s="14"/>
      <c r="AJ2490" s="14"/>
      <c r="AK2490" s="14"/>
      <c r="AL2490" s="14"/>
    </row>
    <row r="2491" spans="1:38">
      <c r="A2491" s="14"/>
      <c r="B2491" s="14"/>
      <c r="C2491" s="14"/>
      <c r="D2491" s="14"/>
      <c r="E2491" s="14"/>
      <c r="F2491" s="14"/>
      <c r="G2491" s="14"/>
      <c r="H2491" s="14"/>
      <c r="I2491" s="14"/>
      <c r="J2491" s="14"/>
      <c r="K2491" s="14"/>
      <c r="L2491" s="14"/>
      <c r="M2491" s="14"/>
      <c r="N2491" s="14"/>
      <c r="O2491" s="14"/>
      <c r="Q2491" s="14">
        <f>IF(moras!H2483="SI", moras!C2483, "")</f>
        <v>347607</v>
      </c>
      <c r="R2491" s="14" t="str">
        <f>IF(moras!H2483="NO", moras!C2483, "")</f>
        <v/>
      </c>
      <c r="S2491" s="14" t="e">
        <f t="shared" si="41"/>
        <v>#VALUE!</v>
      </c>
      <c r="T2491" s="14"/>
      <c r="U2491" s="14"/>
      <c r="V2491" s="14"/>
      <c r="W2491" s="14"/>
      <c r="X2491" s="14"/>
      <c r="Y2491" s="14"/>
      <c r="Z2491" s="14"/>
      <c r="AA2491" s="14"/>
      <c r="AB2491" s="14"/>
      <c r="AC2491" s="14"/>
      <c r="AD2491" s="14"/>
      <c r="AE2491" s="14"/>
      <c r="AF2491" s="14"/>
      <c r="AG2491" s="14"/>
      <c r="AH2491" s="14"/>
      <c r="AI2491" s="14"/>
      <c r="AJ2491" s="14"/>
      <c r="AK2491" s="14"/>
      <c r="AL2491" s="14"/>
    </row>
    <row r="2492" spans="1:38">
      <c r="A2492" s="14"/>
      <c r="B2492" s="14"/>
      <c r="C2492" s="14"/>
      <c r="D2492" s="14"/>
      <c r="E2492" s="14"/>
      <c r="F2492" s="14"/>
      <c r="G2492" s="14"/>
      <c r="H2492" s="14"/>
      <c r="I2492" s="14"/>
      <c r="J2492" s="14"/>
      <c r="K2492" s="14"/>
      <c r="L2492" s="14"/>
      <c r="M2492" s="14"/>
      <c r="N2492" s="14"/>
      <c r="O2492" s="14"/>
      <c r="Q2492" s="14" t="str">
        <f>IF(moras!H2484="SI", moras!C2484, "")</f>
        <v/>
      </c>
      <c r="R2492" s="14">
        <f>IF(moras!H2484="NO", moras!C2484, "")</f>
        <v>176400</v>
      </c>
      <c r="S2492" s="14">
        <f t="shared" si="41"/>
        <v>-176400</v>
      </c>
      <c r="T2492" s="14"/>
      <c r="U2492" s="14"/>
      <c r="V2492" s="14"/>
      <c r="W2492" s="14"/>
      <c r="X2492" s="14"/>
      <c r="Y2492" s="14"/>
      <c r="Z2492" s="14"/>
      <c r="AA2492" s="14"/>
      <c r="AB2492" s="14"/>
      <c r="AC2492" s="14"/>
      <c r="AD2492" s="14"/>
      <c r="AE2492" s="14"/>
      <c r="AF2492" s="14"/>
      <c r="AG2492" s="14"/>
      <c r="AH2492" s="14"/>
      <c r="AI2492" s="14"/>
      <c r="AJ2492" s="14"/>
      <c r="AK2492" s="14"/>
      <c r="AL2492" s="14"/>
    </row>
    <row r="2493" spans="1:38">
      <c r="A2493" s="14"/>
      <c r="B2493" s="14"/>
      <c r="C2493" s="14"/>
      <c r="D2493" s="14"/>
      <c r="E2493" s="14"/>
      <c r="F2493" s="14"/>
      <c r="G2493" s="14"/>
      <c r="H2493" s="14"/>
      <c r="I2493" s="14"/>
      <c r="J2493" s="14"/>
      <c r="K2493" s="14"/>
      <c r="L2493" s="14"/>
      <c r="M2493" s="14"/>
      <c r="N2493" s="14"/>
      <c r="O2493" s="14"/>
      <c r="Q2493" s="14" t="str">
        <f>IF(moras!H2485="SI", moras!C2485, "")</f>
        <v/>
      </c>
      <c r="R2493" s="14">
        <f>IF(moras!H2485="NO", moras!C2485, "")</f>
        <v>808947.75</v>
      </c>
      <c r="S2493" s="14">
        <f t="shared" si="41"/>
        <v>-808947.75</v>
      </c>
      <c r="T2493" s="14"/>
      <c r="U2493" s="14"/>
      <c r="V2493" s="14"/>
      <c r="W2493" s="14"/>
      <c r="X2493" s="14"/>
      <c r="Y2493" s="14"/>
      <c r="Z2493" s="14"/>
      <c r="AA2493" s="14"/>
      <c r="AB2493" s="14"/>
      <c r="AC2493" s="14"/>
      <c r="AD2493" s="14"/>
      <c r="AE2493" s="14"/>
      <c r="AF2493" s="14"/>
      <c r="AG2493" s="14"/>
      <c r="AH2493" s="14"/>
      <c r="AI2493" s="14"/>
      <c r="AJ2493" s="14"/>
      <c r="AK2493" s="14"/>
      <c r="AL2493" s="14"/>
    </row>
    <row r="2494" spans="1:38">
      <c r="A2494" s="14"/>
      <c r="B2494" s="14"/>
      <c r="C2494" s="14"/>
      <c r="D2494" s="14"/>
      <c r="E2494" s="14"/>
      <c r="F2494" s="14"/>
      <c r="G2494" s="14"/>
      <c r="H2494" s="14"/>
      <c r="I2494" s="14"/>
      <c r="J2494" s="14"/>
      <c r="K2494" s="14"/>
      <c r="L2494" s="14"/>
      <c r="M2494" s="14"/>
      <c r="N2494" s="14"/>
      <c r="O2494" s="14"/>
      <c r="Q2494" s="14" t="str">
        <f>IF(moras!H2486="SI", moras!C2486, "")</f>
        <v/>
      </c>
      <c r="R2494" s="14">
        <f>IF(moras!H2486="NO", moras!C2486, "")</f>
        <v>413333.5</v>
      </c>
      <c r="S2494" s="14">
        <f t="shared" si="41"/>
        <v>-413333.5</v>
      </c>
      <c r="T2494" s="14"/>
      <c r="U2494" s="14"/>
      <c r="V2494" s="14"/>
      <c r="W2494" s="14"/>
      <c r="X2494" s="14"/>
      <c r="Y2494" s="14"/>
      <c r="Z2494" s="14"/>
      <c r="AA2494" s="14"/>
      <c r="AB2494" s="14"/>
      <c r="AC2494" s="14"/>
      <c r="AD2494" s="14"/>
      <c r="AE2494" s="14"/>
      <c r="AF2494" s="14"/>
      <c r="AG2494" s="14"/>
      <c r="AH2494" s="14"/>
      <c r="AI2494" s="14"/>
      <c r="AJ2494" s="14"/>
      <c r="AK2494" s="14"/>
      <c r="AL2494" s="14"/>
    </row>
    <row r="2495" spans="1:38">
      <c r="A2495" s="14"/>
      <c r="B2495" s="14"/>
      <c r="C2495" s="14"/>
      <c r="D2495" s="14"/>
      <c r="E2495" s="14"/>
      <c r="F2495" s="14"/>
      <c r="G2495" s="14"/>
      <c r="H2495" s="14"/>
      <c r="I2495" s="14"/>
      <c r="J2495" s="14"/>
      <c r="K2495" s="14"/>
      <c r="L2495" s="14"/>
      <c r="M2495" s="14"/>
      <c r="N2495" s="14"/>
      <c r="O2495" s="14"/>
      <c r="Q2495" s="14">
        <f>IF(moras!H2487="SI", moras!C2487, "")</f>
        <v>297046</v>
      </c>
      <c r="R2495" s="14" t="str">
        <f>IF(moras!H2487="NO", moras!C2487, "")</f>
        <v/>
      </c>
      <c r="S2495" s="14" t="e">
        <f t="shared" si="41"/>
        <v>#VALUE!</v>
      </c>
      <c r="T2495" s="14"/>
      <c r="U2495" s="14"/>
      <c r="V2495" s="14"/>
      <c r="W2495" s="14"/>
      <c r="X2495" s="14"/>
      <c r="Y2495" s="14"/>
      <c r="Z2495" s="14"/>
      <c r="AA2495" s="14"/>
      <c r="AB2495" s="14"/>
      <c r="AC2495" s="14"/>
      <c r="AD2495" s="14"/>
      <c r="AE2495" s="14"/>
      <c r="AF2495" s="14"/>
      <c r="AG2495" s="14"/>
      <c r="AH2495" s="14"/>
      <c r="AI2495" s="14"/>
      <c r="AJ2495" s="14"/>
      <c r="AK2495" s="14"/>
      <c r="AL2495" s="14"/>
    </row>
    <row r="2496" spans="1:38">
      <c r="A2496" s="14"/>
      <c r="B2496" s="14"/>
      <c r="C2496" s="14"/>
      <c r="D2496" s="14"/>
      <c r="E2496" s="14"/>
      <c r="F2496" s="14"/>
      <c r="G2496" s="14"/>
      <c r="H2496" s="14"/>
      <c r="I2496" s="14"/>
      <c r="J2496" s="14"/>
      <c r="K2496" s="14"/>
      <c r="L2496" s="14"/>
      <c r="M2496" s="14"/>
      <c r="N2496" s="14"/>
      <c r="O2496" s="14"/>
      <c r="Q2496" s="14" t="str">
        <f>IF(moras!H2488="SI", moras!C2488, "")</f>
        <v/>
      </c>
      <c r="R2496" s="14">
        <f>IF(moras!H2488="NO", moras!C2488, "")</f>
        <v>544001.92000000004</v>
      </c>
      <c r="S2496" s="14">
        <f t="shared" si="41"/>
        <v>-544001.92000000004</v>
      </c>
      <c r="T2496" s="14"/>
      <c r="U2496" s="14"/>
      <c r="V2496" s="14"/>
      <c r="W2496" s="14"/>
      <c r="X2496" s="14"/>
      <c r="Y2496" s="14"/>
      <c r="Z2496" s="14"/>
      <c r="AA2496" s="14"/>
      <c r="AB2496" s="14"/>
      <c r="AC2496" s="14"/>
      <c r="AD2496" s="14"/>
      <c r="AE2496" s="14"/>
      <c r="AF2496" s="14"/>
      <c r="AG2496" s="14"/>
      <c r="AH2496" s="14"/>
      <c r="AI2496" s="14"/>
      <c r="AJ2496" s="14"/>
      <c r="AK2496" s="14"/>
      <c r="AL2496" s="14"/>
    </row>
    <row r="2497" spans="1:38">
      <c r="A2497" s="14"/>
      <c r="B2497" s="14"/>
      <c r="C2497" s="14"/>
      <c r="D2497" s="14"/>
      <c r="E2497" s="14"/>
      <c r="F2497" s="14"/>
      <c r="G2497" s="14"/>
      <c r="H2497" s="14"/>
      <c r="I2497" s="14"/>
      <c r="J2497" s="14"/>
      <c r="K2497" s="14"/>
      <c r="L2497" s="14"/>
      <c r="M2497" s="14"/>
      <c r="N2497" s="14"/>
      <c r="O2497" s="14"/>
      <c r="Q2497" s="14" t="str">
        <f>IF(moras!H2489="SI", moras!C2489, "")</f>
        <v/>
      </c>
      <c r="R2497" s="14">
        <f>IF(moras!H2489="NO", moras!C2489, "")</f>
        <v>85441.75</v>
      </c>
      <c r="S2497" s="14">
        <f t="shared" si="41"/>
        <v>-85441.75</v>
      </c>
      <c r="T2497" s="14"/>
      <c r="U2497" s="14"/>
      <c r="V2497" s="14"/>
      <c r="W2497" s="14"/>
      <c r="X2497" s="14"/>
      <c r="Y2497" s="14"/>
      <c r="Z2497" s="14"/>
      <c r="AA2497" s="14"/>
      <c r="AB2497" s="14"/>
      <c r="AC2497" s="14"/>
      <c r="AD2497" s="14"/>
      <c r="AE2497" s="14"/>
      <c r="AF2497" s="14"/>
      <c r="AG2497" s="14"/>
      <c r="AH2497" s="14"/>
      <c r="AI2497" s="14"/>
      <c r="AJ2497" s="14"/>
      <c r="AK2497" s="14"/>
      <c r="AL2497" s="14"/>
    </row>
    <row r="2498" spans="1:38">
      <c r="A2498" s="14"/>
      <c r="B2498" s="14"/>
      <c r="C2498" s="14"/>
      <c r="D2498" s="14"/>
      <c r="E2498" s="14"/>
      <c r="F2498" s="14"/>
      <c r="G2498" s="14"/>
      <c r="H2498" s="14"/>
      <c r="I2498" s="14"/>
      <c r="J2498" s="14"/>
      <c r="K2498" s="14"/>
      <c r="L2498" s="14"/>
      <c r="M2498" s="14"/>
      <c r="N2498" s="14"/>
      <c r="O2498" s="14"/>
      <c r="Q2498" s="14">
        <f>IF(moras!H2490="SI", moras!C2490, "")</f>
        <v>216000</v>
      </c>
      <c r="R2498" s="14" t="str">
        <f>IF(moras!H2490="NO", moras!C2490, "")</f>
        <v/>
      </c>
      <c r="S2498" s="14" t="e">
        <f t="shared" si="41"/>
        <v>#VALUE!</v>
      </c>
      <c r="T2498" s="14"/>
      <c r="U2498" s="14"/>
      <c r="V2498" s="14"/>
      <c r="W2498" s="14"/>
      <c r="X2498" s="14"/>
      <c r="Y2498" s="14"/>
      <c r="Z2498" s="14"/>
      <c r="AA2498" s="14"/>
      <c r="AB2498" s="14"/>
      <c r="AC2498" s="14"/>
      <c r="AD2498" s="14"/>
      <c r="AE2498" s="14"/>
      <c r="AF2498" s="14"/>
      <c r="AG2498" s="14"/>
      <c r="AH2498" s="14"/>
      <c r="AI2498" s="14"/>
      <c r="AJ2498" s="14"/>
      <c r="AK2498" s="14"/>
      <c r="AL2498" s="14"/>
    </row>
    <row r="2499" spans="1:38">
      <c r="A2499" s="14"/>
      <c r="B2499" s="14"/>
      <c r="C2499" s="14"/>
      <c r="D2499" s="14"/>
      <c r="E2499" s="14"/>
      <c r="F2499" s="14"/>
      <c r="G2499" s="14"/>
      <c r="H2499" s="14"/>
      <c r="I2499" s="14"/>
      <c r="J2499" s="14"/>
      <c r="K2499" s="14"/>
      <c r="L2499" s="14"/>
      <c r="M2499" s="14"/>
      <c r="N2499" s="14"/>
      <c r="O2499" s="14"/>
      <c r="Q2499" s="14" t="str">
        <f>IF(moras!H2491="SI", moras!C2491, "")</f>
        <v/>
      </c>
      <c r="R2499" s="14">
        <f>IF(moras!H2491="NO", moras!C2491, "")</f>
        <v>516897.85</v>
      </c>
      <c r="S2499" s="14">
        <f t="shared" si="41"/>
        <v>-516897.85</v>
      </c>
      <c r="T2499" s="14"/>
      <c r="U2499" s="14"/>
      <c r="V2499" s="14"/>
      <c r="W2499" s="14"/>
      <c r="X2499" s="14"/>
      <c r="Y2499" s="14"/>
      <c r="Z2499" s="14"/>
      <c r="AA2499" s="14"/>
      <c r="AB2499" s="14"/>
      <c r="AC2499" s="14"/>
      <c r="AD2499" s="14"/>
      <c r="AE2499" s="14"/>
      <c r="AF2499" s="14"/>
      <c r="AG2499" s="14"/>
      <c r="AH2499" s="14"/>
      <c r="AI2499" s="14"/>
      <c r="AJ2499" s="14"/>
      <c r="AK2499" s="14"/>
      <c r="AL2499" s="14"/>
    </row>
    <row r="2500" spans="1:38">
      <c r="A2500" s="14"/>
      <c r="B2500" s="14"/>
      <c r="C2500" s="14"/>
      <c r="D2500" s="14"/>
      <c r="E2500" s="14"/>
      <c r="F2500" s="14"/>
      <c r="G2500" s="14"/>
      <c r="H2500" s="14"/>
      <c r="I2500" s="14"/>
      <c r="J2500" s="14"/>
      <c r="K2500" s="14"/>
      <c r="L2500" s="14"/>
      <c r="M2500" s="14"/>
      <c r="N2500" s="14"/>
      <c r="O2500" s="14"/>
      <c r="Q2500" s="14" t="str">
        <f>IF(moras!H2492="SI", moras!C2492, "")</f>
        <v/>
      </c>
      <c r="R2500" s="14">
        <f>IF(moras!H2492="NO", moras!C2492, "")</f>
        <v>761122.15</v>
      </c>
      <c r="S2500" s="14">
        <f t="shared" si="41"/>
        <v>-761122.15</v>
      </c>
      <c r="T2500" s="14"/>
      <c r="U2500" s="14"/>
      <c r="V2500" s="14"/>
      <c r="W2500" s="14"/>
      <c r="X2500" s="14"/>
      <c r="Y2500" s="14"/>
      <c r="Z2500" s="14"/>
      <c r="AA2500" s="14"/>
      <c r="AB2500" s="14"/>
      <c r="AC2500" s="14"/>
      <c r="AD2500" s="14"/>
      <c r="AE2500" s="14"/>
      <c r="AF2500" s="14"/>
      <c r="AG2500" s="14"/>
      <c r="AH2500" s="14"/>
      <c r="AI2500" s="14"/>
      <c r="AJ2500" s="14"/>
      <c r="AK2500" s="14"/>
      <c r="AL2500" s="14"/>
    </row>
    <row r="2501" spans="1:38">
      <c r="A2501" s="14"/>
      <c r="B2501" s="14"/>
      <c r="C2501" s="14"/>
      <c r="D2501" s="14"/>
      <c r="E2501" s="14"/>
      <c r="F2501" s="14"/>
      <c r="G2501" s="14"/>
      <c r="H2501" s="14"/>
      <c r="I2501" s="14"/>
      <c r="J2501" s="14"/>
      <c r="K2501" s="14"/>
      <c r="L2501" s="14"/>
      <c r="M2501" s="14"/>
      <c r="N2501" s="14"/>
      <c r="O2501" s="14"/>
      <c r="Q2501" s="14" t="str">
        <f>IF(moras!H2493="SI", moras!C2493, "")</f>
        <v/>
      </c>
      <c r="R2501" s="14">
        <f>IF(moras!H2493="NO", moras!C2493, "")</f>
        <v>54621.5</v>
      </c>
      <c r="S2501" s="14">
        <f t="shared" si="41"/>
        <v>-54621.5</v>
      </c>
      <c r="T2501" s="14"/>
      <c r="U2501" s="14"/>
      <c r="V2501" s="14"/>
      <c r="W2501" s="14"/>
      <c r="X2501" s="14"/>
      <c r="Y2501" s="14"/>
      <c r="Z2501" s="14"/>
      <c r="AA2501" s="14"/>
      <c r="AB2501" s="14"/>
      <c r="AC2501" s="14"/>
      <c r="AD2501" s="14"/>
      <c r="AE2501" s="14"/>
      <c r="AF2501" s="14"/>
      <c r="AG2501" s="14"/>
      <c r="AH2501" s="14"/>
      <c r="AI2501" s="14"/>
      <c r="AJ2501" s="14"/>
      <c r="AK2501" s="14"/>
      <c r="AL2501" s="14"/>
    </row>
    <row r="2502" spans="1:38">
      <c r="A2502" s="14"/>
      <c r="B2502" s="14"/>
      <c r="C2502" s="14"/>
      <c r="D2502" s="14"/>
      <c r="E2502" s="14"/>
      <c r="F2502" s="14"/>
      <c r="G2502" s="14"/>
      <c r="H2502" s="14"/>
      <c r="I2502" s="14"/>
      <c r="J2502" s="14"/>
      <c r="K2502" s="14"/>
      <c r="L2502" s="14"/>
      <c r="M2502" s="14"/>
      <c r="N2502" s="14"/>
      <c r="O2502" s="14"/>
      <c r="Q2502" s="14" t="str">
        <f>IF(moras!H2494="SI", moras!C2494, "")</f>
        <v/>
      </c>
      <c r="R2502" s="14">
        <f>IF(moras!H2494="NO", moras!C2494, "")</f>
        <v>1864865.72</v>
      </c>
      <c r="S2502" s="14">
        <f t="shared" si="41"/>
        <v>-1864865.72</v>
      </c>
      <c r="T2502" s="14"/>
      <c r="U2502" s="14"/>
      <c r="V2502" s="14"/>
      <c r="W2502" s="14"/>
      <c r="X2502" s="14"/>
      <c r="Y2502" s="14"/>
      <c r="Z2502" s="14"/>
      <c r="AA2502" s="14"/>
      <c r="AB2502" s="14"/>
      <c r="AC2502" s="14"/>
      <c r="AD2502" s="14"/>
      <c r="AE2502" s="14"/>
      <c r="AF2502" s="14"/>
      <c r="AG2502" s="14"/>
      <c r="AH2502" s="14"/>
      <c r="AI2502" s="14"/>
      <c r="AJ2502" s="14"/>
      <c r="AK2502" s="14"/>
      <c r="AL2502" s="14"/>
    </row>
    <row r="2503" spans="1:38">
      <c r="A2503" s="14"/>
      <c r="B2503" s="14"/>
      <c r="C2503" s="14"/>
      <c r="D2503" s="14"/>
      <c r="E2503" s="14"/>
      <c r="F2503" s="14"/>
      <c r="G2503" s="14"/>
      <c r="H2503" s="14"/>
      <c r="I2503" s="14"/>
      <c r="J2503" s="14"/>
      <c r="K2503" s="14"/>
      <c r="L2503" s="14"/>
      <c r="M2503" s="14"/>
      <c r="N2503" s="14"/>
      <c r="O2503" s="14"/>
      <c r="Q2503" s="14" t="str">
        <f>IF(moras!H2495="SI", moras!C2495, "")</f>
        <v/>
      </c>
      <c r="R2503" s="14">
        <f>IF(moras!H2495="NO", moras!C2495, "")</f>
        <v>60000</v>
      </c>
      <c r="S2503" s="14">
        <f t="shared" si="41"/>
        <v>-60000</v>
      </c>
      <c r="T2503" s="14"/>
      <c r="U2503" s="14"/>
      <c r="V2503" s="14"/>
      <c r="W2503" s="14"/>
      <c r="X2503" s="14"/>
      <c r="Y2503" s="14"/>
      <c r="Z2503" s="14"/>
      <c r="AA2503" s="14"/>
      <c r="AB2503" s="14"/>
      <c r="AC2503" s="14"/>
      <c r="AD2503" s="14"/>
      <c r="AE2503" s="14"/>
      <c r="AF2503" s="14"/>
      <c r="AG2503" s="14"/>
      <c r="AH2503" s="14"/>
      <c r="AI2503" s="14"/>
      <c r="AJ2503" s="14"/>
      <c r="AK2503" s="14"/>
      <c r="AL2503" s="14"/>
    </row>
    <row r="2504" spans="1:38">
      <c r="A2504" s="14"/>
      <c r="B2504" s="14"/>
      <c r="C2504" s="14"/>
      <c r="D2504" s="14"/>
      <c r="E2504" s="14"/>
      <c r="F2504" s="14"/>
      <c r="G2504" s="14"/>
      <c r="H2504" s="14"/>
      <c r="I2504" s="14"/>
      <c r="J2504" s="14"/>
      <c r="K2504" s="14"/>
      <c r="L2504" s="14"/>
      <c r="M2504" s="14"/>
      <c r="N2504" s="14"/>
      <c r="O2504" s="14"/>
      <c r="Q2504" s="14" t="str">
        <f>IF(moras!H2496="SI", moras!C2496, "")</f>
        <v/>
      </c>
      <c r="R2504" s="14">
        <f>IF(moras!H2496="NO", moras!C2496, "")</f>
        <v>385137</v>
      </c>
      <c r="S2504" s="14">
        <f t="shared" si="41"/>
        <v>-385137</v>
      </c>
      <c r="T2504" s="14"/>
      <c r="U2504" s="14"/>
      <c r="V2504" s="14"/>
      <c r="W2504" s="14"/>
      <c r="X2504" s="14"/>
      <c r="Y2504" s="14"/>
      <c r="Z2504" s="14"/>
      <c r="AA2504" s="14"/>
      <c r="AB2504" s="14"/>
      <c r="AC2504" s="14"/>
      <c r="AD2504" s="14"/>
      <c r="AE2504" s="14"/>
      <c r="AF2504" s="14"/>
      <c r="AG2504" s="14"/>
      <c r="AH2504" s="14"/>
      <c r="AI2504" s="14"/>
      <c r="AJ2504" s="14"/>
      <c r="AK2504" s="14"/>
      <c r="AL2504" s="14"/>
    </row>
    <row r="2505" spans="1:38">
      <c r="A2505" s="14"/>
      <c r="B2505" s="14"/>
      <c r="C2505" s="14"/>
      <c r="D2505" s="14"/>
      <c r="E2505" s="14"/>
      <c r="F2505" s="14"/>
      <c r="G2505" s="14"/>
      <c r="H2505" s="14"/>
      <c r="I2505" s="14"/>
      <c r="J2505" s="14"/>
      <c r="K2505" s="14"/>
      <c r="L2505" s="14"/>
      <c r="M2505" s="14"/>
      <c r="N2505" s="14"/>
      <c r="O2505" s="14"/>
      <c r="Q2505" s="14" t="str">
        <f>IF(moras!H2497="SI", moras!C2497, "")</f>
        <v/>
      </c>
      <c r="R2505" s="14">
        <f>IF(moras!H2497="NO", moras!C2497, "")</f>
        <v>3231114.56</v>
      </c>
      <c r="S2505" s="14">
        <f t="shared" si="41"/>
        <v>-3231114.56</v>
      </c>
      <c r="T2505" s="14"/>
      <c r="U2505" s="14"/>
      <c r="V2505" s="14"/>
      <c r="W2505" s="14"/>
      <c r="X2505" s="14"/>
      <c r="Y2505" s="14"/>
      <c r="Z2505" s="14"/>
      <c r="AA2505" s="14"/>
      <c r="AB2505" s="14"/>
      <c r="AC2505" s="14"/>
      <c r="AD2505" s="14"/>
      <c r="AE2505" s="14"/>
      <c r="AF2505" s="14"/>
      <c r="AG2505" s="14"/>
      <c r="AH2505" s="14"/>
      <c r="AI2505" s="14"/>
      <c r="AJ2505" s="14"/>
      <c r="AK2505" s="14"/>
      <c r="AL2505" s="14"/>
    </row>
    <row r="2506" spans="1:38">
      <c r="A2506" s="14"/>
      <c r="B2506" s="14"/>
      <c r="C2506" s="14"/>
      <c r="D2506" s="14"/>
      <c r="E2506" s="14"/>
      <c r="F2506" s="14"/>
      <c r="G2506" s="14"/>
      <c r="H2506" s="14"/>
      <c r="I2506" s="14"/>
      <c r="J2506" s="14"/>
      <c r="K2506" s="14"/>
      <c r="L2506" s="14"/>
      <c r="M2506" s="14"/>
      <c r="N2506" s="14"/>
      <c r="O2506" s="14"/>
      <c r="Q2506" s="14" t="str">
        <f>IF(moras!H2498="SI", moras!C2498, "")</f>
        <v/>
      </c>
      <c r="R2506" s="14">
        <f>IF(moras!H2498="NO", moras!C2498, "")</f>
        <v>2755981</v>
      </c>
      <c r="S2506" s="14">
        <f t="shared" si="41"/>
        <v>-2755981</v>
      </c>
      <c r="T2506" s="14"/>
      <c r="U2506" s="14"/>
      <c r="V2506" s="14"/>
      <c r="W2506" s="14"/>
      <c r="X2506" s="14"/>
      <c r="Y2506" s="14"/>
      <c r="Z2506" s="14"/>
      <c r="AA2506" s="14"/>
      <c r="AB2506" s="14"/>
      <c r="AC2506" s="14"/>
      <c r="AD2506" s="14"/>
      <c r="AE2506" s="14"/>
      <c r="AF2506" s="14"/>
      <c r="AG2506" s="14"/>
      <c r="AH2506" s="14"/>
      <c r="AI2506" s="14"/>
      <c r="AJ2506" s="14"/>
      <c r="AK2506" s="14"/>
      <c r="AL2506" s="14"/>
    </row>
    <row r="2507" spans="1:38">
      <c r="A2507" s="14"/>
      <c r="B2507" s="14"/>
      <c r="C2507" s="14"/>
      <c r="D2507" s="14"/>
      <c r="E2507" s="14"/>
      <c r="F2507" s="14"/>
      <c r="G2507" s="14"/>
      <c r="H2507" s="14"/>
      <c r="I2507" s="14"/>
      <c r="J2507" s="14"/>
      <c r="K2507" s="14"/>
      <c r="L2507" s="14"/>
      <c r="M2507" s="14"/>
      <c r="N2507" s="14"/>
      <c r="O2507" s="14"/>
      <c r="Q2507" s="14" t="str">
        <f>IF(moras!H2499="SI", moras!C2499, "")</f>
        <v/>
      </c>
      <c r="R2507" s="14">
        <f>IF(moras!H2499="NO", moras!C2499, "")</f>
        <v>33865.5</v>
      </c>
      <c r="S2507" s="14">
        <f t="shared" ref="S2507:S2570" si="42">-R2507</f>
        <v>-33865.5</v>
      </c>
      <c r="T2507" s="14"/>
      <c r="U2507" s="14"/>
      <c r="V2507" s="14"/>
      <c r="W2507" s="14"/>
      <c r="X2507" s="14"/>
      <c r="Y2507" s="14"/>
      <c r="Z2507" s="14"/>
      <c r="AA2507" s="14"/>
      <c r="AB2507" s="14"/>
      <c r="AC2507" s="14"/>
      <c r="AD2507" s="14"/>
      <c r="AE2507" s="14"/>
      <c r="AF2507" s="14"/>
      <c r="AG2507" s="14"/>
      <c r="AH2507" s="14"/>
      <c r="AI2507" s="14"/>
      <c r="AJ2507" s="14"/>
      <c r="AK2507" s="14"/>
      <c r="AL2507" s="14"/>
    </row>
    <row r="2508" spans="1:38">
      <c r="A2508" s="14"/>
      <c r="B2508" s="14"/>
      <c r="C2508" s="14"/>
      <c r="D2508" s="14"/>
      <c r="E2508" s="14"/>
      <c r="F2508" s="14"/>
      <c r="G2508" s="14"/>
      <c r="H2508" s="14"/>
      <c r="I2508" s="14"/>
      <c r="J2508" s="14"/>
      <c r="K2508" s="14"/>
      <c r="L2508" s="14"/>
      <c r="M2508" s="14"/>
      <c r="N2508" s="14"/>
      <c r="O2508" s="14"/>
      <c r="Q2508" s="14">
        <f>IF(moras!H2500="SI", moras!C2500, "")</f>
        <v>297046</v>
      </c>
      <c r="R2508" s="14" t="str">
        <f>IF(moras!H2500="NO", moras!C2500, "")</f>
        <v/>
      </c>
      <c r="S2508" s="14" t="e">
        <f t="shared" si="42"/>
        <v>#VALUE!</v>
      </c>
      <c r="T2508" s="14"/>
      <c r="U2508" s="14"/>
      <c r="V2508" s="14"/>
      <c r="W2508" s="14"/>
      <c r="X2508" s="14"/>
      <c r="Y2508" s="14"/>
      <c r="Z2508" s="14"/>
      <c r="AA2508" s="14"/>
      <c r="AB2508" s="14"/>
      <c r="AC2508" s="14"/>
      <c r="AD2508" s="14"/>
      <c r="AE2508" s="14"/>
      <c r="AF2508" s="14"/>
      <c r="AG2508" s="14"/>
      <c r="AH2508" s="14"/>
      <c r="AI2508" s="14"/>
      <c r="AJ2508" s="14"/>
      <c r="AK2508" s="14"/>
      <c r="AL2508" s="14"/>
    </row>
    <row r="2509" spans="1:38">
      <c r="A2509" s="14"/>
      <c r="B2509" s="14"/>
      <c r="C2509" s="14"/>
      <c r="D2509" s="14"/>
      <c r="E2509" s="14"/>
      <c r="F2509" s="14"/>
      <c r="G2509" s="14"/>
      <c r="H2509" s="14"/>
      <c r="I2509" s="14"/>
      <c r="J2509" s="14"/>
      <c r="K2509" s="14"/>
      <c r="L2509" s="14"/>
      <c r="M2509" s="14"/>
      <c r="N2509" s="14"/>
      <c r="O2509" s="14"/>
      <c r="Q2509" s="14">
        <f>IF(moras!H2501="SI", moras!C2501, "")</f>
        <v>258000</v>
      </c>
      <c r="R2509" s="14" t="str">
        <f>IF(moras!H2501="NO", moras!C2501, "")</f>
        <v/>
      </c>
      <c r="S2509" s="14" t="e">
        <f t="shared" si="42"/>
        <v>#VALUE!</v>
      </c>
      <c r="T2509" s="14"/>
      <c r="U2509" s="14"/>
      <c r="V2509" s="14"/>
      <c r="W2509" s="14"/>
      <c r="X2509" s="14"/>
      <c r="Y2509" s="14"/>
      <c r="Z2509" s="14"/>
      <c r="AA2509" s="14"/>
      <c r="AB2509" s="14"/>
      <c r="AC2509" s="14"/>
      <c r="AD2509" s="14"/>
      <c r="AE2509" s="14"/>
      <c r="AF2509" s="14"/>
      <c r="AG2509" s="14"/>
      <c r="AH2509" s="14"/>
      <c r="AI2509" s="14"/>
      <c r="AJ2509" s="14"/>
      <c r="AK2509" s="14"/>
      <c r="AL2509" s="14"/>
    </row>
    <row r="2510" spans="1:38">
      <c r="A2510" s="14"/>
      <c r="B2510" s="14"/>
      <c r="C2510" s="14"/>
      <c r="D2510" s="14"/>
      <c r="E2510" s="14"/>
      <c r="F2510" s="14"/>
      <c r="G2510" s="14"/>
      <c r="H2510" s="14"/>
      <c r="I2510" s="14"/>
      <c r="J2510" s="14"/>
      <c r="K2510" s="14"/>
      <c r="L2510" s="14"/>
      <c r="M2510" s="14"/>
      <c r="N2510" s="14"/>
      <c r="O2510" s="14"/>
      <c r="Q2510" s="14" t="str">
        <f>IF(moras!H2502="SI", moras!C2502, "")</f>
        <v/>
      </c>
      <c r="R2510" s="14">
        <f>IF(moras!H2502="NO", moras!C2502, "")</f>
        <v>428100</v>
      </c>
      <c r="S2510" s="14">
        <f t="shared" si="42"/>
        <v>-428100</v>
      </c>
      <c r="T2510" s="14"/>
      <c r="U2510" s="14"/>
      <c r="V2510" s="14"/>
      <c r="W2510" s="14"/>
      <c r="X2510" s="14"/>
      <c r="Y2510" s="14"/>
      <c r="Z2510" s="14"/>
      <c r="AA2510" s="14"/>
      <c r="AB2510" s="14"/>
      <c r="AC2510" s="14"/>
      <c r="AD2510" s="14"/>
      <c r="AE2510" s="14"/>
      <c r="AF2510" s="14"/>
      <c r="AG2510" s="14"/>
      <c r="AH2510" s="14"/>
      <c r="AI2510" s="14"/>
      <c r="AJ2510" s="14"/>
      <c r="AK2510" s="14"/>
      <c r="AL2510" s="14"/>
    </row>
    <row r="2511" spans="1:38">
      <c r="A2511" s="14"/>
      <c r="B2511" s="14"/>
      <c r="C2511" s="14"/>
      <c r="D2511" s="14"/>
      <c r="E2511" s="14"/>
      <c r="F2511" s="14"/>
      <c r="G2511" s="14"/>
      <c r="H2511" s="14"/>
      <c r="I2511" s="14"/>
      <c r="J2511" s="14"/>
      <c r="K2511" s="14"/>
      <c r="L2511" s="14"/>
      <c r="M2511" s="14"/>
      <c r="N2511" s="14"/>
      <c r="O2511" s="14"/>
      <c r="Q2511" s="14">
        <f>IF(moras!H2503="SI", moras!C2503, "")</f>
        <v>1814153</v>
      </c>
      <c r="R2511" s="14" t="str">
        <f>IF(moras!H2503="NO", moras!C2503, "")</f>
        <v/>
      </c>
      <c r="S2511" s="14" t="e">
        <f t="shared" si="42"/>
        <v>#VALUE!</v>
      </c>
      <c r="T2511" s="14"/>
      <c r="U2511" s="14"/>
      <c r="V2511" s="14"/>
      <c r="W2511" s="14"/>
      <c r="X2511" s="14"/>
      <c r="Y2511" s="14"/>
      <c r="Z2511" s="14"/>
      <c r="AA2511" s="14"/>
      <c r="AB2511" s="14"/>
      <c r="AC2511" s="14"/>
      <c r="AD2511" s="14"/>
      <c r="AE2511" s="14"/>
      <c r="AF2511" s="14"/>
      <c r="AG2511" s="14"/>
      <c r="AH2511" s="14"/>
      <c r="AI2511" s="14"/>
      <c r="AJ2511" s="14"/>
      <c r="AK2511" s="14"/>
      <c r="AL2511" s="14"/>
    </row>
    <row r="2512" spans="1:38">
      <c r="A2512" s="14"/>
      <c r="B2512" s="14"/>
      <c r="C2512" s="14"/>
      <c r="D2512" s="14"/>
      <c r="E2512" s="14"/>
      <c r="F2512" s="14"/>
      <c r="G2512" s="14"/>
      <c r="H2512" s="14"/>
      <c r="I2512" s="14"/>
      <c r="J2512" s="14"/>
      <c r="K2512" s="14"/>
      <c r="L2512" s="14"/>
      <c r="M2512" s="14"/>
      <c r="N2512" s="14"/>
      <c r="O2512" s="14"/>
      <c r="Q2512" s="14" t="str">
        <f>IF(moras!H2504="SI", moras!C2504, "")</f>
        <v/>
      </c>
      <c r="R2512" s="14">
        <f>IF(moras!H2504="NO", moras!C2504, "")</f>
        <v>599078</v>
      </c>
      <c r="S2512" s="14">
        <f t="shared" si="42"/>
        <v>-599078</v>
      </c>
      <c r="T2512" s="14"/>
      <c r="U2512" s="14"/>
      <c r="V2512" s="14"/>
      <c r="W2512" s="14"/>
      <c r="X2512" s="14"/>
      <c r="Y2512" s="14"/>
      <c r="Z2512" s="14"/>
      <c r="AA2512" s="14"/>
      <c r="AB2512" s="14"/>
      <c r="AC2512" s="14"/>
      <c r="AD2512" s="14"/>
      <c r="AE2512" s="14"/>
      <c r="AF2512" s="14"/>
      <c r="AG2512" s="14"/>
      <c r="AH2512" s="14"/>
      <c r="AI2512" s="14"/>
      <c r="AJ2512" s="14"/>
      <c r="AK2512" s="14"/>
      <c r="AL2512" s="14"/>
    </row>
    <row r="2513" spans="1:38">
      <c r="A2513" s="14"/>
      <c r="B2513" s="14"/>
      <c r="C2513" s="14"/>
      <c r="D2513" s="14"/>
      <c r="E2513" s="14"/>
      <c r="F2513" s="14"/>
      <c r="G2513" s="14"/>
      <c r="H2513" s="14"/>
      <c r="I2513" s="14"/>
      <c r="J2513" s="14"/>
      <c r="K2513" s="14"/>
      <c r="L2513" s="14"/>
      <c r="M2513" s="14"/>
      <c r="N2513" s="14"/>
      <c r="O2513" s="14"/>
      <c r="Q2513" s="14" t="str">
        <f>IF(moras!H2505="SI", moras!C2505, "")</f>
        <v/>
      </c>
      <c r="R2513" s="14">
        <f>IF(moras!H2505="NO", moras!C2505, "")</f>
        <v>2425268.1</v>
      </c>
      <c r="S2513" s="14">
        <f t="shared" si="42"/>
        <v>-2425268.1</v>
      </c>
      <c r="T2513" s="14"/>
      <c r="U2513" s="14"/>
      <c r="V2513" s="14"/>
      <c r="W2513" s="14"/>
      <c r="X2513" s="14"/>
      <c r="Y2513" s="14"/>
      <c r="Z2513" s="14"/>
      <c r="AA2513" s="14"/>
      <c r="AB2513" s="14"/>
      <c r="AC2513" s="14"/>
      <c r="AD2513" s="14"/>
      <c r="AE2513" s="14"/>
      <c r="AF2513" s="14"/>
      <c r="AG2513" s="14"/>
      <c r="AH2513" s="14"/>
      <c r="AI2513" s="14"/>
      <c r="AJ2513" s="14"/>
      <c r="AK2513" s="14"/>
      <c r="AL2513" s="14"/>
    </row>
    <row r="2514" spans="1:38">
      <c r="A2514" s="14"/>
      <c r="B2514" s="14"/>
      <c r="C2514" s="14"/>
      <c r="D2514" s="14"/>
      <c r="E2514" s="14"/>
      <c r="F2514" s="14"/>
      <c r="G2514" s="14"/>
      <c r="H2514" s="14"/>
      <c r="I2514" s="14"/>
      <c r="J2514" s="14"/>
      <c r="K2514" s="14"/>
      <c r="L2514" s="14"/>
      <c r="M2514" s="14"/>
      <c r="N2514" s="14"/>
      <c r="O2514" s="14"/>
      <c r="Q2514" s="14" t="str">
        <f>IF(moras!H2506="SI", moras!C2506, "")</f>
        <v/>
      </c>
      <c r="R2514" s="14">
        <f>IF(moras!H2506="NO", moras!C2506, "")</f>
        <v>1756493.5</v>
      </c>
      <c r="S2514" s="14">
        <f t="shared" si="42"/>
        <v>-1756493.5</v>
      </c>
      <c r="T2514" s="14"/>
      <c r="U2514" s="14"/>
      <c r="V2514" s="14"/>
      <c r="W2514" s="14"/>
      <c r="X2514" s="14"/>
      <c r="Y2514" s="14"/>
      <c r="Z2514" s="14"/>
      <c r="AA2514" s="14"/>
      <c r="AB2514" s="14"/>
      <c r="AC2514" s="14"/>
      <c r="AD2514" s="14"/>
      <c r="AE2514" s="14"/>
      <c r="AF2514" s="14"/>
      <c r="AG2514" s="14"/>
      <c r="AH2514" s="14"/>
      <c r="AI2514" s="14"/>
      <c r="AJ2514" s="14"/>
      <c r="AK2514" s="14"/>
      <c r="AL2514" s="14"/>
    </row>
    <row r="2515" spans="1:38">
      <c r="A2515" s="14"/>
      <c r="B2515" s="14"/>
      <c r="C2515" s="14"/>
      <c r="D2515" s="14"/>
      <c r="E2515" s="14"/>
      <c r="F2515" s="14"/>
      <c r="G2515" s="14"/>
      <c r="H2515" s="14"/>
      <c r="I2515" s="14"/>
      <c r="J2515" s="14"/>
      <c r="K2515" s="14"/>
      <c r="L2515" s="14"/>
      <c r="M2515" s="14"/>
      <c r="N2515" s="14"/>
      <c r="O2515" s="14"/>
      <c r="Q2515" s="14" t="str">
        <f>IF(moras!H2507="SI", moras!C2507, "")</f>
        <v/>
      </c>
      <c r="R2515" s="14">
        <f>IF(moras!H2507="NO", moras!C2507, "")</f>
        <v>1185569</v>
      </c>
      <c r="S2515" s="14">
        <f t="shared" si="42"/>
        <v>-1185569</v>
      </c>
      <c r="T2515" s="14"/>
      <c r="U2515" s="14"/>
      <c r="V2515" s="14"/>
      <c r="W2515" s="14"/>
      <c r="X2515" s="14"/>
      <c r="Y2515" s="14"/>
      <c r="Z2515" s="14"/>
      <c r="AA2515" s="14"/>
      <c r="AB2515" s="14"/>
      <c r="AC2515" s="14"/>
      <c r="AD2515" s="14"/>
      <c r="AE2515" s="14"/>
      <c r="AF2515" s="14"/>
      <c r="AG2515" s="14"/>
      <c r="AH2515" s="14"/>
      <c r="AI2515" s="14"/>
      <c r="AJ2515" s="14"/>
      <c r="AK2515" s="14"/>
      <c r="AL2515" s="14"/>
    </row>
    <row r="2516" spans="1:38">
      <c r="A2516" s="14"/>
      <c r="B2516" s="14"/>
      <c r="C2516" s="14"/>
      <c r="D2516" s="14"/>
      <c r="E2516" s="14"/>
      <c r="F2516" s="14"/>
      <c r="G2516" s="14"/>
      <c r="H2516" s="14"/>
      <c r="I2516" s="14"/>
      <c r="J2516" s="14"/>
      <c r="K2516" s="14"/>
      <c r="L2516" s="14"/>
      <c r="M2516" s="14"/>
      <c r="N2516" s="14"/>
      <c r="O2516" s="14"/>
      <c r="Q2516" s="14" t="str">
        <f>IF(moras!H2508="SI", moras!C2508, "")</f>
        <v/>
      </c>
      <c r="R2516" s="14">
        <f>IF(moras!H2508="NO", moras!C2508, "")</f>
        <v>1031332.08</v>
      </c>
      <c r="S2516" s="14">
        <f t="shared" si="42"/>
        <v>-1031332.08</v>
      </c>
      <c r="T2516" s="14"/>
      <c r="U2516" s="14"/>
      <c r="V2516" s="14"/>
      <c r="W2516" s="14"/>
      <c r="X2516" s="14"/>
      <c r="Y2516" s="14"/>
      <c r="Z2516" s="14"/>
      <c r="AA2516" s="14"/>
      <c r="AB2516" s="14"/>
      <c r="AC2516" s="14"/>
      <c r="AD2516" s="14"/>
      <c r="AE2516" s="14"/>
      <c r="AF2516" s="14"/>
      <c r="AG2516" s="14"/>
      <c r="AH2516" s="14"/>
      <c r="AI2516" s="14"/>
      <c r="AJ2516" s="14"/>
      <c r="AK2516" s="14"/>
      <c r="AL2516" s="14"/>
    </row>
    <row r="2517" spans="1:38">
      <c r="A2517" s="14"/>
      <c r="B2517" s="14"/>
      <c r="C2517" s="14"/>
      <c r="D2517" s="14"/>
      <c r="E2517" s="14"/>
      <c r="F2517" s="14"/>
      <c r="G2517" s="14"/>
      <c r="H2517" s="14"/>
      <c r="I2517" s="14"/>
      <c r="J2517" s="14"/>
      <c r="K2517" s="14"/>
      <c r="L2517" s="14"/>
      <c r="M2517" s="14"/>
      <c r="N2517" s="14"/>
      <c r="O2517" s="14"/>
      <c r="Q2517" s="14" t="str">
        <f>IF(moras!H2509="SI", moras!C2509, "")</f>
        <v/>
      </c>
      <c r="R2517" s="14">
        <f>IF(moras!H2509="NO", moras!C2509, "")</f>
        <v>276773.19</v>
      </c>
      <c r="S2517" s="14">
        <f t="shared" si="42"/>
        <v>-276773.19</v>
      </c>
      <c r="T2517" s="14"/>
      <c r="U2517" s="14"/>
      <c r="V2517" s="14"/>
      <c r="W2517" s="14"/>
      <c r="X2517" s="14"/>
      <c r="Y2517" s="14"/>
      <c r="Z2517" s="14"/>
      <c r="AA2517" s="14"/>
      <c r="AB2517" s="14"/>
      <c r="AC2517" s="14"/>
      <c r="AD2517" s="14"/>
      <c r="AE2517" s="14"/>
      <c r="AF2517" s="14"/>
      <c r="AG2517" s="14"/>
      <c r="AH2517" s="14"/>
      <c r="AI2517" s="14"/>
      <c r="AJ2517" s="14"/>
      <c r="AK2517" s="14"/>
      <c r="AL2517" s="14"/>
    </row>
    <row r="2518" spans="1:38">
      <c r="A2518" s="14"/>
      <c r="B2518" s="14"/>
      <c r="C2518" s="14"/>
      <c r="D2518" s="14"/>
      <c r="E2518" s="14"/>
      <c r="F2518" s="14"/>
      <c r="G2518" s="14"/>
      <c r="H2518" s="14"/>
      <c r="I2518" s="14"/>
      <c r="J2518" s="14"/>
      <c r="K2518" s="14"/>
      <c r="L2518" s="14"/>
      <c r="M2518" s="14"/>
      <c r="N2518" s="14"/>
      <c r="O2518" s="14"/>
      <c r="Q2518" s="14" t="str">
        <f>IF(moras!H2510="SI", moras!C2510, "")</f>
        <v/>
      </c>
      <c r="R2518" s="14">
        <f>IF(moras!H2510="NO", moras!C2510, "")</f>
        <v>193077.5</v>
      </c>
      <c r="S2518" s="14">
        <f t="shared" si="42"/>
        <v>-193077.5</v>
      </c>
      <c r="T2518" s="14"/>
      <c r="U2518" s="14"/>
      <c r="V2518" s="14"/>
      <c r="W2518" s="14"/>
      <c r="X2518" s="14"/>
      <c r="Y2518" s="14"/>
      <c r="Z2518" s="14"/>
      <c r="AA2518" s="14"/>
      <c r="AB2518" s="14"/>
      <c r="AC2518" s="14"/>
      <c r="AD2518" s="14"/>
      <c r="AE2518" s="14"/>
      <c r="AF2518" s="14"/>
      <c r="AG2518" s="14"/>
      <c r="AH2518" s="14"/>
      <c r="AI2518" s="14"/>
      <c r="AJ2518" s="14"/>
      <c r="AK2518" s="14"/>
      <c r="AL2518" s="14"/>
    </row>
    <row r="2519" spans="1:38">
      <c r="A2519" s="14"/>
      <c r="B2519" s="14"/>
      <c r="C2519" s="14"/>
      <c r="D2519" s="14"/>
      <c r="E2519" s="14"/>
      <c r="F2519" s="14"/>
      <c r="G2519" s="14"/>
      <c r="H2519" s="14"/>
      <c r="I2519" s="14"/>
      <c r="J2519" s="14"/>
      <c r="K2519" s="14"/>
      <c r="L2519" s="14"/>
      <c r="M2519" s="14"/>
      <c r="N2519" s="14"/>
      <c r="O2519" s="14"/>
      <c r="Q2519" s="14" t="str">
        <f>IF(moras!H2511="SI", moras!C2511, "")</f>
        <v/>
      </c>
      <c r="R2519" s="14">
        <f>IF(moras!H2511="NO", moras!C2511, "")</f>
        <v>246175</v>
      </c>
      <c r="S2519" s="14">
        <f t="shared" si="42"/>
        <v>-246175</v>
      </c>
      <c r="T2519" s="14"/>
      <c r="U2519" s="14"/>
      <c r="V2519" s="14"/>
      <c r="W2519" s="14"/>
      <c r="X2519" s="14"/>
      <c r="Y2519" s="14"/>
      <c r="Z2519" s="14"/>
      <c r="AA2519" s="14"/>
      <c r="AB2519" s="14"/>
      <c r="AC2519" s="14"/>
      <c r="AD2519" s="14"/>
      <c r="AE2519" s="14"/>
      <c r="AF2519" s="14"/>
      <c r="AG2519" s="14"/>
      <c r="AH2519" s="14"/>
      <c r="AI2519" s="14"/>
      <c r="AJ2519" s="14"/>
      <c r="AK2519" s="14"/>
      <c r="AL2519" s="14"/>
    </row>
    <row r="2520" spans="1:38">
      <c r="A2520" s="14"/>
      <c r="B2520" s="14"/>
      <c r="C2520" s="14"/>
      <c r="D2520" s="14"/>
      <c r="E2520" s="14"/>
      <c r="F2520" s="14"/>
      <c r="G2520" s="14"/>
      <c r="H2520" s="14"/>
      <c r="I2520" s="14"/>
      <c r="J2520" s="14"/>
      <c r="K2520" s="14"/>
      <c r="L2520" s="14"/>
      <c r="M2520" s="14"/>
      <c r="N2520" s="14"/>
      <c r="O2520" s="14"/>
      <c r="Q2520" s="14" t="str">
        <f>IF(moras!H2512="SI", moras!C2512, "")</f>
        <v/>
      </c>
      <c r="R2520" s="14">
        <f>IF(moras!H2512="NO", moras!C2512, "")</f>
        <v>394755.25</v>
      </c>
      <c r="S2520" s="14">
        <f t="shared" si="42"/>
        <v>-394755.25</v>
      </c>
      <c r="T2520" s="14"/>
      <c r="U2520" s="14"/>
      <c r="V2520" s="14"/>
      <c r="W2520" s="14"/>
      <c r="X2520" s="14"/>
      <c r="Y2520" s="14"/>
      <c r="Z2520" s="14"/>
      <c r="AA2520" s="14"/>
      <c r="AB2520" s="14"/>
      <c r="AC2520" s="14"/>
      <c r="AD2520" s="14"/>
      <c r="AE2520" s="14"/>
      <c r="AF2520" s="14"/>
      <c r="AG2520" s="14"/>
      <c r="AH2520" s="14"/>
      <c r="AI2520" s="14"/>
      <c r="AJ2520" s="14"/>
      <c r="AK2520" s="14"/>
      <c r="AL2520" s="14"/>
    </row>
    <row r="2521" spans="1:38">
      <c r="A2521" s="14"/>
      <c r="B2521" s="14"/>
      <c r="C2521" s="14"/>
      <c r="D2521" s="14"/>
      <c r="E2521" s="14"/>
      <c r="F2521" s="14"/>
      <c r="G2521" s="14"/>
      <c r="H2521" s="14"/>
      <c r="I2521" s="14"/>
      <c r="J2521" s="14"/>
      <c r="K2521" s="14"/>
      <c r="L2521" s="14"/>
      <c r="M2521" s="14"/>
      <c r="N2521" s="14"/>
      <c r="O2521" s="14"/>
      <c r="Q2521" s="14" t="str">
        <f>IF(moras!H2513="SI", moras!C2513, "")</f>
        <v/>
      </c>
      <c r="R2521" s="14">
        <f>IF(moras!H2513="NO", moras!C2513, "")</f>
        <v>500000</v>
      </c>
      <c r="S2521" s="14">
        <f t="shared" si="42"/>
        <v>-500000</v>
      </c>
      <c r="T2521" s="14"/>
      <c r="U2521" s="14"/>
      <c r="V2521" s="14"/>
      <c r="W2521" s="14"/>
      <c r="X2521" s="14"/>
      <c r="Y2521" s="14"/>
      <c r="Z2521" s="14"/>
      <c r="AA2521" s="14"/>
      <c r="AB2521" s="14"/>
      <c r="AC2521" s="14"/>
      <c r="AD2521" s="14"/>
      <c r="AE2521" s="14"/>
      <c r="AF2521" s="14"/>
      <c r="AG2521" s="14"/>
      <c r="AH2521" s="14"/>
      <c r="AI2521" s="14"/>
      <c r="AJ2521" s="14"/>
      <c r="AK2521" s="14"/>
      <c r="AL2521" s="14"/>
    </row>
    <row r="2522" spans="1:38">
      <c r="A2522" s="14"/>
      <c r="B2522" s="14"/>
      <c r="C2522" s="14"/>
      <c r="D2522" s="14"/>
      <c r="E2522" s="14"/>
      <c r="F2522" s="14"/>
      <c r="G2522" s="14"/>
      <c r="H2522" s="14"/>
      <c r="I2522" s="14"/>
      <c r="J2522" s="14"/>
      <c r="K2522" s="14"/>
      <c r="L2522" s="14"/>
      <c r="M2522" s="14"/>
      <c r="N2522" s="14"/>
      <c r="O2522" s="14"/>
      <c r="Q2522" s="14">
        <f>IF(moras!H2514="SI", moras!C2514, "")</f>
        <v>352881</v>
      </c>
      <c r="R2522" s="14" t="str">
        <f>IF(moras!H2514="NO", moras!C2514, "")</f>
        <v/>
      </c>
      <c r="S2522" s="14" t="e">
        <f t="shared" si="42"/>
        <v>#VALUE!</v>
      </c>
      <c r="T2522" s="14"/>
      <c r="U2522" s="14"/>
      <c r="V2522" s="14"/>
      <c r="W2522" s="14"/>
      <c r="X2522" s="14"/>
      <c r="Y2522" s="14"/>
      <c r="Z2522" s="14"/>
      <c r="AA2522" s="14"/>
      <c r="AB2522" s="14"/>
      <c r="AC2522" s="14"/>
      <c r="AD2522" s="14"/>
      <c r="AE2522" s="14"/>
      <c r="AF2522" s="14"/>
      <c r="AG2522" s="14"/>
      <c r="AH2522" s="14"/>
      <c r="AI2522" s="14"/>
      <c r="AJ2522" s="14"/>
      <c r="AK2522" s="14"/>
      <c r="AL2522" s="14"/>
    </row>
    <row r="2523" spans="1:38">
      <c r="A2523" s="14"/>
      <c r="B2523" s="14"/>
      <c r="C2523" s="14"/>
      <c r="D2523" s="14"/>
      <c r="E2523" s="14"/>
      <c r="F2523" s="14"/>
      <c r="G2523" s="14"/>
      <c r="H2523" s="14"/>
      <c r="I2523" s="14"/>
      <c r="J2523" s="14"/>
      <c r="K2523" s="14"/>
      <c r="L2523" s="14"/>
      <c r="M2523" s="14"/>
      <c r="N2523" s="14"/>
      <c r="O2523" s="14"/>
      <c r="Q2523" s="14">
        <f>IF(moras!H2515="SI", moras!C2515, "")</f>
        <v>639148</v>
      </c>
      <c r="R2523" s="14" t="str">
        <f>IF(moras!H2515="NO", moras!C2515, "")</f>
        <v/>
      </c>
      <c r="S2523" s="14" t="e">
        <f t="shared" si="42"/>
        <v>#VALUE!</v>
      </c>
      <c r="T2523" s="14"/>
      <c r="U2523" s="14"/>
      <c r="V2523" s="14"/>
      <c r="W2523" s="14"/>
      <c r="X2523" s="14"/>
      <c r="Y2523" s="14"/>
      <c r="Z2523" s="14"/>
      <c r="AA2523" s="14"/>
      <c r="AB2523" s="14"/>
      <c r="AC2523" s="14"/>
      <c r="AD2523" s="14"/>
      <c r="AE2523" s="14"/>
      <c r="AF2523" s="14"/>
      <c r="AG2523" s="14"/>
      <c r="AH2523" s="14"/>
      <c r="AI2523" s="14"/>
      <c r="AJ2523" s="14"/>
      <c r="AK2523" s="14"/>
      <c r="AL2523" s="14"/>
    </row>
    <row r="2524" spans="1:38">
      <c r="A2524" s="14"/>
      <c r="B2524" s="14"/>
      <c r="C2524" s="14"/>
      <c r="D2524" s="14"/>
      <c r="E2524" s="14"/>
      <c r="F2524" s="14"/>
      <c r="G2524" s="14"/>
      <c r="H2524" s="14"/>
      <c r="I2524" s="14"/>
      <c r="J2524" s="14"/>
      <c r="K2524" s="14"/>
      <c r="L2524" s="14"/>
      <c r="M2524" s="14"/>
      <c r="N2524" s="14"/>
      <c r="O2524" s="14"/>
      <c r="Q2524" s="14">
        <f>IF(moras!H2516="SI", moras!C2516, "")</f>
        <v>347135</v>
      </c>
      <c r="R2524" s="14" t="str">
        <f>IF(moras!H2516="NO", moras!C2516, "")</f>
        <v/>
      </c>
      <c r="S2524" s="14" t="e">
        <f t="shared" si="42"/>
        <v>#VALUE!</v>
      </c>
      <c r="T2524" s="14"/>
      <c r="U2524" s="14"/>
      <c r="V2524" s="14"/>
      <c r="W2524" s="14"/>
      <c r="X2524" s="14"/>
      <c r="Y2524" s="14"/>
      <c r="Z2524" s="14"/>
      <c r="AA2524" s="14"/>
      <c r="AB2524" s="14"/>
      <c r="AC2524" s="14"/>
      <c r="AD2524" s="14"/>
      <c r="AE2524" s="14"/>
      <c r="AF2524" s="14"/>
      <c r="AG2524" s="14"/>
      <c r="AH2524" s="14"/>
      <c r="AI2524" s="14"/>
      <c r="AJ2524" s="14"/>
      <c r="AK2524" s="14"/>
      <c r="AL2524" s="14"/>
    </row>
    <row r="2525" spans="1:38">
      <c r="A2525" s="14"/>
      <c r="B2525" s="14"/>
      <c r="C2525" s="14"/>
      <c r="D2525" s="14"/>
      <c r="E2525" s="14"/>
      <c r="F2525" s="14"/>
      <c r="G2525" s="14"/>
      <c r="H2525" s="14"/>
      <c r="I2525" s="14"/>
      <c r="J2525" s="14"/>
      <c r="K2525" s="14"/>
      <c r="L2525" s="14"/>
      <c r="M2525" s="14"/>
      <c r="N2525" s="14"/>
      <c r="O2525" s="14"/>
      <c r="Q2525" s="14" t="str">
        <f>IF(moras!H2517="SI", moras!C2517, "")</f>
        <v/>
      </c>
      <c r="R2525" s="14">
        <f>IF(moras!H2517="NO", moras!C2517, "")</f>
        <v>447789.6</v>
      </c>
      <c r="S2525" s="14">
        <f t="shared" si="42"/>
        <v>-447789.6</v>
      </c>
      <c r="T2525" s="14"/>
      <c r="U2525" s="14"/>
      <c r="V2525" s="14"/>
      <c r="W2525" s="14"/>
      <c r="X2525" s="14"/>
      <c r="Y2525" s="14"/>
      <c r="Z2525" s="14"/>
      <c r="AA2525" s="14"/>
      <c r="AB2525" s="14"/>
      <c r="AC2525" s="14"/>
      <c r="AD2525" s="14"/>
      <c r="AE2525" s="14"/>
      <c r="AF2525" s="14"/>
      <c r="AG2525" s="14"/>
      <c r="AH2525" s="14"/>
      <c r="AI2525" s="14"/>
      <c r="AJ2525" s="14"/>
      <c r="AK2525" s="14"/>
      <c r="AL2525" s="14"/>
    </row>
    <row r="2526" spans="1:38">
      <c r="A2526" s="14"/>
      <c r="B2526" s="14"/>
      <c r="C2526" s="14"/>
      <c r="D2526" s="14"/>
      <c r="E2526" s="14"/>
      <c r="F2526" s="14"/>
      <c r="G2526" s="14"/>
      <c r="H2526" s="14"/>
      <c r="I2526" s="14"/>
      <c r="J2526" s="14"/>
      <c r="K2526" s="14"/>
      <c r="L2526" s="14"/>
      <c r="M2526" s="14"/>
      <c r="N2526" s="14"/>
      <c r="O2526" s="14"/>
      <c r="Q2526" s="14">
        <f>IF(moras!H2518="SI", moras!C2518, "")</f>
        <v>310124</v>
      </c>
      <c r="R2526" s="14" t="str">
        <f>IF(moras!H2518="NO", moras!C2518, "")</f>
        <v/>
      </c>
      <c r="S2526" s="14" t="e">
        <f t="shared" si="42"/>
        <v>#VALUE!</v>
      </c>
      <c r="T2526" s="14"/>
      <c r="U2526" s="14"/>
      <c r="V2526" s="14"/>
      <c r="W2526" s="14"/>
      <c r="X2526" s="14"/>
      <c r="Y2526" s="14"/>
      <c r="Z2526" s="14"/>
      <c r="AA2526" s="14"/>
      <c r="AB2526" s="14"/>
      <c r="AC2526" s="14"/>
      <c r="AD2526" s="14"/>
      <c r="AE2526" s="14"/>
      <c r="AF2526" s="14"/>
      <c r="AG2526" s="14"/>
      <c r="AH2526" s="14"/>
      <c r="AI2526" s="14"/>
      <c r="AJ2526" s="14"/>
      <c r="AK2526" s="14"/>
      <c r="AL2526" s="14"/>
    </row>
    <row r="2527" spans="1:38">
      <c r="A2527" s="14"/>
      <c r="B2527" s="14"/>
      <c r="C2527" s="14"/>
      <c r="D2527" s="14"/>
      <c r="E2527" s="14"/>
      <c r="F2527" s="14"/>
      <c r="G2527" s="14"/>
      <c r="H2527" s="14"/>
      <c r="I2527" s="14"/>
      <c r="J2527" s="14"/>
      <c r="K2527" s="14"/>
      <c r="L2527" s="14"/>
      <c r="M2527" s="14"/>
      <c r="N2527" s="14"/>
      <c r="O2527" s="14"/>
      <c r="Q2527" s="14" t="str">
        <f>IF(moras!H2519="SI", moras!C2519, "")</f>
        <v/>
      </c>
      <c r="R2527" s="14">
        <f>IF(moras!H2519="NO", moras!C2519, "")</f>
        <v>1110079.17</v>
      </c>
      <c r="S2527" s="14">
        <f t="shared" si="42"/>
        <v>-1110079.17</v>
      </c>
      <c r="T2527" s="14"/>
      <c r="U2527" s="14"/>
      <c r="V2527" s="14"/>
      <c r="W2527" s="14"/>
      <c r="X2527" s="14"/>
      <c r="Y2527" s="14"/>
      <c r="Z2527" s="14"/>
      <c r="AA2527" s="14"/>
      <c r="AB2527" s="14"/>
      <c r="AC2527" s="14"/>
      <c r="AD2527" s="14"/>
      <c r="AE2527" s="14"/>
      <c r="AF2527" s="14"/>
      <c r="AG2527" s="14"/>
      <c r="AH2527" s="14"/>
      <c r="AI2527" s="14"/>
      <c r="AJ2527" s="14"/>
      <c r="AK2527" s="14"/>
      <c r="AL2527" s="14"/>
    </row>
    <row r="2528" spans="1:38">
      <c r="A2528" s="14"/>
      <c r="B2528" s="14"/>
      <c r="C2528" s="14"/>
      <c r="D2528" s="14"/>
      <c r="E2528" s="14"/>
      <c r="F2528" s="14"/>
      <c r="G2528" s="14"/>
      <c r="H2528" s="14"/>
      <c r="I2528" s="14"/>
      <c r="J2528" s="14"/>
      <c r="K2528" s="14"/>
      <c r="L2528" s="14"/>
      <c r="M2528" s="14"/>
      <c r="N2528" s="14"/>
      <c r="O2528" s="14"/>
      <c r="Q2528" s="14" t="str">
        <f>IF(moras!H2520="SI", moras!C2520, "")</f>
        <v/>
      </c>
      <c r="R2528" s="14">
        <f>IF(moras!H2520="NO", moras!C2520, "")</f>
        <v>347500</v>
      </c>
      <c r="S2528" s="14">
        <f t="shared" si="42"/>
        <v>-347500</v>
      </c>
      <c r="T2528" s="14"/>
      <c r="U2528" s="14"/>
      <c r="V2528" s="14"/>
      <c r="W2528" s="14"/>
      <c r="X2528" s="14"/>
      <c r="Y2528" s="14"/>
      <c r="Z2528" s="14"/>
      <c r="AA2528" s="14"/>
      <c r="AB2528" s="14"/>
      <c r="AC2528" s="14"/>
      <c r="AD2528" s="14"/>
      <c r="AE2528" s="14"/>
      <c r="AF2528" s="14"/>
      <c r="AG2528" s="14"/>
      <c r="AH2528" s="14"/>
      <c r="AI2528" s="14"/>
      <c r="AJ2528" s="14"/>
      <c r="AK2528" s="14"/>
      <c r="AL2528" s="14"/>
    </row>
    <row r="2529" spans="1:38">
      <c r="A2529" s="14"/>
      <c r="B2529" s="14"/>
      <c r="C2529" s="14"/>
      <c r="D2529" s="14"/>
      <c r="E2529" s="14"/>
      <c r="F2529" s="14"/>
      <c r="G2529" s="14"/>
      <c r="H2529" s="14"/>
      <c r="I2529" s="14"/>
      <c r="J2529" s="14"/>
      <c r="K2529" s="14"/>
      <c r="L2529" s="14"/>
      <c r="M2529" s="14"/>
      <c r="N2529" s="14"/>
      <c r="O2529" s="14"/>
      <c r="Q2529" s="14" t="str">
        <f>IF(moras!H2521="SI", moras!C2521, "")</f>
        <v/>
      </c>
      <c r="R2529" s="14">
        <f>IF(moras!H2521="NO", moras!C2521, "")</f>
        <v>1341415.6399999999</v>
      </c>
      <c r="S2529" s="14">
        <f t="shared" si="42"/>
        <v>-1341415.6399999999</v>
      </c>
      <c r="T2529" s="14"/>
      <c r="U2529" s="14"/>
      <c r="V2529" s="14"/>
      <c r="W2529" s="14"/>
      <c r="X2529" s="14"/>
      <c r="Y2529" s="14"/>
      <c r="Z2529" s="14"/>
      <c r="AA2529" s="14"/>
      <c r="AB2529" s="14"/>
      <c r="AC2529" s="14"/>
      <c r="AD2529" s="14"/>
      <c r="AE2529" s="14"/>
      <c r="AF2529" s="14"/>
      <c r="AG2529" s="14"/>
      <c r="AH2529" s="14"/>
      <c r="AI2529" s="14"/>
      <c r="AJ2529" s="14"/>
      <c r="AK2529" s="14"/>
      <c r="AL2529" s="14"/>
    </row>
    <row r="2530" spans="1:38">
      <c r="A2530" s="14"/>
      <c r="B2530" s="14"/>
      <c r="C2530" s="14"/>
      <c r="D2530" s="14"/>
      <c r="E2530" s="14"/>
      <c r="F2530" s="14"/>
      <c r="G2530" s="14"/>
      <c r="H2530" s="14"/>
      <c r="I2530" s="14"/>
      <c r="J2530" s="14"/>
      <c r="K2530" s="14"/>
      <c r="L2530" s="14"/>
      <c r="M2530" s="14"/>
      <c r="N2530" s="14"/>
      <c r="O2530" s="14"/>
      <c r="Q2530" s="14" t="str">
        <f>IF(moras!H2522="SI", moras!C2522, "")</f>
        <v/>
      </c>
      <c r="R2530" s="14">
        <f>IF(moras!H2522="NO", moras!C2522, "")</f>
        <v>319575.36</v>
      </c>
      <c r="S2530" s="14">
        <f t="shared" si="42"/>
        <v>-319575.36</v>
      </c>
      <c r="T2530" s="14"/>
      <c r="U2530" s="14"/>
      <c r="V2530" s="14"/>
      <c r="W2530" s="14"/>
      <c r="X2530" s="14"/>
      <c r="Y2530" s="14"/>
      <c r="Z2530" s="14"/>
      <c r="AA2530" s="14"/>
      <c r="AB2530" s="14"/>
      <c r="AC2530" s="14"/>
      <c r="AD2530" s="14"/>
      <c r="AE2530" s="14"/>
      <c r="AF2530" s="14"/>
      <c r="AG2530" s="14"/>
      <c r="AH2530" s="14"/>
      <c r="AI2530" s="14"/>
      <c r="AJ2530" s="14"/>
      <c r="AK2530" s="14"/>
      <c r="AL2530" s="14"/>
    </row>
    <row r="2531" spans="1:38">
      <c r="A2531" s="14"/>
      <c r="B2531" s="14"/>
      <c r="C2531" s="14"/>
      <c r="D2531" s="14"/>
      <c r="E2531" s="14"/>
      <c r="F2531" s="14"/>
      <c r="G2531" s="14"/>
      <c r="H2531" s="14"/>
      <c r="I2531" s="14"/>
      <c r="J2531" s="14"/>
      <c r="K2531" s="14"/>
      <c r="L2531" s="14"/>
      <c r="M2531" s="14"/>
      <c r="N2531" s="14"/>
      <c r="O2531" s="14"/>
      <c r="Q2531" s="14">
        <f>IF(moras!H2523="SI", moras!C2523, "")</f>
        <v>594092</v>
      </c>
      <c r="R2531" s="14" t="str">
        <f>IF(moras!H2523="NO", moras!C2523, "")</f>
        <v/>
      </c>
      <c r="S2531" s="14" t="e">
        <f t="shared" si="42"/>
        <v>#VALUE!</v>
      </c>
      <c r="T2531" s="14"/>
      <c r="U2531" s="14"/>
      <c r="V2531" s="14"/>
      <c r="W2531" s="14"/>
      <c r="X2531" s="14"/>
      <c r="Y2531" s="14"/>
      <c r="Z2531" s="14"/>
      <c r="AA2531" s="14"/>
      <c r="AB2531" s="14"/>
      <c r="AC2531" s="14"/>
      <c r="AD2531" s="14"/>
      <c r="AE2531" s="14"/>
      <c r="AF2531" s="14"/>
      <c r="AG2531" s="14"/>
      <c r="AH2531" s="14"/>
      <c r="AI2531" s="14"/>
      <c r="AJ2531" s="14"/>
      <c r="AK2531" s="14"/>
      <c r="AL2531" s="14"/>
    </row>
    <row r="2532" spans="1:38">
      <c r="A2532" s="14"/>
      <c r="B2532" s="14"/>
      <c r="C2532" s="14"/>
      <c r="D2532" s="14"/>
      <c r="E2532" s="14"/>
      <c r="F2532" s="14"/>
      <c r="G2532" s="14"/>
      <c r="H2532" s="14"/>
      <c r="I2532" s="14"/>
      <c r="J2532" s="14"/>
      <c r="K2532" s="14"/>
      <c r="L2532" s="14"/>
      <c r="M2532" s="14"/>
      <c r="N2532" s="14"/>
      <c r="O2532" s="14"/>
      <c r="Q2532" s="14">
        <f>IF(moras!H2524="SI", moras!C2524, "")</f>
        <v>405000</v>
      </c>
      <c r="R2532" s="14" t="str">
        <f>IF(moras!H2524="NO", moras!C2524, "")</f>
        <v/>
      </c>
      <c r="S2532" s="14" t="e">
        <f t="shared" si="42"/>
        <v>#VALUE!</v>
      </c>
      <c r="T2532" s="14"/>
      <c r="U2532" s="14"/>
      <c r="V2532" s="14"/>
      <c r="W2532" s="14"/>
      <c r="X2532" s="14"/>
      <c r="Y2532" s="14"/>
      <c r="Z2532" s="14"/>
      <c r="AA2532" s="14"/>
      <c r="AB2532" s="14"/>
      <c r="AC2532" s="14"/>
      <c r="AD2532" s="14"/>
      <c r="AE2532" s="14"/>
      <c r="AF2532" s="14"/>
      <c r="AG2532" s="14"/>
      <c r="AH2532" s="14"/>
      <c r="AI2532" s="14"/>
      <c r="AJ2532" s="14"/>
      <c r="AK2532" s="14"/>
      <c r="AL2532" s="14"/>
    </row>
    <row r="2533" spans="1:38">
      <c r="A2533" s="14"/>
      <c r="B2533" s="14"/>
      <c r="C2533" s="14"/>
      <c r="D2533" s="14"/>
      <c r="E2533" s="14"/>
      <c r="F2533" s="14"/>
      <c r="G2533" s="14"/>
      <c r="H2533" s="14"/>
      <c r="I2533" s="14"/>
      <c r="J2533" s="14"/>
      <c r="K2533" s="14"/>
      <c r="L2533" s="14"/>
      <c r="M2533" s="14"/>
      <c r="N2533" s="14"/>
      <c r="O2533" s="14"/>
      <c r="Q2533" s="14" t="str">
        <f>IF(moras!H2525="SI", moras!C2525, "")</f>
        <v/>
      </c>
      <c r="R2533" s="14">
        <f>IF(moras!H2525="NO", moras!C2525, "")</f>
        <v>298155</v>
      </c>
      <c r="S2533" s="14">
        <f t="shared" si="42"/>
        <v>-298155</v>
      </c>
      <c r="T2533" s="14"/>
      <c r="U2533" s="14"/>
      <c r="V2533" s="14"/>
      <c r="W2533" s="14"/>
      <c r="X2533" s="14"/>
      <c r="Y2533" s="14"/>
      <c r="Z2533" s="14"/>
      <c r="AA2533" s="14"/>
      <c r="AB2533" s="14"/>
      <c r="AC2533" s="14"/>
      <c r="AD2533" s="14"/>
      <c r="AE2533" s="14"/>
      <c r="AF2533" s="14"/>
      <c r="AG2533" s="14"/>
      <c r="AH2533" s="14"/>
      <c r="AI2533" s="14"/>
      <c r="AJ2533" s="14"/>
      <c r="AK2533" s="14"/>
      <c r="AL2533" s="14"/>
    </row>
    <row r="2534" spans="1:38">
      <c r="A2534" s="14"/>
      <c r="B2534" s="14"/>
      <c r="C2534" s="14"/>
      <c r="D2534" s="14"/>
      <c r="E2534" s="14"/>
      <c r="F2534" s="14"/>
      <c r="G2534" s="14"/>
      <c r="H2534" s="14"/>
      <c r="I2534" s="14"/>
      <c r="J2534" s="14"/>
      <c r="K2534" s="14"/>
      <c r="L2534" s="14"/>
      <c r="M2534" s="14"/>
      <c r="N2534" s="14"/>
      <c r="O2534" s="14"/>
      <c r="Q2534" s="14" t="str">
        <f>IF(moras!H2526="SI", moras!C2526, "")</f>
        <v/>
      </c>
      <c r="R2534" s="14">
        <f>IF(moras!H2526="NO", moras!C2526, "")</f>
        <v>301260</v>
      </c>
      <c r="S2534" s="14">
        <f t="shared" si="42"/>
        <v>-301260</v>
      </c>
      <c r="T2534" s="14"/>
      <c r="U2534" s="14"/>
      <c r="V2534" s="14"/>
      <c r="W2534" s="14"/>
      <c r="X2534" s="14"/>
      <c r="Y2534" s="14"/>
      <c r="Z2534" s="14"/>
      <c r="AA2534" s="14"/>
      <c r="AB2534" s="14"/>
      <c r="AC2534" s="14"/>
      <c r="AD2534" s="14"/>
      <c r="AE2534" s="14"/>
      <c r="AF2534" s="14"/>
      <c r="AG2534" s="14"/>
      <c r="AH2534" s="14"/>
      <c r="AI2534" s="14"/>
      <c r="AJ2534" s="14"/>
      <c r="AK2534" s="14"/>
      <c r="AL2534" s="14"/>
    </row>
    <row r="2535" spans="1:38">
      <c r="A2535" s="14"/>
      <c r="B2535" s="14"/>
      <c r="C2535" s="14"/>
      <c r="D2535" s="14"/>
      <c r="E2535" s="14"/>
      <c r="F2535" s="14"/>
      <c r="G2535" s="14"/>
      <c r="H2535" s="14"/>
      <c r="I2535" s="14"/>
      <c r="J2535" s="14"/>
      <c r="K2535" s="14"/>
      <c r="L2535" s="14"/>
      <c r="M2535" s="14"/>
      <c r="N2535" s="14"/>
      <c r="O2535" s="14"/>
      <c r="Q2535" s="14">
        <f>IF(moras!H2527="SI", moras!C2527, "")</f>
        <v>1221155</v>
      </c>
      <c r="R2535" s="14" t="str">
        <f>IF(moras!H2527="NO", moras!C2527, "")</f>
        <v/>
      </c>
      <c r="S2535" s="14" t="e">
        <f t="shared" si="42"/>
        <v>#VALUE!</v>
      </c>
      <c r="T2535" s="14"/>
      <c r="U2535" s="14"/>
      <c r="V2535" s="14"/>
      <c r="W2535" s="14"/>
      <c r="X2535" s="14"/>
      <c r="Y2535" s="14"/>
      <c r="Z2535" s="14"/>
      <c r="AA2535" s="14"/>
      <c r="AB2535" s="14"/>
      <c r="AC2535" s="14"/>
      <c r="AD2535" s="14"/>
      <c r="AE2535" s="14"/>
      <c r="AF2535" s="14"/>
      <c r="AG2535" s="14"/>
      <c r="AH2535" s="14"/>
      <c r="AI2535" s="14"/>
      <c r="AJ2535" s="14"/>
      <c r="AK2535" s="14"/>
      <c r="AL2535" s="14"/>
    </row>
    <row r="2536" spans="1:38">
      <c r="A2536" s="14"/>
      <c r="B2536" s="14"/>
      <c r="C2536" s="14"/>
      <c r="D2536" s="14"/>
      <c r="E2536" s="14"/>
      <c r="F2536" s="14"/>
      <c r="G2536" s="14"/>
      <c r="H2536" s="14"/>
      <c r="I2536" s="14"/>
      <c r="J2536" s="14"/>
      <c r="K2536" s="14"/>
      <c r="L2536" s="14"/>
      <c r="M2536" s="14"/>
      <c r="N2536" s="14"/>
      <c r="O2536" s="14"/>
      <c r="Q2536" s="14" t="str">
        <f>IF(moras!H2528="SI", moras!C2528, "")</f>
        <v/>
      </c>
      <c r="R2536" s="14">
        <f>IF(moras!H2528="NO", moras!C2528, "")</f>
        <v>297046</v>
      </c>
      <c r="S2536" s="14">
        <f t="shared" si="42"/>
        <v>-297046</v>
      </c>
      <c r="T2536" s="14"/>
      <c r="U2536" s="14"/>
      <c r="V2536" s="14"/>
      <c r="W2536" s="14"/>
      <c r="X2536" s="14"/>
      <c r="Y2536" s="14"/>
      <c r="Z2536" s="14"/>
      <c r="AA2536" s="14"/>
      <c r="AB2536" s="14"/>
      <c r="AC2536" s="14"/>
      <c r="AD2536" s="14"/>
      <c r="AE2536" s="14"/>
      <c r="AF2536" s="14"/>
      <c r="AG2536" s="14"/>
      <c r="AH2536" s="14"/>
      <c r="AI2536" s="14"/>
      <c r="AJ2536" s="14"/>
      <c r="AK2536" s="14"/>
      <c r="AL2536" s="14"/>
    </row>
    <row r="2537" spans="1:38">
      <c r="A2537" s="14"/>
      <c r="B2537" s="14"/>
      <c r="C2537" s="14"/>
      <c r="D2537" s="14"/>
      <c r="E2537" s="14"/>
      <c r="F2537" s="14"/>
      <c r="G2537" s="14"/>
      <c r="H2537" s="14"/>
      <c r="I2537" s="14"/>
      <c r="J2537" s="14"/>
      <c r="K2537" s="14"/>
      <c r="L2537" s="14"/>
      <c r="M2537" s="14"/>
      <c r="N2537" s="14"/>
      <c r="O2537" s="14"/>
      <c r="Q2537" s="14" t="str">
        <f>IF(moras!H2529="SI", moras!C2529, "")</f>
        <v/>
      </c>
      <c r="R2537" s="14">
        <f>IF(moras!H2529="NO", moras!C2529, "")</f>
        <v>907355.22</v>
      </c>
      <c r="S2537" s="14">
        <f t="shared" si="42"/>
        <v>-907355.22</v>
      </c>
      <c r="T2537" s="14"/>
      <c r="U2537" s="14"/>
      <c r="V2537" s="14"/>
      <c r="W2537" s="14"/>
      <c r="X2537" s="14"/>
      <c r="Y2537" s="14"/>
      <c r="Z2537" s="14"/>
      <c r="AA2537" s="14"/>
      <c r="AB2537" s="14"/>
      <c r="AC2537" s="14"/>
      <c r="AD2537" s="14"/>
      <c r="AE2537" s="14"/>
      <c r="AF2537" s="14"/>
      <c r="AG2537" s="14"/>
      <c r="AH2537" s="14"/>
      <c r="AI2537" s="14"/>
      <c r="AJ2537" s="14"/>
      <c r="AK2537" s="14"/>
      <c r="AL2537" s="14"/>
    </row>
    <row r="2538" spans="1:38">
      <c r="A2538" s="14"/>
      <c r="B2538" s="14"/>
      <c r="C2538" s="14"/>
      <c r="D2538" s="14"/>
      <c r="E2538" s="14"/>
      <c r="F2538" s="14"/>
      <c r="G2538" s="14"/>
      <c r="H2538" s="14"/>
      <c r="I2538" s="14"/>
      <c r="J2538" s="14"/>
      <c r="K2538" s="14"/>
      <c r="L2538" s="14"/>
      <c r="M2538" s="14"/>
      <c r="N2538" s="14"/>
      <c r="O2538" s="14"/>
      <c r="Q2538" s="14">
        <f>IF(moras!H2530="SI", moras!C2530, "")</f>
        <v>299744</v>
      </c>
      <c r="R2538" s="14" t="str">
        <f>IF(moras!H2530="NO", moras!C2530, "")</f>
        <v/>
      </c>
      <c r="S2538" s="14" t="e">
        <f t="shared" si="42"/>
        <v>#VALUE!</v>
      </c>
      <c r="T2538" s="14"/>
      <c r="U2538" s="14"/>
      <c r="V2538" s="14"/>
      <c r="W2538" s="14"/>
      <c r="X2538" s="14"/>
      <c r="Y2538" s="14"/>
      <c r="Z2538" s="14"/>
      <c r="AA2538" s="14"/>
      <c r="AB2538" s="14"/>
      <c r="AC2538" s="14"/>
      <c r="AD2538" s="14"/>
      <c r="AE2538" s="14"/>
      <c r="AF2538" s="14"/>
      <c r="AG2538" s="14"/>
      <c r="AH2538" s="14"/>
      <c r="AI2538" s="14"/>
      <c r="AJ2538" s="14"/>
      <c r="AK2538" s="14"/>
      <c r="AL2538" s="14"/>
    </row>
    <row r="2539" spans="1:38">
      <c r="A2539" s="14"/>
      <c r="B2539" s="14"/>
      <c r="C2539" s="14"/>
      <c r="D2539" s="14"/>
      <c r="E2539" s="14"/>
      <c r="F2539" s="14"/>
      <c r="G2539" s="14"/>
      <c r="H2539" s="14"/>
      <c r="I2539" s="14"/>
      <c r="J2539" s="14"/>
      <c r="K2539" s="14"/>
      <c r="L2539" s="14"/>
      <c r="M2539" s="14"/>
      <c r="N2539" s="14"/>
      <c r="O2539" s="14"/>
      <c r="Q2539" s="14" t="str">
        <f>IF(moras!H2531="SI", moras!C2531, "")</f>
        <v/>
      </c>
      <c r="R2539" s="14">
        <f>IF(moras!H2531="NO", moras!C2531, "")</f>
        <v>650779.6</v>
      </c>
      <c r="S2539" s="14">
        <f t="shared" si="42"/>
        <v>-650779.6</v>
      </c>
      <c r="T2539" s="14"/>
      <c r="U2539" s="14"/>
      <c r="V2539" s="14"/>
      <c r="W2539" s="14"/>
      <c r="X2539" s="14"/>
      <c r="Y2539" s="14"/>
      <c r="Z2539" s="14"/>
      <c r="AA2539" s="14"/>
      <c r="AB2539" s="14"/>
      <c r="AC2539" s="14"/>
      <c r="AD2539" s="14"/>
      <c r="AE2539" s="14"/>
      <c r="AF2539" s="14"/>
      <c r="AG2539" s="14"/>
      <c r="AH2539" s="14"/>
      <c r="AI2539" s="14"/>
      <c r="AJ2539" s="14"/>
      <c r="AK2539" s="14"/>
      <c r="AL2539" s="14"/>
    </row>
    <row r="2540" spans="1:38">
      <c r="A2540" s="14"/>
      <c r="B2540" s="14"/>
      <c r="C2540" s="14"/>
      <c r="D2540" s="14"/>
      <c r="E2540" s="14"/>
      <c r="F2540" s="14"/>
      <c r="G2540" s="14"/>
      <c r="H2540" s="14"/>
      <c r="I2540" s="14"/>
      <c r="J2540" s="14"/>
      <c r="K2540" s="14"/>
      <c r="L2540" s="14"/>
      <c r="M2540" s="14"/>
      <c r="N2540" s="14"/>
      <c r="O2540" s="14"/>
      <c r="Q2540" s="14" t="str">
        <f>IF(moras!H2532="SI", moras!C2532, "")</f>
        <v/>
      </c>
      <c r="R2540" s="14">
        <f>IF(moras!H2532="NO", moras!C2532, "")</f>
        <v>3340086.25</v>
      </c>
      <c r="S2540" s="14">
        <f t="shared" si="42"/>
        <v>-3340086.25</v>
      </c>
      <c r="T2540" s="14"/>
      <c r="U2540" s="14"/>
      <c r="V2540" s="14"/>
      <c r="W2540" s="14"/>
      <c r="X2540" s="14"/>
      <c r="Y2540" s="14"/>
      <c r="Z2540" s="14"/>
      <c r="AA2540" s="14"/>
      <c r="AB2540" s="14"/>
      <c r="AC2540" s="14"/>
      <c r="AD2540" s="14"/>
      <c r="AE2540" s="14"/>
      <c r="AF2540" s="14"/>
      <c r="AG2540" s="14"/>
      <c r="AH2540" s="14"/>
      <c r="AI2540" s="14"/>
      <c r="AJ2540" s="14"/>
      <c r="AK2540" s="14"/>
      <c r="AL2540" s="14"/>
    </row>
    <row r="2541" spans="1:38">
      <c r="A2541" s="14"/>
      <c r="B2541" s="14"/>
      <c r="C2541" s="14"/>
      <c r="D2541" s="14"/>
      <c r="E2541" s="14"/>
      <c r="F2541" s="14"/>
      <c r="G2541" s="14"/>
      <c r="H2541" s="14"/>
      <c r="I2541" s="14"/>
      <c r="J2541" s="14"/>
      <c r="K2541" s="14"/>
      <c r="L2541" s="14"/>
      <c r="M2541" s="14"/>
      <c r="N2541" s="14"/>
      <c r="O2541" s="14"/>
      <c r="Q2541" s="14" t="str">
        <f>IF(moras!H2533="SI", moras!C2533, "")</f>
        <v/>
      </c>
      <c r="R2541" s="14">
        <f>IF(moras!H2533="NO", moras!C2533, "")</f>
        <v>303386</v>
      </c>
      <c r="S2541" s="14">
        <f t="shared" si="42"/>
        <v>-303386</v>
      </c>
      <c r="T2541" s="14"/>
      <c r="U2541" s="14"/>
      <c r="V2541" s="14"/>
      <c r="W2541" s="14"/>
      <c r="X2541" s="14"/>
      <c r="Y2541" s="14"/>
      <c r="Z2541" s="14"/>
      <c r="AA2541" s="14"/>
      <c r="AB2541" s="14"/>
      <c r="AC2541" s="14"/>
      <c r="AD2541" s="14"/>
      <c r="AE2541" s="14"/>
      <c r="AF2541" s="14"/>
      <c r="AG2541" s="14"/>
      <c r="AH2541" s="14"/>
      <c r="AI2541" s="14"/>
      <c r="AJ2541" s="14"/>
      <c r="AK2541" s="14"/>
      <c r="AL2541" s="14"/>
    </row>
    <row r="2542" spans="1:38">
      <c r="A2542" s="14"/>
      <c r="B2542" s="14"/>
      <c r="C2542" s="14"/>
      <c r="D2542" s="14"/>
      <c r="E2542" s="14"/>
      <c r="F2542" s="14"/>
      <c r="G2542" s="14"/>
      <c r="H2542" s="14"/>
      <c r="I2542" s="14"/>
      <c r="J2542" s="14"/>
      <c r="K2542" s="14"/>
      <c r="L2542" s="14"/>
      <c r="M2542" s="14"/>
      <c r="N2542" s="14"/>
      <c r="O2542" s="14"/>
      <c r="Q2542" s="14">
        <f>IF(moras!H2534="SI", moras!C2534, "")</f>
        <v>320000</v>
      </c>
      <c r="R2542" s="14" t="str">
        <f>IF(moras!H2534="NO", moras!C2534, "")</f>
        <v/>
      </c>
      <c r="S2542" s="14" t="e">
        <f t="shared" si="42"/>
        <v>#VALUE!</v>
      </c>
      <c r="T2542" s="14"/>
      <c r="U2542" s="14"/>
      <c r="V2542" s="14"/>
      <c r="W2542" s="14"/>
      <c r="X2542" s="14"/>
      <c r="Y2542" s="14"/>
      <c r="Z2542" s="14"/>
      <c r="AA2542" s="14"/>
      <c r="AB2542" s="14"/>
      <c r="AC2542" s="14"/>
      <c r="AD2542" s="14"/>
      <c r="AE2542" s="14"/>
      <c r="AF2542" s="14"/>
      <c r="AG2542" s="14"/>
      <c r="AH2542" s="14"/>
      <c r="AI2542" s="14"/>
      <c r="AJ2542" s="14"/>
      <c r="AK2542" s="14"/>
      <c r="AL2542" s="14"/>
    </row>
    <row r="2543" spans="1:38">
      <c r="A2543" s="14"/>
      <c r="B2543" s="14"/>
      <c r="C2543" s="14"/>
      <c r="D2543" s="14"/>
      <c r="E2543" s="14"/>
      <c r="F2543" s="14"/>
      <c r="G2543" s="14"/>
      <c r="H2543" s="14"/>
      <c r="I2543" s="14"/>
      <c r="J2543" s="14"/>
      <c r="K2543" s="14"/>
      <c r="L2543" s="14"/>
      <c r="M2543" s="14"/>
      <c r="N2543" s="14"/>
      <c r="O2543" s="14"/>
      <c r="Q2543" s="14" t="str">
        <f>IF(moras!H2535="SI", moras!C2535, "")</f>
        <v/>
      </c>
      <c r="R2543" s="14">
        <f>IF(moras!H2535="NO", moras!C2535, "")</f>
        <v>297045</v>
      </c>
      <c r="S2543" s="14">
        <f t="shared" si="42"/>
        <v>-297045</v>
      </c>
      <c r="T2543" s="14"/>
      <c r="U2543" s="14"/>
      <c r="V2543" s="14"/>
      <c r="W2543" s="14"/>
      <c r="X2543" s="14"/>
      <c r="Y2543" s="14"/>
      <c r="Z2543" s="14"/>
      <c r="AA2543" s="14"/>
      <c r="AB2543" s="14"/>
      <c r="AC2543" s="14"/>
      <c r="AD2543" s="14"/>
      <c r="AE2543" s="14"/>
      <c r="AF2543" s="14"/>
      <c r="AG2543" s="14"/>
      <c r="AH2543" s="14"/>
      <c r="AI2543" s="14"/>
      <c r="AJ2543" s="14"/>
      <c r="AK2543" s="14"/>
      <c r="AL2543" s="14"/>
    </row>
    <row r="2544" spans="1:38">
      <c r="A2544" s="14"/>
      <c r="B2544" s="14"/>
      <c r="C2544" s="14"/>
      <c r="D2544" s="14"/>
      <c r="E2544" s="14"/>
      <c r="F2544" s="14"/>
      <c r="G2544" s="14"/>
      <c r="H2544" s="14"/>
      <c r="I2544" s="14"/>
      <c r="J2544" s="14"/>
      <c r="K2544" s="14"/>
      <c r="L2544" s="14"/>
      <c r="M2544" s="14"/>
      <c r="N2544" s="14"/>
      <c r="O2544" s="14"/>
      <c r="Q2544" s="14" t="str">
        <f>IF(moras!H2536="SI", moras!C2536, "")</f>
        <v/>
      </c>
      <c r="R2544" s="14">
        <f>IF(moras!H2536="NO", moras!C2536, "")</f>
        <v>2481900.46</v>
      </c>
      <c r="S2544" s="14">
        <f t="shared" si="42"/>
        <v>-2481900.46</v>
      </c>
      <c r="T2544" s="14"/>
      <c r="U2544" s="14"/>
      <c r="V2544" s="14"/>
      <c r="W2544" s="14"/>
      <c r="X2544" s="14"/>
      <c r="Y2544" s="14"/>
      <c r="Z2544" s="14"/>
      <c r="AA2544" s="14"/>
      <c r="AB2544" s="14"/>
      <c r="AC2544" s="14"/>
      <c r="AD2544" s="14"/>
      <c r="AE2544" s="14"/>
      <c r="AF2544" s="14"/>
      <c r="AG2544" s="14"/>
      <c r="AH2544" s="14"/>
      <c r="AI2544" s="14"/>
      <c r="AJ2544" s="14"/>
      <c r="AK2544" s="14"/>
      <c r="AL2544" s="14"/>
    </row>
    <row r="2545" spans="1:38">
      <c r="A2545" s="14"/>
      <c r="B2545" s="14"/>
      <c r="C2545" s="14"/>
      <c r="D2545" s="14"/>
      <c r="E2545" s="14"/>
      <c r="F2545" s="14"/>
      <c r="G2545" s="14"/>
      <c r="H2545" s="14"/>
      <c r="I2545" s="14"/>
      <c r="J2545" s="14"/>
      <c r="K2545" s="14"/>
      <c r="L2545" s="14"/>
      <c r="M2545" s="14"/>
      <c r="N2545" s="14"/>
      <c r="O2545" s="14"/>
      <c r="Q2545" s="14" t="str">
        <f>IF(moras!H2537="SI", moras!C2537, "")</f>
        <v/>
      </c>
      <c r="R2545" s="14">
        <f>IF(moras!H2537="NO", moras!C2537, "")</f>
        <v>33658.400000000001</v>
      </c>
      <c r="S2545" s="14">
        <f t="shared" si="42"/>
        <v>-33658.400000000001</v>
      </c>
      <c r="T2545" s="14"/>
      <c r="U2545" s="14"/>
      <c r="V2545" s="14"/>
      <c r="W2545" s="14"/>
      <c r="X2545" s="14"/>
      <c r="Y2545" s="14"/>
      <c r="Z2545" s="14"/>
      <c r="AA2545" s="14"/>
      <c r="AB2545" s="14"/>
      <c r="AC2545" s="14"/>
      <c r="AD2545" s="14"/>
      <c r="AE2545" s="14"/>
      <c r="AF2545" s="14"/>
      <c r="AG2545" s="14"/>
      <c r="AH2545" s="14"/>
      <c r="AI2545" s="14"/>
      <c r="AJ2545" s="14"/>
      <c r="AK2545" s="14"/>
      <c r="AL2545" s="14"/>
    </row>
    <row r="2546" spans="1:38">
      <c r="A2546" s="14"/>
      <c r="B2546" s="14"/>
      <c r="C2546" s="14"/>
      <c r="D2546" s="14"/>
      <c r="E2546" s="14"/>
      <c r="F2546" s="14"/>
      <c r="G2546" s="14"/>
      <c r="H2546" s="14"/>
      <c r="I2546" s="14"/>
      <c r="J2546" s="14"/>
      <c r="K2546" s="14"/>
      <c r="L2546" s="14"/>
      <c r="M2546" s="14"/>
      <c r="N2546" s="14"/>
      <c r="O2546" s="14"/>
      <c r="Q2546" s="14" t="str">
        <f>IF(moras!H2538="SI", moras!C2538, "")</f>
        <v/>
      </c>
      <c r="R2546" s="14">
        <f>IF(moras!H2538="NO", moras!C2538, "")</f>
        <v>297046</v>
      </c>
      <c r="S2546" s="14">
        <f t="shared" si="42"/>
        <v>-297046</v>
      </c>
      <c r="T2546" s="14"/>
      <c r="U2546" s="14"/>
      <c r="V2546" s="14"/>
      <c r="W2546" s="14"/>
      <c r="X2546" s="14"/>
      <c r="Y2546" s="14"/>
      <c r="Z2546" s="14"/>
      <c r="AA2546" s="14"/>
      <c r="AB2546" s="14"/>
      <c r="AC2546" s="14"/>
      <c r="AD2546" s="14"/>
      <c r="AE2546" s="14"/>
      <c r="AF2546" s="14"/>
      <c r="AG2546" s="14"/>
      <c r="AH2546" s="14"/>
      <c r="AI2546" s="14"/>
      <c r="AJ2546" s="14"/>
      <c r="AK2546" s="14"/>
      <c r="AL2546" s="14"/>
    </row>
    <row r="2547" spans="1:38">
      <c r="A2547" s="14"/>
      <c r="B2547" s="14"/>
      <c r="C2547" s="14"/>
      <c r="D2547" s="14"/>
      <c r="E2547" s="14"/>
      <c r="F2547" s="14"/>
      <c r="G2547" s="14"/>
      <c r="H2547" s="14"/>
      <c r="I2547" s="14"/>
      <c r="J2547" s="14"/>
      <c r="K2547" s="14"/>
      <c r="L2547" s="14"/>
      <c r="M2547" s="14"/>
      <c r="N2547" s="14"/>
      <c r="O2547" s="14"/>
      <c r="Q2547" s="14">
        <f>IF(moras!H2539="SI", moras!C2539, "")</f>
        <v>85500</v>
      </c>
      <c r="R2547" s="14" t="str">
        <f>IF(moras!H2539="NO", moras!C2539, "")</f>
        <v/>
      </c>
      <c r="S2547" s="14" t="e">
        <f t="shared" si="42"/>
        <v>#VALUE!</v>
      </c>
      <c r="T2547" s="14"/>
      <c r="U2547" s="14"/>
      <c r="V2547" s="14"/>
      <c r="W2547" s="14"/>
      <c r="X2547" s="14"/>
      <c r="Y2547" s="14"/>
      <c r="Z2547" s="14"/>
      <c r="AA2547" s="14"/>
      <c r="AB2547" s="14"/>
      <c r="AC2547" s="14"/>
      <c r="AD2547" s="14"/>
      <c r="AE2547" s="14"/>
      <c r="AF2547" s="14"/>
      <c r="AG2547" s="14"/>
      <c r="AH2547" s="14"/>
      <c r="AI2547" s="14"/>
      <c r="AJ2547" s="14"/>
      <c r="AK2547" s="14"/>
      <c r="AL2547" s="14"/>
    </row>
    <row r="2548" spans="1:38">
      <c r="A2548" s="14"/>
      <c r="B2548" s="14"/>
      <c r="C2548" s="14"/>
      <c r="D2548" s="14"/>
      <c r="E2548" s="14"/>
      <c r="F2548" s="14"/>
      <c r="G2548" s="14"/>
      <c r="H2548" s="14"/>
      <c r="I2548" s="14"/>
      <c r="J2548" s="14"/>
      <c r="K2548" s="14"/>
      <c r="L2548" s="14"/>
      <c r="M2548" s="14"/>
      <c r="N2548" s="14"/>
      <c r="O2548" s="14"/>
      <c r="Q2548" s="14" t="str">
        <f>IF(moras!H2540="SI", moras!C2540, "")</f>
        <v/>
      </c>
      <c r="R2548" s="14">
        <f>IF(moras!H2540="NO", moras!C2540, "")</f>
        <v>508656</v>
      </c>
      <c r="S2548" s="14">
        <f t="shared" si="42"/>
        <v>-508656</v>
      </c>
      <c r="T2548" s="14"/>
      <c r="U2548" s="14"/>
      <c r="V2548" s="14"/>
      <c r="W2548" s="14"/>
      <c r="X2548" s="14"/>
      <c r="Y2548" s="14"/>
      <c r="Z2548" s="14"/>
      <c r="AA2548" s="14"/>
      <c r="AB2548" s="14"/>
      <c r="AC2548" s="14"/>
      <c r="AD2548" s="14"/>
      <c r="AE2548" s="14"/>
      <c r="AF2548" s="14"/>
      <c r="AG2548" s="14"/>
      <c r="AH2548" s="14"/>
      <c r="AI2548" s="14"/>
      <c r="AJ2548" s="14"/>
      <c r="AK2548" s="14"/>
      <c r="AL2548" s="14"/>
    </row>
    <row r="2549" spans="1:38">
      <c r="A2549" s="14"/>
      <c r="B2549" s="14"/>
      <c r="C2549" s="14"/>
      <c r="D2549" s="14"/>
      <c r="E2549" s="14"/>
      <c r="F2549" s="14"/>
      <c r="G2549" s="14"/>
      <c r="H2549" s="14"/>
      <c r="I2549" s="14"/>
      <c r="J2549" s="14"/>
      <c r="K2549" s="14"/>
      <c r="L2549" s="14"/>
      <c r="M2549" s="14"/>
      <c r="N2549" s="14"/>
      <c r="O2549" s="14"/>
      <c r="Q2549" s="14">
        <f>IF(moras!H2541="SI", moras!C2541, "")</f>
        <v>402500</v>
      </c>
      <c r="R2549" s="14" t="str">
        <f>IF(moras!H2541="NO", moras!C2541, "")</f>
        <v/>
      </c>
      <c r="S2549" s="14" t="e">
        <f t="shared" si="42"/>
        <v>#VALUE!</v>
      </c>
      <c r="T2549" s="14"/>
      <c r="U2549" s="14"/>
      <c r="V2549" s="14"/>
      <c r="W2549" s="14"/>
      <c r="X2549" s="14"/>
      <c r="Y2549" s="14"/>
      <c r="Z2549" s="14"/>
      <c r="AA2549" s="14"/>
      <c r="AB2549" s="14"/>
      <c r="AC2549" s="14"/>
      <c r="AD2549" s="14"/>
      <c r="AE2549" s="14"/>
      <c r="AF2549" s="14"/>
      <c r="AG2549" s="14"/>
      <c r="AH2549" s="14"/>
      <c r="AI2549" s="14"/>
      <c r="AJ2549" s="14"/>
      <c r="AK2549" s="14"/>
      <c r="AL2549" s="14"/>
    </row>
    <row r="2550" spans="1:38">
      <c r="A2550" s="14"/>
      <c r="B2550" s="14"/>
      <c r="C2550" s="14"/>
      <c r="D2550" s="14"/>
      <c r="E2550" s="14"/>
      <c r="F2550" s="14"/>
      <c r="G2550" s="14"/>
      <c r="H2550" s="14"/>
      <c r="I2550" s="14"/>
      <c r="J2550" s="14"/>
      <c r="K2550" s="14"/>
      <c r="L2550" s="14"/>
      <c r="M2550" s="14"/>
      <c r="N2550" s="14"/>
      <c r="O2550" s="14"/>
      <c r="Q2550" s="14">
        <f>IF(moras!H2542="SI", moras!C2542, "")</f>
        <v>461014</v>
      </c>
      <c r="R2550" s="14" t="str">
        <f>IF(moras!H2542="NO", moras!C2542, "")</f>
        <v/>
      </c>
      <c r="S2550" s="14" t="e">
        <f t="shared" si="42"/>
        <v>#VALUE!</v>
      </c>
      <c r="T2550" s="14"/>
      <c r="U2550" s="14"/>
      <c r="V2550" s="14"/>
      <c r="W2550" s="14"/>
      <c r="X2550" s="14"/>
      <c r="Y2550" s="14"/>
      <c r="Z2550" s="14"/>
      <c r="AA2550" s="14"/>
      <c r="AB2550" s="14"/>
      <c r="AC2550" s="14"/>
      <c r="AD2550" s="14"/>
      <c r="AE2550" s="14"/>
      <c r="AF2550" s="14"/>
      <c r="AG2550" s="14"/>
      <c r="AH2550" s="14"/>
      <c r="AI2550" s="14"/>
      <c r="AJ2550" s="14"/>
      <c r="AK2550" s="14"/>
      <c r="AL2550" s="14"/>
    </row>
    <row r="2551" spans="1:38">
      <c r="A2551" s="14"/>
      <c r="B2551" s="14"/>
      <c r="C2551" s="14"/>
      <c r="D2551" s="14"/>
      <c r="E2551" s="14"/>
      <c r="F2551" s="14"/>
      <c r="G2551" s="14"/>
      <c r="H2551" s="14"/>
      <c r="I2551" s="14"/>
      <c r="J2551" s="14"/>
      <c r="K2551" s="14"/>
      <c r="L2551" s="14"/>
      <c r="M2551" s="14"/>
      <c r="N2551" s="14"/>
      <c r="O2551" s="14"/>
      <c r="Q2551" s="14">
        <f>IF(moras!H2543="SI", moras!C2543, "")</f>
        <v>529279</v>
      </c>
      <c r="R2551" s="14" t="str">
        <f>IF(moras!H2543="NO", moras!C2543, "")</f>
        <v/>
      </c>
      <c r="S2551" s="14" t="e">
        <f t="shared" si="42"/>
        <v>#VALUE!</v>
      </c>
      <c r="T2551" s="14"/>
      <c r="U2551" s="14"/>
      <c r="V2551" s="14"/>
      <c r="W2551" s="14"/>
      <c r="X2551" s="14"/>
      <c r="Y2551" s="14"/>
      <c r="Z2551" s="14"/>
      <c r="AA2551" s="14"/>
      <c r="AB2551" s="14"/>
      <c r="AC2551" s="14"/>
      <c r="AD2551" s="14"/>
      <c r="AE2551" s="14"/>
      <c r="AF2551" s="14"/>
      <c r="AG2551" s="14"/>
      <c r="AH2551" s="14"/>
      <c r="AI2551" s="14"/>
      <c r="AJ2551" s="14"/>
      <c r="AK2551" s="14"/>
      <c r="AL2551" s="14"/>
    </row>
    <row r="2552" spans="1:38">
      <c r="A2552" s="14"/>
      <c r="B2552" s="14"/>
      <c r="C2552" s="14"/>
      <c r="D2552" s="14"/>
      <c r="E2552" s="14"/>
      <c r="F2552" s="14"/>
      <c r="G2552" s="14"/>
      <c r="H2552" s="14"/>
      <c r="I2552" s="14"/>
      <c r="J2552" s="14"/>
      <c r="K2552" s="14"/>
      <c r="L2552" s="14"/>
      <c r="M2552" s="14"/>
      <c r="N2552" s="14"/>
      <c r="O2552" s="14"/>
      <c r="Q2552" s="14" t="str">
        <f>IF(moras!H2544="SI", moras!C2544, "")</f>
        <v/>
      </c>
      <c r="R2552" s="14">
        <f>IF(moras!H2544="NO", moras!C2544, "")</f>
        <v>759597.67</v>
      </c>
      <c r="S2552" s="14">
        <f t="shared" si="42"/>
        <v>-759597.67</v>
      </c>
      <c r="T2552" s="14"/>
      <c r="U2552" s="14"/>
      <c r="V2552" s="14"/>
      <c r="W2552" s="14"/>
      <c r="X2552" s="14"/>
      <c r="Y2552" s="14"/>
      <c r="Z2552" s="14"/>
      <c r="AA2552" s="14"/>
      <c r="AB2552" s="14"/>
      <c r="AC2552" s="14"/>
      <c r="AD2552" s="14"/>
      <c r="AE2552" s="14"/>
      <c r="AF2552" s="14"/>
      <c r="AG2552" s="14"/>
      <c r="AH2552" s="14"/>
      <c r="AI2552" s="14"/>
      <c r="AJ2552" s="14"/>
      <c r="AK2552" s="14"/>
      <c r="AL2552" s="14"/>
    </row>
    <row r="2553" spans="1:38">
      <c r="A2553" s="14"/>
      <c r="B2553" s="14"/>
      <c r="C2553" s="14"/>
      <c r="D2553" s="14"/>
      <c r="E2553" s="14"/>
      <c r="F2553" s="14"/>
      <c r="G2553" s="14"/>
      <c r="H2553" s="14"/>
      <c r="I2553" s="14"/>
      <c r="J2553" s="14"/>
      <c r="K2553" s="14"/>
      <c r="L2553" s="14"/>
      <c r="M2553" s="14"/>
      <c r="N2553" s="14"/>
      <c r="O2553" s="14"/>
      <c r="Q2553" s="14" t="str">
        <f>IF(moras!H2545="SI", moras!C2545, "")</f>
        <v/>
      </c>
      <c r="R2553" s="14">
        <f>IF(moras!H2545="NO", moras!C2545, "")</f>
        <v>688085.2</v>
      </c>
      <c r="S2553" s="14">
        <f t="shared" si="42"/>
        <v>-688085.2</v>
      </c>
      <c r="T2553" s="14"/>
      <c r="U2553" s="14"/>
      <c r="V2553" s="14"/>
      <c r="W2553" s="14"/>
      <c r="X2553" s="14"/>
      <c r="Y2553" s="14"/>
      <c r="Z2553" s="14"/>
      <c r="AA2553" s="14"/>
      <c r="AB2553" s="14"/>
      <c r="AC2553" s="14"/>
      <c r="AD2553" s="14"/>
      <c r="AE2553" s="14"/>
      <c r="AF2553" s="14"/>
      <c r="AG2553" s="14"/>
      <c r="AH2553" s="14"/>
      <c r="AI2553" s="14"/>
      <c r="AJ2553" s="14"/>
      <c r="AK2553" s="14"/>
      <c r="AL2553" s="14"/>
    </row>
    <row r="2554" spans="1:38">
      <c r="A2554" s="14"/>
      <c r="B2554" s="14"/>
      <c r="C2554" s="14"/>
      <c r="D2554" s="14"/>
      <c r="E2554" s="14"/>
      <c r="F2554" s="14"/>
      <c r="G2554" s="14"/>
      <c r="H2554" s="14"/>
      <c r="I2554" s="14"/>
      <c r="J2554" s="14"/>
      <c r="K2554" s="14"/>
      <c r="L2554" s="14"/>
      <c r="M2554" s="14"/>
      <c r="N2554" s="14"/>
      <c r="O2554" s="14"/>
      <c r="Q2554" s="14" t="str">
        <f>IF(moras!H2546="SI", moras!C2546, "")</f>
        <v/>
      </c>
      <c r="R2554" s="14">
        <f>IF(moras!H2546="NO", moras!C2546, "")</f>
        <v>361666.7</v>
      </c>
      <c r="S2554" s="14">
        <f t="shared" si="42"/>
        <v>-361666.7</v>
      </c>
      <c r="T2554" s="14"/>
      <c r="U2554" s="14"/>
      <c r="V2554" s="14"/>
      <c r="W2554" s="14"/>
      <c r="X2554" s="14"/>
      <c r="Y2554" s="14"/>
      <c r="Z2554" s="14"/>
      <c r="AA2554" s="14"/>
      <c r="AB2554" s="14"/>
      <c r="AC2554" s="14"/>
      <c r="AD2554" s="14"/>
      <c r="AE2554" s="14"/>
      <c r="AF2554" s="14"/>
      <c r="AG2554" s="14"/>
      <c r="AH2554" s="14"/>
      <c r="AI2554" s="14"/>
      <c r="AJ2554" s="14"/>
      <c r="AK2554" s="14"/>
      <c r="AL2554" s="14"/>
    </row>
    <row r="2555" spans="1:38">
      <c r="A2555" s="14"/>
      <c r="B2555" s="14"/>
      <c r="C2555" s="14"/>
      <c r="D2555" s="14"/>
      <c r="E2555" s="14"/>
      <c r="F2555" s="14"/>
      <c r="G2555" s="14"/>
      <c r="H2555" s="14"/>
      <c r="I2555" s="14"/>
      <c r="J2555" s="14"/>
      <c r="K2555" s="14"/>
      <c r="L2555" s="14"/>
      <c r="M2555" s="14"/>
      <c r="N2555" s="14"/>
      <c r="O2555" s="14"/>
      <c r="Q2555" s="14" t="str">
        <f>IF(moras!H2547="SI", moras!C2547, "")</f>
        <v/>
      </c>
      <c r="R2555" s="14">
        <f>IF(moras!H2547="NO", moras!C2547, "")</f>
        <v>297046</v>
      </c>
      <c r="S2555" s="14">
        <f t="shared" si="42"/>
        <v>-297046</v>
      </c>
      <c r="T2555" s="14"/>
      <c r="U2555" s="14"/>
      <c r="V2555" s="14"/>
      <c r="W2555" s="14"/>
      <c r="X2555" s="14"/>
      <c r="Y2555" s="14"/>
      <c r="Z2555" s="14"/>
      <c r="AA2555" s="14"/>
      <c r="AB2555" s="14"/>
      <c r="AC2555" s="14"/>
      <c r="AD2555" s="14"/>
      <c r="AE2555" s="14"/>
      <c r="AF2555" s="14"/>
      <c r="AG2555" s="14"/>
      <c r="AH2555" s="14"/>
      <c r="AI2555" s="14"/>
      <c r="AJ2555" s="14"/>
      <c r="AK2555" s="14"/>
      <c r="AL2555" s="14"/>
    </row>
    <row r="2556" spans="1:38">
      <c r="A2556" s="14"/>
      <c r="B2556" s="14"/>
      <c r="C2556" s="14"/>
      <c r="D2556" s="14"/>
      <c r="E2556" s="14"/>
      <c r="F2556" s="14"/>
      <c r="G2556" s="14"/>
      <c r="H2556" s="14"/>
      <c r="I2556" s="14"/>
      <c r="J2556" s="14"/>
      <c r="K2556" s="14"/>
      <c r="L2556" s="14"/>
      <c r="M2556" s="14"/>
      <c r="N2556" s="14"/>
      <c r="O2556" s="14"/>
      <c r="Q2556" s="14" t="str">
        <f>IF(moras!H2548="SI", moras!C2548, "")</f>
        <v/>
      </c>
      <c r="R2556" s="14">
        <f>IF(moras!H2548="NO", moras!C2548, "")</f>
        <v>309143.36</v>
      </c>
      <c r="S2556" s="14">
        <f t="shared" si="42"/>
        <v>-309143.36</v>
      </c>
      <c r="T2556" s="14"/>
      <c r="U2556" s="14"/>
      <c r="V2556" s="14"/>
      <c r="W2556" s="14"/>
      <c r="X2556" s="14"/>
      <c r="Y2556" s="14"/>
      <c r="Z2556" s="14"/>
      <c r="AA2556" s="14"/>
      <c r="AB2556" s="14"/>
      <c r="AC2556" s="14"/>
      <c r="AD2556" s="14"/>
      <c r="AE2556" s="14"/>
      <c r="AF2556" s="14"/>
      <c r="AG2556" s="14"/>
      <c r="AH2556" s="14"/>
      <c r="AI2556" s="14"/>
      <c r="AJ2556" s="14"/>
      <c r="AK2556" s="14"/>
      <c r="AL2556" s="14"/>
    </row>
    <row r="2557" spans="1:38">
      <c r="A2557" s="14"/>
      <c r="B2557" s="14"/>
      <c r="C2557" s="14"/>
      <c r="D2557" s="14"/>
      <c r="E2557" s="14"/>
      <c r="F2557" s="14"/>
      <c r="G2557" s="14"/>
      <c r="H2557" s="14"/>
      <c r="I2557" s="14"/>
      <c r="J2557" s="14"/>
      <c r="K2557" s="14"/>
      <c r="L2557" s="14"/>
      <c r="M2557" s="14"/>
      <c r="N2557" s="14"/>
      <c r="O2557" s="14"/>
      <c r="Q2557" s="14">
        <f>IF(moras!H2549="SI", moras!C2549, "")</f>
        <v>360000</v>
      </c>
      <c r="R2557" s="14" t="str">
        <f>IF(moras!H2549="NO", moras!C2549, "")</f>
        <v/>
      </c>
      <c r="S2557" s="14" t="e">
        <f t="shared" si="42"/>
        <v>#VALUE!</v>
      </c>
      <c r="T2557" s="14"/>
      <c r="U2557" s="14"/>
      <c r="V2557" s="14"/>
      <c r="W2557" s="14"/>
      <c r="X2557" s="14"/>
      <c r="Y2557" s="14"/>
      <c r="Z2557" s="14"/>
      <c r="AA2557" s="14"/>
      <c r="AB2557" s="14"/>
      <c r="AC2557" s="14"/>
      <c r="AD2557" s="14"/>
      <c r="AE2557" s="14"/>
      <c r="AF2557" s="14"/>
      <c r="AG2557" s="14"/>
      <c r="AH2557" s="14"/>
      <c r="AI2557" s="14"/>
      <c r="AJ2557" s="14"/>
      <c r="AK2557" s="14"/>
      <c r="AL2557" s="14"/>
    </row>
    <row r="2558" spans="1:38">
      <c r="A2558" s="14"/>
      <c r="B2558" s="14"/>
      <c r="C2558" s="14"/>
      <c r="D2558" s="14"/>
      <c r="E2558" s="14"/>
      <c r="F2558" s="14"/>
      <c r="G2558" s="14"/>
      <c r="H2558" s="14"/>
      <c r="I2558" s="14"/>
      <c r="J2558" s="14"/>
      <c r="K2558" s="14"/>
      <c r="L2558" s="14"/>
      <c r="M2558" s="14"/>
      <c r="N2558" s="14"/>
      <c r="O2558" s="14"/>
      <c r="Q2558" s="14">
        <f>IF(moras!H2550="SI", moras!C2550, "")</f>
        <v>600000</v>
      </c>
      <c r="R2558" s="14" t="str">
        <f>IF(moras!H2550="NO", moras!C2550, "")</f>
        <v/>
      </c>
      <c r="S2558" s="14" t="e">
        <f t="shared" si="42"/>
        <v>#VALUE!</v>
      </c>
      <c r="T2558" s="14"/>
      <c r="U2558" s="14"/>
      <c r="V2558" s="14"/>
      <c r="W2558" s="14"/>
      <c r="X2558" s="14"/>
      <c r="Y2558" s="14"/>
      <c r="Z2558" s="14"/>
      <c r="AA2558" s="14"/>
      <c r="AB2558" s="14"/>
      <c r="AC2558" s="14"/>
      <c r="AD2558" s="14"/>
      <c r="AE2558" s="14"/>
      <c r="AF2558" s="14"/>
      <c r="AG2558" s="14"/>
      <c r="AH2558" s="14"/>
      <c r="AI2558" s="14"/>
      <c r="AJ2558" s="14"/>
      <c r="AK2558" s="14"/>
      <c r="AL2558" s="14"/>
    </row>
    <row r="2559" spans="1:38">
      <c r="A2559" s="14"/>
      <c r="B2559" s="14"/>
      <c r="C2559" s="14"/>
      <c r="D2559" s="14"/>
      <c r="E2559" s="14"/>
      <c r="F2559" s="14"/>
      <c r="G2559" s="14"/>
      <c r="H2559" s="14"/>
      <c r="I2559" s="14"/>
      <c r="J2559" s="14"/>
      <c r="K2559" s="14"/>
      <c r="L2559" s="14"/>
      <c r="M2559" s="14"/>
      <c r="N2559" s="14"/>
      <c r="O2559" s="14"/>
      <c r="Q2559" s="14" t="str">
        <f>IF(moras!H2551="SI", moras!C2551, "")</f>
        <v/>
      </c>
      <c r="R2559" s="14">
        <f>IF(moras!H2551="NO", moras!C2551, "")</f>
        <v>278030</v>
      </c>
      <c r="S2559" s="14">
        <f t="shared" si="42"/>
        <v>-278030</v>
      </c>
      <c r="T2559" s="14"/>
      <c r="U2559" s="14"/>
      <c r="V2559" s="14"/>
      <c r="W2559" s="14"/>
      <c r="X2559" s="14"/>
      <c r="Y2559" s="14"/>
      <c r="Z2559" s="14"/>
      <c r="AA2559" s="14"/>
      <c r="AB2559" s="14"/>
      <c r="AC2559" s="14"/>
      <c r="AD2559" s="14"/>
      <c r="AE2559" s="14"/>
      <c r="AF2559" s="14"/>
      <c r="AG2559" s="14"/>
      <c r="AH2559" s="14"/>
      <c r="AI2559" s="14"/>
      <c r="AJ2559" s="14"/>
      <c r="AK2559" s="14"/>
      <c r="AL2559" s="14"/>
    </row>
    <row r="2560" spans="1:38">
      <c r="A2560" s="14"/>
      <c r="B2560" s="14"/>
      <c r="C2560" s="14"/>
      <c r="D2560" s="14"/>
      <c r="E2560" s="14"/>
      <c r="F2560" s="14"/>
      <c r="G2560" s="14"/>
      <c r="H2560" s="14"/>
      <c r="I2560" s="14"/>
      <c r="J2560" s="14"/>
      <c r="K2560" s="14"/>
      <c r="L2560" s="14"/>
      <c r="M2560" s="14"/>
      <c r="N2560" s="14"/>
      <c r="O2560" s="14"/>
      <c r="Q2560" s="14" t="str">
        <f>IF(moras!H2552="SI", moras!C2552, "")</f>
        <v/>
      </c>
      <c r="R2560" s="14">
        <f>IF(moras!H2552="NO", moras!C2552, "")</f>
        <v>2512306.2999999998</v>
      </c>
      <c r="S2560" s="14">
        <f t="shared" si="42"/>
        <v>-2512306.2999999998</v>
      </c>
      <c r="T2560" s="14"/>
      <c r="U2560" s="14"/>
      <c r="V2560" s="14"/>
      <c r="W2560" s="14"/>
      <c r="X2560" s="14"/>
      <c r="Y2560" s="14"/>
      <c r="Z2560" s="14"/>
      <c r="AA2560" s="14"/>
      <c r="AB2560" s="14"/>
      <c r="AC2560" s="14"/>
      <c r="AD2560" s="14"/>
      <c r="AE2560" s="14"/>
      <c r="AF2560" s="14"/>
      <c r="AG2560" s="14"/>
      <c r="AH2560" s="14"/>
      <c r="AI2560" s="14"/>
      <c r="AJ2560" s="14"/>
      <c r="AK2560" s="14"/>
      <c r="AL2560" s="14"/>
    </row>
    <row r="2561" spans="1:38">
      <c r="A2561" s="14"/>
      <c r="B2561" s="14"/>
      <c r="C2561" s="14"/>
      <c r="D2561" s="14"/>
      <c r="E2561" s="14"/>
      <c r="F2561" s="14"/>
      <c r="G2561" s="14"/>
      <c r="H2561" s="14"/>
      <c r="I2561" s="14"/>
      <c r="J2561" s="14"/>
      <c r="K2561" s="14"/>
      <c r="L2561" s="14"/>
      <c r="M2561" s="14"/>
      <c r="N2561" s="14"/>
      <c r="O2561" s="14"/>
      <c r="Q2561" s="14" t="str">
        <f>IF(moras!H2553="SI", moras!C2553, "")</f>
        <v/>
      </c>
      <c r="R2561" s="14">
        <f>IF(moras!H2553="NO", moras!C2553, "")</f>
        <v>50000</v>
      </c>
      <c r="S2561" s="14">
        <f t="shared" si="42"/>
        <v>-50000</v>
      </c>
      <c r="T2561" s="14"/>
      <c r="U2561" s="14"/>
      <c r="V2561" s="14"/>
      <c r="W2561" s="14"/>
      <c r="X2561" s="14"/>
      <c r="Y2561" s="14"/>
      <c r="Z2561" s="14"/>
      <c r="AA2561" s="14"/>
      <c r="AB2561" s="14"/>
      <c r="AC2561" s="14"/>
      <c r="AD2561" s="14"/>
      <c r="AE2561" s="14"/>
      <c r="AF2561" s="14"/>
      <c r="AG2561" s="14"/>
      <c r="AH2561" s="14"/>
      <c r="AI2561" s="14"/>
      <c r="AJ2561" s="14"/>
      <c r="AK2561" s="14"/>
      <c r="AL2561" s="14"/>
    </row>
    <row r="2562" spans="1:38">
      <c r="A2562" s="14"/>
      <c r="B2562" s="14"/>
      <c r="C2562" s="14"/>
      <c r="D2562" s="14"/>
      <c r="E2562" s="14"/>
      <c r="F2562" s="14"/>
      <c r="G2562" s="14"/>
      <c r="H2562" s="14"/>
      <c r="I2562" s="14"/>
      <c r="J2562" s="14"/>
      <c r="K2562" s="14"/>
      <c r="L2562" s="14"/>
      <c r="M2562" s="14"/>
      <c r="N2562" s="14"/>
      <c r="O2562" s="14"/>
      <c r="Q2562" s="14" t="str">
        <f>IF(moras!H2554="SI", moras!C2554, "")</f>
        <v/>
      </c>
      <c r="R2562" s="14">
        <f>IF(moras!H2554="NO", moras!C2554, "")</f>
        <v>358500</v>
      </c>
      <c r="S2562" s="14">
        <f t="shared" si="42"/>
        <v>-358500</v>
      </c>
      <c r="T2562" s="14"/>
      <c r="U2562" s="14"/>
      <c r="V2562" s="14"/>
      <c r="W2562" s="14"/>
      <c r="X2562" s="14"/>
      <c r="Y2562" s="14"/>
      <c r="Z2562" s="14"/>
      <c r="AA2562" s="14"/>
      <c r="AB2562" s="14"/>
      <c r="AC2562" s="14"/>
      <c r="AD2562" s="14"/>
      <c r="AE2562" s="14"/>
      <c r="AF2562" s="14"/>
      <c r="AG2562" s="14"/>
      <c r="AH2562" s="14"/>
      <c r="AI2562" s="14"/>
      <c r="AJ2562" s="14"/>
      <c r="AK2562" s="14"/>
      <c r="AL2562" s="14"/>
    </row>
    <row r="2563" spans="1:38">
      <c r="A2563" s="14"/>
      <c r="B2563" s="14"/>
      <c r="C2563" s="14"/>
      <c r="D2563" s="14"/>
      <c r="E2563" s="14"/>
      <c r="F2563" s="14"/>
      <c r="G2563" s="14"/>
      <c r="H2563" s="14"/>
      <c r="I2563" s="14"/>
      <c r="J2563" s="14"/>
      <c r="K2563" s="14"/>
      <c r="L2563" s="14"/>
      <c r="M2563" s="14"/>
      <c r="N2563" s="14"/>
      <c r="O2563" s="14"/>
      <c r="Q2563" s="14" t="str">
        <f>IF(moras!H2555="SI", moras!C2555, "")</f>
        <v/>
      </c>
      <c r="R2563" s="14">
        <f>IF(moras!H2555="NO", moras!C2555, "")</f>
        <v>456792</v>
      </c>
      <c r="S2563" s="14">
        <f t="shared" si="42"/>
        <v>-456792</v>
      </c>
      <c r="T2563" s="14"/>
      <c r="U2563" s="14"/>
      <c r="V2563" s="14"/>
      <c r="W2563" s="14"/>
      <c r="X2563" s="14"/>
      <c r="Y2563" s="14"/>
      <c r="Z2563" s="14"/>
      <c r="AA2563" s="14"/>
      <c r="AB2563" s="14"/>
      <c r="AC2563" s="14"/>
      <c r="AD2563" s="14"/>
      <c r="AE2563" s="14"/>
      <c r="AF2563" s="14"/>
      <c r="AG2563" s="14"/>
      <c r="AH2563" s="14"/>
      <c r="AI2563" s="14"/>
      <c r="AJ2563" s="14"/>
      <c r="AK2563" s="14"/>
      <c r="AL2563" s="14"/>
    </row>
    <row r="2564" spans="1:38">
      <c r="A2564" s="14"/>
      <c r="B2564" s="14"/>
      <c r="C2564" s="14"/>
      <c r="D2564" s="14"/>
      <c r="E2564" s="14"/>
      <c r="F2564" s="14"/>
      <c r="G2564" s="14"/>
      <c r="H2564" s="14"/>
      <c r="I2564" s="14"/>
      <c r="J2564" s="14"/>
      <c r="K2564" s="14"/>
      <c r="L2564" s="14"/>
      <c r="M2564" s="14"/>
      <c r="N2564" s="14"/>
      <c r="O2564" s="14"/>
      <c r="Q2564" s="14" t="str">
        <f>IF(moras!H2556="SI", moras!C2556, "")</f>
        <v/>
      </c>
      <c r="R2564" s="14">
        <f>IF(moras!H2556="NO", moras!C2556, "")</f>
        <v>381590</v>
      </c>
      <c r="S2564" s="14">
        <f t="shared" si="42"/>
        <v>-381590</v>
      </c>
      <c r="T2564" s="14"/>
      <c r="U2564" s="14"/>
      <c r="V2564" s="14"/>
      <c r="W2564" s="14"/>
      <c r="X2564" s="14"/>
      <c r="Y2564" s="14"/>
      <c r="Z2564" s="14"/>
      <c r="AA2564" s="14"/>
      <c r="AB2564" s="14"/>
      <c r="AC2564" s="14"/>
      <c r="AD2564" s="14"/>
      <c r="AE2564" s="14"/>
      <c r="AF2564" s="14"/>
      <c r="AG2564" s="14"/>
      <c r="AH2564" s="14"/>
      <c r="AI2564" s="14"/>
      <c r="AJ2564" s="14"/>
      <c r="AK2564" s="14"/>
      <c r="AL2564" s="14"/>
    </row>
    <row r="2565" spans="1:38">
      <c r="A2565" s="14"/>
      <c r="B2565" s="14"/>
      <c r="C2565" s="14"/>
      <c r="D2565" s="14"/>
      <c r="E2565" s="14"/>
      <c r="F2565" s="14"/>
      <c r="G2565" s="14"/>
      <c r="H2565" s="14"/>
      <c r="I2565" s="14"/>
      <c r="J2565" s="14"/>
      <c r="K2565" s="14"/>
      <c r="L2565" s="14"/>
      <c r="M2565" s="14"/>
      <c r="N2565" s="14"/>
      <c r="O2565" s="14"/>
      <c r="Q2565" s="14" t="str">
        <f>IF(moras!H2557="SI", moras!C2557, "")</f>
        <v/>
      </c>
      <c r="R2565" s="14">
        <f>IF(moras!H2557="NO", moras!C2557, "")</f>
        <v>330000</v>
      </c>
      <c r="S2565" s="14">
        <f t="shared" si="42"/>
        <v>-330000</v>
      </c>
      <c r="T2565" s="14"/>
      <c r="U2565" s="14"/>
      <c r="V2565" s="14"/>
      <c r="W2565" s="14"/>
      <c r="X2565" s="14"/>
      <c r="Y2565" s="14"/>
      <c r="Z2565" s="14"/>
      <c r="AA2565" s="14"/>
      <c r="AB2565" s="14"/>
      <c r="AC2565" s="14"/>
      <c r="AD2565" s="14"/>
      <c r="AE2565" s="14"/>
      <c r="AF2565" s="14"/>
      <c r="AG2565" s="14"/>
      <c r="AH2565" s="14"/>
      <c r="AI2565" s="14"/>
      <c r="AJ2565" s="14"/>
      <c r="AK2565" s="14"/>
      <c r="AL2565" s="14"/>
    </row>
    <row r="2566" spans="1:38">
      <c r="A2566" s="14"/>
      <c r="B2566" s="14"/>
      <c r="C2566" s="14"/>
      <c r="D2566" s="14"/>
      <c r="E2566" s="14"/>
      <c r="F2566" s="14"/>
      <c r="G2566" s="14"/>
      <c r="H2566" s="14"/>
      <c r="I2566" s="14"/>
      <c r="J2566" s="14"/>
      <c r="K2566" s="14"/>
      <c r="L2566" s="14"/>
      <c r="M2566" s="14"/>
      <c r="N2566" s="14"/>
      <c r="O2566" s="14"/>
      <c r="Q2566" s="14" t="str">
        <f>IF(moras!H2558="SI", moras!C2558, "")</f>
        <v/>
      </c>
      <c r="R2566" s="14">
        <f>IF(moras!H2558="NO", moras!C2558, "")</f>
        <v>976390</v>
      </c>
      <c r="S2566" s="14">
        <f t="shared" si="42"/>
        <v>-976390</v>
      </c>
      <c r="T2566" s="14"/>
      <c r="U2566" s="14"/>
      <c r="V2566" s="14"/>
      <c r="W2566" s="14"/>
      <c r="X2566" s="14"/>
      <c r="Y2566" s="14"/>
      <c r="Z2566" s="14"/>
      <c r="AA2566" s="14"/>
      <c r="AB2566" s="14"/>
      <c r="AC2566" s="14"/>
      <c r="AD2566" s="14"/>
      <c r="AE2566" s="14"/>
      <c r="AF2566" s="14"/>
      <c r="AG2566" s="14"/>
      <c r="AH2566" s="14"/>
      <c r="AI2566" s="14"/>
      <c r="AJ2566" s="14"/>
      <c r="AK2566" s="14"/>
      <c r="AL2566" s="14"/>
    </row>
    <row r="2567" spans="1:38">
      <c r="A2567" s="14"/>
      <c r="B2567" s="14"/>
      <c r="C2567" s="14"/>
      <c r="D2567" s="14"/>
      <c r="E2567" s="14"/>
      <c r="F2567" s="14"/>
      <c r="G2567" s="14"/>
      <c r="H2567" s="14"/>
      <c r="I2567" s="14"/>
      <c r="J2567" s="14"/>
      <c r="K2567" s="14"/>
      <c r="L2567" s="14"/>
      <c r="M2567" s="14"/>
      <c r="N2567" s="14"/>
      <c r="O2567" s="14"/>
      <c r="Q2567" s="14" t="str">
        <f>IF(moras!H2559="SI", moras!C2559, "")</f>
        <v/>
      </c>
      <c r="R2567" s="14">
        <f>IF(moras!H2559="NO", moras!C2559, "")</f>
        <v>300010</v>
      </c>
      <c r="S2567" s="14">
        <f t="shared" si="42"/>
        <v>-300010</v>
      </c>
      <c r="T2567" s="14"/>
      <c r="U2567" s="14"/>
      <c r="V2567" s="14"/>
      <c r="W2567" s="14"/>
      <c r="X2567" s="14"/>
      <c r="Y2567" s="14"/>
      <c r="Z2567" s="14"/>
      <c r="AA2567" s="14"/>
      <c r="AB2567" s="14"/>
      <c r="AC2567" s="14"/>
      <c r="AD2567" s="14"/>
      <c r="AE2567" s="14"/>
      <c r="AF2567" s="14"/>
      <c r="AG2567" s="14"/>
      <c r="AH2567" s="14"/>
      <c r="AI2567" s="14"/>
      <c r="AJ2567" s="14"/>
      <c r="AK2567" s="14"/>
      <c r="AL2567" s="14"/>
    </row>
    <row r="2568" spans="1:38">
      <c r="A2568" s="14"/>
      <c r="B2568" s="14"/>
      <c r="C2568" s="14"/>
      <c r="D2568" s="14"/>
      <c r="E2568" s="14"/>
      <c r="F2568" s="14"/>
      <c r="G2568" s="14"/>
      <c r="H2568" s="14"/>
      <c r="I2568" s="14"/>
      <c r="J2568" s="14"/>
      <c r="K2568" s="14"/>
      <c r="L2568" s="14"/>
      <c r="M2568" s="14"/>
      <c r="N2568" s="14"/>
      <c r="O2568" s="14"/>
      <c r="Q2568" s="14" t="str">
        <f>IF(moras!H2560="SI", moras!C2560, "")</f>
        <v/>
      </c>
      <c r="R2568" s="14">
        <f>IF(moras!H2560="NO", moras!C2560, "")</f>
        <v>349852.8</v>
      </c>
      <c r="S2568" s="14">
        <f t="shared" si="42"/>
        <v>-349852.8</v>
      </c>
      <c r="T2568" s="14"/>
      <c r="U2568" s="14"/>
      <c r="V2568" s="14"/>
      <c r="W2568" s="14"/>
      <c r="X2568" s="14"/>
      <c r="Y2568" s="14"/>
      <c r="Z2568" s="14"/>
      <c r="AA2568" s="14"/>
      <c r="AB2568" s="14"/>
      <c r="AC2568" s="14"/>
      <c r="AD2568" s="14"/>
      <c r="AE2568" s="14"/>
      <c r="AF2568" s="14"/>
      <c r="AG2568" s="14"/>
      <c r="AH2568" s="14"/>
      <c r="AI2568" s="14"/>
      <c r="AJ2568" s="14"/>
      <c r="AK2568" s="14"/>
      <c r="AL2568" s="14"/>
    </row>
    <row r="2569" spans="1:38">
      <c r="A2569" s="14"/>
      <c r="B2569" s="14"/>
      <c r="C2569" s="14"/>
      <c r="D2569" s="14"/>
      <c r="E2569" s="14"/>
      <c r="F2569" s="14"/>
      <c r="G2569" s="14"/>
      <c r="H2569" s="14"/>
      <c r="I2569" s="14"/>
      <c r="J2569" s="14"/>
      <c r="K2569" s="14"/>
      <c r="L2569" s="14"/>
      <c r="M2569" s="14"/>
      <c r="N2569" s="14"/>
      <c r="O2569" s="14"/>
      <c r="Q2569" s="14">
        <f>IF(moras!H2561="SI", moras!C2561, "")</f>
        <v>278030</v>
      </c>
      <c r="R2569" s="14" t="str">
        <f>IF(moras!H2561="NO", moras!C2561, "")</f>
        <v/>
      </c>
      <c r="S2569" s="14" t="e">
        <f t="shared" si="42"/>
        <v>#VALUE!</v>
      </c>
      <c r="T2569" s="14"/>
      <c r="U2569" s="14"/>
      <c r="V2569" s="14"/>
      <c r="W2569" s="14"/>
      <c r="X2569" s="14"/>
      <c r="Y2569" s="14"/>
      <c r="Z2569" s="14"/>
      <c r="AA2569" s="14"/>
      <c r="AB2569" s="14"/>
      <c r="AC2569" s="14"/>
      <c r="AD2569" s="14"/>
      <c r="AE2569" s="14"/>
      <c r="AF2569" s="14"/>
      <c r="AG2569" s="14"/>
      <c r="AH2569" s="14"/>
      <c r="AI2569" s="14"/>
      <c r="AJ2569" s="14"/>
      <c r="AK2569" s="14"/>
      <c r="AL2569" s="14"/>
    </row>
    <row r="2570" spans="1:38">
      <c r="A2570" s="14"/>
      <c r="B2570" s="14"/>
      <c r="C2570" s="14"/>
      <c r="D2570" s="14"/>
      <c r="E2570" s="14"/>
      <c r="F2570" s="14"/>
      <c r="G2570" s="14"/>
      <c r="H2570" s="14"/>
      <c r="I2570" s="14"/>
      <c r="J2570" s="14"/>
      <c r="K2570" s="14"/>
      <c r="L2570" s="14"/>
      <c r="M2570" s="14"/>
      <c r="N2570" s="14"/>
      <c r="O2570" s="14"/>
      <c r="Q2570" s="14" t="str">
        <f>IF(moras!H2562="SI", moras!C2562, "")</f>
        <v/>
      </c>
      <c r="R2570" s="14">
        <f>IF(moras!H2562="NO", moras!C2562, "")</f>
        <v>486162.3</v>
      </c>
      <c r="S2570" s="14">
        <f t="shared" si="42"/>
        <v>-486162.3</v>
      </c>
      <c r="T2570" s="14"/>
      <c r="U2570" s="14"/>
      <c r="V2570" s="14"/>
      <c r="W2570" s="14"/>
      <c r="X2570" s="14"/>
      <c r="Y2570" s="14"/>
      <c r="Z2570" s="14"/>
      <c r="AA2570" s="14"/>
      <c r="AB2570" s="14"/>
      <c r="AC2570" s="14"/>
      <c r="AD2570" s="14"/>
      <c r="AE2570" s="14"/>
      <c r="AF2570" s="14"/>
      <c r="AG2570" s="14"/>
      <c r="AH2570" s="14"/>
      <c r="AI2570" s="14"/>
      <c r="AJ2570" s="14"/>
      <c r="AK2570" s="14"/>
      <c r="AL2570" s="14"/>
    </row>
    <row r="2571" spans="1:38">
      <c r="A2571" s="14"/>
      <c r="B2571" s="14"/>
      <c r="C2571" s="14"/>
      <c r="D2571" s="14"/>
      <c r="E2571" s="14"/>
      <c r="F2571" s="14"/>
      <c r="G2571" s="14"/>
      <c r="H2571" s="14"/>
      <c r="I2571" s="14"/>
      <c r="J2571" s="14"/>
      <c r="K2571" s="14"/>
      <c r="L2571" s="14"/>
      <c r="M2571" s="14"/>
      <c r="N2571" s="14"/>
      <c r="O2571" s="14"/>
      <c r="Q2571" s="14" t="str">
        <f>IF(moras!H2563="SI", moras!C2563, "")</f>
        <v/>
      </c>
      <c r="R2571" s="14">
        <f>IF(moras!H2563="NO", moras!C2563, "")</f>
        <v>589097</v>
      </c>
      <c r="S2571" s="14">
        <f t="shared" ref="S2571:S2634" si="43">-R2571</f>
        <v>-589097</v>
      </c>
      <c r="T2571" s="14"/>
      <c r="U2571" s="14"/>
      <c r="V2571" s="14"/>
      <c r="W2571" s="14"/>
      <c r="X2571" s="14"/>
      <c r="Y2571" s="14"/>
      <c r="Z2571" s="14"/>
      <c r="AA2571" s="14"/>
      <c r="AB2571" s="14"/>
      <c r="AC2571" s="14"/>
      <c r="AD2571" s="14"/>
      <c r="AE2571" s="14"/>
      <c r="AF2571" s="14"/>
      <c r="AG2571" s="14"/>
      <c r="AH2571" s="14"/>
      <c r="AI2571" s="14"/>
      <c r="AJ2571" s="14"/>
      <c r="AK2571" s="14"/>
      <c r="AL2571" s="14"/>
    </row>
    <row r="2572" spans="1:38">
      <c r="A2572" s="14"/>
      <c r="B2572" s="14"/>
      <c r="C2572" s="14"/>
      <c r="D2572" s="14"/>
      <c r="E2572" s="14"/>
      <c r="F2572" s="14"/>
      <c r="G2572" s="14"/>
      <c r="H2572" s="14"/>
      <c r="I2572" s="14"/>
      <c r="J2572" s="14"/>
      <c r="K2572" s="14"/>
      <c r="L2572" s="14"/>
      <c r="M2572" s="14"/>
      <c r="N2572" s="14"/>
      <c r="O2572" s="14"/>
      <c r="Q2572" s="14" t="str">
        <f>IF(moras!H2564="SI", moras!C2564, "")</f>
        <v/>
      </c>
      <c r="R2572" s="14">
        <f>IF(moras!H2564="NO", moras!C2564, "")</f>
        <v>446149.5</v>
      </c>
      <c r="S2572" s="14">
        <f t="shared" si="43"/>
        <v>-446149.5</v>
      </c>
      <c r="T2572" s="14"/>
      <c r="U2572" s="14"/>
      <c r="V2572" s="14"/>
      <c r="W2572" s="14"/>
      <c r="X2572" s="14"/>
      <c r="Y2572" s="14"/>
      <c r="Z2572" s="14"/>
      <c r="AA2572" s="14"/>
      <c r="AB2572" s="14"/>
      <c r="AC2572" s="14"/>
      <c r="AD2572" s="14"/>
      <c r="AE2572" s="14"/>
      <c r="AF2572" s="14"/>
      <c r="AG2572" s="14"/>
      <c r="AH2572" s="14"/>
      <c r="AI2572" s="14"/>
      <c r="AJ2572" s="14"/>
      <c r="AK2572" s="14"/>
      <c r="AL2572" s="14"/>
    </row>
    <row r="2573" spans="1:38">
      <c r="A2573" s="14"/>
      <c r="B2573" s="14"/>
      <c r="C2573" s="14"/>
      <c r="D2573" s="14"/>
      <c r="E2573" s="14"/>
      <c r="F2573" s="14"/>
      <c r="G2573" s="14"/>
      <c r="H2573" s="14"/>
      <c r="I2573" s="14"/>
      <c r="J2573" s="14"/>
      <c r="K2573" s="14"/>
      <c r="L2573" s="14"/>
      <c r="M2573" s="14"/>
      <c r="N2573" s="14"/>
      <c r="O2573" s="14"/>
      <c r="Q2573" s="14" t="str">
        <f>IF(moras!H2565="SI", moras!C2565, "")</f>
        <v/>
      </c>
      <c r="R2573" s="14">
        <f>IF(moras!H2565="NO", moras!C2565, "")</f>
        <v>681819</v>
      </c>
      <c r="S2573" s="14">
        <f t="shared" si="43"/>
        <v>-681819</v>
      </c>
      <c r="T2573" s="14"/>
      <c r="U2573" s="14"/>
      <c r="V2573" s="14"/>
      <c r="W2573" s="14"/>
      <c r="X2573" s="14"/>
      <c r="Y2573" s="14"/>
      <c r="Z2573" s="14"/>
      <c r="AA2573" s="14"/>
      <c r="AB2573" s="14"/>
      <c r="AC2573" s="14"/>
      <c r="AD2573" s="14"/>
      <c r="AE2573" s="14"/>
      <c r="AF2573" s="14"/>
      <c r="AG2573" s="14"/>
      <c r="AH2573" s="14"/>
      <c r="AI2573" s="14"/>
      <c r="AJ2573" s="14"/>
      <c r="AK2573" s="14"/>
      <c r="AL2573" s="14"/>
    </row>
    <row r="2574" spans="1:38">
      <c r="A2574" s="14"/>
      <c r="B2574" s="14"/>
      <c r="C2574" s="14"/>
      <c r="D2574" s="14"/>
      <c r="E2574" s="14"/>
      <c r="F2574" s="14"/>
      <c r="G2574" s="14"/>
      <c r="H2574" s="14"/>
      <c r="I2574" s="14"/>
      <c r="J2574" s="14"/>
      <c r="K2574" s="14"/>
      <c r="L2574" s="14"/>
      <c r="M2574" s="14"/>
      <c r="N2574" s="14"/>
      <c r="O2574" s="14"/>
      <c r="Q2574" s="14" t="str">
        <f>IF(moras!H2566="SI", moras!C2566, "")</f>
        <v/>
      </c>
      <c r="R2574" s="14">
        <f>IF(moras!H2566="NO", moras!C2566, "")</f>
        <v>287609.93</v>
      </c>
      <c r="S2574" s="14">
        <f t="shared" si="43"/>
        <v>-287609.93</v>
      </c>
      <c r="T2574" s="14"/>
      <c r="U2574" s="14"/>
      <c r="V2574" s="14"/>
      <c r="W2574" s="14"/>
      <c r="X2574" s="14"/>
      <c r="Y2574" s="14"/>
      <c r="Z2574" s="14"/>
      <c r="AA2574" s="14"/>
      <c r="AB2574" s="14"/>
      <c r="AC2574" s="14"/>
      <c r="AD2574" s="14"/>
      <c r="AE2574" s="14"/>
      <c r="AF2574" s="14"/>
      <c r="AG2574" s="14"/>
      <c r="AH2574" s="14"/>
      <c r="AI2574" s="14"/>
      <c r="AJ2574" s="14"/>
      <c r="AK2574" s="14"/>
      <c r="AL2574" s="14"/>
    </row>
    <row r="2575" spans="1:38">
      <c r="A2575" s="14"/>
      <c r="B2575" s="14"/>
      <c r="C2575" s="14"/>
      <c r="D2575" s="14"/>
      <c r="E2575" s="14"/>
      <c r="F2575" s="14"/>
      <c r="G2575" s="14"/>
      <c r="H2575" s="14"/>
      <c r="I2575" s="14"/>
      <c r="J2575" s="14"/>
      <c r="K2575" s="14"/>
      <c r="L2575" s="14"/>
      <c r="M2575" s="14"/>
      <c r="N2575" s="14"/>
      <c r="O2575" s="14"/>
      <c r="Q2575" s="14" t="str">
        <f>IF(moras!H2567="SI", moras!C2567, "")</f>
        <v/>
      </c>
      <c r="R2575" s="14">
        <f>IF(moras!H2567="NO", moras!C2567, "")</f>
        <v>711460.6</v>
      </c>
      <c r="S2575" s="14">
        <f t="shared" si="43"/>
        <v>-711460.6</v>
      </c>
      <c r="T2575" s="14"/>
      <c r="U2575" s="14"/>
      <c r="V2575" s="14"/>
      <c r="W2575" s="14"/>
      <c r="X2575" s="14"/>
      <c r="Y2575" s="14"/>
      <c r="Z2575" s="14"/>
      <c r="AA2575" s="14"/>
      <c r="AB2575" s="14"/>
      <c r="AC2575" s="14"/>
      <c r="AD2575" s="14"/>
      <c r="AE2575" s="14"/>
      <c r="AF2575" s="14"/>
      <c r="AG2575" s="14"/>
      <c r="AH2575" s="14"/>
      <c r="AI2575" s="14"/>
      <c r="AJ2575" s="14"/>
      <c r="AK2575" s="14"/>
      <c r="AL2575" s="14"/>
    </row>
    <row r="2576" spans="1:38">
      <c r="A2576" s="14"/>
      <c r="B2576" s="14"/>
      <c r="C2576" s="14"/>
      <c r="D2576" s="14"/>
      <c r="E2576" s="14"/>
      <c r="F2576" s="14"/>
      <c r="G2576" s="14"/>
      <c r="H2576" s="14"/>
      <c r="I2576" s="14"/>
      <c r="J2576" s="14"/>
      <c r="K2576" s="14"/>
      <c r="L2576" s="14"/>
      <c r="M2576" s="14"/>
      <c r="N2576" s="14"/>
      <c r="O2576" s="14"/>
      <c r="Q2576" s="14">
        <f>IF(moras!H2568="SI", moras!C2568, "")</f>
        <v>304357</v>
      </c>
      <c r="R2576" s="14" t="str">
        <f>IF(moras!H2568="NO", moras!C2568, "")</f>
        <v/>
      </c>
      <c r="S2576" s="14" t="e">
        <f t="shared" si="43"/>
        <v>#VALUE!</v>
      </c>
      <c r="T2576" s="14"/>
      <c r="U2576" s="14"/>
      <c r="V2576" s="14"/>
      <c r="W2576" s="14"/>
      <c r="X2576" s="14"/>
      <c r="Y2576" s="14"/>
      <c r="Z2576" s="14"/>
      <c r="AA2576" s="14"/>
      <c r="AB2576" s="14"/>
      <c r="AC2576" s="14"/>
      <c r="AD2576" s="14"/>
      <c r="AE2576" s="14"/>
      <c r="AF2576" s="14"/>
      <c r="AG2576" s="14"/>
      <c r="AH2576" s="14"/>
      <c r="AI2576" s="14"/>
      <c r="AJ2576" s="14"/>
      <c r="AK2576" s="14"/>
      <c r="AL2576" s="14"/>
    </row>
    <row r="2577" spans="1:38">
      <c r="A2577" s="14"/>
      <c r="B2577" s="14"/>
      <c r="C2577" s="14"/>
      <c r="D2577" s="14"/>
      <c r="E2577" s="14"/>
      <c r="F2577" s="14"/>
      <c r="G2577" s="14"/>
      <c r="H2577" s="14"/>
      <c r="I2577" s="14"/>
      <c r="J2577" s="14"/>
      <c r="K2577" s="14"/>
      <c r="L2577" s="14"/>
      <c r="M2577" s="14"/>
      <c r="N2577" s="14"/>
      <c r="O2577" s="14"/>
      <c r="Q2577" s="14" t="str">
        <f>IF(moras!H2569="SI", moras!C2569, "")</f>
        <v/>
      </c>
      <c r="R2577" s="14">
        <f>IF(moras!H2569="NO", moras!C2569, "")</f>
        <v>359544.27</v>
      </c>
      <c r="S2577" s="14">
        <f t="shared" si="43"/>
        <v>-359544.27</v>
      </c>
      <c r="T2577" s="14"/>
      <c r="U2577" s="14"/>
      <c r="V2577" s="14"/>
      <c r="W2577" s="14"/>
      <c r="X2577" s="14"/>
      <c r="Y2577" s="14"/>
      <c r="Z2577" s="14"/>
      <c r="AA2577" s="14"/>
      <c r="AB2577" s="14"/>
      <c r="AC2577" s="14"/>
      <c r="AD2577" s="14"/>
      <c r="AE2577" s="14"/>
      <c r="AF2577" s="14"/>
      <c r="AG2577" s="14"/>
      <c r="AH2577" s="14"/>
      <c r="AI2577" s="14"/>
      <c r="AJ2577" s="14"/>
      <c r="AK2577" s="14"/>
      <c r="AL2577" s="14"/>
    </row>
    <row r="2578" spans="1:38">
      <c r="A2578" s="14"/>
      <c r="B2578" s="14"/>
      <c r="C2578" s="14"/>
      <c r="D2578" s="14"/>
      <c r="E2578" s="14"/>
      <c r="F2578" s="14"/>
      <c r="G2578" s="14"/>
      <c r="H2578" s="14"/>
      <c r="I2578" s="14"/>
      <c r="J2578" s="14"/>
      <c r="K2578" s="14"/>
      <c r="L2578" s="14"/>
      <c r="M2578" s="14"/>
      <c r="N2578" s="14"/>
      <c r="O2578" s="14"/>
      <c r="Q2578" s="14" t="str">
        <f>IF(moras!H2570="SI", moras!C2570, "")</f>
        <v/>
      </c>
      <c r="R2578" s="14">
        <f>IF(moras!H2570="NO", moras!C2570, "")</f>
        <v>145000</v>
      </c>
      <c r="S2578" s="14">
        <f t="shared" si="43"/>
        <v>-145000</v>
      </c>
      <c r="T2578" s="14"/>
      <c r="U2578" s="14"/>
      <c r="V2578" s="14"/>
      <c r="W2578" s="14"/>
      <c r="X2578" s="14"/>
      <c r="Y2578" s="14"/>
      <c r="Z2578" s="14"/>
      <c r="AA2578" s="14"/>
      <c r="AB2578" s="14"/>
      <c r="AC2578" s="14"/>
      <c r="AD2578" s="14"/>
      <c r="AE2578" s="14"/>
      <c r="AF2578" s="14"/>
      <c r="AG2578" s="14"/>
      <c r="AH2578" s="14"/>
      <c r="AI2578" s="14"/>
      <c r="AJ2578" s="14"/>
      <c r="AK2578" s="14"/>
      <c r="AL2578" s="14"/>
    </row>
    <row r="2579" spans="1:38">
      <c r="A2579" s="14"/>
      <c r="B2579" s="14"/>
      <c r="C2579" s="14"/>
      <c r="D2579" s="14"/>
      <c r="E2579" s="14"/>
      <c r="F2579" s="14"/>
      <c r="G2579" s="14"/>
      <c r="H2579" s="14"/>
      <c r="I2579" s="14"/>
      <c r="J2579" s="14"/>
      <c r="K2579" s="14"/>
      <c r="L2579" s="14"/>
      <c r="M2579" s="14"/>
      <c r="N2579" s="14"/>
      <c r="O2579" s="14"/>
      <c r="Q2579" s="14" t="str">
        <f>IF(moras!H2571="SI", moras!C2571, "")</f>
        <v/>
      </c>
      <c r="R2579" s="14">
        <f>IF(moras!H2571="NO", moras!C2571, "")</f>
        <v>634623</v>
      </c>
      <c r="S2579" s="14">
        <f t="shared" si="43"/>
        <v>-634623</v>
      </c>
      <c r="T2579" s="14"/>
      <c r="U2579" s="14"/>
      <c r="V2579" s="14"/>
      <c r="W2579" s="14"/>
      <c r="X2579" s="14"/>
      <c r="Y2579" s="14"/>
      <c r="Z2579" s="14"/>
      <c r="AA2579" s="14"/>
      <c r="AB2579" s="14"/>
      <c r="AC2579" s="14"/>
      <c r="AD2579" s="14"/>
      <c r="AE2579" s="14"/>
      <c r="AF2579" s="14"/>
      <c r="AG2579" s="14"/>
      <c r="AH2579" s="14"/>
      <c r="AI2579" s="14"/>
      <c r="AJ2579" s="14"/>
      <c r="AK2579" s="14"/>
      <c r="AL2579" s="14"/>
    </row>
    <row r="2580" spans="1:38">
      <c r="A2580" s="14"/>
      <c r="B2580" s="14"/>
      <c r="C2580" s="14"/>
      <c r="D2580" s="14"/>
      <c r="E2580" s="14"/>
      <c r="F2580" s="14"/>
      <c r="G2580" s="14"/>
      <c r="H2580" s="14"/>
      <c r="I2580" s="14"/>
      <c r="J2580" s="14"/>
      <c r="K2580" s="14"/>
      <c r="L2580" s="14"/>
      <c r="M2580" s="14"/>
      <c r="N2580" s="14"/>
      <c r="O2580" s="14"/>
      <c r="Q2580" s="14" t="str">
        <f>IF(moras!H2572="SI", moras!C2572, "")</f>
        <v/>
      </c>
      <c r="R2580" s="14">
        <f>IF(moras!H2572="NO", moras!C2572, "")</f>
        <v>547200</v>
      </c>
      <c r="S2580" s="14">
        <f t="shared" si="43"/>
        <v>-547200</v>
      </c>
      <c r="T2580" s="14"/>
      <c r="U2580" s="14"/>
      <c r="V2580" s="14"/>
      <c r="W2580" s="14"/>
      <c r="X2580" s="14"/>
      <c r="Y2580" s="14"/>
      <c r="Z2580" s="14"/>
      <c r="AA2580" s="14"/>
      <c r="AB2580" s="14"/>
      <c r="AC2580" s="14"/>
      <c r="AD2580" s="14"/>
      <c r="AE2580" s="14"/>
      <c r="AF2580" s="14"/>
      <c r="AG2580" s="14"/>
      <c r="AH2580" s="14"/>
      <c r="AI2580" s="14"/>
      <c r="AJ2580" s="14"/>
      <c r="AK2580" s="14"/>
      <c r="AL2580" s="14"/>
    </row>
    <row r="2581" spans="1:38">
      <c r="A2581" s="14"/>
      <c r="B2581" s="14"/>
      <c r="C2581" s="14"/>
      <c r="D2581" s="14"/>
      <c r="E2581" s="14"/>
      <c r="F2581" s="14"/>
      <c r="G2581" s="14"/>
      <c r="H2581" s="14"/>
      <c r="I2581" s="14"/>
      <c r="J2581" s="14"/>
      <c r="K2581" s="14"/>
      <c r="L2581" s="14"/>
      <c r="M2581" s="14"/>
      <c r="N2581" s="14"/>
      <c r="O2581" s="14"/>
      <c r="Q2581" s="14">
        <f>IF(moras!H2573="SI", moras!C2573, "")</f>
        <v>1044273</v>
      </c>
      <c r="R2581" s="14" t="str">
        <f>IF(moras!H2573="NO", moras!C2573, "")</f>
        <v/>
      </c>
      <c r="S2581" s="14" t="e">
        <f t="shared" si="43"/>
        <v>#VALUE!</v>
      </c>
      <c r="T2581" s="14"/>
      <c r="U2581" s="14"/>
      <c r="V2581" s="14"/>
      <c r="W2581" s="14"/>
      <c r="X2581" s="14"/>
      <c r="Y2581" s="14"/>
      <c r="Z2581" s="14"/>
      <c r="AA2581" s="14"/>
      <c r="AB2581" s="14"/>
      <c r="AC2581" s="14"/>
      <c r="AD2581" s="14"/>
      <c r="AE2581" s="14"/>
      <c r="AF2581" s="14"/>
      <c r="AG2581" s="14"/>
      <c r="AH2581" s="14"/>
      <c r="AI2581" s="14"/>
      <c r="AJ2581" s="14"/>
      <c r="AK2581" s="14"/>
      <c r="AL2581" s="14"/>
    </row>
    <row r="2582" spans="1:38">
      <c r="A2582" s="14"/>
      <c r="B2582" s="14"/>
      <c r="C2582" s="14"/>
      <c r="D2582" s="14"/>
      <c r="E2582" s="14"/>
      <c r="F2582" s="14"/>
      <c r="G2582" s="14"/>
      <c r="H2582" s="14"/>
      <c r="I2582" s="14"/>
      <c r="J2582" s="14"/>
      <c r="K2582" s="14"/>
      <c r="L2582" s="14"/>
      <c r="M2582" s="14"/>
      <c r="N2582" s="14"/>
      <c r="O2582" s="14"/>
      <c r="Q2582" s="14" t="str">
        <f>IF(moras!H2574="SI", moras!C2574, "")</f>
        <v/>
      </c>
      <c r="R2582" s="14">
        <f>IF(moras!H2574="NO", moras!C2574, "")</f>
        <v>329836.81</v>
      </c>
      <c r="S2582" s="14">
        <f t="shared" si="43"/>
        <v>-329836.81</v>
      </c>
      <c r="T2582" s="14"/>
      <c r="U2582" s="14"/>
      <c r="V2582" s="14"/>
      <c r="W2582" s="14"/>
      <c r="X2582" s="14"/>
      <c r="Y2582" s="14"/>
      <c r="Z2582" s="14"/>
      <c r="AA2582" s="14"/>
      <c r="AB2582" s="14"/>
      <c r="AC2582" s="14"/>
      <c r="AD2582" s="14"/>
      <c r="AE2582" s="14"/>
      <c r="AF2582" s="14"/>
      <c r="AG2582" s="14"/>
      <c r="AH2582" s="14"/>
      <c r="AI2582" s="14"/>
      <c r="AJ2582" s="14"/>
      <c r="AK2582" s="14"/>
      <c r="AL2582" s="14"/>
    </row>
    <row r="2583" spans="1:38">
      <c r="A2583" s="14"/>
      <c r="B2583" s="14"/>
      <c r="C2583" s="14"/>
      <c r="D2583" s="14"/>
      <c r="E2583" s="14"/>
      <c r="F2583" s="14"/>
      <c r="G2583" s="14"/>
      <c r="H2583" s="14"/>
      <c r="I2583" s="14"/>
      <c r="J2583" s="14"/>
      <c r="K2583" s="14"/>
      <c r="L2583" s="14"/>
      <c r="M2583" s="14"/>
      <c r="N2583" s="14"/>
      <c r="O2583" s="14"/>
      <c r="Q2583" s="14" t="str">
        <f>IF(moras!H2575="SI", moras!C2575, "")</f>
        <v/>
      </c>
      <c r="R2583" s="14">
        <f>IF(moras!H2575="NO", moras!C2575, "")</f>
        <v>297046</v>
      </c>
      <c r="S2583" s="14">
        <f t="shared" si="43"/>
        <v>-297046</v>
      </c>
      <c r="T2583" s="14"/>
      <c r="U2583" s="14"/>
      <c r="V2583" s="14"/>
      <c r="W2583" s="14"/>
      <c r="X2583" s="14"/>
      <c r="Y2583" s="14"/>
      <c r="Z2583" s="14"/>
      <c r="AA2583" s="14"/>
      <c r="AB2583" s="14"/>
      <c r="AC2583" s="14"/>
      <c r="AD2583" s="14"/>
      <c r="AE2583" s="14"/>
      <c r="AF2583" s="14"/>
      <c r="AG2583" s="14"/>
      <c r="AH2583" s="14"/>
      <c r="AI2583" s="14"/>
      <c r="AJ2583" s="14"/>
      <c r="AK2583" s="14"/>
      <c r="AL2583" s="14"/>
    </row>
    <row r="2584" spans="1:38">
      <c r="A2584" s="14"/>
      <c r="B2584" s="14"/>
      <c r="C2584" s="14"/>
      <c r="D2584" s="14"/>
      <c r="E2584" s="14"/>
      <c r="F2584" s="14"/>
      <c r="G2584" s="14"/>
      <c r="H2584" s="14"/>
      <c r="I2584" s="14"/>
      <c r="J2584" s="14"/>
      <c r="K2584" s="14"/>
      <c r="L2584" s="14"/>
      <c r="M2584" s="14"/>
      <c r="N2584" s="14"/>
      <c r="O2584" s="14"/>
      <c r="Q2584" s="14" t="str">
        <f>IF(moras!H2576="SI", moras!C2576, "")</f>
        <v/>
      </c>
      <c r="R2584" s="14">
        <f>IF(moras!H2576="NO", moras!C2576, "")</f>
        <v>470823.31</v>
      </c>
      <c r="S2584" s="14">
        <f t="shared" si="43"/>
        <v>-470823.31</v>
      </c>
      <c r="T2584" s="14"/>
      <c r="U2584" s="14"/>
      <c r="V2584" s="14"/>
      <c r="W2584" s="14"/>
      <c r="X2584" s="14"/>
      <c r="Y2584" s="14"/>
      <c r="Z2584" s="14"/>
      <c r="AA2584" s="14"/>
      <c r="AB2584" s="14"/>
      <c r="AC2584" s="14"/>
      <c r="AD2584" s="14"/>
      <c r="AE2584" s="14"/>
      <c r="AF2584" s="14"/>
      <c r="AG2584" s="14"/>
      <c r="AH2584" s="14"/>
      <c r="AI2584" s="14"/>
      <c r="AJ2584" s="14"/>
      <c r="AK2584" s="14"/>
      <c r="AL2584" s="14"/>
    </row>
    <row r="2585" spans="1:38">
      <c r="A2585" s="14"/>
      <c r="B2585" s="14"/>
      <c r="C2585" s="14"/>
      <c r="D2585" s="14"/>
      <c r="E2585" s="14"/>
      <c r="F2585" s="14"/>
      <c r="G2585" s="14"/>
      <c r="H2585" s="14"/>
      <c r="I2585" s="14"/>
      <c r="J2585" s="14"/>
      <c r="K2585" s="14"/>
      <c r="L2585" s="14"/>
      <c r="M2585" s="14"/>
      <c r="N2585" s="14"/>
      <c r="O2585" s="14"/>
      <c r="Q2585" s="14" t="str">
        <f>IF(moras!H2577="SI", moras!C2577, "")</f>
        <v/>
      </c>
      <c r="R2585" s="14">
        <f>IF(moras!H2577="NO", moras!C2577, "")</f>
        <v>1002900.02</v>
      </c>
      <c r="S2585" s="14">
        <f t="shared" si="43"/>
        <v>-1002900.02</v>
      </c>
      <c r="T2585" s="14"/>
      <c r="U2585" s="14"/>
      <c r="V2585" s="14"/>
      <c r="W2585" s="14"/>
      <c r="X2585" s="14"/>
      <c r="Y2585" s="14"/>
      <c r="Z2585" s="14"/>
      <c r="AA2585" s="14"/>
      <c r="AB2585" s="14"/>
      <c r="AC2585" s="14"/>
      <c r="AD2585" s="14"/>
      <c r="AE2585" s="14"/>
      <c r="AF2585" s="14"/>
      <c r="AG2585" s="14"/>
      <c r="AH2585" s="14"/>
      <c r="AI2585" s="14"/>
      <c r="AJ2585" s="14"/>
      <c r="AK2585" s="14"/>
      <c r="AL2585" s="14"/>
    </row>
    <row r="2586" spans="1:38">
      <c r="A2586" s="14"/>
      <c r="B2586" s="14"/>
      <c r="C2586" s="14"/>
      <c r="D2586" s="14"/>
      <c r="E2586" s="14"/>
      <c r="F2586" s="14"/>
      <c r="G2586" s="14"/>
      <c r="H2586" s="14"/>
      <c r="I2586" s="14"/>
      <c r="J2586" s="14"/>
      <c r="K2586" s="14"/>
      <c r="L2586" s="14"/>
      <c r="M2586" s="14"/>
      <c r="N2586" s="14"/>
      <c r="O2586" s="14"/>
      <c r="Q2586" s="14" t="str">
        <f>IF(moras!H2578="SI", moras!C2578, "")</f>
        <v/>
      </c>
      <c r="R2586" s="14">
        <f>IF(moras!H2578="NO", moras!C2578, "")</f>
        <v>490140.74</v>
      </c>
      <c r="S2586" s="14">
        <f t="shared" si="43"/>
        <v>-490140.74</v>
      </c>
      <c r="T2586" s="14"/>
      <c r="U2586" s="14"/>
      <c r="V2586" s="14"/>
      <c r="W2586" s="14"/>
      <c r="X2586" s="14"/>
      <c r="Y2586" s="14"/>
      <c r="Z2586" s="14"/>
      <c r="AA2586" s="14"/>
      <c r="AB2586" s="14"/>
      <c r="AC2586" s="14"/>
      <c r="AD2586" s="14"/>
      <c r="AE2586" s="14"/>
      <c r="AF2586" s="14"/>
      <c r="AG2586" s="14"/>
      <c r="AH2586" s="14"/>
      <c r="AI2586" s="14"/>
      <c r="AJ2586" s="14"/>
      <c r="AK2586" s="14"/>
      <c r="AL2586" s="14"/>
    </row>
    <row r="2587" spans="1:38">
      <c r="A2587" s="14"/>
      <c r="B2587" s="14"/>
      <c r="C2587" s="14"/>
      <c r="D2587" s="14"/>
      <c r="E2587" s="14"/>
      <c r="F2587" s="14"/>
      <c r="G2587" s="14"/>
      <c r="H2587" s="14"/>
      <c r="I2587" s="14"/>
      <c r="J2587" s="14"/>
      <c r="K2587" s="14"/>
      <c r="L2587" s="14"/>
      <c r="M2587" s="14"/>
      <c r="N2587" s="14"/>
      <c r="O2587" s="14"/>
      <c r="Q2587" s="14" t="str">
        <f>IF(moras!H2579="SI", moras!C2579, "")</f>
        <v/>
      </c>
      <c r="R2587" s="14">
        <f>IF(moras!H2579="NO", moras!C2579, "")</f>
        <v>386489</v>
      </c>
      <c r="S2587" s="14">
        <f t="shared" si="43"/>
        <v>-386489</v>
      </c>
      <c r="T2587" s="14"/>
      <c r="U2587" s="14"/>
      <c r="V2587" s="14"/>
      <c r="W2587" s="14"/>
      <c r="X2587" s="14"/>
      <c r="Y2587" s="14"/>
      <c r="Z2587" s="14"/>
      <c r="AA2587" s="14"/>
      <c r="AB2587" s="14"/>
      <c r="AC2587" s="14"/>
      <c r="AD2587" s="14"/>
      <c r="AE2587" s="14"/>
      <c r="AF2587" s="14"/>
      <c r="AG2587" s="14"/>
      <c r="AH2587" s="14"/>
      <c r="AI2587" s="14"/>
      <c r="AJ2587" s="14"/>
      <c r="AK2587" s="14"/>
      <c r="AL2587" s="14"/>
    </row>
    <row r="2588" spans="1:38">
      <c r="A2588" s="14"/>
      <c r="B2588" s="14"/>
      <c r="C2588" s="14"/>
      <c r="D2588" s="14"/>
      <c r="E2588" s="14"/>
      <c r="F2588" s="14"/>
      <c r="G2588" s="14"/>
      <c r="H2588" s="14"/>
      <c r="I2588" s="14"/>
      <c r="J2588" s="14"/>
      <c r="K2588" s="14"/>
      <c r="L2588" s="14"/>
      <c r="M2588" s="14"/>
      <c r="N2588" s="14"/>
      <c r="O2588" s="14"/>
      <c r="Q2588" s="14" t="str">
        <f>IF(moras!H2580="SI", moras!C2580, "")</f>
        <v/>
      </c>
      <c r="R2588" s="14">
        <f>IF(moras!H2580="NO", moras!C2580, "")</f>
        <v>159787.23000000001</v>
      </c>
      <c r="S2588" s="14">
        <f t="shared" si="43"/>
        <v>-159787.23000000001</v>
      </c>
      <c r="T2588" s="14"/>
      <c r="U2588" s="14"/>
      <c r="V2588" s="14"/>
      <c r="W2588" s="14"/>
      <c r="X2588" s="14"/>
      <c r="Y2588" s="14"/>
      <c r="Z2588" s="14"/>
      <c r="AA2588" s="14"/>
      <c r="AB2588" s="14"/>
      <c r="AC2588" s="14"/>
      <c r="AD2588" s="14"/>
      <c r="AE2588" s="14"/>
      <c r="AF2588" s="14"/>
      <c r="AG2588" s="14"/>
      <c r="AH2588" s="14"/>
      <c r="AI2588" s="14"/>
      <c r="AJ2588" s="14"/>
      <c r="AK2588" s="14"/>
      <c r="AL2588" s="14"/>
    </row>
    <row r="2589" spans="1:38">
      <c r="A2589" s="14"/>
      <c r="B2589" s="14"/>
      <c r="C2589" s="14"/>
      <c r="D2589" s="14"/>
      <c r="E2589" s="14"/>
      <c r="F2589" s="14"/>
      <c r="G2589" s="14"/>
      <c r="H2589" s="14"/>
      <c r="I2589" s="14"/>
      <c r="J2589" s="14"/>
      <c r="K2589" s="14"/>
      <c r="L2589" s="14"/>
      <c r="M2589" s="14"/>
      <c r="N2589" s="14"/>
      <c r="O2589" s="14"/>
      <c r="Q2589" s="14" t="str">
        <f>IF(moras!H2581="SI", moras!C2581, "")</f>
        <v/>
      </c>
      <c r="R2589" s="14">
        <f>IF(moras!H2581="NO", moras!C2581, "")</f>
        <v>297046</v>
      </c>
      <c r="S2589" s="14">
        <f t="shared" si="43"/>
        <v>-297046</v>
      </c>
      <c r="T2589" s="14"/>
      <c r="U2589" s="14"/>
      <c r="V2589" s="14"/>
      <c r="W2589" s="14"/>
      <c r="X2589" s="14"/>
      <c r="Y2589" s="14"/>
      <c r="Z2589" s="14"/>
      <c r="AA2589" s="14"/>
      <c r="AB2589" s="14"/>
      <c r="AC2589" s="14"/>
      <c r="AD2589" s="14"/>
      <c r="AE2589" s="14"/>
      <c r="AF2589" s="14"/>
      <c r="AG2589" s="14"/>
      <c r="AH2589" s="14"/>
      <c r="AI2589" s="14"/>
      <c r="AJ2589" s="14"/>
      <c r="AK2589" s="14"/>
      <c r="AL2589" s="14"/>
    </row>
    <row r="2590" spans="1:38">
      <c r="A2590" s="14"/>
      <c r="B2590" s="14"/>
      <c r="C2590" s="14"/>
      <c r="D2590" s="14"/>
      <c r="E2590" s="14"/>
      <c r="F2590" s="14"/>
      <c r="G2590" s="14"/>
      <c r="H2590" s="14"/>
      <c r="I2590" s="14"/>
      <c r="J2590" s="14"/>
      <c r="K2590" s="14"/>
      <c r="L2590" s="14"/>
      <c r="M2590" s="14"/>
      <c r="N2590" s="14"/>
      <c r="O2590" s="14"/>
      <c r="Q2590" s="14" t="str">
        <f>IF(moras!H2582="SI", moras!C2582, "")</f>
        <v/>
      </c>
      <c r="R2590" s="14">
        <f>IF(moras!H2582="NO", moras!C2582, "")</f>
        <v>661866.11</v>
      </c>
      <c r="S2590" s="14">
        <f t="shared" si="43"/>
        <v>-661866.11</v>
      </c>
      <c r="T2590" s="14"/>
      <c r="U2590" s="14"/>
      <c r="V2590" s="14"/>
      <c r="W2590" s="14"/>
      <c r="X2590" s="14"/>
      <c r="Y2590" s="14"/>
      <c r="Z2590" s="14"/>
      <c r="AA2590" s="14"/>
      <c r="AB2590" s="14"/>
      <c r="AC2590" s="14"/>
      <c r="AD2590" s="14"/>
      <c r="AE2590" s="14"/>
      <c r="AF2590" s="14"/>
      <c r="AG2590" s="14"/>
      <c r="AH2590" s="14"/>
      <c r="AI2590" s="14"/>
      <c r="AJ2590" s="14"/>
      <c r="AK2590" s="14"/>
      <c r="AL2590" s="14"/>
    </row>
    <row r="2591" spans="1:38">
      <c r="A2591" s="14"/>
      <c r="B2591" s="14"/>
      <c r="C2591" s="14"/>
      <c r="D2591" s="14"/>
      <c r="E2591" s="14"/>
      <c r="F2591" s="14"/>
      <c r="G2591" s="14"/>
      <c r="H2591" s="14"/>
      <c r="I2591" s="14"/>
      <c r="J2591" s="14"/>
      <c r="K2591" s="14"/>
      <c r="L2591" s="14"/>
      <c r="M2591" s="14"/>
      <c r="N2591" s="14"/>
      <c r="O2591" s="14"/>
      <c r="Q2591" s="14" t="str">
        <f>IF(moras!H2583="SI", moras!C2583, "")</f>
        <v/>
      </c>
      <c r="R2591" s="14">
        <f>IF(moras!H2583="NO", moras!C2583, "")</f>
        <v>300611</v>
      </c>
      <c r="S2591" s="14">
        <f t="shared" si="43"/>
        <v>-300611</v>
      </c>
      <c r="T2591" s="14"/>
      <c r="U2591" s="14"/>
      <c r="V2591" s="14"/>
      <c r="W2591" s="14"/>
      <c r="X2591" s="14"/>
      <c r="Y2591" s="14"/>
      <c r="Z2591" s="14"/>
      <c r="AA2591" s="14"/>
      <c r="AB2591" s="14"/>
      <c r="AC2591" s="14"/>
      <c r="AD2591" s="14"/>
      <c r="AE2591" s="14"/>
      <c r="AF2591" s="14"/>
      <c r="AG2591" s="14"/>
      <c r="AH2591" s="14"/>
      <c r="AI2591" s="14"/>
      <c r="AJ2591" s="14"/>
      <c r="AK2591" s="14"/>
      <c r="AL2591" s="14"/>
    </row>
    <row r="2592" spans="1:38">
      <c r="A2592" s="14"/>
      <c r="B2592" s="14"/>
      <c r="C2592" s="14"/>
      <c r="D2592" s="14"/>
      <c r="E2592" s="14"/>
      <c r="F2592" s="14"/>
      <c r="G2592" s="14"/>
      <c r="H2592" s="14"/>
      <c r="I2592" s="14"/>
      <c r="J2592" s="14"/>
      <c r="K2592" s="14"/>
      <c r="L2592" s="14"/>
      <c r="M2592" s="14"/>
      <c r="N2592" s="14"/>
      <c r="O2592" s="14"/>
      <c r="Q2592" s="14">
        <f>IF(moras!H2584="SI", moras!C2584, "")</f>
        <v>278030</v>
      </c>
      <c r="R2592" s="14" t="str">
        <f>IF(moras!H2584="NO", moras!C2584, "")</f>
        <v/>
      </c>
      <c r="S2592" s="14" t="e">
        <f t="shared" si="43"/>
        <v>#VALUE!</v>
      </c>
      <c r="T2592" s="14"/>
      <c r="U2592" s="14"/>
      <c r="V2592" s="14"/>
      <c r="W2592" s="14"/>
      <c r="X2592" s="14"/>
      <c r="Y2592" s="14"/>
      <c r="Z2592" s="14"/>
      <c r="AA2592" s="14"/>
      <c r="AB2592" s="14"/>
      <c r="AC2592" s="14"/>
      <c r="AD2592" s="14"/>
      <c r="AE2592" s="14"/>
      <c r="AF2592" s="14"/>
      <c r="AG2592" s="14"/>
      <c r="AH2592" s="14"/>
      <c r="AI2592" s="14"/>
      <c r="AJ2592" s="14"/>
      <c r="AK2592" s="14"/>
      <c r="AL2592" s="14"/>
    </row>
    <row r="2593" spans="1:38">
      <c r="A2593" s="14"/>
      <c r="B2593" s="14"/>
      <c r="C2593" s="14"/>
      <c r="D2593" s="14"/>
      <c r="E2593" s="14"/>
      <c r="F2593" s="14"/>
      <c r="G2593" s="14"/>
      <c r="H2593" s="14"/>
      <c r="I2593" s="14"/>
      <c r="J2593" s="14"/>
      <c r="K2593" s="14"/>
      <c r="L2593" s="14"/>
      <c r="M2593" s="14"/>
      <c r="N2593" s="14"/>
      <c r="O2593" s="14"/>
      <c r="Q2593" s="14" t="str">
        <f>IF(moras!H2585="SI", moras!C2585, "")</f>
        <v/>
      </c>
      <c r="R2593" s="14">
        <f>IF(moras!H2585="NO", moras!C2585, "")</f>
        <v>1172054</v>
      </c>
      <c r="S2593" s="14">
        <f t="shared" si="43"/>
        <v>-1172054</v>
      </c>
      <c r="T2593" s="14"/>
      <c r="U2593" s="14"/>
      <c r="V2593" s="14"/>
      <c r="W2593" s="14"/>
      <c r="X2593" s="14"/>
      <c r="Y2593" s="14"/>
      <c r="Z2593" s="14"/>
      <c r="AA2593" s="14"/>
      <c r="AB2593" s="14"/>
      <c r="AC2593" s="14"/>
      <c r="AD2593" s="14"/>
      <c r="AE2593" s="14"/>
      <c r="AF2593" s="14"/>
      <c r="AG2593" s="14"/>
      <c r="AH2593" s="14"/>
      <c r="AI2593" s="14"/>
      <c r="AJ2593" s="14"/>
      <c r="AK2593" s="14"/>
      <c r="AL2593" s="14"/>
    </row>
    <row r="2594" spans="1:38">
      <c r="A2594" s="14"/>
      <c r="B2594" s="14"/>
      <c r="C2594" s="14"/>
      <c r="D2594" s="14"/>
      <c r="E2594" s="14"/>
      <c r="F2594" s="14"/>
      <c r="G2594" s="14"/>
      <c r="H2594" s="14"/>
      <c r="I2594" s="14"/>
      <c r="J2594" s="14"/>
      <c r="K2594" s="14"/>
      <c r="L2594" s="14"/>
      <c r="M2594" s="14"/>
      <c r="N2594" s="14"/>
      <c r="O2594" s="14"/>
      <c r="Q2594" s="14">
        <f>IF(moras!H2586="SI", moras!C2586, "")</f>
        <v>912169</v>
      </c>
      <c r="R2594" s="14" t="str">
        <f>IF(moras!H2586="NO", moras!C2586, "")</f>
        <v/>
      </c>
      <c r="S2594" s="14" t="e">
        <f t="shared" si="43"/>
        <v>#VALUE!</v>
      </c>
      <c r="T2594" s="14"/>
      <c r="U2594" s="14"/>
      <c r="V2594" s="14"/>
      <c r="W2594" s="14"/>
      <c r="X2594" s="14"/>
      <c r="Y2594" s="14"/>
      <c r="Z2594" s="14"/>
      <c r="AA2594" s="14"/>
      <c r="AB2594" s="14"/>
      <c r="AC2594" s="14"/>
      <c r="AD2594" s="14"/>
      <c r="AE2594" s="14"/>
      <c r="AF2594" s="14"/>
      <c r="AG2594" s="14"/>
      <c r="AH2594" s="14"/>
      <c r="AI2594" s="14"/>
      <c r="AJ2594" s="14"/>
      <c r="AK2594" s="14"/>
      <c r="AL2594" s="14"/>
    </row>
    <row r="2595" spans="1:38">
      <c r="A2595" s="14"/>
      <c r="B2595" s="14"/>
      <c r="C2595" s="14"/>
      <c r="D2595" s="14"/>
      <c r="E2595" s="14"/>
      <c r="F2595" s="14"/>
      <c r="G2595" s="14"/>
      <c r="H2595" s="14"/>
      <c r="I2595" s="14"/>
      <c r="J2595" s="14"/>
      <c r="K2595" s="14"/>
      <c r="L2595" s="14"/>
      <c r="M2595" s="14"/>
      <c r="N2595" s="14"/>
      <c r="O2595" s="14"/>
      <c r="Q2595" s="14" t="str">
        <f>IF(moras!H2587="SI", moras!C2587, "")</f>
        <v/>
      </c>
      <c r="R2595" s="14">
        <f>IF(moras!H2587="NO", moras!C2587, "")</f>
        <v>93363.8</v>
      </c>
      <c r="S2595" s="14">
        <f t="shared" si="43"/>
        <v>-93363.8</v>
      </c>
      <c r="T2595" s="14"/>
      <c r="U2595" s="14"/>
      <c r="V2595" s="14"/>
      <c r="W2595" s="14"/>
      <c r="X2595" s="14"/>
      <c r="Y2595" s="14"/>
      <c r="Z2595" s="14"/>
      <c r="AA2595" s="14"/>
      <c r="AB2595" s="14"/>
      <c r="AC2595" s="14"/>
      <c r="AD2595" s="14"/>
      <c r="AE2595" s="14"/>
      <c r="AF2595" s="14"/>
      <c r="AG2595" s="14"/>
      <c r="AH2595" s="14"/>
      <c r="AI2595" s="14"/>
      <c r="AJ2595" s="14"/>
      <c r="AK2595" s="14"/>
      <c r="AL2595" s="14"/>
    </row>
    <row r="2596" spans="1:38">
      <c r="A2596" s="14"/>
      <c r="B2596" s="14"/>
      <c r="C2596" s="14"/>
      <c r="D2596" s="14"/>
      <c r="E2596" s="14"/>
      <c r="F2596" s="14"/>
      <c r="G2596" s="14"/>
      <c r="H2596" s="14"/>
      <c r="I2596" s="14"/>
      <c r="J2596" s="14"/>
      <c r="K2596" s="14"/>
      <c r="L2596" s="14"/>
      <c r="M2596" s="14"/>
      <c r="N2596" s="14"/>
      <c r="O2596" s="14"/>
      <c r="Q2596" s="14">
        <f>IF(moras!H2588="SI", moras!C2588, "")</f>
        <v>762828</v>
      </c>
      <c r="R2596" s="14" t="str">
        <f>IF(moras!H2588="NO", moras!C2588, "")</f>
        <v/>
      </c>
      <c r="S2596" s="14" t="e">
        <f t="shared" si="43"/>
        <v>#VALUE!</v>
      </c>
      <c r="T2596" s="14"/>
      <c r="U2596" s="14"/>
      <c r="V2596" s="14"/>
      <c r="W2596" s="14"/>
      <c r="X2596" s="14"/>
      <c r="Y2596" s="14"/>
      <c r="Z2596" s="14"/>
      <c r="AA2596" s="14"/>
      <c r="AB2596" s="14"/>
      <c r="AC2596" s="14"/>
      <c r="AD2596" s="14"/>
      <c r="AE2596" s="14"/>
      <c r="AF2596" s="14"/>
      <c r="AG2596" s="14"/>
      <c r="AH2596" s="14"/>
      <c r="AI2596" s="14"/>
      <c r="AJ2596" s="14"/>
      <c r="AK2596" s="14"/>
      <c r="AL2596" s="14"/>
    </row>
    <row r="2597" spans="1:38">
      <c r="A2597" s="14"/>
      <c r="B2597" s="14"/>
      <c r="C2597" s="14"/>
      <c r="D2597" s="14"/>
      <c r="E2597" s="14"/>
      <c r="F2597" s="14"/>
      <c r="G2597" s="14"/>
      <c r="H2597" s="14"/>
      <c r="I2597" s="14"/>
      <c r="J2597" s="14"/>
      <c r="K2597" s="14"/>
      <c r="L2597" s="14"/>
      <c r="M2597" s="14"/>
      <c r="N2597" s="14"/>
      <c r="O2597" s="14"/>
      <c r="Q2597" s="14" t="str">
        <f>IF(moras!H2589="SI", moras!C2589, "")</f>
        <v/>
      </c>
      <c r="R2597" s="14">
        <f>IF(moras!H2589="NO", moras!C2589, "")</f>
        <v>847871</v>
      </c>
      <c r="S2597" s="14">
        <f t="shared" si="43"/>
        <v>-847871</v>
      </c>
      <c r="T2597" s="14"/>
      <c r="U2597" s="14"/>
      <c r="V2597" s="14"/>
      <c r="W2597" s="14"/>
      <c r="X2597" s="14"/>
      <c r="Y2597" s="14"/>
      <c r="Z2597" s="14"/>
      <c r="AA2597" s="14"/>
      <c r="AB2597" s="14"/>
      <c r="AC2597" s="14"/>
      <c r="AD2597" s="14"/>
      <c r="AE2597" s="14"/>
      <c r="AF2597" s="14"/>
      <c r="AG2597" s="14"/>
      <c r="AH2597" s="14"/>
      <c r="AI2597" s="14"/>
      <c r="AJ2597" s="14"/>
      <c r="AK2597" s="14"/>
      <c r="AL2597" s="14"/>
    </row>
    <row r="2598" spans="1:38">
      <c r="A2598" s="14"/>
      <c r="B2598" s="14"/>
      <c r="C2598" s="14"/>
      <c r="D2598" s="14"/>
      <c r="E2598" s="14"/>
      <c r="F2598" s="14"/>
      <c r="G2598" s="14"/>
      <c r="H2598" s="14"/>
      <c r="I2598" s="14"/>
      <c r="J2598" s="14"/>
      <c r="K2598" s="14"/>
      <c r="L2598" s="14"/>
      <c r="M2598" s="14"/>
      <c r="N2598" s="14"/>
      <c r="O2598" s="14"/>
      <c r="Q2598" s="14" t="str">
        <f>IF(moras!H2590="SI", moras!C2590, "")</f>
        <v/>
      </c>
      <c r="R2598" s="14">
        <f>IF(moras!H2590="NO", moras!C2590, "")</f>
        <v>388987.92</v>
      </c>
      <c r="S2598" s="14">
        <f t="shared" si="43"/>
        <v>-388987.92</v>
      </c>
      <c r="T2598" s="14"/>
      <c r="U2598" s="14"/>
      <c r="V2598" s="14"/>
      <c r="W2598" s="14"/>
      <c r="X2598" s="14"/>
      <c r="Y2598" s="14"/>
      <c r="Z2598" s="14"/>
      <c r="AA2598" s="14"/>
      <c r="AB2598" s="14"/>
      <c r="AC2598" s="14"/>
      <c r="AD2598" s="14"/>
      <c r="AE2598" s="14"/>
      <c r="AF2598" s="14"/>
      <c r="AG2598" s="14"/>
      <c r="AH2598" s="14"/>
      <c r="AI2598" s="14"/>
      <c r="AJ2598" s="14"/>
      <c r="AK2598" s="14"/>
      <c r="AL2598" s="14"/>
    </row>
    <row r="2599" spans="1:38">
      <c r="A2599" s="14"/>
      <c r="B2599" s="14"/>
      <c r="C2599" s="14"/>
      <c r="D2599" s="14"/>
      <c r="E2599" s="14"/>
      <c r="F2599" s="14"/>
      <c r="G2599" s="14"/>
      <c r="H2599" s="14"/>
      <c r="I2599" s="14"/>
      <c r="J2599" s="14"/>
      <c r="K2599" s="14"/>
      <c r="L2599" s="14"/>
      <c r="M2599" s="14"/>
      <c r="N2599" s="14"/>
      <c r="O2599" s="14"/>
      <c r="Q2599" s="14" t="str">
        <f>IF(moras!H2591="SI", moras!C2591, "")</f>
        <v/>
      </c>
      <c r="R2599" s="14">
        <f>IF(moras!H2591="NO", moras!C2591, "")</f>
        <v>348650</v>
      </c>
      <c r="S2599" s="14">
        <f t="shared" si="43"/>
        <v>-348650</v>
      </c>
      <c r="T2599" s="14"/>
      <c r="U2599" s="14"/>
      <c r="V2599" s="14"/>
      <c r="W2599" s="14"/>
      <c r="X2599" s="14"/>
      <c r="Y2599" s="14"/>
      <c r="Z2599" s="14"/>
      <c r="AA2599" s="14"/>
      <c r="AB2599" s="14"/>
      <c r="AC2599" s="14"/>
      <c r="AD2599" s="14"/>
      <c r="AE2599" s="14"/>
      <c r="AF2599" s="14"/>
      <c r="AG2599" s="14"/>
      <c r="AH2599" s="14"/>
      <c r="AI2599" s="14"/>
      <c r="AJ2599" s="14"/>
      <c r="AK2599" s="14"/>
      <c r="AL2599" s="14"/>
    </row>
    <row r="2600" spans="1:38">
      <c r="A2600" s="14"/>
      <c r="B2600" s="14"/>
      <c r="C2600" s="14"/>
      <c r="D2600" s="14"/>
      <c r="E2600" s="14"/>
      <c r="F2600" s="14"/>
      <c r="G2600" s="14"/>
      <c r="H2600" s="14"/>
      <c r="I2600" s="14"/>
      <c r="J2600" s="14"/>
      <c r="K2600" s="14"/>
      <c r="L2600" s="14"/>
      <c r="M2600" s="14"/>
      <c r="N2600" s="14"/>
      <c r="O2600" s="14"/>
      <c r="Q2600" s="14" t="str">
        <f>IF(moras!H2592="SI", moras!C2592, "")</f>
        <v/>
      </c>
      <c r="R2600" s="14">
        <f>IF(moras!H2592="NO", moras!C2592, "")</f>
        <v>520560</v>
      </c>
      <c r="S2600" s="14">
        <f t="shared" si="43"/>
        <v>-520560</v>
      </c>
      <c r="T2600" s="14"/>
      <c r="U2600" s="14"/>
      <c r="V2600" s="14"/>
      <c r="W2600" s="14"/>
      <c r="X2600" s="14"/>
      <c r="Y2600" s="14"/>
      <c r="Z2600" s="14"/>
      <c r="AA2600" s="14"/>
      <c r="AB2600" s="14"/>
      <c r="AC2600" s="14"/>
      <c r="AD2600" s="14"/>
      <c r="AE2600" s="14"/>
      <c r="AF2600" s="14"/>
      <c r="AG2600" s="14"/>
      <c r="AH2600" s="14"/>
      <c r="AI2600" s="14"/>
      <c r="AJ2600" s="14"/>
      <c r="AK2600" s="14"/>
      <c r="AL2600" s="14"/>
    </row>
    <row r="2601" spans="1:38">
      <c r="A2601" s="14"/>
      <c r="B2601" s="14"/>
      <c r="C2601" s="14"/>
      <c r="D2601" s="14"/>
      <c r="E2601" s="14"/>
      <c r="F2601" s="14"/>
      <c r="G2601" s="14"/>
      <c r="H2601" s="14"/>
      <c r="I2601" s="14"/>
      <c r="J2601" s="14"/>
      <c r="K2601" s="14"/>
      <c r="L2601" s="14"/>
      <c r="M2601" s="14"/>
      <c r="N2601" s="14"/>
      <c r="O2601" s="14"/>
      <c r="Q2601" s="14" t="str">
        <f>IF(moras!H2593="SI", moras!C2593, "")</f>
        <v/>
      </c>
      <c r="R2601" s="14">
        <f>IF(moras!H2593="NO", moras!C2593, "")</f>
        <v>369500</v>
      </c>
      <c r="S2601" s="14">
        <f t="shared" si="43"/>
        <v>-369500</v>
      </c>
      <c r="T2601" s="14"/>
      <c r="U2601" s="14"/>
      <c r="V2601" s="14"/>
      <c r="W2601" s="14"/>
      <c r="X2601" s="14"/>
      <c r="Y2601" s="14"/>
      <c r="Z2601" s="14"/>
      <c r="AA2601" s="14"/>
      <c r="AB2601" s="14"/>
      <c r="AC2601" s="14"/>
      <c r="AD2601" s="14"/>
      <c r="AE2601" s="14"/>
      <c r="AF2601" s="14"/>
      <c r="AG2601" s="14"/>
      <c r="AH2601" s="14"/>
      <c r="AI2601" s="14"/>
      <c r="AJ2601" s="14"/>
      <c r="AK2601" s="14"/>
      <c r="AL2601" s="14"/>
    </row>
    <row r="2602" spans="1:38">
      <c r="A2602" s="14"/>
      <c r="B2602" s="14"/>
      <c r="C2602" s="14"/>
      <c r="D2602" s="14"/>
      <c r="E2602" s="14"/>
      <c r="F2602" s="14"/>
      <c r="G2602" s="14"/>
      <c r="H2602" s="14"/>
      <c r="I2602" s="14"/>
      <c r="J2602" s="14"/>
      <c r="K2602" s="14"/>
      <c r="L2602" s="14"/>
      <c r="M2602" s="14"/>
      <c r="N2602" s="14"/>
      <c r="O2602" s="14"/>
      <c r="Q2602" s="14" t="str">
        <f>IF(moras!H2594="SI", moras!C2594, "")</f>
        <v/>
      </c>
      <c r="R2602" s="14">
        <f>IF(moras!H2594="NO", moras!C2594, "")</f>
        <v>101351.8</v>
      </c>
      <c r="S2602" s="14">
        <f t="shared" si="43"/>
        <v>-101351.8</v>
      </c>
      <c r="T2602" s="14"/>
      <c r="U2602" s="14"/>
      <c r="V2602" s="14"/>
      <c r="W2602" s="14"/>
      <c r="X2602" s="14"/>
      <c r="Y2602" s="14"/>
      <c r="Z2602" s="14"/>
      <c r="AA2602" s="14"/>
      <c r="AB2602" s="14"/>
      <c r="AC2602" s="14"/>
      <c r="AD2602" s="14"/>
      <c r="AE2602" s="14"/>
      <c r="AF2602" s="14"/>
      <c r="AG2602" s="14"/>
      <c r="AH2602" s="14"/>
      <c r="AI2602" s="14"/>
      <c r="AJ2602" s="14"/>
      <c r="AK2602" s="14"/>
      <c r="AL2602" s="14"/>
    </row>
    <row r="2603" spans="1:38">
      <c r="A2603" s="14"/>
      <c r="B2603" s="14"/>
      <c r="C2603" s="14"/>
      <c r="D2603" s="14"/>
      <c r="E2603" s="14"/>
      <c r="F2603" s="14"/>
      <c r="G2603" s="14"/>
      <c r="H2603" s="14"/>
      <c r="I2603" s="14"/>
      <c r="J2603" s="14"/>
      <c r="K2603" s="14"/>
      <c r="L2603" s="14"/>
      <c r="M2603" s="14"/>
      <c r="N2603" s="14"/>
      <c r="O2603" s="14"/>
      <c r="Q2603" s="14" t="str">
        <f>IF(moras!H2595="SI", moras!C2595, "")</f>
        <v/>
      </c>
      <c r="R2603" s="14">
        <f>IF(moras!H2595="NO", moras!C2595, "")</f>
        <v>3080767.52</v>
      </c>
      <c r="S2603" s="14">
        <f t="shared" si="43"/>
        <v>-3080767.52</v>
      </c>
      <c r="T2603" s="14"/>
      <c r="U2603" s="14"/>
      <c r="V2603" s="14"/>
      <c r="W2603" s="14"/>
      <c r="X2603" s="14"/>
      <c r="Y2603" s="14"/>
      <c r="Z2603" s="14"/>
      <c r="AA2603" s="14"/>
      <c r="AB2603" s="14"/>
      <c r="AC2603" s="14"/>
      <c r="AD2603" s="14"/>
      <c r="AE2603" s="14"/>
      <c r="AF2603" s="14"/>
      <c r="AG2603" s="14"/>
      <c r="AH2603" s="14"/>
      <c r="AI2603" s="14"/>
      <c r="AJ2603" s="14"/>
      <c r="AK2603" s="14"/>
      <c r="AL2603" s="14"/>
    </row>
    <row r="2604" spans="1:38">
      <c r="A2604" s="14"/>
      <c r="B2604" s="14"/>
      <c r="C2604" s="14"/>
      <c r="D2604" s="14"/>
      <c r="E2604" s="14"/>
      <c r="F2604" s="14"/>
      <c r="G2604" s="14"/>
      <c r="H2604" s="14"/>
      <c r="I2604" s="14"/>
      <c r="J2604" s="14"/>
      <c r="K2604" s="14"/>
      <c r="L2604" s="14"/>
      <c r="M2604" s="14"/>
      <c r="N2604" s="14"/>
      <c r="O2604" s="14"/>
      <c r="Q2604" s="14">
        <f>IF(moras!H2596="SI", moras!C2596, "")</f>
        <v>380217</v>
      </c>
      <c r="R2604" s="14" t="str">
        <f>IF(moras!H2596="NO", moras!C2596, "")</f>
        <v/>
      </c>
      <c r="S2604" s="14" t="e">
        <f t="shared" si="43"/>
        <v>#VALUE!</v>
      </c>
      <c r="T2604" s="14"/>
      <c r="U2604" s="14"/>
      <c r="V2604" s="14"/>
      <c r="W2604" s="14"/>
      <c r="X2604" s="14"/>
      <c r="Y2604" s="14"/>
      <c r="Z2604" s="14"/>
      <c r="AA2604" s="14"/>
      <c r="AB2604" s="14"/>
      <c r="AC2604" s="14"/>
      <c r="AD2604" s="14"/>
      <c r="AE2604" s="14"/>
      <c r="AF2604" s="14"/>
      <c r="AG2604" s="14"/>
      <c r="AH2604" s="14"/>
      <c r="AI2604" s="14"/>
      <c r="AJ2604" s="14"/>
      <c r="AK2604" s="14"/>
      <c r="AL2604" s="14"/>
    </row>
    <row r="2605" spans="1:38">
      <c r="A2605" s="14"/>
      <c r="B2605" s="14"/>
      <c r="C2605" s="14"/>
      <c r="D2605" s="14"/>
      <c r="E2605" s="14"/>
      <c r="F2605" s="14"/>
      <c r="G2605" s="14"/>
      <c r="H2605" s="14"/>
      <c r="I2605" s="14"/>
      <c r="J2605" s="14"/>
      <c r="K2605" s="14"/>
      <c r="L2605" s="14"/>
      <c r="M2605" s="14"/>
      <c r="N2605" s="14"/>
      <c r="O2605" s="14"/>
      <c r="Q2605" s="14" t="str">
        <f>IF(moras!H2597="SI", moras!C2597, "")</f>
        <v/>
      </c>
      <c r="R2605" s="14">
        <f>IF(moras!H2597="NO", moras!C2597, "")</f>
        <v>285000</v>
      </c>
      <c r="S2605" s="14">
        <f t="shared" si="43"/>
        <v>-285000</v>
      </c>
      <c r="T2605" s="14"/>
      <c r="U2605" s="14"/>
      <c r="V2605" s="14"/>
      <c r="W2605" s="14"/>
      <c r="X2605" s="14"/>
      <c r="Y2605" s="14"/>
      <c r="Z2605" s="14"/>
      <c r="AA2605" s="14"/>
      <c r="AB2605" s="14"/>
      <c r="AC2605" s="14"/>
      <c r="AD2605" s="14"/>
      <c r="AE2605" s="14"/>
      <c r="AF2605" s="14"/>
      <c r="AG2605" s="14"/>
      <c r="AH2605" s="14"/>
      <c r="AI2605" s="14"/>
      <c r="AJ2605" s="14"/>
      <c r="AK2605" s="14"/>
      <c r="AL2605" s="14"/>
    </row>
    <row r="2606" spans="1:38">
      <c r="A2606" s="14"/>
      <c r="B2606" s="14"/>
      <c r="C2606" s="14"/>
      <c r="D2606" s="14"/>
      <c r="E2606" s="14"/>
      <c r="F2606" s="14"/>
      <c r="G2606" s="14"/>
      <c r="H2606" s="14"/>
      <c r="I2606" s="14"/>
      <c r="J2606" s="14"/>
      <c r="K2606" s="14"/>
      <c r="L2606" s="14"/>
      <c r="M2606" s="14"/>
      <c r="N2606" s="14"/>
      <c r="O2606" s="14"/>
      <c r="Q2606" s="14">
        <f>IF(moras!H2598="SI", moras!C2598, "")</f>
        <v>169374</v>
      </c>
      <c r="R2606" s="14" t="str">
        <f>IF(moras!H2598="NO", moras!C2598, "")</f>
        <v/>
      </c>
      <c r="S2606" s="14" t="e">
        <f t="shared" si="43"/>
        <v>#VALUE!</v>
      </c>
      <c r="T2606" s="14"/>
      <c r="U2606" s="14"/>
      <c r="V2606" s="14"/>
      <c r="W2606" s="14"/>
      <c r="X2606" s="14"/>
      <c r="Y2606" s="14"/>
      <c r="Z2606" s="14"/>
      <c r="AA2606" s="14"/>
      <c r="AB2606" s="14"/>
      <c r="AC2606" s="14"/>
      <c r="AD2606" s="14"/>
      <c r="AE2606" s="14"/>
      <c r="AF2606" s="14"/>
      <c r="AG2606" s="14"/>
      <c r="AH2606" s="14"/>
      <c r="AI2606" s="14"/>
      <c r="AJ2606" s="14"/>
      <c r="AK2606" s="14"/>
      <c r="AL2606" s="14"/>
    </row>
    <row r="2607" spans="1:38">
      <c r="A2607" s="14"/>
      <c r="B2607" s="14"/>
      <c r="C2607" s="14"/>
      <c r="D2607" s="14"/>
      <c r="E2607" s="14"/>
      <c r="F2607" s="14"/>
      <c r="G2607" s="14"/>
      <c r="H2607" s="14"/>
      <c r="I2607" s="14"/>
      <c r="J2607" s="14"/>
      <c r="K2607" s="14"/>
      <c r="L2607" s="14"/>
      <c r="M2607" s="14"/>
      <c r="N2607" s="14"/>
      <c r="O2607" s="14"/>
      <c r="Q2607" s="14" t="str">
        <f>IF(moras!H2599="SI", moras!C2599, "")</f>
        <v/>
      </c>
      <c r="R2607" s="14">
        <f>IF(moras!H2599="NO", moras!C2599, "")</f>
        <v>359250</v>
      </c>
      <c r="S2607" s="14">
        <f t="shared" si="43"/>
        <v>-359250</v>
      </c>
      <c r="T2607" s="14"/>
      <c r="U2607" s="14"/>
      <c r="V2607" s="14"/>
      <c r="W2607" s="14"/>
      <c r="X2607" s="14"/>
      <c r="Y2607" s="14"/>
      <c r="Z2607" s="14"/>
      <c r="AA2607" s="14"/>
      <c r="AB2607" s="14"/>
      <c r="AC2607" s="14"/>
      <c r="AD2607" s="14"/>
      <c r="AE2607" s="14"/>
      <c r="AF2607" s="14"/>
      <c r="AG2607" s="14"/>
      <c r="AH2607" s="14"/>
      <c r="AI2607" s="14"/>
      <c r="AJ2607" s="14"/>
      <c r="AK2607" s="14"/>
      <c r="AL2607" s="14"/>
    </row>
    <row r="2608" spans="1:38">
      <c r="A2608" s="14"/>
      <c r="B2608" s="14"/>
      <c r="C2608" s="14"/>
      <c r="D2608" s="14"/>
      <c r="E2608" s="14"/>
      <c r="F2608" s="14"/>
      <c r="G2608" s="14"/>
      <c r="H2608" s="14"/>
      <c r="I2608" s="14"/>
      <c r="J2608" s="14"/>
      <c r="K2608" s="14"/>
      <c r="L2608" s="14"/>
      <c r="M2608" s="14"/>
      <c r="N2608" s="14"/>
      <c r="O2608" s="14"/>
      <c r="Q2608" s="14" t="str">
        <f>IF(moras!H2600="SI", moras!C2600, "")</f>
        <v/>
      </c>
      <c r="R2608" s="14">
        <f>IF(moras!H2600="NO", moras!C2600, "")</f>
        <v>278030</v>
      </c>
      <c r="S2608" s="14">
        <f t="shared" si="43"/>
        <v>-278030</v>
      </c>
      <c r="T2608" s="14"/>
      <c r="U2608" s="14"/>
      <c r="V2608" s="14"/>
      <c r="W2608" s="14"/>
      <c r="X2608" s="14"/>
      <c r="Y2608" s="14"/>
      <c r="Z2608" s="14"/>
      <c r="AA2608" s="14"/>
      <c r="AB2608" s="14"/>
      <c r="AC2608" s="14"/>
      <c r="AD2608" s="14"/>
      <c r="AE2608" s="14"/>
      <c r="AF2608" s="14"/>
      <c r="AG2608" s="14"/>
      <c r="AH2608" s="14"/>
      <c r="AI2608" s="14"/>
      <c r="AJ2608" s="14"/>
      <c r="AK2608" s="14"/>
      <c r="AL2608" s="14"/>
    </row>
    <row r="2609" spans="1:38">
      <c r="A2609" s="14"/>
      <c r="B2609" s="14"/>
      <c r="C2609" s="14"/>
      <c r="D2609" s="14"/>
      <c r="E2609" s="14"/>
      <c r="F2609" s="14"/>
      <c r="G2609" s="14"/>
      <c r="H2609" s="14"/>
      <c r="I2609" s="14"/>
      <c r="J2609" s="14"/>
      <c r="K2609" s="14"/>
      <c r="L2609" s="14"/>
      <c r="M2609" s="14"/>
      <c r="N2609" s="14"/>
      <c r="O2609" s="14"/>
      <c r="Q2609" s="14">
        <f>IF(moras!H2601="SI", moras!C2601, "")</f>
        <v>517494</v>
      </c>
      <c r="R2609" s="14" t="str">
        <f>IF(moras!H2601="NO", moras!C2601, "")</f>
        <v/>
      </c>
      <c r="S2609" s="14" t="e">
        <f t="shared" si="43"/>
        <v>#VALUE!</v>
      </c>
      <c r="T2609" s="14"/>
      <c r="U2609" s="14"/>
      <c r="V2609" s="14"/>
      <c r="W2609" s="14"/>
      <c r="X2609" s="14"/>
      <c r="Y2609" s="14"/>
      <c r="Z2609" s="14"/>
      <c r="AA2609" s="14"/>
      <c r="AB2609" s="14"/>
      <c r="AC2609" s="14"/>
      <c r="AD2609" s="14"/>
      <c r="AE2609" s="14"/>
      <c r="AF2609" s="14"/>
      <c r="AG2609" s="14"/>
      <c r="AH2609" s="14"/>
      <c r="AI2609" s="14"/>
      <c r="AJ2609" s="14"/>
      <c r="AK2609" s="14"/>
      <c r="AL2609" s="14"/>
    </row>
    <row r="2610" spans="1:38">
      <c r="A2610" s="14"/>
      <c r="B2610" s="14"/>
      <c r="C2610" s="14"/>
      <c r="D2610" s="14"/>
      <c r="E2610" s="14"/>
      <c r="F2610" s="14"/>
      <c r="G2610" s="14"/>
      <c r="H2610" s="14"/>
      <c r="I2610" s="14"/>
      <c r="J2610" s="14"/>
      <c r="K2610" s="14"/>
      <c r="L2610" s="14"/>
      <c r="M2610" s="14"/>
      <c r="N2610" s="14"/>
      <c r="O2610" s="14"/>
      <c r="Q2610" s="14" t="str">
        <f>IF(moras!H2602="SI", moras!C2602, "")</f>
        <v/>
      </c>
      <c r="R2610" s="14">
        <f>IF(moras!H2602="NO", moras!C2602, "")</f>
        <v>300366</v>
      </c>
      <c r="S2610" s="14">
        <f t="shared" si="43"/>
        <v>-300366</v>
      </c>
      <c r="T2610" s="14"/>
      <c r="U2610" s="14"/>
      <c r="V2610" s="14"/>
      <c r="W2610" s="14"/>
      <c r="X2610" s="14"/>
      <c r="Y2610" s="14"/>
      <c r="Z2610" s="14"/>
      <c r="AA2610" s="14"/>
      <c r="AB2610" s="14"/>
      <c r="AC2610" s="14"/>
      <c r="AD2610" s="14"/>
      <c r="AE2610" s="14"/>
      <c r="AF2610" s="14"/>
      <c r="AG2610" s="14"/>
      <c r="AH2610" s="14"/>
      <c r="AI2610" s="14"/>
      <c r="AJ2610" s="14"/>
      <c r="AK2610" s="14"/>
      <c r="AL2610" s="14"/>
    </row>
    <row r="2611" spans="1:38">
      <c r="A2611" s="14"/>
      <c r="B2611" s="14"/>
      <c r="C2611" s="14"/>
      <c r="D2611" s="14"/>
      <c r="E2611" s="14"/>
      <c r="F2611" s="14"/>
      <c r="G2611" s="14"/>
      <c r="H2611" s="14"/>
      <c r="I2611" s="14"/>
      <c r="J2611" s="14"/>
      <c r="K2611" s="14"/>
      <c r="L2611" s="14"/>
      <c r="M2611" s="14"/>
      <c r="N2611" s="14"/>
      <c r="O2611" s="14"/>
      <c r="Q2611" s="14" t="str">
        <f>IF(moras!H2603="SI", moras!C2603, "")</f>
        <v/>
      </c>
      <c r="R2611" s="14">
        <f>IF(moras!H2603="NO", moras!C2603, "")</f>
        <v>297045</v>
      </c>
      <c r="S2611" s="14">
        <f t="shared" si="43"/>
        <v>-297045</v>
      </c>
      <c r="T2611" s="14"/>
      <c r="U2611" s="14"/>
      <c r="V2611" s="14"/>
      <c r="W2611" s="14"/>
      <c r="X2611" s="14"/>
      <c r="Y2611" s="14"/>
      <c r="Z2611" s="14"/>
      <c r="AA2611" s="14"/>
      <c r="AB2611" s="14"/>
      <c r="AC2611" s="14"/>
      <c r="AD2611" s="14"/>
      <c r="AE2611" s="14"/>
      <c r="AF2611" s="14"/>
      <c r="AG2611" s="14"/>
      <c r="AH2611" s="14"/>
      <c r="AI2611" s="14"/>
      <c r="AJ2611" s="14"/>
      <c r="AK2611" s="14"/>
      <c r="AL2611" s="14"/>
    </row>
    <row r="2612" spans="1:38">
      <c r="A2612" s="14"/>
      <c r="B2612" s="14"/>
      <c r="C2612" s="14"/>
      <c r="D2612" s="14"/>
      <c r="E2612" s="14"/>
      <c r="F2612" s="14"/>
      <c r="G2612" s="14"/>
      <c r="H2612" s="14"/>
      <c r="I2612" s="14"/>
      <c r="J2612" s="14"/>
      <c r="K2612" s="14"/>
      <c r="L2612" s="14"/>
      <c r="M2612" s="14"/>
      <c r="N2612" s="14"/>
      <c r="O2612" s="14"/>
      <c r="Q2612" s="14" t="str">
        <f>IF(moras!H2604="SI", moras!C2604, "")</f>
        <v/>
      </c>
      <c r="R2612" s="14">
        <f>IF(moras!H2604="NO", moras!C2604, "")</f>
        <v>1214327</v>
      </c>
      <c r="S2612" s="14">
        <f t="shared" si="43"/>
        <v>-1214327</v>
      </c>
      <c r="T2612" s="14"/>
      <c r="U2612" s="14"/>
      <c r="V2612" s="14"/>
      <c r="W2612" s="14"/>
      <c r="X2612" s="14"/>
      <c r="Y2612" s="14"/>
      <c r="Z2612" s="14"/>
      <c r="AA2612" s="14"/>
      <c r="AB2612" s="14"/>
      <c r="AC2612" s="14"/>
      <c r="AD2612" s="14"/>
      <c r="AE2612" s="14"/>
      <c r="AF2612" s="14"/>
      <c r="AG2612" s="14"/>
      <c r="AH2612" s="14"/>
      <c r="AI2612" s="14"/>
      <c r="AJ2612" s="14"/>
      <c r="AK2612" s="14"/>
      <c r="AL2612" s="14"/>
    </row>
    <row r="2613" spans="1:38">
      <c r="A2613" s="14"/>
      <c r="B2613" s="14"/>
      <c r="C2613" s="14"/>
      <c r="D2613" s="14"/>
      <c r="E2613" s="14"/>
      <c r="F2613" s="14"/>
      <c r="G2613" s="14"/>
      <c r="H2613" s="14"/>
      <c r="I2613" s="14"/>
      <c r="J2613" s="14"/>
      <c r="K2613" s="14"/>
      <c r="L2613" s="14"/>
      <c r="M2613" s="14"/>
      <c r="N2613" s="14"/>
      <c r="O2613" s="14"/>
      <c r="Q2613" s="14" t="str">
        <f>IF(moras!H2605="SI", moras!C2605, "")</f>
        <v/>
      </c>
      <c r="R2613" s="14">
        <f>IF(moras!H2605="NO", moras!C2605, "")</f>
        <v>353400</v>
      </c>
      <c r="S2613" s="14">
        <f t="shared" si="43"/>
        <v>-353400</v>
      </c>
      <c r="T2613" s="14"/>
      <c r="U2613" s="14"/>
      <c r="V2613" s="14"/>
      <c r="W2613" s="14"/>
      <c r="X2613" s="14"/>
      <c r="Y2613" s="14"/>
      <c r="Z2613" s="14"/>
      <c r="AA2613" s="14"/>
      <c r="AB2613" s="14"/>
      <c r="AC2613" s="14"/>
      <c r="AD2613" s="14"/>
      <c r="AE2613" s="14"/>
      <c r="AF2613" s="14"/>
      <c r="AG2613" s="14"/>
      <c r="AH2613" s="14"/>
      <c r="AI2613" s="14"/>
      <c r="AJ2613" s="14"/>
      <c r="AK2613" s="14"/>
      <c r="AL2613" s="14"/>
    </row>
    <row r="2614" spans="1:38">
      <c r="A2614" s="14"/>
      <c r="B2614" s="14"/>
      <c r="C2614" s="14"/>
      <c r="D2614" s="14"/>
      <c r="E2614" s="14"/>
      <c r="F2614" s="14"/>
      <c r="G2614" s="14"/>
      <c r="H2614" s="14"/>
      <c r="I2614" s="14"/>
      <c r="J2614" s="14"/>
      <c r="K2614" s="14"/>
      <c r="L2614" s="14"/>
      <c r="M2614" s="14"/>
      <c r="N2614" s="14"/>
      <c r="O2614" s="14"/>
      <c r="Q2614" s="14" t="str">
        <f>IF(moras!H2606="SI", moras!C2606, "")</f>
        <v/>
      </c>
      <c r="R2614" s="14">
        <f>IF(moras!H2606="NO", moras!C2606, "")</f>
        <v>1614177</v>
      </c>
      <c r="S2614" s="14">
        <f t="shared" si="43"/>
        <v>-1614177</v>
      </c>
      <c r="T2614" s="14"/>
      <c r="U2614" s="14"/>
      <c r="V2614" s="14"/>
      <c r="W2614" s="14"/>
      <c r="X2614" s="14"/>
      <c r="Y2614" s="14"/>
      <c r="Z2614" s="14"/>
      <c r="AA2614" s="14"/>
      <c r="AB2614" s="14"/>
      <c r="AC2614" s="14"/>
      <c r="AD2614" s="14"/>
      <c r="AE2614" s="14"/>
      <c r="AF2614" s="14"/>
      <c r="AG2614" s="14"/>
      <c r="AH2614" s="14"/>
      <c r="AI2614" s="14"/>
      <c r="AJ2614" s="14"/>
      <c r="AK2614" s="14"/>
      <c r="AL2614" s="14"/>
    </row>
    <row r="2615" spans="1:38">
      <c r="A2615" s="14"/>
      <c r="B2615" s="14"/>
      <c r="C2615" s="14"/>
      <c r="D2615" s="14"/>
      <c r="E2615" s="14"/>
      <c r="F2615" s="14"/>
      <c r="G2615" s="14"/>
      <c r="H2615" s="14"/>
      <c r="I2615" s="14"/>
      <c r="J2615" s="14"/>
      <c r="K2615" s="14"/>
      <c r="L2615" s="14"/>
      <c r="M2615" s="14"/>
      <c r="N2615" s="14"/>
      <c r="O2615" s="14"/>
      <c r="Q2615" s="14">
        <f>IF(moras!H2607="SI", moras!C2607, "")</f>
        <v>1488158</v>
      </c>
      <c r="R2615" s="14" t="str">
        <f>IF(moras!H2607="NO", moras!C2607, "")</f>
        <v/>
      </c>
      <c r="S2615" s="14" t="e">
        <f t="shared" si="43"/>
        <v>#VALUE!</v>
      </c>
      <c r="T2615" s="14"/>
      <c r="U2615" s="14"/>
      <c r="V2615" s="14"/>
      <c r="W2615" s="14"/>
      <c r="X2615" s="14"/>
      <c r="Y2615" s="14"/>
      <c r="Z2615" s="14"/>
      <c r="AA2615" s="14"/>
      <c r="AB2615" s="14"/>
      <c r="AC2615" s="14"/>
      <c r="AD2615" s="14"/>
      <c r="AE2615" s="14"/>
      <c r="AF2615" s="14"/>
      <c r="AG2615" s="14"/>
      <c r="AH2615" s="14"/>
      <c r="AI2615" s="14"/>
      <c r="AJ2615" s="14"/>
      <c r="AK2615" s="14"/>
      <c r="AL2615" s="14"/>
    </row>
    <row r="2616" spans="1:38">
      <c r="A2616" s="14"/>
      <c r="B2616" s="14"/>
      <c r="C2616" s="14"/>
      <c r="D2616" s="14"/>
      <c r="E2616" s="14"/>
      <c r="F2616" s="14"/>
      <c r="G2616" s="14"/>
      <c r="H2616" s="14"/>
      <c r="I2616" s="14"/>
      <c r="J2616" s="14"/>
      <c r="K2616" s="14"/>
      <c r="L2616" s="14"/>
      <c r="M2616" s="14"/>
      <c r="N2616" s="14"/>
      <c r="O2616" s="14"/>
      <c r="Q2616" s="14" t="str">
        <f>IF(moras!H2608="SI", moras!C2608, "")</f>
        <v/>
      </c>
      <c r="R2616" s="14">
        <f>IF(moras!H2608="NO", moras!C2608, "")</f>
        <v>353418</v>
      </c>
      <c r="S2616" s="14">
        <f t="shared" si="43"/>
        <v>-353418</v>
      </c>
      <c r="T2616" s="14"/>
      <c r="U2616" s="14"/>
      <c r="V2616" s="14"/>
      <c r="W2616" s="14"/>
      <c r="X2616" s="14"/>
      <c r="Y2616" s="14"/>
      <c r="Z2616" s="14"/>
      <c r="AA2616" s="14"/>
      <c r="AB2616" s="14"/>
      <c r="AC2616" s="14"/>
      <c r="AD2616" s="14"/>
      <c r="AE2616" s="14"/>
      <c r="AF2616" s="14"/>
      <c r="AG2616" s="14"/>
      <c r="AH2616" s="14"/>
      <c r="AI2616" s="14"/>
      <c r="AJ2616" s="14"/>
      <c r="AK2616" s="14"/>
      <c r="AL2616" s="14"/>
    </row>
    <row r="2617" spans="1:38">
      <c r="A2617" s="14"/>
      <c r="B2617" s="14"/>
      <c r="C2617" s="14"/>
      <c r="D2617" s="14"/>
      <c r="E2617" s="14"/>
      <c r="F2617" s="14"/>
      <c r="G2617" s="14"/>
      <c r="H2617" s="14"/>
      <c r="I2617" s="14"/>
      <c r="J2617" s="14"/>
      <c r="K2617" s="14"/>
      <c r="L2617" s="14"/>
      <c r="M2617" s="14"/>
      <c r="N2617" s="14"/>
      <c r="O2617" s="14"/>
      <c r="Q2617" s="14" t="str">
        <f>IF(moras!H2609="SI", moras!C2609, "")</f>
        <v/>
      </c>
      <c r="R2617" s="14">
        <f>IF(moras!H2609="NO", moras!C2609, "")</f>
        <v>819375</v>
      </c>
      <c r="S2617" s="14">
        <f t="shared" si="43"/>
        <v>-819375</v>
      </c>
      <c r="T2617" s="14"/>
      <c r="U2617" s="14"/>
      <c r="V2617" s="14"/>
      <c r="W2617" s="14"/>
      <c r="X2617" s="14"/>
      <c r="Y2617" s="14"/>
      <c r="Z2617" s="14"/>
      <c r="AA2617" s="14"/>
      <c r="AB2617" s="14"/>
      <c r="AC2617" s="14"/>
      <c r="AD2617" s="14"/>
      <c r="AE2617" s="14"/>
      <c r="AF2617" s="14"/>
      <c r="AG2617" s="14"/>
      <c r="AH2617" s="14"/>
      <c r="AI2617" s="14"/>
      <c r="AJ2617" s="14"/>
      <c r="AK2617" s="14"/>
      <c r="AL2617" s="14"/>
    </row>
    <row r="2618" spans="1:38">
      <c r="A2618" s="14"/>
      <c r="B2618" s="14"/>
      <c r="C2618" s="14"/>
      <c r="D2618" s="14"/>
      <c r="E2618" s="14"/>
      <c r="F2618" s="14"/>
      <c r="G2618" s="14"/>
      <c r="H2618" s="14"/>
      <c r="I2618" s="14"/>
      <c r="J2618" s="14"/>
      <c r="K2618" s="14"/>
      <c r="L2618" s="14"/>
      <c r="M2618" s="14"/>
      <c r="N2618" s="14"/>
      <c r="O2618" s="14"/>
      <c r="Q2618" s="14">
        <f>IF(moras!H2610="SI", moras!C2610, "")</f>
        <v>1389523</v>
      </c>
      <c r="R2618" s="14" t="str">
        <f>IF(moras!H2610="NO", moras!C2610, "")</f>
        <v/>
      </c>
      <c r="S2618" s="14" t="e">
        <f t="shared" si="43"/>
        <v>#VALUE!</v>
      </c>
      <c r="T2618" s="14"/>
      <c r="U2618" s="14"/>
      <c r="V2618" s="14"/>
      <c r="W2618" s="14"/>
      <c r="X2618" s="14"/>
      <c r="Y2618" s="14"/>
      <c r="Z2618" s="14"/>
      <c r="AA2618" s="14"/>
      <c r="AB2618" s="14"/>
      <c r="AC2618" s="14"/>
      <c r="AD2618" s="14"/>
      <c r="AE2618" s="14"/>
      <c r="AF2618" s="14"/>
      <c r="AG2618" s="14"/>
      <c r="AH2618" s="14"/>
      <c r="AI2618" s="14"/>
      <c r="AJ2618" s="14"/>
      <c r="AK2618" s="14"/>
      <c r="AL2618" s="14"/>
    </row>
    <row r="2619" spans="1:38">
      <c r="A2619" s="14"/>
      <c r="B2619" s="14"/>
      <c r="C2619" s="14"/>
      <c r="D2619" s="14"/>
      <c r="E2619" s="14"/>
      <c r="F2619" s="14"/>
      <c r="G2619" s="14"/>
      <c r="H2619" s="14"/>
      <c r="I2619" s="14"/>
      <c r="J2619" s="14"/>
      <c r="K2619" s="14"/>
      <c r="L2619" s="14"/>
      <c r="M2619" s="14"/>
      <c r="N2619" s="14"/>
      <c r="O2619" s="14"/>
      <c r="Q2619" s="14" t="str">
        <f>IF(moras!H2611="SI", moras!C2611, "")</f>
        <v/>
      </c>
      <c r="R2619" s="14">
        <f>IF(moras!H2611="NO", moras!C2611, "")</f>
        <v>284326</v>
      </c>
      <c r="S2619" s="14">
        <f t="shared" si="43"/>
        <v>-284326</v>
      </c>
      <c r="T2619" s="14"/>
      <c r="U2619" s="14"/>
      <c r="V2619" s="14"/>
      <c r="W2619" s="14"/>
      <c r="X2619" s="14"/>
      <c r="Y2619" s="14"/>
      <c r="Z2619" s="14"/>
      <c r="AA2619" s="14"/>
      <c r="AB2619" s="14"/>
      <c r="AC2619" s="14"/>
      <c r="AD2619" s="14"/>
      <c r="AE2619" s="14"/>
      <c r="AF2619" s="14"/>
      <c r="AG2619" s="14"/>
      <c r="AH2619" s="14"/>
      <c r="AI2619" s="14"/>
      <c r="AJ2619" s="14"/>
      <c r="AK2619" s="14"/>
      <c r="AL2619" s="14"/>
    </row>
    <row r="2620" spans="1:38">
      <c r="A2620" s="14"/>
      <c r="B2620" s="14"/>
      <c r="C2620" s="14"/>
      <c r="D2620" s="14"/>
      <c r="E2620" s="14"/>
      <c r="F2620" s="14"/>
      <c r="G2620" s="14"/>
      <c r="H2620" s="14"/>
      <c r="I2620" s="14"/>
      <c r="J2620" s="14"/>
      <c r="K2620" s="14"/>
      <c r="L2620" s="14"/>
      <c r="M2620" s="14"/>
      <c r="N2620" s="14"/>
      <c r="O2620" s="14"/>
      <c r="Q2620" s="14" t="str">
        <f>IF(moras!H2612="SI", moras!C2612, "")</f>
        <v/>
      </c>
      <c r="R2620" s="14">
        <f>IF(moras!H2612="NO", moras!C2612, "")</f>
        <v>1333022.48</v>
      </c>
      <c r="S2620" s="14">
        <f t="shared" si="43"/>
        <v>-1333022.48</v>
      </c>
      <c r="T2620" s="14"/>
      <c r="U2620" s="14"/>
      <c r="V2620" s="14"/>
      <c r="W2620" s="14"/>
      <c r="X2620" s="14"/>
      <c r="Y2620" s="14"/>
      <c r="Z2620" s="14"/>
      <c r="AA2620" s="14"/>
      <c r="AB2620" s="14"/>
      <c r="AC2620" s="14"/>
      <c r="AD2620" s="14"/>
      <c r="AE2620" s="14"/>
      <c r="AF2620" s="14"/>
      <c r="AG2620" s="14"/>
      <c r="AH2620" s="14"/>
      <c r="AI2620" s="14"/>
      <c r="AJ2620" s="14"/>
      <c r="AK2620" s="14"/>
      <c r="AL2620" s="14"/>
    </row>
    <row r="2621" spans="1:38">
      <c r="A2621" s="14"/>
      <c r="B2621" s="14"/>
      <c r="C2621" s="14"/>
      <c r="D2621" s="14"/>
      <c r="E2621" s="14"/>
      <c r="F2621" s="14"/>
      <c r="G2621" s="14"/>
      <c r="H2621" s="14"/>
      <c r="I2621" s="14"/>
      <c r="J2621" s="14"/>
      <c r="K2621" s="14"/>
      <c r="L2621" s="14"/>
      <c r="M2621" s="14"/>
      <c r="N2621" s="14"/>
      <c r="O2621" s="14"/>
      <c r="Q2621" s="14" t="str">
        <f>IF(moras!H2613="SI", moras!C2613, "")</f>
        <v/>
      </c>
      <c r="R2621" s="14">
        <f>IF(moras!H2613="NO", moras!C2613, "")</f>
        <v>215720.6</v>
      </c>
      <c r="S2621" s="14">
        <f t="shared" si="43"/>
        <v>-215720.6</v>
      </c>
      <c r="T2621" s="14"/>
      <c r="U2621" s="14"/>
      <c r="V2621" s="14"/>
      <c r="W2621" s="14"/>
      <c r="X2621" s="14"/>
      <c r="Y2621" s="14"/>
      <c r="Z2621" s="14"/>
      <c r="AA2621" s="14"/>
      <c r="AB2621" s="14"/>
      <c r="AC2621" s="14"/>
      <c r="AD2621" s="14"/>
      <c r="AE2621" s="14"/>
      <c r="AF2621" s="14"/>
      <c r="AG2621" s="14"/>
      <c r="AH2621" s="14"/>
      <c r="AI2621" s="14"/>
      <c r="AJ2621" s="14"/>
      <c r="AK2621" s="14"/>
      <c r="AL2621" s="14"/>
    </row>
    <row r="2622" spans="1:38">
      <c r="A2622" s="14"/>
      <c r="B2622" s="14"/>
      <c r="C2622" s="14"/>
      <c r="D2622" s="14"/>
      <c r="E2622" s="14"/>
      <c r="F2622" s="14"/>
      <c r="G2622" s="14"/>
      <c r="H2622" s="14"/>
      <c r="I2622" s="14"/>
      <c r="J2622" s="14"/>
      <c r="K2622" s="14"/>
      <c r="L2622" s="14"/>
      <c r="M2622" s="14"/>
      <c r="N2622" s="14"/>
      <c r="O2622" s="14"/>
      <c r="Q2622" s="14" t="str">
        <f>IF(moras!H2614="SI", moras!C2614, "")</f>
        <v/>
      </c>
      <c r="R2622" s="14">
        <f>IF(moras!H2614="NO", moras!C2614, "")</f>
        <v>327709.14</v>
      </c>
      <c r="S2622" s="14">
        <f t="shared" si="43"/>
        <v>-327709.14</v>
      </c>
      <c r="T2622" s="14"/>
      <c r="U2622" s="14"/>
      <c r="V2622" s="14"/>
      <c r="W2622" s="14"/>
      <c r="X2622" s="14"/>
      <c r="Y2622" s="14"/>
      <c r="Z2622" s="14"/>
      <c r="AA2622" s="14"/>
      <c r="AB2622" s="14"/>
      <c r="AC2622" s="14"/>
      <c r="AD2622" s="14"/>
      <c r="AE2622" s="14"/>
      <c r="AF2622" s="14"/>
      <c r="AG2622" s="14"/>
      <c r="AH2622" s="14"/>
      <c r="AI2622" s="14"/>
      <c r="AJ2622" s="14"/>
      <c r="AK2622" s="14"/>
      <c r="AL2622" s="14"/>
    </row>
    <row r="2623" spans="1:38">
      <c r="A2623" s="14"/>
      <c r="B2623" s="14"/>
      <c r="C2623" s="14"/>
      <c r="D2623" s="14"/>
      <c r="E2623" s="14"/>
      <c r="F2623" s="14"/>
      <c r="G2623" s="14"/>
      <c r="H2623" s="14"/>
      <c r="I2623" s="14"/>
      <c r="J2623" s="14"/>
      <c r="K2623" s="14"/>
      <c r="L2623" s="14"/>
      <c r="M2623" s="14"/>
      <c r="N2623" s="14"/>
      <c r="O2623" s="14"/>
      <c r="Q2623" s="14" t="str">
        <f>IF(moras!H2615="SI", moras!C2615, "")</f>
        <v/>
      </c>
      <c r="R2623" s="14">
        <f>IF(moras!H2615="NO", moras!C2615, "")</f>
        <v>342027</v>
      </c>
      <c r="S2623" s="14">
        <f t="shared" si="43"/>
        <v>-342027</v>
      </c>
      <c r="T2623" s="14"/>
      <c r="U2623" s="14"/>
      <c r="V2623" s="14"/>
      <c r="W2623" s="14"/>
      <c r="X2623" s="14"/>
      <c r="Y2623" s="14"/>
      <c r="Z2623" s="14"/>
      <c r="AA2623" s="14"/>
      <c r="AB2623" s="14"/>
      <c r="AC2623" s="14"/>
      <c r="AD2623" s="14"/>
      <c r="AE2623" s="14"/>
      <c r="AF2623" s="14"/>
      <c r="AG2623" s="14"/>
      <c r="AH2623" s="14"/>
      <c r="AI2623" s="14"/>
      <c r="AJ2623" s="14"/>
      <c r="AK2623" s="14"/>
      <c r="AL2623" s="14"/>
    </row>
    <row r="2624" spans="1:38">
      <c r="A2624" s="14"/>
      <c r="B2624" s="14"/>
      <c r="C2624" s="14"/>
      <c r="D2624" s="14"/>
      <c r="E2624" s="14"/>
      <c r="F2624" s="14"/>
      <c r="G2624" s="14"/>
      <c r="H2624" s="14"/>
      <c r="I2624" s="14"/>
      <c r="J2624" s="14"/>
      <c r="K2624" s="14"/>
      <c r="L2624" s="14"/>
      <c r="M2624" s="14"/>
      <c r="N2624" s="14"/>
      <c r="O2624" s="14"/>
      <c r="Q2624" s="14" t="str">
        <f>IF(moras!H2616="SI", moras!C2616, "")</f>
        <v/>
      </c>
      <c r="R2624" s="14">
        <f>IF(moras!H2616="NO", moras!C2616, "")</f>
        <v>1688298</v>
      </c>
      <c r="S2624" s="14">
        <f t="shared" si="43"/>
        <v>-1688298</v>
      </c>
      <c r="T2624" s="14"/>
      <c r="U2624" s="14"/>
      <c r="V2624" s="14"/>
      <c r="W2624" s="14"/>
      <c r="X2624" s="14"/>
      <c r="Y2624" s="14"/>
      <c r="Z2624" s="14"/>
      <c r="AA2624" s="14"/>
      <c r="AB2624" s="14"/>
      <c r="AC2624" s="14"/>
      <c r="AD2624" s="14"/>
      <c r="AE2624" s="14"/>
      <c r="AF2624" s="14"/>
      <c r="AG2624" s="14"/>
      <c r="AH2624" s="14"/>
      <c r="AI2624" s="14"/>
      <c r="AJ2624" s="14"/>
      <c r="AK2624" s="14"/>
      <c r="AL2624" s="14"/>
    </row>
    <row r="2625" spans="1:38">
      <c r="A2625" s="14"/>
      <c r="B2625" s="14"/>
      <c r="C2625" s="14"/>
      <c r="D2625" s="14"/>
      <c r="E2625" s="14"/>
      <c r="F2625" s="14"/>
      <c r="G2625" s="14"/>
      <c r="H2625" s="14"/>
      <c r="I2625" s="14"/>
      <c r="J2625" s="14"/>
      <c r="K2625" s="14"/>
      <c r="L2625" s="14"/>
      <c r="M2625" s="14"/>
      <c r="N2625" s="14"/>
      <c r="O2625" s="14"/>
      <c r="Q2625" s="14" t="str">
        <f>IF(moras!H2617="SI", moras!C2617, "")</f>
        <v/>
      </c>
      <c r="R2625" s="14">
        <f>IF(moras!H2617="NO", moras!C2617, "")</f>
        <v>1000000</v>
      </c>
      <c r="S2625" s="14">
        <f t="shared" si="43"/>
        <v>-1000000</v>
      </c>
      <c r="T2625" s="14"/>
      <c r="U2625" s="14"/>
      <c r="V2625" s="14"/>
      <c r="W2625" s="14"/>
      <c r="X2625" s="14"/>
      <c r="Y2625" s="14"/>
      <c r="Z2625" s="14"/>
      <c r="AA2625" s="14"/>
      <c r="AB2625" s="14"/>
      <c r="AC2625" s="14"/>
      <c r="AD2625" s="14"/>
      <c r="AE2625" s="14"/>
      <c r="AF2625" s="14"/>
      <c r="AG2625" s="14"/>
      <c r="AH2625" s="14"/>
      <c r="AI2625" s="14"/>
      <c r="AJ2625" s="14"/>
      <c r="AK2625" s="14"/>
      <c r="AL2625" s="14"/>
    </row>
    <row r="2626" spans="1:38">
      <c r="A2626" s="14"/>
      <c r="B2626" s="14"/>
      <c r="C2626" s="14"/>
      <c r="D2626" s="14"/>
      <c r="E2626" s="14"/>
      <c r="F2626" s="14"/>
      <c r="G2626" s="14"/>
      <c r="H2626" s="14"/>
      <c r="I2626" s="14"/>
      <c r="J2626" s="14"/>
      <c r="K2626" s="14"/>
      <c r="L2626" s="14"/>
      <c r="M2626" s="14"/>
      <c r="N2626" s="14"/>
      <c r="O2626" s="14"/>
      <c r="Q2626" s="14" t="str">
        <f>IF(moras!H2618="SI", moras!C2618, "")</f>
        <v/>
      </c>
      <c r="R2626" s="14">
        <f>IF(moras!H2618="NO", moras!C2618, "")</f>
        <v>280000</v>
      </c>
      <c r="S2626" s="14">
        <f t="shared" si="43"/>
        <v>-280000</v>
      </c>
      <c r="T2626" s="14"/>
      <c r="U2626" s="14"/>
      <c r="V2626" s="14"/>
      <c r="W2626" s="14"/>
      <c r="X2626" s="14"/>
      <c r="Y2626" s="14"/>
      <c r="Z2626" s="14"/>
      <c r="AA2626" s="14"/>
      <c r="AB2626" s="14"/>
      <c r="AC2626" s="14"/>
      <c r="AD2626" s="14"/>
      <c r="AE2626" s="14"/>
      <c r="AF2626" s="14"/>
      <c r="AG2626" s="14"/>
      <c r="AH2626" s="14"/>
      <c r="AI2626" s="14"/>
      <c r="AJ2626" s="14"/>
      <c r="AK2626" s="14"/>
      <c r="AL2626" s="14"/>
    </row>
    <row r="2627" spans="1:38">
      <c r="A2627" s="14"/>
      <c r="B2627" s="14"/>
      <c r="C2627" s="14"/>
      <c r="D2627" s="14"/>
      <c r="E2627" s="14"/>
      <c r="F2627" s="14"/>
      <c r="G2627" s="14"/>
      <c r="H2627" s="14"/>
      <c r="I2627" s="14"/>
      <c r="J2627" s="14"/>
      <c r="K2627" s="14"/>
      <c r="L2627" s="14"/>
      <c r="M2627" s="14"/>
      <c r="N2627" s="14"/>
      <c r="O2627" s="14"/>
      <c r="Q2627" s="14" t="str">
        <f>IF(moras!H2619="SI", moras!C2619, "")</f>
        <v/>
      </c>
      <c r="R2627" s="14">
        <f>IF(moras!H2619="NO", moras!C2619, "")</f>
        <v>246504.81</v>
      </c>
      <c r="S2627" s="14">
        <f t="shared" si="43"/>
        <v>-246504.81</v>
      </c>
      <c r="T2627" s="14"/>
      <c r="U2627" s="14"/>
      <c r="V2627" s="14"/>
      <c r="W2627" s="14"/>
      <c r="X2627" s="14"/>
      <c r="Y2627" s="14"/>
      <c r="Z2627" s="14"/>
      <c r="AA2627" s="14"/>
      <c r="AB2627" s="14"/>
      <c r="AC2627" s="14"/>
      <c r="AD2627" s="14"/>
      <c r="AE2627" s="14"/>
      <c r="AF2627" s="14"/>
      <c r="AG2627" s="14"/>
      <c r="AH2627" s="14"/>
      <c r="AI2627" s="14"/>
      <c r="AJ2627" s="14"/>
      <c r="AK2627" s="14"/>
      <c r="AL2627" s="14"/>
    </row>
    <row r="2628" spans="1:38">
      <c r="A2628" s="14"/>
      <c r="B2628" s="14"/>
      <c r="C2628" s="14"/>
      <c r="D2628" s="14"/>
      <c r="E2628" s="14"/>
      <c r="F2628" s="14"/>
      <c r="G2628" s="14"/>
      <c r="H2628" s="14"/>
      <c r="I2628" s="14"/>
      <c r="J2628" s="14"/>
      <c r="K2628" s="14"/>
      <c r="L2628" s="14"/>
      <c r="M2628" s="14"/>
      <c r="N2628" s="14"/>
      <c r="O2628" s="14"/>
      <c r="Q2628" s="14" t="str">
        <f>IF(moras!H2620="SI", moras!C2620, "")</f>
        <v/>
      </c>
      <c r="R2628" s="14">
        <f>IF(moras!H2620="NO", moras!C2620, "")</f>
        <v>2128000</v>
      </c>
      <c r="S2628" s="14">
        <f t="shared" si="43"/>
        <v>-2128000</v>
      </c>
      <c r="T2628" s="14"/>
      <c r="U2628" s="14"/>
      <c r="V2628" s="14"/>
      <c r="W2628" s="14"/>
      <c r="X2628" s="14"/>
      <c r="Y2628" s="14"/>
      <c r="Z2628" s="14"/>
      <c r="AA2628" s="14"/>
      <c r="AB2628" s="14"/>
      <c r="AC2628" s="14"/>
      <c r="AD2628" s="14"/>
      <c r="AE2628" s="14"/>
      <c r="AF2628" s="14"/>
      <c r="AG2628" s="14"/>
      <c r="AH2628" s="14"/>
      <c r="AI2628" s="14"/>
      <c r="AJ2628" s="14"/>
      <c r="AK2628" s="14"/>
      <c r="AL2628" s="14"/>
    </row>
    <row r="2629" spans="1:38">
      <c r="A2629" s="14"/>
      <c r="B2629" s="14"/>
      <c r="C2629" s="14"/>
      <c r="D2629" s="14"/>
      <c r="E2629" s="14"/>
      <c r="F2629" s="14"/>
      <c r="G2629" s="14"/>
      <c r="H2629" s="14"/>
      <c r="I2629" s="14"/>
      <c r="J2629" s="14"/>
      <c r="K2629" s="14"/>
      <c r="L2629" s="14"/>
      <c r="M2629" s="14"/>
      <c r="N2629" s="14"/>
      <c r="O2629" s="14"/>
      <c r="Q2629" s="14" t="str">
        <f>IF(moras!H2621="SI", moras!C2621, "")</f>
        <v/>
      </c>
      <c r="R2629" s="14">
        <f>IF(moras!H2621="NO", moras!C2621, "")</f>
        <v>608414.30000000005</v>
      </c>
      <c r="S2629" s="14">
        <f t="shared" si="43"/>
        <v>-608414.30000000005</v>
      </c>
      <c r="T2629" s="14"/>
      <c r="U2629" s="14"/>
      <c r="V2629" s="14"/>
      <c r="W2629" s="14"/>
      <c r="X2629" s="14"/>
      <c r="Y2629" s="14"/>
      <c r="Z2629" s="14"/>
      <c r="AA2629" s="14"/>
      <c r="AB2629" s="14"/>
      <c r="AC2629" s="14"/>
      <c r="AD2629" s="14"/>
      <c r="AE2629" s="14"/>
      <c r="AF2629" s="14"/>
      <c r="AG2629" s="14"/>
      <c r="AH2629" s="14"/>
      <c r="AI2629" s="14"/>
      <c r="AJ2629" s="14"/>
      <c r="AK2629" s="14"/>
      <c r="AL2629" s="14"/>
    </row>
    <row r="2630" spans="1:38">
      <c r="A2630" s="14"/>
      <c r="B2630" s="14"/>
      <c r="C2630" s="14"/>
      <c r="D2630" s="14"/>
      <c r="E2630" s="14"/>
      <c r="F2630" s="14"/>
      <c r="G2630" s="14"/>
      <c r="H2630" s="14"/>
      <c r="I2630" s="14"/>
      <c r="J2630" s="14"/>
      <c r="K2630" s="14"/>
      <c r="L2630" s="14"/>
      <c r="M2630" s="14"/>
      <c r="N2630" s="14"/>
      <c r="O2630" s="14"/>
      <c r="Q2630" s="14">
        <f>IF(moras!H2622="SI", moras!C2622, "")</f>
        <v>297046</v>
      </c>
      <c r="R2630" s="14" t="str">
        <f>IF(moras!H2622="NO", moras!C2622, "")</f>
        <v/>
      </c>
      <c r="S2630" s="14" t="e">
        <f t="shared" si="43"/>
        <v>#VALUE!</v>
      </c>
      <c r="T2630" s="14"/>
      <c r="U2630" s="14"/>
      <c r="V2630" s="14"/>
      <c r="W2630" s="14"/>
      <c r="X2630" s="14"/>
      <c r="Y2630" s="14"/>
      <c r="Z2630" s="14"/>
      <c r="AA2630" s="14"/>
      <c r="AB2630" s="14"/>
      <c r="AC2630" s="14"/>
      <c r="AD2630" s="14"/>
      <c r="AE2630" s="14"/>
      <c r="AF2630" s="14"/>
      <c r="AG2630" s="14"/>
      <c r="AH2630" s="14"/>
      <c r="AI2630" s="14"/>
      <c r="AJ2630" s="14"/>
      <c r="AK2630" s="14"/>
      <c r="AL2630" s="14"/>
    </row>
    <row r="2631" spans="1:38">
      <c r="A2631" s="14"/>
      <c r="B2631" s="14"/>
      <c r="C2631" s="14"/>
      <c r="D2631" s="14"/>
      <c r="E2631" s="14"/>
      <c r="F2631" s="14"/>
      <c r="G2631" s="14"/>
      <c r="H2631" s="14"/>
      <c r="I2631" s="14"/>
      <c r="J2631" s="14"/>
      <c r="K2631" s="14"/>
      <c r="L2631" s="14"/>
      <c r="M2631" s="14"/>
      <c r="N2631" s="14"/>
      <c r="O2631" s="14"/>
      <c r="Q2631" s="14" t="str">
        <f>IF(moras!H2623="SI", moras!C2623, "")</f>
        <v/>
      </c>
      <c r="R2631" s="14">
        <f>IF(moras!H2623="NO", moras!C2623, "")</f>
        <v>297056</v>
      </c>
      <c r="S2631" s="14">
        <f t="shared" si="43"/>
        <v>-297056</v>
      </c>
      <c r="T2631" s="14"/>
      <c r="U2631" s="14"/>
      <c r="V2631" s="14"/>
      <c r="W2631" s="14"/>
      <c r="X2631" s="14"/>
      <c r="Y2631" s="14"/>
      <c r="Z2631" s="14"/>
      <c r="AA2631" s="14"/>
      <c r="AB2631" s="14"/>
      <c r="AC2631" s="14"/>
      <c r="AD2631" s="14"/>
      <c r="AE2631" s="14"/>
      <c r="AF2631" s="14"/>
      <c r="AG2631" s="14"/>
      <c r="AH2631" s="14"/>
      <c r="AI2631" s="14"/>
      <c r="AJ2631" s="14"/>
      <c r="AK2631" s="14"/>
      <c r="AL2631" s="14"/>
    </row>
    <row r="2632" spans="1:38">
      <c r="A2632" s="14"/>
      <c r="B2632" s="14"/>
      <c r="C2632" s="14"/>
      <c r="D2632" s="14"/>
      <c r="E2632" s="14"/>
      <c r="F2632" s="14"/>
      <c r="G2632" s="14"/>
      <c r="H2632" s="14"/>
      <c r="I2632" s="14"/>
      <c r="J2632" s="14"/>
      <c r="K2632" s="14"/>
      <c r="L2632" s="14"/>
      <c r="M2632" s="14"/>
      <c r="N2632" s="14"/>
      <c r="O2632" s="14"/>
      <c r="Q2632" s="14" t="str">
        <f>IF(moras!H2624="SI", moras!C2624, "")</f>
        <v/>
      </c>
      <c r="R2632" s="14">
        <f>IF(moras!H2624="NO", moras!C2624, "")</f>
        <v>60000</v>
      </c>
      <c r="S2632" s="14">
        <f t="shared" si="43"/>
        <v>-60000</v>
      </c>
      <c r="T2632" s="14"/>
      <c r="U2632" s="14"/>
      <c r="V2632" s="14"/>
      <c r="W2632" s="14"/>
      <c r="X2632" s="14"/>
      <c r="Y2632" s="14"/>
      <c r="Z2632" s="14"/>
      <c r="AA2632" s="14"/>
      <c r="AB2632" s="14"/>
      <c r="AC2632" s="14"/>
      <c r="AD2632" s="14"/>
      <c r="AE2632" s="14"/>
      <c r="AF2632" s="14"/>
      <c r="AG2632" s="14"/>
      <c r="AH2632" s="14"/>
      <c r="AI2632" s="14"/>
      <c r="AJ2632" s="14"/>
      <c r="AK2632" s="14"/>
      <c r="AL2632" s="14"/>
    </row>
    <row r="2633" spans="1:38">
      <c r="A2633" s="14"/>
      <c r="B2633" s="14"/>
      <c r="C2633" s="14"/>
      <c r="D2633" s="14"/>
      <c r="E2633" s="14"/>
      <c r="F2633" s="14"/>
      <c r="G2633" s="14"/>
      <c r="H2633" s="14"/>
      <c r="I2633" s="14"/>
      <c r="J2633" s="14"/>
      <c r="K2633" s="14"/>
      <c r="L2633" s="14"/>
      <c r="M2633" s="14"/>
      <c r="N2633" s="14"/>
      <c r="O2633" s="14"/>
      <c r="Q2633" s="14" t="str">
        <f>IF(moras!H2625="SI", moras!C2625, "")</f>
        <v/>
      </c>
      <c r="R2633" s="14">
        <f>IF(moras!H2625="NO", moras!C2625, "")</f>
        <v>512234.88</v>
      </c>
      <c r="S2633" s="14">
        <f t="shared" si="43"/>
        <v>-512234.88</v>
      </c>
      <c r="T2633" s="14"/>
      <c r="U2633" s="14"/>
      <c r="V2633" s="14"/>
      <c r="W2633" s="14"/>
      <c r="X2633" s="14"/>
      <c r="Y2633" s="14"/>
      <c r="Z2633" s="14"/>
      <c r="AA2633" s="14"/>
      <c r="AB2633" s="14"/>
      <c r="AC2633" s="14"/>
      <c r="AD2633" s="14"/>
      <c r="AE2633" s="14"/>
      <c r="AF2633" s="14"/>
      <c r="AG2633" s="14"/>
      <c r="AH2633" s="14"/>
      <c r="AI2633" s="14"/>
      <c r="AJ2633" s="14"/>
      <c r="AK2633" s="14"/>
      <c r="AL2633" s="14"/>
    </row>
    <row r="2634" spans="1:38">
      <c r="A2634" s="14"/>
      <c r="B2634" s="14"/>
      <c r="C2634" s="14"/>
      <c r="D2634" s="14"/>
      <c r="E2634" s="14"/>
      <c r="F2634" s="14"/>
      <c r="G2634" s="14"/>
      <c r="H2634" s="14"/>
      <c r="I2634" s="14"/>
      <c r="J2634" s="14"/>
      <c r="K2634" s="14"/>
      <c r="L2634" s="14"/>
      <c r="M2634" s="14"/>
      <c r="N2634" s="14"/>
      <c r="O2634" s="14"/>
      <c r="Q2634" s="14" t="str">
        <f>IF(moras!H2626="SI", moras!C2626, "")</f>
        <v/>
      </c>
      <c r="R2634" s="14">
        <f>IF(moras!H2626="NO", moras!C2626, "")</f>
        <v>842310.04</v>
      </c>
      <c r="S2634" s="14">
        <f t="shared" si="43"/>
        <v>-842310.04</v>
      </c>
      <c r="T2634" s="14"/>
      <c r="U2634" s="14"/>
      <c r="V2634" s="14"/>
      <c r="W2634" s="14"/>
      <c r="X2634" s="14"/>
      <c r="Y2634" s="14"/>
      <c r="Z2634" s="14"/>
      <c r="AA2634" s="14"/>
      <c r="AB2634" s="14"/>
      <c r="AC2634" s="14"/>
      <c r="AD2634" s="14"/>
      <c r="AE2634" s="14"/>
      <c r="AF2634" s="14"/>
      <c r="AG2634" s="14"/>
      <c r="AH2634" s="14"/>
      <c r="AI2634" s="14"/>
      <c r="AJ2634" s="14"/>
      <c r="AK2634" s="14"/>
      <c r="AL2634" s="14"/>
    </row>
    <row r="2635" spans="1:38">
      <c r="A2635" s="14"/>
      <c r="B2635" s="14"/>
      <c r="C2635" s="14"/>
      <c r="D2635" s="14"/>
      <c r="E2635" s="14"/>
      <c r="F2635" s="14"/>
      <c r="G2635" s="14"/>
      <c r="H2635" s="14"/>
      <c r="I2635" s="14"/>
      <c r="J2635" s="14"/>
      <c r="K2635" s="14"/>
      <c r="L2635" s="14"/>
      <c r="M2635" s="14"/>
      <c r="N2635" s="14"/>
      <c r="O2635" s="14"/>
      <c r="Q2635" s="14">
        <f>IF(moras!H2627="SI", moras!C2627, "")</f>
        <v>378558</v>
      </c>
      <c r="R2635" s="14" t="str">
        <f>IF(moras!H2627="NO", moras!C2627, "")</f>
        <v/>
      </c>
      <c r="S2635" s="14" t="e">
        <f t="shared" ref="S2635:S2698" si="44">-R2635</f>
        <v>#VALUE!</v>
      </c>
      <c r="T2635" s="14"/>
      <c r="U2635" s="14"/>
      <c r="V2635" s="14"/>
      <c r="W2635" s="14"/>
      <c r="X2635" s="14"/>
      <c r="Y2635" s="14"/>
      <c r="Z2635" s="14"/>
      <c r="AA2635" s="14"/>
      <c r="AB2635" s="14"/>
      <c r="AC2635" s="14"/>
      <c r="AD2635" s="14"/>
      <c r="AE2635" s="14"/>
      <c r="AF2635" s="14"/>
      <c r="AG2635" s="14"/>
      <c r="AH2635" s="14"/>
      <c r="AI2635" s="14"/>
      <c r="AJ2635" s="14"/>
      <c r="AK2635" s="14"/>
      <c r="AL2635" s="14"/>
    </row>
    <row r="2636" spans="1:38">
      <c r="A2636" s="14"/>
      <c r="B2636" s="14"/>
      <c r="C2636" s="14"/>
      <c r="D2636" s="14"/>
      <c r="E2636" s="14"/>
      <c r="F2636" s="14"/>
      <c r="G2636" s="14"/>
      <c r="H2636" s="14"/>
      <c r="I2636" s="14"/>
      <c r="J2636" s="14"/>
      <c r="K2636" s="14"/>
      <c r="L2636" s="14"/>
      <c r="M2636" s="14"/>
      <c r="N2636" s="14"/>
      <c r="O2636" s="14"/>
      <c r="Q2636" s="14" t="str">
        <f>IF(moras!H2628="SI", moras!C2628, "")</f>
        <v/>
      </c>
      <c r="R2636" s="14">
        <f>IF(moras!H2628="NO", moras!C2628, "")</f>
        <v>290000</v>
      </c>
      <c r="S2636" s="14">
        <f t="shared" si="44"/>
        <v>-290000</v>
      </c>
      <c r="T2636" s="14"/>
      <c r="U2636" s="14"/>
      <c r="V2636" s="14"/>
      <c r="W2636" s="14"/>
      <c r="X2636" s="14"/>
      <c r="Y2636" s="14"/>
      <c r="Z2636" s="14"/>
      <c r="AA2636" s="14"/>
      <c r="AB2636" s="14"/>
      <c r="AC2636" s="14"/>
      <c r="AD2636" s="14"/>
      <c r="AE2636" s="14"/>
      <c r="AF2636" s="14"/>
      <c r="AG2636" s="14"/>
      <c r="AH2636" s="14"/>
      <c r="AI2636" s="14"/>
      <c r="AJ2636" s="14"/>
      <c r="AK2636" s="14"/>
      <c r="AL2636" s="14"/>
    </row>
    <row r="2637" spans="1:38">
      <c r="A2637" s="14"/>
      <c r="B2637" s="14"/>
      <c r="C2637" s="14"/>
      <c r="D2637" s="14"/>
      <c r="E2637" s="14"/>
      <c r="F2637" s="14"/>
      <c r="G2637" s="14"/>
      <c r="H2637" s="14"/>
      <c r="I2637" s="14"/>
      <c r="J2637" s="14"/>
      <c r="K2637" s="14"/>
      <c r="L2637" s="14"/>
      <c r="M2637" s="14"/>
      <c r="N2637" s="14"/>
      <c r="O2637" s="14"/>
      <c r="Q2637" s="14" t="str">
        <f>IF(moras!H2629="SI", moras!C2629, "")</f>
        <v/>
      </c>
      <c r="R2637" s="14">
        <f>IF(moras!H2629="NO", moras!C2629, "")</f>
        <v>278030</v>
      </c>
      <c r="S2637" s="14">
        <f t="shared" si="44"/>
        <v>-278030</v>
      </c>
      <c r="T2637" s="14"/>
      <c r="U2637" s="14"/>
      <c r="V2637" s="14"/>
      <c r="W2637" s="14"/>
      <c r="X2637" s="14"/>
      <c r="Y2637" s="14"/>
      <c r="Z2637" s="14"/>
      <c r="AA2637" s="14"/>
      <c r="AB2637" s="14"/>
      <c r="AC2637" s="14"/>
      <c r="AD2637" s="14"/>
      <c r="AE2637" s="14"/>
      <c r="AF2637" s="14"/>
      <c r="AG2637" s="14"/>
      <c r="AH2637" s="14"/>
      <c r="AI2637" s="14"/>
      <c r="AJ2637" s="14"/>
      <c r="AK2637" s="14"/>
      <c r="AL2637" s="14"/>
    </row>
    <row r="2638" spans="1:38">
      <c r="A2638" s="14"/>
      <c r="B2638" s="14"/>
      <c r="C2638" s="14"/>
      <c r="D2638" s="14"/>
      <c r="E2638" s="14"/>
      <c r="F2638" s="14"/>
      <c r="G2638" s="14"/>
      <c r="H2638" s="14"/>
      <c r="I2638" s="14"/>
      <c r="J2638" s="14"/>
      <c r="K2638" s="14"/>
      <c r="L2638" s="14"/>
      <c r="M2638" s="14"/>
      <c r="N2638" s="14"/>
      <c r="O2638" s="14"/>
      <c r="Q2638" s="14" t="str">
        <f>IF(moras!H2630="SI", moras!C2630, "")</f>
        <v/>
      </c>
      <c r="R2638" s="14">
        <f>IF(moras!H2630="NO", moras!C2630, "")</f>
        <v>634725</v>
      </c>
      <c r="S2638" s="14">
        <f t="shared" si="44"/>
        <v>-634725</v>
      </c>
      <c r="T2638" s="14"/>
      <c r="U2638" s="14"/>
      <c r="V2638" s="14"/>
      <c r="W2638" s="14"/>
      <c r="X2638" s="14"/>
      <c r="Y2638" s="14"/>
      <c r="Z2638" s="14"/>
      <c r="AA2638" s="14"/>
      <c r="AB2638" s="14"/>
      <c r="AC2638" s="14"/>
      <c r="AD2638" s="14"/>
      <c r="AE2638" s="14"/>
      <c r="AF2638" s="14"/>
      <c r="AG2638" s="14"/>
      <c r="AH2638" s="14"/>
      <c r="AI2638" s="14"/>
      <c r="AJ2638" s="14"/>
      <c r="AK2638" s="14"/>
      <c r="AL2638" s="14"/>
    </row>
    <row r="2639" spans="1:38">
      <c r="A2639" s="14"/>
      <c r="B2639" s="14"/>
      <c r="C2639" s="14"/>
      <c r="D2639" s="14"/>
      <c r="E2639" s="14"/>
      <c r="F2639" s="14"/>
      <c r="G2639" s="14"/>
      <c r="H2639" s="14"/>
      <c r="I2639" s="14"/>
      <c r="J2639" s="14"/>
      <c r="K2639" s="14"/>
      <c r="L2639" s="14"/>
      <c r="M2639" s="14"/>
      <c r="N2639" s="14"/>
      <c r="O2639" s="14"/>
      <c r="Q2639" s="14" t="str">
        <f>IF(moras!H2631="SI", moras!C2631, "")</f>
        <v/>
      </c>
      <c r="R2639" s="14">
        <f>IF(moras!H2631="NO", moras!C2631, "")</f>
        <v>470974.5</v>
      </c>
      <c r="S2639" s="14">
        <f t="shared" si="44"/>
        <v>-470974.5</v>
      </c>
      <c r="T2639" s="14"/>
      <c r="U2639" s="14"/>
      <c r="V2639" s="14"/>
      <c r="W2639" s="14"/>
      <c r="X2639" s="14"/>
      <c r="Y2639" s="14"/>
      <c r="Z2639" s="14"/>
      <c r="AA2639" s="14"/>
      <c r="AB2639" s="14"/>
      <c r="AC2639" s="14"/>
      <c r="AD2639" s="14"/>
      <c r="AE2639" s="14"/>
      <c r="AF2639" s="14"/>
      <c r="AG2639" s="14"/>
      <c r="AH2639" s="14"/>
      <c r="AI2639" s="14"/>
      <c r="AJ2639" s="14"/>
      <c r="AK2639" s="14"/>
      <c r="AL2639" s="14"/>
    </row>
    <row r="2640" spans="1:38">
      <c r="A2640" s="14"/>
      <c r="B2640" s="14"/>
      <c r="C2640" s="14"/>
      <c r="D2640" s="14"/>
      <c r="E2640" s="14"/>
      <c r="F2640" s="14"/>
      <c r="G2640" s="14"/>
      <c r="H2640" s="14"/>
      <c r="I2640" s="14"/>
      <c r="J2640" s="14"/>
      <c r="K2640" s="14"/>
      <c r="L2640" s="14"/>
      <c r="M2640" s="14"/>
      <c r="N2640" s="14"/>
      <c r="O2640" s="14"/>
      <c r="Q2640" s="14" t="str">
        <f>IF(moras!H2632="SI", moras!C2632, "")</f>
        <v/>
      </c>
      <c r="R2640" s="14">
        <f>IF(moras!H2632="NO", moras!C2632, "")</f>
        <v>550590.5</v>
      </c>
      <c r="S2640" s="14">
        <f t="shared" si="44"/>
        <v>-550590.5</v>
      </c>
      <c r="T2640" s="14"/>
      <c r="U2640" s="14"/>
      <c r="V2640" s="14"/>
      <c r="W2640" s="14"/>
      <c r="X2640" s="14"/>
      <c r="Y2640" s="14"/>
      <c r="Z2640" s="14"/>
      <c r="AA2640" s="14"/>
      <c r="AB2640" s="14"/>
      <c r="AC2640" s="14"/>
      <c r="AD2640" s="14"/>
      <c r="AE2640" s="14"/>
      <c r="AF2640" s="14"/>
      <c r="AG2640" s="14"/>
      <c r="AH2640" s="14"/>
      <c r="AI2640" s="14"/>
      <c r="AJ2640" s="14"/>
      <c r="AK2640" s="14"/>
      <c r="AL2640" s="14"/>
    </row>
    <row r="2641" spans="1:38">
      <c r="A2641" s="14"/>
      <c r="B2641" s="14"/>
      <c r="C2641" s="14"/>
      <c r="D2641" s="14"/>
      <c r="E2641" s="14"/>
      <c r="F2641" s="14"/>
      <c r="G2641" s="14"/>
      <c r="H2641" s="14"/>
      <c r="I2641" s="14"/>
      <c r="J2641" s="14"/>
      <c r="K2641" s="14"/>
      <c r="L2641" s="14"/>
      <c r="M2641" s="14"/>
      <c r="N2641" s="14"/>
      <c r="O2641" s="14"/>
      <c r="Q2641" s="14" t="str">
        <f>IF(moras!H2633="SI", moras!C2633, "")</f>
        <v/>
      </c>
      <c r="R2641" s="14">
        <f>IF(moras!H2633="NO", moras!C2633, "")</f>
        <v>278030</v>
      </c>
      <c r="S2641" s="14">
        <f t="shared" si="44"/>
        <v>-278030</v>
      </c>
      <c r="T2641" s="14"/>
      <c r="U2641" s="14"/>
      <c r="V2641" s="14"/>
      <c r="W2641" s="14"/>
      <c r="X2641" s="14"/>
      <c r="Y2641" s="14"/>
      <c r="Z2641" s="14"/>
      <c r="AA2641" s="14"/>
      <c r="AB2641" s="14"/>
      <c r="AC2641" s="14"/>
      <c r="AD2641" s="14"/>
      <c r="AE2641" s="14"/>
      <c r="AF2641" s="14"/>
      <c r="AG2641" s="14"/>
      <c r="AH2641" s="14"/>
      <c r="AI2641" s="14"/>
      <c r="AJ2641" s="14"/>
      <c r="AK2641" s="14"/>
      <c r="AL2641" s="14"/>
    </row>
    <row r="2642" spans="1:38">
      <c r="A2642" s="14"/>
      <c r="B2642" s="14"/>
      <c r="C2642" s="14"/>
      <c r="D2642" s="14"/>
      <c r="E2642" s="14"/>
      <c r="F2642" s="14"/>
      <c r="G2642" s="14"/>
      <c r="H2642" s="14"/>
      <c r="I2642" s="14"/>
      <c r="J2642" s="14"/>
      <c r="K2642" s="14"/>
      <c r="L2642" s="14"/>
      <c r="M2642" s="14"/>
      <c r="N2642" s="14"/>
      <c r="O2642" s="14"/>
      <c r="Q2642" s="14" t="str">
        <f>IF(moras!H2634="SI", moras!C2634, "")</f>
        <v/>
      </c>
      <c r="R2642" s="14">
        <f>IF(moras!H2634="NO", moras!C2634, "")</f>
        <v>278030</v>
      </c>
      <c r="S2642" s="14">
        <f t="shared" si="44"/>
        <v>-278030</v>
      </c>
      <c r="T2642" s="14"/>
      <c r="U2642" s="14"/>
      <c r="V2642" s="14"/>
      <c r="W2642" s="14"/>
      <c r="X2642" s="14"/>
      <c r="Y2642" s="14"/>
      <c r="Z2642" s="14"/>
      <c r="AA2642" s="14"/>
      <c r="AB2642" s="14"/>
      <c r="AC2642" s="14"/>
      <c r="AD2642" s="14"/>
      <c r="AE2642" s="14"/>
      <c r="AF2642" s="14"/>
      <c r="AG2642" s="14"/>
      <c r="AH2642" s="14"/>
      <c r="AI2642" s="14"/>
      <c r="AJ2642" s="14"/>
      <c r="AK2642" s="14"/>
      <c r="AL2642" s="14"/>
    </row>
    <row r="2643" spans="1:38">
      <c r="A2643" s="14"/>
      <c r="B2643" s="14"/>
      <c r="C2643" s="14"/>
      <c r="D2643" s="14"/>
      <c r="E2643" s="14"/>
      <c r="F2643" s="14"/>
      <c r="G2643" s="14"/>
      <c r="H2643" s="14"/>
      <c r="I2643" s="14"/>
      <c r="J2643" s="14"/>
      <c r="K2643" s="14"/>
      <c r="L2643" s="14"/>
      <c r="M2643" s="14"/>
      <c r="N2643" s="14"/>
      <c r="O2643" s="14"/>
      <c r="Q2643" s="14" t="str">
        <f>IF(moras!H2635="SI", moras!C2635, "")</f>
        <v/>
      </c>
      <c r="R2643" s="14">
        <f>IF(moras!H2635="NO", moras!C2635, "")</f>
        <v>369875</v>
      </c>
      <c r="S2643" s="14">
        <f t="shared" si="44"/>
        <v>-369875</v>
      </c>
      <c r="T2643" s="14"/>
      <c r="U2643" s="14"/>
      <c r="V2643" s="14"/>
      <c r="W2643" s="14"/>
      <c r="X2643" s="14"/>
      <c r="Y2643" s="14"/>
      <c r="Z2643" s="14"/>
      <c r="AA2643" s="14"/>
      <c r="AB2643" s="14"/>
      <c r="AC2643" s="14"/>
      <c r="AD2643" s="14"/>
      <c r="AE2643" s="14"/>
      <c r="AF2643" s="14"/>
      <c r="AG2643" s="14"/>
      <c r="AH2643" s="14"/>
      <c r="AI2643" s="14"/>
      <c r="AJ2643" s="14"/>
      <c r="AK2643" s="14"/>
      <c r="AL2643" s="14"/>
    </row>
    <row r="2644" spans="1:38">
      <c r="A2644" s="14"/>
      <c r="B2644" s="14"/>
      <c r="C2644" s="14"/>
      <c r="D2644" s="14"/>
      <c r="E2644" s="14"/>
      <c r="F2644" s="14"/>
      <c r="G2644" s="14"/>
      <c r="H2644" s="14"/>
      <c r="I2644" s="14"/>
      <c r="J2644" s="14"/>
      <c r="K2644" s="14"/>
      <c r="L2644" s="14"/>
      <c r="M2644" s="14"/>
      <c r="N2644" s="14"/>
      <c r="O2644" s="14"/>
      <c r="Q2644" s="14" t="str">
        <f>IF(moras!H2636="SI", moras!C2636, "")</f>
        <v/>
      </c>
      <c r="R2644" s="14">
        <f>IF(moras!H2636="NO", moras!C2636, "")</f>
        <v>386020</v>
      </c>
      <c r="S2644" s="14">
        <f t="shared" si="44"/>
        <v>-386020</v>
      </c>
      <c r="T2644" s="14"/>
      <c r="U2644" s="14"/>
      <c r="V2644" s="14"/>
      <c r="W2644" s="14"/>
      <c r="X2644" s="14"/>
      <c r="Y2644" s="14"/>
      <c r="Z2644" s="14"/>
      <c r="AA2644" s="14"/>
      <c r="AB2644" s="14"/>
      <c r="AC2644" s="14"/>
      <c r="AD2644" s="14"/>
      <c r="AE2644" s="14"/>
      <c r="AF2644" s="14"/>
      <c r="AG2644" s="14"/>
      <c r="AH2644" s="14"/>
      <c r="AI2644" s="14"/>
      <c r="AJ2644" s="14"/>
      <c r="AK2644" s="14"/>
      <c r="AL2644" s="14"/>
    </row>
    <row r="2645" spans="1:38">
      <c r="A2645" s="14"/>
      <c r="B2645" s="14"/>
      <c r="C2645" s="14"/>
      <c r="D2645" s="14"/>
      <c r="E2645" s="14"/>
      <c r="F2645" s="14"/>
      <c r="G2645" s="14"/>
      <c r="H2645" s="14"/>
      <c r="I2645" s="14"/>
      <c r="J2645" s="14"/>
      <c r="K2645" s="14"/>
      <c r="L2645" s="14"/>
      <c r="M2645" s="14"/>
      <c r="N2645" s="14"/>
      <c r="O2645" s="14"/>
      <c r="Q2645" s="14" t="str">
        <f>IF(moras!H2637="SI", moras!C2637, "")</f>
        <v/>
      </c>
      <c r="R2645" s="14">
        <f>IF(moras!H2637="NO", moras!C2637, "")</f>
        <v>539036</v>
      </c>
      <c r="S2645" s="14">
        <f t="shared" si="44"/>
        <v>-539036</v>
      </c>
      <c r="T2645" s="14"/>
      <c r="U2645" s="14"/>
      <c r="V2645" s="14"/>
      <c r="W2645" s="14"/>
      <c r="X2645" s="14"/>
      <c r="Y2645" s="14"/>
      <c r="Z2645" s="14"/>
      <c r="AA2645" s="14"/>
      <c r="AB2645" s="14"/>
      <c r="AC2645" s="14"/>
      <c r="AD2645" s="14"/>
      <c r="AE2645" s="14"/>
      <c r="AF2645" s="14"/>
      <c r="AG2645" s="14"/>
      <c r="AH2645" s="14"/>
      <c r="AI2645" s="14"/>
      <c r="AJ2645" s="14"/>
      <c r="AK2645" s="14"/>
      <c r="AL2645" s="14"/>
    </row>
    <row r="2646" spans="1:38">
      <c r="A2646" s="14"/>
      <c r="B2646" s="14"/>
      <c r="C2646" s="14"/>
      <c r="D2646" s="14"/>
      <c r="E2646" s="14"/>
      <c r="F2646" s="14"/>
      <c r="G2646" s="14"/>
      <c r="H2646" s="14"/>
      <c r="I2646" s="14"/>
      <c r="J2646" s="14"/>
      <c r="K2646" s="14"/>
      <c r="L2646" s="14"/>
      <c r="M2646" s="14"/>
      <c r="N2646" s="14"/>
      <c r="O2646" s="14"/>
      <c r="Q2646" s="14" t="str">
        <f>IF(moras!H2638="SI", moras!C2638, "")</f>
        <v/>
      </c>
      <c r="R2646" s="14">
        <f>IF(moras!H2638="NO", moras!C2638, "")</f>
        <v>623700</v>
      </c>
      <c r="S2646" s="14">
        <f t="shared" si="44"/>
        <v>-623700</v>
      </c>
      <c r="T2646" s="14"/>
      <c r="U2646" s="14"/>
      <c r="V2646" s="14"/>
      <c r="W2646" s="14"/>
      <c r="X2646" s="14"/>
      <c r="Y2646" s="14"/>
      <c r="Z2646" s="14"/>
      <c r="AA2646" s="14"/>
      <c r="AB2646" s="14"/>
      <c r="AC2646" s="14"/>
      <c r="AD2646" s="14"/>
      <c r="AE2646" s="14"/>
      <c r="AF2646" s="14"/>
      <c r="AG2646" s="14"/>
      <c r="AH2646" s="14"/>
      <c r="AI2646" s="14"/>
      <c r="AJ2646" s="14"/>
      <c r="AK2646" s="14"/>
      <c r="AL2646" s="14"/>
    </row>
    <row r="2647" spans="1:38">
      <c r="A2647" s="14"/>
      <c r="B2647" s="14"/>
      <c r="C2647" s="14"/>
      <c r="D2647" s="14"/>
      <c r="E2647" s="14"/>
      <c r="F2647" s="14"/>
      <c r="G2647" s="14"/>
      <c r="H2647" s="14"/>
      <c r="I2647" s="14"/>
      <c r="J2647" s="14"/>
      <c r="K2647" s="14"/>
      <c r="L2647" s="14"/>
      <c r="M2647" s="14"/>
      <c r="N2647" s="14"/>
      <c r="O2647" s="14"/>
      <c r="Q2647" s="14" t="str">
        <f>IF(moras!H2639="SI", moras!C2639, "")</f>
        <v/>
      </c>
      <c r="R2647" s="14">
        <f>IF(moras!H2639="NO", moras!C2639, "")</f>
        <v>302470</v>
      </c>
      <c r="S2647" s="14">
        <f t="shared" si="44"/>
        <v>-302470</v>
      </c>
      <c r="T2647" s="14"/>
      <c r="U2647" s="14"/>
      <c r="V2647" s="14"/>
      <c r="W2647" s="14"/>
      <c r="X2647" s="14"/>
      <c r="Y2647" s="14"/>
      <c r="Z2647" s="14"/>
      <c r="AA2647" s="14"/>
      <c r="AB2647" s="14"/>
      <c r="AC2647" s="14"/>
      <c r="AD2647" s="14"/>
      <c r="AE2647" s="14"/>
      <c r="AF2647" s="14"/>
      <c r="AG2647" s="14"/>
      <c r="AH2647" s="14"/>
      <c r="AI2647" s="14"/>
      <c r="AJ2647" s="14"/>
      <c r="AK2647" s="14"/>
      <c r="AL2647" s="14"/>
    </row>
    <row r="2648" spans="1:38">
      <c r="A2648" s="14"/>
      <c r="B2648" s="14"/>
      <c r="C2648" s="14"/>
      <c r="D2648" s="14"/>
      <c r="E2648" s="14"/>
      <c r="F2648" s="14"/>
      <c r="G2648" s="14"/>
      <c r="H2648" s="14"/>
      <c r="I2648" s="14"/>
      <c r="J2648" s="14"/>
      <c r="K2648" s="14"/>
      <c r="L2648" s="14"/>
      <c r="M2648" s="14"/>
      <c r="N2648" s="14"/>
      <c r="O2648" s="14"/>
      <c r="Q2648" s="14" t="str">
        <f>IF(moras!H2640="SI", moras!C2640, "")</f>
        <v/>
      </c>
      <c r="R2648" s="14">
        <f>IF(moras!H2640="NO", moras!C2640, "")</f>
        <v>81757.47</v>
      </c>
      <c r="S2648" s="14">
        <f t="shared" si="44"/>
        <v>-81757.47</v>
      </c>
      <c r="T2648" s="14"/>
      <c r="U2648" s="14"/>
      <c r="V2648" s="14"/>
      <c r="W2648" s="14"/>
      <c r="X2648" s="14"/>
      <c r="Y2648" s="14"/>
      <c r="Z2648" s="14"/>
      <c r="AA2648" s="14"/>
      <c r="AB2648" s="14"/>
      <c r="AC2648" s="14"/>
      <c r="AD2648" s="14"/>
      <c r="AE2648" s="14"/>
      <c r="AF2648" s="14"/>
      <c r="AG2648" s="14"/>
      <c r="AH2648" s="14"/>
      <c r="AI2648" s="14"/>
      <c r="AJ2648" s="14"/>
      <c r="AK2648" s="14"/>
      <c r="AL2648" s="14"/>
    </row>
    <row r="2649" spans="1:38">
      <c r="A2649" s="14"/>
      <c r="B2649" s="14"/>
      <c r="C2649" s="14"/>
      <c r="D2649" s="14"/>
      <c r="E2649" s="14"/>
      <c r="F2649" s="14"/>
      <c r="G2649" s="14"/>
      <c r="H2649" s="14"/>
      <c r="I2649" s="14"/>
      <c r="J2649" s="14"/>
      <c r="K2649" s="14"/>
      <c r="L2649" s="14"/>
      <c r="M2649" s="14"/>
      <c r="N2649" s="14"/>
      <c r="O2649" s="14"/>
      <c r="Q2649" s="14" t="str">
        <f>IF(moras!H2641="SI", moras!C2641, "")</f>
        <v/>
      </c>
      <c r="R2649" s="14">
        <f>IF(moras!H2641="NO", moras!C2641, "")</f>
        <v>703766.13</v>
      </c>
      <c r="S2649" s="14">
        <f t="shared" si="44"/>
        <v>-703766.13</v>
      </c>
      <c r="T2649" s="14"/>
      <c r="U2649" s="14"/>
      <c r="V2649" s="14"/>
      <c r="W2649" s="14"/>
      <c r="X2649" s="14"/>
      <c r="Y2649" s="14"/>
      <c r="Z2649" s="14"/>
      <c r="AA2649" s="14"/>
      <c r="AB2649" s="14"/>
      <c r="AC2649" s="14"/>
      <c r="AD2649" s="14"/>
      <c r="AE2649" s="14"/>
      <c r="AF2649" s="14"/>
      <c r="AG2649" s="14"/>
      <c r="AH2649" s="14"/>
      <c r="AI2649" s="14"/>
      <c r="AJ2649" s="14"/>
      <c r="AK2649" s="14"/>
      <c r="AL2649" s="14"/>
    </row>
    <row r="2650" spans="1:38">
      <c r="A2650" s="14"/>
      <c r="B2650" s="14"/>
      <c r="C2650" s="14"/>
      <c r="D2650" s="14"/>
      <c r="E2650" s="14"/>
      <c r="F2650" s="14"/>
      <c r="G2650" s="14"/>
      <c r="H2650" s="14"/>
      <c r="I2650" s="14"/>
      <c r="J2650" s="14"/>
      <c r="K2650" s="14"/>
      <c r="L2650" s="14"/>
      <c r="M2650" s="14"/>
      <c r="N2650" s="14"/>
      <c r="O2650" s="14"/>
      <c r="Q2650" s="14" t="str">
        <f>IF(moras!H2642="SI", moras!C2642, "")</f>
        <v/>
      </c>
      <c r="R2650" s="14">
        <f>IF(moras!H2642="NO", moras!C2642, "")</f>
        <v>361421</v>
      </c>
      <c r="S2650" s="14">
        <f t="shared" si="44"/>
        <v>-361421</v>
      </c>
      <c r="T2650" s="14"/>
      <c r="U2650" s="14"/>
      <c r="V2650" s="14"/>
      <c r="W2650" s="14"/>
      <c r="X2650" s="14"/>
      <c r="Y2650" s="14"/>
      <c r="Z2650" s="14"/>
      <c r="AA2650" s="14"/>
      <c r="AB2650" s="14"/>
      <c r="AC2650" s="14"/>
      <c r="AD2650" s="14"/>
      <c r="AE2650" s="14"/>
      <c r="AF2650" s="14"/>
      <c r="AG2650" s="14"/>
      <c r="AH2650" s="14"/>
      <c r="AI2650" s="14"/>
      <c r="AJ2650" s="14"/>
      <c r="AK2650" s="14"/>
      <c r="AL2650" s="14"/>
    </row>
    <row r="2651" spans="1:38">
      <c r="A2651" s="14"/>
      <c r="B2651" s="14"/>
      <c r="C2651" s="14"/>
      <c r="D2651" s="14"/>
      <c r="E2651" s="14"/>
      <c r="F2651" s="14"/>
      <c r="G2651" s="14"/>
      <c r="H2651" s="14"/>
      <c r="I2651" s="14"/>
      <c r="J2651" s="14"/>
      <c r="K2651" s="14"/>
      <c r="L2651" s="14"/>
      <c r="M2651" s="14"/>
      <c r="N2651" s="14"/>
      <c r="O2651" s="14"/>
      <c r="Q2651" s="14" t="str">
        <f>IF(moras!H2643="SI", moras!C2643, "")</f>
        <v/>
      </c>
      <c r="R2651" s="14">
        <f>IF(moras!H2643="NO", moras!C2643, "")</f>
        <v>330722.57</v>
      </c>
      <c r="S2651" s="14">
        <f t="shared" si="44"/>
        <v>-330722.57</v>
      </c>
      <c r="T2651" s="14"/>
      <c r="U2651" s="14"/>
      <c r="V2651" s="14"/>
      <c r="W2651" s="14"/>
      <c r="X2651" s="14"/>
      <c r="Y2651" s="14"/>
      <c r="Z2651" s="14"/>
      <c r="AA2651" s="14"/>
      <c r="AB2651" s="14"/>
      <c r="AC2651" s="14"/>
      <c r="AD2651" s="14"/>
      <c r="AE2651" s="14"/>
      <c r="AF2651" s="14"/>
      <c r="AG2651" s="14"/>
      <c r="AH2651" s="14"/>
      <c r="AI2651" s="14"/>
      <c r="AJ2651" s="14"/>
      <c r="AK2651" s="14"/>
      <c r="AL2651" s="14"/>
    </row>
    <row r="2652" spans="1:38">
      <c r="A2652" s="14"/>
      <c r="B2652" s="14"/>
      <c r="C2652" s="14"/>
      <c r="D2652" s="14"/>
      <c r="E2652" s="14"/>
      <c r="F2652" s="14"/>
      <c r="G2652" s="14"/>
      <c r="H2652" s="14"/>
      <c r="I2652" s="14"/>
      <c r="J2652" s="14"/>
      <c r="K2652" s="14"/>
      <c r="L2652" s="14"/>
      <c r="M2652" s="14"/>
      <c r="N2652" s="14"/>
      <c r="O2652" s="14"/>
      <c r="Q2652" s="14">
        <f>IF(moras!H2644="SI", moras!C2644, "")</f>
        <v>291514</v>
      </c>
      <c r="R2652" s="14" t="str">
        <f>IF(moras!H2644="NO", moras!C2644, "")</f>
        <v/>
      </c>
      <c r="S2652" s="14" t="e">
        <f t="shared" si="44"/>
        <v>#VALUE!</v>
      </c>
      <c r="T2652" s="14"/>
      <c r="U2652" s="14"/>
      <c r="V2652" s="14"/>
      <c r="W2652" s="14"/>
      <c r="X2652" s="14"/>
      <c r="Y2652" s="14"/>
      <c r="Z2652" s="14"/>
      <c r="AA2652" s="14"/>
      <c r="AB2652" s="14"/>
      <c r="AC2652" s="14"/>
      <c r="AD2652" s="14"/>
      <c r="AE2652" s="14"/>
      <c r="AF2652" s="14"/>
      <c r="AG2652" s="14"/>
      <c r="AH2652" s="14"/>
      <c r="AI2652" s="14"/>
      <c r="AJ2652" s="14"/>
      <c r="AK2652" s="14"/>
      <c r="AL2652" s="14"/>
    </row>
    <row r="2653" spans="1:38">
      <c r="A2653" s="14"/>
      <c r="B2653" s="14"/>
      <c r="C2653" s="14"/>
      <c r="D2653" s="14"/>
      <c r="E2653" s="14"/>
      <c r="F2653" s="14"/>
      <c r="G2653" s="14"/>
      <c r="H2653" s="14"/>
      <c r="I2653" s="14"/>
      <c r="J2653" s="14"/>
      <c r="K2653" s="14"/>
      <c r="L2653" s="14"/>
      <c r="M2653" s="14"/>
      <c r="N2653" s="14"/>
      <c r="O2653" s="14"/>
      <c r="Q2653" s="14">
        <f>IF(moras!H2645="SI", moras!C2645, "")</f>
        <v>199067</v>
      </c>
      <c r="R2653" s="14" t="str">
        <f>IF(moras!H2645="NO", moras!C2645, "")</f>
        <v/>
      </c>
      <c r="S2653" s="14" t="e">
        <f t="shared" si="44"/>
        <v>#VALUE!</v>
      </c>
      <c r="T2653" s="14"/>
      <c r="U2653" s="14"/>
      <c r="V2653" s="14"/>
      <c r="W2653" s="14"/>
      <c r="X2653" s="14"/>
      <c r="Y2653" s="14"/>
      <c r="Z2653" s="14"/>
      <c r="AA2653" s="14"/>
      <c r="AB2653" s="14"/>
      <c r="AC2653" s="14"/>
      <c r="AD2653" s="14"/>
      <c r="AE2653" s="14"/>
      <c r="AF2653" s="14"/>
      <c r="AG2653" s="14"/>
      <c r="AH2653" s="14"/>
      <c r="AI2653" s="14"/>
      <c r="AJ2653" s="14"/>
      <c r="AK2653" s="14"/>
      <c r="AL2653" s="14"/>
    </row>
    <row r="2654" spans="1:38">
      <c r="A2654" s="14"/>
      <c r="B2654" s="14"/>
      <c r="C2654" s="14"/>
      <c r="D2654" s="14"/>
      <c r="E2654" s="14"/>
      <c r="F2654" s="14"/>
      <c r="G2654" s="14"/>
      <c r="H2654" s="14"/>
      <c r="I2654" s="14"/>
      <c r="J2654" s="14"/>
      <c r="K2654" s="14"/>
      <c r="L2654" s="14"/>
      <c r="M2654" s="14"/>
      <c r="N2654" s="14"/>
      <c r="O2654" s="14"/>
      <c r="Q2654" s="14" t="str">
        <f>IF(moras!H2646="SI", moras!C2646, "")</f>
        <v/>
      </c>
      <c r="R2654" s="14">
        <f>IF(moras!H2646="NO", moras!C2646, "")</f>
        <v>1461505.5</v>
      </c>
      <c r="S2654" s="14">
        <f t="shared" si="44"/>
        <v>-1461505.5</v>
      </c>
      <c r="T2654" s="14"/>
      <c r="U2654" s="14"/>
      <c r="V2654" s="14"/>
      <c r="W2654" s="14"/>
      <c r="X2654" s="14"/>
      <c r="Y2654" s="14"/>
      <c r="Z2654" s="14"/>
      <c r="AA2654" s="14"/>
      <c r="AB2654" s="14"/>
      <c r="AC2654" s="14"/>
      <c r="AD2654" s="14"/>
      <c r="AE2654" s="14"/>
      <c r="AF2654" s="14"/>
      <c r="AG2654" s="14"/>
      <c r="AH2654" s="14"/>
      <c r="AI2654" s="14"/>
      <c r="AJ2654" s="14"/>
      <c r="AK2654" s="14"/>
      <c r="AL2654" s="14"/>
    </row>
    <row r="2655" spans="1:38">
      <c r="A2655" s="14"/>
      <c r="B2655" s="14"/>
      <c r="C2655" s="14"/>
      <c r="D2655" s="14"/>
      <c r="E2655" s="14"/>
      <c r="F2655" s="14"/>
      <c r="G2655" s="14"/>
      <c r="H2655" s="14"/>
      <c r="I2655" s="14"/>
      <c r="J2655" s="14"/>
      <c r="K2655" s="14"/>
      <c r="L2655" s="14"/>
      <c r="M2655" s="14"/>
      <c r="N2655" s="14"/>
      <c r="O2655" s="14"/>
      <c r="Q2655" s="14" t="str">
        <f>IF(moras!H2647="SI", moras!C2647, "")</f>
        <v/>
      </c>
      <c r="R2655" s="14">
        <f>IF(moras!H2647="NO", moras!C2647, "")</f>
        <v>745392.94</v>
      </c>
      <c r="S2655" s="14">
        <f t="shared" si="44"/>
        <v>-745392.94</v>
      </c>
      <c r="T2655" s="14"/>
      <c r="U2655" s="14"/>
      <c r="V2655" s="14"/>
      <c r="W2655" s="14"/>
      <c r="X2655" s="14"/>
      <c r="Y2655" s="14"/>
      <c r="Z2655" s="14"/>
      <c r="AA2655" s="14"/>
      <c r="AB2655" s="14"/>
      <c r="AC2655" s="14"/>
      <c r="AD2655" s="14"/>
      <c r="AE2655" s="14"/>
      <c r="AF2655" s="14"/>
      <c r="AG2655" s="14"/>
      <c r="AH2655" s="14"/>
      <c r="AI2655" s="14"/>
      <c r="AJ2655" s="14"/>
      <c r="AK2655" s="14"/>
      <c r="AL2655" s="14"/>
    </row>
    <row r="2656" spans="1:38">
      <c r="A2656" s="14"/>
      <c r="B2656" s="14"/>
      <c r="C2656" s="14"/>
      <c r="D2656" s="14"/>
      <c r="E2656" s="14"/>
      <c r="F2656" s="14"/>
      <c r="G2656" s="14"/>
      <c r="H2656" s="14"/>
      <c r="I2656" s="14"/>
      <c r="J2656" s="14"/>
      <c r="K2656" s="14"/>
      <c r="L2656" s="14"/>
      <c r="M2656" s="14"/>
      <c r="N2656" s="14"/>
      <c r="O2656" s="14"/>
      <c r="Q2656" s="14" t="str">
        <f>IF(moras!H2648="SI", moras!C2648, "")</f>
        <v/>
      </c>
      <c r="R2656" s="14">
        <f>IF(moras!H2648="NO", moras!C2648, "")</f>
        <v>297046</v>
      </c>
      <c r="S2656" s="14">
        <f t="shared" si="44"/>
        <v>-297046</v>
      </c>
      <c r="T2656" s="14"/>
      <c r="U2656" s="14"/>
      <c r="V2656" s="14"/>
      <c r="W2656" s="14"/>
      <c r="X2656" s="14"/>
      <c r="Y2656" s="14"/>
      <c r="Z2656" s="14"/>
      <c r="AA2656" s="14"/>
      <c r="AB2656" s="14"/>
      <c r="AC2656" s="14"/>
      <c r="AD2656" s="14"/>
      <c r="AE2656" s="14"/>
      <c r="AF2656" s="14"/>
      <c r="AG2656" s="14"/>
      <c r="AH2656" s="14"/>
      <c r="AI2656" s="14"/>
      <c r="AJ2656" s="14"/>
      <c r="AK2656" s="14"/>
      <c r="AL2656" s="14"/>
    </row>
    <row r="2657" spans="1:38">
      <c r="A2657" s="14"/>
      <c r="B2657" s="14"/>
      <c r="C2657" s="14"/>
      <c r="D2657" s="14"/>
      <c r="E2657" s="14"/>
      <c r="F2657" s="14"/>
      <c r="G2657" s="14"/>
      <c r="H2657" s="14"/>
      <c r="I2657" s="14"/>
      <c r="J2657" s="14"/>
      <c r="K2657" s="14"/>
      <c r="L2657" s="14"/>
      <c r="M2657" s="14"/>
      <c r="N2657" s="14"/>
      <c r="O2657" s="14"/>
      <c r="Q2657" s="14" t="str">
        <f>IF(moras!H2649="SI", moras!C2649, "")</f>
        <v/>
      </c>
      <c r="R2657" s="14">
        <f>IF(moras!H2649="NO", moras!C2649, "")</f>
        <v>2029604</v>
      </c>
      <c r="S2657" s="14">
        <f t="shared" si="44"/>
        <v>-2029604</v>
      </c>
      <c r="T2657" s="14"/>
      <c r="U2657" s="14"/>
      <c r="V2657" s="14"/>
      <c r="W2657" s="14"/>
      <c r="X2657" s="14"/>
      <c r="Y2657" s="14"/>
      <c r="Z2657" s="14"/>
      <c r="AA2657" s="14"/>
      <c r="AB2657" s="14"/>
      <c r="AC2657" s="14"/>
      <c r="AD2657" s="14"/>
      <c r="AE2657" s="14"/>
      <c r="AF2657" s="14"/>
      <c r="AG2657" s="14"/>
      <c r="AH2657" s="14"/>
      <c r="AI2657" s="14"/>
      <c r="AJ2657" s="14"/>
      <c r="AK2657" s="14"/>
      <c r="AL2657" s="14"/>
    </row>
    <row r="2658" spans="1:38">
      <c r="A2658" s="14"/>
      <c r="B2658" s="14"/>
      <c r="C2658" s="14"/>
      <c r="D2658" s="14"/>
      <c r="E2658" s="14"/>
      <c r="F2658" s="14"/>
      <c r="G2658" s="14"/>
      <c r="H2658" s="14"/>
      <c r="I2658" s="14"/>
      <c r="J2658" s="14"/>
      <c r="K2658" s="14"/>
      <c r="L2658" s="14"/>
      <c r="M2658" s="14"/>
      <c r="N2658" s="14"/>
      <c r="O2658" s="14"/>
      <c r="Q2658" s="14" t="str">
        <f>IF(moras!H2650="SI", moras!C2650, "")</f>
        <v/>
      </c>
      <c r="R2658" s="14">
        <f>IF(moras!H2650="NO", moras!C2650, "")</f>
        <v>360000</v>
      </c>
      <c r="S2658" s="14">
        <f t="shared" si="44"/>
        <v>-360000</v>
      </c>
      <c r="T2658" s="14"/>
      <c r="U2658" s="14"/>
      <c r="V2658" s="14"/>
      <c r="W2658" s="14"/>
      <c r="X2658" s="14"/>
      <c r="Y2658" s="14"/>
      <c r="Z2658" s="14"/>
      <c r="AA2658" s="14"/>
      <c r="AB2658" s="14"/>
      <c r="AC2658" s="14"/>
      <c r="AD2658" s="14"/>
      <c r="AE2658" s="14"/>
      <c r="AF2658" s="14"/>
      <c r="AG2658" s="14"/>
      <c r="AH2658" s="14"/>
      <c r="AI2658" s="14"/>
      <c r="AJ2658" s="14"/>
      <c r="AK2658" s="14"/>
      <c r="AL2658" s="14"/>
    </row>
    <row r="2659" spans="1:38">
      <c r="A2659" s="14"/>
      <c r="B2659" s="14"/>
      <c r="C2659" s="14"/>
      <c r="D2659" s="14"/>
      <c r="E2659" s="14"/>
      <c r="F2659" s="14"/>
      <c r="G2659" s="14"/>
      <c r="H2659" s="14"/>
      <c r="I2659" s="14"/>
      <c r="J2659" s="14"/>
      <c r="K2659" s="14"/>
      <c r="L2659" s="14"/>
      <c r="M2659" s="14"/>
      <c r="N2659" s="14"/>
      <c r="O2659" s="14"/>
      <c r="Q2659" s="14">
        <f>IF(moras!H2651="SI", moras!C2651, "")</f>
        <v>300018</v>
      </c>
      <c r="R2659" s="14" t="str">
        <f>IF(moras!H2651="NO", moras!C2651, "")</f>
        <v/>
      </c>
      <c r="S2659" s="14" t="e">
        <f t="shared" si="44"/>
        <v>#VALUE!</v>
      </c>
      <c r="T2659" s="14"/>
      <c r="U2659" s="14"/>
      <c r="V2659" s="14"/>
      <c r="W2659" s="14"/>
      <c r="X2659" s="14"/>
      <c r="Y2659" s="14"/>
      <c r="Z2659" s="14"/>
      <c r="AA2659" s="14"/>
      <c r="AB2659" s="14"/>
      <c r="AC2659" s="14"/>
      <c r="AD2659" s="14"/>
      <c r="AE2659" s="14"/>
      <c r="AF2659" s="14"/>
      <c r="AG2659" s="14"/>
      <c r="AH2659" s="14"/>
      <c r="AI2659" s="14"/>
      <c r="AJ2659" s="14"/>
      <c r="AK2659" s="14"/>
      <c r="AL2659" s="14"/>
    </row>
    <row r="2660" spans="1:38">
      <c r="A2660" s="14"/>
      <c r="B2660" s="14"/>
      <c r="C2660" s="14"/>
      <c r="D2660" s="14"/>
      <c r="E2660" s="14"/>
      <c r="F2660" s="14"/>
      <c r="G2660" s="14"/>
      <c r="H2660" s="14"/>
      <c r="I2660" s="14"/>
      <c r="J2660" s="14"/>
      <c r="K2660" s="14"/>
      <c r="L2660" s="14"/>
      <c r="M2660" s="14"/>
      <c r="N2660" s="14"/>
      <c r="O2660" s="14"/>
      <c r="Q2660" s="14">
        <f>IF(moras!H2652="SI", moras!C2652, "")</f>
        <v>200000</v>
      </c>
      <c r="R2660" s="14" t="str">
        <f>IF(moras!H2652="NO", moras!C2652, "")</f>
        <v/>
      </c>
      <c r="S2660" s="14" t="e">
        <f t="shared" si="44"/>
        <v>#VALUE!</v>
      </c>
      <c r="T2660" s="14"/>
      <c r="U2660" s="14"/>
      <c r="V2660" s="14"/>
      <c r="W2660" s="14"/>
      <c r="X2660" s="14"/>
      <c r="Y2660" s="14"/>
      <c r="Z2660" s="14"/>
      <c r="AA2660" s="14"/>
      <c r="AB2660" s="14"/>
      <c r="AC2660" s="14"/>
      <c r="AD2660" s="14"/>
      <c r="AE2660" s="14"/>
      <c r="AF2660" s="14"/>
      <c r="AG2660" s="14"/>
      <c r="AH2660" s="14"/>
      <c r="AI2660" s="14"/>
      <c r="AJ2660" s="14"/>
      <c r="AK2660" s="14"/>
      <c r="AL2660" s="14"/>
    </row>
    <row r="2661" spans="1:38">
      <c r="A2661" s="14"/>
      <c r="B2661" s="14"/>
      <c r="C2661" s="14"/>
      <c r="D2661" s="14"/>
      <c r="E2661" s="14"/>
      <c r="F2661" s="14"/>
      <c r="G2661" s="14"/>
      <c r="H2661" s="14"/>
      <c r="I2661" s="14"/>
      <c r="J2661" s="14"/>
      <c r="K2661" s="14"/>
      <c r="L2661" s="14"/>
      <c r="M2661" s="14"/>
      <c r="N2661" s="14"/>
      <c r="O2661" s="14"/>
      <c r="Q2661" s="14">
        <f>IF(moras!H2653="SI", moras!C2653, "")</f>
        <v>799000</v>
      </c>
      <c r="R2661" s="14" t="str">
        <f>IF(moras!H2653="NO", moras!C2653, "")</f>
        <v/>
      </c>
      <c r="S2661" s="14" t="e">
        <f t="shared" si="44"/>
        <v>#VALUE!</v>
      </c>
      <c r="T2661" s="14"/>
      <c r="U2661" s="14"/>
      <c r="V2661" s="14"/>
      <c r="W2661" s="14"/>
      <c r="X2661" s="14"/>
      <c r="Y2661" s="14"/>
      <c r="Z2661" s="14"/>
      <c r="AA2661" s="14"/>
      <c r="AB2661" s="14"/>
      <c r="AC2661" s="14"/>
      <c r="AD2661" s="14"/>
      <c r="AE2661" s="14"/>
      <c r="AF2661" s="14"/>
      <c r="AG2661" s="14"/>
      <c r="AH2661" s="14"/>
      <c r="AI2661" s="14"/>
      <c r="AJ2661" s="14"/>
      <c r="AK2661" s="14"/>
      <c r="AL2661" s="14"/>
    </row>
    <row r="2662" spans="1:38">
      <c r="A2662" s="14"/>
      <c r="B2662" s="14"/>
      <c r="C2662" s="14"/>
      <c r="D2662" s="14"/>
      <c r="E2662" s="14"/>
      <c r="F2662" s="14"/>
      <c r="G2662" s="14"/>
      <c r="H2662" s="14"/>
      <c r="I2662" s="14"/>
      <c r="J2662" s="14"/>
      <c r="K2662" s="14"/>
      <c r="L2662" s="14"/>
      <c r="M2662" s="14"/>
      <c r="N2662" s="14"/>
      <c r="O2662" s="14"/>
      <c r="Q2662" s="14" t="str">
        <f>IF(moras!H2654="SI", moras!C2654, "")</f>
        <v/>
      </c>
      <c r="R2662" s="14">
        <f>IF(moras!H2654="NO", moras!C2654, "")</f>
        <v>397504.45</v>
      </c>
      <c r="S2662" s="14">
        <f t="shared" si="44"/>
        <v>-397504.45</v>
      </c>
      <c r="T2662" s="14"/>
      <c r="U2662" s="14"/>
      <c r="V2662" s="14"/>
      <c r="W2662" s="14"/>
      <c r="X2662" s="14"/>
      <c r="Y2662" s="14"/>
      <c r="Z2662" s="14"/>
      <c r="AA2662" s="14"/>
      <c r="AB2662" s="14"/>
      <c r="AC2662" s="14"/>
      <c r="AD2662" s="14"/>
      <c r="AE2662" s="14"/>
      <c r="AF2662" s="14"/>
      <c r="AG2662" s="14"/>
      <c r="AH2662" s="14"/>
      <c r="AI2662" s="14"/>
      <c r="AJ2662" s="14"/>
      <c r="AK2662" s="14"/>
      <c r="AL2662" s="14"/>
    </row>
    <row r="2663" spans="1:38">
      <c r="A2663" s="14"/>
      <c r="B2663" s="14"/>
      <c r="C2663" s="14"/>
      <c r="D2663" s="14"/>
      <c r="E2663" s="14"/>
      <c r="F2663" s="14"/>
      <c r="G2663" s="14"/>
      <c r="H2663" s="14"/>
      <c r="I2663" s="14"/>
      <c r="J2663" s="14"/>
      <c r="K2663" s="14"/>
      <c r="L2663" s="14"/>
      <c r="M2663" s="14"/>
      <c r="N2663" s="14"/>
      <c r="O2663" s="14"/>
      <c r="Q2663" s="14" t="str">
        <f>IF(moras!H2655="SI", moras!C2655, "")</f>
        <v/>
      </c>
      <c r="R2663" s="14">
        <f>IF(moras!H2655="NO", moras!C2655, "")</f>
        <v>636889</v>
      </c>
      <c r="S2663" s="14">
        <f t="shared" si="44"/>
        <v>-636889</v>
      </c>
      <c r="T2663" s="14"/>
      <c r="U2663" s="14"/>
      <c r="V2663" s="14"/>
      <c r="W2663" s="14"/>
      <c r="X2663" s="14"/>
      <c r="Y2663" s="14"/>
      <c r="Z2663" s="14"/>
      <c r="AA2663" s="14"/>
      <c r="AB2663" s="14"/>
      <c r="AC2663" s="14"/>
      <c r="AD2663" s="14"/>
      <c r="AE2663" s="14"/>
      <c r="AF2663" s="14"/>
      <c r="AG2663" s="14"/>
      <c r="AH2663" s="14"/>
      <c r="AI2663" s="14"/>
      <c r="AJ2663" s="14"/>
      <c r="AK2663" s="14"/>
      <c r="AL2663" s="14"/>
    </row>
    <row r="2664" spans="1:38">
      <c r="A2664" s="14"/>
      <c r="B2664" s="14"/>
      <c r="C2664" s="14"/>
      <c r="D2664" s="14"/>
      <c r="E2664" s="14"/>
      <c r="F2664" s="14"/>
      <c r="G2664" s="14"/>
      <c r="H2664" s="14"/>
      <c r="I2664" s="14"/>
      <c r="J2664" s="14"/>
      <c r="K2664" s="14"/>
      <c r="L2664" s="14"/>
      <c r="M2664" s="14"/>
      <c r="N2664" s="14"/>
      <c r="O2664" s="14"/>
      <c r="Q2664" s="14" t="str">
        <f>IF(moras!H2656="SI", moras!C2656, "")</f>
        <v/>
      </c>
      <c r="R2664" s="14">
        <f>IF(moras!H2656="NO", moras!C2656, "")</f>
        <v>360585</v>
      </c>
      <c r="S2664" s="14">
        <f t="shared" si="44"/>
        <v>-360585</v>
      </c>
      <c r="T2664" s="14"/>
      <c r="U2664" s="14"/>
      <c r="V2664" s="14"/>
      <c r="W2664" s="14"/>
      <c r="X2664" s="14"/>
      <c r="Y2664" s="14"/>
      <c r="Z2664" s="14"/>
      <c r="AA2664" s="14"/>
      <c r="AB2664" s="14"/>
      <c r="AC2664" s="14"/>
      <c r="AD2664" s="14"/>
      <c r="AE2664" s="14"/>
      <c r="AF2664" s="14"/>
      <c r="AG2664" s="14"/>
      <c r="AH2664" s="14"/>
      <c r="AI2664" s="14"/>
      <c r="AJ2664" s="14"/>
      <c r="AK2664" s="14"/>
      <c r="AL2664" s="14"/>
    </row>
    <row r="2665" spans="1:38">
      <c r="A2665" s="14"/>
      <c r="B2665" s="14"/>
      <c r="C2665" s="14"/>
      <c r="D2665" s="14"/>
      <c r="E2665" s="14"/>
      <c r="F2665" s="14"/>
      <c r="G2665" s="14"/>
      <c r="H2665" s="14"/>
      <c r="I2665" s="14"/>
      <c r="J2665" s="14"/>
      <c r="K2665" s="14"/>
      <c r="L2665" s="14"/>
      <c r="M2665" s="14"/>
      <c r="N2665" s="14"/>
      <c r="O2665" s="14"/>
      <c r="Q2665" s="14" t="str">
        <f>IF(moras!H2657="SI", moras!C2657, "")</f>
        <v/>
      </c>
      <c r="R2665" s="14">
        <f>IF(moras!H2657="NO", moras!C2657, "")</f>
        <v>639605</v>
      </c>
      <c r="S2665" s="14">
        <f t="shared" si="44"/>
        <v>-639605</v>
      </c>
      <c r="T2665" s="14"/>
      <c r="U2665" s="14"/>
      <c r="V2665" s="14"/>
      <c r="W2665" s="14"/>
      <c r="X2665" s="14"/>
      <c r="Y2665" s="14"/>
      <c r="Z2665" s="14"/>
      <c r="AA2665" s="14"/>
      <c r="AB2665" s="14"/>
      <c r="AC2665" s="14"/>
      <c r="AD2665" s="14"/>
      <c r="AE2665" s="14"/>
      <c r="AF2665" s="14"/>
      <c r="AG2665" s="14"/>
      <c r="AH2665" s="14"/>
      <c r="AI2665" s="14"/>
      <c r="AJ2665" s="14"/>
      <c r="AK2665" s="14"/>
      <c r="AL2665" s="14"/>
    </row>
    <row r="2666" spans="1:38">
      <c r="A2666" s="14"/>
      <c r="B2666" s="14"/>
      <c r="C2666" s="14"/>
      <c r="D2666" s="14"/>
      <c r="E2666" s="14"/>
      <c r="F2666" s="14"/>
      <c r="G2666" s="14"/>
      <c r="H2666" s="14"/>
      <c r="I2666" s="14"/>
      <c r="J2666" s="14"/>
      <c r="K2666" s="14"/>
      <c r="L2666" s="14"/>
      <c r="M2666" s="14"/>
      <c r="N2666" s="14"/>
      <c r="O2666" s="14"/>
      <c r="Q2666" s="14">
        <f>IF(moras!H2658="SI", moras!C2658, "")</f>
        <v>1644679</v>
      </c>
      <c r="R2666" s="14" t="str">
        <f>IF(moras!H2658="NO", moras!C2658, "")</f>
        <v/>
      </c>
      <c r="S2666" s="14" t="e">
        <f t="shared" si="44"/>
        <v>#VALUE!</v>
      </c>
      <c r="T2666" s="14"/>
      <c r="U2666" s="14"/>
      <c r="V2666" s="14"/>
      <c r="W2666" s="14"/>
      <c r="X2666" s="14"/>
      <c r="Y2666" s="14"/>
      <c r="Z2666" s="14"/>
      <c r="AA2666" s="14"/>
      <c r="AB2666" s="14"/>
      <c r="AC2666" s="14"/>
      <c r="AD2666" s="14"/>
      <c r="AE2666" s="14"/>
      <c r="AF2666" s="14"/>
      <c r="AG2666" s="14"/>
      <c r="AH2666" s="14"/>
      <c r="AI2666" s="14"/>
      <c r="AJ2666" s="14"/>
      <c r="AK2666" s="14"/>
      <c r="AL2666" s="14"/>
    </row>
    <row r="2667" spans="1:38">
      <c r="A2667" s="14"/>
      <c r="B2667" s="14"/>
      <c r="C2667" s="14"/>
      <c r="D2667" s="14"/>
      <c r="E2667" s="14"/>
      <c r="F2667" s="14"/>
      <c r="G2667" s="14"/>
      <c r="H2667" s="14"/>
      <c r="I2667" s="14"/>
      <c r="J2667" s="14"/>
      <c r="K2667" s="14"/>
      <c r="L2667" s="14"/>
      <c r="M2667" s="14"/>
      <c r="N2667" s="14"/>
      <c r="O2667" s="14"/>
      <c r="Q2667" s="14" t="str">
        <f>IF(moras!H2659="SI", moras!C2659, "")</f>
        <v/>
      </c>
      <c r="R2667" s="14">
        <f>IF(moras!H2659="NO", moras!C2659, "")</f>
        <v>421650.26</v>
      </c>
      <c r="S2667" s="14">
        <f t="shared" si="44"/>
        <v>-421650.26</v>
      </c>
      <c r="T2667" s="14"/>
      <c r="U2667" s="14"/>
      <c r="V2667" s="14"/>
      <c r="W2667" s="14"/>
      <c r="X2667" s="14"/>
      <c r="Y2667" s="14"/>
      <c r="Z2667" s="14"/>
      <c r="AA2667" s="14"/>
      <c r="AB2667" s="14"/>
      <c r="AC2667" s="14"/>
      <c r="AD2667" s="14"/>
      <c r="AE2667" s="14"/>
      <c r="AF2667" s="14"/>
      <c r="AG2667" s="14"/>
      <c r="AH2667" s="14"/>
      <c r="AI2667" s="14"/>
      <c r="AJ2667" s="14"/>
      <c r="AK2667" s="14"/>
      <c r="AL2667" s="14"/>
    </row>
    <row r="2668" spans="1:38">
      <c r="A2668" s="14"/>
      <c r="B2668" s="14"/>
      <c r="C2668" s="14"/>
      <c r="D2668" s="14"/>
      <c r="E2668" s="14"/>
      <c r="F2668" s="14"/>
      <c r="G2668" s="14"/>
      <c r="H2668" s="14"/>
      <c r="I2668" s="14"/>
      <c r="J2668" s="14"/>
      <c r="K2668" s="14"/>
      <c r="L2668" s="14"/>
      <c r="M2668" s="14"/>
      <c r="N2668" s="14"/>
      <c r="O2668" s="14"/>
      <c r="Q2668" s="14" t="str">
        <f>IF(moras!H2660="SI", moras!C2660, "")</f>
        <v/>
      </c>
      <c r="R2668" s="14">
        <f>IF(moras!H2660="NO", moras!C2660, "")</f>
        <v>678531.4</v>
      </c>
      <c r="S2668" s="14">
        <f t="shared" si="44"/>
        <v>-678531.4</v>
      </c>
      <c r="T2668" s="14"/>
      <c r="U2668" s="14"/>
      <c r="V2668" s="14"/>
      <c r="W2668" s="14"/>
      <c r="X2668" s="14"/>
      <c r="Y2668" s="14"/>
      <c r="Z2668" s="14"/>
      <c r="AA2668" s="14"/>
      <c r="AB2668" s="14"/>
      <c r="AC2668" s="14"/>
      <c r="AD2668" s="14"/>
      <c r="AE2668" s="14"/>
      <c r="AF2668" s="14"/>
      <c r="AG2668" s="14"/>
      <c r="AH2668" s="14"/>
      <c r="AI2668" s="14"/>
      <c r="AJ2668" s="14"/>
      <c r="AK2668" s="14"/>
      <c r="AL2668" s="14"/>
    </row>
    <row r="2669" spans="1:38">
      <c r="A2669" s="14"/>
      <c r="B2669" s="14"/>
      <c r="C2669" s="14"/>
      <c r="D2669" s="14"/>
      <c r="E2669" s="14"/>
      <c r="F2669" s="14"/>
      <c r="G2669" s="14"/>
      <c r="H2669" s="14"/>
      <c r="I2669" s="14"/>
      <c r="J2669" s="14"/>
      <c r="K2669" s="14"/>
      <c r="L2669" s="14"/>
      <c r="M2669" s="14"/>
      <c r="N2669" s="14"/>
      <c r="O2669" s="14"/>
      <c r="Q2669" s="14" t="str">
        <f>IF(moras!H2661="SI", moras!C2661, "")</f>
        <v/>
      </c>
      <c r="R2669" s="14">
        <f>IF(moras!H2661="NO", moras!C2661, "")</f>
        <v>175367.76</v>
      </c>
      <c r="S2669" s="14">
        <f t="shared" si="44"/>
        <v>-175367.76</v>
      </c>
      <c r="T2669" s="14"/>
      <c r="U2669" s="14"/>
      <c r="V2669" s="14"/>
      <c r="W2669" s="14"/>
      <c r="X2669" s="14"/>
      <c r="Y2669" s="14"/>
      <c r="Z2669" s="14"/>
      <c r="AA2669" s="14"/>
      <c r="AB2669" s="14"/>
      <c r="AC2669" s="14"/>
      <c r="AD2669" s="14"/>
      <c r="AE2669" s="14"/>
      <c r="AF2669" s="14"/>
      <c r="AG2669" s="14"/>
      <c r="AH2669" s="14"/>
      <c r="AI2669" s="14"/>
      <c r="AJ2669" s="14"/>
      <c r="AK2669" s="14"/>
      <c r="AL2669" s="14"/>
    </row>
    <row r="2670" spans="1:38">
      <c r="A2670" s="14"/>
      <c r="B2670" s="14"/>
      <c r="C2670" s="14"/>
      <c r="D2670" s="14"/>
      <c r="E2670" s="14"/>
      <c r="F2670" s="14"/>
      <c r="G2670" s="14"/>
      <c r="H2670" s="14"/>
      <c r="I2670" s="14"/>
      <c r="J2670" s="14"/>
      <c r="K2670" s="14"/>
      <c r="L2670" s="14"/>
      <c r="M2670" s="14"/>
      <c r="N2670" s="14"/>
      <c r="O2670" s="14"/>
      <c r="Q2670" s="14" t="str">
        <f>IF(moras!H2662="SI", moras!C2662, "")</f>
        <v/>
      </c>
      <c r="R2670" s="14">
        <f>IF(moras!H2662="NO", moras!C2662, "")</f>
        <v>522906.95</v>
      </c>
      <c r="S2670" s="14">
        <f t="shared" si="44"/>
        <v>-522906.95</v>
      </c>
      <c r="T2670" s="14"/>
      <c r="U2670" s="14"/>
      <c r="V2670" s="14"/>
      <c r="W2670" s="14"/>
      <c r="X2670" s="14"/>
      <c r="Y2670" s="14"/>
      <c r="Z2670" s="14"/>
      <c r="AA2670" s="14"/>
      <c r="AB2670" s="14"/>
      <c r="AC2670" s="14"/>
      <c r="AD2670" s="14"/>
      <c r="AE2670" s="14"/>
      <c r="AF2670" s="14"/>
      <c r="AG2670" s="14"/>
      <c r="AH2670" s="14"/>
      <c r="AI2670" s="14"/>
      <c r="AJ2670" s="14"/>
      <c r="AK2670" s="14"/>
      <c r="AL2670" s="14"/>
    </row>
    <row r="2671" spans="1:38">
      <c r="A2671" s="14"/>
      <c r="B2671" s="14"/>
      <c r="C2671" s="14"/>
      <c r="D2671" s="14"/>
      <c r="E2671" s="14"/>
      <c r="F2671" s="14"/>
      <c r="G2671" s="14"/>
      <c r="H2671" s="14"/>
      <c r="I2671" s="14"/>
      <c r="J2671" s="14"/>
      <c r="K2671" s="14"/>
      <c r="L2671" s="14"/>
      <c r="M2671" s="14"/>
      <c r="N2671" s="14"/>
      <c r="O2671" s="14"/>
      <c r="Q2671" s="14" t="str">
        <f>IF(moras!H2663="SI", moras!C2663, "")</f>
        <v/>
      </c>
      <c r="R2671" s="14">
        <f>IF(moras!H2663="NO", moras!C2663, "")</f>
        <v>699251.07</v>
      </c>
      <c r="S2671" s="14">
        <f t="shared" si="44"/>
        <v>-699251.07</v>
      </c>
      <c r="T2671" s="14"/>
      <c r="U2671" s="14"/>
      <c r="V2671" s="14"/>
      <c r="W2671" s="14"/>
      <c r="X2671" s="14"/>
      <c r="Y2671" s="14"/>
      <c r="Z2671" s="14"/>
      <c r="AA2671" s="14"/>
      <c r="AB2671" s="14"/>
      <c r="AC2671" s="14"/>
      <c r="AD2671" s="14"/>
      <c r="AE2671" s="14"/>
      <c r="AF2671" s="14"/>
      <c r="AG2671" s="14"/>
      <c r="AH2671" s="14"/>
      <c r="AI2671" s="14"/>
      <c r="AJ2671" s="14"/>
      <c r="AK2671" s="14"/>
      <c r="AL2671" s="14"/>
    </row>
    <row r="2672" spans="1:38">
      <c r="A2672" s="14"/>
      <c r="B2672" s="14"/>
      <c r="C2672" s="14"/>
      <c r="D2672" s="14"/>
      <c r="E2672" s="14"/>
      <c r="F2672" s="14"/>
      <c r="G2672" s="14"/>
      <c r="H2672" s="14"/>
      <c r="I2672" s="14"/>
      <c r="J2672" s="14"/>
      <c r="K2672" s="14"/>
      <c r="L2672" s="14"/>
      <c r="M2672" s="14"/>
      <c r="N2672" s="14"/>
      <c r="O2672" s="14"/>
      <c r="Q2672" s="14" t="str">
        <f>IF(moras!H2664="SI", moras!C2664, "")</f>
        <v/>
      </c>
      <c r="R2672" s="14">
        <f>IF(moras!H2664="NO", moras!C2664, "")</f>
        <v>233842.77</v>
      </c>
      <c r="S2672" s="14">
        <f t="shared" si="44"/>
        <v>-233842.77</v>
      </c>
      <c r="T2672" s="14"/>
      <c r="U2672" s="14"/>
      <c r="V2672" s="14"/>
      <c r="W2672" s="14"/>
      <c r="X2672" s="14"/>
      <c r="Y2672" s="14"/>
      <c r="Z2672" s="14"/>
      <c r="AA2672" s="14"/>
      <c r="AB2672" s="14"/>
      <c r="AC2672" s="14"/>
      <c r="AD2672" s="14"/>
      <c r="AE2672" s="14"/>
      <c r="AF2672" s="14"/>
      <c r="AG2672" s="14"/>
      <c r="AH2672" s="14"/>
      <c r="AI2672" s="14"/>
      <c r="AJ2672" s="14"/>
      <c r="AK2672" s="14"/>
      <c r="AL2672" s="14"/>
    </row>
    <row r="2673" spans="1:38">
      <c r="A2673" s="14"/>
      <c r="B2673" s="14"/>
      <c r="C2673" s="14"/>
      <c r="D2673" s="14"/>
      <c r="E2673" s="14"/>
      <c r="F2673" s="14"/>
      <c r="G2673" s="14"/>
      <c r="H2673" s="14"/>
      <c r="I2673" s="14"/>
      <c r="J2673" s="14"/>
      <c r="K2673" s="14"/>
      <c r="L2673" s="14"/>
      <c r="M2673" s="14"/>
      <c r="N2673" s="14"/>
      <c r="O2673" s="14"/>
      <c r="Q2673" s="14" t="str">
        <f>IF(moras!H2665="SI", moras!C2665, "")</f>
        <v/>
      </c>
      <c r="R2673" s="14">
        <f>IF(moras!H2665="NO", moras!C2665, "")</f>
        <v>297045</v>
      </c>
      <c r="S2673" s="14">
        <f t="shared" si="44"/>
        <v>-297045</v>
      </c>
      <c r="T2673" s="14"/>
      <c r="U2673" s="14"/>
      <c r="V2673" s="14"/>
      <c r="W2673" s="14"/>
      <c r="X2673" s="14"/>
      <c r="Y2673" s="14"/>
      <c r="Z2673" s="14"/>
      <c r="AA2673" s="14"/>
      <c r="AB2673" s="14"/>
      <c r="AC2673" s="14"/>
      <c r="AD2673" s="14"/>
      <c r="AE2673" s="14"/>
      <c r="AF2673" s="14"/>
      <c r="AG2673" s="14"/>
      <c r="AH2673" s="14"/>
      <c r="AI2673" s="14"/>
      <c r="AJ2673" s="14"/>
      <c r="AK2673" s="14"/>
      <c r="AL2673" s="14"/>
    </row>
    <row r="2674" spans="1:38">
      <c r="A2674" s="14"/>
      <c r="B2674" s="14"/>
      <c r="C2674" s="14"/>
      <c r="D2674" s="14"/>
      <c r="E2674" s="14"/>
      <c r="F2674" s="14"/>
      <c r="G2674" s="14"/>
      <c r="H2674" s="14"/>
      <c r="I2674" s="14"/>
      <c r="J2674" s="14"/>
      <c r="K2674" s="14"/>
      <c r="L2674" s="14"/>
      <c r="M2674" s="14"/>
      <c r="N2674" s="14"/>
      <c r="O2674" s="14"/>
      <c r="Q2674" s="14">
        <f>IF(moras!H2666="SI", moras!C2666, "")</f>
        <v>385165</v>
      </c>
      <c r="R2674" s="14" t="str">
        <f>IF(moras!H2666="NO", moras!C2666, "")</f>
        <v/>
      </c>
      <c r="S2674" s="14" t="e">
        <f t="shared" si="44"/>
        <v>#VALUE!</v>
      </c>
      <c r="T2674" s="14"/>
      <c r="U2674" s="14"/>
      <c r="V2674" s="14"/>
      <c r="W2674" s="14"/>
      <c r="X2674" s="14"/>
      <c r="Y2674" s="14"/>
      <c r="Z2674" s="14"/>
      <c r="AA2674" s="14"/>
      <c r="AB2674" s="14"/>
      <c r="AC2674" s="14"/>
      <c r="AD2674" s="14"/>
      <c r="AE2674" s="14"/>
      <c r="AF2674" s="14"/>
      <c r="AG2674" s="14"/>
      <c r="AH2674" s="14"/>
      <c r="AI2674" s="14"/>
      <c r="AJ2674" s="14"/>
      <c r="AK2674" s="14"/>
      <c r="AL2674" s="14"/>
    </row>
    <row r="2675" spans="1:38">
      <c r="A2675" s="14"/>
      <c r="B2675" s="14"/>
      <c r="C2675" s="14"/>
      <c r="D2675" s="14"/>
      <c r="E2675" s="14"/>
      <c r="F2675" s="14"/>
      <c r="G2675" s="14"/>
      <c r="H2675" s="14"/>
      <c r="I2675" s="14"/>
      <c r="J2675" s="14"/>
      <c r="K2675" s="14"/>
      <c r="L2675" s="14"/>
      <c r="M2675" s="14"/>
      <c r="N2675" s="14"/>
      <c r="O2675" s="14"/>
      <c r="Q2675" s="14" t="str">
        <f>IF(moras!H2667="SI", moras!C2667, "")</f>
        <v/>
      </c>
      <c r="R2675" s="14">
        <f>IF(moras!H2667="NO", moras!C2667, "")</f>
        <v>405573.35</v>
      </c>
      <c r="S2675" s="14">
        <f t="shared" si="44"/>
        <v>-405573.35</v>
      </c>
      <c r="T2675" s="14"/>
      <c r="U2675" s="14"/>
      <c r="V2675" s="14"/>
      <c r="W2675" s="14"/>
      <c r="X2675" s="14"/>
      <c r="Y2675" s="14"/>
      <c r="Z2675" s="14"/>
      <c r="AA2675" s="14"/>
      <c r="AB2675" s="14"/>
      <c r="AC2675" s="14"/>
      <c r="AD2675" s="14"/>
      <c r="AE2675" s="14"/>
      <c r="AF2675" s="14"/>
      <c r="AG2675" s="14"/>
      <c r="AH2675" s="14"/>
      <c r="AI2675" s="14"/>
      <c r="AJ2675" s="14"/>
      <c r="AK2675" s="14"/>
      <c r="AL2675" s="14"/>
    </row>
    <row r="2676" spans="1:38">
      <c r="A2676" s="14"/>
      <c r="B2676" s="14"/>
      <c r="C2676" s="14"/>
      <c r="D2676" s="14"/>
      <c r="E2676" s="14"/>
      <c r="F2676" s="14"/>
      <c r="G2676" s="14"/>
      <c r="H2676" s="14"/>
      <c r="I2676" s="14"/>
      <c r="J2676" s="14"/>
      <c r="K2676" s="14"/>
      <c r="L2676" s="14"/>
      <c r="M2676" s="14"/>
      <c r="N2676" s="14"/>
      <c r="O2676" s="14"/>
      <c r="Q2676" s="14" t="str">
        <f>IF(moras!H2668="SI", moras!C2668, "")</f>
        <v/>
      </c>
      <c r="R2676" s="14">
        <f>IF(moras!H2668="NO", moras!C2668, "")</f>
        <v>299441</v>
      </c>
      <c r="S2676" s="14">
        <f t="shared" si="44"/>
        <v>-299441</v>
      </c>
      <c r="T2676" s="14"/>
      <c r="U2676" s="14"/>
      <c r="V2676" s="14"/>
      <c r="W2676" s="14"/>
      <c r="X2676" s="14"/>
      <c r="Y2676" s="14"/>
      <c r="Z2676" s="14"/>
      <c r="AA2676" s="14"/>
      <c r="AB2676" s="14"/>
      <c r="AC2676" s="14"/>
      <c r="AD2676" s="14"/>
      <c r="AE2676" s="14"/>
      <c r="AF2676" s="14"/>
      <c r="AG2676" s="14"/>
      <c r="AH2676" s="14"/>
      <c r="AI2676" s="14"/>
      <c r="AJ2676" s="14"/>
      <c r="AK2676" s="14"/>
      <c r="AL2676" s="14"/>
    </row>
    <row r="2677" spans="1:38">
      <c r="A2677" s="14"/>
      <c r="B2677" s="14"/>
      <c r="C2677" s="14"/>
      <c r="D2677" s="14"/>
      <c r="E2677" s="14"/>
      <c r="F2677" s="14"/>
      <c r="G2677" s="14"/>
      <c r="H2677" s="14"/>
      <c r="I2677" s="14"/>
      <c r="J2677" s="14"/>
      <c r="K2677" s="14"/>
      <c r="L2677" s="14"/>
      <c r="M2677" s="14"/>
      <c r="N2677" s="14"/>
      <c r="O2677" s="14"/>
      <c r="Q2677" s="14" t="str">
        <f>IF(moras!H2669="SI", moras!C2669, "")</f>
        <v/>
      </c>
      <c r="R2677" s="14">
        <f>IF(moras!H2669="NO", moras!C2669, "")</f>
        <v>410402</v>
      </c>
      <c r="S2677" s="14">
        <f t="shared" si="44"/>
        <v>-410402</v>
      </c>
      <c r="T2677" s="14"/>
      <c r="U2677" s="14"/>
      <c r="V2677" s="14"/>
      <c r="W2677" s="14"/>
      <c r="X2677" s="14"/>
      <c r="Y2677" s="14"/>
      <c r="Z2677" s="14"/>
      <c r="AA2677" s="14"/>
      <c r="AB2677" s="14"/>
      <c r="AC2677" s="14"/>
      <c r="AD2677" s="14"/>
      <c r="AE2677" s="14"/>
      <c r="AF2677" s="14"/>
      <c r="AG2677" s="14"/>
      <c r="AH2677" s="14"/>
      <c r="AI2677" s="14"/>
      <c r="AJ2677" s="14"/>
      <c r="AK2677" s="14"/>
      <c r="AL2677" s="14"/>
    </row>
    <row r="2678" spans="1:38">
      <c r="A2678" s="14"/>
      <c r="B2678" s="14"/>
      <c r="C2678" s="14"/>
      <c r="D2678" s="14"/>
      <c r="E2678" s="14"/>
      <c r="F2678" s="14"/>
      <c r="G2678" s="14"/>
      <c r="H2678" s="14"/>
      <c r="I2678" s="14"/>
      <c r="J2678" s="14"/>
      <c r="K2678" s="14"/>
      <c r="L2678" s="14"/>
      <c r="M2678" s="14"/>
      <c r="N2678" s="14"/>
      <c r="O2678" s="14"/>
      <c r="Q2678" s="14" t="str">
        <f>IF(moras!H2670="SI", moras!C2670, "")</f>
        <v/>
      </c>
      <c r="R2678" s="14">
        <f>IF(moras!H2670="NO", moras!C2670, "")</f>
        <v>516112.73</v>
      </c>
      <c r="S2678" s="14">
        <f t="shared" si="44"/>
        <v>-516112.73</v>
      </c>
      <c r="T2678" s="14"/>
      <c r="U2678" s="14"/>
      <c r="V2678" s="14"/>
      <c r="W2678" s="14"/>
      <c r="X2678" s="14"/>
      <c r="Y2678" s="14"/>
      <c r="Z2678" s="14"/>
      <c r="AA2678" s="14"/>
      <c r="AB2678" s="14"/>
      <c r="AC2678" s="14"/>
      <c r="AD2678" s="14"/>
      <c r="AE2678" s="14"/>
      <c r="AF2678" s="14"/>
      <c r="AG2678" s="14"/>
      <c r="AH2678" s="14"/>
      <c r="AI2678" s="14"/>
      <c r="AJ2678" s="14"/>
      <c r="AK2678" s="14"/>
      <c r="AL2678" s="14"/>
    </row>
    <row r="2679" spans="1:38">
      <c r="A2679" s="14"/>
      <c r="B2679" s="14"/>
      <c r="C2679" s="14"/>
      <c r="D2679" s="14"/>
      <c r="E2679" s="14"/>
      <c r="F2679" s="14"/>
      <c r="G2679" s="14"/>
      <c r="H2679" s="14"/>
      <c r="I2679" s="14"/>
      <c r="J2679" s="14"/>
      <c r="K2679" s="14"/>
      <c r="L2679" s="14"/>
      <c r="M2679" s="14"/>
      <c r="N2679" s="14"/>
      <c r="O2679" s="14"/>
      <c r="Q2679" s="14" t="str">
        <f>IF(moras!H2671="SI", moras!C2671, "")</f>
        <v/>
      </c>
      <c r="R2679" s="14">
        <f>IF(moras!H2671="NO", moras!C2671, "")</f>
        <v>356686.25</v>
      </c>
      <c r="S2679" s="14">
        <f t="shared" si="44"/>
        <v>-356686.25</v>
      </c>
      <c r="T2679" s="14"/>
      <c r="U2679" s="14"/>
      <c r="V2679" s="14"/>
      <c r="W2679" s="14"/>
      <c r="X2679" s="14"/>
      <c r="Y2679" s="14"/>
      <c r="Z2679" s="14"/>
      <c r="AA2679" s="14"/>
      <c r="AB2679" s="14"/>
      <c r="AC2679" s="14"/>
      <c r="AD2679" s="14"/>
      <c r="AE2679" s="14"/>
      <c r="AF2679" s="14"/>
      <c r="AG2679" s="14"/>
      <c r="AH2679" s="14"/>
      <c r="AI2679" s="14"/>
      <c r="AJ2679" s="14"/>
      <c r="AK2679" s="14"/>
      <c r="AL2679" s="14"/>
    </row>
    <row r="2680" spans="1:38">
      <c r="A2680" s="14"/>
      <c r="B2680" s="14"/>
      <c r="C2680" s="14"/>
      <c r="D2680" s="14"/>
      <c r="E2680" s="14"/>
      <c r="F2680" s="14"/>
      <c r="G2680" s="14"/>
      <c r="H2680" s="14"/>
      <c r="I2680" s="14"/>
      <c r="J2680" s="14"/>
      <c r="K2680" s="14"/>
      <c r="L2680" s="14"/>
      <c r="M2680" s="14"/>
      <c r="N2680" s="14"/>
      <c r="O2680" s="14"/>
      <c r="Q2680" s="14" t="str">
        <f>IF(moras!H2672="SI", moras!C2672, "")</f>
        <v/>
      </c>
      <c r="R2680" s="14">
        <f>IF(moras!H2672="NO", moras!C2672, "")</f>
        <v>1794936</v>
      </c>
      <c r="S2680" s="14">
        <f t="shared" si="44"/>
        <v>-1794936</v>
      </c>
      <c r="T2680" s="14"/>
      <c r="U2680" s="14"/>
      <c r="V2680" s="14"/>
      <c r="W2680" s="14"/>
      <c r="X2680" s="14"/>
      <c r="Y2680" s="14"/>
      <c r="Z2680" s="14"/>
      <c r="AA2680" s="14"/>
      <c r="AB2680" s="14"/>
      <c r="AC2680" s="14"/>
      <c r="AD2680" s="14"/>
      <c r="AE2680" s="14"/>
      <c r="AF2680" s="14"/>
      <c r="AG2680" s="14"/>
      <c r="AH2680" s="14"/>
      <c r="AI2680" s="14"/>
      <c r="AJ2680" s="14"/>
      <c r="AK2680" s="14"/>
      <c r="AL2680" s="14"/>
    </row>
    <row r="2681" spans="1:38">
      <c r="A2681" s="14"/>
      <c r="B2681" s="14"/>
      <c r="C2681" s="14"/>
      <c r="D2681" s="14"/>
      <c r="E2681" s="14"/>
      <c r="F2681" s="14"/>
      <c r="G2681" s="14"/>
      <c r="H2681" s="14"/>
      <c r="I2681" s="14"/>
      <c r="J2681" s="14"/>
      <c r="K2681" s="14"/>
      <c r="L2681" s="14"/>
      <c r="M2681" s="14"/>
      <c r="N2681" s="14"/>
      <c r="O2681" s="14"/>
      <c r="Q2681" s="14" t="str">
        <f>IF(moras!H2673="SI", moras!C2673, "")</f>
        <v/>
      </c>
      <c r="R2681" s="14">
        <f>IF(moras!H2673="NO", moras!C2673, "")</f>
        <v>68371.649999999994</v>
      </c>
      <c r="S2681" s="14">
        <f t="shared" si="44"/>
        <v>-68371.649999999994</v>
      </c>
      <c r="T2681" s="14"/>
      <c r="U2681" s="14"/>
      <c r="V2681" s="14"/>
      <c r="W2681" s="14"/>
      <c r="X2681" s="14"/>
      <c r="Y2681" s="14"/>
      <c r="Z2681" s="14"/>
      <c r="AA2681" s="14"/>
      <c r="AB2681" s="14"/>
      <c r="AC2681" s="14"/>
      <c r="AD2681" s="14"/>
      <c r="AE2681" s="14"/>
      <c r="AF2681" s="14"/>
      <c r="AG2681" s="14"/>
      <c r="AH2681" s="14"/>
      <c r="AI2681" s="14"/>
      <c r="AJ2681" s="14"/>
      <c r="AK2681" s="14"/>
      <c r="AL2681" s="14"/>
    </row>
    <row r="2682" spans="1:38">
      <c r="A2682" s="14"/>
      <c r="B2682" s="14"/>
      <c r="C2682" s="14"/>
      <c r="D2682" s="14"/>
      <c r="E2682" s="14"/>
      <c r="F2682" s="14"/>
      <c r="G2682" s="14"/>
      <c r="H2682" s="14"/>
      <c r="I2682" s="14"/>
      <c r="J2682" s="14"/>
      <c r="K2682" s="14"/>
      <c r="L2682" s="14"/>
      <c r="M2682" s="14"/>
      <c r="N2682" s="14"/>
      <c r="O2682" s="14"/>
      <c r="Q2682" s="14" t="str">
        <f>IF(moras!H2674="SI", moras!C2674, "")</f>
        <v/>
      </c>
      <c r="R2682" s="14">
        <f>IF(moras!H2674="NO", moras!C2674, "")</f>
        <v>186718</v>
      </c>
      <c r="S2682" s="14">
        <f t="shared" si="44"/>
        <v>-186718</v>
      </c>
      <c r="T2682" s="14"/>
      <c r="U2682" s="14"/>
      <c r="V2682" s="14"/>
      <c r="W2682" s="14"/>
      <c r="X2682" s="14"/>
      <c r="Y2682" s="14"/>
      <c r="Z2682" s="14"/>
      <c r="AA2682" s="14"/>
      <c r="AB2682" s="14"/>
      <c r="AC2682" s="14"/>
      <c r="AD2682" s="14"/>
      <c r="AE2682" s="14"/>
      <c r="AF2682" s="14"/>
      <c r="AG2682" s="14"/>
      <c r="AH2682" s="14"/>
      <c r="AI2682" s="14"/>
      <c r="AJ2682" s="14"/>
      <c r="AK2682" s="14"/>
      <c r="AL2682" s="14"/>
    </row>
    <row r="2683" spans="1:38">
      <c r="A2683" s="14"/>
      <c r="B2683" s="14"/>
      <c r="C2683" s="14"/>
      <c r="D2683" s="14"/>
      <c r="E2683" s="14"/>
      <c r="F2683" s="14"/>
      <c r="G2683" s="14"/>
      <c r="H2683" s="14"/>
      <c r="I2683" s="14"/>
      <c r="J2683" s="14"/>
      <c r="K2683" s="14"/>
      <c r="L2683" s="14"/>
      <c r="M2683" s="14"/>
      <c r="N2683" s="14"/>
      <c r="O2683" s="14"/>
      <c r="Q2683" s="14" t="str">
        <f>IF(moras!H2675="SI", moras!C2675, "")</f>
        <v/>
      </c>
      <c r="R2683" s="14">
        <f>IF(moras!H2675="NO", moras!C2675, "")</f>
        <v>399603.16</v>
      </c>
      <c r="S2683" s="14">
        <f t="shared" si="44"/>
        <v>-399603.16</v>
      </c>
      <c r="T2683" s="14"/>
      <c r="U2683" s="14"/>
      <c r="V2683" s="14"/>
      <c r="W2683" s="14"/>
      <c r="X2683" s="14"/>
      <c r="Y2683" s="14"/>
      <c r="Z2683" s="14"/>
      <c r="AA2683" s="14"/>
      <c r="AB2683" s="14"/>
      <c r="AC2683" s="14"/>
      <c r="AD2683" s="14"/>
      <c r="AE2683" s="14"/>
      <c r="AF2683" s="14"/>
      <c r="AG2683" s="14"/>
      <c r="AH2683" s="14"/>
      <c r="AI2683" s="14"/>
      <c r="AJ2683" s="14"/>
      <c r="AK2683" s="14"/>
      <c r="AL2683" s="14"/>
    </row>
    <row r="2684" spans="1:38">
      <c r="A2684" s="14"/>
      <c r="B2684" s="14"/>
      <c r="C2684" s="14"/>
      <c r="D2684" s="14"/>
      <c r="E2684" s="14"/>
      <c r="F2684" s="14"/>
      <c r="G2684" s="14"/>
      <c r="H2684" s="14"/>
      <c r="I2684" s="14"/>
      <c r="J2684" s="14"/>
      <c r="K2684" s="14"/>
      <c r="L2684" s="14"/>
      <c r="M2684" s="14"/>
      <c r="N2684" s="14"/>
      <c r="O2684" s="14"/>
      <c r="Q2684" s="14" t="str">
        <f>IF(moras!H2676="SI", moras!C2676, "")</f>
        <v/>
      </c>
      <c r="R2684" s="14">
        <f>IF(moras!H2676="NO", moras!C2676, "")</f>
        <v>354822.98</v>
      </c>
      <c r="S2684" s="14">
        <f t="shared" si="44"/>
        <v>-354822.98</v>
      </c>
      <c r="T2684" s="14"/>
      <c r="U2684" s="14"/>
      <c r="V2684" s="14"/>
      <c r="W2684" s="14"/>
      <c r="X2684" s="14"/>
      <c r="Y2684" s="14"/>
      <c r="Z2684" s="14"/>
      <c r="AA2684" s="14"/>
      <c r="AB2684" s="14"/>
      <c r="AC2684" s="14"/>
      <c r="AD2684" s="14"/>
      <c r="AE2684" s="14"/>
      <c r="AF2684" s="14"/>
      <c r="AG2684" s="14"/>
      <c r="AH2684" s="14"/>
      <c r="AI2684" s="14"/>
      <c r="AJ2684" s="14"/>
      <c r="AK2684" s="14"/>
      <c r="AL2684" s="14"/>
    </row>
    <row r="2685" spans="1:38">
      <c r="A2685" s="14"/>
      <c r="B2685" s="14"/>
      <c r="C2685" s="14"/>
      <c r="D2685" s="14"/>
      <c r="E2685" s="14"/>
      <c r="F2685" s="14"/>
      <c r="G2685" s="14"/>
      <c r="H2685" s="14"/>
      <c r="I2685" s="14"/>
      <c r="J2685" s="14"/>
      <c r="K2685" s="14"/>
      <c r="L2685" s="14"/>
      <c r="M2685" s="14"/>
      <c r="N2685" s="14"/>
      <c r="O2685" s="14"/>
      <c r="Q2685" s="14" t="str">
        <f>IF(moras!H2677="SI", moras!C2677, "")</f>
        <v/>
      </c>
      <c r="R2685" s="14">
        <f>IF(moras!H2677="NO", moras!C2677, "")</f>
        <v>425829.6</v>
      </c>
      <c r="S2685" s="14">
        <f t="shared" si="44"/>
        <v>-425829.6</v>
      </c>
      <c r="T2685" s="14"/>
      <c r="U2685" s="14"/>
      <c r="V2685" s="14"/>
      <c r="W2685" s="14"/>
      <c r="X2685" s="14"/>
      <c r="Y2685" s="14"/>
      <c r="Z2685" s="14"/>
      <c r="AA2685" s="14"/>
      <c r="AB2685" s="14"/>
      <c r="AC2685" s="14"/>
      <c r="AD2685" s="14"/>
      <c r="AE2685" s="14"/>
      <c r="AF2685" s="14"/>
      <c r="AG2685" s="14"/>
      <c r="AH2685" s="14"/>
      <c r="AI2685" s="14"/>
      <c r="AJ2685" s="14"/>
      <c r="AK2685" s="14"/>
      <c r="AL2685" s="14"/>
    </row>
    <row r="2686" spans="1:38">
      <c r="A2686" s="14"/>
      <c r="B2686" s="14"/>
      <c r="C2686" s="14"/>
      <c r="D2686" s="14"/>
      <c r="E2686" s="14"/>
      <c r="F2686" s="14"/>
      <c r="G2686" s="14"/>
      <c r="H2686" s="14"/>
      <c r="I2686" s="14"/>
      <c r="J2686" s="14"/>
      <c r="K2686" s="14"/>
      <c r="L2686" s="14"/>
      <c r="M2686" s="14"/>
      <c r="N2686" s="14"/>
      <c r="O2686" s="14"/>
      <c r="Q2686" s="14" t="str">
        <f>IF(moras!H2678="SI", moras!C2678, "")</f>
        <v/>
      </c>
      <c r="R2686" s="14">
        <f>IF(moras!H2678="NO", moras!C2678, "")</f>
        <v>452229</v>
      </c>
      <c r="S2686" s="14">
        <f t="shared" si="44"/>
        <v>-452229</v>
      </c>
      <c r="T2686" s="14"/>
      <c r="U2686" s="14"/>
      <c r="V2686" s="14"/>
      <c r="W2686" s="14"/>
      <c r="X2686" s="14"/>
      <c r="Y2686" s="14"/>
      <c r="Z2686" s="14"/>
      <c r="AA2686" s="14"/>
      <c r="AB2686" s="14"/>
      <c r="AC2686" s="14"/>
      <c r="AD2686" s="14"/>
      <c r="AE2686" s="14"/>
      <c r="AF2686" s="14"/>
      <c r="AG2686" s="14"/>
      <c r="AH2686" s="14"/>
      <c r="AI2686" s="14"/>
      <c r="AJ2686" s="14"/>
      <c r="AK2686" s="14"/>
      <c r="AL2686" s="14"/>
    </row>
    <row r="2687" spans="1:38">
      <c r="A2687" s="14"/>
      <c r="B2687" s="14"/>
      <c r="C2687" s="14"/>
      <c r="D2687" s="14"/>
      <c r="E2687" s="14"/>
      <c r="F2687" s="14"/>
      <c r="G2687" s="14"/>
      <c r="H2687" s="14"/>
      <c r="I2687" s="14"/>
      <c r="J2687" s="14"/>
      <c r="K2687" s="14"/>
      <c r="L2687" s="14"/>
      <c r="M2687" s="14"/>
      <c r="N2687" s="14"/>
      <c r="O2687" s="14"/>
      <c r="Q2687" s="14" t="str">
        <f>IF(moras!H2679="SI", moras!C2679, "")</f>
        <v/>
      </c>
      <c r="R2687" s="14">
        <f>IF(moras!H2679="NO", moras!C2679, "")</f>
        <v>315605</v>
      </c>
      <c r="S2687" s="14">
        <f t="shared" si="44"/>
        <v>-315605</v>
      </c>
      <c r="T2687" s="14"/>
      <c r="U2687" s="14"/>
      <c r="V2687" s="14"/>
      <c r="W2687" s="14"/>
      <c r="X2687" s="14"/>
      <c r="Y2687" s="14"/>
      <c r="Z2687" s="14"/>
      <c r="AA2687" s="14"/>
      <c r="AB2687" s="14"/>
      <c r="AC2687" s="14"/>
      <c r="AD2687" s="14"/>
      <c r="AE2687" s="14"/>
      <c r="AF2687" s="14"/>
      <c r="AG2687" s="14"/>
      <c r="AH2687" s="14"/>
      <c r="AI2687" s="14"/>
      <c r="AJ2687" s="14"/>
      <c r="AK2687" s="14"/>
      <c r="AL2687" s="14"/>
    </row>
    <row r="2688" spans="1:38">
      <c r="A2688" s="14"/>
      <c r="B2688" s="14"/>
      <c r="C2688" s="14"/>
      <c r="D2688" s="14"/>
      <c r="E2688" s="14"/>
      <c r="F2688" s="14"/>
      <c r="G2688" s="14"/>
      <c r="H2688" s="14"/>
      <c r="I2688" s="14"/>
      <c r="J2688" s="14"/>
      <c r="K2688" s="14"/>
      <c r="L2688" s="14"/>
      <c r="M2688" s="14"/>
      <c r="N2688" s="14"/>
      <c r="O2688" s="14"/>
      <c r="Q2688" s="14" t="str">
        <f>IF(moras!H2680="SI", moras!C2680, "")</f>
        <v/>
      </c>
      <c r="R2688" s="14">
        <f>IF(moras!H2680="NO", moras!C2680, "")</f>
        <v>749235.3</v>
      </c>
      <c r="S2688" s="14">
        <f t="shared" si="44"/>
        <v>-749235.3</v>
      </c>
      <c r="T2688" s="14"/>
      <c r="U2688" s="14"/>
      <c r="V2688" s="14"/>
      <c r="W2688" s="14"/>
      <c r="X2688" s="14"/>
      <c r="Y2688" s="14"/>
      <c r="Z2688" s="14"/>
      <c r="AA2688" s="14"/>
      <c r="AB2688" s="14"/>
      <c r="AC2688" s="14"/>
      <c r="AD2688" s="14"/>
      <c r="AE2688" s="14"/>
      <c r="AF2688" s="14"/>
      <c r="AG2688" s="14"/>
      <c r="AH2688" s="14"/>
      <c r="AI2688" s="14"/>
      <c r="AJ2688" s="14"/>
      <c r="AK2688" s="14"/>
      <c r="AL2688" s="14"/>
    </row>
    <row r="2689" spans="1:38">
      <c r="A2689" s="14"/>
      <c r="B2689" s="14"/>
      <c r="C2689" s="14"/>
      <c r="D2689" s="14"/>
      <c r="E2689" s="14"/>
      <c r="F2689" s="14"/>
      <c r="G2689" s="14"/>
      <c r="H2689" s="14"/>
      <c r="I2689" s="14"/>
      <c r="J2689" s="14"/>
      <c r="K2689" s="14"/>
      <c r="L2689" s="14"/>
      <c r="M2689" s="14"/>
      <c r="N2689" s="14"/>
      <c r="O2689" s="14"/>
      <c r="Q2689" s="14" t="str">
        <f>IF(moras!H2681="SI", moras!C2681, "")</f>
        <v/>
      </c>
      <c r="R2689" s="14">
        <f>IF(moras!H2681="NO", moras!C2681, "")</f>
        <v>366495.32</v>
      </c>
      <c r="S2689" s="14">
        <f t="shared" si="44"/>
        <v>-366495.32</v>
      </c>
      <c r="T2689" s="14"/>
      <c r="U2689" s="14"/>
      <c r="V2689" s="14"/>
      <c r="W2689" s="14"/>
      <c r="X2689" s="14"/>
      <c r="Y2689" s="14"/>
      <c r="Z2689" s="14"/>
      <c r="AA2689" s="14"/>
      <c r="AB2689" s="14"/>
      <c r="AC2689" s="14"/>
      <c r="AD2689" s="14"/>
      <c r="AE2689" s="14"/>
      <c r="AF2689" s="14"/>
      <c r="AG2689" s="14"/>
      <c r="AH2689" s="14"/>
      <c r="AI2689" s="14"/>
      <c r="AJ2689" s="14"/>
      <c r="AK2689" s="14"/>
      <c r="AL2689" s="14"/>
    </row>
    <row r="2690" spans="1:38">
      <c r="A2690" s="14"/>
      <c r="B2690" s="14"/>
      <c r="C2690" s="14"/>
      <c r="D2690" s="14"/>
      <c r="E2690" s="14"/>
      <c r="F2690" s="14"/>
      <c r="G2690" s="14"/>
      <c r="H2690" s="14"/>
      <c r="I2690" s="14"/>
      <c r="J2690" s="14"/>
      <c r="K2690" s="14"/>
      <c r="L2690" s="14"/>
      <c r="M2690" s="14"/>
      <c r="N2690" s="14"/>
      <c r="O2690" s="14"/>
      <c r="Q2690" s="14" t="str">
        <f>IF(moras!H2682="SI", moras!C2682, "")</f>
        <v/>
      </c>
      <c r="R2690" s="14">
        <f>IF(moras!H2682="NO", moras!C2682, "")</f>
        <v>80000</v>
      </c>
      <c r="S2690" s="14">
        <f t="shared" si="44"/>
        <v>-80000</v>
      </c>
      <c r="T2690" s="14"/>
      <c r="U2690" s="14"/>
      <c r="V2690" s="14"/>
      <c r="W2690" s="14"/>
      <c r="X2690" s="14"/>
      <c r="Y2690" s="14"/>
      <c r="Z2690" s="14"/>
      <c r="AA2690" s="14"/>
      <c r="AB2690" s="14"/>
      <c r="AC2690" s="14"/>
      <c r="AD2690" s="14"/>
      <c r="AE2690" s="14"/>
      <c r="AF2690" s="14"/>
      <c r="AG2690" s="14"/>
      <c r="AH2690" s="14"/>
      <c r="AI2690" s="14"/>
      <c r="AJ2690" s="14"/>
      <c r="AK2690" s="14"/>
      <c r="AL2690" s="14"/>
    </row>
    <row r="2691" spans="1:38">
      <c r="A2691" s="14"/>
      <c r="B2691" s="14"/>
      <c r="C2691" s="14"/>
      <c r="D2691" s="14"/>
      <c r="E2691" s="14"/>
      <c r="F2691" s="14"/>
      <c r="G2691" s="14"/>
      <c r="H2691" s="14"/>
      <c r="I2691" s="14"/>
      <c r="J2691" s="14"/>
      <c r="K2691" s="14"/>
      <c r="L2691" s="14"/>
      <c r="M2691" s="14"/>
      <c r="N2691" s="14"/>
      <c r="O2691" s="14"/>
      <c r="Q2691" s="14" t="str">
        <f>IF(moras!H2683="SI", moras!C2683, "")</f>
        <v/>
      </c>
      <c r="R2691" s="14">
        <f>IF(moras!H2683="NO", moras!C2683, "")</f>
        <v>316964.69</v>
      </c>
      <c r="S2691" s="14">
        <f t="shared" si="44"/>
        <v>-316964.69</v>
      </c>
      <c r="T2691" s="14"/>
      <c r="U2691" s="14"/>
      <c r="V2691" s="14"/>
      <c r="W2691" s="14"/>
      <c r="X2691" s="14"/>
      <c r="Y2691" s="14"/>
      <c r="Z2691" s="14"/>
      <c r="AA2691" s="14"/>
      <c r="AB2691" s="14"/>
      <c r="AC2691" s="14"/>
      <c r="AD2691" s="14"/>
      <c r="AE2691" s="14"/>
      <c r="AF2691" s="14"/>
      <c r="AG2691" s="14"/>
      <c r="AH2691" s="14"/>
      <c r="AI2691" s="14"/>
      <c r="AJ2691" s="14"/>
      <c r="AK2691" s="14"/>
      <c r="AL2691" s="14"/>
    </row>
    <row r="2692" spans="1:38">
      <c r="A2692" s="14"/>
      <c r="B2692" s="14"/>
      <c r="C2692" s="14"/>
      <c r="D2692" s="14"/>
      <c r="E2692" s="14"/>
      <c r="F2692" s="14"/>
      <c r="G2692" s="14"/>
      <c r="H2692" s="14"/>
      <c r="I2692" s="14"/>
      <c r="J2692" s="14"/>
      <c r="K2692" s="14"/>
      <c r="L2692" s="14"/>
      <c r="M2692" s="14"/>
      <c r="N2692" s="14"/>
      <c r="O2692" s="14"/>
      <c r="Q2692" s="14" t="str">
        <f>IF(moras!H2684="SI", moras!C2684, "")</f>
        <v/>
      </c>
      <c r="R2692" s="14">
        <f>IF(moras!H2684="NO", moras!C2684, "")</f>
        <v>370500</v>
      </c>
      <c r="S2692" s="14">
        <f t="shared" si="44"/>
        <v>-370500</v>
      </c>
      <c r="T2692" s="14"/>
      <c r="U2692" s="14"/>
      <c r="V2692" s="14"/>
      <c r="W2692" s="14"/>
      <c r="X2692" s="14"/>
      <c r="Y2692" s="14"/>
      <c r="Z2692" s="14"/>
      <c r="AA2692" s="14"/>
      <c r="AB2692" s="14"/>
      <c r="AC2692" s="14"/>
      <c r="AD2692" s="14"/>
      <c r="AE2692" s="14"/>
      <c r="AF2692" s="14"/>
      <c r="AG2692" s="14"/>
      <c r="AH2692" s="14"/>
      <c r="AI2692" s="14"/>
      <c r="AJ2692" s="14"/>
      <c r="AK2692" s="14"/>
      <c r="AL2692" s="14"/>
    </row>
    <row r="2693" spans="1:38">
      <c r="A2693" s="14"/>
      <c r="B2693" s="14"/>
      <c r="C2693" s="14"/>
      <c r="D2693" s="14"/>
      <c r="E2693" s="14"/>
      <c r="F2693" s="14"/>
      <c r="G2693" s="14"/>
      <c r="H2693" s="14"/>
      <c r="I2693" s="14"/>
      <c r="J2693" s="14"/>
      <c r="K2693" s="14"/>
      <c r="L2693" s="14"/>
      <c r="M2693" s="14"/>
      <c r="N2693" s="14"/>
      <c r="O2693" s="14"/>
      <c r="Q2693" s="14" t="str">
        <f>IF(moras!H2685="SI", moras!C2685, "")</f>
        <v/>
      </c>
      <c r="R2693" s="14">
        <f>IF(moras!H2685="NO", moras!C2685, "")</f>
        <v>1081709.6000000001</v>
      </c>
      <c r="S2693" s="14">
        <f t="shared" si="44"/>
        <v>-1081709.6000000001</v>
      </c>
      <c r="T2693" s="14"/>
      <c r="U2693" s="14"/>
      <c r="V2693" s="14"/>
      <c r="W2693" s="14"/>
      <c r="X2693" s="14"/>
      <c r="Y2693" s="14"/>
      <c r="Z2693" s="14"/>
      <c r="AA2693" s="14"/>
      <c r="AB2693" s="14"/>
      <c r="AC2693" s="14"/>
      <c r="AD2693" s="14"/>
      <c r="AE2693" s="14"/>
      <c r="AF2693" s="14"/>
      <c r="AG2693" s="14"/>
      <c r="AH2693" s="14"/>
      <c r="AI2693" s="14"/>
      <c r="AJ2693" s="14"/>
      <c r="AK2693" s="14"/>
      <c r="AL2693" s="14"/>
    </row>
    <row r="2694" spans="1:38">
      <c r="A2694" s="14"/>
      <c r="B2694" s="14"/>
      <c r="C2694" s="14"/>
      <c r="D2694" s="14"/>
      <c r="E2694" s="14"/>
      <c r="F2694" s="14"/>
      <c r="G2694" s="14"/>
      <c r="H2694" s="14"/>
      <c r="I2694" s="14"/>
      <c r="J2694" s="14"/>
      <c r="K2694" s="14"/>
      <c r="L2694" s="14"/>
      <c r="M2694" s="14"/>
      <c r="N2694" s="14"/>
      <c r="O2694" s="14"/>
      <c r="Q2694" s="14" t="str">
        <f>IF(moras!H2686="SI", moras!C2686, "")</f>
        <v/>
      </c>
      <c r="R2694" s="14">
        <f>IF(moras!H2686="NO", moras!C2686, "")</f>
        <v>698426.7</v>
      </c>
      <c r="S2694" s="14">
        <f t="shared" si="44"/>
        <v>-698426.7</v>
      </c>
      <c r="T2694" s="14"/>
      <c r="U2694" s="14"/>
      <c r="V2694" s="14"/>
      <c r="W2694" s="14"/>
      <c r="X2694" s="14"/>
      <c r="Y2694" s="14"/>
      <c r="Z2694" s="14"/>
      <c r="AA2694" s="14"/>
      <c r="AB2694" s="14"/>
      <c r="AC2694" s="14"/>
      <c r="AD2694" s="14"/>
      <c r="AE2694" s="14"/>
      <c r="AF2694" s="14"/>
      <c r="AG2694" s="14"/>
      <c r="AH2694" s="14"/>
      <c r="AI2694" s="14"/>
      <c r="AJ2694" s="14"/>
      <c r="AK2694" s="14"/>
      <c r="AL2694" s="14"/>
    </row>
    <row r="2695" spans="1:38">
      <c r="A2695" s="14"/>
      <c r="B2695" s="14"/>
      <c r="C2695" s="14"/>
      <c r="D2695" s="14"/>
      <c r="E2695" s="14"/>
      <c r="F2695" s="14"/>
      <c r="G2695" s="14"/>
      <c r="H2695" s="14"/>
      <c r="I2695" s="14"/>
      <c r="J2695" s="14"/>
      <c r="K2695" s="14"/>
      <c r="L2695" s="14"/>
      <c r="M2695" s="14"/>
      <c r="N2695" s="14"/>
      <c r="O2695" s="14"/>
      <c r="Q2695" s="14" t="str">
        <f>IF(moras!H2687="SI", moras!C2687, "")</f>
        <v/>
      </c>
      <c r="R2695" s="14">
        <f>IF(moras!H2687="NO", moras!C2687, "")</f>
        <v>431290</v>
      </c>
      <c r="S2695" s="14">
        <f t="shared" si="44"/>
        <v>-431290</v>
      </c>
      <c r="T2695" s="14"/>
      <c r="U2695" s="14"/>
      <c r="V2695" s="14"/>
      <c r="W2695" s="14"/>
      <c r="X2695" s="14"/>
      <c r="Y2695" s="14"/>
      <c r="Z2695" s="14"/>
      <c r="AA2695" s="14"/>
      <c r="AB2695" s="14"/>
      <c r="AC2695" s="14"/>
      <c r="AD2695" s="14"/>
      <c r="AE2695" s="14"/>
      <c r="AF2695" s="14"/>
      <c r="AG2695" s="14"/>
      <c r="AH2695" s="14"/>
      <c r="AI2695" s="14"/>
      <c r="AJ2695" s="14"/>
      <c r="AK2695" s="14"/>
      <c r="AL2695" s="14"/>
    </row>
    <row r="2696" spans="1:38">
      <c r="A2696" s="14"/>
      <c r="B2696" s="14"/>
      <c r="C2696" s="14"/>
      <c r="D2696" s="14"/>
      <c r="E2696" s="14"/>
      <c r="F2696" s="14"/>
      <c r="G2696" s="14"/>
      <c r="H2696" s="14"/>
      <c r="I2696" s="14"/>
      <c r="J2696" s="14"/>
      <c r="K2696" s="14"/>
      <c r="L2696" s="14"/>
      <c r="M2696" s="14"/>
      <c r="N2696" s="14"/>
      <c r="O2696" s="14"/>
      <c r="Q2696" s="14" t="str">
        <f>IF(moras!H2688="SI", moras!C2688, "")</f>
        <v/>
      </c>
      <c r="R2696" s="14">
        <f>IF(moras!H2688="NO", moras!C2688, "")</f>
        <v>297045</v>
      </c>
      <c r="S2696" s="14">
        <f t="shared" si="44"/>
        <v>-297045</v>
      </c>
      <c r="T2696" s="14"/>
      <c r="U2696" s="14"/>
      <c r="V2696" s="14"/>
      <c r="W2696" s="14"/>
      <c r="X2696" s="14"/>
      <c r="Y2696" s="14"/>
      <c r="Z2696" s="14"/>
      <c r="AA2696" s="14"/>
      <c r="AB2696" s="14"/>
      <c r="AC2696" s="14"/>
      <c r="AD2696" s="14"/>
      <c r="AE2696" s="14"/>
      <c r="AF2696" s="14"/>
      <c r="AG2696" s="14"/>
      <c r="AH2696" s="14"/>
      <c r="AI2696" s="14"/>
      <c r="AJ2696" s="14"/>
      <c r="AK2696" s="14"/>
      <c r="AL2696" s="14"/>
    </row>
    <row r="2697" spans="1:38">
      <c r="A2697" s="14"/>
      <c r="B2697" s="14"/>
      <c r="C2697" s="14"/>
      <c r="D2697" s="14"/>
      <c r="E2697" s="14"/>
      <c r="F2697" s="14"/>
      <c r="G2697" s="14"/>
      <c r="H2697" s="14"/>
      <c r="I2697" s="14"/>
      <c r="J2697" s="14"/>
      <c r="K2697" s="14"/>
      <c r="L2697" s="14"/>
      <c r="M2697" s="14"/>
      <c r="N2697" s="14"/>
      <c r="O2697" s="14"/>
      <c r="Q2697" s="14" t="str">
        <f>IF(moras!H2689="SI", moras!C2689, "")</f>
        <v/>
      </c>
      <c r="R2697" s="14">
        <f>IF(moras!H2689="NO", moras!C2689, "")</f>
        <v>610312</v>
      </c>
      <c r="S2697" s="14">
        <f t="shared" si="44"/>
        <v>-610312</v>
      </c>
      <c r="T2697" s="14"/>
      <c r="U2697" s="14"/>
      <c r="V2697" s="14"/>
      <c r="W2697" s="14"/>
      <c r="X2697" s="14"/>
      <c r="Y2697" s="14"/>
      <c r="Z2697" s="14"/>
      <c r="AA2697" s="14"/>
      <c r="AB2697" s="14"/>
      <c r="AC2697" s="14"/>
      <c r="AD2697" s="14"/>
      <c r="AE2697" s="14"/>
      <c r="AF2697" s="14"/>
      <c r="AG2697" s="14"/>
      <c r="AH2697" s="14"/>
      <c r="AI2697" s="14"/>
      <c r="AJ2697" s="14"/>
      <c r="AK2697" s="14"/>
      <c r="AL2697" s="14"/>
    </row>
    <row r="2698" spans="1:38">
      <c r="A2698" s="14"/>
      <c r="B2698" s="14"/>
      <c r="C2698" s="14"/>
      <c r="D2698" s="14"/>
      <c r="E2698" s="14"/>
      <c r="F2698" s="14"/>
      <c r="G2698" s="14"/>
      <c r="H2698" s="14"/>
      <c r="I2698" s="14"/>
      <c r="J2698" s="14"/>
      <c r="K2698" s="14"/>
      <c r="L2698" s="14"/>
      <c r="M2698" s="14"/>
      <c r="N2698" s="14"/>
      <c r="O2698" s="14"/>
      <c r="Q2698" s="14" t="str">
        <f>IF(moras!H2690="SI", moras!C2690, "")</f>
        <v/>
      </c>
      <c r="R2698" s="14">
        <f>IF(moras!H2690="NO", moras!C2690, "")</f>
        <v>550022</v>
      </c>
      <c r="S2698" s="14">
        <f t="shared" si="44"/>
        <v>-550022</v>
      </c>
      <c r="T2698" s="14"/>
      <c r="U2698" s="14"/>
      <c r="V2698" s="14"/>
      <c r="W2698" s="14"/>
      <c r="X2698" s="14"/>
      <c r="Y2698" s="14"/>
      <c r="Z2698" s="14"/>
      <c r="AA2698" s="14"/>
      <c r="AB2698" s="14"/>
      <c r="AC2698" s="14"/>
      <c r="AD2698" s="14"/>
      <c r="AE2698" s="14"/>
      <c r="AF2698" s="14"/>
      <c r="AG2698" s="14"/>
      <c r="AH2698" s="14"/>
      <c r="AI2698" s="14"/>
      <c r="AJ2698" s="14"/>
      <c r="AK2698" s="14"/>
      <c r="AL2698" s="14"/>
    </row>
    <row r="2699" spans="1:38">
      <c r="A2699" s="14"/>
      <c r="B2699" s="14"/>
      <c r="C2699" s="14"/>
      <c r="D2699" s="14"/>
      <c r="E2699" s="14"/>
      <c r="F2699" s="14"/>
      <c r="G2699" s="14"/>
      <c r="H2699" s="14"/>
      <c r="I2699" s="14"/>
      <c r="J2699" s="14"/>
      <c r="K2699" s="14"/>
      <c r="L2699" s="14"/>
      <c r="M2699" s="14"/>
      <c r="N2699" s="14"/>
      <c r="O2699" s="14"/>
      <c r="Q2699" s="14" t="str">
        <f>IF(moras!H2691="SI", moras!C2691, "")</f>
        <v/>
      </c>
      <c r="R2699" s="14">
        <f>IF(moras!H2691="NO", moras!C2691, "")</f>
        <v>1264065</v>
      </c>
      <c r="S2699" s="14">
        <f t="shared" ref="S2699:S2762" si="45">-R2699</f>
        <v>-1264065</v>
      </c>
      <c r="T2699" s="14"/>
      <c r="U2699" s="14"/>
      <c r="V2699" s="14"/>
      <c r="W2699" s="14"/>
      <c r="X2699" s="14"/>
      <c r="Y2699" s="14"/>
      <c r="Z2699" s="14"/>
      <c r="AA2699" s="14"/>
      <c r="AB2699" s="14"/>
      <c r="AC2699" s="14"/>
      <c r="AD2699" s="14"/>
      <c r="AE2699" s="14"/>
      <c r="AF2699" s="14"/>
      <c r="AG2699" s="14"/>
      <c r="AH2699" s="14"/>
      <c r="AI2699" s="14"/>
      <c r="AJ2699" s="14"/>
      <c r="AK2699" s="14"/>
      <c r="AL2699" s="14"/>
    </row>
    <row r="2700" spans="1:38">
      <c r="A2700" s="14"/>
      <c r="B2700" s="14"/>
      <c r="C2700" s="14"/>
      <c r="D2700" s="14"/>
      <c r="E2700" s="14"/>
      <c r="F2700" s="14"/>
      <c r="G2700" s="14"/>
      <c r="H2700" s="14"/>
      <c r="I2700" s="14"/>
      <c r="J2700" s="14"/>
      <c r="K2700" s="14"/>
      <c r="L2700" s="14"/>
      <c r="M2700" s="14"/>
      <c r="N2700" s="14"/>
      <c r="O2700" s="14"/>
      <c r="Q2700" s="14" t="str">
        <f>IF(moras!H2692="SI", moras!C2692, "")</f>
        <v/>
      </c>
      <c r="R2700" s="14">
        <f>IF(moras!H2692="NO", moras!C2692, "")</f>
        <v>911982.5</v>
      </c>
      <c r="S2700" s="14">
        <f t="shared" si="45"/>
        <v>-911982.5</v>
      </c>
      <c r="T2700" s="14"/>
      <c r="U2700" s="14"/>
      <c r="V2700" s="14"/>
      <c r="W2700" s="14"/>
      <c r="X2700" s="14"/>
      <c r="Y2700" s="14"/>
      <c r="Z2700" s="14"/>
      <c r="AA2700" s="14"/>
      <c r="AB2700" s="14"/>
      <c r="AC2700" s="14"/>
      <c r="AD2700" s="14"/>
      <c r="AE2700" s="14"/>
      <c r="AF2700" s="14"/>
      <c r="AG2700" s="14"/>
      <c r="AH2700" s="14"/>
      <c r="AI2700" s="14"/>
      <c r="AJ2700" s="14"/>
      <c r="AK2700" s="14"/>
      <c r="AL2700" s="14"/>
    </row>
    <row r="2701" spans="1:38">
      <c r="A2701" s="14"/>
      <c r="B2701" s="14"/>
      <c r="C2701" s="14"/>
      <c r="D2701" s="14"/>
      <c r="E2701" s="14"/>
      <c r="F2701" s="14"/>
      <c r="G2701" s="14"/>
      <c r="H2701" s="14"/>
      <c r="I2701" s="14"/>
      <c r="J2701" s="14"/>
      <c r="K2701" s="14"/>
      <c r="L2701" s="14"/>
      <c r="M2701" s="14"/>
      <c r="N2701" s="14"/>
      <c r="O2701" s="14"/>
      <c r="Q2701" s="14" t="str">
        <f>IF(moras!H2693="SI", moras!C2693, "")</f>
        <v/>
      </c>
      <c r="R2701" s="14">
        <f>IF(moras!H2693="NO", moras!C2693, "")</f>
        <v>40800</v>
      </c>
      <c r="S2701" s="14">
        <f t="shared" si="45"/>
        <v>-40800</v>
      </c>
      <c r="T2701" s="14"/>
      <c r="U2701" s="14"/>
      <c r="V2701" s="14"/>
      <c r="W2701" s="14"/>
      <c r="X2701" s="14"/>
      <c r="Y2701" s="14"/>
      <c r="Z2701" s="14"/>
      <c r="AA2701" s="14"/>
      <c r="AB2701" s="14"/>
      <c r="AC2701" s="14"/>
      <c r="AD2701" s="14"/>
      <c r="AE2701" s="14"/>
      <c r="AF2701" s="14"/>
      <c r="AG2701" s="14"/>
      <c r="AH2701" s="14"/>
      <c r="AI2701" s="14"/>
      <c r="AJ2701" s="14"/>
      <c r="AK2701" s="14"/>
      <c r="AL2701" s="14"/>
    </row>
    <row r="2702" spans="1:38">
      <c r="A2702" s="14"/>
      <c r="B2702" s="14"/>
      <c r="C2702" s="14"/>
      <c r="D2702" s="14"/>
      <c r="E2702" s="14"/>
      <c r="F2702" s="14"/>
      <c r="G2702" s="14"/>
      <c r="H2702" s="14"/>
      <c r="I2702" s="14"/>
      <c r="J2702" s="14"/>
      <c r="K2702" s="14"/>
      <c r="L2702" s="14"/>
      <c r="M2702" s="14"/>
      <c r="N2702" s="14"/>
      <c r="O2702" s="14"/>
      <c r="Q2702" s="14" t="str">
        <f>IF(moras!H2694="SI", moras!C2694, "")</f>
        <v/>
      </c>
      <c r="R2702" s="14">
        <f>IF(moras!H2694="NO", moras!C2694, "")</f>
        <v>278030</v>
      </c>
      <c r="S2702" s="14">
        <f t="shared" si="45"/>
        <v>-278030</v>
      </c>
      <c r="T2702" s="14"/>
      <c r="U2702" s="14"/>
      <c r="V2702" s="14"/>
      <c r="W2702" s="14"/>
      <c r="X2702" s="14"/>
      <c r="Y2702" s="14"/>
      <c r="Z2702" s="14"/>
      <c r="AA2702" s="14"/>
      <c r="AB2702" s="14"/>
      <c r="AC2702" s="14"/>
      <c r="AD2702" s="14"/>
      <c r="AE2702" s="14"/>
      <c r="AF2702" s="14"/>
      <c r="AG2702" s="14"/>
      <c r="AH2702" s="14"/>
      <c r="AI2702" s="14"/>
      <c r="AJ2702" s="14"/>
      <c r="AK2702" s="14"/>
      <c r="AL2702" s="14"/>
    </row>
    <row r="2703" spans="1:38">
      <c r="A2703" s="14"/>
      <c r="B2703" s="14"/>
      <c r="C2703" s="14"/>
      <c r="D2703" s="14"/>
      <c r="E2703" s="14"/>
      <c r="F2703" s="14"/>
      <c r="G2703" s="14"/>
      <c r="H2703" s="14"/>
      <c r="I2703" s="14"/>
      <c r="J2703" s="14"/>
      <c r="K2703" s="14"/>
      <c r="L2703" s="14"/>
      <c r="M2703" s="14"/>
      <c r="N2703" s="14"/>
      <c r="O2703" s="14"/>
      <c r="Q2703" s="14">
        <f>IF(moras!H2695="SI", moras!C2695, "")</f>
        <v>439474</v>
      </c>
      <c r="R2703" s="14" t="str">
        <f>IF(moras!H2695="NO", moras!C2695, "")</f>
        <v/>
      </c>
      <c r="S2703" s="14" t="e">
        <f t="shared" si="45"/>
        <v>#VALUE!</v>
      </c>
      <c r="T2703" s="14"/>
      <c r="U2703" s="14"/>
      <c r="V2703" s="14"/>
      <c r="W2703" s="14"/>
      <c r="X2703" s="14"/>
      <c r="Y2703" s="14"/>
      <c r="Z2703" s="14"/>
      <c r="AA2703" s="14"/>
      <c r="AB2703" s="14"/>
      <c r="AC2703" s="14"/>
      <c r="AD2703" s="14"/>
      <c r="AE2703" s="14"/>
      <c r="AF2703" s="14"/>
      <c r="AG2703" s="14"/>
      <c r="AH2703" s="14"/>
      <c r="AI2703" s="14"/>
      <c r="AJ2703" s="14"/>
      <c r="AK2703" s="14"/>
      <c r="AL2703" s="14"/>
    </row>
    <row r="2704" spans="1:38">
      <c r="A2704" s="14"/>
      <c r="B2704" s="14"/>
      <c r="C2704" s="14"/>
      <c r="D2704" s="14"/>
      <c r="E2704" s="14"/>
      <c r="F2704" s="14"/>
      <c r="G2704" s="14"/>
      <c r="H2704" s="14"/>
      <c r="I2704" s="14"/>
      <c r="J2704" s="14"/>
      <c r="K2704" s="14"/>
      <c r="L2704" s="14"/>
      <c r="M2704" s="14"/>
      <c r="N2704" s="14"/>
      <c r="O2704" s="14"/>
      <c r="Q2704" s="14" t="str">
        <f>IF(moras!H2696="SI", moras!C2696, "")</f>
        <v/>
      </c>
      <c r="R2704" s="14">
        <f>IF(moras!H2696="NO", moras!C2696, "")</f>
        <v>3500000</v>
      </c>
      <c r="S2704" s="14">
        <f t="shared" si="45"/>
        <v>-3500000</v>
      </c>
      <c r="T2704" s="14"/>
      <c r="U2704" s="14"/>
      <c r="V2704" s="14"/>
      <c r="W2704" s="14"/>
      <c r="X2704" s="14"/>
      <c r="Y2704" s="14"/>
      <c r="Z2704" s="14"/>
      <c r="AA2704" s="14"/>
      <c r="AB2704" s="14"/>
      <c r="AC2704" s="14"/>
      <c r="AD2704" s="14"/>
      <c r="AE2704" s="14"/>
      <c r="AF2704" s="14"/>
      <c r="AG2704" s="14"/>
      <c r="AH2704" s="14"/>
      <c r="AI2704" s="14"/>
      <c r="AJ2704" s="14"/>
      <c r="AK2704" s="14"/>
      <c r="AL2704" s="14"/>
    </row>
    <row r="2705" spans="1:38">
      <c r="A2705" s="14"/>
      <c r="B2705" s="14"/>
      <c r="C2705" s="14"/>
      <c r="D2705" s="14"/>
      <c r="E2705" s="14"/>
      <c r="F2705" s="14"/>
      <c r="G2705" s="14"/>
      <c r="H2705" s="14"/>
      <c r="I2705" s="14"/>
      <c r="J2705" s="14"/>
      <c r="K2705" s="14"/>
      <c r="L2705" s="14"/>
      <c r="M2705" s="14"/>
      <c r="N2705" s="14"/>
      <c r="O2705" s="14"/>
      <c r="Q2705" s="14" t="str">
        <f>IF(moras!H2697="SI", moras!C2697, "")</f>
        <v/>
      </c>
      <c r="R2705" s="14">
        <f>IF(moras!H2697="NO", moras!C2697, "")</f>
        <v>517500</v>
      </c>
      <c r="S2705" s="14">
        <f t="shared" si="45"/>
        <v>-517500</v>
      </c>
      <c r="T2705" s="14"/>
      <c r="U2705" s="14"/>
      <c r="V2705" s="14"/>
      <c r="W2705" s="14"/>
      <c r="X2705" s="14"/>
      <c r="Y2705" s="14"/>
      <c r="Z2705" s="14"/>
      <c r="AA2705" s="14"/>
      <c r="AB2705" s="14"/>
      <c r="AC2705" s="14"/>
      <c r="AD2705" s="14"/>
      <c r="AE2705" s="14"/>
      <c r="AF2705" s="14"/>
      <c r="AG2705" s="14"/>
      <c r="AH2705" s="14"/>
      <c r="AI2705" s="14"/>
      <c r="AJ2705" s="14"/>
      <c r="AK2705" s="14"/>
      <c r="AL2705" s="14"/>
    </row>
    <row r="2706" spans="1:38">
      <c r="A2706" s="14"/>
      <c r="B2706" s="14"/>
      <c r="C2706" s="14"/>
      <c r="D2706" s="14"/>
      <c r="E2706" s="14"/>
      <c r="F2706" s="14"/>
      <c r="G2706" s="14"/>
      <c r="H2706" s="14"/>
      <c r="I2706" s="14"/>
      <c r="J2706" s="14"/>
      <c r="K2706" s="14"/>
      <c r="L2706" s="14"/>
      <c r="M2706" s="14"/>
      <c r="N2706" s="14"/>
      <c r="O2706" s="14"/>
      <c r="Q2706" s="14" t="str">
        <f>IF(moras!H2698="SI", moras!C2698, "")</f>
        <v/>
      </c>
      <c r="R2706" s="14">
        <f>IF(moras!H2698="NO", moras!C2698, "")</f>
        <v>376000</v>
      </c>
      <c r="S2706" s="14">
        <f t="shared" si="45"/>
        <v>-376000</v>
      </c>
      <c r="T2706" s="14"/>
      <c r="U2706" s="14"/>
      <c r="V2706" s="14"/>
      <c r="W2706" s="14"/>
      <c r="X2706" s="14"/>
      <c r="Y2706" s="14"/>
      <c r="Z2706" s="14"/>
      <c r="AA2706" s="14"/>
      <c r="AB2706" s="14"/>
      <c r="AC2706" s="14"/>
      <c r="AD2706" s="14"/>
      <c r="AE2706" s="14"/>
      <c r="AF2706" s="14"/>
      <c r="AG2706" s="14"/>
      <c r="AH2706" s="14"/>
      <c r="AI2706" s="14"/>
      <c r="AJ2706" s="14"/>
      <c r="AK2706" s="14"/>
      <c r="AL2706" s="14"/>
    </row>
    <row r="2707" spans="1:38">
      <c r="A2707" s="14"/>
      <c r="B2707" s="14"/>
      <c r="C2707" s="14"/>
      <c r="D2707" s="14"/>
      <c r="E2707" s="14"/>
      <c r="F2707" s="14"/>
      <c r="G2707" s="14"/>
      <c r="H2707" s="14"/>
      <c r="I2707" s="14"/>
      <c r="J2707" s="14"/>
      <c r="K2707" s="14"/>
      <c r="L2707" s="14"/>
      <c r="M2707" s="14"/>
      <c r="N2707" s="14"/>
      <c r="O2707" s="14"/>
      <c r="Q2707" s="14" t="str">
        <f>IF(moras!H2699="SI", moras!C2699, "")</f>
        <v/>
      </c>
      <c r="R2707" s="14">
        <f>IF(moras!H2699="NO", moras!C2699, "")</f>
        <v>297230</v>
      </c>
      <c r="S2707" s="14">
        <f t="shared" si="45"/>
        <v>-297230</v>
      </c>
      <c r="T2707" s="14"/>
      <c r="U2707" s="14"/>
      <c r="V2707" s="14"/>
      <c r="W2707" s="14"/>
      <c r="X2707" s="14"/>
      <c r="Y2707" s="14"/>
      <c r="Z2707" s="14"/>
      <c r="AA2707" s="14"/>
      <c r="AB2707" s="14"/>
      <c r="AC2707" s="14"/>
      <c r="AD2707" s="14"/>
      <c r="AE2707" s="14"/>
      <c r="AF2707" s="14"/>
      <c r="AG2707" s="14"/>
      <c r="AH2707" s="14"/>
      <c r="AI2707" s="14"/>
      <c r="AJ2707" s="14"/>
      <c r="AK2707" s="14"/>
      <c r="AL2707" s="14"/>
    </row>
    <row r="2708" spans="1:38">
      <c r="A2708" s="14"/>
      <c r="B2708" s="14"/>
      <c r="C2708" s="14"/>
      <c r="D2708" s="14"/>
      <c r="E2708" s="14"/>
      <c r="F2708" s="14"/>
      <c r="G2708" s="14"/>
      <c r="H2708" s="14"/>
      <c r="I2708" s="14"/>
      <c r="J2708" s="14"/>
      <c r="K2708" s="14"/>
      <c r="L2708" s="14"/>
      <c r="M2708" s="14"/>
      <c r="N2708" s="14"/>
      <c r="O2708" s="14"/>
      <c r="Q2708" s="14" t="str">
        <f>IF(moras!H2700="SI", moras!C2700, "")</f>
        <v/>
      </c>
      <c r="R2708" s="14">
        <f>IF(moras!H2700="NO", moras!C2700, "")</f>
        <v>300000</v>
      </c>
      <c r="S2708" s="14">
        <f t="shared" si="45"/>
        <v>-300000</v>
      </c>
      <c r="T2708" s="14"/>
      <c r="U2708" s="14"/>
      <c r="V2708" s="14"/>
      <c r="W2708" s="14"/>
      <c r="X2708" s="14"/>
      <c r="Y2708" s="14"/>
      <c r="Z2708" s="14"/>
      <c r="AA2708" s="14"/>
      <c r="AB2708" s="14"/>
      <c r="AC2708" s="14"/>
      <c r="AD2708" s="14"/>
      <c r="AE2708" s="14"/>
      <c r="AF2708" s="14"/>
      <c r="AG2708" s="14"/>
      <c r="AH2708" s="14"/>
      <c r="AI2708" s="14"/>
      <c r="AJ2708" s="14"/>
      <c r="AK2708" s="14"/>
      <c r="AL2708" s="14"/>
    </row>
    <row r="2709" spans="1:38">
      <c r="A2709" s="14"/>
      <c r="B2709" s="14"/>
      <c r="C2709" s="14"/>
      <c r="D2709" s="14"/>
      <c r="E2709" s="14"/>
      <c r="F2709" s="14"/>
      <c r="G2709" s="14"/>
      <c r="H2709" s="14"/>
      <c r="I2709" s="14"/>
      <c r="J2709" s="14"/>
      <c r="K2709" s="14"/>
      <c r="L2709" s="14"/>
      <c r="M2709" s="14"/>
      <c r="N2709" s="14"/>
      <c r="O2709" s="14"/>
      <c r="Q2709" s="14" t="str">
        <f>IF(moras!H2701="SI", moras!C2701, "")</f>
        <v/>
      </c>
      <c r="R2709" s="14">
        <f>IF(moras!H2701="NO", moras!C2701, "")</f>
        <v>430103.9</v>
      </c>
      <c r="S2709" s="14">
        <f t="shared" si="45"/>
        <v>-430103.9</v>
      </c>
      <c r="T2709" s="14"/>
      <c r="U2709" s="14"/>
      <c r="V2709" s="14"/>
      <c r="W2709" s="14"/>
      <c r="X2709" s="14"/>
      <c r="Y2709" s="14"/>
      <c r="Z2709" s="14"/>
      <c r="AA2709" s="14"/>
      <c r="AB2709" s="14"/>
      <c r="AC2709" s="14"/>
      <c r="AD2709" s="14"/>
      <c r="AE2709" s="14"/>
      <c r="AF2709" s="14"/>
      <c r="AG2709" s="14"/>
      <c r="AH2709" s="14"/>
      <c r="AI2709" s="14"/>
      <c r="AJ2709" s="14"/>
      <c r="AK2709" s="14"/>
      <c r="AL2709" s="14"/>
    </row>
    <row r="2710" spans="1:38">
      <c r="A2710" s="14"/>
      <c r="B2710" s="14"/>
      <c r="C2710" s="14"/>
      <c r="D2710" s="14"/>
      <c r="E2710" s="14"/>
      <c r="F2710" s="14"/>
      <c r="G2710" s="14"/>
      <c r="H2710" s="14"/>
      <c r="I2710" s="14"/>
      <c r="J2710" s="14"/>
      <c r="K2710" s="14"/>
      <c r="L2710" s="14"/>
      <c r="M2710" s="14"/>
      <c r="N2710" s="14"/>
      <c r="O2710" s="14"/>
      <c r="Q2710" s="14" t="str">
        <f>IF(moras!H2702="SI", moras!C2702, "")</f>
        <v/>
      </c>
      <c r="R2710" s="14">
        <f>IF(moras!H2702="NO", moras!C2702, "")</f>
        <v>858401</v>
      </c>
      <c r="S2710" s="14">
        <f t="shared" si="45"/>
        <v>-858401</v>
      </c>
      <c r="T2710" s="14"/>
      <c r="U2710" s="14"/>
      <c r="V2710" s="14"/>
      <c r="W2710" s="14"/>
      <c r="X2710" s="14"/>
      <c r="Y2710" s="14"/>
      <c r="Z2710" s="14"/>
      <c r="AA2710" s="14"/>
      <c r="AB2710" s="14"/>
      <c r="AC2710" s="14"/>
      <c r="AD2710" s="14"/>
      <c r="AE2710" s="14"/>
      <c r="AF2710" s="14"/>
      <c r="AG2710" s="14"/>
      <c r="AH2710" s="14"/>
      <c r="AI2710" s="14"/>
      <c r="AJ2710" s="14"/>
      <c r="AK2710" s="14"/>
      <c r="AL2710" s="14"/>
    </row>
    <row r="2711" spans="1:38">
      <c r="A2711" s="14"/>
      <c r="B2711" s="14"/>
      <c r="C2711" s="14"/>
      <c r="D2711" s="14"/>
      <c r="E2711" s="14"/>
      <c r="F2711" s="14"/>
      <c r="G2711" s="14"/>
      <c r="H2711" s="14"/>
      <c r="I2711" s="14"/>
      <c r="J2711" s="14"/>
      <c r="K2711" s="14"/>
      <c r="L2711" s="14"/>
      <c r="M2711" s="14"/>
      <c r="N2711" s="14"/>
      <c r="O2711" s="14"/>
      <c r="Q2711" s="14" t="str">
        <f>IF(moras!H2703="SI", moras!C2703, "")</f>
        <v/>
      </c>
      <c r="R2711" s="14">
        <f>IF(moras!H2703="NO", moras!C2703, "")</f>
        <v>1452304</v>
      </c>
      <c r="S2711" s="14">
        <f t="shared" si="45"/>
        <v>-1452304</v>
      </c>
      <c r="T2711" s="14"/>
      <c r="U2711" s="14"/>
      <c r="V2711" s="14"/>
      <c r="W2711" s="14"/>
      <c r="X2711" s="14"/>
      <c r="Y2711" s="14"/>
      <c r="Z2711" s="14"/>
      <c r="AA2711" s="14"/>
      <c r="AB2711" s="14"/>
      <c r="AC2711" s="14"/>
      <c r="AD2711" s="14"/>
      <c r="AE2711" s="14"/>
      <c r="AF2711" s="14"/>
      <c r="AG2711" s="14"/>
      <c r="AH2711" s="14"/>
      <c r="AI2711" s="14"/>
      <c r="AJ2711" s="14"/>
      <c r="AK2711" s="14"/>
      <c r="AL2711" s="14"/>
    </row>
    <row r="2712" spans="1:38">
      <c r="A2712" s="14"/>
      <c r="B2712" s="14"/>
      <c r="C2712" s="14"/>
      <c r="D2712" s="14"/>
      <c r="E2712" s="14"/>
      <c r="F2712" s="14"/>
      <c r="G2712" s="14"/>
      <c r="H2712" s="14"/>
      <c r="I2712" s="14"/>
      <c r="J2712" s="14"/>
      <c r="K2712" s="14"/>
      <c r="L2712" s="14"/>
      <c r="M2712" s="14"/>
      <c r="N2712" s="14"/>
      <c r="O2712" s="14"/>
      <c r="Q2712" s="14" t="str">
        <f>IF(moras!H2704="SI", moras!C2704, "")</f>
        <v/>
      </c>
      <c r="R2712" s="14">
        <f>IF(moras!H2704="NO", moras!C2704, "")</f>
        <v>358838</v>
      </c>
      <c r="S2712" s="14">
        <f t="shared" si="45"/>
        <v>-358838</v>
      </c>
      <c r="T2712" s="14"/>
      <c r="U2712" s="14"/>
      <c r="V2712" s="14"/>
      <c r="W2712" s="14"/>
      <c r="X2712" s="14"/>
      <c r="Y2712" s="14"/>
      <c r="Z2712" s="14"/>
      <c r="AA2712" s="14"/>
      <c r="AB2712" s="14"/>
      <c r="AC2712" s="14"/>
      <c r="AD2712" s="14"/>
      <c r="AE2712" s="14"/>
      <c r="AF2712" s="14"/>
      <c r="AG2712" s="14"/>
      <c r="AH2712" s="14"/>
      <c r="AI2712" s="14"/>
      <c r="AJ2712" s="14"/>
      <c r="AK2712" s="14"/>
      <c r="AL2712" s="14"/>
    </row>
    <row r="2713" spans="1:38">
      <c r="A2713" s="14"/>
      <c r="B2713" s="14"/>
      <c r="C2713" s="14"/>
      <c r="D2713" s="14"/>
      <c r="E2713" s="14"/>
      <c r="F2713" s="14"/>
      <c r="G2713" s="14"/>
      <c r="H2713" s="14"/>
      <c r="I2713" s="14"/>
      <c r="J2713" s="14"/>
      <c r="K2713" s="14"/>
      <c r="L2713" s="14"/>
      <c r="M2713" s="14"/>
      <c r="N2713" s="14"/>
      <c r="O2713" s="14"/>
      <c r="Q2713" s="14" t="str">
        <f>IF(moras!H2705="SI", moras!C2705, "")</f>
        <v/>
      </c>
      <c r="R2713" s="14">
        <f>IF(moras!H2705="NO", moras!C2705, "")</f>
        <v>356903.47</v>
      </c>
      <c r="S2713" s="14">
        <f t="shared" si="45"/>
        <v>-356903.47</v>
      </c>
      <c r="T2713" s="14"/>
      <c r="U2713" s="14"/>
      <c r="V2713" s="14"/>
      <c r="W2713" s="14"/>
      <c r="X2713" s="14"/>
      <c r="Y2713" s="14"/>
      <c r="Z2713" s="14"/>
      <c r="AA2713" s="14"/>
      <c r="AB2713" s="14"/>
      <c r="AC2713" s="14"/>
      <c r="AD2713" s="14"/>
      <c r="AE2713" s="14"/>
      <c r="AF2713" s="14"/>
      <c r="AG2713" s="14"/>
      <c r="AH2713" s="14"/>
      <c r="AI2713" s="14"/>
      <c r="AJ2713" s="14"/>
      <c r="AK2713" s="14"/>
      <c r="AL2713" s="14"/>
    </row>
    <row r="2714" spans="1:38">
      <c r="A2714" s="14"/>
      <c r="B2714" s="14"/>
      <c r="C2714" s="14"/>
      <c r="D2714" s="14"/>
      <c r="E2714" s="14"/>
      <c r="F2714" s="14"/>
      <c r="G2714" s="14"/>
      <c r="H2714" s="14"/>
      <c r="I2714" s="14"/>
      <c r="J2714" s="14"/>
      <c r="K2714" s="14"/>
      <c r="L2714" s="14"/>
      <c r="M2714" s="14"/>
      <c r="N2714" s="14"/>
      <c r="O2714" s="14"/>
      <c r="Q2714" s="14" t="str">
        <f>IF(moras!H2706="SI", moras!C2706, "")</f>
        <v/>
      </c>
      <c r="R2714" s="14">
        <f>IF(moras!H2706="NO", moras!C2706, "")</f>
        <v>300018</v>
      </c>
      <c r="S2714" s="14">
        <f t="shared" si="45"/>
        <v>-300018</v>
      </c>
      <c r="T2714" s="14"/>
      <c r="U2714" s="14"/>
      <c r="V2714" s="14"/>
      <c r="W2714" s="14"/>
      <c r="X2714" s="14"/>
      <c r="Y2714" s="14"/>
      <c r="Z2714" s="14"/>
      <c r="AA2714" s="14"/>
      <c r="AB2714" s="14"/>
      <c r="AC2714" s="14"/>
      <c r="AD2714" s="14"/>
      <c r="AE2714" s="14"/>
      <c r="AF2714" s="14"/>
      <c r="AG2714" s="14"/>
      <c r="AH2714" s="14"/>
      <c r="AI2714" s="14"/>
      <c r="AJ2714" s="14"/>
      <c r="AK2714" s="14"/>
      <c r="AL2714" s="14"/>
    </row>
    <row r="2715" spans="1:38">
      <c r="A2715" s="14"/>
      <c r="B2715" s="14"/>
      <c r="C2715" s="14"/>
      <c r="D2715" s="14"/>
      <c r="E2715" s="14"/>
      <c r="F2715" s="14"/>
      <c r="G2715" s="14"/>
      <c r="H2715" s="14"/>
      <c r="I2715" s="14"/>
      <c r="J2715" s="14"/>
      <c r="K2715" s="14"/>
      <c r="L2715" s="14"/>
      <c r="M2715" s="14"/>
      <c r="N2715" s="14"/>
      <c r="O2715" s="14"/>
      <c r="Q2715" s="14" t="str">
        <f>IF(moras!H2707="SI", moras!C2707, "")</f>
        <v/>
      </c>
      <c r="R2715" s="14">
        <f>IF(moras!H2707="NO", moras!C2707, "")</f>
        <v>1061946.5</v>
      </c>
      <c r="S2715" s="14">
        <f t="shared" si="45"/>
        <v>-1061946.5</v>
      </c>
      <c r="T2715" s="14"/>
      <c r="U2715" s="14"/>
      <c r="V2715" s="14"/>
      <c r="W2715" s="14"/>
      <c r="X2715" s="14"/>
      <c r="Y2715" s="14"/>
      <c r="Z2715" s="14"/>
      <c r="AA2715" s="14"/>
      <c r="AB2715" s="14"/>
      <c r="AC2715" s="14"/>
      <c r="AD2715" s="14"/>
      <c r="AE2715" s="14"/>
      <c r="AF2715" s="14"/>
      <c r="AG2715" s="14"/>
      <c r="AH2715" s="14"/>
      <c r="AI2715" s="14"/>
      <c r="AJ2715" s="14"/>
      <c r="AK2715" s="14"/>
      <c r="AL2715" s="14"/>
    </row>
    <row r="2716" spans="1:38">
      <c r="A2716" s="14"/>
      <c r="B2716" s="14"/>
      <c r="C2716" s="14"/>
      <c r="D2716" s="14"/>
      <c r="E2716" s="14"/>
      <c r="F2716" s="14"/>
      <c r="G2716" s="14"/>
      <c r="H2716" s="14"/>
      <c r="I2716" s="14"/>
      <c r="J2716" s="14"/>
      <c r="K2716" s="14"/>
      <c r="L2716" s="14"/>
      <c r="M2716" s="14"/>
      <c r="N2716" s="14"/>
      <c r="O2716" s="14"/>
      <c r="Q2716" s="14" t="str">
        <f>IF(moras!H2708="SI", moras!C2708, "")</f>
        <v/>
      </c>
      <c r="R2716" s="14">
        <f>IF(moras!H2708="NO", moras!C2708, "")</f>
        <v>795975.32</v>
      </c>
      <c r="S2716" s="14">
        <f t="shared" si="45"/>
        <v>-795975.32</v>
      </c>
      <c r="T2716" s="14"/>
      <c r="U2716" s="14"/>
      <c r="V2716" s="14"/>
      <c r="W2716" s="14"/>
      <c r="X2716" s="14"/>
      <c r="Y2716" s="14"/>
      <c r="Z2716" s="14"/>
      <c r="AA2716" s="14"/>
      <c r="AB2716" s="14"/>
      <c r="AC2716" s="14"/>
      <c r="AD2716" s="14"/>
      <c r="AE2716" s="14"/>
      <c r="AF2716" s="14"/>
      <c r="AG2716" s="14"/>
      <c r="AH2716" s="14"/>
      <c r="AI2716" s="14"/>
      <c r="AJ2716" s="14"/>
      <c r="AK2716" s="14"/>
      <c r="AL2716" s="14"/>
    </row>
    <row r="2717" spans="1:38">
      <c r="A2717" s="14"/>
      <c r="B2717" s="14"/>
      <c r="C2717" s="14"/>
      <c r="D2717" s="14"/>
      <c r="E2717" s="14"/>
      <c r="F2717" s="14"/>
      <c r="G2717" s="14"/>
      <c r="H2717" s="14"/>
      <c r="I2717" s="14"/>
      <c r="J2717" s="14"/>
      <c r="K2717" s="14"/>
      <c r="L2717" s="14"/>
      <c r="M2717" s="14"/>
      <c r="N2717" s="14"/>
      <c r="O2717" s="14"/>
      <c r="Q2717" s="14" t="str">
        <f>IF(moras!H2709="SI", moras!C2709, "")</f>
        <v/>
      </c>
      <c r="R2717" s="14">
        <f>IF(moras!H2709="NO", moras!C2709, "")</f>
        <v>385200.2</v>
      </c>
      <c r="S2717" s="14">
        <f t="shared" si="45"/>
        <v>-385200.2</v>
      </c>
      <c r="T2717" s="14"/>
      <c r="U2717" s="14"/>
      <c r="V2717" s="14"/>
      <c r="W2717" s="14"/>
      <c r="X2717" s="14"/>
      <c r="Y2717" s="14"/>
      <c r="Z2717" s="14"/>
      <c r="AA2717" s="14"/>
      <c r="AB2717" s="14"/>
      <c r="AC2717" s="14"/>
      <c r="AD2717" s="14"/>
      <c r="AE2717" s="14"/>
      <c r="AF2717" s="14"/>
      <c r="AG2717" s="14"/>
      <c r="AH2717" s="14"/>
      <c r="AI2717" s="14"/>
      <c r="AJ2717" s="14"/>
      <c r="AK2717" s="14"/>
      <c r="AL2717" s="14"/>
    </row>
    <row r="2718" spans="1:38">
      <c r="A2718" s="14"/>
      <c r="B2718" s="14"/>
      <c r="C2718" s="14"/>
      <c r="D2718" s="14"/>
      <c r="E2718" s="14"/>
      <c r="F2718" s="14"/>
      <c r="G2718" s="14"/>
      <c r="H2718" s="14"/>
      <c r="I2718" s="14"/>
      <c r="J2718" s="14"/>
      <c r="K2718" s="14"/>
      <c r="L2718" s="14"/>
      <c r="M2718" s="14"/>
      <c r="N2718" s="14"/>
      <c r="O2718" s="14"/>
      <c r="Q2718" s="14">
        <f>IF(moras!H2710="SI", moras!C2710, "")</f>
        <v>507944</v>
      </c>
      <c r="R2718" s="14" t="str">
        <f>IF(moras!H2710="NO", moras!C2710, "")</f>
        <v/>
      </c>
      <c r="S2718" s="14" t="e">
        <f t="shared" si="45"/>
        <v>#VALUE!</v>
      </c>
      <c r="T2718" s="14"/>
      <c r="U2718" s="14"/>
      <c r="V2718" s="14"/>
      <c r="W2718" s="14"/>
      <c r="X2718" s="14"/>
      <c r="Y2718" s="14"/>
      <c r="Z2718" s="14"/>
      <c r="AA2718" s="14"/>
      <c r="AB2718" s="14"/>
      <c r="AC2718" s="14"/>
      <c r="AD2718" s="14"/>
      <c r="AE2718" s="14"/>
      <c r="AF2718" s="14"/>
      <c r="AG2718" s="14"/>
      <c r="AH2718" s="14"/>
      <c r="AI2718" s="14"/>
      <c r="AJ2718" s="14"/>
      <c r="AK2718" s="14"/>
      <c r="AL2718" s="14"/>
    </row>
    <row r="2719" spans="1:38">
      <c r="A2719" s="14"/>
      <c r="B2719" s="14"/>
      <c r="C2719" s="14"/>
      <c r="D2719" s="14"/>
      <c r="E2719" s="14"/>
      <c r="F2719" s="14"/>
      <c r="G2719" s="14"/>
      <c r="H2719" s="14"/>
      <c r="I2719" s="14"/>
      <c r="J2719" s="14"/>
      <c r="K2719" s="14"/>
      <c r="L2719" s="14"/>
      <c r="M2719" s="14"/>
      <c r="N2719" s="14"/>
      <c r="O2719" s="14"/>
      <c r="Q2719" s="14" t="str">
        <f>IF(moras!H2711="SI", moras!C2711, "")</f>
        <v/>
      </c>
      <c r="R2719" s="14">
        <f>IF(moras!H2711="NO", moras!C2711, "")</f>
        <v>1196608</v>
      </c>
      <c r="S2719" s="14">
        <f t="shared" si="45"/>
        <v>-1196608</v>
      </c>
      <c r="T2719" s="14"/>
      <c r="U2719" s="14"/>
      <c r="V2719" s="14"/>
      <c r="W2719" s="14"/>
      <c r="X2719" s="14"/>
      <c r="Y2719" s="14"/>
      <c r="Z2719" s="14"/>
      <c r="AA2719" s="14"/>
      <c r="AB2719" s="14"/>
      <c r="AC2719" s="14"/>
      <c r="AD2719" s="14"/>
      <c r="AE2719" s="14"/>
      <c r="AF2719" s="14"/>
      <c r="AG2719" s="14"/>
      <c r="AH2719" s="14"/>
      <c r="AI2719" s="14"/>
      <c r="AJ2719" s="14"/>
      <c r="AK2719" s="14"/>
      <c r="AL2719" s="14"/>
    </row>
    <row r="2720" spans="1:38">
      <c r="A2720" s="14"/>
      <c r="B2720" s="14"/>
      <c r="C2720" s="14"/>
      <c r="D2720" s="14"/>
      <c r="E2720" s="14"/>
      <c r="F2720" s="14"/>
      <c r="G2720" s="14"/>
      <c r="H2720" s="14"/>
      <c r="I2720" s="14"/>
      <c r="J2720" s="14"/>
      <c r="K2720" s="14"/>
      <c r="L2720" s="14"/>
      <c r="M2720" s="14"/>
      <c r="N2720" s="14"/>
      <c r="O2720" s="14"/>
      <c r="Q2720" s="14" t="str">
        <f>IF(moras!H2712="SI", moras!C2712, "")</f>
        <v/>
      </c>
      <c r="R2720" s="14">
        <f>IF(moras!H2712="NO", moras!C2712, "")</f>
        <v>388315.75</v>
      </c>
      <c r="S2720" s="14">
        <f t="shared" si="45"/>
        <v>-388315.75</v>
      </c>
      <c r="T2720" s="14"/>
      <c r="U2720" s="14"/>
      <c r="V2720" s="14"/>
      <c r="W2720" s="14"/>
      <c r="X2720" s="14"/>
      <c r="Y2720" s="14"/>
      <c r="Z2720" s="14"/>
      <c r="AA2720" s="14"/>
      <c r="AB2720" s="14"/>
      <c r="AC2720" s="14"/>
      <c r="AD2720" s="14"/>
      <c r="AE2720" s="14"/>
      <c r="AF2720" s="14"/>
      <c r="AG2720" s="14"/>
      <c r="AH2720" s="14"/>
      <c r="AI2720" s="14"/>
      <c r="AJ2720" s="14"/>
      <c r="AK2720" s="14"/>
      <c r="AL2720" s="14"/>
    </row>
    <row r="2721" spans="1:38">
      <c r="A2721" s="14"/>
      <c r="B2721" s="14"/>
      <c r="C2721" s="14"/>
      <c r="D2721" s="14"/>
      <c r="E2721" s="14"/>
      <c r="F2721" s="14"/>
      <c r="G2721" s="14"/>
      <c r="H2721" s="14"/>
      <c r="I2721" s="14"/>
      <c r="J2721" s="14"/>
      <c r="K2721" s="14"/>
      <c r="L2721" s="14"/>
      <c r="M2721" s="14"/>
      <c r="N2721" s="14"/>
      <c r="O2721" s="14"/>
      <c r="Q2721" s="14" t="str">
        <f>IF(moras!H2713="SI", moras!C2713, "")</f>
        <v/>
      </c>
      <c r="R2721" s="14">
        <f>IF(moras!H2713="NO", moras!C2713, "")</f>
        <v>2109522.85</v>
      </c>
      <c r="S2721" s="14">
        <f t="shared" si="45"/>
        <v>-2109522.85</v>
      </c>
      <c r="T2721" s="14"/>
      <c r="U2721" s="14"/>
      <c r="V2721" s="14"/>
      <c r="W2721" s="14"/>
      <c r="X2721" s="14"/>
      <c r="Y2721" s="14"/>
      <c r="Z2721" s="14"/>
      <c r="AA2721" s="14"/>
      <c r="AB2721" s="14"/>
      <c r="AC2721" s="14"/>
      <c r="AD2721" s="14"/>
      <c r="AE2721" s="14"/>
      <c r="AF2721" s="14"/>
      <c r="AG2721" s="14"/>
      <c r="AH2721" s="14"/>
      <c r="AI2721" s="14"/>
      <c r="AJ2721" s="14"/>
      <c r="AK2721" s="14"/>
      <c r="AL2721" s="14"/>
    </row>
    <row r="2722" spans="1:38">
      <c r="A2722" s="14"/>
      <c r="B2722" s="14"/>
      <c r="C2722" s="14"/>
      <c r="D2722" s="14"/>
      <c r="E2722" s="14"/>
      <c r="F2722" s="14"/>
      <c r="G2722" s="14"/>
      <c r="H2722" s="14"/>
      <c r="I2722" s="14"/>
      <c r="J2722" s="14"/>
      <c r="K2722" s="14"/>
      <c r="L2722" s="14"/>
      <c r="M2722" s="14"/>
      <c r="N2722" s="14"/>
      <c r="O2722" s="14"/>
      <c r="Q2722" s="14">
        <f>IF(moras!H2714="SI", moras!C2714, "")</f>
        <v>297046</v>
      </c>
      <c r="R2722" s="14" t="str">
        <f>IF(moras!H2714="NO", moras!C2714, "")</f>
        <v/>
      </c>
      <c r="S2722" s="14" t="e">
        <f t="shared" si="45"/>
        <v>#VALUE!</v>
      </c>
      <c r="T2722" s="14"/>
      <c r="U2722" s="14"/>
      <c r="V2722" s="14"/>
      <c r="W2722" s="14"/>
      <c r="X2722" s="14"/>
      <c r="Y2722" s="14"/>
      <c r="Z2722" s="14"/>
      <c r="AA2722" s="14"/>
      <c r="AB2722" s="14"/>
      <c r="AC2722" s="14"/>
      <c r="AD2722" s="14"/>
      <c r="AE2722" s="14"/>
      <c r="AF2722" s="14"/>
      <c r="AG2722" s="14"/>
      <c r="AH2722" s="14"/>
      <c r="AI2722" s="14"/>
      <c r="AJ2722" s="14"/>
      <c r="AK2722" s="14"/>
      <c r="AL2722" s="14"/>
    </row>
    <row r="2723" spans="1:38">
      <c r="A2723" s="14"/>
      <c r="B2723" s="14"/>
      <c r="C2723" s="14"/>
      <c r="D2723" s="14"/>
      <c r="E2723" s="14"/>
      <c r="F2723" s="14"/>
      <c r="G2723" s="14"/>
      <c r="H2723" s="14"/>
      <c r="I2723" s="14"/>
      <c r="J2723" s="14"/>
      <c r="K2723" s="14"/>
      <c r="L2723" s="14"/>
      <c r="M2723" s="14"/>
      <c r="N2723" s="14"/>
      <c r="O2723" s="14"/>
      <c r="Q2723" s="14" t="str">
        <f>IF(moras!H2715="SI", moras!C2715, "")</f>
        <v/>
      </c>
      <c r="R2723" s="14">
        <f>IF(moras!H2715="NO", moras!C2715, "")</f>
        <v>389232</v>
      </c>
      <c r="S2723" s="14">
        <f t="shared" si="45"/>
        <v>-389232</v>
      </c>
      <c r="T2723" s="14"/>
      <c r="U2723" s="14"/>
      <c r="V2723" s="14"/>
      <c r="W2723" s="14"/>
      <c r="X2723" s="14"/>
      <c r="Y2723" s="14"/>
      <c r="Z2723" s="14"/>
      <c r="AA2723" s="14"/>
      <c r="AB2723" s="14"/>
      <c r="AC2723" s="14"/>
      <c r="AD2723" s="14"/>
      <c r="AE2723" s="14"/>
      <c r="AF2723" s="14"/>
      <c r="AG2723" s="14"/>
      <c r="AH2723" s="14"/>
      <c r="AI2723" s="14"/>
      <c r="AJ2723" s="14"/>
      <c r="AK2723" s="14"/>
      <c r="AL2723" s="14"/>
    </row>
    <row r="2724" spans="1:38">
      <c r="A2724" s="14"/>
      <c r="B2724" s="14"/>
      <c r="C2724" s="14"/>
      <c r="D2724" s="14"/>
      <c r="E2724" s="14"/>
      <c r="F2724" s="14"/>
      <c r="G2724" s="14"/>
      <c r="H2724" s="14"/>
      <c r="I2724" s="14"/>
      <c r="J2724" s="14"/>
      <c r="K2724" s="14"/>
      <c r="L2724" s="14"/>
      <c r="M2724" s="14"/>
      <c r="N2724" s="14"/>
      <c r="O2724" s="14"/>
      <c r="Q2724" s="14">
        <f>IF(moras!H2716="SI", moras!C2716, "")</f>
        <v>746903</v>
      </c>
      <c r="R2724" s="14" t="str">
        <f>IF(moras!H2716="NO", moras!C2716, "")</f>
        <v/>
      </c>
      <c r="S2724" s="14" t="e">
        <f t="shared" si="45"/>
        <v>#VALUE!</v>
      </c>
      <c r="T2724" s="14"/>
      <c r="U2724" s="14"/>
      <c r="V2724" s="14"/>
      <c r="W2724" s="14"/>
      <c r="X2724" s="14"/>
      <c r="Y2724" s="14"/>
      <c r="Z2724" s="14"/>
      <c r="AA2724" s="14"/>
      <c r="AB2724" s="14"/>
      <c r="AC2724" s="14"/>
      <c r="AD2724" s="14"/>
      <c r="AE2724" s="14"/>
      <c r="AF2724" s="14"/>
      <c r="AG2724" s="14"/>
      <c r="AH2724" s="14"/>
      <c r="AI2724" s="14"/>
      <c r="AJ2724" s="14"/>
      <c r="AK2724" s="14"/>
      <c r="AL2724" s="14"/>
    </row>
    <row r="2725" spans="1:38">
      <c r="A2725" s="14"/>
      <c r="B2725" s="14"/>
      <c r="C2725" s="14"/>
      <c r="D2725" s="14"/>
      <c r="E2725" s="14"/>
      <c r="F2725" s="14"/>
      <c r="G2725" s="14"/>
      <c r="H2725" s="14"/>
      <c r="I2725" s="14"/>
      <c r="J2725" s="14"/>
      <c r="K2725" s="14"/>
      <c r="L2725" s="14"/>
      <c r="M2725" s="14"/>
      <c r="N2725" s="14"/>
      <c r="O2725" s="14"/>
      <c r="Q2725" s="14" t="str">
        <f>IF(moras!H2717="SI", moras!C2717, "")</f>
        <v/>
      </c>
      <c r="R2725" s="14">
        <f>IF(moras!H2717="NO", moras!C2717, "")</f>
        <v>362250</v>
      </c>
      <c r="S2725" s="14">
        <f t="shared" si="45"/>
        <v>-362250</v>
      </c>
      <c r="T2725" s="14"/>
      <c r="U2725" s="14"/>
      <c r="V2725" s="14"/>
      <c r="W2725" s="14"/>
      <c r="X2725" s="14"/>
      <c r="Y2725" s="14"/>
      <c r="Z2725" s="14"/>
      <c r="AA2725" s="14"/>
      <c r="AB2725" s="14"/>
      <c r="AC2725" s="14"/>
      <c r="AD2725" s="14"/>
      <c r="AE2725" s="14"/>
      <c r="AF2725" s="14"/>
      <c r="AG2725" s="14"/>
      <c r="AH2725" s="14"/>
      <c r="AI2725" s="14"/>
      <c r="AJ2725" s="14"/>
      <c r="AK2725" s="14"/>
      <c r="AL2725" s="14"/>
    </row>
    <row r="2726" spans="1:38">
      <c r="A2726" s="14"/>
      <c r="B2726" s="14"/>
      <c r="C2726" s="14"/>
      <c r="D2726" s="14"/>
      <c r="E2726" s="14"/>
      <c r="F2726" s="14"/>
      <c r="G2726" s="14"/>
      <c r="H2726" s="14"/>
      <c r="I2726" s="14"/>
      <c r="J2726" s="14"/>
      <c r="K2726" s="14"/>
      <c r="L2726" s="14"/>
      <c r="M2726" s="14"/>
      <c r="N2726" s="14"/>
      <c r="O2726" s="14"/>
      <c r="Q2726" s="14" t="str">
        <f>IF(moras!H2718="SI", moras!C2718, "")</f>
        <v/>
      </c>
      <c r="R2726" s="14">
        <f>IF(moras!H2718="NO", moras!C2718, "")</f>
        <v>278030</v>
      </c>
      <c r="S2726" s="14">
        <f t="shared" si="45"/>
        <v>-278030</v>
      </c>
      <c r="T2726" s="14"/>
      <c r="U2726" s="14"/>
      <c r="V2726" s="14"/>
      <c r="W2726" s="14"/>
      <c r="X2726" s="14"/>
      <c r="Y2726" s="14"/>
      <c r="Z2726" s="14"/>
      <c r="AA2726" s="14"/>
      <c r="AB2726" s="14"/>
      <c r="AC2726" s="14"/>
      <c r="AD2726" s="14"/>
      <c r="AE2726" s="14"/>
      <c r="AF2726" s="14"/>
      <c r="AG2726" s="14"/>
      <c r="AH2726" s="14"/>
      <c r="AI2726" s="14"/>
      <c r="AJ2726" s="14"/>
      <c r="AK2726" s="14"/>
      <c r="AL2726" s="14"/>
    </row>
    <row r="2727" spans="1:38">
      <c r="A2727" s="14"/>
      <c r="B2727" s="14"/>
      <c r="C2727" s="14"/>
      <c r="D2727" s="14"/>
      <c r="E2727" s="14"/>
      <c r="F2727" s="14"/>
      <c r="G2727" s="14"/>
      <c r="H2727" s="14"/>
      <c r="I2727" s="14"/>
      <c r="J2727" s="14"/>
      <c r="K2727" s="14"/>
      <c r="L2727" s="14"/>
      <c r="M2727" s="14"/>
      <c r="N2727" s="14"/>
      <c r="O2727" s="14"/>
      <c r="Q2727" s="14">
        <f>IF(moras!H2719="SI", moras!C2719, "")</f>
        <v>250000</v>
      </c>
      <c r="R2727" s="14" t="str">
        <f>IF(moras!H2719="NO", moras!C2719, "")</f>
        <v/>
      </c>
      <c r="S2727" s="14" t="e">
        <f t="shared" si="45"/>
        <v>#VALUE!</v>
      </c>
      <c r="T2727" s="14"/>
      <c r="U2727" s="14"/>
      <c r="V2727" s="14"/>
      <c r="W2727" s="14"/>
      <c r="X2727" s="14"/>
      <c r="Y2727" s="14"/>
      <c r="Z2727" s="14"/>
      <c r="AA2727" s="14"/>
      <c r="AB2727" s="14"/>
      <c r="AC2727" s="14"/>
      <c r="AD2727" s="14"/>
      <c r="AE2727" s="14"/>
      <c r="AF2727" s="14"/>
      <c r="AG2727" s="14"/>
      <c r="AH2727" s="14"/>
      <c r="AI2727" s="14"/>
      <c r="AJ2727" s="14"/>
      <c r="AK2727" s="14"/>
      <c r="AL2727" s="14"/>
    </row>
    <row r="2728" spans="1:38">
      <c r="A2728" s="14"/>
      <c r="B2728" s="14"/>
      <c r="C2728" s="14"/>
      <c r="D2728" s="14"/>
      <c r="E2728" s="14"/>
      <c r="F2728" s="14"/>
      <c r="G2728" s="14"/>
      <c r="H2728" s="14"/>
      <c r="I2728" s="14"/>
      <c r="J2728" s="14"/>
      <c r="K2728" s="14"/>
      <c r="L2728" s="14"/>
      <c r="M2728" s="14"/>
      <c r="N2728" s="14"/>
      <c r="O2728" s="14"/>
      <c r="Q2728" s="14" t="str">
        <f>IF(moras!H2720="SI", moras!C2720, "")</f>
        <v/>
      </c>
      <c r="R2728" s="14">
        <f>IF(moras!H2720="NO", moras!C2720, "")</f>
        <v>297046</v>
      </c>
      <c r="S2728" s="14">
        <f t="shared" si="45"/>
        <v>-297046</v>
      </c>
      <c r="T2728" s="14"/>
      <c r="U2728" s="14"/>
      <c r="V2728" s="14"/>
      <c r="W2728" s="14"/>
      <c r="X2728" s="14"/>
      <c r="Y2728" s="14"/>
      <c r="Z2728" s="14"/>
      <c r="AA2728" s="14"/>
      <c r="AB2728" s="14"/>
      <c r="AC2728" s="14"/>
      <c r="AD2728" s="14"/>
      <c r="AE2728" s="14"/>
      <c r="AF2728" s="14"/>
      <c r="AG2728" s="14"/>
      <c r="AH2728" s="14"/>
      <c r="AI2728" s="14"/>
      <c r="AJ2728" s="14"/>
      <c r="AK2728" s="14"/>
      <c r="AL2728" s="14"/>
    </row>
    <row r="2729" spans="1:38">
      <c r="A2729" s="14"/>
      <c r="B2729" s="14"/>
      <c r="C2729" s="14"/>
      <c r="D2729" s="14"/>
      <c r="E2729" s="14"/>
      <c r="F2729" s="14"/>
      <c r="G2729" s="14"/>
      <c r="H2729" s="14"/>
      <c r="I2729" s="14"/>
      <c r="J2729" s="14"/>
      <c r="K2729" s="14"/>
      <c r="L2729" s="14"/>
      <c r="M2729" s="14"/>
      <c r="N2729" s="14"/>
      <c r="O2729" s="14"/>
      <c r="Q2729" s="14">
        <f>IF(moras!H2721="SI", moras!C2721, "")</f>
        <v>120000</v>
      </c>
      <c r="R2729" s="14" t="str">
        <f>IF(moras!H2721="NO", moras!C2721, "")</f>
        <v/>
      </c>
      <c r="S2729" s="14" t="e">
        <f t="shared" si="45"/>
        <v>#VALUE!</v>
      </c>
      <c r="T2729" s="14"/>
      <c r="U2729" s="14"/>
      <c r="V2729" s="14"/>
      <c r="W2729" s="14"/>
      <c r="X2729" s="14"/>
      <c r="Y2729" s="14"/>
      <c r="Z2729" s="14"/>
      <c r="AA2729" s="14"/>
      <c r="AB2729" s="14"/>
      <c r="AC2729" s="14"/>
      <c r="AD2729" s="14"/>
      <c r="AE2729" s="14"/>
      <c r="AF2729" s="14"/>
      <c r="AG2729" s="14"/>
      <c r="AH2729" s="14"/>
      <c r="AI2729" s="14"/>
      <c r="AJ2729" s="14"/>
      <c r="AK2729" s="14"/>
      <c r="AL2729" s="14"/>
    </row>
    <row r="2730" spans="1:38">
      <c r="A2730" s="14"/>
      <c r="B2730" s="14"/>
      <c r="C2730" s="14"/>
      <c r="D2730" s="14"/>
      <c r="E2730" s="14"/>
      <c r="F2730" s="14"/>
      <c r="G2730" s="14"/>
      <c r="H2730" s="14"/>
      <c r="I2730" s="14"/>
      <c r="J2730" s="14"/>
      <c r="K2730" s="14"/>
      <c r="L2730" s="14"/>
      <c r="M2730" s="14"/>
      <c r="N2730" s="14"/>
      <c r="O2730" s="14"/>
      <c r="Q2730" s="14" t="str">
        <f>IF(moras!H2722="SI", moras!C2722, "")</f>
        <v/>
      </c>
      <c r="R2730" s="14">
        <f>IF(moras!H2722="NO", moras!C2722, "")</f>
        <v>315617</v>
      </c>
      <c r="S2730" s="14">
        <f t="shared" si="45"/>
        <v>-315617</v>
      </c>
      <c r="T2730" s="14"/>
      <c r="U2730" s="14"/>
      <c r="V2730" s="14"/>
      <c r="W2730" s="14"/>
      <c r="X2730" s="14"/>
      <c r="Y2730" s="14"/>
      <c r="Z2730" s="14"/>
      <c r="AA2730" s="14"/>
      <c r="AB2730" s="14"/>
      <c r="AC2730" s="14"/>
      <c r="AD2730" s="14"/>
      <c r="AE2730" s="14"/>
      <c r="AF2730" s="14"/>
      <c r="AG2730" s="14"/>
      <c r="AH2730" s="14"/>
      <c r="AI2730" s="14"/>
      <c r="AJ2730" s="14"/>
      <c r="AK2730" s="14"/>
      <c r="AL2730" s="14"/>
    </row>
    <row r="2731" spans="1:38">
      <c r="A2731" s="14"/>
      <c r="B2731" s="14"/>
      <c r="C2731" s="14"/>
      <c r="D2731" s="14"/>
      <c r="E2731" s="14"/>
      <c r="F2731" s="14"/>
      <c r="G2731" s="14"/>
      <c r="H2731" s="14"/>
      <c r="I2731" s="14"/>
      <c r="J2731" s="14"/>
      <c r="K2731" s="14"/>
      <c r="L2731" s="14"/>
      <c r="M2731" s="14"/>
      <c r="N2731" s="14"/>
      <c r="O2731" s="14"/>
      <c r="Q2731" s="14" t="str">
        <f>IF(moras!H2723="SI", moras!C2723, "")</f>
        <v/>
      </c>
      <c r="R2731" s="14">
        <f>IF(moras!H2723="NO", moras!C2723, "")</f>
        <v>1034183.15</v>
      </c>
      <c r="S2731" s="14">
        <f t="shared" si="45"/>
        <v>-1034183.15</v>
      </c>
      <c r="T2731" s="14"/>
      <c r="U2731" s="14"/>
      <c r="V2731" s="14"/>
      <c r="W2731" s="14"/>
      <c r="X2731" s="14"/>
      <c r="Y2731" s="14"/>
      <c r="Z2731" s="14"/>
      <c r="AA2731" s="14"/>
      <c r="AB2731" s="14"/>
      <c r="AC2731" s="14"/>
      <c r="AD2731" s="14"/>
      <c r="AE2731" s="14"/>
      <c r="AF2731" s="14"/>
      <c r="AG2731" s="14"/>
      <c r="AH2731" s="14"/>
      <c r="AI2731" s="14"/>
      <c r="AJ2731" s="14"/>
      <c r="AK2731" s="14"/>
      <c r="AL2731" s="14"/>
    </row>
    <row r="2732" spans="1:38">
      <c r="A2732" s="14"/>
      <c r="B2732" s="14"/>
      <c r="C2732" s="14"/>
      <c r="D2732" s="14"/>
      <c r="E2732" s="14"/>
      <c r="F2732" s="14"/>
      <c r="G2732" s="14"/>
      <c r="H2732" s="14"/>
      <c r="I2732" s="14"/>
      <c r="J2732" s="14"/>
      <c r="K2732" s="14"/>
      <c r="L2732" s="14"/>
      <c r="M2732" s="14"/>
      <c r="N2732" s="14"/>
      <c r="O2732" s="14"/>
      <c r="Q2732" s="14" t="str">
        <f>IF(moras!H2724="SI", moras!C2724, "")</f>
        <v/>
      </c>
      <c r="R2732" s="14">
        <f>IF(moras!H2724="NO", moras!C2724, "")</f>
        <v>484022.45</v>
      </c>
      <c r="S2732" s="14">
        <f t="shared" si="45"/>
        <v>-484022.45</v>
      </c>
      <c r="T2732" s="14"/>
      <c r="U2732" s="14"/>
      <c r="V2732" s="14"/>
      <c r="W2732" s="14"/>
      <c r="X2732" s="14"/>
      <c r="Y2732" s="14"/>
      <c r="Z2732" s="14"/>
      <c r="AA2732" s="14"/>
      <c r="AB2732" s="14"/>
      <c r="AC2732" s="14"/>
      <c r="AD2732" s="14"/>
      <c r="AE2732" s="14"/>
      <c r="AF2732" s="14"/>
      <c r="AG2732" s="14"/>
      <c r="AH2732" s="14"/>
      <c r="AI2732" s="14"/>
      <c r="AJ2732" s="14"/>
      <c r="AK2732" s="14"/>
      <c r="AL2732" s="14"/>
    </row>
    <row r="2733" spans="1:38">
      <c r="A2733" s="14"/>
      <c r="B2733" s="14"/>
      <c r="C2733" s="14"/>
      <c r="D2733" s="14"/>
      <c r="E2733" s="14"/>
      <c r="F2733" s="14"/>
      <c r="G2733" s="14"/>
      <c r="H2733" s="14"/>
      <c r="I2733" s="14"/>
      <c r="J2733" s="14"/>
      <c r="K2733" s="14"/>
      <c r="L2733" s="14"/>
      <c r="M2733" s="14"/>
      <c r="N2733" s="14"/>
      <c r="O2733" s="14"/>
      <c r="Q2733" s="14" t="str">
        <f>IF(moras!H2725="SI", moras!C2725, "")</f>
        <v/>
      </c>
      <c r="R2733" s="14">
        <f>IF(moras!H2725="NO", moras!C2725, "")</f>
        <v>200000</v>
      </c>
      <c r="S2733" s="14">
        <f t="shared" si="45"/>
        <v>-200000</v>
      </c>
      <c r="T2733" s="14"/>
      <c r="U2733" s="14"/>
      <c r="V2733" s="14"/>
      <c r="W2733" s="14"/>
      <c r="X2733" s="14"/>
      <c r="Y2733" s="14"/>
      <c r="Z2733" s="14"/>
      <c r="AA2733" s="14"/>
      <c r="AB2733" s="14"/>
      <c r="AC2733" s="14"/>
      <c r="AD2733" s="14"/>
      <c r="AE2733" s="14"/>
      <c r="AF2733" s="14"/>
      <c r="AG2733" s="14"/>
      <c r="AH2733" s="14"/>
      <c r="AI2733" s="14"/>
      <c r="AJ2733" s="14"/>
      <c r="AK2733" s="14"/>
      <c r="AL2733" s="14"/>
    </row>
    <row r="2734" spans="1:38">
      <c r="A2734" s="14"/>
      <c r="B2734" s="14"/>
      <c r="C2734" s="14"/>
      <c r="D2734" s="14"/>
      <c r="E2734" s="14"/>
      <c r="F2734" s="14"/>
      <c r="G2734" s="14"/>
      <c r="H2734" s="14"/>
      <c r="I2734" s="14"/>
      <c r="J2734" s="14"/>
      <c r="K2734" s="14"/>
      <c r="L2734" s="14"/>
      <c r="M2734" s="14"/>
      <c r="N2734" s="14"/>
      <c r="O2734" s="14"/>
      <c r="Q2734" s="14">
        <f>IF(moras!H2726="SI", moras!C2726, "")</f>
        <v>594092</v>
      </c>
      <c r="R2734" s="14" t="str">
        <f>IF(moras!H2726="NO", moras!C2726, "")</f>
        <v/>
      </c>
      <c r="S2734" s="14" t="e">
        <f t="shared" si="45"/>
        <v>#VALUE!</v>
      </c>
      <c r="T2734" s="14"/>
      <c r="U2734" s="14"/>
      <c r="V2734" s="14"/>
      <c r="W2734" s="14"/>
      <c r="X2734" s="14"/>
      <c r="Y2734" s="14"/>
      <c r="Z2734" s="14"/>
      <c r="AA2734" s="14"/>
      <c r="AB2734" s="14"/>
      <c r="AC2734" s="14"/>
      <c r="AD2734" s="14"/>
      <c r="AE2734" s="14"/>
      <c r="AF2734" s="14"/>
      <c r="AG2734" s="14"/>
      <c r="AH2734" s="14"/>
      <c r="AI2734" s="14"/>
      <c r="AJ2734" s="14"/>
      <c r="AK2734" s="14"/>
      <c r="AL2734" s="14"/>
    </row>
    <row r="2735" spans="1:38">
      <c r="A2735" s="14"/>
      <c r="B2735" s="14"/>
      <c r="C2735" s="14"/>
      <c r="D2735" s="14"/>
      <c r="E2735" s="14"/>
      <c r="F2735" s="14"/>
      <c r="G2735" s="14"/>
      <c r="H2735" s="14"/>
      <c r="I2735" s="14"/>
      <c r="J2735" s="14"/>
      <c r="K2735" s="14"/>
      <c r="L2735" s="14"/>
      <c r="M2735" s="14"/>
      <c r="N2735" s="14"/>
      <c r="O2735" s="14"/>
      <c r="Q2735" s="14" t="str">
        <f>IF(moras!H2727="SI", moras!C2727, "")</f>
        <v/>
      </c>
      <c r="R2735" s="14">
        <f>IF(moras!H2727="NO", moras!C2727, "")</f>
        <v>501950.24</v>
      </c>
      <c r="S2735" s="14">
        <f t="shared" si="45"/>
        <v>-501950.24</v>
      </c>
      <c r="T2735" s="14"/>
      <c r="U2735" s="14"/>
      <c r="V2735" s="14"/>
      <c r="W2735" s="14"/>
      <c r="X2735" s="14"/>
      <c r="Y2735" s="14"/>
      <c r="Z2735" s="14"/>
      <c r="AA2735" s="14"/>
      <c r="AB2735" s="14"/>
      <c r="AC2735" s="14"/>
      <c r="AD2735" s="14"/>
      <c r="AE2735" s="14"/>
      <c r="AF2735" s="14"/>
      <c r="AG2735" s="14"/>
      <c r="AH2735" s="14"/>
      <c r="AI2735" s="14"/>
      <c r="AJ2735" s="14"/>
      <c r="AK2735" s="14"/>
      <c r="AL2735" s="14"/>
    </row>
    <row r="2736" spans="1:38">
      <c r="A2736" s="14"/>
      <c r="B2736" s="14"/>
      <c r="C2736" s="14"/>
      <c r="D2736" s="14"/>
      <c r="E2736" s="14"/>
      <c r="F2736" s="14"/>
      <c r="G2736" s="14"/>
      <c r="H2736" s="14"/>
      <c r="I2736" s="14"/>
      <c r="J2736" s="14"/>
      <c r="K2736" s="14"/>
      <c r="L2736" s="14"/>
      <c r="M2736" s="14"/>
      <c r="N2736" s="14"/>
      <c r="O2736" s="14"/>
      <c r="Q2736" s="14" t="str">
        <f>IF(moras!H2728="SI", moras!C2728, "")</f>
        <v/>
      </c>
      <c r="R2736" s="14">
        <f>IF(moras!H2728="NO", moras!C2728, "")</f>
        <v>297046</v>
      </c>
      <c r="S2736" s="14">
        <f t="shared" si="45"/>
        <v>-297046</v>
      </c>
      <c r="T2736" s="14"/>
      <c r="U2736" s="14"/>
      <c r="V2736" s="14"/>
      <c r="W2736" s="14"/>
      <c r="X2736" s="14"/>
      <c r="Y2736" s="14"/>
      <c r="Z2736" s="14"/>
      <c r="AA2736" s="14"/>
      <c r="AB2736" s="14"/>
      <c r="AC2736" s="14"/>
      <c r="AD2736" s="14"/>
      <c r="AE2736" s="14"/>
      <c r="AF2736" s="14"/>
      <c r="AG2736" s="14"/>
      <c r="AH2736" s="14"/>
      <c r="AI2736" s="14"/>
      <c r="AJ2736" s="14"/>
      <c r="AK2736" s="14"/>
      <c r="AL2736" s="14"/>
    </row>
    <row r="2737" spans="1:38">
      <c r="A2737" s="14"/>
      <c r="B2737" s="14"/>
      <c r="C2737" s="14"/>
      <c r="D2737" s="14"/>
      <c r="E2737" s="14"/>
      <c r="F2737" s="14"/>
      <c r="G2737" s="14"/>
      <c r="H2737" s="14"/>
      <c r="I2737" s="14"/>
      <c r="J2737" s="14"/>
      <c r="K2737" s="14"/>
      <c r="L2737" s="14"/>
      <c r="M2737" s="14"/>
      <c r="N2737" s="14"/>
      <c r="O2737" s="14"/>
      <c r="Q2737" s="14" t="str">
        <f>IF(moras!H2729="SI", moras!C2729, "")</f>
        <v/>
      </c>
      <c r="R2737" s="14">
        <f>IF(moras!H2729="NO", moras!C2729, "")</f>
        <v>360061</v>
      </c>
      <c r="S2737" s="14">
        <f t="shared" si="45"/>
        <v>-360061</v>
      </c>
      <c r="T2737" s="14"/>
      <c r="U2737" s="14"/>
      <c r="V2737" s="14"/>
      <c r="W2737" s="14"/>
      <c r="X2737" s="14"/>
      <c r="Y2737" s="14"/>
      <c r="Z2737" s="14"/>
      <c r="AA2737" s="14"/>
      <c r="AB2737" s="14"/>
      <c r="AC2737" s="14"/>
      <c r="AD2737" s="14"/>
      <c r="AE2737" s="14"/>
      <c r="AF2737" s="14"/>
      <c r="AG2737" s="14"/>
      <c r="AH2737" s="14"/>
      <c r="AI2737" s="14"/>
      <c r="AJ2737" s="14"/>
      <c r="AK2737" s="14"/>
      <c r="AL2737" s="14"/>
    </row>
    <row r="2738" spans="1:38">
      <c r="A2738" s="14"/>
      <c r="B2738" s="14"/>
      <c r="C2738" s="14"/>
      <c r="D2738" s="14"/>
      <c r="E2738" s="14"/>
      <c r="F2738" s="14"/>
      <c r="G2738" s="14"/>
      <c r="H2738" s="14"/>
      <c r="I2738" s="14"/>
      <c r="J2738" s="14"/>
      <c r="K2738" s="14"/>
      <c r="L2738" s="14"/>
      <c r="M2738" s="14"/>
      <c r="N2738" s="14"/>
      <c r="O2738" s="14"/>
      <c r="Q2738" s="14" t="str">
        <f>IF(moras!H2730="SI", moras!C2730, "")</f>
        <v/>
      </c>
      <c r="R2738" s="14">
        <f>IF(moras!H2730="NO", moras!C2730, "")</f>
        <v>350325</v>
      </c>
      <c r="S2738" s="14">
        <f t="shared" si="45"/>
        <v>-350325</v>
      </c>
      <c r="T2738" s="14"/>
      <c r="U2738" s="14"/>
      <c r="V2738" s="14"/>
      <c r="W2738" s="14"/>
      <c r="X2738" s="14"/>
      <c r="Y2738" s="14"/>
      <c r="Z2738" s="14"/>
      <c r="AA2738" s="14"/>
      <c r="AB2738" s="14"/>
      <c r="AC2738" s="14"/>
      <c r="AD2738" s="14"/>
      <c r="AE2738" s="14"/>
      <c r="AF2738" s="14"/>
      <c r="AG2738" s="14"/>
      <c r="AH2738" s="14"/>
      <c r="AI2738" s="14"/>
      <c r="AJ2738" s="14"/>
      <c r="AK2738" s="14"/>
      <c r="AL2738" s="14"/>
    </row>
    <row r="2739" spans="1:38">
      <c r="A2739" s="14"/>
      <c r="B2739" s="14"/>
      <c r="C2739" s="14"/>
      <c r="D2739" s="14"/>
      <c r="E2739" s="14"/>
      <c r="F2739" s="14"/>
      <c r="G2739" s="14"/>
      <c r="H2739" s="14"/>
      <c r="I2739" s="14"/>
      <c r="J2739" s="14"/>
      <c r="K2739" s="14"/>
      <c r="L2739" s="14"/>
      <c r="M2739" s="14"/>
      <c r="N2739" s="14"/>
      <c r="O2739" s="14"/>
      <c r="Q2739" s="14" t="str">
        <f>IF(moras!H2731="SI", moras!C2731, "")</f>
        <v/>
      </c>
      <c r="R2739" s="14">
        <f>IF(moras!H2731="NO", moras!C2731, "")</f>
        <v>687802.61</v>
      </c>
      <c r="S2739" s="14">
        <f t="shared" si="45"/>
        <v>-687802.61</v>
      </c>
      <c r="T2739" s="14"/>
      <c r="U2739" s="14"/>
      <c r="V2739" s="14"/>
      <c r="W2739" s="14"/>
      <c r="X2739" s="14"/>
      <c r="Y2739" s="14"/>
      <c r="Z2739" s="14"/>
      <c r="AA2739" s="14"/>
      <c r="AB2739" s="14"/>
      <c r="AC2739" s="14"/>
      <c r="AD2739" s="14"/>
      <c r="AE2739" s="14"/>
      <c r="AF2739" s="14"/>
      <c r="AG2739" s="14"/>
      <c r="AH2739" s="14"/>
      <c r="AI2739" s="14"/>
      <c r="AJ2739" s="14"/>
      <c r="AK2739" s="14"/>
      <c r="AL2739" s="14"/>
    </row>
    <row r="2740" spans="1:38">
      <c r="A2740" s="14"/>
      <c r="B2740" s="14"/>
      <c r="C2740" s="14"/>
      <c r="D2740" s="14"/>
      <c r="E2740" s="14"/>
      <c r="F2740" s="14"/>
      <c r="G2740" s="14"/>
      <c r="H2740" s="14"/>
      <c r="I2740" s="14"/>
      <c r="J2740" s="14"/>
      <c r="K2740" s="14"/>
      <c r="L2740" s="14"/>
      <c r="M2740" s="14"/>
      <c r="N2740" s="14"/>
      <c r="O2740" s="14"/>
      <c r="Q2740" s="14" t="str">
        <f>IF(moras!H2732="SI", moras!C2732, "")</f>
        <v/>
      </c>
      <c r="R2740" s="14">
        <f>IF(moras!H2732="NO", moras!C2732, "")</f>
        <v>300000</v>
      </c>
      <c r="S2740" s="14">
        <f t="shared" si="45"/>
        <v>-300000</v>
      </c>
      <c r="T2740" s="14"/>
      <c r="U2740" s="14"/>
      <c r="V2740" s="14"/>
      <c r="W2740" s="14"/>
      <c r="X2740" s="14"/>
      <c r="Y2740" s="14"/>
      <c r="Z2740" s="14"/>
      <c r="AA2740" s="14"/>
      <c r="AB2740" s="14"/>
      <c r="AC2740" s="14"/>
      <c r="AD2740" s="14"/>
      <c r="AE2740" s="14"/>
      <c r="AF2740" s="14"/>
      <c r="AG2740" s="14"/>
      <c r="AH2740" s="14"/>
      <c r="AI2740" s="14"/>
      <c r="AJ2740" s="14"/>
      <c r="AK2740" s="14"/>
      <c r="AL2740" s="14"/>
    </row>
    <row r="2741" spans="1:38">
      <c r="A2741" s="14"/>
      <c r="B2741" s="14"/>
      <c r="C2741" s="14"/>
      <c r="D2741" s="14"/>
      <c r="E2741" s="14"/>
      <c r="F2741" s="14"/>
      <c r="G2741" s="14"/>
      <c r="H2741" s="14"/>
      <c r="I2741" s="14"/>
      <c r="J2741" s="14"/>
      <c r="K2741" s="14"/>
      <c r="L2741" s="14"/>
      <c r="M2741" s="14"/>
      <c r="N2741" s="14"/>
      <c r="O2741" s="14"/>
      <c r="Q2741" s="14" t="str">
        <f>IF(moras!H2733="SI", moras!C2733, "")</f>
        <v/>
      </c>
      <c r="R2741" s="14">
        <f>IF(moras!H2733="NO", moras!C2733, "")</f>
        <v>473527.9</v>
      </c>
      <c r="S2741" s="14">
        <f t="shared" si="45"/>
        <v>-473527.9</v>
      </c>
      <c r="T2741" s="14"/>
      <c r="U2741" s="14"/>
      <c r="V2741" s="14"/>
      <c r="W2741" s="14"/>
      <c r="X2741" s="14"/>
      <c r="Y2741" s="14"/>
      <c r="Z2741" s="14"/>
      <c r="AA2741" s="14"/>
      <c r="AB2741" s="14"/>
      <c r="AC2741" s="14"/>
      <c r="AD2741" s="14"/>
      <c r="AE2741" s="14"/>
      <c r="AF2741" s="14"/>
      <c r="AG2741" s="14"/>
      <c r="AH2741" s="14"/>
      <c r="AI2741" s="14"/>
      <c r="AJ2741" s="14"/>
      <c r="AK2741" s="14"/>
      <c r="AL2741" s="14"/>
    </row>
    <row r="2742" spans="1:38">
      <c r="A2742" s="14"/>
      <c r="B2742" s="14"/>
      <c r="C2742" s="14"/>
      <c r="D2742" s="14"/>
      <c r="E2742" s="14"/>
      <c r="F2742" s="14"/>
      <c r="G2742" s="14"/>
      <c r="H2742" s="14"/>
      <c r="I2742" s="14"/>
      <c r="J2742" s="14"/>
      <c r="K2742" s="14"/>
      <c r="L2742" s="14"/>
      <c r="M2742" s="14"/>
      <c r="N2742" s="14"/>
      <c r="O2742" s="14"/>
      <c r="Q2742" s="14" t="str">
        <f>IF(moras!H2734="SI", moras!C2734, "")</f>
        <v/>
      </c>
      <c r="R2742" s="14">
        <f>IF(moras!H2734="NO", moras!C2734, "")</f>
        <v>404467</v>
      </c>
      <c r="S2742" s="14">
        <f t="shared" si="45"/>
        <v>-404467</v>
      </c>
      <c r="T2742" s="14"/>
      <c r="U2742" s="14"/>
      <c r="V2742" s="14"/>
      <c r="W2742" s="14"/>
      <c r="X2742" s="14"/>
      <c r="Y2742" s="14"/>
      <c r="Z2742" s="14"/>
      <c r="AA2742" s="14"/>
      <c r="AB2742" s="14"/>
      <c r="AC2742" s="14"/>
      <c r="AD2742" s="14"/>
      <c r="AE2742" s="14"/>
      <c r="AF2742" s="14"/>
      <c r="AG2742" s="14"/>
      <c r="AH2742" s="14"/>
      <c r="AI2742" s="14"/>
      <c r="AJ2742" s="14"/>
      <c r="AK2742" s="14"/>
      <c r="AL2742" s="14"/>
    </row>
    <row r="2743" spans="1:38">
      <c r="A2743" s="14"/>
      <c r="B2743" s="14"/>
      <c r="C2743" s="14"/>
      <c r="D2743" s="14"/>
      <c r="E2743" s="14"/>
      <c r="F2743" s="14"/>
      <c r="G2743" s="14"/>
      <c r="H2743" s="14"/>
      <c r="I2743" s="14"/>
      <c r="J2743" s="14"/>
      <c r="K2743" s="14"/>
      <c r="L2743" s="14"/>
      <c r="M2743" s="14"/>
      <c r="N2743" s="14"/>
      <c r="O2743" s="14"/>
      <c r="Q2743" s="14" t="str">
        <f>IF(moras!H2735="SI", moras!C2735, "")</f>
        <v/>
      </c>
      <c r="R2743" s="14">
        <f>IF(moras!H2735="NO", moras!C2735, "")</f>
        <v>681958.86</v>
      </c>
      <c r="S2743" s="14">
        <f t="shared" si="45"/>
        <v>-681958.86</v>
      </c>
      <c r="T2743" s="14"/>
      <c r="U2743" s="14"/>
      <c r="V2743" s="14"/>
      <c r="W2743" s="14"/>
      <c r="X2743" s="14"/>
      <c r="Y2743" s="14"/>
      <c r="Z2743" s="14"/>
      <c r="AA2743" s="14"/>
      <c r="AB2743" s="14"/>
      <c r="AC2743" s="14"/>
      <c r="AD2743" s="14"/>
      <c r="AE2743" s="14"/>
      <c r="AF2743" s="14"/>
      <c r="AG2743" s="14"/>
      <c r="AH2743" s="14"/>
      <c r="AI2743" s="14"/>
      <c r="AJ2743" s="14"/>
      <c r="AK2743" s="14"/>
      <c r="AL2743" s="14"/>
    </row>
    <row r="2744" spans="1:38">
      <c r="A2744" s="14"/>
      <c r="B2744" s="14"/>
      <c r="C2744" s="14"/>
      <c r="D2744" s="14"/>
      <c r="E2744" s="14"/>
      <c r="F2744" s="14"/>
      <c r="G2744" s="14"/>
      <c r="H2744" s="14"/>
      <c r="I2744" s="14"/>
      <c r="J2744" s="14"/>
      <c r="K2744" s="14"/>
      <c r="L2744" s="14"/>
      <c r="M2744" s="14"/>
      <c r="N2744" s="14"/>
      <c r="O2744" s="14"/>
      <c r="Q2744" s="14" t="str">
        <f>IF(moras!H2736="SI", moras!C2736, "")</f>
        <v/>
      </c>
      <c r="R2744" s="14">
        <f>IF(moras!H2736="NO", moras!C2736, "")</f>
        <v>1109112</v>
      </c>
      <c r="S2744" s="14">
        <f t="shared" si="45"/>
        <v>-1109112</v>
      </c>
      <c r="T2744" s="14"/>
      <c r="U2744" s="14"/>
      <c r="V2744" s="14"/>
      <c r="W2744" s="14"/>
      <c r="X2744" s="14"/>
      <c r="Y2744" s="14"/>
      <c r="Z2744" s="14"/>
      <c r="AA2744" s="14"/>
      <c r="AB2744" s="14"/>
      <c r="AC2744" s="14"/>
      <c r="AD2744" s="14"/>
      <c r="AE2744" s="14"/>
      <c r="AF2744" s="14"/>
      <c r="AG2744" s="14"/>
      <c r="AH2744" s="14"/>
      <c r="AI2744" s="14"/>
      <c r="AJ2744" s="14"/>
      <c r="AK2744" s="14"/>
      <c r="AL2744" s="14"/>
    </row>
    <row r="2745" spans="1:38">
      <c r="A2745" s="14"/>
      <c r="B2745" s="14"/>
      <c r="C2745" s="14"/>
      <c r="D2745" s="14"/>
      <c r="E2745" s="14"/>
      <c r="F2745" s="14"/>
      <c r="G2745" s="14"/>
      <c r="H2745" s="14"/>
      <c r="I2745" s="14"/>
      <c r="J2745" s="14"/>
      <c r="K2745" s="14"/>
      <c r="L2745" s="14"/>
      <c r="M2745" s="14"/>
      <c r="N2745" s="14"/>
      <c r="O2745" s="14"/>
      <c r="Q2745" s="14" t="str">
        <f>IF(moras!H2737="SI", moras!C2737, "")</f>
        <v/>
      </c>
      <c r="R2745" s="14">
        <f>IF(moras!H2737="NO", moras!C2737, "")</f>
        <v>356025</v>
      </c>
      <c r="S2745" s="14">
        <f t="shared" si="45"/>
        <v>-356025</v>
      </c>
      <c r="T2745" s="14"/>
      <c r="U2745" s="14"/>
      <c r="V2745" s="14"/>
      <c r="W2745" s="14"/>
      <c r="X2745" s="14"/>
      <c r="Y2745" s="14"/>
      <c r="Z2745" s="14"/>
      <c r="AA2745" s="14"/>
      <c r="AB2745" s="14"/>
      <c r="AC2745" s="14"/>
      <c r="AD2745" s="14"/>
      <c r="AE2745" s="14"/>
      <c r="AF2745" s="14"/>
      <c r="AG2745" s="14"/>
      <c r="AH2745" s="14"/>
      <c r="AI2745" s="14"/>
      <c r="AJ2745" s="14"/>
      <c r="AK2745" s="14"/>
      <c r="AL2745" s="14"/>
    </row>
    <row r="2746" spans="1:38">
      <c r="A2746" s="14"/>
      <c r="B2746" s="14"/>
      <c r="C2746" s="14"/>
      <c r="D2746" s="14"/>
      <c r="E2746" s="14"/>
      <c r="F2746" s="14"/>
      <c r="G2746" s="14"/>
      <c r="H2746" s="14"/>
      <c r="I2746" s="14"/>
      <c r="J2746" s="14"/>
      <c r="K2746" s="14"/>
      <c r="L2746" s="14"/>
      <c r="M2746" s="14"/>
      <c r="N2746" s="14"/>
      <c r="O2746" s="14"/>
      <c r="Q2746" s="14" t="str">
        <f>IF(moras!H2738="SI", moras!C2738, "")</f>
        <v/>
      </c>
      <c r="R2746" s="14">
        <f>IF(moras!H2738="NO", moras!C2738, "")</f>
        <v>513238.95</v>
      </c>
      <c r="S2746" s="14">
        <f t="shared" si="45"/>
        <v>-513238.95</v>
      </c>
      <c r="T2746" s="14"/>
      <c r="U2746" s="14"/>
      <c r="V2746" s="14"/>
      <c r="W2746" s="14"/>
      <c r="X2746" s="14"/>
      <c r="Y2746" s="14"/>
      <c r="Z2746" s="14"/>
      <c r="AA2746" s="14"/>
      <c r="AB2746" s="14"/>
      <c r="AC2746" s="14"/>
      <c r="AD2746" s="14"/>
      <c r="AE2746" s="14"/>
      <c r="AF2746" s="14"/>
      <c r="AG2746" s="14"/>
      <c r="AH2746" s="14"/>
      <c r="AI2746" s="14"/>
      <c r="AJ2746" s="14"/>
      <c r="AK2746" s="14"/>
      <c r="AL2746" s="14"/>
    </row>
    <row r="2747" spans="1:38">
      <c r="A2747" s="14"/>
      <c r="B2747" s="14"/>
      <c r="C2747" s="14"/>
      <c r="D2747" s="14"/>
      <c r="E2747" s="14"/>
      <c r="F2747" s="14"/>
      <c r="G2747" s="14"/>
      <c r="H2747" s="14"/>
      <c r="I2747" s="14"/>
      <c r="J2747" s="14"/>
      <c r="K2747" s="14"/>
      <c r="L2747" s="14"/>
      <c r="M2747" s="14"/>
      <c r="N2747" s="14"/>
      <c r="O2747" s="14"/>
      <c r="Q2747" s="14" t="str">
        <f>IF(moras!H2739="SI", moras!C2739, "")</f>
        <v/>
      </c>
      <c r="R2747" s="14">
        <f>IF(moras!H2739="NO", moras!C2739, "")</f>
        <v>278030</v>
      </c>
      <c r="S2747" s="14">
        <f t="shared" si="45"/>
        <v>-278030</v>
      </c>
      <c r="T2747" s="14"/>
      <c r="U2747" s="14"/>
      <c r="V2747" s="14"/>
      <c r="W2747" s="14"/>
      <c r="X2747" s="14"/>
      <c r="Y2747" s="14"/>
      <c r="Z2747" s="14"/>
      <c r="AA2747" s="14"/>
      <c r="AB2747" s="14"/>
      <c r="AC2747" s="14"/>
      <c r="AD2747" s="14"/>
      <c r="AE2747" s="14"/>
      <c r="AF2747" s="14"/>
      <c r="AG2747" s="14"/>
      <c r="AH2747" s="14"/>
      <c r="AI2747" s="14"/>
      <c r="AJ2747" s="14"/>
      <c r="AK2747" s="14"/>
      <c r="AL2747" s="14"/>
    </row>
    <row r="2748" spans="1:38">
      <c r="A2748" s="14"/>
      <c r="B2748" s="14"/>
      <c r="C2748" s="14"/>
      <c r="D2748" s="14"/>
      <c r="E2748" s="14"/>
      <c r="F2748" s="14"/>
      <c r="G2748" s="14"/>
      <c r="H2748" s="14"/>
      <c r="I2748" s="14"/>
      <c r="J2748" s="14"/>
      <c r="K2748" s="14"/>
      <c r="L2748" s="14"/>
      <c r="M2748" s="14"/>
      <c r="N2748" s="14"/>
      <c r="O2748" s="14"/>
      <c r="Q2748" s="14" t="str">
        <f>IF(moras!H2740="SI", moras!C2740, "")</f>
        <v/>
      </c>
      <c r="R2748" s="14">
        <f>IF(moras!H2740="NO", moras!C2740, "")</f>
        <v>141510.17000000001</v>
      </c>
      <c r="S2748" s="14">
        <f t="shared" si="45"/>
        <v>-141510.17000000001</v>
      </c>
      <c r="T2748" s="14"/>
      <c r="U2748" s="14"/>
      <c r="V2748" s="14"/>
      <c r="W2748" s="14"/>
      <c r="X2748" s="14"/>
      <c r="Y2748" s="14"/>
      <c r="Z2748" s="14"/>
      <c r="AA2748" s="14"/>
      <c r="AB2748" s="14"/>
      <c r="AC2748" s="14"/>
      <c r="AD2748" s="14"/>
      <c r="AE2748" s="14"/>
      <c r="AF2748" s="14"/>
      <c r="AG2748" s="14"/>
      <c r="AH2748" s="14"/>
      <c r="AI2748" s="14"/>
      <c r="AJ2748" s="14"/>
      <c r="AK2748" s="14"/>
      <c r="AL2748" s="14"/>
    </row>
    <row r="2749" spans="1:38">
      <c r="A2749" s="14"/>
      <c r="B2749" s="14"/>
      <c r="C2749" s="14"/>
      <c r="D2749" s="14"/>
      <c r="E2749" s="14"/>
      <c r="F2749" s="14"/>
      <c r="G2749" s="14"/>
      <c r="H2749" s="14"/>
      <c r="I2749" s="14"/>
      <c r="J2749" s="14"/>
      <c r="K2749" s="14"/>
      <c r="L2749" s="14"/>
      <c r="M2749" s="14"/>
      <c r="N2749" s="14"/>
      <c r="O2749" s="14"/>
      <c r="Q2749" s="14">
        <f>IF(moras!H2741="SI", moras!C2741, "")</f>
        <v>135000</v>
      </c>
      <c r="R2749" s="14" t="str">
        <f>IF(moras!H2741="NO", moras!C2741, "")</f>
        <v/>
      </c>
      <c r="S2749" s="14" t="e">
        <f t="shared" si="45"/>
        <v>#VALUE!</v>
      </c>
      <c r="T2749" s="14"/>
      <c r="U2749" s="14"/>
      <c r="V2749" s="14"/>
      <c r="W2749" s="14"/>
      <c r="X2749" s="14"/>
      <c r="Y2749" s="14"/>
      <c r="Z2749" s="14"/>
      <c r="AA2749" s="14"/>
      <c r="AB2749" s="14"/>
      <c r="AC2749" s="14"/>
      <c r="AD2749" s="14"/>
      <c r="AE2749" s="14"/>
      <c r="AF2749" s="14"/>
      <c r="AG2749" s="14"/>
      <c r="AH2749" s="14"/>
      <c r="AI2749" s="14"/>
      <c r="AJ2749" s="14"/>
      <c r="AK2749" s="14"/>
      <c r="AL2749" s="14"/>
    </row>
    <row r="2750" spans="1:38">
      <c r="A2750" s="14"/>
      <c r="B2750" s="14"/>
      <c r="C2750" s="14"/>
      <c r="D2750" s="14"/>
      <c r="E2750" s="14"/>
      <c r="F2750" s="14"/>
      <c r="G2750" s="14"/>
      <c r="H2750" s="14"/>
      <c r="I2750" s="14"/>
      <c r="J2750" s="14"/>
      <c r="K2750" s="14"/>
      <c r="L2750" s="14"/>
      <c r="M2750" s="14"/>
      <c r="N2750" s="14"/>
      <c r="O2750" s="14"/>
      <c r="Q2750" s="14" t="str">
        <f>IF(moras!H2742="SI", moras!C2742, "")</f>
        <v/>
      </c>
      <c r="R2750" s="14">
        <f>IF(moras!H2742="NO", moras!C2742, "")</f>
        <v>6787104.5199999996</v>
      </c>
      <c r="S2750" s="14">
        <f t="shared" si="45"/>
        <v>-6787104.5199999996</v>
      </c>
      <c r="T2750" s="14"/>
      <c r="U2750" s="14"/>
      <c r="V2750" s="14"/>
      <c r="W2750" s="14"/>
      <c r="X2750" s="14"/>
      <c r="Y2750" s="14"/>
      <c r="Z2750" s="14"/>
      <c r="AA2750" s="14"/>
      <c r="AB2750" s="14"/>
      <c r="AC2750" s="14"/>
      <c r="AD2750" s="14"/>
      <c r="AE2750" s="14"/>
      <c r="AF2750" s="14"/>
      <c r="AG2750" s="14"/>
      <c r="AH2750" s="14"/>
      <c r="AI2750" s="14"/>
      <c r="AJ2750" s="14"/>
      <c r="AK2750" s="14"/>
      <c r="AL2750" s="14"/>
    </row>
    <row r="2751" spans="1:38">
      <c r="A2751" s="14"/>
      <c r="B2751" s="14"/>
      <c r="C2751" s="14"/>
      <c r="D2751" s="14"/>
      <c r="E2751" s="14"/>
      <c r="F2751" s="14"/>
      <c r="G2751" s="14"/>
      <c r="H2751" s="14"/>
      <c r="I2751" s="14"/>
      <c r="J2751" s="14"/>
      <c r="K2751" s="14"/>
      <c r="L2751" s="14"/>
      <c r="M2751" s="14"/>
      <c r="N2751" s="14"/>
      <c r="O2751" s="14"/>
      <c r="Q2751" s="14" t="str">
        <f>IF(moras!H2743="SI", moras!C2743, "")</f>
        <v/>
      </c>
      <c r="R2751" s="14">
        <f>IF(moras!H2743="NO", moras!C2743, "")</f>
        <v>777494.45</v>
      </c>
      <c r="S2751" s="14">
        <f t="shared" si="45"/>
        <v>-777494.45</v>
      </c>
      <c r="T2751" s="14"/>
      <c r="U2751" s="14"/>
      <c r="V2751" s="14"/>
      <c r="W2751" s="14"/>
      <c r="X2751" s="14"/>
      <c r="Y2751" s="14"/>
      <c r="Z2751" s="14"/>
      <c r="AA2751" s="14"/>
      <c r="AB2751" s="14"/>
      <c r="AC2751" s="14"/>
      <c r="AD2751" s="14"/>
      <c r="AE2751" s="14"/>
      <c r="AF2751" s="14"/>
      <c r="AG2751" s="14"/>
      <c r="AH2751" s="14"/>
      <c r="AI2751" s="14"/>
      <c r="AJ2751" s="14"/>
      <c r="AK2751" s="14"/>
      <c r="AL2751" s="14"/>
    </row>
    <row r="2752" spans="1:38">
      <c r="A2752" s="14"/>
      <c r="B2752" s="14"/>
      <c r="C2752" s="14"/>
      <c r="D2752" s="14"/>
      <c r="E2752" s="14"/>
      <c r="F2752" s="14"/>
      <c r="G2752" s="14"/>
      <c r="H2752" s="14"/>
      <c r="I2752" s="14"/>
      <c r="J2752" s="14"/>
      <c r="K2752" s="14"/>
      <c r="L2752" s="14"/>
      <c r="M2752" s="14"/>
      <c r="N2752" s="14"/>
      <c r="O2752" s="14"/>
      <c r="Q2752" s="14" t="str">
        <f>IF(moras!H2744="SI", moras!C2744, "")</f>
        <v/>
      </c>
      <c r="R2752" s="14">
        <f>IF(moras!H2744="NO", moras!C2744, "")</f>
        <v>550491</v>
      </c>
      <c r="S2752" s="14">
        <f t="shared" si="45"/>
        <v>-550491</v>
      </c>
      <c r="T2752" s="14"/>
      <c r="U2752" s="14"/>
      <c r="V2752" s="14"/>
      <c r="W2752" s="14"/>
      <c r="X2752" s="14"/>
      <c r="Y2752" s="14"/>
      <c r="Z2752" s="14"/>
      <c r="AA2752" s="14"/>
      <c r="AB2752" s="14"/>
      <c r="AC2752" s="14"/>
      <c r="AD2752" s="14"/>
      <c r="AE2752" s="14"/>
      <c r="AF2752" s="14"/>
      <c r="AG2752" s="14"/>
      <c r="AH2752" s="14"/>
      <c r="AI2752" s="14"/>
      <c r="AJ2752" s="14"/>
      <c r="AK2752" s="14"/>
      <c r="AL2752" s="14"/>
    </row>
    <row r="2753" spans="1:38">
      <c r="A2753" s="14"/>
      <c r="B2753" s="14"/>
      <c r="C2753" s="14"/>
      <c r="D2753" s="14"/>
      <c r="E2753" s="14"/>
      <c r="F2753" s="14"/>
      <c r="G2753" s="14"/>
      <c r="H2753" s="14"/>
      <c r="I2753" s="14"/>
      <c r="J2753" s="14"/>
      <c r="K2753" s="14"/>
      <c r="L2753" s="14"/>
      <c r="M2753" s="14"/>
      <c r="N2753" s="14"/>
      <c r="O2753" s="14"/>
      <c r="Q2753" s="14" t="str">
        <f>IF(moras!H2745="SI", moras!C2745, "")</f>
        <v/>
      </c>
      <c r="R2753" s="14">
        <f>IF(moras!H2745="NO", moras!C2745, "")</f>
        <v>298018</v>
      </c>
      <c r="S2753" s="14">
        <f t="shared" si="45"/>
        <v>-298018</v>
      </c>
      <c r="T2753" s="14"/>
      <c r="U2753" s="14"/>
      <c r="V2753" s="14"/>
      <c r="W2753" s="14"/>
      <c r="X2753" s="14"/>
      <c r="Y2753" s="14"/>
      <c r="Z2753" s="14"/>
      <c r="AA2753" s="14"/>
      <c r="AB2753" s="14"/>
      <c r="AC2753" s="14"/>
      <c r="AD2753" s="14"/>
      <c r="AE2753" s="14"/>
      <c r="AF2753" s="14"/>
      <c r="AG2753" s="14"/>
      <c r="AH2753" s="14"/>
      <c r="AI2753" s="14"/>
      <c r="AJ2753" s="14"/>
      <c r="AK2753" s="14"/>
      <c r="AL2753" s="14"/>
    </row>
    <row r="2754" spans="1:38">
      <c r="A2754" s="14"/>
      <c r="B2754" s="14"/>
      <c r="C2754" s="14"/>
      <c r="D2754" s="14"/>
      <c r="E2754" s="14"/>
      <c r="F2754" s="14"/>
      <c r="G2754" s="14"/>
      <c r="H2754" s="14"/>
      <c r="I2754" s="14"/>
      <c r="J2754" s="14"/>
      <c r="K2754" s="14"/>
      <c r="L2754" s="14"/>
      <c r="M2754" s="14"/>
      <c r="N2754" s="14"/>
      <c r="O2754" s="14"/>
      <c r="Q2754" s="14" t="str">
        <f>IF(moras!H2746="SI", moras!C2746, "")</f>
        <v/>
      </c>
      <c r="R2754" s="14">
        <f>IF(moras!H2746="NO", moras!C2746, "")</f>
        <v>802400</v>
      </c>
      <c r="S2754" s="14">
        <f t="shared" si="45"/>
        <v>-802400</v>
      </c>
      <c r="T2754" s="14"/>
      <c r="U2754" s="14"/>
      <c r="V2754" s="14"/>
      <c r="W2754" s="14"/>
      <c r="X2754" s="14"/>
      <c r="Y2754" s="14"/>
      <c r="Z2754" s="14"/>
      <c r="AA2754" s="14"/>
      <c r="AB2754" s="14"/>
      <c r="AC2754" s="14"/>
      <c r="AD2754" s="14"/>
      <c r="AE2754" s="14"/>
      <c r="AF2754" s="14"/>
      <c r="AG2754" s="14"/>
      <c r="AH2754" s="14"/>
      <c r="AI2754" s="14"/>
      <c r="AJ2754" s="14"/>
      <c r="AK2754" s="14"/>
      <c r="AL2754" s="14"/>
    </row>
    <row r="2755" spans="1:38">
      <c r="A2755" s="14"/>
      <c r="B2755" s="14"/>
      <c r="C2755" s="14"/>
      <c r="D2755" s="14"/>
      <c r="E2755" s="14"/>
      <c r="F2755" s="14"/>
      <c r="G2755" s="14"/>
      <c r="H2755" s="14"/>
      <c r="I2755" s="14"/>
      <c r="J2755" s="14"/>
      <c r="K2755" s="14"/>
      <c r="L2755" s="14"/>
      <c r="M2755" s="14"/>
      <c r="N2755" s="14"/>
      <c r="O2755" s="14"/>
      <c r="Q2755" s="14" t="str">
        <f>IF(moras!H2747="SI", moras!C2747, "")</f>
        <v/>
      </c>
      <c r="R2755" s="14">
        <f>IF(moras!H2747="NO", moras!C2747, "")</f>
        <v>270000</v>
      </c>
      <c r="S2755" s="14">
        <f t="shared" si="45"/>
        <v>-270000</v>
      </c>
      <c r="T2755" s="14"/>
      <c r="U2755" s="14"/>
      <c r="V2755" s="14"/>
      <c r="W2755" s="14"/>
      <c r="X2755" s="14"/>
      <c r="Y2755" s="14"/>
      <c r="Z2755" s="14"/>
      <c r="AA2755" s="14"/>
      <c r="AB2755" s="14"/>
      <c r="AC2755" s="14"/>
      <c r="AD2755" s="14"/>
      <c r="AE2755" s="14"/>
      <c r="AF2755" s="14"/>
      <c r="AG2755" s="14"/>
      <c r="AH2755" s="14"/>
      <c r="AI2755" s="14"/>
      <c r="AJ2755" s="14"/>
      <c r="AK2755" s="14"/>
      <c r="AL2755" s="14"/>
    </row>
    <row r="2756" spans="1:38">
      <c r="A2756" s="14"/>
      <c r="B2756" s="14"/>
      <c r="C2756" s="14"/>
      <c r="D2756" s="14"/>
      <c r="E2756" s="14"/>
      <c r="F2756" s="14"/>
      <c r="G2756" s="14"/>
      <c r="H2756" s="14"/>
      <c r="I2756" s="14"/>
      <c r="J2756" s="14"/>
      <c r="K2756" s="14"/>
      <c r="L2756" s="14"/>
      <c r="M2756" s="14"/>
      <c r="N2756" s="14"/>
      <c r="O2756" s="14"/>
      <c r="Q2756" s="14" t="str">
        <f>IF(moras!H2748="SI", moras!C2748, "")</f>
        <v/>
      </c>
      <c r="R2756" s="14">
        <f>IF(moras!H2748="NO", moras!C2748, "")</f>
        <v>296700</v>
      </c>
      <c r="S2756" s="14">
        <f t="shared" si="45"/>
        <v>-296700</v>
      </c>
      <c r="T2756" s="14"/>
      <c r="U2756" s="14"/>
      <c r="V2756" s="14"/>
      <c r="W2756" s="14"/>
      <c r="X2756" s="14"/>
      <c r="Y2756" s="14"/>
      <c r="Z2756" s="14"/>
      <c r="AA2756" s="14"/>
      <c r="AB2756" s="14"/>
      <c r="AC2756" s="14"/>
      <c r="AD2756" s="14"/>
      <c r="AE2756" s="14"/>
      <c r="AF2756" s="14"/>
      <c r="AG2756" s="14"/>
      <c r="AH2756" s="14"/>
      <c r="AI2756" s="14"/>
      <c r="AJ2756" s="14"/>
      <c r="AK2756" s="14"/>
      <c r="AL2756" s="14"/>
    </row>
    <row r="2757" spans="1:38">
      <c r="A2757" s="14"/>
      <c r="B2757" s="14"/>
      <c r="C2757" s="14"/>
      <c r="D2757" s="14"/>
      <c r="E2757" s="14"/>
      <c r="F2757" s="14"/>
      <c r="G2757" s="14"/>
      <c r="H2757" s="14"/>
      <c r="I2757" s="14"/>
      <c r="J2757" s="14"/>
      <c r="K2757" s="14"/>
      <c r="L2757" s="14"/>
      <c r="M2757" s="14"/>
      <c r="N2757" s="14"/>
      <c r="O2757" s="14"/>
      <c r="Q2757" s="14" t="str">
        <f>IF(moras!H2749="SI", moras!C2749, "")</f>
        <v/>
      </c>
      <c r="R2757" s="14">
        <f>IF(moras!H2749="NO", moras!C2749, "")</f>
        <v>1332247</v>
      </c>
      <c r="S2757" s="14">
        <f t="shared" si="45"/>
        <v>-1332247</v>
      </c>
      <c r="T2757" s="14"/>
      <c r="U2757" s="14"/>
      <c r="V2757" s="14"/>
      <c r="W2757" s="14"/>
      <c r="X2757" s="14"/>
      <c r="Y2757" s="14"/>
      <c r="Z2757" s="14"/>
      <c r="AA2757" s="14"/>
      <c r="AB2757" s="14"/>
      <c r="AC2757" s="14"/>
      <c r="AD2757" s="14"/>
      <c r="AE2757" s="14"/>
      <c r="AF2757" s="14"/>
      <c r="AG2757" s="14"/>
      <c r="AH2757" s="14"/>
      <c r="AI2757" s="14"/>
      <c r="AJ2757" s="14"/>
      <c r="AK2757" s="14"/>
      <c r="AL2757" s="14"/>
    </row>
    <row r="2758" spans="1:38">
      <c r="A2758" s="14"/>
      <c r="B2758" s="14"/>
      <c r="C2758" s="14"/>
      <c r="D2758" s="14"/>
      <c r="E2758" s="14"/>
      <c r="F2758" s="14"/>
      <c r="G2758" s="14"/>
      <c r="H2758" s="14"/>
      <c r="I2758" s="14"/>
      <c r="J2758" s="14"/>
      <c r="K2758" s="14"/>
      <c r="L2758" s="14"/>
      <c r="M2758" s="14"/>
      <c r="N2758" s="14"/>
      <c r="O2758" s="14"/>
      <c r="Q2758" s="14" t="str">
        <f>IF(moras!H2750="SI", moras!C2750, "")</f>
        <v/>
      </c>
      <c r="R2758" s="14">
        <f>IF(moras!H2750="NO", moras!C2750, "")</f>
        <v>327400</v>
      </c>
      <c r="S2758" s="14">
        <f t="shared" si="45"/>
        <v>-327400</v>
      </c>
      <c r="T2758" s="14"/>
      <c r="U2758" s="14"/>
      <c r="V2758" s="14"/>
      <c r="W2758" s="14"/>
      <c r="X2758" s="14"/>
      <c r="Y2758" s="14"/>
      <c r="Z2758" s="14"/>
      <c r="AA2758" s="14"/>
      <c r="AB2758" s="14"/>
      <c r="AC2758" s="14"/>
      <c r="AD2758" s="14"/>
      <c r="AE2758" s="14"/>
      <c r="AF2758" s="14"/>
      <c r="AG2758" s="14"/>
      <c r="AH2758" s="14"/>
      <c r="AI2758" s="14"/>
      <c r="AJ2758" s="14"/>
      <c r="AK2758" s="14"/>
      <c r="AL2758" s="14"/>
    </row>
    <row r="2759" spans="1:38">
      <c r="A2759" s="14"/>
      <c r="B2759" s="14"/>
      <c r="C2759" s="14"/>
      <c r="D2759" s="14"/>
      <c r="E2759" s="14"/>
      <c r="F2759" s="14"/>
      <c r="G2759" s="14"/>
      <c r="H2759" s="14"/>
      <c r="I2759" s="14"/>
      <c r="J2759" s="14"/>
      <c r="K2759" s="14"/>
      <c r="L2759" s="14"/>
      <c r="M2759" s="14"/>
      <c r="N2759" s="14"/>
      <c r="O2759" s="14"/>
      <c r="Q2759" s="14" t="str">
        <f>IF(moras!H2751="SI", moras!C2751, "")</f>
        <v/>
      </c>
      <c r="R2759" s="14">
        <f>IF(moras!H2751="NO", moras!C2751, "")</f>
        <v>454803</v>
      </c>
      <c r="S2759" s="14">
        <f t="shared" si="45"/>
        <v>-454803</v>
      </c>
      <c r="T2759" s="14"/>
      <c r="U2759" s="14"/>
      <c r="V2759" s="14"/>
      <c r="W2759" s="14"/>
      <c r="X2759" s="14"/>
      <c r="Y2759" s="14"/>
      <c r="Z2759" s="14"/>
      <c r="AA2759" s="14"/>
      <c r="AB2759" s="14"/>
      <c r="AC2759" s="14"/>
      <c r="AD2759" s="14"/>
      <c r="AE2759" s="14"/>
      <c r="AF2759" s="14"/>
      <c r="AG2759" s="14"/>
      <c r="AH2759" s="14"/>
      <c r="AI2759" s="14"/>
      <c r="AJ2759" s="14"/>
      <c r="AK2759" s="14"/>
      <c r="AL2759" s="14"/>
    </row>
    <row r="2760" spans="1:38">
      <c r="A2760" s="14"/>
      <c r="B2760" s="14"/>
      <c r="C2760" s="14"/>
      <c r="D2760" s="14"/>
      <c r="E2760" s="14"/>
      <c r="F2760" s="14"/>
      <c r="G2760" s="14"/>
      <c r="H2760" s="14"/>
      <c r="I2760" s="14"/>
      <c r="J2760" s="14"/>
      <c r="K2760" s="14"/>
      <c r="L2760" s="14"/>
      <c r="M2760" s="14"/>
      <c r="N2760" s="14"/>
      <c r="O2760" s="14"/>
      <c r="Q2760" s="14" t="str">
        <f>IF(moras!H2752="SI", moras!C2752, "")</f>
        <v/>
      </c>
      <c r="R2760" s="14">
        <f>IF(moras!H2752="NO", moras!C2752, "")</f>
        <v>297045</v>
      </c>
      <c r="S2760" s="14">
        <f t="shared" si="45"/>
        <v>-297045</v>
      </c>
      <c r="T2760" s="14"/>
      <c r="U2760" s="14"/>
      <c r="V2760" s="14"/>
      <c r="W2760" s="14"/>
      <c r="X2760" s="14"/>
      <c r="Y2760" s="14"/>
      <c r="Z2760" s="14"/>
      <c r="AA2760" s="14"/>
      <c r="AB2760" s="14"/>
      <c r="AC2760" s="14"/>
      <c r="AD2760" s="14"/>
      <c r="AE2760" s="14"/>
      <c r="AF2760" s="14"/>
      <c r="AG2760" s="14"/>
      <c r="AH2760" s="14"/>
      <c r="AI2760" s="14"/>
      <c r="AJ2760" s="14"/>
      <c r="AK2760" s="14"/>
      <c r="AL2760" s="14"/>
    </row>
    <row r="2761" spans="1:38">
      <c r="A2761" s="14"/>
      <c r="B2761" s="14"/>
      <c r="C2761" s="14"/>
      <c r="D2761" s="14"/>
      <c r="E2761" s="14"/>
      <c r="F2761" s="14"/>
      <c r="G2761" s="14"/>
      <c r="H2761" s="14"/>
      <c r="I2761" s="14"/>
      <c r="J2761" s="14"/>
      <c r="K2761" s="14"/>
      <c r="L2761" s="14"/>
      <c r="M2761" s="14"/>
      <c r="N2761" s="14"/>
      <c r="O2761" s="14"/>
      <c r="Q2761" s="14">
        <f>IF(moras!H2753="SI", moras!C2753, "")</f>
        <v>310544</v>
      </c>
      <c r="R2761" s="14" t="str">
        <f>IF(moras!H2753="NO", moras!C2753, "")</f>
        <v/>
      </c>
      <c r="S2761" s="14" t="e">
        <f t="shared" si="45"/>
        <v>#VALUE!</v>
      </c>
      <c r="T2761" s="14"/>
      <c r="U2761" s="14"/>
      <c r="V2761" s="14"/>
      <c r="W2761" s="14"/>
      <c r="X2761" s="14"/>
      <c r="Y2761" s="14"/>
      <c r="Z2761" s="14"/>
      <c r="AA2761" s="14"/>
      <c r="AB2761" s="14"/>
      <c r="AC2761" s="14"/>
      <c r="AD2761" s="14"/>
      <c r="AE2761" s="14"/>
      <c r="AF2761" s="14"/>
      <c r="AG2761" s="14"/>
      <c r="AH2761" s="14"/>
      <c r="AI2761" s="14"/>
      <c r="AJ2761" s="14"/>
      <c r="AK2761" s="14"/>
      <c r="AL2761" s="14"/>
    </row>
    <row r="2762" spans="1:38">
      <c r="A2762" s="14"/>
      <c r="B2762" s="14"/>
      <c r="C2762" s="14"/>
      <c r="D2762" s="14"/>
      <c r="E2762" s="14"/>
      <c r="F2762" s="14"/>
      <c r="G2762" s="14"/>
      <c r="H2762" s="14"/>
      <c r="I2762" s="14"/>
      <c r="J2762" s="14"/>
      <c r="K2762" s="14"/>
      <c r="L2762" s="14"/>
      <c r="M2762" s="14"/>
      <c r="N2762" s="14"/>
      <c r="O2762" s="14"/>
      <c r="Q2762" s="14" t="str">
        <f>IF(moras!H2754="SI", moras!C2754, "")</f>
        <v/>
      </c>
      <c r="R2762" s="14">
        <f>IF(moras!H2754="NO", moras!C2754, "")</f>
        <v>1402150.95</v>
      </c>
      <c r="S2762" s="14">
        <f t="shared" si="45"/>
        <v>-1402150.95</v>
      </c>
      <c r="T2762" s="14"/>
      <c r="U2762" s="14"/>
      <c r="V2762" s="14"/>
      <c r="W2762" s="14"/>
      <c r="X2762" s="14"/>
      <c r="Y2762" s="14"/>
      <c r="Z2762" s="14"/>
      <c r="AA2762" s="14"/>
      <c r="AB2762" s="14"/>
      <c r="AC2762" s="14"/>
      <c r="AD2762" s="14"/>
      <c r="AE2762" s="14"/>
      <c r="AF2762" s="14"/>
      <c r="AG2762" s="14"/>
      <c r="AH2762" s="14"/>
      <c r="AI2762" s="14"/>
      <c r="AJ2762" s="14"/>
      <c r="AK2762" s="14"/>
      <c r="AL2762" s="14"/>
    </row>
    <row r="2763" spans="1:38">
      <c r="A2763" s="14"/>
      <c r="B2763" s="14"/>
      <c r="C2763" s="14"/>
      <c r="D2763" s="14"/>
      <c r="E2763" s="14"/>
      <c r="F2763" s="14"/>
      <c r="G2763" s="14"/>
      <c r="H2763" s="14"/>
      <c r="I2763" s="14"/>
      <c r="J2763" s="14"/>
      <c r="K2763" s="14"/>
      <c r="L2763" s="14"/>
      <c r="M2763" s="14"/>
      <c r="N2763" s="14"/>
      <c r="O2763" s="14"/>
      <c r="Q2763" s="14" t="str">
        <f>IF(moras!H2755="SI", moras!C2755, "")</f>
        <v/>
      </c>
      <c r="R2763" s="14">
        <f>IF(moras!H2755="NO", moras!C2755, "")</f>
        <v>812430</v>
      </c>
      <c r="S2763" s="14">
        <f t="shared" ref="S2763:S2826" si="46">-R2763</f>
        <v>-812430</v>
      </c>
      <c r="T2763" s="14"/>
      <c r="U2763" s="14"/>
      <c r="V2763" s="14"/>
      <c r="W2763" s="14"/>
      <c r="X2763" s="14"/>
      <c r="Y2763" s="14"/>
      <c r="Z2763" s="14"/>
      <c r="AA2763" s="14"/>
      <c r="AB2763" s="14"/>
      <c r="AC2763" s="14"/>
      <c r="AD2763" s="14"/>
      <c r="AE2763" s="14"/>
      <c r="AF2763" s="14"/>
      <c r="AG2763" s="14"/>
      <c r="AH2763" s="14"/>
      <c r="AI2763" s="14"/>
      <c r="AJ2763" s="14"/>
      <c r="AK2763" s="14"/>
      <c r="AL2763" s="14"/>
    </row>
    <row r="2764" spans="1:38">
      <c r="A2764" s="14"/>
      <c r="B2764" s="14"/>
      <c r="C2764" s="14"/>
      <c r="D2764" s="14"/>
      <c r="E2764" s="14"/>
      <c r="F2764" s="14"/>
      <c r="G2764" s="14"/>
      <c r="H2764" s="14"/>
      <c r="I2764" s="14"/>
      <c r="J2764" s="14"/>
      <c r="K2764" s="14"/>
      <c r="L2764" s="14"/>
      <c r="M2764" s="14"/>
      <c r="N2764" s="14"/>
      <c r="O2764" s="14"/>
      <c r="Q2764" s="14" t="str">
        <f>IF(moras!H2756="SI", moras!C2756, "")</f>
        <v/>
      </c>
      <c r="R2764" s="14">
        <f>IF(moras!H2756="NO", moras!C2756, "")</f>
        <v>610243.4</v>
      </c>
      <c r="S2764" s="14">
        <f t="shared" si="46"/>
        <v>-610243.4</v>
      </c>
      <c r="T2764" s="14"/>
      <c r="U2764" s="14"/>
      <c r="V2764" s="14"/>
      <c r="W2764" s="14"/>
      <c r="X2764" s="14"/>
      <c r="Y2764" s="14"/>
      <c r="Z2764" s="14"/>
      <c r="AA2764" s="14"/>
      <c r="AB2764" s="14"/>
      <c r="AC2764" s="14"/>
      <c r="AD2764" s="14"/>
      <c r="AE2764" s="14"/>
      <c r="AF2764" s="14"/>
      <c r="AG2764" s="14"/>
      <c r="AH2764" s="14"/>
      <c r="AI2764" s="14"/>
      <c r="AJ2764" s="14"/>
      <c r="AK2764" s="14"/>
      <c r="AL2764" s="14"/>
    </row>
    <row r="2765" spans="1:38">
      <c r="A2765" s="14"/>
      <c r="B2765" s="14"/>
      <c r="C2765" s="14"/>
      <c r="D2765" s="14"/>
      <c r="E2765" s="14"/>
      <c r="F2765" s="14"/>
      <c r="G2765" s="14"/>
      <c r="H2765" s="14"/>
      <c r="I2765" s="14"/>
      <c r="J2765" s="14"/>
      <c r="K2765" s="14"/>
      <c r="L2765" s="14"/>
      <c r="M2765" s="14"/>
      <c r="N2765" s="14"/>
      <c r="O2765" s="14"/>
      <c r="Q2765" s="14" t="str">
        <f>IF(moras!H2757="SI", moras!C2757, "")</f>
        <v/>
      </c>
      <c r="R2765" s="14">
        <f>IF(moras!H2757="NO", moras!C2757, "")</f>
        <v>129133.33</v>
      </c>
      <c r="S2765" s="14">
        <f t="shared" si="46"/>
        <v>-129133.33</v>
      </c>
      <c r="T2765" s="14"/>
      <c r="U2765" s="14"/>
      <c r="V2765" s="14"/>
      <c r="W2765" s="14"/>
      <c r="X2765" s="14"/>
      <c r="Y2765" s="14"/>
      <c r="Z2765" s="14"/>
      <c r="AA2765" s="14"/>
      <c r="AB2765" s="14"/>
      <c r="AC2765" s="14"/>
      <c r="AD2765" s="14"/>
      <c r="AE2765" s="14"/>
      <c r="AF2765" s="14"/>
      <c r="AG2765" s="14"/>
      <c r="AH2765" s="14"/>
      <c r="AI2765" s="14"/>
      <c r="AJ2765" s="14"/>
      <c r="AK2765" s="14"/>
      <c r="AL2765" s="14"/>
    </row>
    <row r="2766" spans="1:38">
      <c r="A2766" s="14"/>
      <c r="B2766" s="14"/>
      <c r="C2766" s="14"/>
      <c r="D2766" s="14"/>
      <c r="E2766" s="14"/>
      <c r="F2766" s="14"/>
      <c r="G2766" s="14"/>
      <c r="H2766" s="14"/>
      <c r="I2766" s="14"/>
      <c r="J2766" s="14"/>
      <c r="K2766" s="14"/>
      <c r="L2766" s="14"/>
      <c r="M2766" s="14"/>
      <c r="N2766" s="14"/>
      <c r="O2766" s="14"/>
      <c r="Q2766" s="14">
        <f>IF(moras!H2758="SI", moras!C2758, "")</f>
        <v>1119534</v>
      </c>
      <c r="R2766" s="14" t="str">
        <f>IF(moras!H2758="NO", moras!C2758, "")</f>
        <v/>
      </c>
      <c r="S2766" s="14" t="e">
        <f t="shared" si="46"/>
        <v>#VALUE!</v>
      </c>
      <c r="T2766" s="14"/>
      <c r="U2766" s="14"/>
      <c r="V2766" s="14"/>
      <c r="W2766" s="14"/>
      <c r="X2766" s="14"/>
      <c r="Y2766" s="14"/>
      <c r="Z2766" s="14"/>
      <c r="AA2766" s="14"/>
      <c r="AB2766" s="14"/>
      <c r="AC2766" s="14"/>
      <c r="AD2766" s="14"/>
      <c r="AE2766" s="14"/>
      <c r="AF2766" s="14"/>
      <c r="AG2766" s="14"/>
      <c r="AH2766" s="14"/>
      <c r="AI2766" s="14"/>
      <c r="AJ2766" s="14"/>
      <c r="AK2766" s="14"/>
      <c r="AL2766" s="14"/>
    </row>
    <row r="2767" spans="1:38">
      <c r="A2767" s="14"/>
      <c r="B2767" s="14"/>
      <c r="C2767" s="14"/>
      <c r="D2767" s="14"/>
      <c r="E2767" s="14"/>
      <c r="F2767" s="14"/>
      <c r="G2767" s="14"/>
      <c r="H2767" s="14"/>
      <c r="I2767" s="14"/>
      <c r="J2767" s="14"/>
      <c r="K2767" s="14"/>
      <c r="L2767" s="14"/>
      <c r="M2767" s="14"/>
      <c r="N2767" s="14"/>
      <c r="O2767" s="14"/>
      <c r="Q2767" s="14" t="str">
        <f>IF(moras!H2759="SI", moras!C2759, "")</f>
        <v/>
      </c>
      <c r="R2767" s="14">
        <f>IF(moras!H2759="NO", moras!C2759, "")</f>
        <v>302010</v>
      </c>
      <c r="S2767" s="14">
        <f t="shared" si="46"/>
        <v>-302010</v>
      </c>
      <c r="T2767" s="14"/>
      <c r="U2767" s="14"/>
      <c r="V2767" s="14"/>
      <c r="W2767" s="14"/>
      <c r="X2767" s="14"/>
      <c r="Y2767" s="14"/>
      <c r="Z2767" s="14"/>
      <c r="AA2767" s="14"/>
      <c r="AB2767" s="14"/>
      <c r="AC2767" s="14"/>
      <c r="AD2767" s="14"/>
      <c r="AE2767" s="14"/>
      <c r="AF2767" s="14"/>
      <c r="AG2767" s="14"/>
      <c r="AH2767" s="14"/>
      <c r="AI2767" s="14"/>
      <c r="AJ2767" s="14"/>
      <c r="AK2767" s="14"/>
      <c r="AL2767" s="14"/>
    </row>
    <row r="2768" spans="1:38">
      <c r="A2768" s="14"/>
      <c r="B2768" s="14"/>
      <c r="C2768" s="14"/>
      <c r="D2768" s="14"/>
      <c r="E2768" s="14"/>
      <c r="F2768" s="14"/>
      <c r="G2768" s="14"/>
      <c r="H2768" s="14"/>
      <c r="I2768" s="14"/>
      <c r="J2768" s="14"/>
      <c r="K2768" s="14"/>
      <c r="L2768" s="14"/>
      <c r="M2768" s="14"/>
      <c r="N2768" s="14"/>
      <c r="O2768" s="14"/>
      <c r="Q2768" s="14" t="str">
        <f>IF(moras!H2760="SI", moras!C2760, "")</f>
        <v/>
      </c>
      <c r="R2768" s="14">
        <f>IF(moras!H2760="NO", moras!C2760, "")</f>
        <v>325000</v>
      </c>
      <c r="S2768" s="14">
        <f t="shared" si="46"/>
        <v>-325000</v>
      </c>
      <c r="T2768" s="14"/>
      <c r="U2768" s="14"/>
      <c r="V2768" s="14"/>
      <c r="W2768" s="14"/>
      <c r="X2768" s="14"/>
      <c r="Y2768" s="14"/>
      <c r="Z2768" s="14"/>
      <c r="AA2768" s="14"/>
      <c r="AB2768" s="14"/>
      <c r="AC2768" s="14"/>
      <c r="AD2768" s="14"/>
      <c r="AE2768" s="14"/>
      <c r="AF2768" s="14"/>
      <c r="AG2768" s="14"/>
      <c r="AH2768" s="14"/>
      <c r="AI2768" s="14"/>
      <c r="AJ2768" s="14"/>
      <c r="AK2768" s="14"/>
      <c r="AL2768" s="14"/>
    </row>
    <row r="2769" spans="1:38">
      <c r="A2769" s="14"/>
      <c r="B2769" s="14"/>
      <c r="C2769" s="14"/>
      <c r="D2769" s="14"/>
      <c r="E2769" s="14"/>
      <c r="F2769" s="14"/>
      <c r="G2769" s="14"/>
      <c r="H2769" s="14"/>
      <c r="I2769" s="14"/>
      <c r="J2769" s="14"/>
      <c r="K2769" s="14"/>
      <c r="L2769" s="14"/>
      <c r="M2769" s="14"/>
      <c r="N2769" s="14"/>
      <c r="O2769" s="14"/>
      <c r="Q2769" s="14" t="str">
        <f>IF(moras!H2761="SI", moras!C2761, "")</f>
        <v/>
      </c>
      <c r="R2769" s="14">
        <f>IF(moras!H2761="NO", moras!C2761, "")</f>
        <v>278030</v>
      </c>
      <c r="S2769" s="14">
        <f t="shared" si="46"/>
        <v>-278030</v>
      </c>
      <c r="T2769" s="14"/>
      <c r="U2769" s="14"/>
      <c r="V2769" s="14"/>
      <c r="W2769" s="14"/>
      <c r="X2769" s="14"/>
      <c r="Y2769" s="14"/>
      <c r="Z2769" s="14"/>
      <c r="AA2769" s="14"/>
      <c r="AB2769" s="14"/>
      <c r="AC2769" s="14"/>
      <c r="AD2769" s="14"/>
      <c r="AE2769" s="14"/>
      <c r="AF2769" s="14"/>
      <c r="AG2769" s="14"/>
      <c r="AH2769" s="14"/>
      <c r="AI2769" s="14"/>
      <c r="AJ2769" s="14"/>
      <c r="AK2769" s="14"/>
      <c r="AL2769" s="14"/>
    </row>
    <row r="2770" spans="1:38">
      <c r="A2770" s="14"/>
      <c r="B2770" s="14"/>
      <c r="C2770" s="14"/>
      <c r="D2770" s="14"/>
      <c r="E2770" s="14"/>
      <c r="F2770" s="14"/>
      <c r="G2770" s="14"/>
      <c r="H2770" s="14"/>
      <c r="I2770" s="14"/>
      <c r="J2770" s="14"/>
      <c r="K2770" s="14"/>
      <c r="L2770" s="14"/>
      <c r="M2770" s="14"/>
      <c r="N2770" s="14"/>
      <c r="O2770" s="14"/>
      <c r="Q2770" s="14" t="str">
        <f>IF(moras!H2762="SI", moras!C2762, "")</f>
        <v/>
      </c>
      <c r="R2770" s="14">
        <f>IF(moras!H2762="NO", moras!C2762, "")</f>
        <v>359544.27</v>
      </c>
      <c r="S2770" s="14">
        <f t="shared" si="46"/>
        <v>-359544.27</v>
      </c>
      <c r="T2770" s="14"/>
      <c r="U2770" s="14"/>
      <c r="V2770" s="14"/>
      <c r="W2770" s="14"/>
      <c r="X2770" s="14"/>
      <c r="Y2770" s="14"/>
      <c r="Z2770" s="14"/>
      <c r="AA2770" s="14"/>
      <c r="AB2770" s="14"/>
      <c r="AC2770" s="14"/>
      <c r="AD2770" s="14"/>
      <c r="AE2770" s="14"/>
      <c r="AF2770" s="14"/>
      <c r="AG2770" s="14"/>
      <c r="AH2770" s="14"/>
      <c r="AI2770" s="14"/>
      <c r="AJ2770" s="14"/>
      <c r="AK2770" s="14"/>
      <c r="AL2770" s="14"/>
    </row>
    <row r="2771" spans="1:38">
      <c r="A2771" s="14"/>
      <c r="B2771" s="14"/>
      <c r="C2771" s="14"/>
      <c r="D2771" s="14"/>
      <c r="E2771" s="14"/>
      <c r="F2771" s="14"/>
      <c r="G2771" s="14"/>
      <c r="H2771" s="14"/>
      <c r="I2771" s="14"/>
      <c r="J2771" s="14"/>
      <c r="K2771" s="14"/>
      <c r="L2771" s="14"/>
      <c r="M2771" s="14"/>
      <c r="N2771" s="14"/>
      <c r="O2771" s="14"/>
      <c r="Q2771" s="14" t="str">
        <f>IF(moras!H2763="SI", moras!C2763, "")</f>
        <v/>
      </c>
      <c r="R2771" s="14">
        <f>IF(moras!H2763="NO", moras!C2763, "")</f>
        <v>680000</v>
      </c>
      <c r="S2771" s="14">
        <f t="shared" si="46"/>
        <v>-680000</v>
      </c>
      <c r="T2771" s="14"/>
      <c r="U2771" s="14"/>
      <c r="V2771" s="14"/>
      <c r="W2771" s="14"/>
      <c r="X2771" s="14"/>
      <c r="Y2771" s="14"/>
      <c r="Z2771" s="14"/>
      <c r="AA2771" s="14"/>
      <c r="AB2771" s="14"/>
      <c r="AC2771" s="14"/>
      <c r="AD2771" s="14"/>
      <c r="AE2771" s="14"/>
      <c r="AF2771" s="14"/>
      <c r="AG2771" s="14"/>
      <c r="AH2771" s="14"/>
      <c r="AI2771" s="14"/>
      <c r="AJ2771" s="14"/>
      <c r="AK2771" s="14"/>
      <c r="AL2771" s="14"/>
    </row>
    <row r="2772" spans="1:38">
      <c r="A2772" s="14"/>
      <c r="B2772" s="14"/>
      <c r="C2772" s="14"/>
      <c r="D2772" s="14"/>
      <c r="E2772" s="14"/>
      <c r="F2772" s="14"/>
      <c r="G2772" s="14"/>
      <c r="H2772" s="14"/>
      <c r="I2772" s="14"/>
      <c r="J2772" s="14"/>
      <c r="K2772" s="14"/>
      <c r="L2772" s="14"/>
      <c r="M2772" s="14"/>
      <c r="N2772" s="14"/>
      <c r="O2772" s="14"/>
      <c r="Q2772" s="14" t="str">
        <f>IF(moras!H2764="SI", moras!C2764, "")</f>
        <v/>
      </c>
      <c r="R2772" s="14">
        <f>IF(moras!H2764="NO", moras!C2764, "")</f>
        <v>610000</v>
      </c>
      <c r="S2772" s="14">
        <f t="shared" si="46"/>
        <v>-610000</v>
      </c>
      <c r="T2772" s="14"/>
      <c r="U2772" s="14"/>
      <c r="V2772" s="14"/>
      <c r="W2772" s="14"/>
      <c r="X2772" s="14"/>
      <c r="Y2772" s="14"/>
      <c r="Z2772" s="14"/>
      <c r="AA2772" s="14"/>
      <c r="AB2772" s="14"/>
      <c r="AC2772" s="14"/>
      <c r="AD2772" s="14"/>
      <c r="AE2772" s="14"/>
      <c r="AF2772" s="14"/>
      <c r="AG2772" s="14"/>
      <c r="AH2772" s="14"/>
      <c r="AI2772" s="14"/>
      <c r="AJ2772" s="14"/>
      <c r="AK2772" s="14"/>
      <c r="AL2772" s="14"/>
    </row>
    <row r="2773" spans="1:38">
      <c r="A2773" s="14"/>
      <c r="B2773" s="14"/>
      <c r="C2773" s="14"/>
      <c r="D2773" s="14"/>
      <c r="E2773" s="14"/>
      <c r="F2773" s="14"/>
      <c r="G2773" s="14"/>
      <c r="H2773" s="14"/>
      <c r="I2773" s="14"/>
      <c r="J2773" s="14"/>
      <c r="K2773" s="14"/>
      <c r="L2773" s="14"/>
      <c r="M2773" s="14"/>
      <c r="N2773" s="14"/>
      <c r="O2773" s="14"/>
      <c r="Q2773" s="14" t="str">
        <f>IF(moras!H2765="SI", moras!C2765, "")</f>
        <v/>
      </c>
      <c r="R2773" s="14">
        <f>IF(moras!H2765="NO", moras!C2765, "")</f>
        <v>477307.36</v>
      </c>
      <c r="S2773" s="14">
        <f t="shared" si="46"/>
        <v>-477307.36</v>
      </c>
      <c r="T2773" s="14"/>
      <c r="U2773" s="14"/>
      <c r="V2773" s="14"/>
      <c r="W2773" s="14"/>
      <c r="X2773" s="14"/>
      <c r="Y2773" s="14"/>
      <c r="Z2773" s="14"/>
      <c r="AA2773" s="14"/>
      <c r="AB2773" s="14"/>
      <c r="AC2773" s="14"/>
      <c r="AD2773" s="14"/>
      <c r="AE2773" s="14"/>
      <c r="AF2773" s="14"/>
      <c r="AG2773" s="14"/>
      <c r="AH2773" s="14"/>
      <c r="AI2773" s="14"/>
      <c r="AJ2773" s="14"/>
      <c r="AK2773" s="14"/>
      <c r="AL2773" s="14"/>
    </row>
    <row r="2774" spans="1:38">
      <c r="A2774" s="14"/>
      <c r="B2774" s="14"/>
      <c r="C2774" s="14"/>
      <c r="D2774" s="14"/>
      <c r="E2774" s="14"/>
      <c r="F2774" s="14"/>
      <c r="G2774" s="14"/>
      <c r="H2774" s="14"/>
      <c r="I2774" s="14"/>
      <c r="J2774" s="14"/>
      <c r="K2774" s="14"/>
      <c r="L2774" s="14"/>
      <c r="M2774" s="14"/>
      <c r="N2774" s="14"/>
      <c r="O2774" s="14"/>
      <c r="Q2774" s="14">
        <f>IF(moras!H2766="SI", moras!C2766, "")</f>
        <v>385938</v>
      </c>
      <c r="R2774" s="14" t="str">
        <f>IF(moras!H2766="NO", moras!C2766, "")</f>
        <v/>
      </c>
      <c r="S2774" s="14" t="e">
        <f t="shared" si="46"/>
        <v>#VALUE!</v>
      </c>
      <c r="T2774" s="14"/>
      <c r="U2774" s="14"/>
      <c r="V2774" s="14"/>
      <c r="W2774" s="14"/>
      <c r="X2774" s="14"/>
      <c r="Y2774" s="14"/>
      <c r="Z2774" s="14"/>
      <c r="AA2774" s="14"/>
      <c r="AB2774" s="14"/>
      <c r="AC2774" s="14"/>
      <c r="AD2774" s="14"/>
      <c r="AE2774" s="14"/>
      <c r="AF2774" s="14"/>
      <c r="AG2774" s="14"/>
      <c r="AH2774" s="14"/>
      <c r="AI2774" s="14"/>
      <c r="AJ2774" s="14"/>
      <c r="AK2774" s="14"/>
      <c r="AL2774" s="14"/>
    </row>
    <row r="2775" spans="1:38">
      <c r="A2775" s="14"/>
      <c r="B2775" s="14"/>
      <c r="C2775" s="14"/>
      <c r="D2775" s="14"/>
      <c r="E2775" s="14"/>
      <c r="F2775" s="14"/>
      <c r="G2775" s="14"/>
      <c r="H2775" s="14"/>
      <c r="I2775" s="14"/>
      <c r="J2775" s="14"/>
      <c r="K2775" s="14"/>
      <c r="L2775" s="14"/>
      <c r="M2775" s="14"/>
      <c r="N2775" s="14"/>
      <c r="O2775" s="14"/>
      <c r="Q2775" s="14" t="str">
        <f>IF(moras!H2767="SI", moras!C2767, "")</f>
        <v/>
      </c>
      <c r="R2775" s="14">
        <f>IF(moras!H2767="NO", moras!C2767, "")</f>
        <v>450000</v>
      </c>
      <c r="S2775" s="14">
        <f t="shared" si="46"/>
        <v>-450000</v>
      </c>
      <c r="T2775" s="14"/>
      <c r="U2775" s="14"/>
      <c r="V2775" s="14"/>
      <c r="W2775" s="14"/>
      <c r="X2775" s="14"/>
      <c r="Y2775" s="14"/>
      <c r="Z2775" s="14"/>
      <c r="AA2775" s="14"/>
      <c r="AB2775" s="14"/>
      <c r="AC2775" s="14"/>
      <c r="AD2775" s="14"/>
      <c r="AE2775" s="14"/>
      <c r="AF2775" s="14"/>
      <c r="AG2775" s="14"/>
      <c r="AH2775" s="14"/>
      <c r="AI2775" s="14"/>
      <c r="AJ2775" s="14"/>
      <c r="AK2775" s="14"/>
      <c r="AL2775" s="14"/>
    </row>
    <row r="2776" spans="1:38">
      <c r="A2776" s="14"/>
      <c r="B2776" s="14"/>
      <c r="C2776" s="14"/>
      <c r="D2776" s="14"/>
      <c r="E2776" s="14"/>
      <c r="F2776" s="14"/>
      <c r="G2776" s="14"/>
      <c r="H2776" s="14"/>
      <c r="I2776" s="14"/>
      <c r="J2776" s="14"/>
      <c r="K2776" s="14"/>
      <c r="L2776" s="14"/>
      <c r="M2776" s="14"/>
      <c r="N2776" s="14"/>
      <c r="O2776" s="14"/>
      <c r="Q2776" s="14" t="str">
        <f>IF(moras!H2768="SI", moras!C2768, "")</f>
        <v/>
      </c>
      <c r="R2776" s="14">
        <f>IF(moras!H2768="NO", moras!C2768, "")</f>
        <v>359544.27</v>
      </c>
      <c r="S2776" s="14">
        <f t="shared" si="46"/>
        <v>-359544.27</v>
      </c>
      <c r="T2776" s="14"/>
      <c r="U2776" s="14"/>
      <c r="V2776" s="14"/>
      <c r="W2776" s="14"/>
      <c r="X2776" s="14"/>
      <c r="Y2776" s="14"/>
      <c r="Z2776" s="14"/>
      <c r="AA2776" s="14"/>
      <c r="AB2776" s="14"/>
      <c r="AC2776" s="14"/>
      <c r="AD2776" s="14"/>
      <c r="AE2776" s="14"/>
      <c r="AF2776" s="14"/>
      <c r="AG2776" s="14"/>
      <c r="AH2776" s="14"/>
      <c r="AI2776" s="14"/>
      <c r="AJ2776" s="14"/>
      <c r="AK2776" s="14"/>
      <c r="AL2776" s="14"/>
    </row>
    <row r="2777" spans="1:38">
      <c r="A2777" s="14"/>
      <c r="B2777" s="14"/>
      <c r="C2777" s="14"/>
      <c r="D2777" s="14"/>
      <c r="E2777" s="14"/>
      <c r="F2777" s="14"/>
      <c r="G2777" s="14"/>
      <c r="H2777" s="14"/>
      <c r="I2777" s="14"/>
      <c r="J2777" s="14"/>
      <c r="K2777" s="14"/>
      <c r="L2777" s="14"/>
      <c r="M2777" s="14"/>
      <c r="N2777" s="14"/>
      <c r="O2777" s="14"/>
      <c r="Q2777" s="14" t="str">
        <f>IF(moras!H2769="SI", moras!C2769, "")</f>
        <v/>
      </c>
      <c r="R2777" s="14">
        <f>IF(moras!H2769="NO", moras!C2769, "")</f>
        <v>759569.6</v>
      </c>
      <c r="S2777" s="14">
        <f t="shared" si="46"/>
        <v>-759569.6</v>
      </c>
      <c r="T2777" s="14"/>
      <c r="U2777" s="14"/>
      <c r="V2777" s="14"/>
      <c r="W2777" s="14"/>
      <c r="X2777" s="14"/>
      <c r="Y2777" s="14"/>
      <c r="Z2777" s="14"/>
      <c r="AA2777" s="14"/>
      <c r="AB2777" s="14"/>
      <c r="AC2777" s="14"/>
      <c r="AD2777" s="14"/>
      <c r="AE2777" s="14"/>
      <c r="AF2777" s="14"/>
      <c r="AG2777" s="14"/>
      <c r="AH2777" s="14"/>
      <c r="AI2777" s="14"/>
      <c r="AJ2777" s="14"/>
      <c r="AK2777" s="14"/>
      <c r="AL2777" s="14"/>
    </row>
    <row r="2778" spans="1:38">
      <c r="A2778" s="14"/>
      <c r="B2778" s="14"/>
      <c r="C2778" s="14"/>
      <c r="D2778" s="14"/>
      <c r="E2778" s="14"/>
      <c r="F2778" s="14"/>
      <c r="G2778" s="14"/>
      <c r="H2778" s="14"/>
      <c r="I2778" s="14"/>
      <c r="J2778" s="14"/>
      <c r="K2778" s="14"/>
      <c r="L2778" s="14"/>
      <c r="M2778" s="14"/>
      <c r="N2778" s="14"/>
      <c r="O2778" s="14"/>
      <c r="Q2778" s="14">
        <f>IF(moras!H2770="SI", moras!C2770, "")</f>
        <v>894532</v>
      </c>
      <c r="R2778" s="14" t="str">
        <f>IF(moras!H2770="NO", moras!C2770, "")</f>
        <v/>
      </c>
      <c r="S2778" s="14" t="e">
        <f t="shared" si="46"/>
        <v>#VALUE!</v>
      </c>
      <c r="T2778" s="14"/>
      <c r="U2778" s="14"/>
      <c r="V2778" s="14"/>
      <c r="W2778" s="14"/>
      <c r="X2778" s="14"/>
      <c r="Y2778" s="14"/>
      <c r="Z2778" s="14"/>
      <c r="AA2778" s="14"/>
      <c r="AB2778" s="14"/>
      <c r="AC2778" s="14"/>
      <c r="AD2778" s="14"/>
      <c r="AE2778" s="14"/>
      <c r="AF2778" s="14"/>
      <c r="AG2778" s="14"/>
      <c r="AH2778" s="14"/>
      <c r="AI2778" s="14"/>
      <c r="AJ2778" s="14"/>
      <c r="AK2778" s="14"/>
      <c r="AL2778" s="14"/>
    </row>
    <row r="2779" spans="1:38">
      <c r="A2779" s="14"/>
      <c r="B2779" s="14"/>
      <c r="C2779" s="14"/>
      <c r="D2779" s="14"/>
      <c r="E2779" s="14"/>
      <c r="F2779" s="14"/>
      <c r="G2779" s="14"/>
      <c r="H2779" s="14"/>
      <c r="I2779" s="14"/>
      <c r="J2779" s="14"/>
      <c r="K2779" s="14"/>
      <c r="L2779" s="14"/>
      <c r="M2779" s="14"/>
      <c r="N2779" s="14"/>
      <c r="O2779" s="14"/>
      <c r="Q2779" s="14" t="str">
        <f>IF(moras!H2771="SI", moras!C2771, "")</f>
        <v/>
      </c>
      <c r="R2779" s="14">
        <f>IF(moras!H2771="NO", moras!C2771, "")</f>
        <v>117186.67</v>
      </c>
      <c r="S2779" s="14">
        <f t="shared" si="46"/>
        <v>-117186.67</v>
      </c>
      <c r="T2779" s="14"/>
      <c r="U2779" s="14"/>
      <c r="V2779" s="14"/>
      <c r="W2779" s="14"/>
      <c r="X2779" s="14"/>
      <c r="Y2779" s="14"/>
      <c r="Z2779" s="14"/>
      <c r="AA2779" s="14"/>
      <c r="AB2779" s="14"/>
      <c r="AC2779" s="14"/>
      <c r="AD2779" s="14"/>
      <c r="AE2779" s="14"/>
      <c r="AF2779" s="14"/>
      <c r="AG2779" s="14"/>
      <c r="AH2779" s="14"/>
      <c r="AI2779" s="14"/>
      <c r="AJ2779" s="14"/>
      <c r="AK2779" s="14"/>
      <c r="AL2779" s="14"/>
    </row>
    <row r="2780" spans="1:38">
      <c r="A2780" s="14"/>
      <c r="B2780" s="14"/>
      <c r="C2780" s="14"/>
      <c r="D2780" s="14"/>
      <c r="E2780" s="14"/>
      <c r="F2780" s="14"/>
      <c r="G2780" s="14"/>
      <c r="H2780" s="14"/>
      <c r="I2780" s="14"/>
      <c r="J2780" s="14"/>
      <c r="K2780" s="14"/>
      <c r="L2780" s="14"/>
      <c r="M2780" s="14"/>
      <c r="N2780" s="14"/>
      <c r="O2780" s="14"/>
      <c r="Q2780" s="14" t="str">
        <f>IF(moras!H2772="SI", moras!C2772, "")</f>
        <v/>
      </c>
      <c r="R2780" s="14">
        <f>IF(moras!H2772="NO", moras!C2772, "")</f>
        <v>1314609</v>
      </c>
      <c r="S2780" s="14">
        <f t="shared" si="46"/>
        <v>-1314609</v>
      </c>
      <c r="T2780" s="14"/>
      <c r="U2780" s="14"/>
      <c r="V2780" s="14"/>
      <c r="W2780" s="14"/>
      <c r="X2780" s="14"/>
      <c r="Y2780" s="14"/>
      <c r="Z2780" s="14"/>
      <c r="AA2780" s="14"/>
      <c r="AB2780" s="14"/>
      <c r="AC2780" s="14"/>
      <c r="AD2780" s="14"/>
      <c r="AE2780" s="14"/>
      <c r="AF2780" s="14"/>
      <c r="AG2780" s="14"/>
      <c r="AH2780" s="14"/>
      <c r="AI2780" s="14"/>
      <c r="AJ2780" s="14"/>
      <c r="AK2780" s="14"/>
      <c r="AL2780" s="14"/>
    </row>
    <row r="2781" spans="1:38">
      <c r="A2781" s="14"/>
      <c r="B2781" s="14"/>
      <c r="C2781" s="14"/>
      <c r="D2781" s="14"/>
      <c r="E2781" s="14"/>
      <c r="F2781" s="14"/>
      <c r="G2781" s="14"/>
      <c r="H2781" s="14"/>
      <c r="I2781" s="14"/>
      <c r="J2781" s="14"/>
      <c r="K2781" s="14"/>
      <c r="L2781" s="14"/>
      <c r="M2781" s="14"/>
      <c r="N2781" s="14"/>
      <c r="O2781" s="14"/>
      <c r="Q2781" s="14">
        <f>IF(moras!H2773="SI", moras!C2773, "")</f>
        <v>298925</v>
      </c>
      <c r="R2781" s="14" t="str">
        <f>IF(moras!H2773="NO", moras!C2773, "")</f>
        <v/>
      </c>
      <c r="S2781" s="14" t="e">
        <f t="shared" si="46"/>
        <v>#VALUE!</v>
      </c>
      <c r="T2781" s="14"/>
      <c r="U2781" s="14"/>
      <c r="V2781" s="14"/>
      <c r="W2781" s="14"/>
      <c r="X2781" s="14"/>
      <c r="Y2781" s="14"/>
      <c r="Z2781" s="14"/>
      <c r="AA2781" s="14"/>
      <c r="AB2781" s="14"/>
      <c r="AC2781" s="14"/>
      <c r="AD2781" s="14"/>
      <c r="AE2781" s="14"/>
      <c r="AF2781" s="14"/>
      <c r="AG2781" s="14"/>
      <c r="AH2781" s="14"/>
      <c r="AI2781" s="14"/>
      <c r="AJ2781" s="14"/>
      <c r="AK2781" s="14"/>
      <c r="AL2781" s="14"/>
    </row>
    <row r="2782" spans="1:38">
      <c r="A2782" s="14"/>
      <c r="B2782" s="14"/>
      <c r="C2782" s="14"/>
      <c r="D2782" s="14"/>
      <c r="E2782" s="14"/>
      <c r="F2782" s="14"/>
      <c r="G2782" s="14"/>
      <c r="H2782" s="14"/>
      <c r="I2782" s="14"/>
      <c r="J2782" s="14"/>
      <c r="K2782" s="14"/>
      <c r="L2782" s="14"/>
      <c r="M2782" s="14"/>
      <c r="N2782" s="14"/>
      <c r="O2782" s="14"/>
      <c r="Q2782" s="14" t="str">
        <f>IF(moras!H2774="SI", moras!C2774, "")</f>
        <v/>
      </c>
      <c r="R2782" s="14">
        <f>IF(moras!H2774="NO", moras!C2774, "")</f>
        <v>410982</v>
      </c>
      <c r="S2782" s="14">
        <f t="shared" si="46"/>
        <v>-410982</v>
      </c>
      <c r="T2782" s="14"/>
      <c r="U2782" s="14"/>
      <c r="V2782" s="14"/>
      <c r="W2782" s="14"/>
      <c r="X2782" s="14"/>
      <c r="Y2782" s="14"/>
      <c r="Z2782" s="14"/>
      <c r="AA2782" s="14"/>
      <c r="AB2782" s="14"/>
      <c r="AC2782" s="14"/>
      <c r="AD2782" s="14"/>
      <c r="AE2782" s="14"/>
      <c r="AF2782" s="14"/>
      <c r="AG2782" s="14"/>
      <c r="AH2782" s="14"/>
      <c r="AI2782" s="14"/>
      <c r="AJ2782" s="14"/>
      <c r="AK2782" s="14"/>
      <c r="AL2782" s="14"/>
    </row>
    <row r="2783" spans="1:38">
      <c r="A2783" s="14"/>
      <c r="B2783" s="14"/>
      <c r="C2783" s="14"/>
      <c r="D2783" s="14"/>
      <c r="E2783" s="14"/>
      <c r="F2783" s="14"/>
      <c r="G2783" s="14"/>
      <c r="H2783" s="14"/>
      <c r="I2783" s="14"/>
      <c r="J2783" s="14"/>
      <c r="K2783" s="14"/>
      <c r="L2783" s="14"/>
      <c r="M2783" s="14"/>
      <c r="N2783" s="14"/>
      <c r="O2783" s="14"/>
      <c r="Q2783" s="14" t="str">
        <f>IF(moras!H2775="SI", moras!C2775, "")</f>
        <v/>
      </c>
      <c r="R2783" s="14">
        <f>IF(moras!H2775="NO", moras!C2775, "")</f>
        <v>1511127</v>
      </c>
      <c r="S2783" s="14">
        <f t="shared" si="46"/>
        <v>-1511127</v>
      </c>
      <c r="T2783" s="14"/>
      <c r="U2783" s="14"/>
      <c r="V2783" s="14"/>
      <c r="W2783" s="14"/>
      <c r="X2783" s="14"/>
      <c r="Y2783" s="14"/>
      <c r="Z2783" s="14"/>
      <c r="AA2783" s="14"/>
      <c r="AB2783" s="14"/>
      <c r="AC2783" s="14"/>
      <c r="AD2783" s="14"/>
      <c r="AE2783" s="14"/>
      <c r="AF2783" s="14"/>
      <c r="AG2783" s="14"/>
      <c r="AH2783" s="14"/>
      <c r="AI2783" s="14"/>
      <c r="AJ2783" s="14"/>
      <c r="AK2783" s="14"/>
      <c r="AL2783" s="14"/>
    </row>
    <row r="2784" spans="1:38">
      <c r="A2784" s="14"/>
      <c r="B2784" s="14"/>
      <c r="C2784" s="14"/>
      <c r="D2784" s="14"/>
      <c r="E2784" s="14"/>
      <c r="F2784" s="14"/>
      <c r="G2784" s="14"/>
      <c r="H2784" s="14"/>
      <c r="I2784" s="14"/>
      <c r="J2784" s="14"/>
      <c r="K2784" s="14"/>
      <c r="L2784" s="14"/>
      <c r="M2784" s="14"/>
      <c r="N2784" s="14"/>
      <c r="O2784" s="14"/>
      <c r="Q2784" s="14" t="str">
        <f>IF(moras!H2776="SI", moras!C2776, "")</f>
        <v/>
      </c>
      <c r="R2784" s="14">
        <f>IF(moras!H2776="NO", moras!C2776, "")</f>
        <v>361080</v>
      </c>
      <c r="S2784" s="14">
        <f t="shared" si="46"/>
        <v>-361080</v>
      </c>
      <c r="T2784" s="14"/>
      <c r="U2784" s="14"/>
      <c r="V2784" s="14"/>
      <c r="W2784" s="14"/>
      <c r="X2784" s="14"/>
      <c r="Y2784" s="14"/>
      <c r="Z2784" s="14"/>
      <c r="AA2784" s="14"/>
      <c r="AB2784" s="14"/>
      <c r="AC2784" s="14"/>
      <c r="AD2784" s="14"/>
      <c r="AE2784" s="14"/>
      <c r="AF2784" s="14"/>
      <c r="AG2784" s="14"/>
      <c r="AH2784" s="14"/>
      <c r="AI2784" s="14"/>
      <c r="AJ2784" s="14"/>
      <c r="AK2784" s="14"/>
      <c r="AL2784" s="14"/>
    </row>
    <row r="2785" spans="1:38">
      <c r="A2785" s="14"/>
      <c r="B2785" s="14"/>
      <c r="C2785" s="14"/>
      <c r="D2785" s="14"/>
      <c r="E2785" s="14"/>
      <c r="F2785" s="14"/>
      <c r="G2785" s="14"/>
      <c r="H2785" s="14"/>
      <c r="I2785" s="14"/>
      <c r="J2785" s="14"/>
      <c r="K2785" s="14"/>
      <c r="L2785" s="14"/>
      <c r="M2785" s="14"/>
      <c r="N2785" s="14"/>
      <c r="O2785" s="14"/>
      <c r="Q2785" s="14" t="str">
        <f>IF(moras!H2777="SI", moras!C2777, "")</f>
        <v/>
      </c>
      <c r="R2785" s="14">
        <f>IF(moras!H2777="NO", moras!C2777, "")</f>
        <v>2676486.65</v>
      </c>
      <c r="S2785" s="14">
        <f t="shared" si="46"/>
        <v>-2676486.65</v>
      </c>
      <c r="T2785" s="14"/>
      <c r="U2785" s="14"/>
      <c r="V2785" s="14"/>
      <c r="W2785" s="14"/>
      <c r="X2785" s="14"/>
      <c r="Y2785" s="14"/>
      <c r="Z2785" s="14"/>
      <c r="AA2785" s="14"/>
      <c r="AB2785" s="14"/>
      <c r="AC2785" s="14"/>
      <c r="AD2785" s="14"/>
      <c r="AE2785" s="14"/>
      <c r="AF2785" s="14"/>
      <c r="AG2785" s="14"/>
      <c r="AH2785" s="14"/>
      <c r="AI2785" s="14"/>
      <c r="AJ2785" s="14"/>
      <c r="AK2785" s="14"/>
      <c r="AL2785" s="14"/>
    </row>
    <row r="2786" spans="1:38">
      <c r="A2786" s="14"/>
      <c r="B2786" s="14"/>
      <c r="C2786" s="14"/>
      <c r="D2786" s="14"/>
      <c r="E2786" s="14"/>
      <c r="F2786" s="14"/>
      <c r="G2786" s="14"/>
      <c r="H2786" s="14"/>
      <c r="I2786" s="14"/>
      <c r="J2786" s="14"/>
      <c r="K2786" s="14"/>
      <c r="L2786" s="14"/>
      <c r="M2786" s="14"/>
      <c r="N2786" s="14"/>
      <c r="O2786" s="14"/>
      <c r="Q2786" s="14" t="str">
        <f>IF(moras!H2778="SI", moras!C2778, "")</f>
        <v/>
      </c>
      <c r="R2786" s="14">
        <f>IF(moras!H2778="NO", moras!C2778, "")</f>
        <v>298482</v>
      </c>
      <c r="S2786" s="14">
        <f t="shared" si="46"/>
        <v>-298482</v>
      </c>
      <c r="T2786" s="14"/>
      <c r="U2786" s="14"/>
      <c r="V2786" s="14"/>
      <c r="W2786" s="14"/>
      <c r="X2786" s="14"/>
      <c r="Y2786" s="14"/>
      <c r="Z2786" s="14"/>
      <c r="AA2786" s="14"/>
      <c r="AB2786" s="14"/>
      <c r="AC2786" s="14"/>
      <c r="AD2786" s="14"/>
      <c r="AE2786" s="14"/>
      <c r="AF2786" s="14"/>
      <c r="AG2786" s="14"/>
      <c r="AH2786" s="14"/>
      <c r="AI2786" s="14"/>
      <c r="AJ2786" s="14"/>
      <c r="AK2786" s="14"/>
      <c r="AL2786" s="14"/>
    </row>
    <row r="2787" spans="1:38">
      <c r="A2787" s="14"/>
      <c r="B2787" s="14"/>
      <c r="C2787" s="14"/>
      <c r="D2787" s="14"/>
      <c r="E2787" s="14"/>
      <c r="F2787" s="14"/>
      <c r="G2787" s="14"/>
      <c r="H2787" s="14"/>
      <c r="I2787" s="14"/>
      <c r="J2787" s="14"/>
      <c r="K2787" s="14"/>
      <c r="L2787" s="14"/>
      <c r="M2787" s="14"/>
      <c r="N2787" s="14"/>
      <c r="O2787" s="14"/>
      <c r="Q2787" s="14" t="str">
        <f>IF(moras!H2779="SI", moras!C2779, "")</f>
        <v/>
      </c>
      <c r="R2787" s="14">
        <f>IF(moras!H2779="NO", moras!C2779, "")</f>
        <v>1603638.49</v>
      </c>
      <c r="S2787" s="14">
        <f t="shared" si="46"/>
        <v>-1603638.49</v>
      </c>
      <c r="T2787" s="14"/>
      <c r="U2787" s="14"/>
      <c r="V2787" s="14"/>
      <c r="W2787" s="14"/>
      <c r="X2787" s="14"/>
      <c r="Y2787" s="14"/>
      <c r="Z2787" s="14"/>
      <c r="AA2787" s="14"/>
      <c r="AB2787" s="14"/>
      <c r="AC2787" s="14"/>
      <c r="AD2787" s="14"/>
      <c r="AE2787" s="14"/>
      <c r="AF2787" s="14"/>
      <c r="AG2787" s="14"/>
      <c r="AH2787" s="14"/>
      <c r="AI2787" s="14"/>
      <c r="AJ2787" s="14"/>
      <c r="AK2787" s="14"/>
      <c r="AL2787" s="14"/>
    </row>
    <row r="2788" spans="1:38">
      <c r="A2788" s="14"/>
      <c r="B2788" s="14"/>
      <c r="C2788" s="14"/>
      <c r="D2788" s="14"/>
      <c r="E2788" s="14"/>
      <c r="F2788" s="14"/>
      <c r="G2788" s="14"/>
      <c r="H2788" s="14"/>
      <c r="I2788" s="14"/>
      <c r="J2788" s="14"/>
      <c r="K2788" s="14"/>
      <c r="L2788" s="14"/>
      <c r="M2788" s="14"/>
      <c r="N2788" s="14"/>
      <c r="O2788" s="14"/>
      <c r="Q2788" s="14" t="str">
        <f>IF(moras!H2780="SI", moras!C2780, "")</f>
        <v/>
      </c>
      <c r="R2788" s="14">
        <f>IF(moras!H2780="NO", moras!C2780, "")</f>
        <v>757822.41</v>
      </c>
      <c r="S2788" s="14">
        <f t="shared" si="46"/>
        <v>-757822.41</v>
      </c>
      <c r="T2788" s="14"/>
      <c r="U2788" s="14"/>
      <c r="V2788" s="14"/>
      <c r="W2788" s="14"/>
      <c r="X2788" s="14"/>
      <c r="Y2788" s="14"/>
      <c r="Z2788" s="14"/>
      <c r="AA2788" s="14"/>
      <c r="AB2788" s="14"/>
      <c r="AC2788" s="14"/>
      <c r="AD2788" s="14"/>
      <c r="AE2788" s="14"/>
      <c r="AF2788" s="14"/>
      <c r="AG2788" s="14"/>
      <c r="AH2788" s="14"/>
      <c r="AI2788" s="14"/>
      <c r="AJ2788" s="14"/>
      <c r="AK2788" s="14"/>
      <c r="AL2788" s="14"/>
    </row>
    <row r="2789" spans="1:38">
      <c r="A2789" s="14"/>
      <c r="B2789" s="14"/>
      <c r="C2789" s="14"/>
      <c r="D2789" s="14"/>
      <c r="E2789" s="14"/>
      <c r="F2789" s="14"/>
      <c r="G2789" s="14"/>
      <c r="H2789" s="14"/>
      <c r="I2789" s="14"/>
      <c r="J2789" s="14"/>
      <c r="K2789" s="14"/>
      <c r="L2789" s="14"/>
      <c r="M2789" s="14"/>
      <c r="N2789" s="14"/>
      <c r="O2789" s="14"/>
      <c r="Q2789" s="14" t="str">
        <f>IF(moras!H2781="SI", moras!C2781, "")</f>
        <v/>
      </c>
      <c r="R2789" s="14">
        <f>IF(moras!H2781="NO", moras!C2781, "")</f>
        <v>298000</v>
      </c>
      <c r="S2789" s="14">
        <f t="shared" si="46"/>
        <v>-298000</v>
      </c>
      <c r="T2789" s="14"/>
      <c r="U2789" s="14"/>
      <c r="V2789" s="14"/>
      <c r="W2789" s="14"/>
      <c r="X2789" s="14"/>
      <c r="Y2789" s="14"/>
      <c r="Z2789" s="14"/>
      <c r="AA2789" s="14"/>
      <c r="AB2789" s="14"/>
      <c r="AC2789" s="14"/>
      <c r="AD2789" s="14"/>
      <c r="AE2789" s="14"/>
      <c r="AF2789" s="14"/>
      <c r="AG2789" s="14"/>
      <c r="AH2789" s="14"/>
      <c r="AI2789" s="14"/>
      <c r="AJ2789" s="14"/>
      <c r="AK2789" s="14"/>
      <c r="AL2789" s="14"/>
    </row>
    <row r="2790" spans="1:38">
      <c r="A2790" s="14"/>
      <c r="B2790" s="14"/>
      <c r="C2790" s="14"/>
      <c r="D2790" s="14"/>
      <c r="E2790" s="14"/>
      <c r="F2790" s="14"/>
      <c r="G2790" s="14"/>
      <c r="H2790" s="14"/>
      <c r="I2790" s="14"/>
      <c r="J2790" s="14"/>
      <c r="K2790" s="14"/>
      <c r="L2790" s="14"/>
      <c r="M2790" s="14"/>
      <c r="N2790" s="14"/>
      <c r="O2790" s="14"/>
      <c r="Q2790" s="14">
        <f>IF(moras!H2782="SI", moras!C2782, "")</f>
        <v>300018</v>
      </c>
      <c r="R2790" s="14" t="str">
        <f>IF(moras!H2782="NO", moras!C2782, "")</f>
        <v/>
      </c>
      <c r="S2790" s="14" t="e">
        <f t="shared" si="46"/>
        <v>#VALUE!</v>
      </c>
      <c r="T2790" s="14"/>
      <c r="U2790" s="14"/>
      <c r="V2790" s="14"/>
      <c r="W2790" s="14"/>
      <c r="X2790" s="14"/>
      <c r="Y2790" s="14"/>
      <c r="Z2790" s="14"/>
      <c r="AA2790" s="14"/>
      <c r="AB2790" s="14"/>
      <c r="AC2790" s="14"/>
      <c r="AD2790" s="14"/>
      <c r="AE2790" s="14"/>
      <c r="AF2790" s="14"/>
      <c r="AG2790" s="14"/>
      <c r="AH2790" s="14"/>
      <c r="AI2790" s="14"/>
      <c r="AJ2790" s="14"/>
      <c r="AK2790" s="14"/>
      <c r="AL2790" s="14"/>
    </row>
    <row r="2791" spans="1:38">
      <c r="A2791" s="14"/>
      <c r="B2791" s="14"/>
      <c r="C2791" s="14"/>
      <c r="D2791" s="14"/>
      <c r="E2791" s="14"/>
      <c r="F2791" s="14"/>
      <c r="G2791" s="14"/>
      <c r="H2791" s="14"/>
      <c r="I2791" s="14"/>
      <c r="J2791" s="14"/>
      <c r="K2791" s="14"/>
      <c r="L2791" s="14"/>
      <c r="M2791" s="14"/>
      <c r="N2791" s="14"/>
      <c r="O2791" s="14"/>
      <c r="Q2791" s="14" t="str">
        <f>IF(moras!H2783="SI", moras!C2783, "")</f>
        <v/>
      </c>
      <c r="R2791" s="14">
        <f>IF(moras!H2783="NO", moras!C2783, "")</f>
        <v>651569.96</v>
      </c>
      <c r="S2791" s="14">
        <f t="shared" si="46"/>
        <v>-651569.96</v>
      </c>
      <c r="T2791" s="14"/>
      <c r="U2791" s="14"/>
      <c r="V2791" s="14"/>
      <c r="W2791" s="14"/>
      <c r="X2791" s="14"/>
      <c r="Y2791" s="14"/>
      <c r="Z2791" s="14"/>
      <c r="AA2791" s="14"/>
      <c r="AB2791" s="14"/>
      <c r="AC2791" s="14"/>
      <c r="AD2791" s="14"/>
      <c r="AE2791" s="14"/>
      <c r="AF2791" s="14"/>
      <c r="AG2791" s="14"/>
      <c r="AH2791" s="14"/>
      <c r="AI2791" s="14"/>
      <c r="AJ2791" s="14"/>
      <c r="AK2791" s="14"/>
      <c r="AL2791" s="14"/>
    </row>
    <row r="2792" spans="1:38">
      <c r="A2792" s="14"/>
      <c r="B2792" s="14"/>
      <c r="C2792" s="14"/>
      <c r="D2792" s="14"/>
      <c r="E2792" s="14"/>
      <c r="F2792" s="14"/>
      <c r="G2792" s="14"/>
      <c r="H2792" s="14"/>
      <c r="I2792" s="14"/>
      <c r="J2792" s="14"/>
      <c r="K2792" s="14"/>
      <c r="L2792" s="14"/>
      <c r="M2792" s="14"/>
      <c r="N2792" s="14"/>
      <c r="O2792" s="14"/>
      <c r="Q2792" s="14" t="str">
        <f>IF(moras!H2784="SI", moras!C2784, "")</f>
        <v/>
      </c>
      <c r="R2792" s="14">
        <f>IF(moras!H2784="NO", moras!C2784, "")</f>
        <v>359544.27</v>
      </c>
      <c r="S2792" s="14">
        <f t="shared" si="46"/>
        <v>-359544.27</v>
      </c>
      <c r="T2792" s="14"/>
      <c r="U2792" s="14"/>
      <c r="V2792" s="14"/>
      <c r="W2792" s="14"/>
      <c r="X2792" s="14"/>
      <c r="Y2792" s="14"/>
      <c r="Z2792" s="14"/>
      <c r="AA2792" s="14"/>
      <c r="AB2792" s="14"/>
      <c r="AC2792" s="14"/>
      <c r="AD2792" s="14"/>
      <c r="AE2792" s="14"/>
      <c r="AF2792" s="14"/>
      <c r="AG2792" s="14"/>
      <c r="AH2792" s="14"/>
      <c r="AI2792" s="14"/>
      <c r="AJ2792" s="14"/>
      <c r="AK2792" s="14"/>
      <c r="AL2792" s="14"/>
    </row>
    <row r="2793" spans="1:38">
      <c r="A2793" s="14"/>
      <c r="B2793" s="14"/>
      <c r="C2793" s="14"/>
      <c r="D2793" s="14"/>
      <c r="E2793" s="14"/>
      <c r="F2793" s="14"/>
      <c r="G2793" s="14"/>
      <c r="H2793" s="14"/>
      <c r="I2793" s="14"/>
      <c r="J2793" s="14"/>
      <c r="K2793" s="14"/>
      <c r="L2793" s="14"/>
      <c r="M2793" s="14"/>
      <c r="N2793" s="14"/>
      <c r="O2793" s="14"/>
      <c r="Q2793" s="14" t="str">
        <f>IF(moras!H2785="SI", moras!C2785, "")</f>
        <v/>
      </c>
      <c r="R2793" s="14">
        <f>IF(moras!H2785="NO", moras!C2785, "")</f>
        <v>554128</v>
      </c>
      <c r="S2793" s="14">
        <f t="shared" si="46"/>
        <v>-554128</v>
      </c>
      <c r="T2793" s="14"/>
      <c r="U2793" s="14"/>
      <c r="V2793" s="14"/>
      <c r="W2793" s="14"/>
      <c r="X2793" s="14"/>
      <c r="Y2793" s="14"/>
      <c r="Z2793" s="14"/>
      <c r="AA2793" s="14"/>
      <c r="AB2793" s="14"/>
      <c r="AC2793" s="14"/>
      <c r="AD2793" s="14"/>
      <c r="AE2793" s="14"/>
      <c r="AF2793" s="14"/>
      <c r="AG2793" s="14"/>
      <c r="AH2793" s="14"/>
      <c r="AI2793" s="14"/>
      <c r="AJ2793" s="14"/>
      <c r="AK2793" s="14"/>
      <c r="AL2793" s="14"/>
    </row>
    <row r="2794" spans="1:38">
      <c r="A2794" s="14"/>
      <c r="B2794" s="14"/>
      <c r="C2794" s="14"/>
      <c r="D2794" s="14"/>
      <c r="E2794" s="14"/>
      <c r="F2794" s="14"/>
      <c r="G2794" s="14"/>
      <c r="H2794" s="14"/>
      <c r="I2794" s="14"/>
      <c r="J2794" s="14"/>
      <c r="K2794" s="14"/>
      <c r="L2794" s="14"/>
      <c r="M2794" s="14"/>
      <c r="N2794" s="14"/>
      <c r="O2794" s="14"/>
      <c r="Q2794" s="14" t="str">
        <f>IF(moras!H2786="SI", moras!C2786, "")</f>
        <v/>
      </c>
      <c r="R2794" s="14">
        <f>IF(moras!H2786="NO", moras!C2786, "")</f>
        <v>493352.64</v>
      </c>
      <c r="S2794" s="14">
        <f t="shared" si="46"/>
        <v>-493352.64</v>
      </c>
      <c r="T2794" s="14"/>
      <c r="U2794" s="14"/>
      <c r="V2794" s="14"/>
      <c r="W2794" s="14"/>
      <c r="X2794" s="14"/>
      <c r="Y2794" s="14"/>
      <c r="Z2794" s="14"/>
      <c r="AA2794" s="14"/>
      <c r="AB2794" s="14"/>
      <c r="AC2794" s="14"/>
      <c r="AD2794" s="14"/>
      <c r="AE2794" s="14"/>
      <c r="AF2794" s="14"/>
      <c r="AG2794" s="14"/>
      <c r="AH2794" s="14"/>
      <c r="AI2794" s="14"/>
      <c r="AJ2794" s="14"/>
      <c r="AK2794" s="14"/>
      <c r="AL2794" s="14"/>
    </row>
    <row r="2795" spans="1:38">
      <c r="A2795" s="14"/>
      <c r="B2795" s="14"/>
      <c r="C2795" s="14"/>
      <c r="D2795" s="14"/>
      <c r="E2795" s="14"/>
      <c r="F2795" s="14"/>
      <c r="G2795" s="14"/>
      <c r="H2795" s="14"/>
      <c r="I2795" s="14"/>
      <c r="J2795" s="14"/>
      <c r="K2795" s="14"/>
      <c r="L2795" s="14"/>
      <c r="M2795" s="14"/>
      <c r="N2795" s="14"/>
      <c r="O2795" s="14"/>
      <c r="Q2795" s="14" t="str">
        <f>IF(moras!H2787="SI", moras!C2787, "")</f>
        <v/>
      </c>
      <c r="R2795" s="14">
        <f>IF(moras!H2787="NO", moras!C2787, "")</f>
        <v>264600</v>
      </c>
      <c r="S2795" s="14">
        <f t="shared" si="46"/>
        <v>-264600</v>
      </c>
      <c r="T2795" s="14"/>
      <c r="U2795" s="14"/>
      <c r="V2795" s="14"/>
      <c r="W2795" s="14"/>
      <c r="X2795" s="14"/>
      <c r="Y2795" s="14"/>
      <c r="Z2795" s="14"/>
      <c r="AA2795" s="14"/>
      <c r="AB2795" s="14"/>
      <c r="AC2795" s="14"/>
      <c r="AD2795" s="14"/>
      <c r="AE2795" s="14"/>
      <c r="AF2795" s="14"/>
      <c r="AG2795" s="14"/>
      <c r="AH2795" s="14"/>
      <c r="AI2795" s="14"/>
      <c r="AJ2795" s="14"/>
      <c r="AK2795" s="14"/>
      <c r="AL2795" s="14"/>
    </row>
    <row r="2796" spans="1:38">
      <c r="A2796" s="14"/>
      <c r="B2796" s="14"/>
      <c r="C2796" s="14"/>
      <c r="D2796" s="14"/>
      <c r="E2796" s="14"/>
      <c r="F2796" s="14"/>
      <c r="G2796" s="14"/>
      <c r="H2796" s="14"/>
      <c r="I2796" s="14"/>
      <c r="J2796" s="14"/>
      <c r="K2796" s="14"/>
      <c r="L2796" s="14"/>
      <c r="M2796" s="14"/>
      <c r="N2796" s="14"/>
      <c r="O2796" s="14"/>
      <c r="Q2796" s="14" t="str">
        <f>IF(moras!H2788="SI", moras!C2788, "")</f>
        <v/>
      </c>
      <c r="R2796" s="14">
        <f>IF(moras!H2788="NO", moras!C2788, "")</f>
        <v>681931.83</v>
      </c>
      <c r="S2796" s="14">
        <f t="shared" si="46"/>
        <v>-681931.83</v>
      </c>
      <c r="T2796" s="14"/>
      <c r="U2796" s="14"/>
      <c r="V2796" s="14"/>
      <c r="W2796" s="14"/>
      <c r="X2796" s="14"/>
      <c r="Y2796" s="14"/>
      <c r="Z2796" s="14"/>
      <c r="AA2796" s="14"/>
      <c r="AB2796" s="14"/>
      <c r="AC2796" s="14"/>
      <c r="AD2796" s="14"/>
      <c r="AE2796" s="14"/>
      <c r="AF2796" s="14"/>
      <c r="AG2796" s="14"/>
      <c r="AH2796" s="14"/>
      <c r="AI2796" s="14"/>
      <c r="AJ2796" s="14"/>
      <c r="AK2796" s="14"/>
      <c r="AL2796" s="14"/>
    </row>
    <row r="2797" spans="1:38">
      <c r="A2797" s="14"/>
      <c r="B2797" s="14"/>
      <c r="C2797" s="14"/>
      <c r="D2797" s="14"/>
      <c r="E2797" s="14"/>
      <c r="F2797" s="14"/>
      <c r="G2797" s="14"/>
      <c r="H2797" s="14"/>
      <c r="I2797" s="14"/>
      <c r="J2797" s="14"/>
      <c r="K2797" s="14"/>
      <c r="L2797" s="14"/>
      <c r="M2797" s="14"/>
      <c r="N2797" s="14"/>
      <c r="O2797" s="14"/>
      <c r="Q2797" s="14" t="str">
        <f>IF(moras!H2789="SI", moras!C2789, "")</f>
        <v/>
      </c>
      <c r="R2797" s="14">
        <f>IF(moras!H2789="NO", moras!C2789, "")</f>
        <v>278030</v>
      </c>
      <c r="S2797" s="14">
        <f t="shared" si="46"/>
        <v>-278030</v>
      </c>
      <c r="T2797" s="14"/>
      <c r="U2797" s="14"/>
      <c r="V2797" s="14"/>
      <c r="W2797" s="14"/>
      <c r="X2797" s="14"/>
      <c r="Y2797" s="14"/>
      <c r="Z2797" s="14"/>
      <c r="AA2797" s="14"/>
      <c r="AB2797" s="14"/>
      <c r="AC2797" s="14"/>
      <c r="AD2797" s="14"/>
      <c r="AE2797" s="14"/>
      <c r="AF2797" s="14"/>
      <c r="AG2797" s="14"/>
      <c r="AH2797" s="14"/>
      <c r="AI2797" s="14"/>
      <c r="AJ2797" s="14"/>
      <c r="AK2797" s="14"/>
      <c r="AL2797" s="14"/>
    </row>
    <row r="2798" spans="1:38">
      <c r="A2798" s="14"/>
      <c r="B2798" s="14"/>
      <c r="C2798" s="14"/>
      <c r="D2798" s="14"/>
      <c r="E2798" s="14"/>
      <c r="F2798" s="14"/>
      <c r="G2798" s="14"/>
      <c r="H2798" s="14"/>
      <c r="I2798" s="14"/>
      <c r="J2798" s="14"/>
      <c r="K2798" s="14"/>
      <c r="L2798" s="14"/>
      <c r="M2798" s="14"/>
      <c r="N2798" s="14"/>
      <c r="O2798" s="14"/>
      <c r="Q2798" s="14" t="str">
        <f>IF(moras!H2790="SI", moras!C2790, "")</f>
        <v/>
      </c>
      <c r="R2798" s="14">
        <f>IF(moras!H2790="NO", moras!C2790, "")</f>
        <v>1725833</v>
      </c>
      <c r="S2798" s="14">
        <f t="shared" si="46"/>
        <v>-1725833</v>
      </c>
      <c r="T2798" s="14"/>
      <c r="U2798" s="14"/>
      <c r="V2798" s="14"/>
      <c r="W2798" s="14"/>
      <c r="X2798" s="14"/>
      <c r="Y2798" s="14"/>
      <c r="Z2798" s="14"/>
      <c r="AA2798" s="14"/>
      <c r="AB2798" s="14"/>
      <c r="AC2798" s="14"/>
      <c r="AD2798" s="14"/>
      <c r="AE2798" s="14"/>
      <c r="AF2798" s="14"/>
      <c r="AG2798" s="14"/>
      <c r="AH2798" s="14"/>
      <c r="AI2798" s="14"/>
      <c r="AJ2798" s="14"/>
      <c r="AK2798" s="14"/>
      <c r="AL2798" s="14"/>
    </row>
    <row r="2799" spans="1:38">
      <c r="A2799" s="14"/>
      <c r="B2799" s="14"/>
      <c r="C2799" s="14"/>
      <c r="D2799" s="14"/>
      <c r="E2799" s="14"/>
      <c r="F2799" s="14"/>
      <c r="G2799" s="14"/>
      <c r="H2799" s="14"/>
      <c r="I2799" s="14"/>
      <c r="J2799" s="14"/>
      <c r="K2799" s="14"/>
      <c r="L2799" s="14"/>
      <c r="M2799" s="14"/>
      <c r="N2799" s="14"/>
      <c r="O2799" s="14"/>
      <c r="Q2799" s="14" t="str">
        <f>IF(moras!H2791="SI", moras!C2791, "")</f>
        <v/>
      </c>
      <c r="R2799" s="14">
        <f>IF(moras!H2791="NO", moras!C2791, "")</f>
        <v>1213114.5</v>
      </c>
      <c r="S2799" s="14">
        <f t="shared" si="46"/>
        <v>-1213114.5</v>
      </c>
      <c r="T2799" s="14"/>
      <c r="U2799" s="14"/>
      <c r="V2799" s="14"/>
      <c r="W2799" s="14"/>
      <c r="X2799" s="14"/>
      <c r="Y2799" s="14"/>
      <c r="Z2799" s="14"/>
      <c r="AA2799" s="14"/>
      <c r="AB2799" s="14"/>
      <c r="AC2799" s="14"/>
      <c r="AD2799" s="14"/>
      <c r="AE2799" s="14"/>
      <c r="AF2799" s="14"/>
      <c r="AG2799" s="14"/>
      <c r="AH2799" s="14"/>
      <c r="AI2799" s="14"/>
      <c r="AJ2799" s="14"/>
      <c r="AK2799" s="14"/>
      <c r="AL2799" s="14"/>
    </row>
    <row r="2800" spans="1:38">
      <c r="A2800" s="14"/>
      <c r="B2800" s="14"/>
      <c r="C2800" s="14"/>
      <c r="D2800" s="14"/>
      <c r="E2800" s="14"/>
      <c r="F2800" s="14"/>
      <c r="G2800" s="14"/>
      <c r="H2800" s="14"/>
      <c r="I2800" s="14"/>
      <c r="J2800" s="14"/>
      <c r="K2800" s="14"/>
      <c r="L2800" s="14"/>
      <c r="M2800" s="14"/>
      <c r="N2800" s="14"/>
      <c r="O2800" s="14"/>
      <c r="Q2800" s="14">
        <f>IF(moras!H2792="SI", moras!C2792, "")</f>
        <v>335772</v>
      </c>
      <c r="R2800" s="14" t="str">
        <f>IF(moras!H2792="NO", moras!C2792, "")</f>
        <v/>
      </c>
      <c r="S2800" s="14" t="e">
        <f t="shared" si="46"/>
        <v>#VALUE!</v>
      </c>
      <c r="T2800" s="14"/>
      <c r="U2800" s="14"/>
      <c r="V2800" s="14"/>
      <c r="W2800" s="14"/>
      <c r="X2800" s="14"/>
      <c r="Y2800" s="14"/>
      <c r="Z2800" s="14"/>
      <c r="AA2800" s="14"/>
      <c r="AB2800" s="14"/>
      <c r="AC2800" s="14"/>
      <c r="AD2800" s="14"/>
      <c r="AE2800" s="14"/>
      <c r="AF2800" s="14"/>
      <c r="AG2800" s="14"/>
      <c r="AH2800" s="14"/>
      <c r="AI2800" s="14"/>
      <c r="AJ2800" s="14"/>
      <c r="AK2800" s="14"/>
      <c r="AL2800" s="14"/>
    </row>
    <row r="2801" spans="1:38">
      <c r="A2801" s="14"/>
      <c r="B2801" s="14"/>
      <c r="C2801" s="14"/>
      <c r="D2801" s="14"/>
      <c r="E2801" s="14"/>
      <c r="F2801" s="14"/>
      <c r="G2801" s="14"/>
      <c r="H2801" s="14"/>
      <c r="I2801" s="14"/>
      <c r="J2801" s="14"/>
      <c r="K2801" s="14"/>
      <c r="L2801" s="14"/>
      <c r="M2801" s="14"/>
      <c r="N2801" s="14"/>
      <c r="O2801" s="14"/>
      <c r="Q2801" s="14" t="str">
        <f>IF(moras!H2793="SI", moras!C2793, "")</f>
        <v/>
      </c>
      <c r="R2801" s="14">
        <f>IF(moras!H2793="NO", moras!C2793, "")</f>
        <v>497847.64</v>
      </c>
      <c r="S2801" s="14">
        <f t="shared" si="46"/>
        <v>-497847.64</v>
      </c>
      <c r="T2801" s="14"/>
      <c r="U2801" s="14"/>
      <c r="V2801" s="14"/>
      <c r="W2801" s="14"/>
      <c r="X2801" s="14"/>
      <c r="Y2801" s="14"/>
      <c r="Z2801" s="14"/>
      <c r="AA2801" s="14"/>
      <c r="AB2801" s="14"/>
      <c r="AC2801" s="14"/>
      <c r="AD2801" s="14"/>
      <c r="AE2801" s="14"/>
      <c r="AF2801" s="14"/>
      <c r="AG2801" s="14"/>
      <c r="AH2801" s="14"/>
      <c r="AI2801" s="14"/>
      <c r="AJ2801" s="14"/>
      <c r="AK2801" s="14"/>
      <c r="AL2801" s="14"/>
    </row>
    <row r="2802" spans="1:38">
      <c r="A2802" s="14"/>
      <c r="B2802" s="14"/>
      <c r="C2802" s="14"/>
      <c r="D2802" s="14"/>
      <c r="E2802" s="14"/>
      <c r="F2802" s="14"/>
      <c r="G2802" s="14"/>
      <c r="H2802" s="14"/>
      <c r="I2802" s="14"/>
      <c r="J2802" s="14"/>
      <c r="K2802" s="14"/>
      <c r="L2802" s="14"/>
      <c r="M2802" s="14"/>
      <c r="N2802" s="14"/>
      <c r="O2802" s="14"/>
      <c r="Q2802" s="14" t="str">
        <f>IF(moras!H2794="SI", moras!C2794, "")</f>
        <v/>
      </c>
      <c r="R2802" s="14">
        <f>IF(moras!H2794="NO", moras!C2794, "")</f>
        <v>480488</v>
      </c>
      <c r="S2802" s="14">
        <f t="shared" si="46"/>
        <v>-480488</v>
      </c>
      <c r="T2802" s="14"/>
      <c r="U2802" s="14"/>
      <c r="V2802" s="14"/>
      <c r="W2802" s="14"/>
      <c r="X2802" s="14"/>
      <c r="Y2802" s="14"/>
      <c r="Z2802" s="14"/>
      <c r="AA2802" s="14"/>
      <c r="AB2802" s="14"/>
      <c r="AC2802" s="14"/>
      <c r="AD2802" s="14"/>
      <c r="AE2802" s="14"/>
      <c r="AF2802" s="14"/>
      <c r="AG2802" s="14"/>
      <c r="AH2802" s="14"/>
      <c r="AI2802" s="14"/>
      <c r="AJ2802" s="14"/>
      <c r="AK2802" s="14"/>
      <c r="AL2802" s="14"/>
    </row>
    <row r="2803" spans="1:38">
      <c r="A2803" s="14"/>
      <c r="B2803" s="14"/>
      <c r="C2803" s="14"/>
      <c r="D2803" s="14"/>
      <c r="E2803" s="14"/>
      <c r="F2803" s="14"/>
      <c r="G2803" s="14"/>
      <c r="H2803" s="14"/>
      <c r="I2803" s="14"/>
      <c r="J2803" s="14"/>
      <c r="K2803" s="14"/>
      <c r="L2803" s="14"/>
      <c r="M2803" s="14"/>
      <c r="N2803" s="14"/>
      <c r="O2803" s="14"/>
      <c r="Q2803" s="14" t="str">
        <f>IF(moras!H2795="SI", moras!C2795, "")</f>
        <v/>
      </c>
      <c r="R2803" s="14">
        <f>IF(moras!H2795="NO", moras!C2795, "")</f>
        <v>359544.27</v>
      </c>
      <c r="S2803" s="14">
        <f t="shared" si="46"/>
        <v>-359544.27</v>
      </c>
      <c r="T2803" s="14"/>
      <c r="U2803" s="14"/>
      <c r="V2803" s="14"/>
      <c r="W2803" s="14"/>
      <c r="X2803" s="14"/>
      <c r="Y2803" s="14"/>
      <c r="Z2803" s="14"/>
      <c r="AA2803" s="14"/>
      <c r="AB2803" s="14"/>
      <c r="AC2803" s="14"/>
      <c r="AD2803" s="14"/>
      <c r="AE2803" s="14"/>
      <c r="AF2803" s="14"/>
      <c r="AG2803" s="14"/>
      <c r="AH2803" s="14"/>
      <c r="AI2803" s="14"/>
      <c r="AJ2803" s="14"/>
      <c r="AK2803" s="14"/>
      <c r="AL2803" s="14"/>
    </row>
    <row r="2804" spans="1:38">
      <c r="A2804" s="14"/>
      <c r="B2804" s="14"/>
      <c r="C2804" s="14"/>
      <c r="D2804" s="14"/>
      <c r="E2804" s="14"/>
      <c r="F2804" s="14"/>
      <c r="G2804" s="14"/>
      <c r="H2804" s="14"/>
      <c r="I2804" s="14"/>
      <c r="J2804" s="14"/>
      <c r="K2804" s="14"/>
      <c r="L2804" s="14"/>
      <c r="M2804" s="14"/>
      <c r="N2804" s="14"/>
      <c r="O2804" s="14"/>
      <c r="Q2804" s="14" t="str">
        <f>IF(moras!H2796="SI", moras!C2796, "")</f>
        <v/>
      </c>
      <c r="R2804" s="14">
        <f>IF(moras!H2796="NO", moras!C2796, "")</f>
        <v>602634</v>
      </c>
      <c r="S2804" s="14">
        <f t="shared" si="46"/>
        <v>-602634</v>
      </c>
      <c r="T2804" s="14"/>
      <c r="U2804" s="14"/>
      <c r="V2804" s="14"/>
      <c r="W2804" s="14"/>
      <c r="X2804" s="14"/>
      <c r="Y2804" s="14"/>
      <c r="Z2804" s="14"/>
      <c r="AA2804" s="14"/>
      <c r="AB2804" s="14"/>
      <c r="AC2804" s="14"/>
      <c r="AD2804" s="14"/>
      <c r="AE2804" s="14"/>
      <c r="AF2804" s="14"/>
      <c r="AG2804" s="14"/>
      <c r="AH2804" s="14"/>
      <c r="AI2804" s="14"/>
      <c r="AJ2804" s="14"/>
      <c r="AK2804" s="14"/>
      <c r="AL2804" s="14"/>
    </row>
    <row r="2805" spans="1:38">
      <c r="A2805" s="14"/>
      <c r="B2805" s="14"/>
      <c r="C2805" s="14"/>
      <c r="D2805" s="14"/>
      <c r="E2805" s="14"/>
      <c r="F2805" s="14"/>
      <c r="G2805" s="14"/>
      <c r="H2805" s="14"/>
      <c r="I2805" s="14"/>
      <c r="J2805" s="14"/>
      <c r="K2805" s="14"/>
      <c r="L2805" s="14"/>
      <c r="M2805" s="14"/>
      <c r="N2805" s="14"/>
      <c r="O2805" s="14"/>
      <c r="Q2805" s="14" t="str">
        <f>IF(moras!H2797="SI", moras!C2797, "")</f>
        <v/>
      </c>
      <c r="R2805" s="14">
        <f>IF(moras!H2797="NO", moras!C2797, "")</f>
        <v>297046</v>
      </c>
      <c r="S2805" s="14">
        <f t="shared" si="46"/>
        <v>-297046</v>
      </c>
      <c r="T2805" s="14"/>
      <c r="U2805" s="14"/>
      <c r="V2805" s="14"/>
      <c r="W2805" s="14"/>
      <c r="X2805" s="14"/>
      <c r="Y2805" s="14"/>
      <c r="Z2805" s="14"/>
      <c r="AA2805" s="14"/>
      <c r="AB2805" s="14"/>
      <c r="AC2805" s="14"/>
      <c r="AD2805" s="14"/>
      <c r="AE2805" s="14"/>
      <c r="AF2805" s="14"/>
      <c r="AG2805" s="14"/>
      <c r="AH2805" s="14"/>
      <c r="AI2805" s="14"/>
      <c r="AJ2805" s="14"/>
      <c r="AK2805" s="14"/>
      <c r="AL2805" s="14"/>
    </row>
    <row r="2806" spans="1:38">
      <c r="A2806" s="14"/>
      <c r="B2806" s="14"/>
      <c r="C2806" s="14"/>
      <c r="D2806" s="14"/>
      <c r="E2806" s="14"/>
      <c r="F2806" s="14"/>
      <c r="G2806" s="14"/>
      <c r="H2806" s="14"/>
      <c r="I2806" s="14"/>
      <c r="J2806" s="14"/>
      <c r="K2806" s="14"/>
      <c r="L2806" s="14"/>
      <c r="M2806" s="14"/>
      <c r="N2806" s="14"/>
      <c r="O2806" s="14"/>
      <c r="Q2806" s="14" t="str">
        <f>IF(moras!H2798="SI", moras!C2798, "")</f>
        <v/>
      </c>
      <c r="R2806" s="14">
        <f>IF(moras!H2798="NO", moras!C2798, "")</f>
        <v>1840146.75</v>
      </c>
      <c r="S2806" s="14">
        <f t="shared" si="46"/>
        <v>-1840146.75</v>
      </c>
      <c r="T2806" s="14"/>
      <c r="U2806" s="14"/>
      <c r="V2806" s="14"/>
      <c r="W2806" s="14"/>
      <c r="X2806" s="14"/>
      <c r="Y2806" s="14"/>
      <c r="Z2806" s="14"/>
      <c r="AA2806" s="14"/>
      <c r="AB2806" s="14"/>
      <c r="AC2806" s="14"/>
      <c r="AD2806" s="14"/>
      <c r="AE2806" s="14"/>
      <c r="AF2806" s="14"/>
      <c r="AG2806" s="14"/>
      <c r="AH2806" s="14"/>
      <c r="AI2806" s="14"/>
      <c r="AJ2806" s="14"/>
      <c r="AK2806" s="14"/>
      <c r="AL2806" s="14"/>
    </row>
    <row r="2807" spans="1:38">
      <c r="A2807" s="14"/>
      <c r="B2807" s="14"/>
      <c r="C2807" s="14"/>
      <c r="D2807" s="14"/>
      <c r="E2807" s="14"/>
      <c r="F2807" s="14"/>
      <c r="G2807" s="14"/>
      <c r="H2807" s="14"/>
      <c r="I2807" s="14"/>
      <c r="J2807" s="14"/>
      <c r="K2807" s="14"/>
      <c r="L2807" s="14"/>
      <c r="M2807" s="14"/>
      <c r="N2807" s="14"/>
      <c r="O2807" s="14"/>
      <c r="Q2807" s="14" t="str">
        <f>IF(moras!H2799="SI", moras!C2799, "")</f>
        <v/>
      </c>
      <c r="R2807" s="14">
        <f>IF(moras!H2799="NO", moras!C2799, "")</f>
        <v>297046</v>
      </c>
      <c r="S2807" s="14">
        <f t="shared" si="46"/>
        <v>-297046</v>
      </c>
      <c r="T2807" s="14"/>
      <c r="U2807" s="14"/>
      <c r="V2807" s="14"/>
      <c r="W2807" s="14"/>
      <c r="X2807" s="14"/>
      <c r="Y2807" s="14"/>
      <c r="Z2807" s="14"/>
      <c r="AA2807" s="14"/>
      <c r="AB2807" s="14"/>
      <c r="AC2807" s="14"/>
      <c r="AD2807" s="14"/>
      <c r="AE2807" s="14"/>
      <c r="AF2807" s="14"/>
      <c r="AG2807" s="14"/>
      <c r="AH2807" s="14"/>
      <c r="AI2807" s="14"/>
      <c r="AJ2807" s="14"/>
      <c r="AK2807" s="14"/>
      <c r="AL2807" s="14"/>
    </row>
    <row r="2808" spans="1:38">
      <c r="A2808" s="14"/>
      <c r="B2808" s="14"/>
      <c r="C2808" s="14"/>
      <c r="D2808" s="14"/>
      <c r="E2808" s="14"/>
      <c r="F2808" s="14"/>
      <c r="G2808" s="14"/>
      <c r="H2808" s="14"/>
      <c r="I2808" s="14"/>
      <c r="J2808" s="14"/>
      <c r="K2808" s="14"/>
      <c r="L2808" s="14"/>
      <c r="M2808" s="14"/>
      <c r="N2808" s="14"/>
      <c r="O2808" s="14"/>
      <c r="Q2808" s="14" t="str">
        <f>IF(moras!H2800="SI", moras!C2800, "")</f>
        <v/>
      </c>
      <c r="R2808" s="14">
        <f>IF(moras!H2800="NO", moras!C2800, "")</f>
        <v>358000</v>
      </c>
      <c r="S2808" s="14">
        <f t="shared" si="46"/>
        <v>-358000</v>
      </c>
      <c r="T2808" s="14"/>
      <c r="U2808" s="14"/>
      <c r="V2808" s="14"/>
      <c r="W2808" s="14"/>
      <c r="X2808" s="14"/>
      <c r="Y2808" s="14"/>
      <c r="Z2808" s="14"/>
      <c r="AA2808" s="14"/>
      <c r="AB2808" s="14"/>
      <c r="AC2808" s="14"/>
      <c r="AD2808" s="14"/>
      <c r="AE2808" s="14"/>
      <c r="AF2808" s="14"/>
      <c r="AG2808" s="14"/>
      <c r="AH2808" s="14"/>
      <c r="AI2808" s="14"/>
      <c r="AJ2808" s="14"/>
      <c r="AK2808" s="14"/>
      <c r="AL2808" s="14"/>
    </row>
    <row r="2809" spans="1:38">
      <c r="A2809" s="14"/>
      <c r="B2809" s="14"/>
      <c r="C2809" s="14"/>
      <c r="D2809" s="14"/>
      <c r="E2809" s="14"/>
      <c r="F2809" s="14"/>
      <c r="G2809" s="14"/>
      <c r="H2809" s="14"/>
      <c r="I2809" s="14"/>
      <c r="J2809" s="14"/>
      <c r="K2809" s="14"/>
      <c r="L2809" s="14"/>
      <c r="M2809" s="14"/>
      <c r="N2809" s="14"/>
      <c r="O2809" s="14"/>
      <c r="Q2809" s="14" t="str">
        <f>IF(moras!H2801="SI", moras!C2801, "")</f>
        <v/>
      </c>
      <c r="R2809" s="14">
        <f>IF(moras!H2801="NO", moras!C2801, "")</f>
        <v>436134</v>
      </c>
      <c r="S2809" s="14">
        <f t="shared" si="46"/>
        <v>-436134</v>
      </c>
      <c r="T2809" s="14"/>
      <c r="U2809" s="14"/>
      <c r="V2809" s="14"/>
      <c r="W2809" s="14"/>
      <c r="X2809" s="14"/>
      <c r="Y2809" s="14"/>
      <c r="Z2809" s="14"/>
      <c r="AA2809" s="14"/>
      <c r="AB2809" s="14"/>
      <c r="AC2809" s="14"/>
      <c r="AD2809" s="14"/>
      <c r="AE2809" s="14"/>
      <c r="AF2809" s="14"/>
      <c r="AG2809" s="14"/>
      <c r="AH2809" s="14"/>
      <c r="AI2809" s="14"/>
      <c r="AJ2809" s="14"/>
      <c r="AK2809" s="14"/>
      <c r="AL2809" s="14"/>
    </row>
    <row r="2810" spans="1:38">
      <c r="A2810" s="14"/>
      <c r="B2810" s="14"/>
      <c r="C2810" s="14"/>
      <c r="D2810" s="14"/>
      <c r="E2810" s="14"/>
      <c r="F2810" s="14"/>
      <c r="G2810" s="14"/>
      <c r="H2810" s="14"/>
      <c r="I2810" s="14"/>
      <c r="J2810" s="14"/>
      <c r="K2810" s="14"/>
      <c r="L2810" s="14"/>
      <c r="M2810" s="14"/>
      <c r="N2810" s="14"/>
      <c r="O2810" s="14"/>
      <c r="Q2810" s="14">
        <f>IF(moras!H2802="SI", moras!C2802, "")</f>
        <v>375277</v>
      </c>
      <c r="R2810" s="14" t="str">
        <f>IF(moras!H2802="NO", moras!C2802, "")</f>
        <v/>
      </c>
      <c r="S2810" s="14" t="e">
        <f t="shared" si="46"/>
        <v>#VALUE!</v>
      </c>
      <c r="T2810" s="14"/>
      <c r="U2810" s="14"/>
      <c r="V2810" s="14"/>
      <c r="W2810" s="14"/>
      <c r="X2810" s="14"/>
      <c r="Y2810" s="14"/>
      <c r="Z2810" s="14"/>
      <c r="AA2810" s="14"/>
      <c r="AB2810" s="14"/>
      <c r="AC2810" s="14"/>
      <c r="AD2810" s="14"/>
      <c r="AE2810" s="14"/>
      <c r="AF2810" s="14"/>
      <c r="AG2810" s="14"/>
      <c r="AH2810" s="14"/>
      <c r="AI2810" s="14"/>
      <c r="AJ2810" s="14"/>
      <c r="AK2810" s="14"/>
      <c r="AL2810" s="14"/>
    </row>
    <row r="2811" spans="1:38">
      <c r="A2811" s="14"/>
      <c r="B2811" s="14"/>
      <c r="C2811" s="14"/>
      <c r="D2811" s="14"/>
      <c r="E2811" s="14"/>
      <c r="F2811" s="14"/>
      <c r="G2811" s="14"/>
      <c r="H2811" s="14"/>
      <c r="I2811" s="14"/>
      <c r="J2811" s="14"/>
      <c r="K2811" s="14"/>
      <c r="L2811" s="14"/>
      <c r="M2811" s="14"/>
      <c r="N2811" s="14"/>
      <c r="O2811" s="14"/>
      <c r="Q2811" s="14" t="str">
        <f>IF(moras!H2803="SI", moras!C2803, "")</f>
        <v/>
      </c>
      <c r="R2811" s="14">
        <f>IF(moras!H2803="NO", moras!C2803, "")</f>
        <v>1037264</v>
      </c>
      <c r="S2811" s="14">
        <f t="shared" si="46"/>
        <v>-1037264</v>
      </c>
      <c r="T2811" s="14"/>
      <c r="U2811" s="14"/>
      <c r="V2811" s="14"/>
      <c r="W2811" s="14"/>
      <c r="X2811" s="14"/>
      <c r="Y2811" s="14"/>
      <c r="Z2811" s="14"/>
      <c r="AA2811" s="14"/>
      <c r="AB2811" s="14"/>
      <c r="AC2811" s="14"/>
      <c r="AD2811" s="14"/>
      <c r="AE2811" s="14"/>
      <c r="AF2811" s="14"/>
      <c r="AG2811" s="14"/>
      <c r="AH2811" s="14"/>
      <c r="AI2811" s="14"/>
      <c r="AJ2811" s="14"/>
      <c r="AK2811" s="14"/>
      <c r="AL2811" s="14"/>
    </row>
    <row r="2812" spans="1:38">
      <c r="A2812" s="14"/>
      <c r="B2812" s="14"/>
      <c r="C2812" s="14"/>
      <c r="D2812" s="14"/>
      <c r="E2812" s="14"/>
      <c r="F2812" s="14"/>
      <c r="G2812" s="14"/>
      <c r="H2812" s="14"/>
      <c r="I2812" s="14"/>
      <c r="J2812" s="14"/>
      <c r="K2812" s="14"/>
      <c r="L2812" s="14"/>
      <c r="M2812" s="14"/>
      <c r="N2812" s="14"/>
      <c r="O2812" s="14"/>
      <c r="Q2812" s="14" t="str">
        <f>IF(moras!H2804="SI", moras!C2804, "")</f>
        <v/>
      </c>
      <c r="R2812" s="14">
        <f>IF(moras!H2804="NO", moras!C2804, "")</f>
        <v>70000</v>
      </c>
      <c r="S2812" s="14">
        <f t="shared" si="46"/>
        <v>-70000</v>
      </c>
      <c r="T2812" s="14"/>
      <c r="U2812" s="14"/>
      <c r="V2812" s="14"/>
      <c r="W2812" s="14"/>
      <c r="X2812" s="14"/>
      <c r="Y2812" s="14"/>
      <c r="Z2812" s="14"/>
      <c r="AA2812" s="14"/>
      <c r="AB2812" s="14"/>
      <c r="AC2812" s="14"/>
      <c r="AD2812" s="14"/>
      <c r="AE2812" s="14"/>
      <c r="AF2812" s="14"/>
      <c r="AG2812" s="14"/>
      <c r="AH2812" s="14"/>
      <c r="AI2812" s="14"/>
      <c r="AJ2812" s="14"/>
      <c r="AK2812" s="14"/>
      <c r="AL2812" s="14"/>
    </row>
    <row r="2813" spans="1:38">
      <c r="A2813" s="14"/>
      <c r="B2813" s="14"/>
      <c r="C2813" s="14"/>
      <c r="D2813" s="14"/>
      <c r="E2813" s="14"/>
      <c r="F2813" s="14"/>
      <c r="G2813" s="14"/>
      <c r="H2813" s="14"/>
      <c r="I2813" s="14"/>
      <c r="J2813" s="14"/>
      <c r="K2813" s="14"/>
      <c r="L2813" s="14"/>
      <c r="M2813" s="14"/>
      <c r="N2813" s="14"/>
      <c r="O2813" s="14"/>
      <c r="Q2813" s="14" t="str">
        <f>IF(moras!H2805="SI", moras!C2805, "")</f>
        <v/>
      </c>
      <c r="R2813" s="14">
        <f>IF(moras!H2805="NO", moras!C2805, "")</f>
        <v>383265.76</v>
      </c>
      <c r="S2813" s="14">
        <f t="shared" si="46"/>
        <v>-383265.76</v>
      </c>
      <c r="T2813" s="14"/>
      <c r="U2813" s="14"/>
      <c r="V2813" s="14"/>
      <c r="W2813" s="14"/>
      <c r="X2813" s="14"/>
      <c r="Y2813" s="14"/>
      <c r="Z2813" s="14"/>
      <c r="AA2813" s="14"/>
      <c r="AB2813" s="14"/>
      <c r="AC2813" s="14"/>
      <c r="AD2813" s="14"/>
      <c r="AE2813" s="14"/>
      <c r="AF2813" s="14"/>
      <c r="AG2813" s="14"/>
      <c r="AH2813" s="14"/>
      <c r="AI2813" s="14"/>
      <c r="AJ2813" s="14"/>
      <c r="AK2813" s="14"/>
      <c r="AL2813" s="14"/>
    </row>
    <row r="2814" spans="1:38">
      <c r="A2814" s="14"/>
      <c r="B2814" s="14"/>
      <c r="C2814" s="14"/>
      <c r="D2814" s="14"/>
      <c r="E2814" s="14"/>
      <c r="F2814" s="14"/>
      <c r="G2814" s="14"/>
      <c r="H2814" s="14"/>
      <c r="I2814" s="14"/>
      <c r="J2814" s="14"/>
      <c r="K2814" s="14"/>
      <c r="L2814" s="14"/>
      <c r="M2814" s="14"/>
      <c r="N2814" s="14"/>
      <c r="O2814" s="14"/>
      <c r="Q2814" s="14" t="str">
        <f>IF(moras!H2806="SI", moras!C2806, "")</f>
        <v/>
      </c>
      <c r="R2814" s="14">
        <f>IF(moras!H2806="NO", moras!C2806, "")</f>
        <v>1302821</v>
      </c>
      <c r="S2814" s="14">
        <f t="shared" si="46"/>
        <v>-1302821</v>
      </c>
      <c r="T2814" s="14"/>
      <c r="U2814" s="14"/>
      <c r="V2814" s="14"/>
      <c r="W2814" s="14"/>
      <c r="X2814" s="14"/>
      <c r="Y2814" s="14"/>
      <c r="Z2814" s="14"/>
      <c r="AA2814" s="14"/>
      <c r="AB2814" s="14"/>
      <c r="AC2814" s="14"/>
      <c r="AD2814" s="14"/>
      <c r="AE2814" s="14"/>
      <c r="AF2814" s="14"/>
      <c r="AG2814" s="14"/>
      <c r="AH2814" s="14"/>
      <c r="AI2814" s="14"/>
      <c r="AJ2814" s="14"/>
      <c r="AK2814" s="14"/>
      <c r="AL2814" s="14"/>
    </row>
    <row r="2815" spans="1:38">
      <c r="A2815" s="14"/>
      <c r="B2815" s="14"/>
      <c r="C2815" s="14"/>
      <c r="D2815" s="14"/>
      <c r="E2815" s="14"/>
      <c r="F2815" s="14"/>
      <c r="G2815" s="14"/>
      <c r="H2815" s="14"/>
      <c r="I2815" s="14"/>
      <c r="J2815" s="14"/>
      <c r="K2815" s="14"/>
      <c r="L2815" s="14"/>
      <c r="M2815" s="14"/>
      <c r="N2815" s="14"/>
      <c r="O2815" s="14"/>
      <c r="Q2815" s="14" t="str">
        <f>IF(moras!H2807="SI", moras!C2807, "")</f>
        <v/>
      </c>
      <c r="R2815" s="14">
        <f>IF(moras!H2807="NO", moras!C2807, "")</f>
        <v>385886</v>
      </c>
      <c r="S2815" s="14">
        <f t="shared" si="46"/>
        <v>-385886</v>
      </c>
      <c r="T2815" s="14"/>
      <c r="U2815" s="14"/>
      <c r="V2815" s="14"/>
      <c r="W2815" s="14"/>
      <c r="X2815" s="14"/>
      <c r="Y2815" s="14"/>
      <c r="Z2815" s="14"/>
      <c r="AA2815" s="14"/>
      <c r="AB2815" s="14"/>
      <c r="AC2815" s="14"/>
      <c r="AD2815" s="14"/>
      <c r="AE2815" s="14"/>
      <c r="AF2815" s="14"/>
      <c r="AG2815" s="14"/>
      <c r="AH2815" s="14"/>
      <c r="AI2815" s="14"/>
      <c r="AJ2815" s="14"/>
      <c r="AK2815" s="14"/>
      <c r="AL2815" s="14"/>
    </row>
    <row r="2816" spans="1:38">
      <c r="A2816" s="14"/>
      <c r="B2816" s="14"/>
      <c r="C2816" s="14"/>
      <c r="D2816" s="14"/>
      <c r="E2816" s="14"/>
      <c r="F2816" s="14"/>
      <c r="G2816" s="14"/>
      <c r="H2816" s="14"/>
      <c r="I2816" s="14"/>
      <c r="J2816" s="14"/>
      <c r="K2816" s="14"/>
      <c r="L2816" s="14"/>
      <c r="M2816" s="14"/>
      <c r="N2816" s="14"/>
      <c r="O2816" s="14"/>
      <c r="Q2816" s="14">
        <f>IF(moras!H2808="SI", moras!C2808, "")</f>
        <v>297046</v>
      </c>
      <c r="R2816" s="14" t="str">
        <f>IF(moras!H2808="NO", moras!C2808, "")</f>
        <v/>
      </c>
      <c r="S2816" s="14" t="e">
        <f t="shared" si="46"/>
        <v>#VALUE!</v>
      </c>
      <c r="T2816" s="14"/>
      <c r="U2816" s="14"/>
      <c r="V2816" s="14"/>
      <c r="W2816" s="14"/>
      <c r="X2816" s="14"/>
      <c r="Y2816" s="14"/>
      <c r="Z2816" s="14"/>
      <c r="AA2816" s="14"/>
      <c r="AB2816" s="14"/>
      <c r="AC2816" s="14"/>
      <c r="AD2816" s="14"/>
      <c r="AE2816" s="14"/>
      <c r="AF2816" s="14"/>
      <c r="AG2816" s="14"/>
      <c r="AH2816" s="14"/>
      <c r="AI2816" s="14"/>
      <c r="AJ2816" s="14"/>
      <c r="AK2816" s="14"/>
      <c r="AL2816" s="14"/>
    </row>
    <row r="2817" spans="1:38">
      <c r="A2817" s="14"/>
      <c r="B2817" s="14"/>
      <c r="C2817" s="14"/>
      <c r="D2817" s="14"/>
      <c r="E2817" s="14"/>
      <c r="F2817" s="14"/>
      <c r="G2817" s="14"/>
      <c r="H2817" s="14"/>
      <c r="I2817" s="14"/>
      <c r="J2817" s="14"/>
      <c r="K2817" s="14"/>
      <c r="L2817" s="14"/>
      <c r="M2817" s="14"/>
      <c r="N2817" s="14"/>
      <c r="O2817" s="14"/>
      <c r="Q2817" s="14" t="str">
        <f>IF(moras!H2809="SI", moras!C2809, "")</f>
        <v/>
      </c>
      <c r="R2817" s="14">
        <f>IF(moras!H2809="NO", moras!C2809, "")</f>
        <v>500936</v>
      </c>
      <c r="S2817" s="14">
        <f t="shared" si="46"/>
        <v>-500936</v>
      </c>
      <c r="T2817" s="14"/>
      <c r="U2817" s="14"/>
      <c r="V2817" s="14"/>
      <c r="W2817" s="14"/>
      <c r="X2817" s="14"/>
      <c r="Y2817" s="14"/>
      <c r="Z2817" s="14"/>
      <c r="AA2817" s="14"/>
      <c r="AB2817" s="14"/>
      <c r="AC2817" s="14"/>
      <c r="AD2817" s="14"/>
      <c r="AE2817" s="14"/>
      <c r="AF2817" s="14"/>
      <c r="AG2817" s="14"/>
      <c r="AH2817" s="14"/>
      <c r="AI2817" s="14"/>
      <c r="AJ2817" s="14"/>
      <c r="AK2817" s="14"/>
      <c r="AL2817" s="14"/>
    </row>
    <row r="2818" spans="1:38">
      <c r="A2818" s="14"/>
      <c r="B2818" s="14"/>
      <c r="C2818" s="14"/>
      <c r="D2818" s="14"/>
      <c r="E2818" s="14"/>
      <c r="F2818" s="14"/>
      <c r="G2818" s="14"/>
      <c r="H2818" s="14"/>
      <c r="I2818" s="14"/>
      <c r="J2818" s="14"/>
      <c r="K2818" s="14"/>
      <c r="L2818" s="14"/>
      <c r="M2818" s="14"/>
      <c r="N2818" s="14"/>
      <c r="O2818" s="14"/>
      <c r="Q2818" s="14" t="str">
        <f>IF(moras!H2810="SI", moras!C2810, "")</f>
        <v/>
      </c>
      <c r="R2818" s="14">
        <f>IF(moras!H2810="NO", moras!C2810, "")</f>
        <v>860036.5</v>
      </c>
      <c r="S2818" s="14">
        <f t="shared" si="46"/>
        <v>-860036.5</v>
      </c>
      <c r="T2818" s="14"/>
      <c r="U2818" s="14"/>
      <c r="V2818" s="14"/>
      <c r="W2818" s="14"/>
      <c r="X2818" s="14"/>
      <c r="Y2818" s="14"/>
      <c r="Z2818" s="14"/>
      <c r="AA2818" s="14"/>
      <c r="AB2818" s="14"/>
      <c r="AC2818" s="14"/>
      <c r="AD2818" s="14"/>
      <c r="AE2818" s="14"/>
      <c r="AF2818" s="14"/>
      <c r="AG2818" s="14"/>
      <c r="AH2818" s="14"/>
      <c r="AI2818" s="14"/>
      <c r="AJ2818" s="14"/>
      <c r="AK2818" s="14"/>
      <c r="AL2818" s="14"/>
    </row>
    <row r="2819" spans="1:38">
      <c r="A2819" s="14"/>
      <c r="B2819" s="14"/>
      <c r="C2819" s="14"/>
      <c r="D2819" s="14"/>
      <c r="E2819" s="14"/>
      <c r="F2819" s="14"/>
      <c r="G2819" s="14"/>
      <c r="H2819" s="14"/>
      <c r="I2819" s="14"/>
      <c r="J2819" s="14"/>
      <c r="K2819" s="14"/>
      <c r="L2819" s="14"/>
      <c r="M2819" s="14"/>
      <c r="N2819" s="14"/>
      <c r="O2819" s="14"/>
      <c r="Q2819" s="14" t="str">
        <f>IF(moras!H2811="SI", moras!C2811, "")</f>
        <v/>
      </c>
      <c r="R2819" s="14">
        <f>IF(moras!H2811="NO", moras!C2811, "")</f>
        <v>273450.7</v>
      </c>
      <c r="S2819" s="14">
        <f t="shared" si="46"/>
        <v>-273450.7</v>
      </c>
      <c r="T2819" s="14"/>
      <c r="U2819" s="14"/>
      <c r="V2819" s="14"/>
      <c r="W2819" s="14"/>
      <c r="X2819" s="14"/>
      <c r="Y2819" s="14"/>
      <c r="Z2819" s="14"/>
      <c r="AA2819" s="14"/>
      <c r="AB2819" s="14"/>
      <c r="AC2819" s="14"/>
      <c r="AD2819" s="14"/>
      <c r="AE2819" s="14"/>
      <c r="AF2819" s="14"/>
      <c r="AG2819" s="14"/>
      <c r="AH2819" s="14"/>
      <c r="AI2819" s="14"/>
      <c r="AJ2819" s="14"/>
      <c r="AK2819" s="14"/>
      <c r="AL2819" s="14"/>
    </row>
    <row r="2820" spans="1:38">
      <c r="A2820" s="14"/>
      <c r="B2820" s="14"/>
      <c r="C2820" s="14"/>
      <c r="D2820" s="14"/>
      <c r="E2820" s="14"/>
      <c r="F2820" s="14"/>
      <c r="G2820" s="14"/>
      <c r="H2820" s="14"/>
      <c r="I2820" s="14"/>
      <c r="J2820" s="14"/>
      <c r="K2820" s="14"/>
      <c r="L2820" s="14"/>
      <c r="M2820" s="14"/>
      <c r="N2820" s="14"/>
      <c r="O2820" s="14"/>
      <c r="Q2820" s="14">
        <f>IF(moras!H2812="SI", moras!C2812, "")</f>
        <v>320000</v>
      </c>
      <c r="R2820" s="14" t="str">
        <f>IF(moras!H2812="NO", moras!C2812, "")</f>
        <v/>
      </c>
      <c r="S2820" s="14" t="e">
        <f t="shared" si="46"/>
        <v>#VALUE!</v>
      </c>
      <c r="T2820" s="14"/>
      <c r="U2820" s="14"/>
      <c r="V2820" s="14"/>
      <c r="W2820" s="14"/>
      <c r="X2820" s="14"/>
      <c r="Y2820" s="14"/>
      <c r="Z2820" s="14"/>
      <c r="AA2820" s="14"/>
      <c r="AB2820" s="14"/>
      <c r="AC2820" s="14"/>
      <c r="AD2820" s="14"/>
      <c r="AE2820" s="14"/>
      <c r="AF2820" s="14"/>
      <c r="AG2820" s="14"/>
      <c r="AH2820" s="14"/>
      <c r="AI2820" s="14"/>
      <c r="AJ2820" s="14"/>
      <c r="AK2820" s="14"/>
      <c r="AL2820" s="14"/>
    </row>
    <row r="2821" spans="1:38">
      <c r="A2821" s="14"/>
      <c r="B2821" s="14"/>
      <c r="C2821" s="14"/>
      <c r="D2821" s="14"/>
      <c r="E2821" s="14"/>
      <c r="F2821" s="14"/>
      <c r="G2821" s="14"/>
      <c r="H2821" s="14"/>
      <c r="I2821" s="14"/>
      <c r="J2821" s="14"/>
      <c r="K2821" s="14"/>
      <c r="L2821" s="14"/>
      <c r="M2821" s="14"/>
      <c r="N2821" s="14"/>
      <c r="O2821" s="14"/>
      <c r="Q2821" s="14" t="str">
        <f>IF(moras!H2813="SI", moras!C2813, "")</f>
        <v/>
      </c>
      <c r="R2821" s="14">
        <f>IF(moras!H2813="NO", moras!C2813, "")</f>
        <v>297046</v>
      </c>
      <c r="S2821" s="14">
        <f t="shared" si="46"/>
        <v>-297046</v>
      </c>
      <c r="T2821" s="14"/>
      <c r="U2821" s="14"/>
      <c r="V2821" s="14"/>
      <c r="W2821" s="14"/>
      <c r="X2821" s="14"/>
      <c r="Y2821" s="14"/>
      <c r="Z2821" s="14"/>
      <c r="AA2821" s="14"/>
      <c r="AB2821" s="14"/>
      <c r="AC2821" s="14"/>
      <c r="AD2821" s="14"/>
      <c r="AE2821" s="14"/>
      <c r="AF2821" s="14"/>
      <c r="AG2821" s="14"/>
      <c r="AH2821" s="14"/>
      <c r="AI2821" s="14"/>
      <c r="AJ2821" s="14"/>
      <c r="AK2821" s="14"/>
      <c r="AL2821" s="14"/>
    </row>
    <row r="2822" spans="1:38">
      <c r="A2822" s="14"/>
      <c r="B2822" s="14"/>
      <c r="C2822" s="14"/>
      <c r="D2822" s="14"/>
      <c r="E2822" s="14"/>
      <c r="F2822" s="14"/>
      <c r="G2822" s="14"/>
      <c r="H2822" s="14"/>
      <c r="I2822" s="14"/>
      <c r="J2822" s="14"/>
      <c r="K2822" s="14"/>
      <c r="L2822" s="14"/>
      <c r="M2822" s="14"/>
      <c r="N2822" s="14"/>
      <c r="O2822" s="14"/>
      <c r="Q2822" s="14" t="str">
        <f>IF(moras!H2814="SI", moras!C2814, "")</f>
        <v/>
      </c>
      <c r="R2822" s="14">
        <f>IF(moras!H2814="NO", moras!C2814, "")</f>
        <v>2083266.59</v>
      </c>
      <c r="S2822" s="14">
        <f t="shared" si="46"/>
        <v>-2083266.59</v>
      </c>
      <c r="T2822" s="14"/>
      <c r="U2822" s="14"/>
      <c r="V2822" s="14"/>
      <c r="W2822" s="14"/>
      <c r="X2822" s="14"/>
      <c r="Y2822" s="14"/>
      <c r="Z2822" s="14"/>
      <c r="AA2822" s="14"/>
      <c r="AB2822" s="14"/>
      <c r="AC2822" s="14"/>
      <c r="AD2822" s="14"/>
      <c r="AE2822" s="14"/>
      <c r="AF2822" s="14"/>
      <c r="AG2822" s="14"/>
      <c r="AH2822" s="14"/>
      <c r="AI2822" s="14"/>
      <c r="AJ2822" s="14"/>
      <c r="AK2822" s="14"/>
      <c r="AL2822" s="14"/>
    </row>
    <row r="2823" spans="1:38">
      <c r="A2823" s="14"/>
      <c r="B2823" s="14"/>
      <c r="C2823" s="14"/>
      <c r="D2823" s="14"/>
      <c r="E2823" s="14"/>
      <c r="F2823" s="14"/>
      <c r="G2823" s="14"/>
      <c r="H2823" s="14"/>
      <c r="I2823" s="14"/>
      <c r="J2823" s="14"/>
      <c r="K2823" s="14"/>
      <c r="L2823" s="14"/>
      <c r="M2823" s="14"/>
      <c r="N2823" s="14"/>
      <c r="O2823" s="14"/>
      <c r="Q2823" s="14" t="str">
        <f>IF(moras!H2815="SI", moras!C2815, "")</f>
        <v/>
      </c>
      <c r="R2823" s="14">
        <f>IF(moras!H2815="NO", moras!C2815, "")</f>
        <v>349790</v>
      </c>
      <c r="S2823" s="14">
        <f t="shared" si="46"/>
        <v>-349790</v>
      </c>
      <c r="T2823" s="14"/>
      <c r="U2823" s="14"/>
      <c r="V2823" s="14"/>
      <c r="W2823" s="14"/>
      <c r="X2823" s="14"/>
      <c r="Y2823" s="14"/>
      <c r="Z2823" s="14"/>
      <c r="AA2823" s="14"/>
      <c r="AB2823" s="14"/>
      <c r="AC2823" s="14"/>
      <c r="AD2823" s="14"/>
      <c r="AE2823" s="14"/>
      <c r="AF2823" s="14"/>
      <c r="AG2823" s="14"/>
      <c r="AH2823" s="14"/>
      <c r="AI2823" s="14"/>
      <c r="AJ2823" s="14"/>
      <c r="AK2823" s="14"/>
      <c r="AL2823" s="14"/>
    </row>
    <row r="2824" spans="1:38">
      <c r="A2824" s="14"/>
      <c r="B2824" s="14"/>
      <c r="C2824" s="14"/>
      <c r="D2824" s="14"/>
      <c r="E2824" s="14"/>
      <c r="F2824" s="14"/>
      <c r="G2824" s="14"/>
      <c r="H2824" s="14"/>
      <c r="I2824" s="14"/>
      <c r="J2824" s="14"/>
      <c r="K2824" s="14"/>
      <c r="L2824" s="14"/>
      <c r="M2824" s="14"/>
      <c r="N2824" s="14"/>
      <c r="O2824" s="14"/>
      <c r="Q2824" s="14" t="str">
        <f>IF(moras!H2816="SI", moras!C2816, "")</f>
        <v/>
      </c>
      <c r="R2824" s="14">
        <f>IF(moras!H2816="NO", moras!C2816, "")</f>
        <v>682608</v>
      </c>
      <c r="S2824" s="14">
        <f t="shared" si="46"/>
        <v>-682608</v>
      </c>
      <c r="T2824" s="14"/>
      <c r="U2824" s="14"/>
      <c r="V2824" s="14"/>
      <c r="W2824" s="14"/>
      <c r="X2824" s="14"/>
      <c r="Y2824" s="14"/>
      <c r="Z2824" s="14"/>
      <c r="AA2824" s="14"/>
      <c r="AB2824" s="14"/>
      <c r="AC2824" s="14"/>
      <c r="AD2824" s="14"/>
      <c r="AE2824" s="14"/>
      <c r="AF2824" s="14"/>
      <c r="AG2824" s="14"/>
      <c r="AH2824" s="14"/>
      <c r="AI2824" s="14"/>
      <c r="AJ2824" s="14"/>
      <c r="AK2824" s="14"/>
      <c r="AL2824" s="14"/>
    </row>
    <row r="2825" spans="1:38">
      <c r="A2825" s="14"/>
      <c r="B2825" s="14"/>
      <c r="C2825" s="14"/>
      <c r="D2825" s="14"/>
      <c r="E2825" s="14"/>
      <c r="F2825" s="14"/>
      <c r="G2825" s="14"/>
      <c r="H2825" s="14"/>
      <c r="I2825" s="14"/>
      <c r="J2825" s="14"/>
      <c r="K2825" s="14"/>
      <c r="L2825" s="14"/>
      <c r="M2825" s="14"/>
      <c r="N2825" s="14"/>
      <c r="O2825" s="14"/>
      <c r="Q2825" s="14" t="str">
        <f>IF(moras!H2817="SI", moras!C2817, "")</f>
        <v/>
      </c>
      <c r="R2825" s="14">
        <f>IF(moras!H2817="NO", moras!C2817, "")</f>
        <v>1203600</v>
      </c>
      <c r="S2825" s="14">
        <f t="shared" si="46"/>
        <v>-1203600</v>
      </c>
      <c r="T2825" s="14"/>
      <c r="U2825" s="14"/>
      <c r="V2825" s="14"/>
      <c r="W2825" s="14"/>
      <c r="X2825" s="14"/>
      <c r="Y2825" s="14"/>
      <c r="Z2825" s="14"/>
      <c r="AA2825" s="14"/>
      <c r="AB2825" s="14"/>
      <c r="AC2825" s="14"/>
      <c r="AD2825" s="14"/>
      <c r="AE2825" s="14"/>
      <c r="AF2825" s="14"/>
      <c r="AG2825" s="14"/>
      <c r="AH2825" s="14"/>
      <c r="AI2825" s="14"/>
      <c r="AJ2825" s="14"/>
      <c r="AK2825" s="14"/>
      <c r="AL2825" s="14"/>
    </row>
    <row r="2826" spans="1:38">
      <c r="A2826" s="14"/>
      <c r="B2826" s="14"/>
      <c r="C2826" s="14"/>
      <c r="D2826" s="14"/>
      <c r="E2826" s="14"/>
      <c r="F2826" s="14"/>
      <c r="G2826" s="14"/>
      <c r="H2826" s="14"/>
      <c r="I2826" s="14"/>
      <c r="J2826" s="14"/>
      <c r="K2826" s="14"/>
      <c r="L2826" s="14"/>
      <c r="M2826" s="14"/>
      <c r="N2826" s="14"/>
      <c r="O2826" s="14"/>
      <c r="Q2826" s="14" t="str">
        <f>IF(moras!H2818="SI", moras!C2818, "")</f>
        <v/>
      </c>
      <c r="R2826" s="14">
        <f>IF(moras!H2818="NO", moras!C2818, "")</f>
        <v>728114.38</v>
      </c>
      <c r="S2826" s="14">
        <f t="shared" si="46"/>
        <v>-728114.38</v>
      </c>
      <c r="T2826" s="14"/>
      <c r="U2826" s="14"/>
      <c r="V2826" s="14"/>
      <c r="W2826" s="14"/>
      <c r="X2826" s="14"/>
      <c r="Y2826" s="14"/>
      <c r="Z2826" s="14"/>
      <c r="AA2826" s="14"/>
      <c r="AB2826" s="14"/>
      <c r="AC2826" s="14"/>
      <c r="AD2826" s="14"/>
      <c r="AE2826" s="14"/>
      <c r="AF2826" s="14"/>
      <c r="AG2826" s="14"/>
      <c r="AH2826" s="14"/>
      <c r="AI2826" s="14"/>
      <c r="AJ2826" s="14"/>
      <c r="AK2826" s="14"/>
      <c r="AL2826" s="14"/>
    </row>
    <row r="2827" spans="1:38">
      <c r="A2827" s="14"/>
      <c r="B2827" s="14"/>
      <c r="C2827" s="14"/>
      <c r="D2827" s="14"/>
      <c r="E2827" s="14"/>
      <c r="F2827" s="14"/>
      <c r="G2827" s="14"/>
      <c r="H2827" s="14"/>
      <c r="I2827" s="14"/>
      <c r="J2827" s="14"/>
      <c r="K2827" s="14"/>
      <c r="L2827" s="14"/>
      <c r="M2827" s="14"/>
      <c r="N2827" s="14"/>
      <c r="O2827" s="14"/>
      <c r="Q2827" s="14" t="str">
        <f>IF(moras!H2819="SI", moras!C2819, "")</f>
        <v/>
      </c>
      <c r="R2827" s="14">
        <f>IF(moras!H2819="NO", moras!C2819, "")</f>
        <v>568333.32999999996</v>
      </c>
      <c r="S2827" s="14">
        <f t="shared" ref="S2827:S2890" si="47">-R2827</f>
        <v>-568333.32999999996</v>
      </c>
      <c r="T2827" s="14"/>
      <c r="U2827" s="14"/>
      <c r="V2827" s="14"/>
      <c r="W2827" s="14"/>
      <c r="X2827" s="14"/>
      <c r="Y2827" s="14"/>
      <c r="Z2827" s="14"/>
      <c r="AA2827" s="14"/>
      <c r="AB2827" s="14"/>
      <c r="AC2827" s="14"/>
      <c r="AD2827" s="14"/>
      <c r="AE2827" s="14"/>
      <c r="AF2827" s="14"/>
      <c r="AG2827" s="14"/>
      <c r="AH2827" s="14"/>
      <c r="AI2827" s="14"/>
      <c r="AJ2827" s="14"/>
      <c r="AK2827" s="14"/>
      <c r="AL2827" s="14"/>
    </row>
    <row r="2828" spans="1:38">
      <c r="A2828" s="14"/>
      <c r="B2828" s="14"/>
      <c r="C2828" s="14"/>
      <c r="D2828" s="14"/>
      <c r="E2828" s="14"/>
      <c r="F2828" s="14"/>
      <c r="G2828" s="14"/>
      <c r="H2828" s="14"/>
      <c r="I2828" s="14"/>
      <c r="J2828" s="14"/>
      <c r="K2828" s="14"/>
      <c r="L2828" s="14"/>
      <c r="M2828" s="14"/>
      <c r="N2828" s="14"/>
      <c r="O2828" s="14"/>
      <c r="Q2828" s="14" t="str">
        <f>IF(moras!H2820="SI", moras!C2820, "")</f>
        <v/>
      </c>
      <c r="R2828" s="14">
        <f>IF(moras!H2820="NO", moras!C2820, "")</f>
        <v>340654</v>
      </c>
      <c r="S2828" s="14">
        <f t="shared" si="47"/>
        <v>-340654</v>
      </c>
      <c r="T2828" s="14"/>
      <c r="U2828" s="14"/>
      <c r="V2828" s="14"/>
      <c r="W2828" s="14"/>
      <c r="X2828" s="14"/>
      <c r="Y2828" s="14"/>
      <c r="Z2828" s="14"/>
      <c r="AA2828" s="14"/>
      <c r="AB2828" s="14"/>
      <c r="AC2828" s="14"/>
      <c r="AD2828" s="14"/>
      <c r="AE2828" s="14"/>
      <c r="AF2828" s="14"/>
      <c r="AG2828" s="14"/>
      <c r="AH2828" s="14"/>
      <c r="AI2828" s="14"/>
      <c r="AJ2828" s="14"/>
      <c r="AK2828" s="14"/>
      <c r="AL2828" s="14"/>
    </row>
    <row r="2829" spans="1:38">
      <c r="A2829" s="14"/>
      <c r="B2829" s="14"/>
      <c r="C2829" s="14"/>
      <c r="D2829" s="14"/>
      <c r="E2829" s="14"/>
      <c r="F2829" s="14"/>
      <c r="G2829" s="14"/>
      <c r="H2829" s="14"/>
      <c r="I2829" s="14"/>
      <c r="J2829" s="14"/>
      <c r="K2829" s="14"/>
      <c r="L2829" s="14"/>
      <c r="M2829" s="14"/>
      <c r="N2829" s="14"/>
      <c r="O2829" s="14"/>
      <c r="Q2829" s="14" t="str">
        <f>IF(moras!H2821="SI", moras!C2821, "")</f>
        <v/>
      </c>
      <c r="R2829" s="14">
        <f>IF(moras!H2821="NO", moras!C2821, "")</f>
        <v>188120.81</v>
      </c>
      <c r="S2829" s="14">
        <f t="shared" si="47"/>
        <v>-188120.81</v>
      </c>
      <c r="T2829" s="14"/>
      <c r="U2829" s="14"/>
      <c r="V2829" s="14"/>
      <c r="W2829" s="14"/>
      <c r="X2829" s="14"/>
      <c r="Y2829" s="14"/>
      <c r="Z2829" s="14"/>
      <c r="AA2829" s="14"/>
      <c r="AB2829" s="14"/>
      <c r="AC2829" s="14"/>
      <c r="AD2829" s="14"/>
      <c r="AE2829" s="14"/>
      <c r="AF2829" s="14"/>
      <c r="AG2829" s="14"/>
      <c r="AH2829" s="14"/>
      <c r="AI2829" s="14"/>
      <c r="AJ2829" s="14"/>
      <c r="AK2829" s="14"/>
      <c r="AL2829" s="14"/>
    </row>
    <row r="2830" spans="1:38">
      <c r="A2830" s="14"/>
      <c r="B2830" s="14"/>
      <c r="C2830" s="14"/>
      <c r="D2830" s="14"/>
      <c r="E2830" s="14"/>
      <c r="F2830" s="14"/>
      <c r="G2830" s="14"/>
      <c r="H2830" s="14"/>
      <c r="I2830" s="14"/>
      <c r="J2830" s="14"/>
      <c r="K2830" s="14"/>
      <c r="L2830" s="14"/>
      <c r="M2830" s="14"/>
      <c r="N2830" s="14"/>
      <c r="O2830" s="14"/>
      <c r="Q2830" s="14">
        <f>IF(moras!H2822="SI", moras!C2822, "")</f>
        <v>639148</v>
      </c>
      <c r="R2830" s="14" t="str">
        <f>IF(moras!H2822="NO", moras!C2822, "")</f>
        <v/>
      </c>
      <c r="S2830" s="14" t="e">
        <f t="shared" si="47"/>
        <v>#VALUE!</v>
      </c>
      <c r="T2830" s="14"/>
      <c r="U2830" s="14"/>
      <c r="V2830" s="14"/>
      <c r="W2830" s="14"/>
      <c r="X2830" s="14"/>
      <c r="Y2830" s="14"/>
      <c r="Z2830" s="14"/>
      <c r="AA2830" s="14"/>
      <c r="AB2830" s="14"/>
      <c r="AC2830" s="14"/>
      <c r="AD2830" s="14"/>
      <c r="AE2830" s="14"/>
      <c r="AF2830" s="14"/>
      <c r="AG2830" s="14"/>
      <c r="AH2830" s="14"/>
      <c r="AI2830" s="14"/>
      <c r="AJ2830" s="14"/>
      <c r="AK2830" s="14"/>
      <c r="AL2830" s="14"/>
    </row>
    <row r="2831" spans="1:38">
      <c r="A2831" s="14"/>
      <c r="B2831" s="14"/>
      <c r="C2831" s="14"/>
      <c r="D2831" s="14"/>
      <c r="E2831" s="14"/>
      <c r="F2831" s="14"/>
      <c r="G2831" s="14"/>
      <c r="H2831" s="14"/>
      <c r="I2831" s="14"/>
      <c r="J2831" s="14"/>
      <c r="K2831" s="14"/>
      <c r="L2831" s="14"/>
      <c r="M2831" s="14"/>
      <c r="N2831" s="14"/>
      <c r="O2831" s="14"/>
      <c r="Q2831" s="14" t="str">
        <f>IF(moras!H2823="SI", moras!C2823, "")</f>
        <v/>
      </c>
      <c r="R2831" s="14">
        <f>IF(moras!H2823="NO", moras!C2823, "")</f>
        <v>768846.82</v>
      </c>
      <c r="S2831" s="14">
        <f t="shared" si="47"/>
        <v>-768846.82</v>
      </c>
      <c r="T2831" s="14"/>
      <c r="U2831" s="14"/>
      <c r="V2831" s="14"/>
      <c r="W2831" s="14"/>
      <c r="X2831" s="14"/>
      <c r="Y2831" s="14"/>
      <c r="Z2831" s="14"/>
      <c r="AA2831" s="14"/>
      <c r="AB2831" s="14"/>
      <c r="AC2831" s="14"/>
      <c r="AD2831" s="14"/>
      <c r="AE2831" s="14"/>
      <c r="AF2831" s="14"/>
      <c r="AG2831" s="14"/>
      <c r="AH2831" s="14"/>
      <c r="AI2831" s="14"/>
      <c r="AJ2831" s="14"/>
      <c r="AK2831" s="14"/>
      <c r="AL2831" s="14"/>
    </row>
    <row r="2832" spans="1:38">
      <c r="A2832" s="14"/>
      <c r="B2832" s="14"/>
      <c r="C2832" s="14"/>
      <c r="D2832" s="14"/>
      <c r="E2832" s="14"/>
      <c r="F2832" s="14"/>
      <c r="G2832" s="14"/>
      <c r="H2832" s="14"/>
      <c r="I2832" s="14"/>
      <c r="J2832" s="14"/>
      <c r="K2832" s="14"/>
      <c r="L2832" s="14"/>
      <c r="M2832" s="14"/>
      <c r="N2832" s="14"/>
      <c r="O2832" s="14"/>
      <c r="Q2832" s="14" t="str">
        <f>IF(moras!H2824="SI", moras!C2824, "")</f>
        <v/>
      </c>
      <c r="R2832" s="14">
        <f>IF(moras!H2824="NO", moras!C2824, "")</f>
        <v>1292336</v>
      </c>
      <c r="S2832" s="14">
        <f t="shared" si="47"/>
        <v>-1292336</v>
      </c>
      <c r="T2832" s="14"/>
      <c r="U2832" s="14"/>
      <c r="V2832" s="14"/>
      <c r="W2832" s="14"/>
      <c r="X2832" s="14"/>
      <c r="Y2832" s="14"/>
      <c r="Z2832" s="14"/>
      <c r="AA2832" s="14"/>
      <c r="AB2832" s="14"/>
      <c r="AC2832" s="14"/>
      <c r="AD2832" s="14"/>
      <c r="AE2832" s="14"/>
      <c r="AF2832" s="14"/>
      <c r="AG2832" s="14"/>
      <c r="AH2832" s="14"/>
      <c r="AI2832" s="14"/>
      <c r="AJ2832" s="14"/>
      <c r="AK2832" s="14"/>
      <c r="AL2832" s="14"/>
    </row>
    <row r="2833" spans="1:38">
      <c r="A2833" s="14"/>
      <c r="B2833" s="14"/>
      <c r="C2833" s="14"/>
      <c r="D2833" s="14"/>
      <c r="E2833" s="14"/>
      <c r="F2833" s="14"/>
      <c r="G2833" s="14"/>
      <c r="H2833" s="14"/>
      <c r="I2833" s="14"/>
      <c r="J2833" s="14"/>
      <c r="K2833" s="14"/>
      <c r="L2833" s="14"/>
      <c r="M2833" s="14"/>
      <c r="N2833" s="14"/>
      <c r="O2833" s="14"/>
      <c r="Q2833" s="14" t="str">
        <f>IF(moras!H2825="SI", moras!C2825, "")</f>
        <v/>
      </c>
      <c r="R2833" s="14">
        <f>IF(moras!H2825="NO", moras!C2825, "")</f>
        <v>813799</v>
      </c>
      <c r="S2833" s="14">
        <f t="shared" si="47"/>
        <v>-813799</v>
      </c>
      <c r="T2833" s="14"/>
      <c r="U2833" s="14"/>
      <c r="V2833" s="14"/>
      <c r="W2833" s="14"/>
      <c r="X2833" s="14"/>
      <c r="Y2833" s="14"/>
      <c r="Z2833" s="14"/>
      <c r="AA2833" s="14"/>
      <c r="AB2833" s="14"/>
      <c r="AC2833" s="14"/>
      <c r="AD2833" s="14"/>
      <c r="AE2833" s="14"/>
      <c r="AF2833" s="14"/>
      <c r="AG2833" s="14"/>
      <c r="AH2833" s="14"/>
      <c r="AI2833" s="14"/>
      <c r="AJ2833" s="14"/>
      <c r="AK2833" s="14"/>
      <c r="AL2833" s="14"/>
    </row>
    <row r="2834" spans="1:38">
      <c r="A2834" s="14"/>
      <c r="B2834" s="14"/>
      <c r="C2834" s="14"/>
      <c r="D2834" s="14"/>
      <c r="E2834" s="14"/>
      <c r="F2834" s="14"/>
      <c r="G2834" s="14"/>
      <c r="H2834" s="14"/>
      <c r="I2834" s="14"/>
      <c r="J2834" s="14"/>
      <c r="K2834" s="14"/>
      <c r="L2834" s="14"/>
      <c r="M2834" s="14"/>
      <c r="N2834" s="14"/>
      <c r="O2834" s="14"/>
      <c r="Q2834" s="14">
        <f>IF(moras!H2826="SI", moras!C2826, "")</f>
        <v>1507112</v>
      </c>
      <c r="R2834" s="14" t="str">
        <f>IF(moras!H2826="NO", moras!C2826, "")</f>
        <v/>
      </c>
      <c r="S2834" s="14" t="e">
        <f t="shared" si="47"/>
        <v>#VALUE!</v>
      </c>
      <c r="T2834" s="14"/>
      <c r="U2834" s="14"/>
      <c r="V2834" s="14"/>
      <c r="W2834" s="14"/>
      <c r="X2834" s="14"/>
      <c r="Y2834" s="14"/>
      <c r="Z2834" s="14"/>
      <c r="AA2834" s="14"/>
      <c r="AB2834" s="14"/>
      <c r="AC2834" s="14"/>
      <c r="AD2834" s="14"/>
      <c r="AE2834" s="14"/>
      <c r="AF2834" s="14"/>
      <c r="AG2834" s="14"/>
      <c r="AH2834" s="14"/>
      <c r="AI2834" s="14"/>
      <c r="AJ2834" s="14"/>
      <c r="AK2834" s="14"/>
      <c r="AL2834" s="14"/>
    </row>
    <row r="2835" spans="1:38">
      <c r="A2835" s="14"/>
      <c r="B2835" s="14"/>
      <c r="C2835" s="14"/>
      <c r="D2835" s="14"/>
      <c r="E2835" s="14"/>
      <c r="F2835" s="14"/>
      <c r="G2835" s="14"/>
      <c r="H2835" s="14"/>
      <c r="I2835" s="14"/>
      <c r="J2835" s="14"/>
      <c r="K2835" s="14"/>
      <c r="L2835" s="14"/>
      <c r="M2835" s="14"/>
      <c r="N2835" s="14"/>
      <c r="O2835" s="14"/>
      <c r="Q2835" s="14" t="str">
        <f>IF(moras!H2827="SI", moras!C2827, "")</f>
        <v/>
      </c>
      <c r="R2835" s="14">
        <f>IF(moras!H2827="NO", moras!C2827, "")</f>
        <v>1158776.94</v>
      </c>
      <c r="S2835" s="14">
        <f t="shared" si="47"/>
        <v>-1158776.94</v>
      </c>
      <c r="T2835" s="14"/>
      <c r="U2835" s="14"/>
      <c r="V2835" s="14"/>
      <c r="W2835" s="14"/>
      <c r="X2835" s="14"/>
      <c r="Y2835" s="14"/>
      <c r="Z2835" s="14"/>
      <c r="AA2835" s="14"/>
      <c r="AB2835" s="14"/>
      <c r="AC2835" s="14"/>
      <c r="AD2835" s="14"/>
      <c r="AE2835" s="14"/>
      <c r="AF2835" s="14"/>
      <c r="AG2835" s="14"/>
      <c r="AH2835" s="14"/>
      <c r="AI2835" s="14"/>
      <c r="AJ2835" s="14"/>
      <c r="AK2835" s="14"/>
      <c r="AL2835" s="14"/>
    </row>
    <row r="2836" spans="1:38">
      <c r="A2836" s="14"/>
      <c r="B2836" s="14"/>
      <c r="C2836" s="14"/>
      <c r="D2836" s="14"/>
      <c r="E2836" s="14"/>
      <c r="F2836" s="14"/>
      <c r="G2836" s="14"/>
      <c r="H2836" s="14"/>
      <c r="I2836" s="14"/>
      <c r="J2836" s="14"/>
      <c r="K2836" s="14"/>
      <c r="L2836" s="14"/>
      <c r="M2836" s="14"/>
      <c r="N2836" s="14"/>
      <c r="O2836" s="14"/>
      <c r="Q2836" s="14" t="str">
        <f>IF(moras!H2828="SI", moras!C2828, "")</f>
        <v/>
      </c>
      <c r="R2836" s="14">
        <f>IF(moras!H2828="NO", moras!C2828, "")</f>
        <v>504705.31</v>
      </c>
      <c r="S2836" s="14">
        <f t="shared" si="47"/>
        <v>-504705.31</v>
      </c>
      <c r="T2836" s="14"/>
      <c r="U2836" s="14"/>
      <c r="V2836" s="14"/>
      <c r="W2836" s="14"/>
      <c r="X2836" s="14"/>
      <c r="Y2836" s="14"/>
      <c r="Z2836" s="14"/>
      <c r="AA2836" s="14"/>
      <c r="AB2836" s="14"/>
      <c r="AC2836" s="14"/>
      <c r="AD2836" s="14"/>
      <c r="AE2836" s="14"/>
      <c r="AF2836" s="14"/>
      <c r="AG2836" s="14"/>
      <c r="AH2836" s="14"/>
      <c r="AI2836" s="14"/>
      <c r="AJ2836" s="14"/>
      <c r="AK2836" s="14"/>
      <c r="AL2836" s="14"/>
    </row>
    <row r="2837" spans="1:38">
      <c r="A2837" s="14"/>
      <c r="B2837" s="14"/>
      <c r="C2837" s="14"/>
      <c r="D2837" s="14"/>
      <c r="E2837" s="14"/>
      <c r="F2837" s="14"/>
      <c r="G2837" s="14"/>
      <c r="H2837" s="14"/>
      <c r="I2837" s="14"/>
      <c r="J2837" s="14"/>
      <c r="K2837" s="14"/>
      <c r="L2837" s="14"/>
      <c r="M2837" s="14"/>
      <c r="N2837" s="14"/>
      <c r="O2837" s="14"/>
      <c r="Q2837" s="14" t="str">
        <f>IF(moras!H2829="SI", moras!C2829, "")</f>
        <v/>
      </c>
      <c r="R2837" s="14">
        <f>IF(moras!H2829="NO", moras!C2829, "")</f>
        <v>714074</v>
      </c>
      <c r="S2837" s="14">
        <f t="shared" si="47"/>
        <v>-714074</v>
      </c>
      <c r="T2837" s="14"/>
      <c r="U2837" s="14"/>
      <c r="V2837" s="14"/>
      <c r="W2837" s="14"/>
      <c r="X2837" s="14"/>
      <c r="Y2837" s="14"/>
      <c r="Z2837" s="14"/>
      <c r="AA2837" s="14"/>
      <c r="AB2837" s="14"/>
      <c r="AC2837" s="14"/>
      <c r="AD2837" s="14"/>
      <c r="AE2837" s="14"/>
      <c r="AF2837" s="14"/>
      <c r="AG2837" s="14"/>
      <c r="AH2837" s="14"/>
      <c r="AI2837" s="14"/>
      <c r="AJ2837" s="14"/>
      <c r="AK2837" s="14"/>
      <c r="AL2837" s="14"/>
    </row>
    <row r="2838" spans="1:38">
      <c r="A2838" s="14"/>
      <c r="B2838" s="14"/>
      <c r="C2838" s="14"/>
      <c r="D2838" s="14"/>
      <c r="E2838" s="14"/>
      <c r="F2838" s="14"/>
      <c r="G2838" s="14"/>
      <c r="H2838" s="14"/>
      <c r="I2838" s="14"/>
      <c r="J2838" s="14"/>
      <c r="K2838" s="14"/>
      <c r="L2838" s="14"/>
      <c r="M2838" s="14"/>
      <c r="N2838" s="14"/>
      <c r="O2838" s="14"/>
      <c r="Q2838" s="14" t="str">
        <f>IF(moras!H2830="SI", moras!C2830, "")</f>
        <v/>
      </c>
      <c r="R2838" s="14">
        <f>IF(moras!H2830="NO", moras!C2830, "")</f>
        <v>283181.96000000002</v>
      </c>
      <c r="S2838" s="14">
        <f t="shared" si="47"/>
        <v>-283181.96000000002</v>
      </c>
      <c r="T2838" s="14"/>
      <c r="U2838" s="14"/>
      <c r="V2838" s="14"/>
      <c r="W2838" s="14"/>
      <c r="X2838" s="14"/>
      <c r="Y2838" s="14"/>
      <c r="Z2838" s="14"/>
      <c r="AA2838" s="14"/>
      <c r="AB2838" s="14"/>
      <c r="AC2838" s="14"/>
      <c r="AD2838" s="14"/>
      <c r="AE2838" s="14"/>
      <c r="AF2838" s="14"/>
      <c r="AG2838" s="14"/>
      <c r="AH2838" s="14"/>
      <c r="AI2838" s="14"/>
      <c r="AJ2838" s="14"/>
      <c r="AK2838" s="14"/>
      <c r="AL2838" s="14"/>
    </row>
    <row r="2839" spans="1:38">
      <c r="A2839" s="14"/>
      <c r="B2839" s="14"/>
      <c r="C2839" s="14"/>
      <c r="D2839" s="14"/>
      <c r="E2839" s="14"/>
      <c r="F2839" s="14"/>
      <c r="G2839" s="14"/>
      <c r="H2839" s="14"/>
      <c r="I2839" s="14"/>
      <c r="J2839" s="14"/>
      <c r="K2839" s="14"/>
      <c r="L2839" s="14"/>
      <c r="M2839" s="14"/>
      <c r="N2839" s="14"/>
      <c r="O2839" s="14"/>
      <c r="Q2839" s="14" t="str">
        <f>IF(moras!H2831="SI", moras!C2831, "")</f>
        <v/>
      </c>
      <c r="R2839" s="14">
        <f>IF(moras!H2831="NO", moras!C2831, "")</f>
        <v>528970.51</v>
      </c>
      <c r="S2839" s="14">
        <f t="shared" si="47"/>
        <v>-528970.51</v>
      </c>
      <c r="T2839" s="14"/>
      <c r="U2839" s="14"/>
      <c r="V2839" s="14"/>
      <c r="W2839" s="14"/>
      <c r="X2839" s="14"/>
      <c r="Y2839" s="14"/>
      <c r="Z2839" s="14"/>
      <c r="AA2839" s="14"/>
      <c r="AB2839" s="14"/>
      <c r="AC2839" s="14"/>
      <c r="AD2839" s="14"/>
      <c r="AE2839" s="14"/>
      <c r="AF2839" s="14"/>
      <c r="AG2839" s="14"/>
      <c r="AH2839" s="14"/>
      <c r="AI2839" s="14"/>
      <c r="AJ2839" s="14"/>
      <c r="AK2839" s="14"/>
      <c r="AL2839" s="14"/>
    </row>
    <row r="2840" spans="1:38">
      <c r="A2840" s="14"/>
      <c r="B2840" s="14"/>
      <c r="C2840" s="14"/>
      <c r="D2840" s="14"/>
      <c r="E2840" s="14"/>
      <c r="F2840" s="14"/>
      <c r="G2840" s="14"/>
      <c r="H2840" s="14"/>
      <c r="I2840" s="14"/>
      <c r="J2840" s="14"/>
      <c r="K2840" s="14"/>
      <c r="L2840" s="14"/>
      <c r="M2840" s="14"/>
      <c r="N2840" s="14"/>
      <c r="O2840" s="14"/>
      <c r="Q2840" s="14">
        <f>IF(moras!H2832="SI", moras!C2832, "")</f>
        <v>310124</v>
      </c>
      <c r="R2840" s="14" t="str">
        <f>IF(moras!H2832="NO", moras!C2832, "")</f>
        <v/>
      </c>
      <c r="S2840" s="14" t="e">
        <f t="shared" si="47"/>
        <v>#VALUE!</v>
      </c>
      <c r="T2840" s="14"/>
      <c r="U2840" s="14"/>
      <c r="V2840" s="14"/>
      <c r="W2840" s="14"/>
      <c r="X2840" s="14"/>
      <c r="Y2840" s="14"/>
      <c r="Z2840" s="14"/>
      <c r="AA2840" s="14"/>
      <c r="AB2840" s="14"/>
      <c r="AC2840" s="14"/>
      <c r="AD2840" s="14"/>
      <c r="AE2840" s="14"/>
      <c r="AF2840" s="14"/>
      <c r="AG2840" s="14"/>
      <c r="AH2840" s="14"/>
      <c r="AI2840" s="14"/>
      <c r="AJ2840" s="14"/>
      <c r="AK2840" s="14"/>
      <c r="AL2840" s="14"/>
    </row>
    <row r="2841" spans="1:38">
      <c r="A2841" s="14"/>
      <c r="B2841" s="14"/>
      <c r="C2841" s="14"/>
      <c r="D2841" s="14"/>
      <c r="E2841" s="14"/>
      <c r="F2841" s="14"/>
      <c r="G2841" s="14"/>
      <c r="H2841" s="14"/>
      <c r="I2841" s="14"/>
      <c r="J2841" s="14"/>
      <c r="K2841" s="14"/>
      <c r="L2841" s="14"/>
      <c r="M2841" s="14"/>
      <c r="N2841" s="14"/>
      <c r="O2841" s="14"/>
      <c r="Q2841" s="14" t="str">
        <f>IF(moras!H2833="SI", moras!C2833, "")</f>
        <v/>
      </c>
      <c r="R2841" s="14">
        <f>IF(moras!H2833="NO", moras!C2833, "")</f>
        <v>371911</v>
      </c>
      <c r="S2841" s="14">
        <f t="shared" si="47"/>
        <v>-371911</v>
      </c>
      <c r="T2841" s="14"/>
      <c r="U2841" s="14"/>
      <c r="V2841" s="14"/>
      <c r="W2841" s="14"/>
      <c r="X2841" s="14"/>
      <c r="Y2841" s="14"/>
      <c r="Z2841" s="14"/>
      <c r="AA2841" s="14"/>
      <c r="AB2841" s="14"/>
      <c r="AC2841" s="14"/>
      <c r="AD2841" s="14"/>
      <c r="AE2841" s="14"/>
      <c r="AF2841" s="14"/>
      <c r="AG2841" s="14"/>
      <c r="AH2841" s="14"/>
      <c r="AI2841" s="14"/>
      <c r="AJ2841" s="14"/>
      <c r="AK2841" s="14"/>
      <c r="AL2841" s="14"/>
    </row>
    <row r="2842" spans="1:38">
      <c r="A2842" s="14"/>
      <c r="B2842" s="14"/>
      <c r="C2842" s="14"/>
      <c r="D2842" s="14"/>
      <c r="E2842" s="14"/>
      <c r="F2842" s="14"/>
      <c r="G2842" s="14"/>
      <c r="H2842" s="14"/>
      <c r="I2842" s="14"/>
      <c r="J2842" s="14"/>
      <c r="K2842" s="14"/>
      <c r="L2842" s="14"/>
      <c r="M2842" s="14"/>
      <c r="N2842" s="14"/>
      <c r="O2842" s="14"/>
      <c r="Q2842" s="14" t="str">
        <f>IF(moras!H2834="SI", moras!C2834, "")</f>
        <v/>
      </c>
      <c r="R2842" s="14">
        <f>IF(moras!H2834="NO", moras!C2834, "")</f>
        <v>220575</v>
      </c>
      <c r="S2842" s="14">
        <f t="shared" si="47"/>
        <v>-220575</v>
      </c>
      <c r="T2842" s="14"/>
      <c r="U2842" s="14"/>
      <c r="V2842" s="14"/>
      <c r="W2842" s="14"/>
      <c r="X2842" s="14"/>
      <c r="Y2842" s="14"/>
      <c r="Z2842" s="14"/>
      <c r="AA2842" s="14"/>
      <c r="AB2842" s="14"/>
      <c r="AC2842" s="14"/>
      <c r="AD2842" s="14"/>
      <c r="AE2842" s="14"/>
      <c r="AF2842" s="14"/>
      <c r="AG2842" s="14"/>
      <c r="AH2842" s="14"/>
      <c r="AI2842" s="14"/>
      <c r="AJ2842" s="14"/>
      <c r="AK2842" s="14"/>
      <c r="AL2842" s="14"/>
    </row>
    <row r="2843" spans="1:38">
      <c r="A2843" s="14"/>
      <c r="B2843" s="14"/>
      <c r="C2843" s="14"/>
      <c r="D2843" s="14"/>
      <c r="E2843" s="14"/>
      <c r="F2843" s="14"/>
      <c r="G2843" s="14"/>
      <c r="H2843" s="14"/>
      <c r="I2843" s="14"/>
      <c r="J2843" s="14"/>
      <c r="K2843" s="14"/>
      <c r="L2843" s="14"/>
      <c r="M2843" s="14"/>
      <c r="N2843" s="14"/>
      <c r="O2843" s="14"/>
      <c r="Q2843" s="14">
        <f>IF(moras!H2835="SI", moras!C2835, "")</f>
        <v>233662</v>
      </c>
      <c r="R2843" s="14" t="str">
        <f>IF(moras!H2835="NO", moras!C2835, "")</f>
        <v/>
      </c>
      <c r="S2843" s="14" t="e">
        <f t="shared" si="47"/>
        <v>#VALUE!</v>
      </c>
      <c r="T2843" s="14"/>
      <c r="U2843" s="14"/>
      <c r="V2843" s="14"/>
      <c r="W2843" s="14"/>
      <c r="X2843" s="14"/>
      <c r="Y2843" s="14"/>
      <c r="Z2843" s="14"/>
      <c r="AA2843" s="14"/>
      <c r="AB2843" s="14"/>
      <c r="AC2843" s="14"/>
      <c r="AD2843" s="14"/>
      <c r="AE2843" s="14"/>
      <c r="AF2843" s="14"/>
      <c r="AG2843" s="14"/>
      <c r="AH2843" s="14"/>
      <c r="AI2843" s="14"/>
      <c r="AJ2843" s="14"/>
      <c r="AK2843" s="14"/>
      <c r="AL2843" s="14"/>
    </row>
    <row r="2844" spans="1:38">
      <c r="A2844" s="14"/>
      <c r="B2844" s="14"/>
      <c r="C2844" s="14"/>
      <c r="D2844" s="14"/>
      <c r="E2844" s="14"/>
      <c r="F2844" s="14"/>
      <c r="G2844" s="14"/>
      <c r="H2844" s="14"/>
      <c r="I2844" s="14"/>
      <c r="J2844" s="14"/>
      <c r="K2844" s="14"/>
      <c r="L2844" s="14"/>
      <c r="M2844" s="14"/>
      <c r="N2844" s="14"/>
      <c r="O2844" s="14"/>
      <c r="Q2844" s="14" t="str">
        <f>IF(moras!H2836="SI", moras!C2836, "")</f>
        <v/>
      </c>
      <c r="R2844" s="14">
        <f>IF(moras!H2836="NO", moras!C2836, "")</f>
        <v>448447</v>
      </c>
      <c r="S2844" s="14">
        <f t="shared" si="47"/>
        <v>-448447</v>
      </c>
      <c r="T2844" s="14"/>
      <c r="U2844" s="14"/>
      <c r="V2844" s="14"/>
      <c r="W2844" s="14"/>
      <c r="X2844" s="14"/>
      <c r="Y2844" s="14"/>
      <c r="Z2844" s="14"/>
      <c r="AA2844" s="14"/>
      <c r="AB2844" s="14"/>
      <c r="AC2844" s="14"/>
      <c r="AD2844" s="14"/>
      <c r="AE2844" s="14"/>
      <c r="AF2844" s="14"/>
      <c r="AG2844" s="14"/>
      <c r="AH2844" s="14"/>
      <c r="AI2844" s="14"/>
      <c r="AJ2844" s="14"/>
      <c r="AK2844" s="14"/>
      <c r="AL2844" s="14"/>
    </row>
    <row r="2845" spans="1:38">
      <c r="A2845" s="14"/>
      <c r="B2845" s="14"/>
      <c r="C2845" s="14"/>
      <c r="D2845" s="14"/>
      <c r="E2845" s="14"/>
      <c r="F2845" s="14"/>
      <c r="G2845" s="14"/>
      <c r="H2845" s="14"/>
      <c r="I2845" s="14"/>
      <c r="J2845" s="14"/>
      <c r="K2845" s="14"/>
      <c r="L2845" s="14"/>
      <c r="M2845" s="14"/>
      <c r="N2845" s="14"/>
      <c r="O2845" s="14"/>
      <c r="Q2845" s="14" t="str">
        <f>IF(moras!H2837="SI", moras!C2837, "")</f>
        <v/>
      </c>
      <c r="R2845" s="14">
        <f>IF(moras!H2837="NO", moras!C2837, "")</f>
        <v>847616</v>
      </c>
      <c r="S2845" s="14">
        <f t="shared" si="47"/>
        <v>-847616</v>
      </c>
      <c r="T2845" s="14"/>
      <c r="U2845" s="14"/>
      <c r="V2845" s="14"/>
      <c r="W2845" s="14"/>
      <c r="X2845" s="14"/>
      <c r="Y2845" s="14"/>
      <c r="Z2845" s="14"/>
      <c r="AA2845" s="14"/>
      <c r="AB2845" s="14"/>
      <c r="AC2845" s="14"/>
      <c r="AD2845" s="14"/>
      <c r="AE2845" s="14"/>
      <c r="AF2845" s="14"/>
      <c r="AG2845" s="14"/>
      <c r="AH2845" s="14"/>
      <c r="AI2845" s="14"/>
      <c r="AJ2845" s="14"/>
      <c r="AK2845" s="14"/>
      <c r="AL2845" s="14"/>
    </row>
    <row r="2846" spans="1:38">
      <c r="A2846" s="14"/>
      <c r="B2846" s="14"/>
      <c r="C2846" s="14"/>
      <c r="D2846" s="14"/>
      <c r="E2846" s="14"/>
      <c r="F2846" s="14"/>
      <c r="G2846" s="14"/>
      <c r="H2846" s="14"/>
      <c r="I2846" s="14"/>
      <c r="J2846" s="14"/>
      <c r="K2846" s="14"/>
      <c r="L2846" s="14"/>
      <c r="M2846" s="14"/>
      <c r="N2846" s="14"/>
      <c r="O2846" s="14"/>
      <c r="Q2846" s="14" t="str">
        <f>IF(moras!H2838="SI", moras!C2838, "")</f>
        <v/>
      </c>
      <c r="R2846" s="14">
        <f>IF(moras!H2838="NO", moras!C2838, "")</f>
        <v>300056</v>
      </c>
      <c r="S2846" s="14">
        <f t="shared" si="47"/>
        <v>-300056</v>
      </c>
      <c r="T2846" s="14"/>
      <c r="U2846" s="14"/>
      <c r="V2846" s="14"/>
      <c r="W2846" s="14"/>
      <c r="X2846" s="14"/>
      <c r="Y2846" s="14"/>
      <c r="Z2846" s="14"/>
      <c r="AA2846" s="14"/>
      <c r="AB2846" s="14"/>
      <c r="AC2846" s="14"/>
      <c r="AD2846" s="14"/>
      <c r="AE2846" s="14"/>
      <c r="AF2846" s="14"/>
      <c r="AG2846" s="14"/>
      <c r="AH2846" s="14"/>
      <c r="AI2846" s="14"/>
      <c r="AJ2846" s="14"/>
      <c r="AK2846" s="14"/>
      <c r="AL2846" s="14"/>
    </row>
    <row r="2847" spans="1:38">
      <c r="A2847" s="14"/>
      <c r="B2847" s="14"/>
      <c r="C2847" s="14"/>
      <c r="D2847" s="14"/>
      <c r="E2847" s="14"/>
      <c r="F2847" s="14"/>
      <c r="G2847" s="14"/>
      <c r="H2847" s="14"/>
      <c r="I2847" s="14"/>
      <c r="J2847" s="14"/>
      <c r="K2847" s="14"/>
      <c r="L2847" s="14"/>
      <c r="M2847" s="14"/>
      <c r="N2847" s="14"/>
      <c r="O2847" s="14"/>
      <c r="Q2847" s="14" t="str">
        <f>IF(moras!H2839="SI", moras!C2839, "")</f>
        <v/>
      </c>
      <c r="R2847" s="14">
        <f>IF(moras!H2839="NO", moras!C2839, "")</f>
        <v>278030</v>
      </c>
      <c r="S2847" s="14">
        <f t="shared" si="47"/>
        <v>-278030</v>
      </c>
      <c r="T2847" s="14"/>
      <c r="U2847" s="14"/>
      <c r="V2847" s="14"/>
      <c r="W2847" s="14"/>
      <c r="X2847" s="14"/>
      <c r="Y2847" s="14"/>
      <c r="Z2847" s="14"/>
      <c r="AA2847" s="14"/>
      <c r="AB2847" s="14"/>
      <c r="AC2847" s="14"/>
      <c r="AD2847" s="14"/>
      <c r="AE2847" s="14"/>
      <c r="AF2847" s="14"/>
      <c r="AG2847" s="14"/>
      <c r="AH2847" s="14"/>
      <c r="AI2847" s="14"/>
      <c r="AJ2847" s="14"/>
      <c r="AK2847" s="14"/>
      <c r="AL2847" s="14"/>
    </row>
    <row r="2848" spans="1:38">
      <c r="A2848" s="14"/>
      <c r="B2848" s="14"/>
      <c r="C2848" s="14"/>
      <c r="D2848" s="14"/>
      <c r="E2848" s="14"/>
      <c r="F2848" s="14"/>
      <c r="G2848" s="14"/>
      <c r="H2848" s="14"/>
      <c r="I2848" s="14"/>
      <c r="J2848" s="14"/>
      <c r="K2848" s="14"/>
      <c r="L2848" s="14"/>
      <c r="M2848" s="14"/>
      <c r="N2848" s="14"/>
      <c r="O2848" s="14"/>
      <c r="Q2848" s="14">
        <f>IF(moras!H2840="SI", moras!C2840, "")</f>
        <v>956230</v>
      </c>
      <c r="R2848" s="14" t="str">
        <f>IF(moras!H2840="NO", moras!C2840, "")</f>
        <v/>
      </c>
      <c r="S2848" s="14" t="e">
        <f t="shared" si="47"/>
        <v>#VALUE!</v>
      </c>
      <c r="T2848" s="14"/>
      <c r="U2848" s="14"/>
      <c r="V2848" s="14"/>
      <c r="W2848" s="14"/>
      <c r="X2848" s="14"/>
      <c r="Y2848" s="14"/>
      <c r="Z2848" s="14"/>
      <c r="AA2848" s="14"/>
      <c r="AB2848" s="14"/>
      <c r="AC2848" s="14"/>
      <c r="AD2848" s="14"/>
      <c r="AE2848" s="14"/>
      <c r="AF2848" s="14"/>
      <c r="AG2848" s="14"/>
      <c r="AH2848" s="14"/>
      <c r="AI2848" s="14"/>
      <c r="AJ2848" s="14"/>
      <c r="AK2848" s="14"/>
      <c r="AL2848" s="14"/>
    </row>
    <row r="2849" spans="1:38">
      <c r="A2849" s="14"/>
      <c r="B2849" s="14"/>
      <c r="C2849" s="14"/>
      <c r="D2849" s="14"/>
      <c r="E2849" s="14"/>
      <c r="F2849" s="14"/>
      <c r="G2849" s="14"/>
      <c r="H2849" s="14"/>
      <c r="I2849" s="14"/>
      <c r="J2849" s="14"/>
      <c r="K2849" s="14"/>
      <c r="L2849" s="14"/>
      <c r="M2849" s="14"/>
      <c r="N2849" s="14"/>
      <c r="O2849" s="14"/>
      <c r="Q2849" s="14" t="str">
        <f>IF(moras!H2841="SI", moras!C2841, "")</f>
        <v/>
      </c>
      <c r="R2849" s="14">
        <f>IF(moras!H2841="NO", moras!C2841, "")</f>
        <v>410738.26</v>
      </c>
      <c r="S2849" s="14">
        <f t="shared" si="47"/>
        <v>-410738.26</v>
      </c>
      <c r="T2849" s="14"/>
      <c r="U2849" s="14"/>
      <c r="V2849" s="14"/>
      <c r="W2849" s="14"/>
      <c r="X2849" s="14"/>
      <c r="Y2849" s="14"/>
      <c r="Z2849" s="14"/>
      <c r="AA2849" s="14"/>
      <c r="AB2849" s="14"/>
      <c r="AC2849" s="14"/>
      <c r="AD2849" s="14"/>
      <c r="AE2849" s="14"/>
      <c r="AF2849" s="14"/>
      <c r="AG2849" s="14"/>
      <c r="AH2849" s="14"/>
      <c r="AI2849" s="14"/>
      <c r="AJ2849" s="14"/>
      <c r="AK2849" s="14"/>
      <c r="AL2849" s="14"/>
    </row>
    <row r="2850" spans="1:38">
      <c r="A2850" s="14"/>
      <c r="B2850" s="14"/>
      <c r="C2850" s="14"/>
      <c r="D2850" s="14"/>
      <c r="E2850" s="14"/>
      <c r="F2850" s="14"/>
      <c r="G2850" s="14"/>
      <c r="H2850" s="14"/>
      <c r="I2850" s="14"/>
      <c r="J2850" s="14"/>
      <c r="K2850" s="14"/>
      <c r="L2850" s="14"/>
      <c r="M2850" s="14"/>
      <c r="N2850" s="14"/>
      <c r="O2850" s="14"/>
      <c r="Q2850" s="14" t="str">
        <f>IF(moras!H2842="SI", moras!C2842, "")</f>
        <v/>
      </c>
      <c r="R2850" s="14">
        <f>IF(moras!H2842="NO", moras!C2842, "")</f>
        <v>451015</v>
      </c>
      <c r="S2850" s="14">
        <f t="shared" si="47"/>
        <v>-451015</v>
      </c>
      <c r="T2850" s="14"/>
      <c r="U2850" s="14"/>
      <c r="V2850" s="14"/>
      <c r="W2850" s="14"/>
      <c r="X2850" s="14"/>
      <c r="Y2850" s="14"/>
      <c r="Z2850" s="14"/>
      <c r="AA2850" s="14"/>
      <c r="AB2850" s="14"/>
      <c r="AC2850" s="14"/>
      <c r="AD2850" s="14"/>
      <c r="AE2850" s="14"/>
      <c r="AF2850" s="14"/>
      <c r="AG2850" s="14"/>
      <c r="AH2850" s="14"/>
      <c r="AI2850" s="14"/>
      <c r="AJ2850" s="14"/>
      <c r="AK2850" s="14"/>
      <c r="AL2850" s="14"/>
    </row>
    <row r="2851" spans="1:38">
      <c r="A2851" s="14"/>
      <c r="B2851" s="14"/>
      <c r="C2851" s="14"/>
      <c r="D2851" s="14"/>
      <c r="E2851" s="14"/>
      <c r="F2851" s="14"/>
      <c r="G2851" s="14"/>
      <c r="H2851" s="14"/>
      <c r="I2851" s="14"/>
      <c r="J2851" s="14"/>
      <c r="K2851" s="14"/>
      <c r="L2851" s="14"/>
      <c r="M2851" s="14"/>
      <c r="N2851" s="14"/>
      <c r="O2851" s="14"/>
      <c r="Q2851" s="14" t="str">
        <f>IF(moras!H2843="SI", moras!C2843, "")</f>
        <v/>
      </c>
      <c r="R2851" s="14">
        <f>IF(moras!H2843="NO", moras!C2843, "")</f>
        <v>370000</v>
      </c>
      <c r="S2851" s="14">
        <f t="shared" si="47"/>
        <v>-370000</v>
      </c>
      <c r="T2851" s="14"/>
      <c r="U2851" s="14"/>
      <c r="V2851" s="14"/>
      <c r="W2851" s="14"/>
      <c r="X2851" s="14"/>
      <c r="Y2851" s="14"/>
      <c r="Z2851" s="14"/>
      <c r="AA2851" s="14"/>
      <c r="AB2851" s="14"/>
      <c r="AC2851" s="14"/>
      <c r="AD2851" s="14"/>
      <c r="AE2851" s="14"/>
      <c r="AF2851" s="14"/>
      <c r="AG2851" s="14"/>
      <c r="AH2851" s="14"/>
      <c r="AI2851" s="14"/>
      <c r="AJ2851" s="14"/>
      <c r="AK2851" s="14"/>
      <c r="AL2851" s="14"/>
    </row>
    <row r="2852" spans="1:38">
      <c r="A2852" s="14"/>
      <c r="B2852" s="14"/>
      <c r="C2852" s="14"/>
      <c r="D2852" s="14"/>
      <c r="E2852" s="14"/>
      <c r="F2852" s="14"/>
      <c r="G2852" s="14"/>
      <c r="H2852" s="14"/>
      <c r="I2852" s="14"/>
      <c r="J2852" s="14"/>
      <c r="K2852" s="14"/>
      <c r="L2852" s="14"/>
      <c r="M2852" s="14"/>
      <c r="N2852" s="14"/>
      <c r="O2852" s="14"/>
      <c r="Q2852" s="14">
        <f>IF(moras!H2844="SI", moras!C2844, "")</f>
        <v>297046</v>
      </c>
      <c r="R2852" s="14" t="str">
        <f>IF(moras!H2844="NO", moras!C2844, "")</f>
        <v/>
      </c>
      <c r="S2852" s="14" t="e">
        <f t="shared" si="47"/>
        <v>#VALUE!</v>
      </c>
      <c r="T2852" s="14"/>
      <c r="U2852" s="14"/>
      <c r="V2852" s="14"/>
      <c r="W2852" s="14"/>
      <c r="X2852" s="14"/>
      <c r="Y2852" s="14"/>
      <c r="Z2852" s="14"/>
      <c r="AA2852" s="14"/>
      <c r="AB2852" s="14"/>
      <c r="AC2852" s="14"/>
      <c r="AD2852" s="14"/>
      <c r="AE2852" s="14"/>
      <c r="AF2852" s="14"/>
      <c r="AG2852" s="14"/>
      <c r="AH2852" s="14"/>
      <c r="AI2852" s="14"/>
      <c r="AJ2852" s="14"/>
      <c r="AK2852" s="14"/>
      <c r="AL2852" s="14"/>
    </row>
    <row r="2853" spans="1:38">
      <c r="A2853" s="14"/>
      <c r="B2853" s="14"/>
      <c r="C2853" s="14"/>
      <c r="D2853" s="14"/>
      <c r="E2853" s="14"/>
      <c r="F2853" s="14"/>
      <c r="G2853" s="14"/>
      <c r="H2853" s="14"/>
      <c r="I2853" s="14"/>
      <c r="J2853" s="14"/>
      <c r="K2853" s="14"/>
      <c r="L2853" s="14"/>
      <c r="M2853" s="14"/>
      <c r="N2853" s="14"/>
      <c r="O2853" s="14"/>
      <c r="Q2853" s="14">
        <f>IF(moras!H2845="SI", moras!C2845, "")</f>
        <v>519483.5</v>
      </c>
      <c r="R2853" s="14" t="str">
        <f>IF(moras!H2845="NO", moras!C2845, "")</f>
        <v/>
      </c>
      <c r="S2853" s="14" t="e">
        <f t="shared" si="47"/>
        <v>#VALUE!</v>
      </c>
      <c r="T2853" s="14"/>
      <c r="U2853" s="14"/>
      <c r="V2853" s="14"/>
      <c r="W2853" s="14"/>
      <c r="X2853" s="14"/>
      <c r="Y2853" s="14"/>
      <c r="Z2853" s="14"/>
      <c r="AA2853" s="14"/>
      <c r="AB2853" s="14"/>
      <c r="AC2853" s="14"/>
      <c r="AD2853" s="14"/>
      <c r="AE2853" s="14"/>
      <c r="AF2853" s="14"/>
      <c r="AG2853" s="14"/>
      <c r="AH2853" s="14"/>
      <c r="AI2853" s="14"/>
      <c r="AJ2853" s="14"/>
      <c r="AK2853" s="14"/>
      <c r="AL2853" s="14"/>
    </row>
    <row r="2854" spans="1:38">
      <c r="A2854" s="14"/>
      <c r="B2854" s="14"/>
      <c r="C2854" s="14"/>
      <c r="D2854" s="14"/>
      <c r="E2854" s="14"/>
      <c r="F2854" s="14"/>
      <c r="G2854" s="14"/>
      <c r="H2854" s="14"/>
      <c r="I2854" s="14"/>
      <c r="J2854" s="14"/>
      <c r="K2854" s="14"/>
      <c r="L2854" s="14"/>
      <c r="M2854" s="14"/>
      <c r="N2854" s="14"/>
      <c r="O2854" s="14"/>
      <c r="Q2854" s="14" t="str">
        <f>IF(moras!H2846="SI", moras!C2846, "")</f>
        <v/>
      </c>
      <c r="R2854" s="14">
        <f>IF(moras!H2846="NO", moras!C2846, "")</f>
        <v>2216750.36</v>
      </c>
      <c r="S2854" s="14">
        <f t="shared" si="47"/>
        <v>-2216750.36</v>
      </c>
      <c r="T2854" s="14"/>
      <c r="U2854" s="14"/>
      <c r="V2854" s="14"/>
      <c r="W2854" s="14"/>
      <c r="X2854" s="14"/>
      <c r="Y2854" s="14"/>
      <c r="Z2854" s="14"/>
      <c r="AA2854" s="14"/>
      <c r="AB2854" s="14"/>
      <c r="AC2854" s="14"/>
      <c r="AD2854" s="14"/>
      <c r="AE2854" s="14"/>
      <c r="AF2854" s="14"/>
      <c r="AG2854" s="14"/>
      <c r="AH2854" s="14"/>
      <c r="AI2854" s="14"/>
      <c r="AJ2854" s="14"/>
      <c r="AK2854" s="14"/>
      <c r="AL2854" s="14"/>
    </row>
    <row r="2855" spans="1:38">
      <c r="A2855" s="14"/>
      <c r="B2855" s="14"/>
      <c r="C2855" s="14"/>
      <c r="D2855" s="14"/>
      <c r="E2855" s="14"/>
      <c r="F2855" s="14"/>
      <c r="G2855" s="14"/>
      <c r="H2855" s="14"/>
      <c r="I2855" s="14"/>
      <c r="J2855" s="14"/>
      <c r="K2855" s="14"/>
      <c r="L2855" s="14"/>
      <c r="M2855" s="14"/>
      <c r="N2855" s="14"/>
      <c r="O2855" s="14"/>
      <c r="Q2855" s="14">
        <f>IF(moras!H2847="SI", moras!C2847, "")</f>
        <v>241999</v>
      </c>
      <c r="R2855" s="14" t="str">
        <f>IF(moras!H2847="NO", moras!C2847, "")</f>
        <v/>
      </c>
      <c r="S2855" s="14" t="e">
        <f t="shared" si="47"/>
        <v>#VALUE!</v>
      </c>
      <c r="T2855" s="14"/>
      <c r="U2855" s="14"/>
      <c r="V2855" s="14"/>
      <c r="W2855" s="14"/>
      <c r="X2855" s="14"/>
      <c r="Y2855" s="14"/>
      <c r="Z2855" s="14"/>
      <c r="AA2855" s="14"/>
      <c r="AB2855" s="14"/>
      <c r="AC2855" s="14"/>
      <c r="AD2855" s="14"/>
      <c r="AE2855" s="14"/>
      <c r="AF2855" s="14"/>
      <c r="AG2855" s="14"/>
      <c r="AH2855" s="14"/>
      <c r="AI2855" s="14"/>
      <c r="AJ2855" s="14"/>
      <c r="AK2855" s="14"/>
      <c r="AL2855" s="14"/>
    </row>
    <row r="2856" spans="1:38">
      <c r="A2856" s="14"/>
      <c r="B2856" s="14"/>
      <c r="C2856" s="14"/>
      <c r="D2856" s="14"/>
      <c r="E2856" s="14"/>
      <c r="F2856" s="14"/>
      <c r="G2856" s="14"/>
      <c r="H2856" s="14"/>
      <c r="I2856" s="14"/>
      <c r="J2856" s="14"/>
      <c r="K2856" s="14"/>
      <c r="L2856" s="14"/>
      <c r="M2856" s="14"/>
      <c r="N2856" s="14"/>
      <c r="O2856" s="14"/>
      <c r="Q2856" s="14" t="str">
        <f>IF(moras!H2848="SI", moras!C2848, "")</f>
        <v/>
      </c>
      <c r="R2856" s="14">
        <f>IF(moras!H2848="NO", moras!C2848, "")</f>
        <v>300018</v>
      </c>
      <c r="S2856" s="14">
        <f t="shared" si="47"/>
        <v>-300018</v>
      </c>
      <c r="T2856" s="14"/>
      <c r="U2856" s="14"/>
      <c r="V2856" s="14"/>
      <c r="W2856" s="14"/>
      <c r="X2856" s="14"/>
      <c r="Y2856" s="14"/>
      <c r="Z2856" s="14"/>
      <c r="AA2856" s="14"/>
      <c r="AB2856" s="14"/>
      <c r="AC2856" s="14"/>
      <c r="AD2856" s="14"/>
      <c r="AE2856" s="14"/>
      <c r="AF2856" s="14"/>
      <c r="AG2856" s="14"/>
      <c r="AH2856" s="14"/>
      <c r="AI2856" s="14"/>
      <c r="AJ2856" s="14"/>
      <c r="AK2856" s="14"/>
      <c r="AL2856" s="14"/>
    </row>
    <row r="2857" spans="1:38">
      <c r="A2857" s="14"/>
      <c r="B2857" s="14"/>
      <c r="C2857" s="14"/>
      <c r="D2857" s="14"/>
      <c r="E2857" s="14"/>
      <c r="F2857" s="14"/>
      <c r="G2857" s="14"/>
      <c r="H2857" s="14"/>
      <c r="I2857" s="14"/>
      <c r="J2857" s="14"/>
      <c r="K2857" s="14"/>
      <c r="L2857" s="14"/>
      <c r="M2857" s="14"/>
      <c r="N2857" s="14"/>
      <c r="O2857" s="14"/>
      <c r="Q2857" s="14" t="str">
        <f>IF(moras!H2849="SI", moras!C2849, "")</f>
        <v/>
      </c>
      <c r="R2857" s="14">
        <f>IF(moras!H2849="NO", moras!C2849, "")</f>
        <v>309288</v>
      </c>
      <c r="S2857" s="14">
        <f t="shared" si="47"/>
        <v>-309288</v>
      </c>
      <c r="T2857" s="14"/>
      <c r="U2857" s="14"/>
      <c r="V2857" s="14"/>
      <c r="W2857" s="14"/>
      <c r="X2857" s="14"/>
      <c r="Y2857" s="14"/>
      <c r="Z2857" s="14"/>
      <c r="AA2857" s="14"/>
      <c r="AB2857" s="14"/>
      <c r="AC2857" s="14"/>
      <c r="AD2857" s="14"/>
      <c r="AE2857" s="14"/>
      <c r="AF2857" s="14"/>
      <c r="AG2857" s="14"/>
      <c r="AH2857" s="14"/>
      <c r="AI2857" s="14"/>
      <c r="AJ2857" s="14"/>
      <c r="AK2857" s="14"/>
      <c r="AL2857" s="14"/>
    </row>
    <row r="2858" spans="1:38">
      <c r="A2858" s="14"/>
      <c r="B2858" s="14"/>
      <c r="C2858" s="14"/>
      <c r="D2858" s="14"/>
      <c r="E2858" s="14"/>
      <c r="F2858" s="14"/>
      <c r="G2858" s="14"/>
      <c r="H2858" s="14"/>
      <c r="I2858" s="14"/>
      <c r="J2858" s="14"/>
      <c r="K2858" s="14"/>
      <c r="L2858" s="14"/>
      <c r="M2858" s="14"/>
      <c r="N2858" s="14"/>
      <c r="O2858" s="14"/>
      <c r="Q2858" s="14" t="str">
        <f>IF(moras!H2850="SI", moras!C2850, "")</f>
        <v/>
      </c>
      <c r="R2858" s="14">
        <f>IF(moras!H2850="NO", moras!C2850, "")</f>
        <v>250750</v>
      </c>
      <c r="S2858" s="14">
        <f t="shared" si="47"/>
        <v>-250750</v>
      </c>
      <c r="T2858" s="14"/>
      <c r="U2858" s="14"/>
      <c r="V2858" s="14"/>
      <c r="W2858" s="14"/>
      <c r="X2858" s="14"/>
      <c r="Y2858" s="14"/>
      <c r="Z2858" s="14"/>
      <c r="AA2858" s="14"/>
      <c r="AB2858" s="14"/>
      <c r="AC2858" s="14"/>
      <c r="AD2858" s="14"/>
      <c r="AE2858" s="14"/>
      <c r="AF2858" s="14"/>
      <c r="AG2858" s="14"/>
      <c r="AH2858" s="14"/>
      <c r="AI2858" s="14"/>
      <c r="AJ2858" s="14"/>
      <c r="AK2858" s="14"/>
      <c r="AL2858" s="14"/>
    </row>
    <row r="2859" spans="1:38">
      <c r="A2859" s="14"/>
      <c r="B2859" s="14"/>
      <c r="C2859" s="14"/>
      <c r="D2859" s="14"/>
      <c r="E2859" s="14"/>
      <c r="F2859" s="14"/>
      <c r="G2859" s="14"/>
      <c r="H2859" s="14"/>
      <c r="I2859" s="14"/>
      <c r="J2859" s="14"/>
      <c r="K2859" s="14"/>
      <c r="L2859" s="14"/>
      <c r="M2859" s="14"/>
      <c r="N2859" s="14"/>
      <c r="O2859" s="14"/>
      <c r="Q2859" s="14" t="str">
        <f>IF(moras!H2851="SI", moras!C2851, "")</f>
        <v/>
      </c>
      <c r="R2859" s="14">
        <f>IF(moras!H2851="NO", moras!C2851, "")</f>
        <v>155636</v>
      </c>
      <c r="S2859" s="14">
        <f t="shared" si="47"/>
        <v>-155636</v>
      </c>
      <c r="T2859" s="14"/>
      <c r="U2859" s="14"/>
      <c r="V2859" s="14"/>
      <c r="W2859" s="14"/>
      <c r="X2859" s="14"/>
      <c r="Y2859" s="14"/>
      <c r="Z2859" s="14"/>
      <c r="AA2859" s="14"/>
      <c r="AB2859" s="14"/>
      <c r="AC2859" s="14"/>
      <c r="AD2859" s="14"/>
      <c r="AE2859" s="14"/>
      <c r="AF2859" s="14"/>
      <c r="AG2859" s="14"/>
      <c r="AH2859" s="14"/>
      <c r="AI2859" s="14"/>
      <c r="AJ2859" s="14"/>
      <c r="AK2859" s="14"/>
      <c r="AL2859" s="14"/>
    </row>
    <row r="2860" spans="1:38">
      <c r="A2860" s="14"/>
      <c r="B2860" s="14"/>
      <c r="C2860" s="14"/>
      <c r="D2860" s="14"/>
      <c r="E2860" s="14"/>
      <c r="F2860" s="14"/>
      <c r="G2860" s="14"/>
      <c r="H2860" s="14"/>
      <c r="I2860" s="14"/>
      <c r="J2860" s="14"/>
      <c r="K2860" s="14"/>
      <c r="L2860" s="14"/>
      <c r="M2860" s="14"/>
      <c r="N2860" s="14"/>
      <c r="O2860" s="14"/>
      <c r="Q2860" s="14">
        <f>IF(moras!H2852="SI", moras!C2852, "")</f>
        <v>617586</v>
      </c>
      <c r="R2860" s="14" t="str">
        <f>IF(moras!H2852="NO", moras!C2852, "")</f>
        <v/>
      </c>
      <c r="S2860" s="14" t="e">
        <f t="shared" si="47"/>
        <v>#VALUE!</v>
      </c>
      <c r="T2860" s="14"/>
      <c r="U2860" s="14"/>
      <c r="V2860" s="14"/>
      <c r="W2860" s="14"/>
      <c r="X2860" s="14"/>
      <c r="Y2860" s="14"/>
      <c r="Z2860" s="14"/>
      <c r="AA2860" s="14"/>
      <c r="AB2860" s="14"/>
      <c r="AC2860" s="14"/>
      <c r="AD2860" s="14"/>
      <c r="AE2860" s="14"/>
      <c r="AF2860" s="14"/>
      <c r="AG2860" s="14"/>
      <c r="AH2860" s="14"/>
      <c r="AI2860" s="14"/>
      <c r="AJ2860" s="14"/>
      <c r="AK2860" s="14"/>
      <c r="AL2860" s="14"/>
    </row>
    <row r="2861" spans="1:38">
      <c r="A2861" s="14"/>
      <c r="B2861" s="14"/>
      <c r="C2861" s="14"/>
      <c r="D2861" s="14"/>
      <c r="E2861" s="14"/>
      <c r="F2861" s="14"/>
      <c r="G2861" s="14"/>
      <c r="H2861" s="14"/>
      <c r="I2861" s="14"/>
      <c r="J2861" s="14"/>
      <c r="K2861" s="14"/>
      <c r="L2861" s="14"/>
      <c r="M2861" s="14"/>
      <c r="N2861" s="14"/>
      <c r="O2861" s="14"/>
      <c r="Q2861" s="14" t="str">
        <f>IF(moras!H2853="SI", moras!C2853, "")</f>
        <v/>
      </c>
      <c r="R2861" s="14">
        <f>IF(moras!H2853="NO", moras!C2853, "")</f>
        <v>450886</v>
      </c>
      <c r="S2861" s="14">
        <f t="shared" si="47"/>
        <v>-450886</v>
      </c>
      <c r="T2861" s="14"/>
      <c r="U2861" s="14"/>
      <c r="V2861" s="14"/>
      <c r="W2861" s="14"/>
      <c r="X2861" s="14"/>
      <c r="Y2861" s="14"/>
      <c r="Z2861" s="14"/>
      <c r="AA2861" s="14"/>
      <c r="AB2861" s="14"/>
      <c r="AC2861" s="14"/>
      <c r="AD2861" s="14"/>
      <c r="AE2861" s="14"/>
      <c r="AF2861" s="14"/>
      <c r="AG2861" s="14"/>
      <c r="AH2861" s="14"/>
      <c r="AI2861" s="14"/>
      <c r="AJ2861" s="14"/>
      <c r="AK2861" s="14"/>
      <c r="AL2861" s="14"/>
    </row>
    <row r="2862" spans="1:38">
      <c r="A2862" s="14"/>
      <c r="B2862" s="14"/>
      <c r="C2862" s="14"/>
      <c r="D2862" s="14"/>
      <c r="E2862" s="14"/>
      <c r="F2862" s="14"/>
      <c r="G2862" s="14"/>
      <c r="H2862" s="14"/>
      <c r="I2862" s="14"/>
      <c r="J2862" s="14"/>
      <c r="K2862" s="14"/>
      <c r="L2862" s="14"/>
      <c r="M2862" s="14"/>
      <c r="N2862" s="14"/>
      <c r="O2862" s="14"/>
      <c r="Q2862" s="14" t="str">
        <f>IF(moras!H2854="SI", moras!C2854, "")</f>
        <v/>
      </c>
      <c r="R2862" s="14">
        <f>IF(moras!H2854="NO", moras!C2854, "")</f>
        <v>297046</v>
      </c>
      <c r="S2862" s="14">
        <f t="shared" si="47"/>
        <v>-297046</v>
      </c>
      <c r="T2862" s="14"/>
      <c r="U2862" s="14"/>
      <c r="V2862" s="14"/>
      <c r="W2862" s="14"/>
      <c r="X2862" s="14"/>
      <c r="Y2862" s="14"/>
      <c r="Z2862" s="14"/>
      <c r="AA2862" s="14"/>
      <c r="AB2862" s="14"/>
      <c r="AC2862" s="14"/>
      <c r="AD2862" s="14"/>
      <c r="AE2862" s="14"/>
      <c r="AF2862" s="14"/>
      <c r="AG2862" s="14"/>
      <c r="AH2862" s="14"/>
      <c r="AI2862" s="14"/>
      <c r="AJ2862" s="14"/>
      <c r="AK2862" s="14"/>
      <c r="AL2862" s="14"/>
    </row>
    <row r="2863" spans="1:38">
      <c r="A2863" s="14"/>
      <c r="B2863" s="14"/>
      <c r="C2863" s="14"/>
      <c r="D2863" s="14"/>
      <c r="E2863" s="14"/>
      <c r="F2863" s="14"/>
      <c r="G2863" s="14"/>
      <c r="H2863" s="14"/>
      <c r="I2863" s="14"/>
      <c r="J2863" s="14"/>
      <c r="K2863" s="14"/>
      <c r="L2863" s="14"/>
      <c r="M2863" s="14"/>
      <c r="N2863" s="14"/>
      <c r="O2863" s="14"/>
      <c r="Q2863" s="14" t="str">
        <f>IF(moras!H2855="SI", moras!C2855, "")</f>
        <v/>
      </c>
      <c r="R2863" s="14">
        <f>IF(moras!H2855="NO", moras!C2855, "")</f>
        <v>446000</v>
      </c>
      <c r="S2863" s="14">
        <f t="shared" si="47"/>
        <v>-446000</v>
      </c>
      <c r="T2863" s="14"/>
      <c r="U2863" s="14"/>
      <c r="V2863" s="14"/>
      <c r="W2863" s="14"/>
      <c r="X2863" s="14"/>
      <c r="Y2863" s="14"/>
      <c r="Z2863" s="14"/>
      <c r="AA2863" s="14"/>
      <c r="AB2863" s="14"/>
      <c r="AC2863" s="14"/>
      <c r="AD2863" s="14"/>
      <c r="AE2863" s="14"/>
      <c r="AF2863" s="14"/>
      <c r="AG2863" s="14"/>
      <c r="AH2863" s="14"/>
      <c r="AI2863" s="14"/>
      <c r="AJ2863" s="14"/>
      <c r="AK2863" s="14"/>
      <c r="AL2863" s="14"/>
    </row>
    <row r="2864" spans="1:38">
      <c r="A2864" s="14"/>
      <c r="B2864" s="14"/>
      <c r="C2864" s="14"/>
      <c r="D2864" s="14"/>
      <c r="E2864" s="14"/>
      <c r="F2864" s="14"/>
      <c r="G2864" s="14"/>
      <c r="H2864" s="14"/>
      <c r="I2864" s="14"/>
      <c r="J2864" s="14"/>
      <c r="K2864" s="14"/>
      <c r="L2864" s="14"/>
      <c r="M2864" s="14"/>
      <c r="N2864" s="14"/>
      <c r="O2864" s="14"/>
      <c r="Q2864" s="14">
        <f>IF(moras!H2856="SI", moras!C2856, "")</f>
        <v>509509</v>
      </c>
      <c r="R2864" s="14" t="str">
        <f>IF(moras!H2856="NO", moras!C2856, "")</f>
        <v/>
      </c>
      <c r="S2864" s="14" t="e">
        <f t="shared" si="47"/>
        <v>#VALUE!</v>
      </c>
      <c r="T2864" s="14"/>
      <c r="U2864" s="14"/>
      <c r="V2864" s="14"/>
      <c r="W2864" s="14"/>
      <c r="X2864" s="14"/>
      <c r="Y2864" s="14"/>
      <c r="Z2864" s="14"/>
      <c r="AA2864" s="14"/>
      <c r="AB2864" s="14"/>
      <c r="AC2864" s="14"/>
      <c r="AD2864" s="14"/>
      <c r="AE2864" s="14"/>
      <c r="AF2864" s="14"/>
      <c r="AG2864" s="14"/>
      <c r="AH2864" s="14"/>
      <c r="AI2864" s="14"/>
      <c r="AJ2864" s="14"/>
      <c r="AK2864" s="14"/>
      <c r="AL2864" s="14"/>
    </row>
    <row r="2865" spans="1:38">
      <c r="A2865" s="14"/>
      <c r="B2865" s="14"/>
      <c r="C2865" s="14"/>
      <c r="D2865" s="14"/>
      <c r="E2865" s="14"/>
      <c r="F2865" s="14"/>
      <c r="G2865" s="14"/>
      <c r="H2865" s="14"/>
      <c r="I2865" s="14"/>
      <c r="J2865" s="14"/>
      <c r="K2865" s="14"/>
      <c r="L2865" s="14"/>
      <c r="M2865" s="14"/>
      <c r="N2865" s="14"/>
      <c r="O2865" s="14"/>
      <c r="Q2865" s="14" t="str">
        <f>IF(moras!H2857="SI", moras!C2857, "")</f>
        <v/>
      </c>
      <c r="R2865" s="14">
        <f>IF(moras!H2857="NO", moras!C2857, "")</f>
        <v>799571.5</v>
      </c>
      <c r="S2865" s="14">
        <f t="shared" si="47"/>
        <v>-799571.5</v>
      </c>
      <c r="T2865" s="14"/>
      <c r="U2865" s="14"/>
      <c r="V2865" s="14"/>
      <c r="W2865" s="14"/>
      <c r="X2865" s="14"/>
      <c r="Y2865" s="14"/>
      <c r="Z2865" s="14"/>
      <c r="AA2865" s="14"/>
      <c r="AB2865" s="14"/>
      <c r="AC2865" s="14"/>
      <c r="AD2865" s="14"/>
      <c r="AE2865" s="14"/>
      <c r="AF2865" s="14"/>
      <c r="AG2865" s="14"/>
      <c r="AH2865" s="14"/>
      <c r="AI2865" s="14"/>
      <c r="AJ2865" s="14"/>
      <c r="AK2865" s="14"/>
      <c r="AL2865" s="14"/>
    </row>
    <row r="2866" spans="1:38">
      <c r="A2866" s="14"/>
      <c r="B2866" s="14"/>
      <c r="C2866" s="14"/>
      <c r="D2866" s="14"/>
      <c r="E2866" s="14"/>
      <c r="F2866" s="14"/>
      <c r="G2866" s="14"/>
      <c r="H2866" s="14"/>
      <c r="I2866" s="14"/>
      <c r="J2866" s="14"/>
      <c r="K2866" s="14"/>
      <c r="L2866" s="14"/>
      <c r="M2866" s="14"/>
      <c r="N2866" s="14"/>
      <c r="O2866" s="14"/>
      <c r="Q2866" s="14">
        <f>IF(moras!H2858="SI", moras!C2858, "")</f>
        <v>297046</v>
      </c>
      <c r="R2866" s="14" t="str">
        <f>IF(moras!H2858="NO", moras!C2858, "")</f>
        <v/>
      </c>
      <c r="S2866" s="14" t="e">
        <f t="shared" si="47"/>
        <v>#VALUE!</v>
      </c>
      <c r="T2866" s="14"/>
      <c r="U2866" s="14"/>
      <c r="V2866" s="14"/>
      <c r="W2866" s="14"/>
      <c r="X2866" s="14"/>
      <c r="Y2866" s="14"/>
      <c r="Z2866" s="14"/>
      <c r="AA2866" s="14"/>
      <c r="AB2866" s="14"/>
      <c r="AC2866" s="14"/>
      <c r="AD2866" s="14"/>
      <c r="AE2866" s="14"/>
      <c r="AF2866" s="14"/>
      <c r="AG2866" s="14"/>
      <c r="AH2866" s="14"/>
      <c r="AI2866" s="14"/>
      <c r="AJ2866" s="14"/>
      <c r="AK2866" s="14"/>
      <c r="AL2866" s="14"/>
    </row>
    <row r="2867" spans="1:38">
      <c r="A2867" s="14"/>
      <c r="B2867" s="14"/>
      <c r="C2867" s="14"/>
      <c r="D2867" s="14"/>
      <c r="E2867" s="14"/>
      <c r="F2867" s="14"/>
      <c r="G2867" s="14"/>
      <c r="H2867" s="14"/>
      <c r="I2867" s="14"/>
      <c r="J2867" s="14"/>
      <c r="K2867" s="14"/>
      <c r="L2867" s="14"/>
      <c r="M2867" s="14"/>
      <c r="N2867" s="14"/>
      <c r="O2867" s="14"/>
      <c r="Q2867" s="14" t="str">
        <f>IF(moras!H2859="SI", moras!C2859, "")</f>
        <v/>
      </c>
      <c r="R2867" s="14">
        <f>IF(moras!H2859="NO", moras!C2859, "")</f>
        <v>130000</v>
      </c>
      <c r="S2867" s="14">
        <f t="shared" si="47"/>
        <v>-130000</v>
      </c>
      <c r="T2867" s="14"/>
      <c r="U2867" s="14"/>
      <c r="V2867" s="14"/>
      <c r="W2867" s="14"/>
      <c r="X2867" s="14"/>
      <c r="Y2867" s="14"/>
      <c r="Z2867" s="14"/>
      <c r="AA2867" s="14"/>
      <c r="AB2867" s="14"/>
      <c r="AC2867" s="14"/>
      <c r="AD2867" s="14"/>
      <c r="AE2867" s="14"/>
      <c r="AF2867" s="14"/>
      <c r="AG2867" s="14"/>
      <c r="AH2867" s="14"/>
      <c r="AI2867" s="14"/>
      <c r="AJ2867" s="14"/>
      <c r="AK2867" s="14"/>
      <c r="AL2867" s="14"/>
    </row>
    <row r="2868" spans="1:38">
      <c r="A2868" s="14"/>
      <c r="B2868" s="14"/>
      <c r="C2868" s="14"/>
      <c r="D2868" s="14"/>
      <c r="E2868" s="14"/>
      <c r="F2868" s="14"/>
      <c r="G2868" s="14"/>
      <c r="H2868" s="14"/>
      <c r="I2868" s="14"/>
      <c r="J2868" s="14"/>
      <c r="K2868" s="14"/>
      <c r="L2868" s="14"/>
      <c r="M2868" s="14"/>
      <c r="N2868" s="14"/>
      <c r="O2868" s="14"/>
      <c r="Q2868" s="14" t="str">
        <f>IF(moras!H2860="SI", moras!C2860, "")</f>
        <v/>
      </c>
      <c r="R2868" s="14">
        <f>IF(moras!H2860="NO", moras!C2860, "")</f>
        <v>429740</v>
      </c>
      <c r="S2868" s="14">
        <f t="shared" si="47"/>
        <v>-429740</v>
      </c>
      <c r="T2868" s="14"/>
      <c r="U2868" s="14"/>
      <c r="V2868" s="14"/>
      <c r="W2868" s="14"/>
      <c r="X2868" s="14"/>
      <c r="Y2868" s="14"/>
      <c r="Z2868" s="14"/>
      <c r="AA2868" s="14"/>
      <c r="AB2868" s="14"/>
      <c r="AC2868" s="14"/>
      <c r="AD2868" s="14"/>
      <c r="AE2868" s="14"/>
      <c r="AF2868" s="14"/>
      <c r="AG2868" s="14"/>
      <c r="AH2868" s="14"/>
      <c r="AI2868" s="14"/>
      <c r="AJ2868" s="14"/>
      <c r="AK2868" s="14"/>
      <c r="AL2868" s="14"/>
    </row>
    <row r="2869" spans="1:38">
      <c r="A2869" s="14"/>
      <c r="B2869" s="14"/>
      <c r="C2869" s="14"/>
      <c r="D2869" s="14"/>
      <c r="E2869" s="14"/>
      <c r="F2869" s="14"/>
      <c r="G2869" s="14"/>
      <c r="H2869" s="14"/>
      <c r="I2869" s="14"/>
      <c r="J2869" s="14"/>
      <c r="K2869" s="14"/>
      <c r="L2869" s="14"/>
      <c r="M2869" s="14"/>
      <c r="N2869" s="14"/>
      <c r="O2869" s="14"/>
      <c r="Q2869" s="14">
        <f>IF(moras!H2861="SI", moras!C2861, "")</f>
        <v>356858</v>
      </c>
      <c r="R2869" s="14" t="str">
        <f>IF(moras!H2861="NO", moras!C2861, "")</f>
        <v/>
      </c>
      <c r="S2869" s="14" t="e">
        <f t="shared" si="47"/>
        <v>#VALUE!</v>
      </c>
      <c r="T2869" s="14"/>
      <c r="U2869" s="14"/>
      <c r="V2869" s="14"/>
      <c r="W2869" s="14"/>
      <c r="X2869" s="14"/>
      <c r="Y2869" s="14"/>
      <c r="Z2869" s="14"/>
      <c r="AA2869" s="14"/>
      <c r="AB2869" s="14"/>
      <c r="AC2869" s="14"/>
      <c r="AD2869" s="14"/>
      <c r="AE2869" s="14"/>
      <c r="AF2869" s="14"/>
      <c r="AG2869" s="14"/>
      <c r="AH2869" s="14"/>
      <c r="AI2869" s="14"/>
      <c r="AJ2869" s="14"/>
      <c r="AK2869" s="14"/>
      <c r="AL2869" s="14"/>
    </row>
    <row r="2870" spans="1:38">
      <c r="A2870" s="14"/>
      <c r="B2870" s="14"/>
      <c r="C2870" s="14"/>
      <c r="D2870" s="14"/>
      <c r="E2870" s="14"/>
      <c r="F2870" s="14"/>
      <c r="G2870" s="14"/>
      <c r="H2870" s="14"/>
      <c r="I2870" s="14"/>
      <c r="J2870" s="14"/>
      <c r="K2870" s="14"/>
      <c r="L2870" s="14"/>
      <c r="M2870" s="14"/>
      <c r="N2870" s="14"/>
      <c r="O2870" s="14"/>
      <c r="Q2870" s="14" t="str">
        <f>IF(moras!H2862="SI", moras!C2862, "")</f>
        <v/>
      </c>
      <c r="R2870" s="14">
        <f>IF(moras!H2862="NO", moras!C2862, "")</f>
        <v>375000</v>
      </c>
      <c r="S2870" s="14">
        <f t="shared" si="47"/>
        <v>-375000</v>
      </c>
      <c r="T2870" s="14"/>
      <c r="U2870" s="14"/>
      <c r="V2870" s="14"/>
      <c r="W2870" s="14"/>
      <c r="X2870" s="14"/>
      <c r="Y2870" s="14"/>
      <c r="Z2870" s="14"/>
      <c r="AA2870" s="14"/>
      <c r="AB2870" s="14"/>
      <c r="AC2870" s="14"/>
      <c r="AD2870" s="14"/>
      <c r="AE2870" s="14"/>
      <c r="AF2870" s="14"/>
      <c r="AG2870" s="14"/>
      <c r="AH2870" s="14"/>
      <c r="AI2870" s="14"/>
      <c r="AJ2870" s="14"/>
      <c r="AK2870" s="14"/>
      <c r="AL2870" s="14"/>
    </row>
    <row r="2871" spans="1:38">
      <c r="A2871" s="14"/>
      <c r="B2871" s="14"/>
      <c r="C2871" s="14"/>
      <c r="D2871" s="14"/>
      <c r="E2871" s="14"/>
      <c r="F2871" s="14"/>
      <c r="G2871" s="14"/>
      <c r="H2871" s="14"/>
      <c r="I2871" s="14"/>
      <c r="J2871" s="14"/>
      <c r="K2871" s="14"/>
      <c r="L2871" s="14"/>
      <c r="M2871" s="14"/>
      <c r="N2871" s="14"/>
      <c r="O2871" s="14"/>
      <c r="Q2871" s="14" t="str">
        <f>IF(moras!H2863="SI", moras!C2863, "")</f>
        <v/>
      </c>
      <c r="R2871" s="14">
        <f>IF(moras!H2863="NO", moras!C2863, "")</f>
        <v>384500</v>
      </c>
      <c r="S2871" s="14">
        <f t="shared" si="47"/>
        <v>-384500</v>
      </c>
      <c r="T2871" s="14"/>
      <c r="U2871" s="14"/>
      <c r="V2871" s="14"/>
      <c r="W2871" s="14"/>
      <c r="X2871" s="14"/>
      <c r="Y2871" s="14"/>
      <c r="Z2871" s="14"/>
      <c r="AA2871" s="14"/>
      <c r="AB2871" s="14"/>
      <c r="AC2871" s="14"/>
      <c r="AD2871" s="14"/>
      <c r="AE2871" s="14"/>
      <c r="AF2871" s="14"/>
      <c r="AG2871" s="14"/>
      <c r="AH2871" s="14"/>
      <c r="AI2871" s="14"/>
      <c r="AJ2871" s="14"/>
      <c r="AK2871" s="14"/>
      <c r="AL2871" s="14"/>
    </row>
    <row r="2872" spans="1:38">
      <c r="A2872" s="14"/>
      <c r="B2872" s="14"/>
      <c r="C2872" s="14"/>
      <c r="D2872" s="14"/>
      <c r="E2872" s="14"/>
      <c r="F2872" s="14"/>
      <c r="G2872" s="14"/>
      <c r="H2872" s="14"/>
      <c r="I2872" s="14"/>
      <c r="J2872" s="14"/>
      <c r="K2872" s="14"/>
      <c r="L2872" s="14"/>
      <c r="M2872" s="14"/>
      <c r="N2872" s="14"/>
      <c r="O2872" s="14"/>
      <c r="Q2872" s="14">
        <f>IF(moras!H2864="SI", moras!C2864, "")</f>
        <v>368127</v>
      </c>
      <c r="R2872" s="14" t="str">
        <f>IF(moras!H2864="NO", moras!C2864, "")</f>
        <v/>
      </c>
      <c r="S2872" s="14" t="e">
        <f t="shared" si="47"/>
        <v>#VALUE!</v>
      </c>
      <c r="T2872" s="14"/>
      <c r="U2872" s="14"/>
      <c r="V2872" s="14"/>
      <c r="W2872" s="14"/>
      <c r="X2872" s="14"/>
      <c r="Y2872" s="14"/>
      <c r="Z2872" s="14"/>
      <c r="AA2872" s="14"/>
      <c r="AB2872" s="14"/>
      <c r="AC2872" s="14"/>
      <c r="AD2872" s="14"/>
      <c r="AE2872" s="14"/>
      <c r="AF2872" s="14"/>
      <c r="AG2872" s="14"/>
      <c r="AH2872" s="14"/>
      <c r="AI2872" s="14"/>
      <c r="AJ2872" s="14"/>
      <c r="AK2872" s="14"/>
      <c r="AL2872" s="14"/>
    </row>
    <row r="2873" spans="1:38">
      <c r="A2873" s="14"/>
      <c r="B2873" s="14"/>
      <c r="C2873" s="14"/>
      <c r="D2873" s="14"/>
      <c r="E2873" s="14"/>
      <c r="F2873" s="14"/>
      <c r="G2873" s="14"/>
      <c r="H2873" s="14"/>
      <c r="I2873" s="14"/>
      <c r="J2873" s="14"/>
      <c r="K2873" s="14"/>
      <c r="L2873" s="14"/>
      <c r="M2873" s="14"/>
      <c r="N2873" s="14"/>
      <c r="O2873" s="14"/>
      <c r="Q2873" s="14" t="str">
        <f>IF(moras!H2865="SI", moras!C2865, "")</f>
        <v/>
      </c>
      <c r="R2873" s="14">
        <f>IF(moras!H2865="NO", moras!C2865, "")</f>
        <v>258000</v>
      </c>
      <c r="S2873" s="14">
        <f t="shared" si="47"/>
        <v>-258000</v>
      </c>
      <c r="T2873" s="14"/>
      <c r="U2873" s="14"/>
      <c r="V2873" s="14"/>
      <c r="W2873" s="14"/>
      <c r="X2873" s="14"/>
      <c r="Y2873" s="14"/>
      <c r="Z2873" s="14"/>
      <c r="AA2873" s="14"/>
      <c r="AB2873" s="14"/>
      <c r="AC2873" s="14"/>
      <c r="AD2873" s="14"/>
      <c r="AE2873" s="14"/>
      <c r="AF2873" s="14"/>
      <c r="AG2873" s="14"/>
      <c r="AH2873" s="14"/>
      <c r="AI2873" s="14"/>
      <c r="AJ2873" s="14"/>
      <c r="AK2873" s="14"/>
      <c r="AL2873" s="14"/>
    </row>
    <row r="2874" spans="1:38">
      <c r="A2874" s="14"/>
      <c r="B2874" s="14"/>
      <c r="C2874" s="14"/>
      <c r="D2874" s="14"/>
      <c r="E2874" s="14"/>
      <c r="F2874" s="14"/>
      <c r="G2874" s="14"/>
      <c r="H2874" s="14"/>
      <c r="I2874" s="14"/>
      <c r="J2874" s="14"/>
      <c r="K2874" s="14"/>
      <c r="L2874" s="14"/>
      <c r="M2874" s="14"/>
      <c r="N2874" s="14"/>
      <c r="O2874" s="14"/>
      <c r="Q2874" s="14" t="str">
        <f>IF(moras!H2866="SI", moras!C2866, "")</f>
        <v/>
      </c>
      <c r="R2874" s="14">
        <f>IF(moras!H2866="NO", moras!C2866, "")</f>
        <v>2396657.2000000002</v>
      </c>
      <c r="S2874" s="14">
        <f t="shared" si="47"/>
        <v>-2396657.2000000002</v>
      </c>
      <c r="T2874" s="14"/>
      <c r="U2874" s="14"/>
      <c r="V2874" s="14"/>
      <c r="W2874" s="14"/>
      <c r="X2874" s="14"/>
      <c r="Y2874" s="14"/>
      <c r="Z2874" s="14"/>
      <c r="AA2874" s="14"/>
      <c r="AB2874" s="14"/>
      <c r="AC2874" s="14"/>
      <c r="AD2874" s="14"/>
      <c r="AE2874" s="14"/>
      <c r="AF2874" s="14"/>
      <c r="AG2874" s="14"/>
      <c r="AH2874" s="14"/>
      <c r="AI2874" s="14"/>
      <c r="AJ2874" s="14"/>
      <c r="AK2874" s="14"/>
      <c r="AL2874" s="14"/>
    </row>
    <row r="2875" spans="1:38">
      <c r="A2875" s="14"/>
      <c r="B2875" s="14"/>
      <c r="C2875" s="14"/>
      <c r="D2875" s="14"/>
      <c r="E2875" s="14"/>
      <c r="F2875" s="14"/>
      <c r="G2875" s="14"/>
      <c r="H2875" s="14"/>
      <c r="I2875" s="14"/>
      <c r="J2875" s="14"/>
      <c r="K2875" s="14"/>
      <c r="L2875" s="14"/>
      <c r="M2875" s="14"/>
      <c r="N2875" s="14"/>
      <c r="O2875" s="14"/>
      <c r="Q2875" s="14" t="str">
        <f>IF(moras!H2867="SI", moras!C2867, "")</f>
        <v/>
      </c>
      <c r="R2875" s="14">
        <f>IF(moras!H2867="NO", moras!C2867, "")</f>
        <v>297046</v>
      </c>
      <c r="S2875" s="14">
        <f t="shared" si="47"/>
        <v>-297046</v>
      </c>
      <c r="T2875" s="14"/>
      <c r="U2875" s="14"/>
      <c r="V2875" s="14"/>
      <c r="W2875" s="14"/>
      <c r="X2875" s="14"/>
      <c r="Y2875" s="14"/>
      <c r="Z2875" s="14"/>
      <c r="AA2875" s="14"/>
      <c r="AB2875" s="14"/>
      <c r="AC2875" s="14"/>
      <c r="AD2875" s="14"/>
      <c r="AE2875" s="14"/>
      <c r="AF2875" s="14"/>
      <c r="AG2875" s="14"/>
      <c r="AH2875" s="14"/>
      <c r="AI2875" s="14"/>
      <c r="AJ2875" s="14"/>
      <c r="AK2875" s="14"/>
      <c r="AL2875" s="14"/>
    </row>
    <row r="2876" spans="1:38">
      <c r="A2876" s="14"/>
      <c r="B2876" s="14"/>
      <c r="C2876" s="14"/>
      <c r="D2876" s="14"/>
      <c r="E2876" s="14"/>
      <c r="F2876" s="14"/>
      <c r="G2876" s="14"/>
      <c r="H2876" s="14"/>
      <c r="I2876" s="14"/>
      <c r="J2876" s="14"/>
      <c r="K2876" s="14"/>
      <c r="L2876" s="14"/>
      <c r="M2876" s="14"/>
      <c r="N2876" s="14"/>
      <c r="O2876" s="14"/>
      <c r="Q2876" s="14" t="str">
        <f>IF(moras!H2868="SI", moras!C2868, "")</f>
        <v/>
      </c>
      <c r="R2876" s="14">
        <f>IF(moras!H2868="NO", moras!C2868, "")</f>
        <v>335930</v>
      </c>
      <c r="S2876" s="14">
        <f t="shared" si="47"/>
        <v>-335930</v>
      </c>
      <c r="T2876" s="14"/>
      <c r="U2876" s="14"/>
      <c r="V2876" s="14"/>
      <c r="W2876" s="14"/>
      <c r="X2876" s="14"/>
      <c r="Y2876" s="14"/>
      <c r="Z2876" s="14"/>
      <c r="AA2876" s="14"/>
      <c r="AB2876" s="14"/>
      <c r="AC2876" s="14"/>
      <c r="AD2876" s="14"/>
      <c r="AE2876" s="14"/>
      <c r="AF2876" s="14"/>
      <c r="AG2876" s="14"/>
      <c r="AH2876" s="14"/>
      <c r="AI2876" s="14"/>
      <c r="AJ2876" s="14"/>
      <c r="AK2876" s="14"/>
      <c r="AL2876" s="14"/>
    </row>
    <row r="2877" spans="1:38">
      <c r="A2877" s="14"/>
      <c r="B2877" s="14"/>
      <c r="C2877" s="14"/>
      <c r="D2877" s="14"/>
      <c r="E2877" s="14"/>
      <c r="F2877" s="14"/>
      <c r="G2877" s="14"/>
      <c r="H2877" s="14"/>
      <c r="I2877" s="14"/>
      <c r="J2877" s="14"/>
      <c r="K2877" s="14"/>
      <c r="L2877" s="14"/>
      <c r="M2877" s="14"/>
      <c r="N2877" s="14"/>
      <c r="O2877" s="14"/>
      <c r="Q2877" s="14" t="str">
        <f>IF(moras!H2869="SI", moras!C2869, "")</f>
        <v/>
      </c>
      <c r="R2877" s="14">
        <f>IF(moras!H2869="NO", moras!C2869, "")</f>
        <v>278030</v>
      </c>
      <c r="S2877" s="14">
        <f t="shared" si="47"/>
        <v>-278030</v>
      </c>
      <c r="T2877" s="14"/>
      <c r="U2877" s="14"/>
      <c r="V2877" s="14"/>
      <c r="W2877" s="14"/>
      <c r="X2877" s="14"/>
      <c r="Y2877" s="14"/>
      <c r="Z2877" s="14"/>
      <c r="AA2877" s="14"/>
      <c r="AB2877" s="14"/>
      <c r="AC2877" s="14"/>
      <c r="AD2877" s="14"/>
      <c r="AE2877" s="14"/>
      <c r="AF2877" s="14"/>
      <c r="AG2877" s="14"/>
      <c r="AH2877" s="14"/>
      <c r="AI2877" s="14"/>
      <c r="AJ2877" s="14"/>
      <c r="AK2877" s="14"/>
      <c r="AL2877" s="14"/>
    </row>
    <row r="2878" spans="1:38">
      <c r="A2878" s="14"/>
      <c r="B2878" s="14"/>
      <c r="C2878" s="14"/>
      <c r="D2878" s="14"/>
      <c r="E2878" s="14"/>
      <c r="F2878" s="14"/>
      <c r="G2878" s="14"/>
      <c r="H2878" s="14"/>
      <c r="I2878" s="14"/>
      <c r="J2878" s="14"/>
      <c r="K2878" s="14"/>
      <c r="L2878" s="14"/>
      <c r="M2878" s="14"/>
      <c r="N2878" s="14"/>
      <c r="O2878" s="14"/>
      <c r="Q2878" s="14" t="str">
        <f>IF(moras!H2870="SI", moras!C2870, "")</f>
        <v/>
      </c>
      <c r="R2878" s="14">
        <f>IF(moras!H2870="NO", moras!C2870, "")</f>
        <v>1739925</v>
      </c>
      <c r="S2878" s="14">
        <f t="shared" si="47"/>
        <v>-1739925</v>
      </c>
      <c r="T2878" s="14"/>
      <c r="U2878" s="14"/>
      <c r="V2878" s="14"/>
      <c r="W2878" s="14"/>
      <c r="X2878" s="14"/>
      <c r="Y2878" s="14"/>
      <c r="Z2878" s="14"/>
      <c r="AA2878" s="14"/>
      <c r="AB2878" s="14"/>
      <c r="AC2878" s="14"/>
      <c r="AD2878" s="14"/>
      <c r="AE2878" s="14"/>
      <c r="AF2878" s="14"/>
      <c r="AG2878" s="14"/>
      <c r="AH2878" s="14"/>
      <c r="AI2878" s="14"/>
      <c r="AJ2878" s="14"/>
      <c r="AK2878" s="14"/>
      <c r="AL2878" s="14"/>
    </row>
    <row r="2879" spans="1:38">
      <c r="A2879" s="14"/>
      <c r="B2879" s="14"/>
      <c r="C2879" s="14"/>
      <c r="D2879" s="14"/>
      <c r="E2879" s="14"/>
      <c r="F2879" s="14"/>
      <c r="G2879" s="14"/>
      <c r="H2879" s="14"/>
      <c r="I2879" s="14"/>
      <c r="J2879" s="14"/>
      <c r="K2879" s="14"/>
      <c r="L2879" s="14"/>
      <c r="M2879" s="14"/>
      <c r="N2879" s="14"/>
      <c r="O2879" s="14"/>
      <c r="Q2879" s="14" t="str">
        <f>IF(moras!H2871="SI", moras!C2871, "")</f>
        <v/>
      </c>
      <c r="R2879" s="14">
        <f>IF(moras!H2871="NO", moras!C2871, "")</f>
        <v>2688750</v>
      </c>
      <c r="S2879" s="14">
        <f t="shared" si="47"/>
        <v>-2688750</v>
      </c>
      <c r="T2879" s="14"/>
      <c r="U2879" s="14"/>
      <c r="V2879" s="14"/>
      <c r="W2879" s="14"/>
      <c r="X2879" s="14"/>
      <c r="Y2879" s="14"/>
      <c r="Z2879" s="14"/>
      <c r="AA2879" s="14"/>
      <c r="AB2879" s="14"/>
      <c r="AC2879" s="14"/>
      <c r="AD2879" s="14"/>
      <c r="AE2879" s="14"/>
      <c r="AF2879" s="14"/>
      <c r="AG2879" s="14"/>
      <c r="AH2879" s="14"/>
      <c r="AI2879" s="14"/>
      <c r="AJ2879" s="14"/>
      <c r="AK2879" s="14"/>
      <c r="AL2879" s="14"/>
    </row>
    <row r="2880" spans="1:38">
      <c r="A2880" s="14"/>
      <c r="B2880" s="14"/>
      <c r="C2880" s="14"/>
      <c r="D2880" s="14"/>
      <c r="E2880" s="14"/>
      <c r="F2880" s="14"/>
      <c r="G2880" s="14"/>
      <c r="H2880" s="14"/>
      <c r="I2880" s="14"/>
      <c r="J2880" s="14"/>
      <c r="K2880" s="14"/>
      <c r="L2880" s="14"/>
      <c r="M2880" s="14"/>
      <c r="N2880" s="14"/>
      <c r="O2880" s="14"/>
      <c r="Q2880" s="14" t="str">
        <f>IF(moras!H2872="SI", moras!C2872, "")</f>
        <v/>
      </c>
      <c r="R2880" s="14">
        <f>IF(moras!H2872="NO", moras!C2872, "")</f>
        <v>539969</v>
      </c>
      <c r="S2880" s="14">
        <f t="shared" si="47"/>
        <v>-539969</v>
      </c>
      <c r="T2880" s="14"/>
      <c r="U2880" s="14"/>
      <c r="V2880" s="14"/>
      <c r="W2880" s="14"/>
      <c r="X2880" s="14"/>
      <c r="Y2880" s="14"/>
      <c r="Z2880" s="14"/>
      <c r="AA2880" s="14"/>
      <c r="AB2880" s="14"/>
      <c r="AC2880" s="14"/>
      <c r="AD2880" s="14"/>
      <c r="AE2880" s="14"/>
      <c r="AF2880" s="14"/>
      <c r="AG2880" s="14"/>
      <c r="AH2880" s="14"/>
      <c r="AI2880" s="14"/>
      <c r="AJ2880" s="14"/>
      <c r="AK2880" s="14"/>
      <c r="AL2880" s="14"/>
    </row>
    <row r="2881" spans="1:38">
      <c r="A2881" s="14"/>
      <c r="B2881" s="14"/>
      <c r="C2881" s="14"/>
      <c r="D2881" s="14"/>
      <c r="E2881" s="14"/>
      <c r="F2881" s="14"/>
      <c r="G2881" s="14"/>
      <c r="H2881" s="14"/>
      <c r="I2881" s="14"/>
      <c r="J2881" s="14"/>
      <c r="K2881" s="14"/>
      <c r="L2881" s="14"/>
      <c r="M2881" s="14"/>
      <c r="N2881" s="14"/>
      <c r="O2881" s="14"/>
      <c r="Q2881" s="14" t="str">
        <f>IF(moras!H2873="SI", moras!C2873, "")</f>
        <v/>
      </c>
      <c r="R2881" s="14">
        <f>IF(moras!H2873="NO", moras!C2873, "")</f>
        <v>297045</v>
      </c>
      <c r="S2881" s="14">
        <f t="shared" si="47"/>
        <v>-297045</v>
      </c>
      <c r="T2881" s="14"/>
      <c r="U2881" s="14"/>
      <c r="V2881" s="14"/>
      <c r="W2881" s="14"/>
      <c r="X2881" s="14"/>
      <c r="Y2881" s="14"/>
      <c r="Z2881" s="14"/>
      <c r="AA2881" s="14"/>
      <c r="AB2881" s="14"/>
      <c r="AC2881" s="14"/>
      <c r="AD2881" s="14"/>
      <c r="AE2881" s="14"/>
      <c r="AF2881" s="14"/>
      <c r="AG2881" s="14"/>
      <c r="AH2881" s="14"/>
      <c r="AI2881" s="14"/>
      <c r="AJ2881" s="14"/>
      <c r="AK2881" s="14"/>
      <c r="AL2881" s="14"/>
    </row>
    <row r="2882" spans="1:38">
      <c r="A2882" s="14"/>
      <c r="B2882" s="14"/>
      <c r="C2882" s="14"/>
      <c r="D2882" s="14"/>
      <c r="E2882" s="14"/>
      <c r="F2882" s="14"/>
      <c r="G2882" s="14"/>
      <c r="H2882" s="14"/>
      <c r="I2882" s="14"/>
      <c r="J2882" s="14"/>
      <c r="K2882" s="14"/>
      <c r="L2882" s="14"/>
      <c r="M2882" s="14"/>
      <c r="N2882" s="14"/>
      <c r="O2882" s="14"/>
      <c r="Q2882" s="14" t="str">
        <f>IF(moras!H2874="SI", moras!C2874, "")</f>
        <v/>
      </c>
      <c r="R2882" s="14">
        <f>IF(moras!H2874="NO", moras!C2874, "")</f>
        <v>747205</v>
      </c>
      <c r="S2882" s="14">
        <f t="shared" si="47"/>
        <v>-747205</v>
      </c>
      <c r="T2882" s="14"/>
      <c r="U2882" s="14"/>
      <c r="V2882" s="14"/>
      <c r="W2882" s="14"/>
      <c r="X2882" s="14"/>
      <c r="Y2882" s="14"/>
      <c r="Z2882" s="14"/>
      <c r="AA2882" s="14"/>
      <c r="AB2882" s="14"/>
      <c r="AC2882" s="14"/>
      <c r="AD2882" s="14"/>
      <c r="AE2882" s="14"/>
      <c r="AF2882" s="14"/>
      <c r="AG2882" s="14"/>
      <c r="AH2882" s="14"/>
      <c r="AI2882" s="14"/>
      <c r="AJ2882" s="14"/>
      <c r="AK2882" s="14"/>
      <c r="AL2882" s="14"/>
    </row>
    <row r="2883" spans="1:38">
      <c r="A2883" s="14"/>
      <c r="B2883" s="14"/>
      <c r="C2883" s="14"/>
      <c r="D2883" s="14"/>
      <c r="E2883" s="14"/>
      <c r="F2883" s="14"/>
      <c r="G2883" s="14"/>
      <c r="H2883" s="14"/>
      <c r="I2883" s="14"/>
      <c r="J2883" s="14"/>
      <c r="K2883" s="14"/>
      <c r="L2883" s="14"/>
      <c r="M2883" s="14"/>
      <c r="N2883" s="14"/>
      <c r="O2883" s="14"/>
      <c r="Q2883" s="14" t="str">
        <f>IF(moras!H2875="SI", moras!C2875, "")</f>
        <v/>
      </c>
      <c r="R2883" s="14">
        <f>IF(moras!H2875="NO", moras!C2875, "")</f>
        <v>390136.8</v>
      </c>
      <c r="S2883" s="14">
        <f t="shared" si="47"/>
        <v>-390136.8</v>
      </c>
      <c r="T2883" s="14"/>
      <c r="U2883" s="14"/>
      <c r="V2883" s="14"/>
      <c r="W2883" s="14"/>
      <c r="X2883" s="14"/>
      <c r="Y2883" s="14"/>
      <c r="Z2883" s="14"/>
      <c r="AA2883" s="14"/>
      <c r="AB2883" s="14"/>
      <c r="AC2883" s="14"/>
      <c r="AD2883" s="14"/>
      <c r="AE2883" s="14"/>
      <c r="AF2883" s="14"/>
      <c r="AG2883" s="14"/>
      <c r="AH2883" s="14"/>
      <c r="AI2883" s="14"/>
      <c r="AJ2883" s="14"/>
      <c r="AK2883" s="14"/>
      <c r="AL2883" s="14"/>
    </row>
    <row r="2884" spans="1:38">
      <c r="A2884" s="14"/>
      <c r="B2884" s="14"/>
      <c r="C2884" s="14"/>
      <c r="D2884" s="14"/>
      <c r="E2884" s="14"/>
      <c r="F2884" s="14"/>
      <c r="G2884" s="14"/>
      <c r="H2884" s="14"/>
      <c r="I2884" s="14"/>
      <c r="J2884" s="14"/>
      <c r="K2884" s="14"/>
      <c r="L2884" s="14"/>
      <c r="M2884" s="14"/>
      <c r="N2884" s="14"/>
      <c r="O2884" s="14"/>
      <c r="Q2884" s="14" t="str">
        <f>IF(moras!H2876="SI", moras!C2876, "")</f>
        <v/>
      </c>
      <c r="R2884" s="14">
        <f>IF(moras!H2876="NO", moras!C2876, "")</f>
        <v>338192</v>
      </c>
      <c r="S2884" s="14">
        <f t="shared" si="47"/>
        <v>-338192</v>
      </c>
      <c r="T2884" s="14"/>
      <c r="U2884" s="14"/>
      <c r="V2884" s="14"/>
      <c r="W2884" s="14"/>
      <c r="X2884" s="14"/>
      <c r="Y2884" s="14"/>
      <c r="Z2884" s="14"/>
      <c r="AA2884" s="14"/>
      <c r="AB2884" s="14"/>
      <c r="AC2884" s="14"/>
      <c r="AD2884" s="14"/>
      <c r="AE2884" s="14"/>
      <c r="AF2884" s="14"/>
      <c r="AG2884" s="14"/>
      <c r="AH2884" s="14"/>
      <c r="AI2884" s="14"/>
      <c r="AJ2884" s="14"/>
      <c r="AK2884" s="14"/>
      <c r="AL2884" s="14"/>
    </row>
    <row r="2885" spans="1:38">
      <c r="A2885" s="14"/>
      <c r="B2885" s="14"/>
      <c r="C2885" s="14"/>
      <c r="D2885" s="14"/>
      <c r="E2885" s="14"/>
      <c r="F2885" s="14"/>
      <c r="G2885" s="14"/>
      <c r="H2885" s="14"/>
      <c r="I2885" s="14"/>
      <c r="J2885" s="14"/>
      <c r="K2885" s="14"/>
      <c r="L2885" s="14"/>
      <c r="M2885" s="14"/>
      <c r="N2885" s="14"/>
      <c r="O2885" s="14"/>
      <c r="Q2885" s="14" t="str">
        <f>IF(moras!H2877="SI", moras!C2877, "")</f>
        <v/>
      </c>
      <c r="R2885" s="14">
        <f>IF(moras!H2877="NO", moras!C2877, "")</f>
        <v>1350000</v>
      </c>
      <c r="S2885" s="14">
        <f t="shared" si="47"/>
        <v>-1350000</v>
      </c>
      <c r="T2885" s="14"/>
      <c r="U2885" s="14"/>
      <c r="V2885" s="14"/>
      <c r="W2885" s="14"/>
      <c r="X2885" s="14"/>
      <c r="Y2885" s="14"/>
      <c r="Z2885" s="14"/>
      <c r="AA2885" s="14"/>
      <c r="AB2885" s="14"/>
      <c r="AC2885" s="14"/>
      <c r="AD2885" s="14"/>
      <c r="AE2885" s="14"/>
      <c r="AF2885" s="14"/>
      <c r="AG2885" s="14"/>
      <c r="AH2885" s="14"/>
      <c r="AI2885" s="14"/>
      <c r="AJ2885" s="14"/>
      <c r="AK2885" s="14"/>
      <c r="AL2885" s="14"/>
    </row>
    <row r="2886" spans="1:38">
      <c r="A2886" s="14"/>
      <c r="B2886" s="14"/>
      <c r="C2886" s="14"/>
      <c r="D2886" s="14"/>
      <c r="E2886" s="14"/>
      <c r="F2886" s="14"/>
      <c r="G2886" s="14"/>
      <c r="H2886" s="14"/>
      <c r="I2886" s="14"/>
      <c r="J2886" s="14"/>
      <c r="K2886" s="14"/>
      <c r="L2886" s="14"/>
      <c r="M2886" s="14"/>
      <c r="N2886" s="14"/>
      <c r="O2886" s="14"/>
      <c r="Q2886" s="14" t="str">
        <f>IF(moras!H2878="SI", moras!C2878, "")</f>
        <v/>
      </c>
      <c r="R2886" s="14">
        <f>IF(moras!H2878="NO", moras!C2878, "")</f>
        <v>3609554.14</v>
      </c>
      <c r="S2886" s="14">
        <f t="shared" si="47"/>
        <v>-3609554.14</v>
      </c>
      <c r="T2886" s="14"/>
      <c r="U2886" s="14"/>
      <c r="V2886" s="14"/>
      <c r="W2886" s="14"/>
      <c r="X2886" s="14"/>
      <c r="Y2886" s="14"/>
      <c r="Z2886" s="14"/>
      <c r="AA2886" s="14"/>
      <c r="AB2886" s="14"/>
      <c r="AC2886" s="14"/>
      <c r="AD2886" s="14"/>
      <c r="AE2886" s="14"/>
      <c r="AF2886" s="14"/>
      <c r="AG2886" s="14"/>
      <c r="AH2886" s="14"/>
      <c r="AI2886" s="14"/>
      <c r="AJ2886" s="14"/>
      <c r="AK2886" s="14"/>
      <c r="AL2886" s="14"/>
    </row>
    <row r="2887" spans="1:38">
      <c r="A2887" s="14"/>
      <c r="B2887" s="14"/>
      <c r="C2887" s="14"/>
      <c r="D2887" s="14"/>
      <c r="E2887" s="14"/>
      <c r="F2887" s="14"/>
      <c r="G2887" s="14"/>
      <c r="H2887" s="14"/>
      <c r="I2887" s="14"/>
      <c r="J2887" s="14"/>
      <c r="K2887" s="14"/>
      <c r="L2887" s="14"/>
      <c r="M2887" s="14"/>
      <c r="N2887" s="14"/>
      <c r="O2887" s="14"/>
      <c r="Q2887" s="14" t="str">
        <f>IF(moras!H2879="SI", moras!C2879, "")</f>
        <v/>
      </c>
      <c r="R2887" s="14">
        <f>IF(moras!H2879="NO", moras!C2879, "")</f>
        <v>1220413.97</v>
      </c>
      <c r="S2887" s="14">
        <f t="shared" si="47"/>
        <v>-1220413.97</v>
      </c>
      <c r="T2887" s="14"/>
      <c r="U2887" s="14"/>
      <c r="V2887" s="14"/>
      <c r="W2887" s="14"/>
      <c r="X2887" s="14"/>
      <c r="Y2887" s="14"/>
      <c r="Z2887" s="14"/>
      <c r="AA2887" s="14"/>
      <c r="AB2887" s="14"/>
      <c r="AC2887" s="14"/>
      <c r="AD2887" s="14"/>
      <c r="AE2887" s="14"/>
      <c r="AF2887" s="14"/>
      <c r="AG2887" s="14"/>
      <c r="AH2887" s="14"/>
      <c r="AI2887" s="14"/>
      <c r="AJ2887" s="14"/>
      <c r="AK2887" s="14"/>
      <c r="AL2887" s="14"/>
    </row>
    <row r="2888" spans="1:38">
      <c r="A2888" s="14"/>
      <c r="B2888" s="14"/>
      <c r="C2888" s="14"/>
      <c r="D2888" s="14"/>
      <c r="E2888" s="14"/>
      <c r="F2888" s="14"/>
      <c r="G2888" s="14"/>
      <c r="H2888" s="14"/>
      <c r="I2888" s="14"/>
      <c r="J2888" s="14"/>
      <c r="K2888" s="14"/>
      <c r="L2888" s="14"/>
      <c r="M2888" s="14"/>
      <c r="N2888" s="14"/>
      <c r="O2888" s="14"/>
      <c r="Q2888" s="14" t="str">
        <f>IF(moras!H2880="SI", moras!C2880, "")</f>
        <v/>
      </c>
      <c r="R2888" s="14">
        <f>IF(moras!H2880="NO", moras!C2880, "")</f>
        <v>278030</v>
      </c>
      <c r="S2888" s="14">
        <f t="shared" si="47"/>
        <v>-278030</v>
      </c>
      <c r="T2888" s="14"/>
      <c r="U2888" s="14"/>
      <c r="V2888" s="14"/>
      <c r="W2888" s="14"/>
      <c r="X2888" s="14"/>
      <c r="Y2888" s="14"/>
      <c r="Z2888" s="14"/>
      <c r="AA2888" s="14"/>
      <c r="AB2888" s="14"/>
      <c r="AC2888" s="14"/>
      <c r="AD2888" s="14"/>
      <c r="AE2888" s="14"/>
      <c r="AF2888" s="14"/>
      <c r="AG2888" s="14"/>
      <c r="AH2888" s="14"/>
      <c r="AI2888" s="14"/>
      <c r="AJ2888" s="14"/>
      <c r="AK2888" s="14"/>
      <c r="AL2888" s="14"/>
    </row>
    <row r="2889" spans="1:38">
      <c r="A2889" s="14"/>
      <c r="B2889" s="14"/>
      <c r="C2889" s="14"/>
      <c r="D2889" s="14"/>
      <c r="E2889" s="14"/>
      <c r="F2889" s="14"/>
      <c r="G2889" s="14"/>
      <c r="H2889" s="14"/>
      <c r="I2889" s="14"/>
      <c r="J2889" s="14"/>
      <c r="K2889" s="14"/>
      <c r="L2889" s="14"/>
      <c r="M2889" s="14"/>
      <c r="N2889" s="14"/>
      <c r="O2889" s="14"/>
      <c r="Q2889" s="14" t="str">
        <f>IF(moras!H2881="SI", moras!C2881, "")</f>
        <v/>
      </c>
      <c r="R2889" s="14">
        <f>IF(moras!H2881="NO", moras!C2881, "")</f>
        <v>762796.88</v>
      </c>
      <c r="S2889" s="14">
        <f t="shared" si="47"/>
        <v>-762796.88</v>
      </c>
      <c r="T2889" s="14"/>
      <c r="U2889" s="14"/>
      <c r="V2889" s="14"/>
      <c r="W2889" s="14"/>
      <c r="X2889" s="14"/>
      <c r="Y2889" s="14"/>
      <c r="Z2889" s="14"/>
      <c r="AA2889" s="14"/>
      <c r="AB2889" s="14"/>
      <c r="AC2889" s="14"/>
      <c r="AD2889" s="14"/>
      <c r="AE2889" s="14"/>
      <c r="AF2889" s="14"/>
      <c r="AG2889" s="14"/>
      <c r="AH2889" s="14"/>
      <c r="AI2889" s="14"/>
      <c r="AJ2889" s="14"/>
      <c r="AK2889" s="14"/>
      <c r="AL2889" s="14"/>
    </row>
    <row r="2890" spans="1:38">
      <c r="A2890" s="14"/>
      <c r="B2890" s="14"/>
      <c r="C2890" s="14"/>
      <c r="D2890" s="14"/>
      <c r="E2890" s="14"/>
      <c r="F2890" s="14"/>
      <c r="G2890" s="14"/>
      <c r="H2890" s="14"/>
      <c r="I2890" s="14"/>
      <c r="J2890" s="14"/>
      <c r="K2890" s="14"/>
      <c r="L2890" s="14"/>
      <c r="M2890" s="14"/>
      <c r="N2890" s="14"/>
      <c r="O2890" s="14"/>
      <c r="Q2890" s="14" t="str">
        <f>IF(moras!H2882="SI", moras!C2882, "")</f>
        <v/>
      </c>
      <c r="R2890" s="14">
        <f>IF(moras!H2882="NO", moras!C2882, "")</f>
        <v>413751.05</v>
      </c>
      <c r="S2890" s="14">
        <f t="shared" si="47"/>
        <v>-413751.05</v>
      </c>
      <c r="T2890" s="14"/>
      <c r="U2890" s="14"/>
      <c r="V2890" s="14"/>
      <c r="W2890" s="14"/>
      <c r="X2890" s="14"/>
      <c r="Y2890" s="14"/>
      <c r="Z2890" s="14"/>
      <c r="AA2890" s="14"/>
      <c r="AB2890" s="14"/>
      <c r="AC2890" s="14"/>
      <c r="AD2890" s="14"/>
      <c r="AE2890" s="14"/>
      <c r="AF2890" s="14"/>
      <c r="AG2890" s="14"/>
      <c r="AH2890" s="14"/>
      <c r="AI2890" s="14"/>
      <c r="AJ2890" s="14"/>
      <c r="AK2890" s="14"/>
      <c r="AL2890" s="14"/>
    </row>
    <row r="2891" spans="1:38">
      <c r="A2891" s="14"/>
      <c r="B2891" s="14"/>
      <c r="C2891" s="14"/>
      <c r="D2891" s="14"/>
      <c r="E2891" s="14"/>
      <c r="F2891" s="14"/>
      <c r="G2891" s="14"/>
      <c r="H2891" s="14"/>
      <c r="I2891" s="14"/>
      <c r="J2891" s="14"/>
      <c r="K2891" s="14"/>
      <c r="L2891" s="14"/>
      <c r="M2891" s="14"/>
      <c r="N2891" s="14"/>
      <c r="O2891" s="14"/>
      <c r="Q2891" s="14" t="str">
        <f>IF(moras!H2883="SI", moras!C2883, "")</f>
        <v/>
      </c>
      <c r="R2891" s="14">
        <f>IF(moras!H2883="NO", moras!C2883, "")</f>
        <v>362000</v>
      </c>
      <c r="S2891" s="14">
        <f t="shared" ref="S2891:S2954" si="48">-R2891</f>
        <v>-362000</v>
      </c>
      <c r="T2891" s="14"/>
      <c r="U2891" s="14"/>
      <c r="V2891" s="14"/>
      <c r="W2891" s="14"/>
      <c r="X2891" s="14"/>
      <c r="Y2891" s="14"/>
      <c r="Z2891" s="14"/>
      <c r="AA2891" s="14"/>
      <c r="AB2891" s="14"/>
      <c r="AC2891" s="14"/>
      <c r="AD2891" s="14"/>
      <c r="AE2891" s="14"/>
      <c r="AF2891" s="14"/>
      <c r="AG2891" s="14"/>
      <c r="AH2891" s="14"/>
      <c r="AI2891" s="14"/>
      <c r="AJ2891" s="14"/>
      <c r="AK2891" s="14"/>
      <c r="AL2891" s="14"/>
    </row>
    <row r="2892" spans="1:38">
      <c r="A2892" s="14"/>
      <c r="B2892" s="14"/>
      <c r="C2892" s="14"/>
      <c r="D2892" s="14"/>
      <c r="E2892" s="14"/>
      <c r="F2892" s="14"/>
      <c r="G2892" s="14"/>
      <c r="H2892" s="14"/>
      <c r="I2892" s="14"/>
      <c r="J2892" s="14"/>
      <c r="K2892" s="14"/>
      <c r="L2892" s="14"/>
      <c r="M2892" s="14"/>
      <c r="N2892" s="14"/>
      <c r="O2892" s="14"/>
      <c r="Q2892" s="14" t="str">
        <f>IF(moras!H2884="SI", moras!C2884, "")</f>
        <v/>
      </c>
      <c r="R2892" s="14">
        <f>IF(moras!H2884="NO", moras!C2884, "")</f>
        <v>297044</v>
      </c>
      <c r="S2892" s="14">
        <f t="shared" si="48"/>
        <v>-297044</v>
      </c>
      <c r="T2892" s="14"/>
      <c r="U2892" s="14"/>
      <c r="V2892" s="14"/>
      <c r="W2892" s="14"/>
      <c r="X2892" s="14"/>
      <c r="Y2892" s="14"/>
      <c r="Z2892" s="14"/>
      <c r="AA2892" s="14"/>
      <c r="AB2892" s="14"/>
      <c r="AC2892" s="14"/>
      <c r="AD2892" s="14"/>
      <c r="AE2892" s="14"/>
      <c r="AF2892" s="14"/>
      <c r="AG2892" s="14"/>
      <c r="AH2892" s="14"/>
      <c r="AI2892" s="14"/>
      <c r="AJ2892" s="14"/>
      <c r="AK2892" s="14"/>
      <c r="AL2892" s="14"/>
    </row>
    <row r="2893" spans="1:38">
      <c r="A2893" s="14"/>
      <c r="B2893" s="14"/>
      <c r="C2893" s="14"/>
      <c r="D2893" s="14"/>
      <c r="E2893" s="14"/>
      <c r="F2893" s="14"/>
      <c r="G2893" s="14"/>
      <c r="H2893" s="14"/>
      <c r="I2893" s="14"/>
      <c r="J2893" s="14"/>
      <c r="K2893" s="14"/>
      <c r="L2893" s="14"/>
      <c r="M2893" s="14"/>
      <c r="N2893" s="14"/>
      <c r="O2893" s="14"/>
      <c r="Q2893" s="14" t="str">
        <f>IF(moras!H2885="SI", moras!C2885, "")</f>
        <v/>
      </c>
      <c r="R2893" s="14">
        <f>IF(moras!H2885="NO", moras!C2885, "")</f>
        <v>2414456</v>
      </c>
      <c r="S2893" s="14">
        <f t="shared" si="48"/>
        <v>-2414456</v>
      </c>
      <c r="T2893" s="14"/>
      <c r="U2893" s="14"/>
      <c r="V2893" s="14"/>
      <c r="W2893" s="14"/>
      <c r="X2893" s="14"/>
      <c r="Y2893" s="14"/>
      <c r="Z2893" s="14"/>
      <c r="AA2893" s="14"/>
      <c r="AB2893" s="14"/>
      <c r="AC2893" s="14"/>
      <c r="AD2893" s="14"/>
      <c r="AE2893" s="14"/>
      <c r="AF2893" s="14"/>
      <c r="AG2893" s="14"/>
      <c r="AH2893" s="14"/>
      <c r="AI2893" s="14"/>
      <c r="AJ2893" s="14"/>
      <c r="AK2893" s="14"/>
      <c r="AL2893" s="14"/>
    </row>
    <row r="2894" spans="1:38">
      <c r="A2894" s="14"/>
      <c r="B2894" s="14"/>
      <c r="C2894" s="14"/>
      <c r="D2894" s="14"/>
      <c r="E2894" s="14"/>
      <c r="F2894" s="14"/>
      <c r="G2894" s="14"/>
      <c r="H2894" s="14"/>
      <c r="I2894" s="14"/>
      <c r="J2894" s="14"/>
      <c r="K2894" s="14"/>
      <c r="L2894" s="14"/>
      <c r="M2894" s="14"/>
      <c r="N2894" s="14"/>
      <c r="O2894" s="14"/>
      <c r="Q2894" s="14" t="str">
        <f>IF(moras!H2886="SI", moras!C2886, "")</f>
        <v/>
      </c>
      <c r="R2894" s="14">
        <f>IF(moras!H2886="NO", moras!C2886, "")</f>
        <v>406659.45</v>
      </c>
      <c r="S2894" s="14">
        <f t="shared" si="48"/>
        <v>-406659.45</v>
      </c>
      <c r="T2894" s="14"/>
      <c r="U2894" s="14"/>
      <c r="V2894" s="14"/>
      <c r="W2894" s="14"/>
      <c r="X2894" s="14"/>
      <c r="Y2894" s="14"/>
      <c r="Z2894" s="14"/>
      <c r="AA2894" s="14"/>
      <c r="AB2894" s="14"/>
      <c r="AC2894" s="14"/>
      <c r="AD2894" s="14"/>
      <c r="AE2894" s="14"/>
      <c r="AF2894" s="14"/>
      <c r="AG2894" s="14"/>
      <c r="AH2894" s="14"/>
      <c r="AI2894" s="14"/>
      <c r="AJ2894" s="14"/>
      <c r="AK2894" s="14"/>
      <c r="AL2894" s="14"/>
    </row>
    <row r="2895" spans="1:38">
      <c r="A2895" s="14"/>
      <c r="B2895" s="14"/>
      <c r="C2895" s="14"/>
      <c r="D2895" s="14"/>
      <c r="E2895" s="14"/>
      <c r="F2895" s="14"/>
      <c r="G2895" s="14"/>
      <c r="H2895" s="14"/>
      <c r="I2895" s="14"/>
      <c r="J2895" s="14"/>
      <c r="K2895" s="14"/>
      <c r="L2895" s="14"/>
      <c r="M2895" s="14"/>
      <c r="N2895" s="14"/>
      <c r="O2895" s="14"/>
      <c r="Q2895" s="14" t="str">
        <f>IF(moras!H2887="SI", moras!C2887, "")</f>
        <v/>
      </c>
      <c r="R2895" s="14">
        <f>IF(moras!H2887="NO", moras!C2887, "")</f>
        <v>514435.14</v>
      </c>
      <c r="S2895" s="14">
        <f t="shared" si="48"/>
        <v>-514435.14</v>
      </c>
      <c r="T2895" s="14"/>
      <c r="U2895" s="14"/>
      <c r="V2895" s="14"/>
      <c r="W2895" s="14"/>
      <c r="X2895" s="14"/>
      <c r="Y2895" s="14"/>
      <c r="Z2895" s="14"/>
      <c r="AA2895" s="14"/>
      <c r="AB2895" s="14"/>
      <c r="AC2895" s="14"/>
      <c r="AD2895" s="14"/>
      <c r="AE2895" s="14"/>
      <c r="AF2895" s="14"/>
      <c r="AG2895" s="14"/>
      <c r="AH2895" s="14"/>
      <c r="AI2895" s="14"/>
      <c r="AJ2895" s="14"/>
      <c r="AK2895" s="14"/>
      <c r="AL2895" s="14"/>
    </row>
    <row r="2896" spans="1:38">
      <c r="A2896" s="14"/>
      <c r="B2896" s="14"/>
      <c r="C2896" s="14"/>
      <c r="D2896" s="14"/>
      <c r="E2896" s="14"/>
      <c r="F2896" s="14"/>
      <c r="G2896" s="14"/>
      <c r="H2896" s="14"/>
      <c r="I2896" s="14"/>
      <c r="J2896" s="14"/>
      <c r="K2896" s="14"/>
      <c r="L2896" s="14"/>
      <c r="M2896" s="14"/>
      <c r="N2896" s="14"/>
      <c r="O2896" s="14"/>
      <c r="Q2896" s="14" t="str">
        <f>IF(moras!H2888="SI", moras!C2888, "")</f>
        <v/>
      </c>
      <c r="R2896" s="14">
        <f>IF(moras!H2888="NO", moras!C2888, "")</f>
        <v>705807.13</v>
      </c>
      <c r="S2896" s="14">
        <f t="shared" si="48"/>
        <v>-705807.13</v>
      </c>
      <c r="T2896" s="14"/>
      <c r="U2896" s="14"/>
      <c r="V2896" s="14"/>
      <c r="W2896" s="14"/>
      <c r="X2896" s="14"/>
      <c r="Y2896" s="14"/>
      <c r="Z2896" s="14"/>
      <c r="AA2896" s="14"/>
      <c r="AB2896" s="14"/>
      <c r="AC2896" s="14"/>
      <c r="AD2896" s="14"/>
      <c r="AE2896" s="14"/>
      <c r="AF2896" s="14"/>
      <c r="AG2896" s="14"/>
      <c r="AH2896" s="14"/>
      <c r="AI2896" s="14"/>
      <c r="AJ2896" s="14"/>
      <c r="AK2896" s="14"/>
      <c r="AL2896" s="14"/>
    </row>
    <row r="2897" spans="1:38">
      <c r="A2897" s="14"/>
      <c r="B2897" s="14"/>
      <c r="C2897" s="14"/>
      <c r="D2897" s="14"/>
      <c r="E2897" s="14"/>
      <c r="F2897" s="14"/>
      <c r="G2897" s="14"/>
      <c r="H2897" s="14"/>
      <c r="I2897" s="14"/>
      <c r="J2897" s="14"/>
      <c r="K2897" s="14"/>
      <c r="L2897" s="14"/>
      <c r="M2897" s="14"/>
      <c r="N2897" s="14"/>
      <c r="O2897" s="14"/>
      <c r="Q2897" s="14" t="str">
        <f>IF(moras!H2889="SI", moras!C2889, "")</f>
        <v/>
      </c>
      <c r="R2897" s="14">
        <f>IF(moras!H2889="NO", moras!C2889, "")</f>
        <v>462569.85</v>
      </c>
      <c r="S2897" s="14">
        <f t="shared" si="48"/>
        <v>-462569.85</v>
      </c>
      <c r="T2897" s="14"/>
      <c r="U2897" s="14"/>
      <c r="V2897" s="14"/>
      <c r="W2897" s="14"/>
      <c r="X2897" s="14"/>
      <c r="Y2897" s="14"/>
      <c r="Z2897" s="14"/>
      <c r="AA2897" s="14"/>
      <c r="AB2897" s="14"/>
      <c r="AC2897" s="14"/>
      <c r="AD2897" s="14"/>
      <c r="AE2897" s="14"/>
      <c r="AF2897" s="14"/>
      <c r="AG2897" s="14"/>
      <c r="AH2897" s="14"/>
      <c r="AI2897" s="14"/>
      <c r="AJ2897" s="14"/>
      <c r="AK2897" s="14"/>
      <c r="AL2897" s="14"/>
    </row>
    <row r="2898" spans="1:38">
      <c r="A2898" s="14"/>
      <c r="B2898" s="14"/>
      <c r="C2898" s="14"/>
      <c r="D2898" s="14"/>
      <c r="E2898" s="14"/>
      <c r="F2898" s="14"/>
      <c r="G2898" s="14"/>
      <c r="H2898" s="14"/>
      <c r="I2898" s="14"/>
      <c r="J2898" s="14"/>
      <c r="K2898" s="14"/>
      <c r="L2898" s="14"/>
      <c r="M2898" s="14"/>
      <c r="N2898" s="14"/>
      <c r="O2898" s="14"/>
      <c r="Q2898" s="14" t="str">
        <f>IF(moras!H2890="SI", moras!C2890, "")</f>
        <v/>
      </c>
      <c r="R2898" s="14">
        <f>IF(moras!H2890="NO", moras!C2890, "")</f>
        <v>100000</v>
      </c>
      <c r="S2898" s="14">
        <f t="shared" si="48"/>
        <v>-100000</v>
      </c>
      <c r="T2898" s="14"/>
      <c r="U2898" s="14"/>
      <c r="V2898" s="14"/>
      <c r="W2898" s="14"/>
      <c r="X2898" s="14"/>
      <c r="Y2898" s="14"/>
      <c r="Z2898" s="14"/>
      <c r="AA2898" s="14"/>
      <c r="AB2898" s="14"/>
      <c r="AC2898" s="14"/>
      <c r="AD2898" s="14"/>
      <c r="AE2898" s="14"/>
      <c r="AF2898" s="14"/>
      <c r="AG2898" s="14"/>
      <c r="AH2898" s="14"/>
      <c r="AI2898" s="14"/>
      <c r="AJ2898" s="14"/>
      <c r="AK2898" s="14"/>
      <c r="AL2898" s="14"/>
    </row>
    <row r="2899" spans="1:38">
      <c r="A2899" s="14"/>
      <c r="B2899" s="14"/>
      <c r="C2899" s="14"/>
      <c r="D2899" s="14"/>
      <c r="E2899" s="14"/>
      <c r="F2899" s="14"/>
      <c r="G2899" s="14"/>
      <c r="H2899" s="14"/>
      <c r="I2899" s="14"/>
      <c r="J2899" s="14"/>
      <c r="K2899" s="14"/>
      <c r="L2899" s="14"/>
      <c r="M2899" s="14"/>
      <c r="N2899" s="14"/>
      <c r="O2899" s="14"/>
      <c r="Q2899" s="14" t="str">
        <f>IF(moras!H2891="SI", moras!C2891, "")</f>
        <v/>
      </c>
      <c r="R2899" s="14">
        <f>IF(moras!H2891="NO", moras!C2891, "")</f>
        <v>337811</v>
      </c>
      <c r="S2899" s="14">
        <f t="shared" si="48"/>
        <v>-337811</v>
      </c>
      <c r="T2899" s="14"/>
      <c r="U2899" s="14"/>
      <c r="V2899" s="14"/>
      <c r="W2899" s="14"/>
      <c r="X2899" s="14"/>
      <c r="Y2899" s="14"/>
      <c r="Z2899" s="14"/>
      <c r="AA2899" s="14"/>
      <c r="AB2899" s="14"/>
      <c r="AC2899" s="14"/>
      <c r="AD2899" s="14"/>
      <c r="AE2899" s="14"/>
      <c r="AF2899" s="14"/>
      <c r="AG2899" s="14"/>
      <c r="AH2899" s="14"/>
      <c r="AI2899" s="14"/>
      <c r="AJ2899" s="14"/>
      <c r="AK2899" s="14"/>
      <c r="AL2899" s="14"/>
    </row>
    <row r="2900" spans="1:38">
      <c r="A2900" s="14"/>
      <c r="B2900" s="14"/>
      <c r="C2900" s="14"/>
      <c r="D2900" s="14"/>
      <c r="E2900" s="14"/>
      <c r="F2900" s="14"/>
      <c r="G2900" s="14"/>
      <c r="H2900" s="14"/>
      <c r="I2900" s="14"/>
      <c r="J2900" s="14"/>
      <c r="K2900" s="14"/>
      <c r="L2900" s="14"/>
      <c r="M2900" s="14"/>
      <c r="N2900" s="14"/>
      <c r="O2900" s="14"/>
      <c r="Q2900" s="14" t="str">
        <f>IF(moras!H2892="SI", moras!C2892, "")</f>
        <v/>
      </c>
      <c r="R2900" s="14">
        <f>IF(moras!H2892="NO", moras!C2892, "")</f>
        <v>359544.27</v>
      </c>
      <c r="S2900" s="14">
        <f t="shared" si="48"/>
        <v>-359544.27</v>
      </c>
      <c r="T2900" s="14"/>
      <c r="U2900" s="14"/>
      <c r="V2900" s="14"/>
      <c r="W2900" s="14"/>
      <c r="X2900" s="14"/>
      <c r="Y2900" s="14"/>
      <c r="Z2900" s="14"/>
      <c r="AA2900" s="14"/>
      <c r="AB2900" s="14"/>
      <c r="AC2900" s="14"/>
      <c r="AD2900" s="14"/>
      <c r="AE2900" s="14"/>
      <c r="AF2900" s="14"/>
      <c r="AG2900" s="14"/>
      <c r="AH2900" s="14"/>
      <c r="AI2900" s="14"/>
      <c r="AJ2900" s="14"/>
      <c r="AK2900" s="14"/>
      <c r="AL2900" s="14"/>
    </row>
    <row r="2901" spans="1:38">
      <c r="A2901" s="14"/>
      <c r="B2901" s="14"/>
      <c r="C2901" s="14"/>
      <c r="D2901" s="14"/>
      <c r="E2901" s="14"/>
      <c r="F2901" s="14"/>
      <c r="G2901" s="14"/>
      <c r="H2901" s="14"/>
      <c r="I2901" s="14"/>
      <c r="J2901" s="14"/>
      <c r="K2901" s="14"/>
      <c r="L2901" s="14"/>
      <c r="M2901" s="14"/>
      <c r="N2901" s="14"/>
      <c r="O2901" s="14"/>
      <c r="Q2901" s="14" t="str">
        <f>IF(moras!H2893="SI", moras!C2893, "")</f>
        <v/>
      </c>
      <c r="R2901" s="14">
        <f>IF(moras!H2893="NO", moras!C2893, "")</f>
        <v>444389.01</v>
      </c>
      <c r="S2901" s="14">
        <f t="shared" si="48"/>
        <v>-444389.01</v>
      </c>
      <c r="T2901" s="14"/>
      <c r="U2901" s="14"/>
      <c r="V2901" s="14"/>
      <c r="W2901" s="14"/>
      <c r="X2901" s="14"/>
      <c r="Y2901" s="14"/>
      <c r="Z2901" s="14"/>
      <c r="AA2901" s="14"/>
      <c r="AB2901" s="14"/>
      <c r="AC2901" s="14"/>
      <c r="AD2901" s="14"/>
      <c r="AE2901" s="14"/>
      <c r="AF2901" s="14"/>
      <c r="AG2901" s="14"/>
      <c r="AH2901" s="14"/>
      <c r="AI2901" s="14"/>
      <c r="AJ2901" s="14"/>
      <c r="AK2901" s="14"/>
      <c r="AL2901" s="14"/>
    </row>
    <row r="2902" spans="1:38">
      <c r="A2902" s="14"/>
      <c r="B2902" s="14"/>
      <c r="C2902" s="14"/>
      <c r="D2902" s="14"/>
      <c r="E2902" s="14"/>
      <c r="F2902" s="14"/>
      <c r="G2902" s="14"/>
      <c r="H2902" s="14"/>
      <c r="I2902" s="14"/>
      <c r="J2902" s="14"/>
      <c r="K2902" s="14"/>
      <c r="L2902" s="14"/>
      <c r="M2902" s="14"/>
      <c r="N2902" s="14"/>
      <c r="O2902" s="14"/>
      <c r="Q2902" s="14" t="str">
        <f>IF(moras!H2894="SI", moras!C2894, "")</f>
        <v/>
      </c>
      <c r="R2902" s="14">
        <f>IF(moras!H2894="NO", moras!C2894, "")</f>
        <v>299046</v>
      </c>
      <c r="S2902" s="14">
        <f t="shared" si="48"/>
        <v>-299046</v>
      </c>
      <c r="T2902" s="14"/>
      <c r="U2902" s="14"/>
      <c r="V2902" s="14"/>
      <c r="W2902" s="14"/>
      <c r="X2902" s="14"/>
      <c r="Y2902" s="14"/>
      <c r="Z2902" s="14"/>
      <c r="AA2902" s="14"/>
      <c r="AB2902" s="14"/>
      <c r="AC2902" s="14"/>
      <c r="AD2902" s="14"/>
      <c r="AE2902" s="14"/>
      <c r="AF2902" s="14"/>
      <c r="AG2902" s="14"/>
      <c r="AH2902" s="14"/>
      <c r="AI2902" s="14"/>
      <c r="AJ2902" s="14"/>
      <c r="AK2902" s="14"/>
      <c r="AL2902" s="14"/>
    </row>
    <row r="2903" spans="1:38">
      <c r="A2903" s="14"/>
      <c r="B2903" s="14"/>
      <c r="C2903" s="14"/>
      <c r="D2903" s="14"/>
      <c r="E2903" s="14"/>
      <c r="F2903" s="14"/>
      <c r="G2903" s="14"/>
      <c r="H2903" s="14"/>
      <c r="I2903" s="14"/>
      <c r="J2903" s="14"/>
      <c r="K2903" s="14"/>
      <c r="L2903" s="14"/>
      <c r="M2903" s="14"/>
      <c r="N2903" s="14"/>
      <c r="O2903" s="14"/>
      <c r="Q2903" s="14" t="str">
        <f>IF(moras!H2895="SI", moras!C2895, "")</f>
        <v/>
      </c>
      <c r="R2903" s="14">
        <f>IF(moras!H2895="NO", moras!C2895, "")</f>
        <v>1270596.6499999999</v>
      </c>
      <c r="S2903" s="14">
        <f t="shared" si="48"/>
        <v>-1270596.6499999999</v>
      </c>
      <c r="T2903" s="14"/>
      <c r="U2903" s="14"/>
      <c r="V2903" s="14"/>
      <c r="W2903" s="14"/>
      <c r="X2903" s="14"/>
      <c r="Y2903" s="14"/>
      <c r="Z2903" s="14"/>
      <c r="AA2903" s="14"/>
      <c r="AB2903" s="14"/>
      <c r="AC2903" s="14"/>
      <c r="AD2903" s="14"/>
      <c r="AE2903" s="14"/>
      <c r="AF2903" s="14"/>
      <c r="AG2903" s="14"/>
      <c r="AH2903" s="14"/>
      <c r="AI2903" s="14"/>
      <c r="AJ2903" s="14"/>
      <c r="AK2903" s="14"/>
      <c r="AL2903" s="14"/>
    </row>
    <row r="2904" spans="1:38">
      <c r="A2904" s="14"/>
      <c r="B2904" s="14"/>
      <c r="C2904" s="14"/>
      <c r="D2904" s="14"/>
      <c r="E2904" s="14"/>
      <c r="F2904" s="14"/>
      <c r="G2904" s="14"/>
      <c r="H2904" s="14"/>
      <c r="I2904" s="14"/>
      <c r="J2904" s="14"/>
      <c r="K2904" s="14"/>
      <c r="L2904" s="14"/>
      <c r="M2904" s="14"/>
      <c r="N2904" s="14"/>
      <c r="O2904" s="14"/>
      <c r="Q2904" s="14" t="str">
        <f>IF(moras!H2896="SI", moras!C2896, "")</f>
        <v/>
      </c>
      <c r="R2904" s="14">
        <f>IF(moras!H2896="NO", moras!C2896, "")</f>
        <v>922788.75</v>
      </c>
      <c r="S2904" s="14">
        <f t="shared" si="48"/>
        <v>-922788.75</v>
      </c>
      <c r="T2904" s="14"/>
      <c r="U2904" s="14"/>
      <c r="V2904" s="14"/>
      <c r="W2904" s="14"/>
      <c r="X2904" s="14"/>
      <c r="Y2904" s="14"/>
      <c r="Z2904" s="14"/>
      <c r="AA2904" s="14"/>
      <c r="AB2904" s="14"/>
      <c r="AC2904" s="14"/>
      <c r="AD2904" s="14"/>
      <c r="AE2904" s="14"/>
      <c r="AF2904" s="14"/>
      <c r="AG2904" s="14"/>
      <c r="AH2904" s="14"/>
      <c r="AI2904" s="14"/>
      <c r="AJ2904" s="14"/>
      <c r="AK2904" s="14"/>
      <c r="AL2904" s="14"/>
    </row>
    <row r="2905" spans="1:38">
      <c r="A2905" s="14"/>
      <c r="B2905" s="14"/>
      <c r="C2905" s="14"/>
      <c r="D2905" s="14"/>
      <c r="E2905" s="14"/>
      <c r="F2905" s="14"/>
      <c r="G2905" s="14"/>
      <c r="H2905" s="14"/>
      <c r="I2905" s="14"/>
      <c r="J2905" s="14"/>
      <c r="K2905" s="14"/>
      <c r="L2905" s="14"/>
      <c r="M2905" s="14"/>
      <c r="N2905" s="14"/>
      <c r="O2905" s="14"/>
      <c r="Q2905" s="14" t="str">
        <f>IF(moras!H2897="SI", moras!C2897, "")</f>
        <v/>
      </c>
      <c r="R2905" s="14">
        <f>IF(moras!H2897="NO", moras!C2897, "")</f>
        <v>297045</v>
      </c>
      <c r="S2905" s="14">
        <f t="shared" si="48"/>
        <v>-297045</v>
      </c>
      <c r="T2905" s="14"/>
      <c r="U2905" s="14"/>
      <c r="V2905" s="14"/>
      <c r="W2905" s="14"/>
      <c r="X2905" s="14"/>
      <c r="Y2905" s="14"/>
      <c r="Z2905" s="14"/>
      <c r="AA2905" s="14"/>
      <c r="AB2905" s="14"/>
      <c r="AC2905" s="14"/>
      <c r="AD2905" s="14"/>
      <c r="AE2905" s="14"/>
      <c r="AF2905" s="14"/>
      <c r="AG2905" s="14"/>
      <c r="AH2905" s="14"/>
      <c r="AI2905" s="14"/>
      <c r="AJ2905" s="14"/>
      <c r="AK2905" s="14"/>
      <c r="AL2905" s="14"/>
    </row>
    <row r="2906" spans="1:38">
      <c r="A2906" s="14"/>
      <c r="B2906" s="14"/>
      <c r="C2906" s="14"/>
      <c r="D2906" s="14"/>
      <c r="E2906" s="14"/>
      <c r="F2906" s="14"/>
      <c r="G2906" s="14"/>
      <c r="H2906" s="14"/>
      <c r="I2906" s="14"/>
      <c r="J2906" s="14"/>
      <c r="K2906" s="14"/>
      <c r="L2906" s="14"/>
      <c r="M2906" s="14"/>
      <c r="N2906" s="14"/>
      <c r="O2906" s="14"/>
      <c r="Q2906" s="14" t="str">
        <f>IF(moras!H2898="SI", moras!C2898, "")</f>
        <v/>
      </c>
      <c r="R2906" s="14">
        <f>IF(moras!H2898="NO", moras!C2898, "")</f>
        <v>1055938.04</v>
      </c>
      <c r="S2906" s="14">
        <f t="shared" si="48"/>
        <v>-1055938.04</v>
      </c>
      <c r="T2906" s="14"/>
      <c r="U2906" s="14"/>
      <c r="V2906" s="14"/>
      <c r="W2906" s="14"/>
      <c r="X2906" s="14"/>
      <c r="Y2906" s="14"/>
      <c r="Z2906" s="14"/>
      <c r="AA2906" s="14"/>
      <c r="AB2906" s="14"/>
      <c r="AC2906" s="14"/>
      <c r="AD2906" s="14"/>
      <c r="AE2906" s="14"/>
      <c r="AF2906" s="14"/>
      <c r="AG2906" s="14"/>
      <c r="AH2906" s="14"/>
      <c r="AI2906" s="14"/>
      <c r="AJ2906" s="14"/>
      <c r="AK2906" s="14"/>
      <c r="AL2906" s="14"/>
    </row>
    <row r="2907" spans="1:38">
      <c r="A2907" s="14"/>
      <c r="B2907" s="14"/>
      <c r="C2907" s="14"/>
      <c r="D2907" s="14"/>
      <c r="E2907" s="14"/>
      <c r="F2907" s="14"/>
      <c r="G2907" s="14"/>
      <c r="H2907" s="14"/>
      <c r="I2907" s="14"/>
      <c r="J2907" s="14"/>
      <c r="K2907" s="14"/>
      <c r="L2907" s="14"/>
      <c r="M2907" s="14"/>
      <c r="N2907" s="14"/>
      <c r="O2907" s="14"/>
      <c r="Q2907" s="14" t="str">
        <f>IF(moras!H2899="SI", moras!C2899, "")</f>
        <v/>
      </c>
      <c r="R2907" s="14">
        <f>IF(moras!H2899="NO", moras!C2899, "")</f>
        <v>639148</v>
      </c>
      <c r="S2907" s="14">
        <f t="shared" si="48"/>
        <v>-639148</v>
      </c>
      <c r="T2907" s="14"/>
      <c r="U2907" s="14"/>
      <c r="V2907" s="14"/>
      <c r="W2907" s="14"/>
      <c r="X2907" s="14"/>
      <c r="Y2907" s="14"/>
      <c r="Z2907" s="14"/>
      <c r="AA2907" s="14"/>
      <c r="AB2907" s="14"/>
      <c r="AC2907" s="14"/>
      <c r="AD2907" s="14"/>
      <c r="AE2907" s="14"/>
      <c r="AF2907" s="14"/>
      <c r="AG2907" s="14"/>
      <c r="AH2907" s="14"/>
      <c r="AI2907" s="14"/>
      <c r="AJ2907" s="14"/>
      <c r="AK2907" s="14"/>
      <c r="AL2907" s="14"/>
    </row>
    <row r="2908" spans="1:38">
      <c r="A2908" s="14"/>
      <c r="B2908" s="14"/>
      <c r="C2908" s="14"/>
      <c r="D2908" s="14"/>
      <c r="E2908" s="14"/>
      <c r="F2908" s="14"/>
      <c r="G2908" s="14"/>
      <c r="H2908" s="14"/>
      <c r="I2908" s="14"/>
      <c r="J2908" s="14"/>
      <c r="K2908" s="14"/>
      <c r="L2908" s="14"/>
      <c r="M2908" s="14"/>
      <c r="N2908" s="14"/>
      <c r="O2908" s="14"/>
      <c r="Q2908" s="14" t="str">
        <f>IF(moras!H2900="SI", moras!C2900, "")</f>
        <v/>
      </c>
      <c r="R2908" s="14">
        <f>IF(moras!H2900="NO", moras!C2900, "")</f>
        <v>385093.62</v>
      </c>
      <c r="S2908" s="14">
        <f t="shared" si="48"/>
        <v>-385093.62</v>
      </c>
      <c r="T2908" s="14"/>
      <c r="U2908" s="14"/>
      <c r="V2908" s="14"/>
      <c r="W2908" s="14"/>
      <c r="X2908" s="14"/>
      <c r="Y2908" s="14"/>
      <c r="Z2908" s="14"/>
      <c r="AA2908" s="14"/>
      <c r="AB2908" s="14"/>
      <c r="AC2908" s="14"/>
      <c r="AD2908" s="14"/>
      <c r="AE2908" s="14"/>
      <c r="AF2908" s="14"/>
      <c r="AG2908" s="14"/>
      <c r="AH2908" s="14"/>
      <c r="AI2908" s="14"/>
      <c r="AJ2908" s="14"/>
      <c r="AK2908" s="14"/>
      <c r="AL2908" s="14"/>
    </row>
    <row r="2909" spans="1:38">
      <c r="A2909" s="14"/>
      <c r="B2909" s="14"/>
      <c r="C2909" s="14"/>
      <c r="D2909" s="14"/>
      <c r="E2909" s="14"/>
      <c r="F2909" s="14"/>
      <c r="G2909" s="14"/>
      <c r="H2909" s="14"/>
      <c r="I2909" s="14"/>
      <c r="J2909" s="14"/>
      <c r="K2909" s="14"/>
      <c r="L2909" s="14"/>
      <c r="M2909" s="14"/>
      <c r="N2909" s="14"/>
      <c r="O2909" s="14"/>
      <c r="Q2909" s="14" t="str">
        <f>IF(moras!H2901="SI", moras!C2901, "")</f>
        <v/>
      </c>
      <c r="R2909" s="14">
        <f>IF(moras!H2901="NO", moras!C2901, "")</f>
        <v>646251.66</v>
      </c>
      <c r="S2909" s="14">
        <f t="shared" si="48"/>
        <v>-646251.66</v>
      </c>
      <c r="T2909" s="14"/>
      <c r="U2909" s="14"/>
      <c r="V2909" s="14"/>
      <c r="W2909" s="14"/>
      <c r="X2909" s="14"/>
      <c r="Y2909" s="14"/>
      <c r="Z2909" s="14"/>
      <c r="AA2909" s="14"/>
      <c r="AB2909" s="14"/>
      <c r="AC2909" s="14"/>
      <c r="AD2909" s="14"/>
      <c r="AE2909" s="14"/>
      <c r="AF2909" s="14"/>
      <c r="AG2909" s="14"/>
      <c r="AH2909" s="14"/>
      <c r="AI2909" s="14"/>
      <c r="AJ2909" s="14"/>
      <c r="AK2909" s="14"/>
      <c r="AL2909" s="14"/>
    </row>
    <row r="2910" spans="1:38">
      <c r="A2910" s="14"/>
      <c r="B2910" s="14"/>
      <c r="C2910" s="14"/>
      <c r="D2910" s="14"/>
      <c r="E2910" s="14"/>
      <c r="F2910" s="14"/>
      <c r="G2910" s="14"/>
      <c r="H2910" s="14"/>
      <c r="I2910" s="14"/>
      <c r="J2910" s="14"/>
      <c r="K2910" s="14"/>
      <c r="L2910" s="14"/>
      <c r="M2910" s="14"/>
      <c r="N2910" s="14"/>
      <c r="O2910" s="14"/>
      <c r="Q2910" s="14" t="str">
        <f>IF(moras!H2902="SI", moras!C2902, "")</f>
        <v/>
      </c>
      <c r="R2910" s="14">
        <f>IF(moras!H2902="NO", moras!C2902, "")</f>
        <v>330000</v>
      </c>
      <c r="S2910" s="14">
        <f t="shared" si="48"/>
        <v>-330000</v>
      </c>
      <c r="T2910" s="14"/>
      <c r="U2910" s="14"/>
      <c r="V2910" s="14"/>
      <c r="W2910" s="14"/>
      <c r="X2910" s="14"/>
      <c r="Y2910" s="14"/>
      <c r="Z2910" s="14"/>
      <c r="AA2910" s="14"/>
      <c r="AB2910" s="14"/>
      <c r="AC2910" s="14"/>
      <c r="AD2910" s="14"/>
      <c r="AE2910" s="14"/>
      <c r="AF2910" s="14"/>
      <c r="AG2910" s="14"/>
      <c r="AH2910" s="14"/>
      <c r="AI2910" s="14"/>
      <c r="AJ2910" s="14"/>
      <c r="AK2910" s="14"/>
      <c r="AL2910" s="14"/>
    </row>
    <row r="2911" spans="1:38">
      <c r="A2911" s="14"/>
      <c r="B2911" s="14"/>
      <c r="C2911" s="14"/>
      <c r="D2911" s="14"/>
      <c r="E2911" s="14"/>
      <c r="F2911" s="14"/>
      <c r="G2911" s="14"/>
      <c r="H2911" s="14"/>
      <c r="I2911" s="14"/>
      <c r="J2911" s="14"/>
      <c r="K2911" s="14"/>
      <c r="L2911" s="14"/>
      <c r="M2911" s="14"/>
      <c r="N2911" s="14"/>
      <c r="O2911" s="14"/>
      <c r="Q2911" s="14" t="str">
        <f>IF(moras!H2903="SI", moras!C2903, "")</f>
        <v/>
      </c>
      <c r="R2911" s="14">
        <f>IF(moras!H2903="NO", moras!C2903, "")</f>
        <v>297046</v>
      </c>
      <c r="S2911" s="14">
        <f t="shared" si="48"/>
        <v>-297046</v>
      </c>
      <c r="T2911" s="14"/>
      <c r="U2911" s="14"/>
      <c r="V2911" s="14"/>
      <c r="W2911" s="14"/>
      <c r="X2911" s="14"/>
      <c r="Y2911" s="14"/>
      <c r="Z2911" s="14"/>
      <c r="AA2911" s="14"/>
      <c r="AB2911" s="14"/>
      <c r="AC2911" s="14"/>
      <c r="AD2911" s="14"/>
      <c r="AE2911" s="14"/>
      <c r="AF2911" s="14"/>
      <c r="AG2911" s="14"/>
      <c r="AH2911" s="14"/>
      <c r="AI2911" s="14"/>
      <c r="AJ2911" s="14"/>
      <c r="AK2911" s="14"/>
      <c r="AL2911" s="14"/>
    </row>
    <row r="2912" spans="1:38">
      <c r="A2912" s="14"/>
      <c r="B2912" s="14"/>
      <c r="C2912" s="14"/>
      <c r="D2912" s="14"/>
      <c r="E2912" s="14"/>
      <c r="F2912" s="14"/>
      <c r="G2912" s="14"/>
      <c r="H2912" s="14"/>
      <c r="I2912" s="14"/>
      <c r="J2912" s="14"/>
      <c r="K2912" s="14"/>
      <c r="L2912" s="14"/>
      <c r="M2912" s="14"/>
      <c r="N2912" s="14"/>
      <c r="O2912" s="14"/>
      <c r="Q2912" s="14">
        <f>IF(moras!H2904="SI", moras!C2904, "")</f>
        <v>622394.65</v>
      </c>
      <c r="R2912" s="14" t="str">
        <f>IF(moras!H2904="NO", moras!C2904, "")</f>
        <v/>
      </c>
      <c r="S2912" s="14" t="e">
        <f t="shared" si="48"/>
        <v>#VALUE!</v>
      </c>
      <c r="T2912" s="14"/>
      <c r="U2912" s="14"/>
      <c r="V2912" s="14"/>
      <c r="W2912" s="14"/>
      <c r="X2912" s="14"/>
      <c r="Y2912" s="14"/>
      <c r="Z2912" s="14"/>
      <c r="AA2912" s="14"/>
      <c r="AB2912" s="14"/>
      <c r="AC2912" s="14"/>
      <c r="AD2912" s="14"/>
      <c r="AE2912" s="14"/>
      <c r="AF2912" s="14"/>
      <c r="AG2912" s="14"/>
      <c r="AH2912" s="14"/>
      <c r="AI2912" s="14"/>
      <c r="AJ2912" s="14"/>
      <c r="AK2912" s="14"/>
      <c r="AL2912" s="14"/>
    </row>
    <row r="2913" spans="1:38">
      <c r="A2913" s="14"/>
      <c r="B2913" s="14"/>
      <c r="C2913" s="14"/>
      <c r="D2913" s="14"/>
      <c r="E2913" s="14"/>
      <c r="F2913" s="14"/>
      <c r="G2913" s="14"/>
      <c r="H2913" s="14"/>
      <c r="I2913" s="14"/>
      <c r="J2913" s="14"/>
      <c r="K2913" s="14"/>
      <c r="L2913" s="14"/>
      <c r="M2913" s="14"/>
      <c r="N2913" s="14"/>
      <c r="O2913" s="14"/>
      <c r="Q2913" s="14" t="str">
        <f>IF(moras!H2905="SI", moras!C2905, "")</f>
        <v/>
      </c>
      <c r="R2913" s="14">
        <f>IF(moras!H2905="NO", moras!C2905, "")</f>
        <v>171000</v>
      </c>
      <c r="S2913" s="14">
        <f t="shared" si="48"/>
        <v>-171000</v>
      </c>
      <c r="T2913" s="14"/>
      <c r="U2913" s="14"/>
      <c r="V2913" s="14"/>
      <c r="W2913" s="14"/>
      <c r="X2913" s="14"/>
      <c r="Y2913" s="14"/>
      <c r="Z2913" s="14"/>
      <c r="AA2913" s="14"/>
      <c r="AB2913" s="14"/>
      <c r="AC2913" s="14"/>
      <c r="AD2913" s="14"/>
      <c r="AE2913" s="14"/>
      <c r="AF2913" s="14"/>
      <c r="AG2913" s="14"/>
      <c r="AH2913" s="14"/>
      <c r="AI2913" s="14"/>
      <c r="AJ2913" s="14"/>
      <c r="AK2913" s="14"/>
      <c r="AL2913" s="14"/>
    </row>
    <row r="2914" spans="1:38">
      <c r="A2914" s="14"/>
      <c r="B2914" s="14"/>
      <c r="C2914" s="14"/>
      <c r="D2914" s="14"/>
      <c r="E2914" s="14"/>
      <c r="F2914" s="14"/>
      <c r="G2914" s="14"/>
      <c r="H2914" s="14"/>
      <c r="I2914" s="14"/>
      <c r="J2914" s="14"/>
      <c r="K2914" s="14"/>
      <c r="L2914" s="14"/>
      <c r="M2914" s="14"/>
      <c r="N2914" s="14"/>
      <c r="O2914" s="14"/>
      <c r="Q2914" s="14" t="str">
        <f>IF(moras!H2906="SI", moras!C2906, "")</f>
        <v/>
      </c>
      <c r="R2914" s="14">
        <f>IF(moras!H2906="NO", moras!C2906, "")</f>
        <v>385400.61</v>
      </c>
      <c r="S2914" s="14">
        <f t="shared" si="48"/>
        <v>-385400.61</v>
      </c>
      <c r="T2914" s="14"/>
      <c r="U2914" s="14"/>
      <c r="V2914" s="14"/>
      <c r="W2914" s="14"/>
      <c r="X2914" s="14"/>
      <c r="Y2914" s="14"/>
      <c r="Z2914" s="14"/>
      <c r="AA2914" s="14"/>
      <c r="AB2914" s="14"/>
      <c r="AC2914" s="14"/>
      <c r="AD2914" s="14"/>
      <c r="AE2914" s="14"/>
      <c r="AF2914" s="14"/>
      <c r="AG2914" s="14"/>
      <c r="AH2914" s="14"/>
      <c r="AI2914" s="14"/>
      <c r="AJ2914" s="14"/>
      <c r="AK2914" s="14"/>
      <c r="AL2914" s="14"/>
    </row>
    <row r="2915" spans="1:38">
      <c r="A2915" s="14"/>
      <c r="B2915" s="14"/>
      <c r="C2915" s="14"/>
      <c r="D2915" s="14"/>
      <c r="E2915" s="14"/>
      <c r="F2915" s="14"/>
      <c r="G2915" s="14"/>
      <c r="H2915" s="14"/>
      <c r="I2915" s="14"/>
      <c r="J2915" s="14"/>
      <c r="K2915" s="14"/>
      <c r="L2915" s="14"/>
      <c r="M2915" s="14"/>
      <c r="N2915" s="14"/>
      <c r="O2915" s="14"/>
      <c r="Q2915" s="14" t="str">
        <f>IF(moras!H2907="SI", moras!C2907, "")</f>
        <v/>
      </c>
      <c r="R2915" s="14">
        <f>IF(moras!H2907="NO", moras!C2907, "")</f>
        <v>1619313.26</v>
      </c>
      <c r="S2915" s="14">
        <f t="shared" si="48"/>
        <v>-1619313.26</v>
      </c>
      <c r="T2915" s="14"/>
      <c r="U2915" s="14"/>
      <c r="V2915" s="14"/>
      <c r="W2915" s="14"/>
      <c r="X2915" s="14"/>
      <c r="Y2915" s="14"/>
      <c r="Z2915" s="14"/>
      <c r="AA2915" s="14"/>
      <c r="AB2915" s="14"/>
      <c r="AC2915" s="14"/>
      <c r="AD2915" s="14"/>
      <c r="AE2915" s="14"/>
      <c r="AF2915" s="14"/>
      <c r="AG2915" s="14"/>
      <c r="AH2915" s="14"/>
      <c r="AI2915" s="14"/>
      <c r="AJ2915" s="14"/>
      <c r="AK2915" s="14"/>
      <c r="AL2915" s="14"/>
    </row>
    <row r="2916" spans="1:38">
      <c r="A2916" s="14"/>
      <c r="B2916" s="14"/>
      <c r="C2916" s="14"/>
      <c r="D2916" s="14"/>
      <c r="E2916" s="14"/>
      <c r="F2916" s="14"/>
      <c r="G2916" s="14"/>
      <c r="H2916" s="14"/>
      <c r="I2916" s="14"/>
      <c r="J2916" s="14"/>
      <c r="K2916" s="14"/>
      <c r="L2916" s="14"/>
      <c r="M2916" s="14"/>
      <c r="N2916" s="14"/>
      <c r="O2916" s="14"/>
      <c r="Q2916" s="14" t="str">
        <f>IF(moras!H2908="SI", moras!C2908, "")</f>
        <v/>
      </c>
      <c r="R2916" s="14">
        <f>IF(moras!H2908="NO", moras!C2908, "")</f>
        <v>403541.67</v>
      </c>
      <c r="S2916" s="14">
        <f t="shared" si="48"/>
        <v>-403541.67</v>
      </c>
      <c r="T2916" s="14"/>
      <c r="U2916" s="14"/>
      <c r="V2916" s="14"/>
      <c r="W2916" s="14"/>
      <c r="X2916" s="14"/>
      <c r="Y2916" s="14"/>
      <c r="Z2916" s="14"/>
      <c r="AA2916" s="14"/>
      <c r="AB2916" s="14"/>
      <c r="AC2916" s="14"/>
      <c r="AD2916" s="14"/>
      <c r="AE2916" s="14"/>
      <c r="AF2916" s="14"/>
      <c r="AG2916" s="14"/>
      <c r="AH2916" s="14"/>
      <c r="AI2916" s="14"/>
      <c r="AJ2916" s="14"/>
      <c r="AK2916" s="14"/>
      <c r="AL2916" s="14"/>
    </row>
    <row r="2917" spans="1:38">
      <c r="A2917" s="14"/>
      <c r="B2917" s="14"/>
      <c r="C2917" s="14"/>
      <c r="D2917" s="14"/>
      <c r="E2917" s="14"/>
      <c r="F2917" s="14"/>
      <c r="G2917" s="14"/>
      <c r="H2917" s="14"/>
      <c r="I2917" s="14"/>
      <c r="J2917" s="14"/>
      <c r="K2917" s="14"/>
      <c r="L2917" s="14"/>
      <c r="M2917" s="14"/>
      <c r="N2917" s="14"/>
      <c r="O2917" s="14"/>
      <c r="Q2917" s="14" t="str">
        <f>IF(moras!H2909="SI", moras!C2909, "")</f>
        <v/>
      </c>
      <c r="R2917" s="14">
        <f>IF(moras!H2909="NO", moras!C2909, "")</f>
        <v>600000</v>
      </c>
      <c r="S2917" s="14">
        <f t="shared" si="48"/>
        <v>-600000</v>
      </c>
      <c r="T2917" s="14"/>
      <c r="U2917" s="14"/>
      <c r="V2917" s="14"/>
      <c r="W2917" s="14"/>
      <c r="X2917" s="14"/>
      <c r="Y2917" s="14"/>
      <c r="Z2917" s="14"/>
      <c r="AA2917" s="14"/>
      <c r="AB2917" s="14"/>
      <c r="AC2917" s="14"/>
      <c r="AD2917" s="14"/>
      <c r="AE2917" s="14"/>
      <c r="AF2917" s="14"/>
      <c r="AG2917" s="14"/>
      <c r="AH2917" s="14"/>
      <c r="AI2917" s="14"/>
      <c r="AJ2917" s="14"/>
      <c r="AK2917" s="14"/>
      <c r="AL2917" s="14"/>
    </row>
    <row r="2918" spans="1:38">
      <c r="A2918" s="14"/>
      <c r="B2918" s="14"/>
      <c r="C2918" s="14"/>
      <c r="D2918" s="14"/>
      <c r="E2918" s="14"/>
      <c r="F2918" s="14"/>
      <c r="G2918" s="14"/>
      <c r="H2918" s="14"/>
      <c r="I2918" s="14"/>
      <c r="J2918" s="14"/>
      <c r="K2918" s="14"/>
      <c r="L2918" s="14"/>
      <c r="M2918" s="14"/>
      <c r="N2918" s="14"/>
      <c r="O2918" s="14"/>
      <c r="Q2918" s="14" t="str">
        <f>IF(moras!H2910="SI", moras!C2910, "")</f>
        <v/>
      </c>
      <c r="R2918" s="14">
        <f>IF(moras!H2910="NO", moras!C2910, "")</f>
        <v>319300</v>
      </c>
      <c r="S2918" s="14">
        <f t="shared" si="48"/>
        <v>-319300</v>
      </c>
      <c r="T2918" s="14"/>
      <c r="U2918" s="14"/>
      <c r="V2918" s="14"/>
      <c r="W2918" s="14"/>
      <c r="X2918" s="14"/>
      <c r="Y2918" s="14"/>
      <c r="Z2918" s="14"/>
      <c r="AA2918" s="14"/>
      <c r="AB2918" s="14"/>
      <c r="AC2918" s="14"/>
      <c r="AD2918" s="14"/>
      <c r="AE2918" s="14"/>
      <c r="AF2918" s="14"/>
      <c r="AG2918" s="14"/>
      <c r="AH2918" s="14"/>
      <c r="AI2918" s="14"/>
      <c r="AJ2918" s="14"/>
      <c r="AK2918" s="14"/>
      <c r="AL2918" s="14"/>
    </row>
    <row r="2919" spans="1:38">
      <c r="A2919" s="14"/>
      <c r="B2919" s="14"/>
      <c r="C2919" s="14"/>
      <c r="D2919" s="14"/>
      <c r="E2919" s="14"/>
      <c r="F2919" s="14"/>
      <c r="G2919" s="14"/>
      <c r="H2919" s="14"/>
      <c r="I2919" s="14"/>
      <c r="J2919" s="14"/>
      <c r="K2919" s="14"/>
      <c r="L2919" s="14"/>
      <c r="M2919" s="14"/>
      <c r="N2919" s="14"/>
      <c r="O2919" s="14"/>
      <c r="Q2919" s="14">
        <f>IF(moras!H2911="SI", moras!C2911, "")</f>
        <v>445567</v>
      </c>
      <c r="R2919" s="14" t="str">
        <f>IF(moras!H2911="NO", moras!C2911, "")</f>
        <v/>
      </c>
      <c r="S2919" s="14" t="e">
        <f t="shared" si="48"/>
        <v>#VALUE!</v>
      </c>
      <c r="T2919" s="14"/>
      <c r="U2919" s="14"/>
      <c r="V2919" s="14"/>
      <c r="W2919" s="14"/>
      <c r="X2919" s="14"/>
      <c r="Y2919" s="14"/>
      <c r="Z2919" s="14"/>
      <c r="AA2919" s="14"/>
      <c r="AB2919" s="14"/>
      <c r="AC2919" s="14"/>
      <c r="AD2919" s="14"/>
      <c r="AE2919" s="14"/>
      <c r="AF2919" s="14"/>
      <c r="AG2919" s="14"/>
      <c r="AH2919" s="14"/>
      <c r="AI2919" s="14"/>
      <c r="AJ2919" s="14"/>
      <c r="AK2919" s="14"/>
      <c r="AL2919" s="14"/>
    </row>
    <row r="2920" spans="1:38">
      <c r="A2920" s="14"/>
      <c r="B2920" s="14"/>
      <c r="C2920" s="14"/>
      <c r="D2920" s="14"/>
      <c r="E2920" s="14"/>
      <c r="F2920" s="14"/>
      <c r="G2920" s="14"/>
      <c r="H2920" s="14"/>
      <c r="I2920" s="14"/>
      <c r="J2920" s="14"/>
      <c r="K2920" s="14"/>
      <c r="L2920" s="14"/>
      <c r="M2920" s="14"/>
      <c r="N2920" s="14"/>
      <c r="O2920" s="14"/>
      <c r="Q2920" s="14">
        <f>IF(moras!H2912="SI", moras!C2912, "")</f>
        <v>314396</v>
      </c>
      <c r="R2920" s="14" t="str">
        <f>IF(moras!H2912="NO", moras!C2912, "")</f>
        <v/>
      </c>
      <c r="S2920" s="14" t="e">
        <f t="shared" si="48"/>
        <v>#VALUE!</v>
      </c>
      <c r="T2920" s="14"/>
      <c r="U2920" s="14"/>
      <c r="V2920" s="14"/>
      <c r="W2920" s="14"/>
      <c r="X2920" s="14"/>
      <c r="Y2920" s="14"/>
      <c r="Z2920" s="14"/>
      <c r="AA2920" s="14"/>
      <c r="AB2920" s="14"/>
      <c r="AC2920" s="14"/>
      <c r="AD2920" s="14"/>
      <c r="AE2920" s="14"/>
      <c r="AF2920" s="14"/>
      <c r="AG2920" s="14"/>
      <c r="AH2920" s="14"/>
      <c r="AI2920" s="14"/>
      <c r="AJ2920" s="14"/>
      <c r="AK2920" s="14"/>
      <c r="AL2920" s="14"/>
    </row>
    <row r="2921" spans="1:38">
      <c r="A2921" s="14"/>
      <c r="B2921" s="14"/>
      <c r="C2921" s="14"/>
      <c r="D2921" s="14"/>
      <c r="E2921" s="14"/>
      <c r="F2921" s="14"/>
      <c r="G2921" s="14"/>
      <c r="H2921" s="14"/>
      <c r="I2921" s="14"/>
      <c r="J2921" s="14"/>
      <c r="K2921" s="14"/>
      <c r="L2921" s="14"/>
      <c r="M2921" s="14"/>
      <c r="N2921" s="14"/>
      <c r="O2921" s="14"/>
      <c r="Q2921" s="14">
        <f>IF(moras!H2913="SI", moras!C2913, "")</f>
        <v>1165110</v>
      </c>
      <c r="R2921" s="14" t="str">
        <f>IF(moras!H2913="NO", moras!C2913, "")</f>
        <v/>
      </c>
      <c r="S2921" s="14" t="e">
        <f t="shared" si="48"/>
        <v>#VALUE!</v>
      </c>
      <c r="T2921" s="14"/>
      <c r="U2921" s="14"/>
      <c r="V2921" s="14"/>
      <c r="W2921" s="14"/>
      <c r="X2921" s="14"/>
      <c r="Y2921" s="14"/>
      <c r="Z2921" s="14"/>
      <c r="AA2921" s="14"/>
      <c r="AB2921" s="14"/>
      <c r="AC2921" s="14"/>
      <c r="AD2921" s="14"/>
      <c r="AE2921" s="14"/>
      <c r="AF2921" s="14"/>
      <c r="AG2921" s="14"/>
      <c r="AH2921" s="14"/>
      <c r="AI2921" s="14"/>
      <c r="AJ2921" s="14"/>
      <c r="AK2921" s="14"/>
      <c r="AL2921" s="14"/>
    </row>
    <row r="2922" spans="1:38">
      <c r="A2922" s="14"/>
      <c r="B2922" s="14"/>
      <c r="C2922" s="14"/>
      <c r="D2922" s="14"/>
      <c r="E2922" s="14"/>
      <c r="F2922" s="14"/>
      <c r="G2922" s="14"/>
      <c r="H2922" s="14"/>
      <c r="I2922" s="14"/>
      <c r="J2922" s="14"/>
      <c r="K2922" s="14"/>
      <c r="L2922" s="14"/>
      <c r="M2922" s="14"/>
      <c r="N2922" s="14"/>
      <c r="O2922" s="14"/>
      <c r="Q2922" s="14">
        <f>IF(moras!H2914="SI", moras!C2914, "")</f>
        <v>639148</v>
      </c>
      <c r="R2922" s="14" t="str">
        <f>IF(moras!H2914="NO", moras!C2914, "")</f>
        <v/>
      </c>
      <c r="S2922" s="14" t="e">
        <f t="shared" si="48"/>
        <v>#VALUE!</v>
      </c>
      <c r="T2922" s="14"/>
      <c r="U2922" s="14"/>
      <c r="V2922" s="14"/>
      <c r="W2922" s="14"/>
      <c r="X2922" s="14"/>
      <c r="Y2922" s="14"/>
      <c r="Z2922" s="14"/>
      <c r="AA2922" s="14"/>
      <c r="AB2922" s="14"/>
      <c r="AC2922" s="14"/>
      <c r="AD2922" s="14"/>
      <c r="AE2922" s="14"/>
      <c r="AF2922" s="14"/>
      <c r="AG2922" s="14"/>
      <c r="AH2922" s="14"/>
      <c r="AI2922" s="14"/>
      <c r="AJ2922" s="14"/>
      <c r="AK2922" s="14"/>
      <c r="AL2922" s="14"/>
    </row>
    <row r="2923" spans="1:38">
      <c r="A2923" s="14"/>
      <c r="B2923" s="14"/>
      <c r="C2923" s="14"/>
      <c r="D2923" s="14"/>
      <c r="E2923" s="14"/>
      <c r="F2923" s="14"/>
      <c r="G2923" s="14"/>
      <c r="H2923" s="14"/>
      <c r="I2923" s="14"/>
      <c r="J2923" s="14"/>
      <c r="K2923" s="14"/>
      <c r="L2923" s="14"/>
      <c r="M2923" s="14"/>
      <c r="N2923" s="14"/>
      <c r="O2923" s="14"/>
      <c r="Q2923" s="14" t="str">
        <f>IF(moras!H2915="SI", moras!C2915, "")</f>
        <v/>
      </c>
      <c r="R2923" s="14">
        <f>IF(moras!H2915="NO", moras!C2915, "")</f>
        <v>659819.65</v>
      </c>
      <c r="S2923" s="14">
        <f t="shared" si="48"/>
        <v>-659819.65</v>
      </c>
      <c r="T2923" s="14"/>
      <c r="U2923" s="14"/>
      <c r="V2923" s="14"/>
      <c r="W2923" s="14"/>
      <c r="X2923" s="14"/>
      <c r="Y2923" s="14"/>
      <c r="Z2923" s="14"/>
      <c r="AA2923" s="14"/>
      <c r="AB2923" s="14"/>
      <c r="AC2923" s="14"/>
      <c r="AD2923" s="14"/>
      <c r="AE2923" s="14"/>
      <c r="AF2923" s="14"/>
      <c r="AG2923" s="14"/>
      <c r="AH2923" s="14"/>
      <c r="AI2923" s="14"/>
      <c r="AJ2923" s="14"/>
      <c r="AK2923" s="14"/>
      <c r="AL2923" s="14"/>
    </row>
    <row r="2924" spans="1:38">
      <c r="A2924" s="14"/>
      <c r="B2924" s="14"/>
      <c r="C2924" s="14"/>
      <c r="D2924" s="14"/>
      <c r="E2924" s="14"/>
      <c r="F2924" s="14"/>
      <c r="G2924" s="14"/>
      <c r="H2924" s="14"/>
      <c r="I2924" s="14"/>
      <c r="J2924" s="14"/>
      <c r="K2924" s="14"/>
      <c r="L2924" s="14"/>
      <c r="M2924" s="14"/>
      <c r="N2924" s="14"/>
      <c r="O2924" s="14"/>
      <c r="Q2924" s="14" t="str">
        <f>IF(moras!H2916="SI", moras!C2916, "")</f>
        <v/>
      </c>
      <c r="R2924" s="14">
        <f>IF(moras!H2916="NO", moras!C2916, "")</f>
        <v>297500</v>
      </c>
      <c r="S2924" s="14">
        <f t="shared" si="48"/>
        <v>-297500</v>
      </c>
      <c r="T2924" s="14"/>
      <c r="U2924" s="14"/>
      <c r="V2924" s="14"/>
      <c r="W2924" s="14"/>
      <c r="X2924" s="14"/>
      <c r="Y2924" s="14"/>
      <c r="Z2924" s="14"/>
      <c r="AA2924" s="14"/>
      <c r="AB2924" s="14"/>
      <c r="AC2924" s="14"/>
      <c r="AD2924" s="14"/>
      <c r="AE2924" s="14"/>
      <c r="AF2924" s="14"/>
      <c r="AG2924" s="14"/>
      <c r="AH2924" s="14"/>
      <c r="AI2924" s="14"/>
      <c r="AJ2924" s="14"/>
      <c r="AK2924" s="14"/>
      <c r="AL2924" s="14"/>
    </row>
    <row r="2925" spans="1:38">
      <c r="A2925" s="14"/>
      <c r="B2925" s="14"/>
      <c r="C2925" s="14"/>
      <c r="D2925" s="14"/>
      <c r="E2925" s="14"/>
      <c r="F2925" s="14"/>
      <c r="G2925" s="14"/>
      <c r="H2925" s="14"/>
      <c r="I2925" s="14"/>
      <c r="J2925" s="14"/>
      <c r="K2925" s="14"/>
      <c r="L2925" s="14"/>
      <c r="M2925" s="14"/>
      <c r="N2925" s="14"/>
      <c r="O2925" s="14"/>
      <c r="Q2925" s="14" t="str">
        <f>IF(moras!H2917="SI", moras!C2917, "")</f>
        <v/>
      </c>
      <c r="R2925" s="14">
        <f>IF(moras!H2917="NO", moras!C2917, "")</f>
        <v>756084.19</v>
      </c>
      <c r="S2925" s="14">
        <f t="shared" si="48"/>
        <v>-756084.19</v>
      </c>
      <c r="T2925" s="14"/>
      <c r="U2925" s="14"/>
      <c r="V2925" s="14"/>
      <c r="W2925" s="14"/>
      <c r="X2925" s="14"/>
      <c r="Y2925" s="14"/>
      <c r="Z2925" s="14"/>
      <c r="AA2925" s="14"/>
      <c r="AB2925" s="14"/>
      <c r="AC2925" s="14"/>
      <c r="AD2925" s="14"/>
      <c r="AE2925" s="14"/>
      <c r="AF2925" s="14"/>
      <c r="AG2925" s="14"/>
      <c r="AH2925" s="14"/>
      <c r="AI2925" s="14"/>
      <c r="AJ2925" s="14"/>
      <c r="AK2925" s="14"/>
      <c r="AL2925" s="14"/>
    </row>
    <row r="2926" spans="1:38">
      <c r="A2926" s="14"/>
      <c r="B2926" s="14"/>
      <c r="C2926" s="14"/>
      <c r="D2926" s="14"/>
      <c r="E2926" s="14"/>
      <c r="F2926" s="14"/>
      <c r="G2926" s="14"/>
      <c r="H2926" s="14"/>
      <c r="I2926" s="14"/>
      <c r="J2926" s="14"/>
      <c r="K2926" s="14"/>
      <c r="L2926" s="14"/>
      <c r="M2926" s="14"/>
      <c r="N2926" s="14"/>
      <c r="O2926" s="14"/>
      <c r="Q2926" s="14" t="str">
        <f>IF(moras!H2918="SI", moras!C2918, "")</f>
        <v/>
      </c>
      <c r="R2926" s="14">
        <f>IF(moras!H2918="NO", moras!C2918, "")</f>
        <v>379237.5</v>
      </c>
      <c r="S2926" s="14">
        <f t="shared" si="48"/>
        <v>-379237.5</v>
      </c>
      <c r="T2926" s="14"/>
      <c r="U2926" s="14"/>
      <c r="V2926" s="14"/>
      <c r="W2926" s="14"/>
      <c r="X2926" s="14"/>
      <c r="Y2926" s="14"/>
      <c r="Z2926" s="14"/>
      <c r="AA2926" s="14"/>
      <c r="AB2926" s="14"/>
      <c r="AC2926" s="14"/>
      <c r="AD2926" s="14"/>
      <c r="AE2926" s="14"/>
      <c r="AF2926" s="14"/>
      <c r="AG2926" s="14"/>
      <c r="AH2926" s="14"/>
      <c r="AI2926" s="14"/>
      <c r="AJ2926" s="14"/>
      <c r="AK2926" s="14"/>
      <c r="AL2926" s="14"/>
    </row>
    <row r="2927" spans="1:38">
      <c r="A2927" s="14"/>
      <c r="B2927" s="14"/>
      <c r="C2927" s="14"/>
      <c r="D2927" s="14"/>
      <c r="E2927" s="14"/>
      <c r="F2927" s="14"/>
      <c r="G2927" s="14"/>
      <c r="H2927" s="14"/>
      <c r="I2927" s="14"/>
      <c r="J2927" s="14"/>
      <c r="K2927" s="14"/>
      <c r="L2927" s="14"/>
      <c r="M2927" s="14"/>
      <c r="N2927" s="14"/>
      <c r="O2927" s="14"/>
      <c r="Q2927" s="14" t="str">
        <f>IF(moras!H2919="SI", moras!C2919, "")</f>
        <v/>
      </c>
      <c r="R2927" s="14">
        <f>IF(moras!H2919="NO", moras!C2919, "")</f>
        <v>311585.03999999998</v>
      </c>
      <c r="S2927" s="14">
        <f t="shared" si="48"/>
        <v>-311585.03999999998</v>
      </c>
      <c r="T2927" s="14"/>
      <c r="U2927" s="14"/>
      <c r="V2927" s="14"/>
      <c r="W2927" s="14"/>
      <c r="X2927" s="14"/>
      <c r="Y2927" s="14"/>
      <c r="Z2927" s="14"/>
      <c r="AA2927" s="14"/>
      <c r="AB2927" s="14"/>
      <c r="AC2927" s="14"/>
      <c r="AD2927" s="14"/>
      <c r="AE2927" s="14"/>
      <c r="AF2927" s="14"/>
      <c r="AG2927" s="14"/>
      <c r="AH2927" s="14"/>
      <c r="AI2927" s="14"/>
      <c r="AJ2927" s="14"/>
      <c r="AK2927" s="14"/>
      <c r="AL2927" s="14"/>
    </row>
    <row r="2928" spans="1:38">
      <c r="A2928" s="14"/>
      <c r="B2928" s="14"/>
      <c r="C2928" s="14"/>
      <c r="D2928" s="14"/>
      <c r="E2928" s="14"/>
      <c r="F2928" s="14"/>
      <c r="G2928" s="14"/>
      <c r="H2928" s="14"/>
      <c r="I2928" s="14"/>
      <c r="J2928" s="14"/>
      <c r="K2928" s="14"/>
      <c r="L2928" s="14"/>
      <c r="M2928" s="14"/>
      <c r="N2928" s="14"/>
      <c r="O2928" s="14"/>
      <c r="Q2928" s="14" t="str">
        <f>IF(moras!H2920="SI", moras!C2920, "")</f>
        <v/>
      </c>
      <c r="R2928" s="14">
        <f>IF(moras!H2920="NO", moras!C2920, "")</f>
        <v>1983460.5</v>
      </c>
      <c r="S2928" s="14">
        <f t="shared" si="48"/>
        <v>-1983460.5</v>
      </c>
      <c r="T2928" s="14"/>
      <c r="U2928" s="14"/>
      <c r="V2928" s="14"/>
      <c r="W2928" s="14"/>
      <c r="X2928" s="14"/>
      <c r="Y2928" s="14"/>
      <c r="Z2928" s="14"/>
      <c r="AA2928" s="14"/>
      <c r="AB2928" s="14"/>
      <c r="AC2928" s="14"/>
      <c r="AD2928" s="14"/>
      <c r="AE2928" s="14"/>
      <c r="AF2928" s="14"/>
      <c r="AG2928" s="14"/>
      <c r="AH2928" s="14"/>
      <c r="AI2928" s="14"/>
      <c r="AJ2928" s="14"/>
      <c r="AK2928" s="14"/>
      <c r="AL2928" s="14"/>
    </row>
    <row r="2929" spans="1:38">
      <c r="A2929" s="14"/>
      <c r="B2929" s="14"/>
      <c r="C2929" s="14"/>
      <c r="D2929" s="14"/>
      <c r="E2929" s="14"/>
      <c r="F2929" s="14"/>
      <c r="G2929" s="14"/>
      <c r="H2929" s="14"/>
      <c r="I2929" s="14"/>
      <c r="J2929" s="14"/>
      <c r="K2929" s="14"/>
      <c r="L2929" s="14"/>
      <c r="M2929" s="14"/>
      <c r="N2929" s="14"/>
      <c r="O2929" s="14"/>
      <c r="Q2929" s="14" t="str">
        <f>IF(moras!H2921="SI", moras!C2921, "")</f>
        <v/>
      </c>
      <c r="R2929" s="14">
        <f>IF(moras!H2921="NO", moras!C2921, "")</f>
        <v>723495</v>
      </c>
      <c r="S2929" s="14">
        <f t="shared" si="48"/>
        <v>-723495</v>
      </c>
      <c r="T2929" s="14"/>
      <c r="U2929" s="14"/>
      <c r="V2929" s="14"/>
      <c r="W2929" s="14"/>
      <c r="X2929" s="14"/>
      <c r="Y2929" s="14"/>
      <c r="Z2929" s="14"/>
      <c r="AA2929" s="14"/>
      <c r="AB2929" s="14"/>
      <c r="AC2929" s="14"/>
      <c r="AD2929" s="14"/>
      <c r="AE2929" s="14"/>
      <c r="AF2929" s="14"/>
      <c r="AG2929" s="14"/>
      <c r="AH2929" s="14"/>
      <c r="AI2929" s="14"/>
      <c r="AJ2929" s="14"/>
      <c r="AK2929" s="14"/>
      <c r="AL2929" s="14"/>
    </row>
    <row r="2930" spans="1:38">
      <c r="A2930" s="14"/>
      <c r="B2930" s="14"/>
      <c r="C2930" s="14"/>
      <c r="D2930" s="14"/>
      <c r="E2930" s="14"/>
      <c r="F2930" s="14"/>
      <c r="G2930" s="14"/>
      <c r="H2930" s="14"/>
      <c r="I2930" s="14"/>
      <c r="J2930" s="14"/>
      <c r="K2930" s="14"/>
      <c r="L2930" s="14"/>
      <c r="M2930" s="14"/>
      <c r="N2930" s="14"/>
      <c r="O2930" s="14"/>
      <c r="Q2930" s="14" t="str">
        <f>IF(moras!H2922="SI", moras!C2922, "")</f>
        <v/>
      </c>
      <c r="R2930" s="14">
        <f>IF(moras!H2922="NO", moras!C2922, "")</f>
        <v>426977.82</v>
      </c>
      <c r="S2930" s="14">
        <f t="shared" si="48"/>
        <v>-426977.82</v>
      </c>
      <c r="T2930" s="14"/>
      <c r="U2930" s="14"/>
      <c r="V2930" s="14"/>
      <c r="W2930" s="14"/>
      <c r="X2930" s="14"/>
      <c r="Y2930" s="14"/>
      <c r="Z2930" s="14"/>
      <c r="AA2930" s="14"/>
      <c r="AB2930" s="14"/>
      <c r="AC2930" s="14"/>
      <c r="AD2930" s="14"/>
      <c r="AE2930" s="14"/>
      <c r="AF2930" s="14"/>
      <c r="AG2930" s="14"/>
      <c r="AH2930" s="14"/>
      <c r="AI2930" s="14"/>
      <c r="AJ2930" s="14"/>
      <c r="AK2930" s="14"/>
      <c r="AL2930" s="14"/>
    </row>
    <row r="2931" spans="1:38">
      <c r="A2931" s="14"/>
      <c r="B2931" s="14"/>
      <c r="C2931" s="14"/>
      <c r="D2931" s="14"/>
      <c r="E2931" s="14"/>
      <c r="F2931" s="14"/>
      <c r="G2931" s="14"/>
      <c r="H2931" s="14"/>
      <c r="I2931" s="14"/>
      <c r="J2931" s="14"/>
      <c r="K2931" s="14"/>
      <c r="L2931" s="14"/>
      <c r="M2931" s="14"/>
      <c r="N2931" s="14"/>
      <c r="O2931" s="14"/>
      <c r="Q2931" s="14" t="str">
        <f>IF(moras!H2923="SI", moras!C2923, "")</f>
        <v/>
      </c>
      <c r="R2931" s="14">
        <f>IF(moras!H2923="NO", moras!C2923, "")</f>
        <v>1459586</v>
      </c>
      <c r="S2931" s="14">
        <f t="shared" si="48"/>
        <v>-1459586</v>
      </c>
      <c r="T2931" s="14"/>
      <c r="U2931" s="14"/>
      <c r="V2931" s="14"/>
      <c r="W2931" s="14"/>
      <c r="X2931" s="14"/>
      <c r="Y2931" s="14"/>
      <c r="Z2931" s="14"/>
      <c r="AA2931" s="14"/>
      <c r="AB2931" s="14"/>
      <c r="AC2931" s="14"/>
      <c r="AD2931" s="14"/>
      <c r="AE2931" s="14"/>
      <c r="AF2931" s="14"/>
      <c r="AG2931" s="14"/>
      <c r="AH2931" s="14"/>
      <c r="AI2931" s="14"/>
      <c r="AJ2931" s="14"/>
      <c r="AK2931" s="14"/>
      <c r="AL2931" s="14"/>
    </row>
    <row r="2932" spans="1:38">
      <c r="A2932" s="14"/>
      <c r="B2932" s="14"/>
      <c r="C2932" s="14"/>
      <c r="D2932" s="14"/>
      <c r="E2932" s="14"/>
      <c r="F2932" s="14"/>
      <c r="G2932" s="14"/>
      <c r="H2932" s="14"/>
      <c r="I2932" s="14"/>
      <c r="J2932" s="14"/>
      <c r="K2932" s="14"/>
      <c r="L2932" s="14"/>
      <c r="M2932" s="14"/>
      <c r="N2932" s="14"/>
      <c r="O2932" s="14"/>
      <c r="Q2932" s="14" t="str">
        <f>IF(moras!H2924="SI", moras!C2924, "")</f>
        <v/>
      </c>
      <c r="R2932" s="14">
        <f>IF(moras!H2924="NO", moras!C2924, "")</f>
        <v>447825.78</v>
      </c>
      <c r="S2932" s="14">
        <f t="shared" si="48"/>
        <v>-447825.78</v>
      </c>
      <c r="T2932" s="14"/>
      <c r="U2932" s="14"/>
      <c r="V2932" s="14"/>
      <c r="W2932" s="14"/>
      <c r="X2932" s="14"/>
      <c r="Y2932" s="14"/>
      <c r="Z2932" s="14"/>
      <c r="AA2932" s="14"/>
      <c r="AB2932" s="14"/>
      <c r="AC2932" s="14"/>
      <c r="AD2932" s="14"/>
      <c r="AE2932" s="14"/>
      <c r="AF2932" s="14"/>
      <c r="AG2932" s="14"/>
      <c r="AH2932" s="14"/>
      <c r="AI2932" s="14"/>
      <c r="AJ2932" s="14"/>
      <c r="AK2932" s="14"/>
      <c r="AL2932" s="14"/>
    </row>
    <row r="2933" spans="1:38">
      <c r="A2933" s="14"/>
      <c r="B2933" s="14"/>
      <c r="C2933" s="14"/>
      <c r="D2933" s="14"/>
      <c r="E2933" s="14"/>
      <c r="F2933" s="14"/>
      <c r="G2933" s="14"/>
      <c r="H2933" s="14"/>
      <c r="I2933" s="14"/>
      <c r="J2933" s="14"/>
      <c r="K2933" s="14"/>
      <c r="L2933" s="14"/>
      <c r="M2933" s="14"/>
      <c r="N2933" s="14"/>
      <c r="O2933" s="14"/>
      <c r="Q2933" s="14" t="str">
        <f>IF(moras!H2925="SI", moras!C2925, "")</f>
        <v/>
      </c>
      <c r="R2933" s="14">
        <f>IF(moras!H2925="NO", moras!C2925, "")</f>
        <v>297865</v>
      </c>
      <c r="S2933" s="14">
        <f t="shared" si="48"/>
        <v>-297865</v>
      </c>
      <c r="T2933" s="14"/>
      <c r="U2933" s="14"/>
      <c r="V2933" s="14"/>
      <c r="W2933" s="14"/>
      <c r="X2933" s="14"/>
      <c r="Y2933" s="14"/>
      <c r="Z2933" s="14"/>
      <c r="AA2933" s="14"/>
      <c r="AB2933" s="14"/>
      <c r="AC2933" s="14"/>
      <c r="AD2933" s="14"/>
      <c r="AE2933" s="14"/>
      <c r="AF2933" s="14"/>
      <c r="AG2933" s="14"/>
      <c r="AH2933" s="14"/>
      <c r="AI2933" s="14"/>
      <c r="AJ2933" s="14"/>
      <c r="AK2933" s="14"/>
      <c r="AL2933" s="14"/>
    </row>
    <row r="2934" spans="1:38">
      <c r="A2934" s="14"/>
      <c r="B2934" s="14"/>
      <c r="C2934" s="14"/>
      <c r="D2934" s="14"/>
      <c r="E2934" s="14"/>
      <c r="F2934" s="14"/>
      <c r="G2934" s="14"/>
      <c r="H2934" s="14"/>
      <c r="I2934" s="14"/>
      <c r="J2934" s="14"/>
      <c r="K2934" s="14"/>
      <c r="L2934" s="14"/>
      <c r="M2934" s="14"/>
      <c r="N2934" s="14"/>
      <c r="O2934" s="14"/>
      <c r="Q2934" s="14" t="str">
        <f>IF(moras!H2926="SI", moras!C2926, "")</f>
        <v/>
      </c>
      <c r="R2934" s="14">
        <f>IF(moras!H2926="NO", moras!C2926, "")</f>
        <v>416406.24</v>
      </c>
      <c r="S2934" s="14">
        <f t="shared" si="48"/>
        <v>-416406.24</v>
      </c>
      <c r="T2934" s="14"/>
      <c r="U2934" s="14"/>
      <c r="V2934" s="14"/>
      <c r="W2934" s="14"/>
      <c r="X2934" s="14"/>
      <c r="Y2934" s="14"/>
      <c r="Z2934" s="14"/>
      <c r="AA2934" s="14"/>
      <c r="AB2934" s="14"/>
      <c r="AC2934" s="14"/>
      <c r="AD2934" s="14"/>
      <c r="AE2934" s="14"/>
      <c r="AF2934" s="14"/>
      <c r="AG2934" s="14"/>
      <c r="AH2934" s="14"/>
      <c r="AI2934" s="14"/>
      <c r="AJ2934" s="14"/>
      <c r="AK2934" s="14"/>
      <c r="AL2934" s="14"/>
    </row>
    <row r="2935" spans="1:38">
      <c r="A2935" s="14"/>
      <c r="B2935" s="14"/>
      <c r="C2935" s="14"/>
      <c r="D2935" s="14"/>
      <c r="E2935" s="14"/>
      <c r="F2935" s="14"/>
      <c r="G2935" s="14"/>
      <c r="H2935" s="14"/>
      <c r="I2935" s="14"/>
      <c r="J2935" s="14"/>
      <c r="K2935" s="14"/>
      <c r="L2935" s="14"/>
      <c r="M2935" s="14"/>
      <c r="N2935" s="14"/>
      <c r="O2935" s="14"/>
      <c r="Q2935" s="14" t="str">
        <f>IF(moras!H2927="SI", moras!C2927, "")</f>
        <v/>
      </c>
      <c r="R2935" s="14">
        <f>IF(moras!H2927="NO", moras!C2927, "")</f>
        <v>548611.75</v>
      </c>
      <c r="S2935" s="14">
        <f t="shared" si="48"/>
        <v>-548611.75</v>
      </c>
      <c r="T2935" s="14"/>
      <c r="U2935" s="14"/>
      <c r="V2935" s="14"/>
      <c r="W2935" s="14"/>
      <c r="X2935" s="14"/>
      <c r="Y2935" s="14"/>
      <c r="Z2935" s="14"/>
      <c r="AA2935" s="14"/>
      <c r="AB2935" s="14"/>
      <c r="AC2935" s="14"/>
      <c r="AD2935" s="14"/>
      <c r="AE2935" s="14"/>
      <c r="AF2935" s="14"/>
      <c r="AG2935" s="14"/>
      <c r="AH2935" s="14"/>
      <c r="AI2935" s="14"/>
      <c r="AJ2935" s="14"/>
      <c r="AK2935" s="14"/>
      <c r="AL2935" s="14"/>
    </row>
    <row r="2936" spans="1:38">
      <c r="A2936" s="14"/>
      <c r="B2936" s="14"/>
      <c r="C2936" s="14"/>
      <c r="D2936" s="14"/>
      <c r="E2936" s="14"/>
      <c r="F2936" s="14"/>
      <c r="G2936" s="14"/>
      <c r="H2936" s="14"/>
      <c r="I2936" s="14"/>
      <c r="J2936" s="14"/>
      <c r="K2936" s="14"/>
      <c r="L2936" s="14"/>
      <c r="M2936" s="14"/>
      <c r="N2936" s="14"/>
      <c r="O2936" s="14"/>
      <c r="Q2936" s="14">
        <f>IF(moras!H2928="SI", moras!C2928, "")</f>
        <v>445567</v>
      </c>
      <c r="R2936" s="14" t="str">
        <f>IF(moras!H2928="NO", moras!C2928, "")</f>
        <v/>
      </c>
      <c r="S2936" s="14" t="e">
        <f t="shared" si="48"/>
        <v>#VALUE!</v>
      </c>
      <c r="T2936" s="14"/>
      <c r="U2936" s="14"/>
      <c r="V2936" s="14"/>
      <c r="W2936" s="14"/>
      <c r="X2936" s="14"/>
      <c r="Y2936" s="14"/>
      <c r="Z2936" s="14"/>
      <c r="AA2936" s="14"/>
      <c r="AB2936" s="14"/>
      <c r="AC2936" s="14"/>
      <c r="AD2936" s="14"/>
      <c r="AE2936" s="14"/>
      <c r="AF2936" s="14"/>
      <c r="AG2936" s="14"/>
      <c r="AH2936" s="14"/>
      <c r="AI2936" s="14"/>
      <c r="AJ2936" s="14"/>
      <c r="AK2936" s="14"/>
      <c r="AL2936" s="14"/>
    </row>
    <row r="2937" spans="1:38">
      <c r="A2937" s="14"/>
      <c r="B2937" s="14"/>
      <c r="C2937" s="14"/>
      <c r="D2937" s="14"/>
      <c r="E2937" s="14"/>
      <c r="F2937" s="14"/>
      <c r="G2937" s="14"/>
      <c r="H2937" s="14"/>
      <c r="I2937" s="14"/>
      <c r="J2937" s="14"/>
      <c r="K2937" s="14"/>
      <c r="L2937" s="14"/>
      <c r="M2937" s="14"/>
      <c r="N2937" s="14"/>
      <c r="O2937" s="14"/>
      <c r="Q2937" s="14" t="str">
        <f>IF(moras!H2929="SI", moras!C2929, "")</f>
        <v/>
      </c>
      <c r="R2937" s="14">
        <f>IF(moras!H2929="NO", moras!C2929, "")</f>
        <v>918531</v>
      </c>
      <c r="S2937" s="14">
        <f t="shared" si="48"/>
        <v>-918531</v>
      </c>
      <c r="T2937" s="14"/>
      <c r="U2937" s="14"/>
      <c r="V2937" s="14"/>
      <c r="W2937" s="14"/>
      <c r="X2937" s="14"/>
      <c r="Y2937" s="14"/>
      <c r="Z2937" s="14"/>
      <c r="AA2937" s="14"/>
      <c r="AB2937" s="14"/>
      <c r="AC2937" s="14"/>
      <c r="AD2937" s="14"/>
      <c r="AE2937" s="14"/>
      <c r="AF2937" s="14"/>
      <c r="AG2937" s="14"/>
      <c r="AH2937" s="14"/>
      <c r="AI2937" s="14"/>
      <c r="AJ2937" s="14"/>
      <c r="AK2937" s="14"/>
      <c r="AL2937" s="14"/>
    </row>
    <row r="2938" spans="1:38">
      <c r="A2938" s="14"/>
      <c r="B2938" s="14"/>
      <c r="C2938" s="14"/>
      <c r="D2938" s="14"/>
      <c r="E2938" s="14"/>
      <c r="F2938" s="14"/>
      <c r="G2938" s="14"/>
      <c r="H2938" s="14"/>
      <c r="I2938" s="14"/>
      <c r="J2938" s="14"/>
      <c r="K2938" s="14"/>
      <c r="L2938" s="14"/>
      <c r="M2938" s="14"/>
      <c r="N2938" s="14"/>
      <c r="O2938" s="14"/>
      <c r="Q2938" s="14" t="str">
        <f>IF(moras!H2930="SI", moras!C2930, "")</f>
        <v/>
      </c>
      <c r="R2938" s="14">
        <f>IF(moras!H2930="NO", moras!C2930, "")</f>
        <v>484083</v>
      </c>
      <c r="S2938" s="14">
        <f t="shared" si="48"/>
        <v>-484083</v>
      </c>
      <c r="T2938" s="14"/>
      <c r="U2938" s="14"/>
      <c r="V2938" s="14"/>
      <c r="W2938" s="14"/>
      <c r="X2938" s="14"/>
      <c r="Y2938" s="14"/>
      <c r="Z2938" s="14"/>
      <c r="AA2938" s="14"/>
      <c r="AB2938" s="14"/>
      <c r="AC2938" s="14"/>
      <c r="AD2938" s="14"/>
      <c r="AE2938" s="14"/>
      <c r="AF2938" s="14"/>
      <c r="AG2938" s="14"/>
      <c r="AH2938" s="14"/>
      <c r="AI2938" s="14"/>
      <c r="AJ2938" s="14"/>
      <c r="AK2938" s="14"/>
      <c r="AL2938" s="14"/>
    </row>
    <row r="2939" spans="1:38">
      <c r="A2939" s="14"/>
      <c r="B2939" s="14"/>
      <c r="C2939" s="14"/>
      <c r="D2939" s="14"/>
      <c r="E2939" s="14"/>
      <c r="F2939" s="14"/>
      <c r="G2939" s="14"/>
      <c r="H2939" s="14"/>
      <c r="I2939" s="14"/>
      <c r="J2939" s="14"/>
      <c r="K2939" s="14"/>
      <c r="L2939" s="14"/>
      <c r="M2939" s="14"/>
      <c r="N2939" s="14"/>
      <c r="O2939" s="14"/>
      <c r="Q2939" s="14" t="str">
        <f>IF(moras!H2931="SI", moras!C2931, "")</f>
        <v/>
      </c>
      <c r="R2939" s="14">
        <f>IF(moras!H2931="NO", moras!C2931, "")</f>
        <v>437310</v>
      </c>
      <c r="S2939" s="14">
        <f t="shared" si="48"/>
        <v>-437310</v>
      </c>
      <c r="T2939" s="14"/>
      <c r="U2939" s="14"/>
      <c r="V2939" s="14"/>
      <c r="W2939" s="14"/>
      <c r="X2939" s="14"/>
      <c r="Y2939" s="14"/>
      <c r="Z2939" s="14"/>
      <c r="AA2939" s="14"/>
      <c r="AB2939" s="14"/>
      <c r="AC2939" s="14"/>
      <c r="AD2939" s="14"/>
      <c r="AE2939" s="14"/>
      <c r="AF2939" s="14"/>
      <c r="AG2939" s="14"/>
      <c r="AH2939" s="14"/>
      <c r="AI2939" s="14"/>
      <c r="AJ2939" s="14"/>
      <c r="AK2939" s="14"/>
      <c r="AL2939" s="14"/>
    </row>
    <row r="2940" spans="1:38">
      <c r="A2940" s="14"/>
      <c r="B2940" s="14"/>
      <c r="C2940" s="14"/>
      <c r="D2940" s="14"/>
      <c r="E2940" s="14"/>
      <c r="F2940" s="14"/>
      <c r="G2940" s="14"/>
      <c r="H2940" s="14"/>
      <c r="I2940" s="14"/>
      <c r="J2940" s="14"/>
      <c r="K2940" s="14"/>
      <c r="L2940" s="14"/>
      <c r="M2940" s="14"/>
      <c r="N2940" s="14"/>
      <c r="O2940" s="14"/>
      <c r="Q2940" s="14" t="str">
        <f>IF(moras!H2932="SI", moras!C2932, "")</f>
        <v/>
      </c>
      <c r="R2940" s="14">
        <f>IF(moras!H2932="NO", moras!C2932, "")</f>
        <v>330226.88</v>
      </c>
      <c r="S2940" s="14">
        <f t="shared" si="48"/>
        <v>-330226.88</v>
      </c>
      <c r="T2940" s="14"/>
      <c r="U2940" s="14"/>
      <c r="V2940" s="14"/>
      <c r="W2940" s="14"/>
      <c r="X2940" s="14"/>
      <c r="Y2940" s="14"/>
      <c r="Z2940" s="14"/>
      <c r="AA2940" s="14"/>
      <c r="AB2940" s="14"/>
      <c r="AC2940" s="14"/>
      <c r="AD2940" s="14"/>
      <c r="AE2940" s="14"/>
      <c r="AF2940" s="14"/>
      <c r="AG2940" s="14"/>
      <c r="AH2940" s="14"/>
      <c r="AI2940" s="14"/>
      <c r="AJ2940" s="14"/>
      <c r="AK2940" s="14"/>
      <c r="AL2940" s="14"/>
    </row>
    <row r="2941" spans="1:38">
      <c r="A2941" s="14"/>
      <c r="B2941" s="14"/>
      <c r="C2941" s="14"/>
      <c r="D2941" s="14"/>
      <c r="E2941" s="14"/>
      <c r="F2941" s="14"/>
      <c r="G2941" s="14"/>
      <c r="H2941" s="14"/>
      <c r="I2941" s="14"/>
      <c r="J2941" s="14"/>
      <c r="K2941" s="14"/>
      <c r="L2941" s="14"/>
      <c r="M2941" s="14"/>
      <c r="N2941" s="14"/>
      <c r="O2941" s="14"/>
      <c r="Q2941" s="14" t="str">
        <f>IF(moras!H2933="SI", moras!C2933, "")</f>
        <v/>
      </c>
      <c r="R2941" s="14">
        <f>IF(moras!H2933="NO", moras!C2933, "")</f>
        <v>3217274</v>
      </c>
      <c r="S2941" s="14">
        <f t="shared" si="48"/>
        <v>-3217274</v>
      </c>
      <c r="T2941" s="14"/>
      <c r="U2941" s="14"/>
      <c r="V2941" s="14"/>
      <c r="W2941" s="14"/>
      <c r="X2941" s="14"/>
      <c r="Y2941" s="14"/>
      <c r="Z2941" s="14"/>
      <c r="AA2941" s="14"/>
      <c r="AB2941" s="14"/>
      <c r="AC2941" s="14"/>
      <c r="AD2941" s="14"/>
      <c r="AE2941" s="14"/>
      <c r="AF2941" s="14"/>
      <c r="AG2941" s="14"/>
      <c r="AH2941" s="14"/>
      <c r="AI2941" s="14"/>
      <c r="AJ2941" s="14"/>
      <c r="AK2941" s="14"/>
      <c r="AL2941" s="14"/>
    </row>
    <row r="2942" spans="1:38">
      <c r="A2942" s="14"/>
      <c r="B2942" s="14"/>
      <c r="C2942" s="14"/>
      <c r="D2942" s="14"/>
      <c r="E2942" s="14"/>
      <c r="F2942" s="14"/>
      <c r="G2942" s="14"/>
      <c r="H2942" s="14"/>
      <c r="I2942" s="14"/>
      <c r="J2942" s="14"/>
      <c r="K2942" s="14"/>
      <c r="L2942" s="14"/>
      <c r="M2942" s="14"/>
      <c r="N2942" s="14"/>
      <c r="O2942" s="14"/>
      <c r="Q2942" s="14" t="str">
        <f>IF(moras!H2934="SI", moras!C2934, "")</f>
        <v/>
      </c>
      <c r="R2942" s="14">
        <f>IF(moras!H2934="NO", moras!C2934, "")</f>
        <v>250000</v>
      </c>
      <c r="S2942" s="14">
        <f t="shared" si="48"/>
        <v>-250000</v>
      </c>
      <c r="T2942" s="14"/>
      <c r="U2942" s="14"/>
      <c r="V2942" s="14"/>
      <c r="W2942" s="14"/>
      <c r="X2942" s="14"/>
      <c r="Y2942" s="14"/>
      <c r="Z2942" s="14"/>
      <c r="AA2942" s="14"/>
      <c r="AB2942" s="14"/>
      <c r="AC2942" s="14"/>
      <c r="AD2942" s="14"/>
      <c r="AE2942" s="14"/>
      <c r="AF2942" s="14"/>
      <c r="AG2942" s="14"/>
      <c r="AH2942" s="14"/>
      <c r="AI2942" s="14"/>
      <c r="AJ2942" s="14"/>
      <c r="AK2942" s="14"/>
      <c r="AL2942" s="14"/>
    </row>
    <row r="2943" spans="1:38">
      <c r="A2943" s="14"/>
      <c r="B2943" s="14"/>
      <c r="C2943" s="14"/>
      <c r="D2943" s="14"/>
      <c r="E2943" s="14"/>
      <c r="F2943" s="14"/>
      <c r="G2943" s="14"/>
      <c r="H2943" s="14"/>
      <c r="I2943" s="14"/>
      <c r="J2943" s="14"/>
      <c r="K2943" s="14"/>
      <c r="L2943" s="14"/>
      <c r="M2943" s="14"/>
      <c r="N2943" s="14"/>
      <c r="O2943" s="14"/>
      <c r="Q2943" s="14" t="str">
        <f>IF(moras!H2935="SI", moras!C2935, "")</f>
        <v/>
      </c>
      <c r="R2943" s="14">
        <f>IF(moras!H2935="NO", moras!C2935, "")</f>
        <v>297046</v>
      </c>
      <c r="S2943" s="14">
        <f t="shared" si="48"/>
        <v>-297046</v>
      </c>
      <c r="T2943" s="14"/>
      <c r="U2943" s="14"/>
      <c r="V2943" s="14"/>
      <c r="W2943" s="14"/>
      <c r="X2943" s="14"/>
      <c r="Y2943" s="14"/>
      <c r="Z2943" s="14"/>
      <c r="AA2943" s="14"/>
      <c r="AB2943" s="14"/>
      <c r="AC2943" s="14"/>
      <c r="AD2943" s="14"/>
      <c r="AE2943" s="14"/>
      <c r="AF2943" s="14"/>
      <c r="AG2943" s="14"/>
      <c r="AH2943" s="14"/>
      <c r="AI2943" s="14"/>
      <c r="AJ2943" s="14"/>
      <c r="AK2943" s="14"/>
      <c r="AL2943" s="14"/>
    </row>
    <row r="2944" spans="1:38">
      <c r="A2944" s="14"/>
      <c r="B2944" s="14"/>
      <c r="C2944" s="14"/>
      <c r="D2944" s="14"/>
      <c r="E2944" s="14"/>
      <c r="F2944" s="14"/>
      <c r="G2944" s="14"/>
      <c r="H2944" s="14"/>
      <c r="I2944" s="14"/>
      <c r="J2944" s="14"/>
      <c r="K2944" s="14"/>
      <c r="L2944" s="14"/>
      <c r="M2944" s="14"/>
      <c r="N2944" s="14"/>
      <c r="O2944" s="14"/>
      <c r="Q2944" s="14" t="str">
        <f>IF(moras!H2936="SI", moras!C2936, "")</f>
        <v/>
      </c>
      <c r="R2944" s="14">
        <f>IF(moras!H2936="NO", moras!C2936, "")</f>
        <v>359544.27</v>
      </c>
      <c r="S2944" s="14">
        <f t="shared" si="48"/>
        <v>-359544.27</v>
      </c>
      <c r="T2944" s="14"/>
      <c r="U2944" s="14"/>
      <c r="V2944" s="14"/>
      <c r="W2944" s="14"/>
      <c r="X2944" s="14"/>
      <c r="Y2944" s="14"/>
      <c r="Z2944" s="14"/>
      <c r="AA2944" s="14"/>
      <c r="AB2944" s="14"/>
      <c r="AC2944" s="14"/>
      <c r="AD2944" s="14"/>
      <c r="AE2944" s="14"/>
      <c r="AF2944" s="14"/>
      <c r="AG2944" s="14"/>
      <c r="AH2944" s="14"/>
      <c r="AI2944" s="14"/>
      <c r="AJ2944" s="14"/>
      <c r="AK2944" s="14"/>
      <c r="AL2944" s="14"/>
    </row>
    <row r="2945" spans="1:38">
      <c r="A2945" s="14"/>
      <c r="B2945" s="14"/>
      <c r="C2945" s="14"/>
      <c r="D2945" s="14"/>
      <c r="E2945" s="14"/>
      <c r="F2945" s="14"/>
      <c r="G2945" s="14"/>
      <c r="H2945" s="14"/>
      <c r="I2945" s="14"/>
      <c r="J2945" s="14"/>
      <c r="K2945" s="14"/>
      <c r="L2945" s="14"/>
      <c r="M2945" s="14"/>
      <c r="N2945" s="14"/>
      <c r="O2945" s="14"/>
      <c r="Q2945" s="14" t="str">
        <f>IF(moras!H2937="SI", moras!C2937, "")</f>
        <v/>
      </c>
      <c r="R2945" s="14">
        <f>IF(moras!H2937="NO", moras!C2937, "")</f>
        <v>924999.9</v>
      </c>
      <c r="S2945" s="14">
        <f t="shared" si="48"/>
        <v>-924999.9</v>
      </c>
      <c r="T2945" s="14"/>
      <c r="U2945" s="14"/>
      <c r="V2945" s="14"/>
      <c r="W2945" s="14"/>
      <c r="X2945" s="14"/>
      <c r="Y2945" s="14"/>
      <c r="Z2945" s="14"/>
      <c r="AA2945" s="14"/>
      <c r="AB2945" s="14"/>
      <c r="AC2945" s="14"/>
      <c r="AD2945" s="14"/>
      <c r="AE2945" s="14"/>
      <c r="AF2945" s="14"/>
      <c r="AG2945" s="14"/>
      <c r="AH2945" s="14"/>
      <c r="AI2945" s="14"/>
      <c r="AJ2945" s="14"/>
      <c r="AK2945" s="14"/>
      <c r="AL2945" s="14"/>
    </row>
    <row r="2946" spans="1:38">
      <c r="A2946" s="14"/>
      <c r="B2946" s="14"/>
      <c r="C2946" s="14"/>
      <c r="D2946" s="14"/>
      <c r="E2946" s="14"/>
      <c r="F2946" s="14"/>
      <c r="G2946" s="14"/>
      <c r="H2946" s="14"/>
      <c r="I2946" s="14"/>
      <c r="J2946" s="14"/>
      <c r="K2946" s="14"/>
      <c r="L2946" s="14"/>
      <c r="M2946" s="14"/>
      <c r="N2946" s="14"/>
      <c r="O2946" s="14"/>
      <c r="Q2946" s="14" t="str">
        <f>IF(moras!H2938="SI", moras!C2938, "")</f>
        <v/>
      </c>
      <c r="R2946" s="14">
        <f>IF(moras!H2938="NO", moras!C2938, "")</f>
        <v>323296</v>
      </c>
      <c r="S2946" s="14">
        <f t="shared" si="48"/>
        <v>-323296</v>
      </c>
      <c r="T2946" s="14"/>
      <c r="U2946" s="14"/>
      <c r="V2946" s="14"/>
      <c r="W2946" s="14"/>
      <c r="X2946" s="14"/>
      <c r="Y2946" s="14"/>
      <c r="Z2946" s="14"/>
      <c r="AA2946" s="14"/>
      <c r="AB2946" s="14"/>
      <c r="AC2946" s="14"/>
      <c r="AD2946" s="14"/>
      <c r="AE2946" s="14"/>
      <c r="AF2946" s="14"/>
      <c r="AG2946" s="14"/>
      <c r="AH2946" s="14"/>
      <c r="AI2946" s="14"/>
      <c r="AJ2946" s="14"/>
      <c r="AK2946" s="14"/>
      <c r="AL2946" s="14"/>
    </row>
    <row r="2947" spans="1:38">
      <c r="A2947" s="14"/>
      <c r="B2947" s="14"/>
      <c r="C2947" s="14"/>
      <c r="D2947" s="14"/>
      <c r="E2947" s="14"/>
      <c r="F2947" s="14"/>
      <c r="G2947" s="14"/>
      <c r="H2947" s="14"/>
      <c r="I2947" s="14"/>
      <c r="J2947" s="14"/>
      <c r="K2947" s="14"/>
      <c r="L2947" s="14"/>
      <c r="M2947" s="14"/>
      <c r="N2947" s="14"/>
      <c r="O2947" s="14"/>
      <c r="Q2947" s="14">
        <f>IF(moras!H2939="SI", moras!C2939, "")</f>
        <v>348000</v>
      </c>
      <c r="R2947" s="14" t="str">
        <f>IF(moras!H2939="NO", moras!C2939, "")</f>
        <v/>
      </c>
      <c r="S2947" s="14" t="e">
        <f t="shared" si="48"/>
        <v>#VALUE!</v>
      </c>
      <c r="T2947" s="14"/>
      <c r="U2947" s="14"/>
      <c r="V2947" s="14"/>
      <c r="W2947" s="14"/>
      <c r="X2947" s="14"/>
      <c r="Y2947" s="14"/>
      <c r="Z2947" s="14"/>
      <c r="AA2947" s="14"/>
      <c r="AB2947" s="14"/>
      <c r="AC2947" s="14"/>
      <c r="AD2947" s="14"/>
      <c r="AE2947" s="14"/>
      <c r="AF2947" s="14"/>
      <c r="AG2947" s="14"/>
      <c r="AH2947" s="14"/>
      <c r="AI2947" s="14"/>
      <c r="AJ2947" s="14"/>
      <c r="AK2947" s="14"/>
      <c r="AL2947" s="14"/>
    </row>
    <row r="2948" spans="1:38">
      <c r="A2948" s="14"/>
      <c r="B2948" s="14"/>
      <c r="C2948" s="14"/>
      <c r="D2948" s="14"/>
      <c r="E2948" s="14"/>
      <c r="F2948" s="14"/>
      <c r="G2948" s="14"/>
      <c r="H2948" s="14"/>
      <c r="I2948" s="14"/>
      <c r="J2948" s="14"/>
      <c r="K2948" s="14"/>
      <c r="L2948" s="14"/>
      <c r="M2948" s="14"/>
      <c r="N2948" s="14"/>
      <c r="O2948" s="14"/>
      <c r="Q2948" s="14" t="str">
        <f>IF(moras!H2940="SI", moras!C2940, "")</f>
        <v/>
      </c>
      <c r="R2948" s="14">
        <f>IF(moras!H2940="NO", moras!C2940, "")</f>
        <v>295000</v>
      </c>
      <c r="S2948" s="14">
        <f t="shared" si="48"/>
        <v>-295000</v>
      </c>
      <c r="T2948" s="14"/>
      <c r="U2948" s="14"/>
      <c r="V2948" s="14"/>
      <c r="W2948" s="14"/>
      <c r="X2948" s="14"/>
      <c r="Y2948" s="14"/>
      <c r="Z2948" s="14"/>
      <c r="AA2948" s="14"/>
      <c r="AB2948" s="14"/>
      <c r="AC2948" s="14"/>
      <c r="AD2948" s="14"/>
      <c r="AE2948" s="14"/>
      <c r="AF2948" s="14"/>
      <c r="AG2948" s="14"/>
      <c r="AH2948" s="14"/>
      <c r="AI2948" s="14"/>
      <c r="AJ2948" s="14"/>
      <c r="AK2948" s="14"/>
      <c r="AL2948" s="14"/>
    </row>
    <row r="2949" spans="1:38">
      <c r="A2949" s="14"/>
      <c r="B2949" s="14"/>
      <c r="C2949" s="14"/>
      <c r="D2949" s="14"/>
      <c r="E2949" s="14"/>
      <c r="F2949" s="14"/>
      <c r="G2949" s="14"/>
      <c r="H2949" s="14"/>
      <c r="I2949" s="14"/>
      <c r="J2949" s="14"/>
      <c r="K2949" s="14"/>
      <c r="L2949" s="14"/>
      <c r="M2949" s="14"/>
      <c r="N2949" s="14"/>
      <c r="O2949" s="14"/>
      <c r="Q2949" s="14" t="str">
        <f>IF(moras!H2941="SI", moras!C2941, "")</f>
        <v/>
      </c>
      <c r="R2949" s="14">
        <f>IF(moras!H2941="NO", moras!C2941, "")</f>
        <v>297045</v>
      </c>
      <c r="S2949" s="14">
        <f t="shared" si="48"/>
        <v>-297045</v>
      </c>
      <c r="T2949" s="14"/>
      <c r="U2949" s="14"/>
      <c r="V2949" s="14"/>
      <c r="W2949" s="14"/>
      <c r="X2949" s="14"/>
      <c r="Y2949" s="14"/>
      <c r="Z2949" s="14"/>
      <c r="AA2949" s="14"/>
      <c r="AB2949" s="14"/>
      <c r="AC2949" s="14"/>
      <c r="AD2949" s="14"/>
      <c r="AE2949" s="14"/>
      <c r="AF2949" s="14"/>
      <c r="AG2949" s="14"/>
      <c r="AH2949" s="14"/>
      <c r="AI2949" s="14"/>
      <c r="AJ2949" s="14"/>
      <c r="AK2949" s="14"/>
      <c r="AL2949" s="14"/>
    </row>
    <row r="2950" spans="1:38">
      <c r="A2950" s="14"/>
      <c r="B2950" s="14"/>
      <c r="C2950" s="14"/>
      <c r="D2950" s="14"/>
      <c r="E2950" s="14"/>
      <c r="F2950" s="14"/>
      <c r="G2950" s="14"/>
      <c r="H2950" s="14"/>
      <c r="I2950" s="14"/>
      <c r="J2950" s="14"/>
      <c r="K2950" s="14"/>
      <c r="L2950" s="14"/>
      <c r="M2950" s="14"/>
      <c r="N2950" s="14"/>
      <c r="O2950" s="14"/>
      <c r="Q2950" s="14" t="str">
        <f>IF(moras!H2942="SI", moras!C2942, "")</f>
        <v/>
      </c>
      <c r="R2950" s="14">
        <f>IF(moras!H2942="NO", moras!C2942, "")</f>
        <v>1889038</v>
      </c>
      <c r="S2950" s="14">
        <f t="shared" si="48"/>
        <v>-1889038</v>
      </c>
      <c r="T2950" s="14"/>
      <c r="U2950" s="14"/>
      <c r="V2950" s="14"/>
      <c r="W2950" s="14"/>
      <c r="X2950" s="14"/>
      <c r="Y2950" s="14"/>
      <c r="Z2950" s="14"/>
      <c r="AA2950" s="14"/>
      <c r="AB2950" s="14"/>
      <c r="AC2950" s="14"/>
      <c r="AD2950" s="14"/>
      <c r="AE2950" s="14"/>
      <c r="AF2950" s="14"/>
      <c r="AG2950" s="14"/>
      <c r="AH2950" s="14"/>
      <c r="AI2950" s="14"/>
      <c r="AJ2950" s="14"/>
      <c r="AK2950" s="14"/>
      <c r="AL2950" s="14"/>
    </row>
    <row r="2951" spans="1:38">
      <c r="A2951" s="14"/>
      <c r="B2951" s="14"/>
      <c r="C2951" s="14"/>
      <c r="D2951" s="14"/>
      <c r="E2951" s="14"/>
      <c r="F2951" s="14"/>
      <c r="G2951" s="14"/>
      <c r="H2951" s="14"/>
      <c r="I2951" s="14"/>
      <c r="J2951" s="14"/>
      <c r="K2951" s="14"/>
      <c r="L2951" s="14"/>
      <c r="M2951" s="14"/>
      <c r="N2951" s="14"/>
      <c r="O2951" s="14"/>
      <c r="Q2951" s="14" t="str">
        <f>IF(moras!H2943="SI", moras!C2943, "")</f>
        <v/>
      </c>
      <c r="R2951" s="14">
        <f>IF(moras!H2943="NO", moras!C2943, "")</f>
        <v>1675853</v>
      </c>
      <c r="S2951" s="14">
        <f t="shared" si="48"/>
        <v>-1675853</v>
      </c>
      <c r="T2951" s="14"/>
      <c r="U2951" s="14"/>
      <c r="V2951" s="14"/>
      <c r="W2951" s="14"/>
      <c r="X2951" s="14"/>
      <c r="Y2951" s="14"/>
      <c r="Z2951" s="14"/>
      <c r="AA2951" s="14"/>
      <c r="AB2951" s="14"/>
      <c r="AC2951" s="14"/>
      <c r="AD2951" s="14"/>
      <c r="AE2951" s="14"/>
      <c r="AF2951" s="14"/>
      <c r="AG2951" s="14"/>
      <c r="AH2951" s="14"/>
      <c r="AI2951" s="14"/>
      <c r="AJ2951" s="14"/>
      <c r="AK2951" s="14"/>
      <c r="AL2951" s="14"/>
    </row>
    <row r="2952" spans="1:38">
      <c r="A2952" s="14"/>
      <c r="B2952" s="14"/>
      <c r="C2952" s="14"/>
      <c r="D2952" s="14"/>
      <c r="E2952" s="14"/>
      <c r="F2952" s="14"/>
      <c r="G2952" s="14"/>
      <c r="H2952" s="14"/>
      <c r="I2952" s="14"/>
      <c r="J2952" s="14"/>
      <c r="K2952" s="14"/>
      <c r="L2952" s="14"/>
      <c r="M2952" s="14"/>
      <c r="N2952" s="14"/>
      <c r="O2952" s="14"/>
      <c r="Q2952" s="14" t="str">
        <f>IF(moras!H2944="SI", moras!C2944, "")</f>
        <v/>
      </c>
      <c r="R2952" s="14">
        <f>IF(moras!H2944="NO", moras!C2944, "")</f>
        <v>25000</v>
      </c>
      <c r="S2952" s="14">
        <f t="shared" si="48"/>
        <v>-25000</v>
      </c>
      <c r="T2952" s="14"/>
      <c r="U2952" s="14"/>
      <c r="V2952" s="14"/>
      <c r="W2952" s="14"/>
      <c r="X2952" s="14"/>
      <c r="Y2952" s="14"/>
      <c r="Z2952" s="14"/>
      <c r="AA2952" s="14"/>
      <c r="AB2952" s="14"/>
      <c r="AC2952" s="14"/>
      <c r="AD2952" s="14"/>
      <c r="AE2952" s="14"/>
      <c r="AF2952" s="14"/>
      <c r="AG2952" s="14"/>
      <c r="AH2952" s="14"/>
      <c r="AI2952" s="14"/>
      <c r="AJ2952" s="14"/>
      <c r="AK2952" s="14"/>
      <c r="AL2952" s="14"/>
    </row>
    <row r="2953" spans="1:38">
      <c r="A2953" s="14"/>
      <c r="B2953" s="14"/>
      <c r="C2953" s="14"/>
      <c r="D2953" s="14"/>
      <c r="E2953" s="14"/>
      <c r="F2953" s="14"/>
      <c r="G2953" s="14"/>
      <c r="H2953" s="14"/>
      <c r="I2953" s="14"/>
      <c r="J2953" s="14"/>
      <c r="K2953" s="14"/>
      <c r="L2953" s="14"/>
      <c r="M2953" s="14"/>
      <c r="N2953" s="14"/>
      <c r="O2953" s="14"/>
      <c r="Q2953" s="14" t="str">
        <f>IF(moras!H2945="SI", moras!C2945, "")</f>
        <v/>
      </c>
      <c r="R2953" s="14">
        <f>IF(moras!H2945="NO", moras!C2945, "")</f>
        <v>377730.1</v>
      </c>
      <c r="S2953" s="14">
        <f t="shared" si="48"/>
        <v>-377730.1</v>
      </c>
      <c r="T2953" s="14"/>
      <c r="U2953" s="14"/>
      <c r="V2953" s="14"/>
      <c r="W2953" s="14"/>
      <c r="X2953" s="14"/>
      <c r="Y2953" s="14"/>
      <c r="Z2953" s="14"/>
      <c r="AA2953" s="14"/>
      <c r="AB2953" s="14"/>
      <c r="AC2953" s="14"/>
      <c r="AD2953" s="14"/>
      <c r="AE2953" s="14"/>
      <c r="AF2953" s="14"/>
      <c r="AG2953" s="14"/>
      <c r="AH2953" s="14"/>
      <c r="AI2953" s="14"/>
      <c r="AJ2953" s="14"/>
      <c r="AK2953" s="14"/>
      <c r="AL2953" s="14"/>
    </row>
    <row r="2954" spans="1:38">
      <c r="A2954" s="14"/>
      <c r="B2954" s="14"/>
      <c r="C2954" s="14"/>
      <c r="D2954" s="14"/>
      <c r="E2954" s="14"/>
      <c r="F2954" s="14"/>
      <c r="G2954" s="14"/>
      <c r="H2954" s="14"/>
      <c r="I2954" s="14"/>
      <c r="J2954" s="14"/>
      <c r="K2954" s="14"/>
      <c r="L2954" s="14"/>
      <c r="M2954" s="14"/>
      <c r="N2954" s="14"/>
      <c r="O2954" s="14"/>
      <c r="Q2954" s="14" t="str">
        <f>IF(moras!H2946="SI", moras!C2946, "")</f>
        <v/>
      </c>
      <c r="R2954" s="14">
        <f>IF(moras!H2946="NO", moras!C2946, "")</f>
        <v>385411.82</v>
      </c>
      <c r="S2954" s="14">
        <f t="shared" si="48"/>
        <v>-385411.82</v>
      </c>
      <c r="T2954" s="14"/>
      <c r="U2954" s="14"/>
      <c r="V2954" s="14"/>
      <c r="W2954" s="14"/>
      <c r="X2954" s="14"/>
      <c r="Y2954" s="14"/>
      <c r="Z2954" s="14"/>
      <c r="AA2954" s="14"/>
      <c r="AB2954" s="14"/>
      <c r="AC2954" s="14"/>
      <c r="AD2954" s="14"/>
      <c r="AE2954" s="14"/>
      <c r="AF2954" s="14"/>
      <c r="AG2954" s="14"/>
      <c r="AH2954" s="14"/>
      <c r="AI2954" s="14"/>
      <c r="AJ2954" s="14"/>
      <c r="AK2954" s="14"/>
      <c r="AL2954" s="14"/>
    </row>
    <row r="2955" spans="1:38">
      <c r="A2955" s="14"/>
      <c r="B2955" s="14"/>
      <c r="C2955" s="14"/>
      <c r="D2955" s="14"/>
      <c r="E2955" s="14"/>
      <c r="F2955" s="14"/>
      <c r="G2955" s="14"/>
      <c r="H2955" s="14"/>
      <c r="I2955" s="14"/>
      <c r="J2955" s="14"/>
      <c r="K2955" s="14"/>
      <c r="L2955" s="14"/>
      <c r="M2955" s="14"/>
      <c r="N2955" s="14"/>
      <c r="O2955" s="14"/>
      <c r="Q2955" s="14" t="str">
        <f>IF(moras!H2947="SI", moras!C2947, "")</f>
        <v/>
      </c>
      <c r="R2955" s="14">
        <f>IF(moras!H2947="NO", moras!C2947, "")</f>
        <v>1621195</v>
      </c>
      <c r="S2955" s="14">
        <f t="shared" ref="S2955:S3018" si="49">-R2955</f>
        <v>-1621195</v>
      </c>
      <c r="T2955" s="14"/>
      <c r="U2955" s="14"/>
      <c r="V2955" s="14"/>
      <c r="W2955" s="14"/>
      <c r="X2955" s="14"/>
      <c r="Y2955" s="14"/>
      <c r="Z2955" s="14"/>
      <c r="AA2955" s="14"/>
      <c r="AB2955" s="14"/>
      <c r="AC2955" s="14"/>
      <c r="AD2955" s="14"/>
      <c r="AE2955" s="14"/>
      <c r="AF2955" s="14"/>
      <c r="AG2955" s="14"/>
      <c r="AH2955" s="14"/>
      <c r="AI2955" s="14"/>
      <c r="AJ2955" s="14"/>
      <c r="AK2955" s="14"/>
      <c r="AL2955" s="14"/>
    </row>
    <row r="2956" spans="1:38">
      <c r="A2956" s="14"/>
      <c r="B2956" s="14"/>
      <c r="C2956" s="14"/>
      <c r="D2956" s="14"/>
      <c r="E2956" s="14"/>
      <c r="F2956" s="14"/>
      <c r="G2956" s="14"/>
      <c r="H2956" s="14"/>
      <c r="I2956" s="14"/>
      <c r="J2956" s="14"/>
      <c r="K2956" s="14"/>
      <c r="L2956" s="14"/>
      <c r="M2956" s="14"/>
      <c r="N2956" s="14"/>
      <c r="O2956" s="14"/>
      <c r="Q2956" s="14" t="str">
        <f>IF(moras!H2948="SI", moras!C2948, "")</f>
        <v/>
      </c>
      <c r="R2956" s="14">
        <f>IF(moras!H2948="NO", moras!C2948, "")</f>
        <v>782500</v>
      </c>
      <c r="S2956" s="14">
        <f t="shared" si="49"/>
        <v>-782500</v>
      </c>
      <c r="T2956" s="14"/>
      <c r="U2956" s="14"/>
      <c r="V2956" s="14"/>
      <c r="W2956" s="14"/>
      <c r="X2956" s="14"/>
      <c r="Y2956" s="14"/>
      <c r="Z2956" s="14"/>
      <c r="AA2956" s="14"/>
      <c r="AB2956" s="14"/>
      <c r="AC2956" s="14"/>
      <c r="AD2956" s="14"/>
      <c r="AE2956" s="14"/>
      <c r="AF2956" s="14"/>
      <c r="AG2956" s="14"/>
      <c r="AH2956" s="14"/>
      <c r="AI2956" s="14"/>
      <c r="AJ2956" s="14"/>
      <c r="AK2956" s="14"/>
      <c r="AL2956" s="14"/>
    </row>
    <row r="2957" spans="1:38">
      <c r="A2957" s="14"/>
      <c r="B2957" s="14"/>
      <c r="C2957" s="14"/>
      <c r="D2957" s="14"/>
      <c r="E2957" s="14"/>
      <c r="F2957" s="14"/>
      <c r="G2957" s="14"/>
      <c r="H2957" s="14"/>
      <c r="I2957" s="14"/>
      <c r="J2957" s="14"/>
      <c r="K2957" s="14"/>
      <c r="L2957" s="14"/>
      <c r="M2957" s="14"/>
      <c r="N2957" s="14"/>
      <c r="O2957" s="14"/>
      <c r="Q2957" s="14" t="str">
        <f>IF(moras!H2949="SI", moras!C2949, "")</f>
        <v/>
      </c>
      <c r="R2957" s="14">
        <f>IF(moras!H2949="NO", moras!C2949, "")</f>
        <v>467011</v>
      </c>
      <c r="S2957" s="14">
        <f t="shared" si="49"/>
        <v>-467011</v>
      </c>
      <c r="T2957" s="14"/>
      <c r="U2957" s="14"/>
      <c r="V2957" s="14"/>
      <c r="W2957" s="14"/>
      <c r="X2957" s="14"/>
      <c r="Y2957" s="14"/>
      <c r="Z2957" s="14"/>
      <c r="AA2957" s="14"/>
      <c r="AB2957" s="14"/>
      <c r="AC2957" s="14"/>
      <c r="AD2957" s="14"/>
      <c r="AE2957" s="14"/>
      <c r="AF2957" s="14"/>
      <c r="AG2957" s="14"/>
      <c r="AH2957" s="14"/>
      <c r="AI2957" s="14"/>
      <c r="AJ2957" s="14"/>
      <c r="AK2957" s="14"/>
      <c r="AL2957" s="14"/>
    </row>
    <row r="2958" spans="1:38">
      <c r="A2958" s="14"/>
      <c r="B2958" s="14"/>
      <c r="C2958" s="14"/>
      <c r="D2958" s="14"/>
      <c r="E2958" s="14"/>
      <c r="F2958" s="14"/>
      <c r="G2958" s="14"/>
      <c r="H2958" s="14"/>
      <c r="I2958" s="14"/>
      <c r="J2958" s="14"/>
      <c r="K2958" s="14"/>
      <c r="L2958" s="14"/>
      <c r="M2958" s="14"/>
      <c r="N2958" s="14"/>
      <c r="O2958" s="14"/>
      <c r="Q2958" s="14" t="str">
        <f>IF(moras!H2950="SI", moras!C2950, "")</f>
        <v/>
      </c>
      <c r="R2958" s="14">
        <f>IF(moras!H2950="NO", moras!C2950, "")</f>
        <v>240000</v>
      </c>
      <c r="S2958" s="14">
        <f t="shared" si="49"/>
        <v>-240000</v>
      </c>
      <c r="T2958" s="14"/>
      <c r="U2958" s="14"/>
      <c r="V2958" s="14"/>
      <c r="W2958" s="14"/>
      <c r="X2958" s="14"/>
      <c r="Y2958" s="14"/>
      <c r="Z2958" s="14"/>
      <c r="AA2958" s="14"/>
      <c r="AB2958" s="14"/>
      <c r="AC2958" s="14"/>
      <c r="AD2958" s="14"/>
      <c r="AE2958" s="14"/>
      <c r="AF2958" s="14"/>
      <c r="AG2958" s="14"/>
      <c r="AH2958" s="14"/>
      <c r="AI2958" s="14"/>
      <c r="AJ2958" s="14"/>
      <c r="AK2958" s="14"/>
      <c r="AL2958" s="14"/>
    </row>
    <row r="2959" spans="1:38">
      <c r="A2959" s="14"/>
      <c r="B2959" s="14"/>
      <c r="C2959" s="14"/>
      <c r="D2959" s="14"/>
      <c r="E2959" s="14"/>
      <c r="F2959" s="14"/>
      <c r="G2959" s="14"/>
      <c r="H2959" s="14"/>
      <c r="I2959" s="14"/>
      <c r="J2959" s="14"/>
      <c r="K2959" s="14"/>
      <c r="L2959" s="14"/>
      <c r="M2959" s="14"/>
      <c r="N2959" s="14"/>
      <c r="O2959" s="14"/>
      <c r="Q2959" s="14" t="str">
        <f>IF(moras!H2951="SI", moras!C2951, "")</f>
        <v/>
      </c>
      <c r="R2959" s="14">
        <f>IF(moras!H2951="NO", moras!C2951, "")</f>
        <v>806421.08</v>
      </c>
      <c r="S2959" s="14">
        <f t="shared" si="49"/>
        <v>-806421.08</v>
      </c>
      <c r="T2959" s="14"/>
      <c r="U2959" s="14"/>
      <c r="V2959" s="14"/>
      <c r="W2959" s="14"/>
      <c r="X2959" s="14"/>
      <c r="Y2959" s="14"/>
      <c r="Z2959" s="14"/>
      <c r="AA2959" s="14"/>
      <c r="AB2959" s="14"/>
      <c r="AC2959" s="14"/>
      <c r="AD2959" s="14"/>
      <c r="AE2959" s="14"/>
      <c r="AF2959" s="14"/>
      <c r="AG2959" s="14"/>
      <c r="AH2959" s="14"/>
      <c r="AI2959" s="14"/>
      <c r="AJ2959" s="14"/>
      <c r="AK2959" s="14"/>
      <c r="AL2959" s="14"/>
    </row>
    <row r="2960" spans="1:38">
      <c r="A2960" s="14"/>
      <c r="B2960" s="14"/>
      <c r="C2960" s="14"/>
      <c r="D2960" s="14"/>
      <c r="E2960" s="14"/>
      <c r="F2960" s="14"/>
      <c r="G2960" s="14"/>
      <c r="H2960" s="14"/>
      <c r="I2960" s="14"/>
      <c r="J2960" s="14"/>
      <c r="K2960" s="14"/>
      <c r="L2960" s="14"/>
      <c r="M2960" s="14"/>
      <c r="N2960" s="14"/>
      <c r="O2960" s="14"/>
      <c r="Q2960" s="14" t="str">
        <f>IF(moras!H2952="SI", moras!C2952, "")</f>
        <v/>
      </c>
      <c r="R2960" s="14">
        <f>IF(moras!H2952="NO", moras!C2952, "")</f>
        <v>400000</v>
      </c>
      <c r="S2960" s="14">
        <f t="shared" si="49"/>
        <v>-400000</v>
      </c>
      <c r="T2960" s="14"/>
      <c r="U2960" s="14"/>
      <c r="V2960" s="14"/>
      <c r="W2960" s="14"/>
      <c r="X2960" s="14"/>
      <c r="Y2960" s="14"/>
      <c r="Z2960" s="14"/>
      <c r="AA2960" s="14"/>
      <c r="AB2960" s="14"/>
      <c r="AC2960" s="14"/>
      <c r="AD2960" s="14"/>
      <c r="AE2960" s="14"/>
      <c r="AF2960" s="14"/>
      <c r="AG2960" s="14"/>
      <c r="AH2960" s="14"/>
      <c r="AI2960" s="14"/>
      <c r="AJ2960" s="14"/>
      <c r="AK2960" s="14"/>
      <c r="AL2960" s="14"/>
    </row>
    <row r="2961" spans="1:38">
      <c r="A2961" s="14"/>
      <c r="B2961" s="14"/>
      <c r="C2961" s="14"/>
      <c r="D2961" s="14"/>
      <c r="E2961" s="14"/>
      <c r="F2961" s="14"/>
      <c r="G2961" s="14"/>
      <c r="H2961" s="14"/>
      <c r="I2961" s="14"/>
      <c r="J2961" s="14"/>
      <c r="K2961" s="14"/>
      <c r="L2961" s="14"/>
      <c r="M2961" s="14"/>
      <c r="N2961" s="14"/>
      <c r="O2961" s="14"/>
      <c r="Q2961" s="14">
        <f>IF(moras!H2953="SI", moras!C2953, "")</f>
        <v>299441</v>
      </c>
      <c r="R2961" s="14" t="str">
        <f>IF(moras!H2953="NO", moras!C2953, "")</f>
        <v/>
      </c>
      <c r="S2961" s="14" t="e">
        <f t="shared" si="49"/>
        <v>#VALUE!</v>
      </c>
      <c r="T2961" s="14"/>
      <c r="U2961" s="14"/>
      <c r="V2961" s="14"/>
      <c r="W2961" s="14"/>
      <c r="X2961" s="14"/>
      <c r="Y2961" s="14"/>
      <c r="Z2961" s="14"/>
      <c r="AA2961" s="14"/>
      <c r="AB2961" s="14"/>
      <c r="AC2961" s="14"/>
      <c r="AD2961" s="14"/>
      <c r="AE2961" s="14"/>
      <c r="AF2961" s="14"/>
      <c r="AG2961" s="14"/>
      <c r="AH2961" s="14"/>
      <c r="AI2961" s="14"/>
      <c r="AJ2961" s="14"/>
      <c r="AK2961" s="14"/>
      <c r="AL2961" s="14"/>
    </row>
    <row r="2962" spans="1:38">
      <c r="A2962" s="14"/>
      <c r="B2962" s="14"/>
      <c r="C2962" s="14"/>
      <c r="D2962" s="14"/>
      <c r="E2962" s="14"/>
      <c r="F2962" s="14"/>
      <c r="G2962" s="14"/>
      <c r="H2962" s="14"/>
      <c r="I2962" s="14"/>
      <c r="J2962" s="14"/>
      <c r="K2962" s="14"/>
      <c r="L2962" s="14"/>
      <c r="M2962" s="14"/>
      <c r="N2962" s="14"/>
      <c r="O2962" s="14"/>
      <c r="Q2962" s="14" t="str">
        <f>IF(moras!H2954="SI", moras!C2954, "")</f>
        <v/>
      </c>
      <c r="R2962" s="14">
        <f>IF(moras!H2954="NO", moras!C2954, "")</f>
        <v>377164.37</v>
      </c>
      <c r="S2962" s="14">
        <f t="shared" si="49"/>
        <v>-377164.37</v>
      </c>
      <c r="T2962" s="14"/>
      <c r="U2962" s="14"/>
      <c r="V2962" s="14"/>
      <c r="W2962" s="14"/>
      <c r="X2962" s="14"/>
      <c r="Y2962" s="14"/>
      <c r="Z2962" s="14"/>
      <c r="AA2962" s="14"/>
      <c r="AB2962" s="14"/>
      <c r="AC2962" s="14"/>
      <c r="AD2962" s="14"/>
      <c r="AE2962" s="14"/>
      <c r="AF2962" s="14"/>
      <c r="AG2962" s="14"/>
      <c r="AH2962" s="14"/>
      <c r="AI2962" s="14"/>
      <c r="AJ2962" s="14"/>
      <c r="AK2962" s="14"/>
      <c r="AL2962" s="14"/>
    </row>
    <row r="2963" spans="1:38">
      <c r="A2963" s="14"/>
      <c r="B2963" s="14"/>
      <c r="C2963" s="14"/>
      <c r="D2963" s="14"/>
      <c r="E2963" s="14"/>
      <c r="F2963" s="14"/>
      <c r="G2963" s="14"/>
      <c r="H2963" s="14"/>
      <c r="I2963" s="14"/>
      <c r="J2963" s="14"/>
      <c r="K2963" s="14"/>
      <c r="L2963" s="14"/>
      <c r="M2963" s="14"/>
      <c r="N2963" s="14"/>
      <c r="O2963" s="14"/>
      <c r="Q2963" s="14" t="str">
        <f>IF(moras!H2955="SI", moras!C2955, "")</f>
        <v/>
      </c>
      <c r="R2963" s="14">
        <f>IF(moras!H2955="NO", moras!C2955, "")</f>
        <v>523392</v>
      </c>
      <c r="S2963" s="14">
        <f t="shared" si="49"/>
        <v>-523392</v>
      </c>
      <c r="T2963" s="14"/>
      <c r="U2963" s="14"/>
      <c r="V2963" s="14"/>
      <c r="W2963" s="14"/>
      <c r="X2963" s="14"/>
      <c r="Y2963" s="14"/>
      <c r="Z2963" s="14"/>
      <c r="AA2963" s="14"/>
      <c r="AB2963" s="14"/>
      <c r="AC2963" s="14"/>
      <c r="AD2963" s="14"/>
      <c r="AE2963" s="14"/>
      <c r="AF2963" s="14"/>
      <c r="AG2963" s="14"/>
      <c r="AH2963" s="14"/>
      <c r="AI2963" s="14"/>
      <c r="AJ2963" s="14"/>
      <c r="AK2963" s="14"/>
      <c r="AL2963" s="14"/>
    </row>
    <row r="2964" spans="1:38">
      <c r="A2964" s="14"/>
      <c r="B2964" s="14"/>
      <c r="C2964" s="14"/>
      <c r="D2964" s="14"/>
      <c r="E2964" s="14"/>
      <c r="F2964" s="14"/>
      <c r="G2964" s="14"/>
      <c r="H2964" s="14"/>
      <c r="I2964" s="14"/>
      <c r="J2964" s="14"/>
      <c r="K2964" s="14"/>
      <c r="L2964" s="14"/>
      <c r="M2964" s="14"/>
      <c r="N2964" s="14"/>
      <c r="O2964" s="14"/>
      <c r="Q2964" s="14">
        <f>IF(moras!H2956="SI", moras!C2956, "")</f>
        <v>297046</v>
      </c>
      <c r="R2964" s="14" t="str">
        <f>IF(moras!H2956="NO", moras!C2956, "")</f>
        <v/>
      </c>
      <c r="S2964" s="14" t="e">
        <f t="shared" si="49"/>
        <v>#VALUE!</v>
      </c>
      <c r="T2964" s="14"/>
      <c r="U2964" s="14"/>
      <c r="V2964" s="14"/>
      <c r="W2964" s="14"/>
      <c r="X2964" s="14"/>
      <c r="Y2964" s="14"/>
      <c r="Z2964" s="14"/>
      <c r="AA2964" s="14"/>
      <c r="AB2964" s="14"/>
      <c r="AC2964" s="14"/>
      <c r="AD2964" s="14"/>
      <c r="AE2964" s="14"/>
      <c r="AF2964" s="14"/>
      <c r="AG2964" s="14"/>
      <c r="AH2964" s="14"/>
      <c r="AI2964" s="14"/>
      <c r="AJ2964" s="14"/>
      <c r="AK2964" s="14"/>
      <c r="AL2964" s="14"/>
    </row>
    <row r="2965" spans="1:38">
      <c r="A2965" s="14"/>
      <c r="B2965" s="14"/>
      <c r="C2965" s="14"/>
      <c r="D2965" s="14"/>
      <c r="E2965" s="14"/>
      <c r="F2965" s="14"/>
      <c r="G2965" s="14"/>
      <c r="H2965" s="14"/>
      <c r="I2965" s="14"/>
      <c r="J2965" s="14"/>
      <c r="K2965" s="14"/>
      <c r="L2965" s="14"/>
      <c r="M2965" s="14"/>
      <c r="N2965" s="14"/>
      <c r="O2965" s="14"/>
      <c r="Q2965" s="14" t="str">
        <f>IF(moras!H2957="SI", moras!C2957, "")</f>
        <v/>
      </c>
      <c r="R2965" s="14">
        <f>IF(moras!H2957="NO", moras!C2957, "")</f>
        <v>397559.9</v>
      </c>
      <c r="S2965" s="14">
        <f t="shared" si="49"/>
        <v>-397559.9</v>
      </c>
      <c r="T2965" s="14"/>
      <c r="U2965" s="14"/>
      <c r="V2965" s="14"/>
      <c r="W2965" s="14"/>
      <c r="X2965" s="14"/>
      <c r="Y2965" s="14"/>
      <c r="Z2965" s="14"/>
      <c r="AA2965" s="14"/>
      <c r="AB2965" s="14"/>
      <c r="AC2965" s="14"/>
      <c r="AD2965" s="14"/>
      <c r="AE2965" s="14"/>
      <c r="AF2965" s="14"/>
      <c r="AG2965" s="14"/>
      <c r="AH2965" s="14"/>
      <c r="AI2965" s="14"/>
      <c r="AJ2965" s="14"/>
      <c r="AK2965" s="14"/>
      <c r="AL2965" s="14"/>
    </row>
    <row r="2966" spans="1:38">
      <c r="A2966" s="14"/>
      <c r="B2966" s="14"/>
      <c r="C2966" s="14"/>
      <c r="D2966" s="14"/>
      <c r="E2966" s="14"/>
      <c r="F2966" s="14"/>
      <c r="G2966" s="14"/>
      <c r="H2966" s="14"/>
      <c r="I2966" s="14"/>
      <c r="J2966" s="14"/>
      <c r="K2966" s="14"/>
      <c r="L2966" s="14"/>
      <c r="M2966" s="14"/>
      <c r="N2966" s="14"/>
      <c r="O2966" s="14"/>
      <c r="Q2966" s="14" t="str">
        <f>IF(moras!H2958="SI", moras!C2958, "")</f>
        <v/>
      </c>
      <c r="R2966" s="14">
        <f>IF(moras!H2958="NO", moras!C2958, "")</f>
        <v>566795.41</v>
      </c>
      <c r="S2966" s="14">
        <f t="shared" si="49"/>
        <v>-566795.41</v>
      </c>
      <c r="T2966" s="14"/>
      <c r="U2966" s="14"/>
      <c r="V2966" s="14"/>
      <c r="W2966" s="14"/>
      <c r="X2966" s="14"/>
      <c r="Y2966" s="14"/>
      <c r="Z2966" s="14"/>
      <c r="AA2966" s="14"/>
      <c r="AB2966" s="14"/>
      <c r="AC2966" s="14"/>
      <c r="AD2966" s="14"/>
      <c r="AE2966" s="14"/>
      <c r="AF2966" s="14"/>
      <c r="AG2966" s="14"/>
      <c r="AH2966" s="14"/>
      <c r="AI2966" s="14"/>
      <c r="AJ2966" s="14"/>
      <c r="AK2966" s="14"/>
      <c r="AL2966" s="14"/>
    </row>
    <row r="2967" spans="1:38">
      <c r="A2967" s="14"/>
      <c r="B2967" s="14"/>
      <c r="C2967" s="14"/>
      <c r="D2967" s="14"/>
      <c r="E2967" s="14"/>
      <c r="F2967" s="14"/>
      <c r="G2967" s="14"/>
      <c r="H2967" s="14"/>
      <c r="I2967" s="14"/>
      <c r="J2967" s="14"/>
      <c r="K2967" s="14"/>
      <c r="L2967" s="14"/>
      <c r="M2967" s="14"/>
      <c r="N2967" s="14"/>
      <c r="O2967" s="14"/>
      <c r="Q2967" s="14" t="str">
        <f>IF(moras!H2959="SI", moras!C2959, "")</f>
        <v/>
      </c>
      <c r="R2967" s="14">
        <f>IF(moras!H2959="NO", moras!C2959, "")</f>
        <v>590421.69999999995</v>
      </c>
      <c r="S2967" s="14">
        <f t="shared" si="49"/>
        <v>-590421.69999999995</v>
      </c>
      <c r="T2967" s="14"/>
      <c r="U2967" s="14"/>
      <c r="V2967" s="14"/>
      <c r="W2967" s="14"/>
      <c r="X2967" s="14"/>
      <c r="Y2967" s="14"/>
      <c r="Z2967" s="14"/>
      <c r="AA2967" s="14"/>
      <c r="AB2967" s="14"/>
      <c r="AC2967" s="14"/>
      <c r="AD2967" s="14"/>
      <c r="AE2967" s="14"/>
      <c r="AF2967" s="14"/>
      <c r="AG2967" s="14"/>
      <c r="AH2967" s="14"/>
      <c r="AI2967" s="14"/>
      <c r="AJ2967" s="14"/>
      <c r="AK2967" s="14"/>
      <c r="AL2967" s="14"/>
    </row>
    <row r="2968" spans="1:38">
      <c r="A2968" s="14"/>
      <c r="B2968" s="14"/>
      <c r="C2968" s="14"/>
      <c r="D2968" s="14"/>
      <c r="E2968" s="14"/>
      <c r="F2968" s="14"/>
      <c r="G2968" s="14"/>
      <c r="H2968" s="14"/>
      <c r="I2968" s="14"/>
      <c r="J2968" s="14"/>
      <c r="K2968" s="14"/>
      <c r="L2968" s="14"/>
      <c r="M2968" s="14"/>
      <c r="N2968" s="14"/>
      <c r="O2968" s="14"/>
      <c r="Q2968" s="14" t="str">
        <f>IF(moras!H2960="SI", moras!C2960, "")</f>
        <v/>
      </c>
      <c r="R2968" s="14">
        <f>IF(moras!H2960="NO", moras!C2960, "")</f>
        <v>363833.34</v>
      </c>
      <c r="S2968" s="14">
        <f t="shared" si="49"/>
        <v>-363833.34</v>
      </c>
      <c r="T2968" s="14"/>
      <c r="U2968" s="14"/>
      <c r="V2968" s="14"/>
      <c r="W2968" s="14"/>
      <c r="X2968" s="14"/>
      <c r="Y2968" s="14"/>
      <c r="Z2968" s="14"/>
      <c r="AA2968" s="14"/>
      <c r="AB2968" s="14"/>
      <c r="AC2968" s="14"/>
      <c r="AD2968" s="14"/>
      <c r="AE2968" s="14"/>
      <c r="AF2968" s="14"/>
      <c r="AG2968" s="14"/>
      <c r="AH2968" s="14"/>
      <c r="AI2968" s="14"/>
      <c r="AJ2968" s="14"/>
      <c r="AK2968" s="14"/>
      <c r="AL2968" s="14"/>
    </row>
    <row r="2969" spans="1:38">
      <c r="A2969" s="14"/>
      <c r="B2969" s="14"/>
      <c r="C2969" s="14"/>
      <c r="D2969" s="14"/>
      <c r="E2969" s="14"/>
      <c r="F2969" s="14"/>
      <c r="G2969" s="14"/>
      <c r="H2969" s="14"/>
      <c r="I2969" s="14"/>
      <c r="J2969" s="14"/>
      <c r="K2969" s="14"/>
      <c r="L2969" s="14"/>
      <c r="M2969" s="14"/>
      <c r="N2969" s="14"/>
      <c r="O2969" s="14"/>
      <c r="Q2969" s="14">
        <f>IF(moras!H2961="SI", moras!C2961, "")</f>
        <v>297046</v>
      </c>
      <c r="R2969" s="14" t="str">
        <f>IF(moras!H2961="NO", moras!C2961, "")</f>
        <v/>
      </c>
      <c r="S2969" s="14" t="e">
        <f t="shared" si="49"/>
        <v>#VALUE!</v>
      </c>
      <c r="T2969" s="14"/>
      <c r="U2969" s="14"/>
      <c r="V2969" s="14"/>
      <c r="W2969" s="14"/>
      <c r="X2969" s="14"/>
      <c r="Y2969" s="14"/>
      <c r="Z2969" s="14"/>
      <c r="AA2969" s="14"/>
      <c r="AB2969" s="14"/>
      <c r="AC2969" s="14"/>
      <c r="AD2969" s="14"/>
      <c r="AE2969" s="14"/>
      <c r="AF2969" s="14"/>
      <c r="AG2969" s="14"/>
      <c r="AH2969" s="14"/>
      <c r="AI2969" s="14"/>
      <c r="AJ2969" s="14"/>
      <c r="AK2969" s="14"/>
      <c r="AL2969" s="14"/>
    </row>
    <row r="2970" spans="1:38">
      <c r="A2970" s="14"/>
      <c r="B2970" s="14"/>
      <c r="C2970" s="14"/>
      <c r="D2970" s="14"/>
      <c r="E2970" s="14"/>
      <c r="F2970" s="14"/>
      <c r="G2970" s="14"/>
      <c r="H2970" s="14"/>
      <c r="I2970" s="14"/>
      <c r="J2970" s="14"/>
      <c r="K2970" s="14"/>
      <c r="L2970" s="14"/>
      <c r="M2970" s="14"/>
      <c r="N2970" s="14"/>
      <c r="O2970" s="14"/>
      <c r="Q2970" s="14">
        <f>IF(moras!H2962="SI", moras!C2962, "")</f>
        <v>225000</v>
      </c>
      <c r="R2970" s="14" t="str">
        <f>IF(moras!H2962="NO", moras!C2962, "")</f>
        <v/>
      </c>
      <c r="S2970" s="14" t="e">
        <f t="shared" si="49"/>
        <v>#VALUE!</v>
      </c>
      <c r="T2970" s="14"/>
      <c r="U2970" s="14"/>
      <c r="V2970" s="14"/>
      <c r="W2970" s="14"/>
      <c r="X2970" s="14"/>
      <c r="Y2970" s="14"/>
      <c r="Z2970" s="14"/>
      <c r="AA2970" s="14"/>
      <c r="AB2970" s="14"/>
      <c r="AC2970" s="14"/>
      <c r="AD2970" s="14"/>
      <c r="AE2970" s="14"/>
      <c r="AF2970" s="14"/>
      <c r="AG2970" s="14"/>
      <c r="AH2970" s="14"/>
      <c r="AI2970" s="14"/>
      <c r="AJ2970" s="14"/>
      <c r="AK2970" s="14"/>
      <c r="AL2970" s="14"/>
    </row>
    <row r="2971" spans="1:38">
      <c r="A2971" s="14"/>
      <c r="B2971" s="14"/>
      <c r="C2971" s="14"/>
      <c r="D2971" s="14"/>
      <c r="E2971" s="14"/>
      <c r="F2971" s="14"/>
      <c r="G2971" s="14"/>
      <c r="H2971" s="14"/>
      <c r="I2971" s="14"/>
      <c r="J2971" s="14"/>
      <c r="K2971" s="14"/>
      <c r="L2971" s="14"/>
      <c r="M2971" s="14"/>
      <c r="N2971" s="14"/>
      <c r="O2971" s="14"/>
      <c r="Q2971" s="14" t="str">
        <f>IF(moras!H2963="SI", moras!C2963, "")</f>
        <v/>
      </c>
      <c r="R2971" s="14">
        <f>IF(moras!H2963="NO", moras!C2963, "")</f>
        <v>1054914.8899999999</v>
      </c>
      <c r="S2971" s="14">
        <f t="shared" si="49"/>
        <v>-1054914.8899999999</v>
      </c>
      <c r="T2971" s="14"/>
      <c r="U2971" s="14"/>
      <c r="V2971" s="14"/>
      <c r="W2971" s="14"/>
      <c r="X2971" s="14"/>
      <c r="Y2971" s="14"/>
      <c r="Z2971" s="14"/>
      <c r="AA2971" s="14"/>
      <c r="AB2971" s="14"/>
      <c r="AC2971" s="14"/>
      <c r="AD2971" s="14"/>
      <c r="AE2971" s="14"/>
      <c r="AF2971" s="14"/>
      <c r="AG2971" s="14"/>
      <c r="AH2971" s="14"/>
      <c r="AI2971" s="14"/>
      <c r="AJ2971" s="14"/>
      <c r="AK2971" s="14"/>
      <c r="AL2971" s="14"/>
    </row>
    <row r="2972" spans="1:38">
      <c r="A2972" s="14"/>
      <c r="B2972" s="14"/>
      <c r="C2972" s="14"/>
      <c r="D2972" s="14"/>
      <c r="E2972" s="14"/>
      <c r="F2972" s="14"/>
      <c r="G2972" s="14"/>
      <c r="H2972" s="14"/>
      <c r="I2972" s="14"/>
      <c r="J2972" s="14"/>
      <c r="K2972" s="14"/>
      <c r="L2972" s="14"/>
      <c r="M2972" s="14"/>
      <c r="N2972" s="14"/>
      <c r="O2972" s="14"/>
      <c r="Q2972" s="14" t="str">
        <f>IF(moras!H2964="SI", moras!C2964, "")</f>
        <v/>
      </c>
      <c r="R2972" s="14">
        <f>IF(moras!H2964="NO", moras!C2964, "")</f>
        <v>229028</v>
      </c>
      <c r="S2972" s="14">
        <f t="shared" si="49"/>
        <v>-229028</v>
      </c>
      <c r="T2972" s="14"/>
      <c r="U2972" s="14"/>
      <c r="V2972" s="14"/>
      <c r="W2972" s="14"/>
      <c r="X2972" s="14"/>
      <c r="Y2972" s="14"/>
      <c r="Z2972" s="14"/>
      <c r="AA2972" s="14"/>
      <c r="AB2972" s="14"/>
      <c r="AC2972" s="14"/>
      <c r="AD2972" s="14"/>
      <c r="AE2972" s="14"/>
      <c r="AF2972" s="14"/>
      <c r="AG2972" s="14"/>
      <c r="AH2972" s="14"/>
      <c r="AI2972" s="14"/>
      <c r="AJ2972" s="14"/>
      <c r="AK2972" s="14"/>
      <c r="AL2972" s="14"/>
    </row>
    <row r="2973" spans="1:38">
      <c r="A2973" s="14"/>
      <c r="B2973" s="14"/>
      <c r="C2973" s="14"/>
      <c r="D2973" s="14"/>
      <c r="E2973" s="14"/>
      <c r="F2973" s="14"/>
      <c r="G2973" s="14"/>
      <c r="H2973" s="14"/>
      <c r="I2973" s="14"/>
      <c r="J2973" s="14"/>
      <c r="K2973" s="14"/>
      <c r="L2973" s="14"/>
      <c r="M2973" s="14"/>
      <c r="N2973" s="14"/>
      <c r="O2973" s="14"/>
      <c r="Q2973" s="14" t="str">
        <f>IF(moras!H2965="SI", moras!C2965, "")</f>
        <v/>
      </c>
      <c r="R2973" s="14">
        <f>IF(moras!H2965="NO", moras!C2965, "")</f>
        <v>836076</v>
      </c>
      <c r="S2973" s="14">
        <f t="shared" si="49"/>
        <v>-836076</v>
      </c>
      <c r="T2973" s="14"/>
      <c r="U2973" s="14"/>
      <c r="V2973" s="14"/>
      <c r="W2973" s="14"/>
      <c r="X2973" s="14"/>
      <c r="Y2973" s="14"/>
      <c r="Z2973" s="14"/>
      <c r="AA2973" s="14"/>
      <c r="AB2973" s="14"/>
      <c r="AC2973" s="14"/>
      <c r="AD2973" s="14"/>
      <c r="AE2973" s="14"/>
      <c r="AF2973" s="14"/>
      <c r="AG2973" s="14"/>
      <c r="AH2973" s="14"/>
      <c r="AI2973" s="14"/>
      <c r="AJ2973" s="14"/>
      <c r="AK2973" s="14"/>
      <c r="AL2973" s="14"/>
    </row>
    <row r="2974" spans="1:38">
      <c r="A2974" s="14"/>
      <c r="B2974" s="14"/>
      <c r="C2974" s="14"/>
      <c r="D2974" s="14"/>
      <c r="E2974" s="14"/>
      <c r="F2974" s="14"/>
      <c r="G2974" s="14"/>
      <c r="H2974" s="14"/>
      <c r="I2974" s="14"/>
      <c r="J2974" s="14"/>
      <c r="K2974" s="14"/>
      <c r="L2974" s="14"/>
      <c r="M2974" s="14"/>
      <c r="N2974" s="14"/>
      <c r="O2974" s="14"/>
      <c r="Q2974" s="14">
        <f>IF(moras!H2966="SI", moras!C2966, "")</f>
        <v>297046</v>
      </c>
      <c r="R2974" s="14" t="str">
        <f>IF(moras!H2966="NO", moras!C2966, "")</f>
        <v/>
      </c>
      <c r="S2974" s="14" t="e">
        <f t="shared" si="49"/>
        <v>#VALUE!</v>
      </c>
      <c r="T2974" s="14"/>
      <c r="U2974" s="14"/>
      <c r="V2974" s="14"/>
      <c r="W2974" s="14"/>
      <c r="X2974" s="14"/>
      <c r="Y2974" s="14"/>
      <c r="Z2974" s="14"/>
      <c r="AA2974" s="14"/>
      <c r="AB2974" s="14"/>
      <c r="AC2974" s="14"/>
      <c r="AD2974" s="14"/>
      <c r="AE2974" s="14"/>
      <c r="AF2974" s="14"/>
      <c r="AG2974" s="14"/>
      <c r="AH2974" s="14"/>
      <c r="AI2974" s="14"/>
      <c r="AJ2974" s="14"/>
      <c r="AK2974" s="14"/>
      <c r="AL2974" s="14"/>
    </row>
    <row r="2975" spans="1:38">
      <c r="A2975" s="14"/>
      <c r="B2975" s="14"/>
      <c r="C2975" s="14"/>
      <c r="D2975" s="14"/>
      <c r="E2975" s="14"/>
      <c r="F2975" s="14"/>
      <c r="G2975" s="14"/>
      <c r="H2975" s="14"/>
      <c r="I2975" s="14"/>
      <c r="J2975" s="14"/>
      <c r="K2975" s="14"/>
      <c r="L2975" s="14"/>
      <c r="M2975" s="14"/>
      <c r="N2975" s="14"/>
      <c r="O2975" s="14"/>
      <c r="Q2975" s="14" t="str">
        <f>IF(moras!H2967="SI", moras!C2967, "")</f>
        <v/>
      </c>
      <c r="R2975" s="14">
        <f>IF(moras!H2967="NO", moras!C2967, "")</f>
        <v>660259.69999999995</v>
      </c>
      <c r="S2975" s="14">
        <f t="shared" si="49"/>
        <v>-660259.69999999995</v>
      </c>
      <c r="T2975" s="14"/>
      <c r="U2975" s="14"/>
      <c r="V2975" s="14"/>
      <c r="W2975" s="14"/>
      <c r="X2975" s="14"/>
      <c r="Y2975" s="14"/>
      <c r="Z2975" s="14"/>
      <c r="AA2975" s="14"/>
      <c r="AB2975" s="14"/>
      <c r="AC2975" s="14"/>
      <c r="AD2975" s="14"/>
      <c r="AE2975" s="14"/>
      <c r="AF2975" s="14"/>
      <c r="AG2975" s="14"/>
      <c r="AH2975" s="14"/>
      <c r="AI2975" s="14"/>
      <c r="AJ2975" s="14"/>
      <c r="AK2975" s="14"/>
      <c r="AL2975" s="14"/>
    </row>
    <row r="2976" spans="1:38">
      <c r="A2976" s="14"/>
      <c r="B2976" s="14"/>
      <c r="C2976" s="14"/>
      <c r="D2976" s="14"/>
      <c r="E2976" s="14"/>
      <c r="F2976" s="14"/>
      <c r="G2976" s="14"/>
      <c r="H2976" s="14"/>
      <c r="I2976" s="14"/>
      <c r="J2976" s="14"/>
      <c r="K2976" s="14"/>
      <c r="L2976" s="14"/>
      <c r="M2976" s="14"/>
      <c r="N2976" s="14"/>
      <c r="O2976" s="14"/>
      <c r="Q2976" s="14" t="str">
        <f>IF(moras!H2968="SI", moras!C2968, "")</f>
        <v/>
      </c>
      <c r="R2976" s="14">
        <f>IF(moras!H2968="NO", moras!C2968, "")</f>
        <v>297139</v>
      </c>
      <c r="S2976" s="14">
        <f t="shared" si="49"/>
        <v>-297139</v>
      </c>
      <c r="T2976" s="14"/>
      <c r="U2976" s="14"/>
      <c r="V2976" s="14"/>
      <c r="W2976" s="14"/>
      <c r="X2976" s="14"/>
      <c r="Y2976" s="14"/>
      <c r="Z2976" s="14"/>
      <c r="AA2976" s="14"/>
      <c r="AB2976" s="14"/>
      <c r="AC2976" s="14"/>
      <c r="AD2976" s="14"/>
      <c r="AE2976" s="14"/>
      <c r="AF2976" s="14"/>
      <c r="AG2976" s="14"/>
      <c r="AH2976" s="14"/>
      <c r="AI2976" s="14"/>
      <c r="AJ2976" s="14"/>
      <c r="AK2976" s="14"/>
      <c r="AL2976" s="14"/>
    </row>
    <row r="2977" spans="1:38">
      <c r="A2977" s="14"/>
      <c r="B2977" s="14"/>
      <c r="C2977" s="14"/>
      <c r="D2977" s="14"/>
      <c r="E2977" s="14"/>
      <c r="F2977" s="14"/>
      <c r="G2977" s="14"/>
      <c r="H2977" s="14"/>
      <c r="I2977" s="14"/>
      <c r="J2977" s="14"/>
      <c r="K2977" s="14"/>
      <c r="L2977" s="14"/>
      <c r="M2977" s="14"/>
      <c r="N2977" s="14"/>
      <c r="O2977" s="14"/>
      <c r="Q2977" s="14" t="str">
        <f>IF(moras!H2969="SI", moras!C2969, "")</f>
        <v/>
      </c>
      <c r="R2977" s="14">
        <f>IF(moras!H2969="NO", moras!C2969, "")</f>
        <v>1253343.1200000001</v>
      </c>
      <c r="S2977" s="14">
        <f t="shared" si="49"/>
        <v>-1253343.1200000001</v>
      </c>
      <c r="T2977" s="14"/>
      <c r="U2977" s="14"/>
      <c r="V2977" s="14"/>
      <c r="W2977" s="14"/>
      <c r="X2977" s="14"/>
      <c r="Y2977" s="14"/>
      <c r="Z2977" s="14"/>
      <c r="AA2977" s="14"/>
      <c r="AB2977" s="14"/>
      <c r="AC2977" s="14"/>
      <c r="AD2977" s="14"/>
      <c r="AE2977" s="14"/>
      <c r="AF2977" s="14"/>
      <c r="AG2977" s="14"/>
      <c r="AH2977" s="14"/>
      <c r="AI2977" s="14"/>
      <c r="AJ2977" s="14"/>
      <c r="AK2977" s="14"/>
      <c r="AL2977" s="14"/>
    </row>
    <row r="2978" spans="1:38">
      <c r="A2978" s="14"/>
      <c r="B2978" s="14"/>
      <c r="C2978" s="14"/>
      <c r="D2978" s="14"/>
      <c r="E2978" s="14"/>
      <c r="F2978" s="14"/>
      <c r="G2978" s="14"/>
      <c r="H2978" s="14"/>
      <c r="I2978" s="14"/>
      <c r="J2978" s="14"/>
      <c r="K2978" s="14"/>
      <c r="L2978" s="14"/>
      <c r="M2978" s="14"/>
      <c r="N2978" s="14"/>
      <c r="O2978" s="14"/>
      <c r="Q2978" s="14" t="str">
        <f>IF(moras!H2970="SI", moras!C2970, "")</f>
        <v/>
      </c>
      <c r="R2978" s="14">
        <f>IF(moras!H2970="NO", moras!C2970, "")</f>
        <v>297046</v>
      </c>
      <c r="S2978" s="14">
        <f t="shared" si="49"/>
        <v>-297046</v>
      </c>
      <c r="T2978" s="14"/>
      <c r="U2978" s="14"/>
      <c r="V2978" s="14"/>
      <c r="W2978" s="14"/>
      <c r="X2978" s="14"/>
      <c r="Y2978" s="14"/>
      <c r="Z2978" s="14"/>
      <c r="AA2978" s="14"/>
      <c r="AB2978" s="14"/>
      <c r="AC2978" s="14"/>
      <c r="AD2978" s="14"/>
      <c r="AE2978" s="14"/>
      <c r="AF2978" s="14"/>
      <c r="AG2978" s="14"/>
      <c r="AH2978" s="14"/>
      <c r="AI2978" s="14"/>
      <c r="AJ2978" s="14"/>
      <c r="AK2978" s="14"/>
      <c r="AL2978" s="14"/>
    </row>
    <row r="2979" spans="1:38">
      <c r="A2979" s="14"/>
      <c r="B2979" s="14"/>
      <c r="C2979" s="14"/>
      <c r="D2979" s="14"/>
      <c r="E2979" s="14"/>
      <c r="F2979" s="14"/>
      <c r="G2979" s="14"/>
      <c r="H2979" s="14"/>
      <c r="I2979" s="14"/>
      <c r="J2979" s="14"/>
      <c r="K2979" s="14"/>
      <c r="L2979" s="14"/>
      <c r="M2979" s="14"/>
      <c r="N2979" s="14"/>
      <c r="O2979" s="14"/>
      <c r="Q2979" s="14" t="str">
        <f>IF(moras!H2971="SI", moras!C2971, "")</f>
        <v/>
      </c>
      <c r="R2979" s="14">
        <f>IF(moras!H2971="NO", moras!C2971, "")</f>
        <v>392675</v>
      </c>
      <c r="S2979" s="14">
        <f t="shared" si="49"/>
        <v>-392675</v>
      </c>
      <c r="T2979" s="14"/>
      <c r="U2979" s="14"/>
      <c r="V2979" s="14"/>
      <c r="W2979" s="14"/>
      <c r="X2979" s="14"/>
      <c r="Y2979" s="14"/>
      <c r="Z2979" s="14"/>
      <c r="AA2979" s="14"/>
      <c r="AB2979" s="14"/>
      <c r="AC2979" s="14"/>
      <c r="AD2979" s="14"/>
      <c r="AE2979" s="14"/>
      <c r="AF2979" s="14"/>
      <c r="AG2979" s="14"/>
      <c r="AH2979" s="14"/>
      <c r="AI2979" s="14"/>
      <c r="AJ2979" s="14"/>
      <c r="AK2979" s="14"/>
      <c r="AL2979" s="14"/>
    </row>
    <row r="2980" spans="1:38">
      <c r="A2980" s="14"/>
      <c r="B2980" s="14"/>
      <c r="C2980" s="14"/>
      <c r="D2980" s="14"/>
      <c r="E2980" s="14"/>
      <c r="F2980" s="14"/>
      <c r="G2980" s="14"/>
      <c r="H2980" s="14"/>
      <c r="I2980" s="14"/>
      <c r="J2980" s="14"/>
      <c r="K2980" s="14"/>
      <c r="L2980" s="14"/>
      <c r="M2980" s="14"/>
      <c r="N2980" s="14"/>
      <c r="O2980" s="14"/>
      <c r="Q2980" s="14" t="str">
        <f>IF(moras!H2972="SI", moras!C2972, "")</f>
        <v/>
      </c>
      <c r="R2980" s="14">
        <f>IF(moras!H2972="NO", moras!C2972, "")</f>
        <v>300018</v>
      </c>
      <c r="S2980" s="14">
        <f t="shared" si="49"/>
        <v>-300018</v>
      </c>
      <c r="T2980" s="14"/>
      <c r="U2980" s="14"/>
      <c r="V2980" s="14"/>
      <c r="W2980" s="14"/>
      <c r="X2980" s="14"/>
      <c r="Y2980" s="14"/>
      <c r="Z2980" s="14"/>
      <c r="AA2980" s="14"/>
      <c r="AB2980" s="14"/>
      <c r="AC2980" s="14"/>
      <c r="AD2980" s="14"/>
      <c r="AE2980" s="14"/>
      <c r="AF2980" s="14"/>
      <c r="AG2980" s="14"/>
      <c r="AH2980" s="14"/>
      <c r="AI2980" s="14"/>
      <c r="AJ2980" s="14"/>
      <c r="AK2980" s="14"/>
      <c r="AL2980" s="14"/>
    </row>
    <row r="2981" spans="1:38">
      <c r="A2981" s="14"/>
      <c r="B2981" s="14"/>
      <c r="C2981" s="14"/>
      <c r="D2981" s="14"/>
      <c r="E2981" s="14"/>
      <c r="F2981" s="14"/>
      <c r="G2981" s="14"/>
      <c r="H2981" s="14"/>
      <c r="I2981" s="14"/>
      <c r="J2981" s="14"/>
      <c r="K2981" s="14"/>
      <c r="L2981" s="14"/>
      <c r="M2981" s="14"/>
      <c r="N2981" s="14"/>
      <c r="O2981" s="14"/>
      <c r="Q2981" s="14">
        <f>IF(moras!H2973="SI", moras!C2973, "")</f>
        <v>127500</v>
      </c>
      <c r="R2981" s="14" t="str">
        <f>IF(moras!H2973="NO", moras!C2973, "")</f>
        <v/>
      </c>
      <c r="S2981" s="14" t="e">
        <f t="shared" si="49"/>
        <v>#VALUE!</v>
      </c>
      <c r="T2981" s="14"/>
      <c r="U2981" s="14"/>
      <c r="V2981" s="14"/>
      <c r="W2981" s="14"/>
      <c r="X2981" s="14"/>
      <c r="Y2981" s="14"/>
      <c r="Z2981" s="14"/>
      <c r="AA2981" s="14"/>
      <c r="AB2981" s="14"/>
      <c r="AC2981" s="14"/>
      <c r="AD2981" s="14"/>
      <c r="AE2981" s="14"/>
      <c r="AF2981" s="14"/>
      <c r="AG2981" s="14"/>
      <c r="AH2981" s="14"/>
      <c r="AI2981" s="14"/>
      <c r="AJ2981" s="14"/>
      <c r="AK2981" s="14"/>
      <c r="AL2981" s="14"/>
    </row>
    <row r="2982" spans="1:38">
      <c r="A2982" s="14"/>
      <c r="B2982" s="14"/>
      <c r="C2982" s="14"/>
      <c r="D2982" s="14"/>
      <c r="E2982" s="14"/>
      <c r="F2982" s="14"/>
      <c r="G2982" s="14"/>
      <c r="H2982" s="14"/>
      <c r="I2982" s="14"/>
      <c r="J2982" s="14"/>
      <c r="K2982" s="14"/>
      <c r="L2982" s="14"/>
      <c r="M2982" s="14"/>
      <c r="N2982" s="14"/>
      <c r="O2982" s="14"/>
      <c r="Q2982" s="14" t="str">
        <f>IF(moras!H2974="SI", moras!C2974, "")</f>
        <v/>
      </c>
      <c r="R2982" s="14">
        <f>IF(moras!H2974="NO", moras!C2974, "")</f>
        <v>296000</v>
      </c>
      <c r="S2982" s="14">
        <f t="shared" si="49"/>
        <v>-296000</v>
      </c>
      <c r="T2982" s="14"/>
      <c r="U2982" s="14"/>
      <c r="V2982" s="14"/>
      <c r="W2982" s="14"/>
      <c r="X2982" s="14"/>
      <c r="Y2982" s="14"/>
      <c r="Z2982" s="14"/>
      <c r="AA2982" s="14"/>
      <c r="AB2982" s="14"/>
      <c r="AC2982" s="14"/>
      <c r="AD2982" s="14"/>
      <c r="AE2982" s="14"/>
      <c r="AF2982" s="14"/>
      <c r="AG2982" s="14"/>
      <c r="AH2982" s="14"/>
      <c r="AI2982" s="14"/>
      <c r="AJ2982" s="14"/>
      <c r="AK2982" s="14"/>
      <c r="AL2982" s="14"/>
    </row>
    <row r="2983" spans="1:38">
      <c r="A2983" s="14"/>
      <c r="B2983" s="14"/>
      <c r="C2983" s="14"/>
      <c r="D2983" s="14"/>
      <c r="E2983" s="14"/>
      <c r="F2983" s="14"/>
      <c r="G2983" s="14"/>
      <c r="H2983" s="14"/>
      <c r="I2983" s="14"/>
      <c r="J2983" s="14"/>
      <c r="K2983" s="14"/>
      <c r="L2983" s="14"/>
      <c r="M2983" s="14"/>
      <c r="N2983" s="14"/>
      <c r="O2983" s="14"/>
      <c r="Q2983" s="14" t="str">
        <f>IF(moras!H2975="SI", moras!C2975, "")</f>
        <v/>
      </c>
      <c r="R2983" s="14">
        <f>IF(moras!H2975="NO", moras!C2975, "")</f>
        <v>64851.19</v>
      </c>
      <c r="S2983" s="14">
        <f t="shared" si="49"/>
        <v>-64851.19</v>
      </c>
      <c r="T2983" s="14"/>
      <c r="U2983" s="14"/>
      <c r="V2983" s="14"/>
      <c r="W2983" s="14"/>
      <c r="X2983" s="14"/>
      <c r="Y2983" s="14"/>
      <c r="Z2983" s="14"/>
      <c r="AA2983" s="14"/>
      <c r="AB2983" s="14"/>
      <c r="AC2983" s="14"/>
      <c r="AD2983" s="14"/>
      <c r="AE2983" s="14"/>
      <c r="AF2983" s="14"/>
      <c r="AG2983" s="14"/>
      <c r="AH2983" s="14"/>
      <c r="AI2983" s="14"/>
      <c r="AJ2983" s="14"/>
      <c r="AK2983" s="14"/>
      <c r="AL2983" s="14"/>
    </row>
    <row r="2984" spans="1:38">
      <c r="A2984" s="14"/>
      <c r="B2984" s="14"/>
      <c r="C2984" s="14"/>
      <c r="D2984" s="14"/>
      <c r="E2984" s="14"/>
      <c r="F2984" s="14"/>
      <c r="G2984" s="14"/>
      <c r="H2984" s="14"/>
      <c r="I2984" s="14"/>
      <c r="J2984" s="14"/>
      <c r="K2984" s="14"/>
      <c r="L2984" s="14"/>
      <c r="M2984" s="14"/>
      <c r="N2984" s="14"/>
      <c r="O2984" s="14"/>
      <c r="Q2984" s="14" t="str">
        <f>IF(moras!H2976="SI", moras!C2976, "")</f>
        <v/>
      </c>
      <c r="R2984" s="14">
        <f>IF(moras!H2976="NO", moras!C2976, "")</f>
        <v>10</v>
      </c>
      <c r="S2984" s="14">
        <f t="shared" si="49"/>
        <v>-10</v>
      </c>
      <c r="T2984" s="14"/>
      <c r="U2984" s="14"/>
      <c r="V2984" s="14"/>
      <c r="W2984" s="14"/>
      <c r="X2984" s="14"/>
      <c r="Y2984" s="14"/>
      <c r="Z2984" s="14"/>
      <c r="AA2984" s="14"/>
      <c r="AB2984" s="14"/>
      <c r="AC2984" s="14"/>
      <c r="AD2984" s="14"/>
      <c r="AE2984" s="14"/>
      <c r="AF2984" s="14"/>
      <c r="AG2984" s="14"/>
      <c r="AH2984" s="14"/>
      <c r="AI2984" s="14"/>
      <c r="AJ2984" s="14"/>
      <c r="AK2984" s="14"/>
      <c r="AL2984" s="14"/>
    </row>
    <row r="2985" spans="1:38">
      <c r="A2985" s="14"/>
      <c r="B2985" s="14"/>
      <c r="C2985" s="14"/>
      <c r="D2985" s="14"/>
      <c r="E2985" s="14"/>
      <c r="F2985" s="14"/>
      <c r="G2985" s="14"/>
      <c r="H2985" s="14"/>
      <c r="I2985" s="14"/>
      <c r="J2985" s="14"/>
      <c r="K2985" s="14"/>
      <c r="L2985" s="14"/>
      <c r="M2985" s="14"/>
      <c r="N2985" s="14"/>
      <c r="O2985" s="14"/>
      <c r="Q2985" s="14" t="str">
        <f>IF(moras!H2977="SI", moras!C2977, "")</f>
        <v/>
      </c>
      <c r="R2985" s="14">
        <f>IF(moras!H2977="NO", moras!C2977, "")</f>
        <v>976868.32</v>
      </c>
      <c r="S2985" s="14">
        <f t="shared" si="49"/>
        <v>-976868.32</v>
      </c>
      <c r="T2985" s="14"/>
      <c r="U2985" s="14"/>
      <c r="V2985" s="14"/>
      <c r="W2985" s="14"/>
      <c r="X2985" s="14"/>
      <c r="Y2985" s="14"/>
      <c r="Z2985" s="14"/>
      <c r="AA2985" s="14"/>
      <c r="AB2985" s="14"/>
      <c r="AC2985" s="14"/>
      <c r="AD2985" s="14"/>
      <c r="AE2985" s="14"/>
      <c r="AF2985" s="14"/>
      <c r="AG2985" s="14"/>
      <c r="AH2985" s="14"/>
      <c r="AI2985" s="14"/>
      <c r="AJ2985" s="14"/>
      <c r="AK2985" s="14"/>
      <c r="AL2985" s="14"/>
    </row>
    <row r="2986" spans="1:38">
      <c r="A2986" s="14"/>
      <c r="B2986" s="14"/>
      <c r="C2986" s="14"/>
      <c r="D2986" s="14"/>
      <c r="E2986" s="14"/>
      <c r="F2986" s="14"/>
      <c r="G2986" s="14"/>
      <c r="H2986" s="14"/>
      <c r="I2986" s="14"/>
      <c r="J2986" s="14"/>
      <c r="K2986" s="14"/>
      <c r="L2986" s="14"/>
      <c r="M2986" s="14"/>
      <c r="N2986" s="14"/>
      <c r="O2986" s="14"/>
      <c r="Q2986" s="14">
        <f>IF(moras!H2978="SI", moras!C2978, "")</f>
        <v>301783</v>
      </c>
      <c r="R2986" s="14" t="str">
        <f>IF(moras!H2978="NO", moras!C2978, "")</f>
        <v/>
      </c>
      <c r="S2986" s="14" t="e">
        <f t="shared" si="49"/>
        <v>#VALUE!</v>
      </c>
      <c r="T2986" s="14"/>
      <c r="U2986" s="14"/>
      <c r="V2986" s="14"/>
      <c r="W2986" s="14"/>
      <c r="X2986" s="14"/>
      <c r="Y2986" s="14"/>
      <c r="Z2986" s="14"/>
      <c r="AA2986" s="14"/>
      <c r="AB2986" s="14"/>
      <c r="AC2986" s="14"/>
      <c r="AD2986" s="14"/>
      <c r="AE2986" s="14"/>
      <c r="AF2986" s="14"/>
      <c r="AG2986" s="14"/>
      <c r="AH2986" s="14"/>
      <c r="AI2986" s="14"/>
      <c r="AJ2986" s="14"/>
      <c r="AK2986" s="14"/>
      <c r="AL2986" s="14"/>
    </row>
    <row r="2987" spans="1:38">
      <c r="A2987" s="14"/>
      <c r="B2987" s="14"/>
      <c r="C2987" s="14"/>
      <c r="D2987" s="14"/>
      <c r="E2987" s="14"/>
      <c r="F2987" s="14"/>
      <c r="G2987" s="14"/>
      <c r="H2987" s="14"/>
      <c r="I2987" s="14"/>
      <c r="J2987" s="14"/>
      <c r="K2987" s="14"/>
      <c r="L2987" s="14"/>
      <c r="M2987" s="14"/>
      <c r="N2987" s="14"/>
      <c r="O2987" s="14"/>
      <c r="Q2987" s="14" t="str">
        <f>IF(moras!H2979="SI", moras!C2979, "")</f>
        <v/>
      </c>
      <c r="R2987" s="14">
        <f>IF(moras!H2979="NO", moras!C2979, "")</f>
        <v>299647</v>
      </c>
      <c r="S2987" s="14">
        <f t="shared" si="49"/>
        <v>-299647</v>
      </c>
      <c r="T2987" s="14"/>
      <c r="U2987" s="14"/>
      <c r="V2987" s="14"/>
      <c r="W2987" s="14"/>
      <c r="X2987" s="14"/>
      <c r="Y2987" s="14"/>
      <c r="Z2987" s="14"/>
      <c r="AA2987" s="14"/>
      <c r="AB2987" s="14"/>
      <c r="AC2987" s="14"/>
      <c r="AD2987" s="14"/>
      <c r="AE2987" s="14"/>
      <c r="AF2987" s="14"/>
      <c r="AG2987" s="14"/>
      <c r="AH2987" s="14"/>
      <c r="AI2987" s="14"/>
      <c r="AJ2987" s="14"/>
      <c r="AK2987" s="14"/>
      <c r="AL2987" s="14"/>
    </row>
    <row r="2988" spans="1:38">
      <c r="A2988" s="14"/>
      <c r="B2988" s="14"/>
      <c r="C2988" s="14"/>
      <c r="D2988" s="14"/>
      <c r="E2988" s="14"/>
      <c r="F2988" s="14"/>
      <c r="G2988" s="14"/>
      <c r="H2988" s="14"/>
      <c r="I2988" s="14"/>
      <c r="J2988" s="14"/>
      <c r="K2988" s="14"/>
      <c r="L2988" s="14"/>
      <c r="M2988" s="14"/>
      <c r="N2988" s="14"/>
      <c r="O2988" s="14"/>
      <c r="Q2988" s="14" t="str">
        <f>IF(moras!H2980="SI", moras!C2980, "")</f>
        <v/>
      </c>
      <c r="R2988" s="14">
        <f>IF(moras!H2980="NO", moras!C2980, "")</f>
        <v>1893569.1</v>
      </c>
      <c r="S2988" s="14">
        <f t="shared" si="49"/>
        <v>-1893569.1</v>
      </c>
      <c r="T2988" s="14"/>
      <c r="U2988" s="14"/>
      <c r="V2988" s="14"/>
      <c r="W2988" s="14"/>
      <c r="X2988" s="14"/>
      <c r="Y2988" s="14"/>
      <c r="Z2988" s="14"/>
      <c r="AA2988" s="14"/>
      <c r="AB2988" s="14"/>
      <c r="AC2988" s="14"/>
      <c r="AD2988" s="14"/>
      <c r="AE2988" s="14"/>
      <c r="AF2988" s="14"/>
      <c r="AG2988" s="14"/>
      <c r="AH2988" s="14"/>
      <c r="AI2988" s="14"/>
      <c r="AJ2988" s="14"/>
      <c r="AK2988" s="14"/>
      <c r="AL2988" s="14"/>
    </row>
    <row r="2989" spans="1:38">
      <c r="A2989" s="14"/>
      <c r="B2989" s="14"/>
      <c r="C2989" s="14"/>
      <c r="D2989" s="14"/>
      <c r="E2989" s="14"/>
      <c r="F2989" s="14"/>
      <c r="G2989" s="14"/>
      <c r="H2989" s="14"/>
      <c r="I2989" s="14"/>
      <c r="J2989" s="14"/>
      <c r="K2989" s="14"/>
      <c r="L2989" s="14"/>
      <c r="M2989" s="14"/>
      <c r="N2989" s="14"/>
      <c r="O2989" s="14"/>
      <c r="Q2989" s="14" t="str">
        <f>IF(moras!H2981="SI", moras!C2981, "")</f>
        <v/>
      </c>
      <c r="R2989" s="14">
        <f>IF(moras!H2981="NO", moras!C2981, "")</f>
        <v>173700</v>
      </c>
      <c r="S2989" s="14">
        <f t="shared" si="49"/>
        <v>-173700</v>
      </c>
      <c r="T2989" s="14"/>
      <c r="U2989" s="14"/>
      <c r="V2989" s="14"/>
      <c r="W2989" s="14"/>
      <c r="X2989" s="14"/>
      <c r="Y2989" s="14"/>
      <c r="Z2989" s="14"/>
      <c r="AA2989" s="14"/>
      <c r="AB2989" s="14"/>
      <c r="AC2989" s="14"/>
      <c r="AD2989" s="14"/>
      <c r="AE2989" s="14"/>
      <c r="AF2989" s="14"/>
      <c r="AG2989" s="14"/>
      <c r="AH2989" s="14"/>
      <c r="AI2989" s="14"/>
      <c r="AJ2989" s="14"/>
      <c r="AK2989" s="14"/>
      <c r="AL2989" s="14"/>
    </row>
    <row r="2990" spans="1:38">
      <c r="A2990" s="14"/>
      <c r="B2990" s="14"/>
      <c r="C2990" s="14"/>
      <c r="D2990" s="14"/>
      <c r="E2990" s="14"/>
      <c r="F2990" s="14"/>
      <c r="G2990" s="14"/>
      <c r="H2990" s="14"/>
      <c r="I2990" s="14"/>
      <c r="J2990" s="14"/>
      <c r="K2990" s="14"/>
      <c r="L2990" s="14"/>
      <c r="M2990" s="14"/>
      <c r="N2990" s="14"/>
      <c r="O2990" s="14"/>
      <c r="Q2990" s="14" t="str">
        <f>IF(moras!H2982="SI", moras!C2982, "")</f>
        <v/>
      </c>
      <c r="R2990" s="14">
        <f>IF(moras!H2982="NO", moras!C2982, "")</f>
        <v>766774</v>
      </c>
      <c r="S2990" s="14">
        <f t="shared" si="49"/>
        <v>-766774</v>
      </c>
      <c r="T2990" s="14"/>
      <c r="U2990" s="14"/>
      <c r="V2990" s="14"/>
      <c r="W2990" s="14"/>
      <c r="X2990" s="14"/>
      <c r="Y2990" s="14"/>
      <c r="Z2990" s="14"/>
      <c r="AA2990" s="14"/>
      <c r="AB2990" s="14"/>
      <c r="AC2990" s="14"/>
      <c r="AD2990" s="14"/>
      <c r="AE2990" s="14"/>
      <c r="AF2990" s="14"/>
      <c r="AG2990" s="14"/>
      <c r="AH2990" s="14"/>
      <c r="AI2990" s="14"/>
      <c r="AJ2990" s="14"/>
      <c r="AK2990" s="14"/>
      <c r="AL2990" s="14"/>
    </row>
    <row r="2991" spans="1:38">
      <c r="A2991" s="14"/>
      <c r="B2991" s="14"/>
      <c r="C2991" s="14"/>
      <c r="D2991" s="14"/>
      <c r="E2991" s="14"/>
      <c r="F2991" s="14"/>
      <c r="G2991" s="14"/>
      <c r="H2991" s="14"/>
      <c r="I2991" s="14"/>
      <c r="J2991" s="14"/>
      <c r="K2991" s="14"/>
      <c r="L2991" s="14"/>
      <c r="M2991" s="14"/>
      <c r="N2991" s="14"/>
      <c r="O2991" s="14"/>
      <c r="Q2991" s="14" t="str">
        <f>IF(moras!H2983="SI", moras!C2983, "")</f>
        <v/>
      </c>
      <c r="R2991" s="14">
        <f>IF(moras!H2983="NO", moras!C2983, "")</f>
        <v>291514</v>
      </c>
      <c r="S2991" s="14">
        <f t="shared" si="49"/>
        <v>-291514</v>
      </c>
      <c r="T2991" s="14"/>
      <c r="U2991" s="14"/>
      <c r="V2991" s="14"/>
      <c r="W2991" s="14"/>
      <c r="X2991" s="14"/>
      <c r="Y2991" s="14"/>
      <c r="Z2991" s="14"/>
      <c r="AA2991" s="14"/>
      <c r="AB2991" s="14"/>
      <c r="AC2991" s="14"/>
      <c r="AD2991" s="14"/>
      <c r="AE2991" s="14"/>
      <c r="AF2991" s="14"/>
      <c r="AG2991" s="14"/>
      <c r="AH2991" s="14"/>
      <c r="AI2991" s="14"/>
      <c r="AJ2991" s="14"/>
      <c r="AK2991" s="14"/>
      <c r="AL2991" s="14"/>
    </row>
    <row r="2992" spans="1:38">
      <c r="A2992" s="14"/>
      <c r="B2992" s="14"/>
      <c r="C2992" s="14"/>
      <c r="D2992" s="14"/>
      <c r="E2992" s="14"/>
      <c r="F2992" s="14"/>
      <c r="G2992" s="14"/>
      <c r="H2992" s="14"/>
      <c r="I2992" s="14"/>
      <c r="J2992" s="14"/>
      <c r="K2992" s="14"/>
      <c r="L2992" s="14"/>
      <c r="M2992" s="14"/>
      <c r="N2992" s="14"/>
      <c r="O2992" s="14"/>
      <c r="Q2992" s="14" t="str">
        <f>IF(moras!H2984="SI", moras!C2984, "")</f>
        <v/>
      </c>
      <c r="R2992" s="14">
        <f>IF(moras!H2984="NO", moras!C2984, "")</f>
        <v>490122</v>
      </c>
      <c r="S2992" s="14">
        <f t="shared" si="49"/>
        <v>-490122</v>
      </c>
      <c r="T2992" s="14"/>
      <c r="U2992" s="14"/>
      <c r="V2992" s="14"/>
      <c r="W2992" s="14"/>
      <c r="X2992" s="14"/>
      <c r="Y2992" s="14"/>
      <c r="Z2992" s="14"/>
      <c r="AA2992" s="14"/>
      <c r="AB2992" s="14"/>
      <c r="AC2992" s="14"/>
      <c r="AD2992" s="14"/>
      <c r="AE2992" s="14"/>
      <c r="AF2992" s="14"/>
      <c r="AG2992" s="14"/>
      <c r="AH2992" s="14"/>
      <c r="AI2992" s="14"/>
      <c r="AJ2992" s="14"/>
      <c r="AK2992" s="14"/>
      <c r="AL2992" s="14"/>
    </row>
    <row r="2993" spans="1:38">
      <c r="A2993" s="14"/>
      <c r="B2993" s="14"/>
      <c r="C2993" s="14"/>
      <c r="D2993" s="14"/>
      <c r="E2993" s="14"/>
      <c r="F2993" s="14"/>
      <c r="G2993" s="14"/>
      <c r="H2993" s="14"/>
      <c r="I2993" s="14"/>
      <c r="J2993" s="14"/>
      <c r="K2993" s="14"/>
      <c r="L2993" s="14"/>
      <c r="M2993" s="14"/>
      <c r="N2993" s="14"/>
      <c r="O2993" s="14"/>
      <c r="Q2993" s="14" t="str">
        <f>IF(moras!H2985="SI", moras!C2985, "")</f>
        <v/>
      </c>
      <c r="R2993" s="14">
        <f>IF(moras!H2985="NO", moras!C2985, "")</f>
        <v>299647</v>
      </c>
      <c r="S2993" s="14">
        <f t="shared" si="49"/>
        <v>-299647</v>
      </c>
      <c r="T2993" s="14"/>
      <c r="U2993" s="14"/>
      <c r="V2993" s="14"/>
      <c r="W2993" s="14"/>
      <c r="X2993" s="14"/>
      <c r="Y2993" s="14"/>
      <c r="Z2993" s="14"/>
      <c r="AA2993" s="14"/>
      <c r="AB2993" s="14"/>
      <c r="AC2993" s="14"/>
      <c r="AD2993" s="14"/>
      <c r="AE2993" s="14"/>
      <c r="AF2993" s="14"/>
      <c r="AG2993" s="14"/>
      <c r="AH2993" s="14"/>
      <c r="AI2993" s="14"/>
      <c r="AJ2993" s="14"/>
      <c r="AK2993" s="14"/>
      <c r="AL2993" s="14"/>
    </row>
    <row r="2994" spans="1:38">
      <c r="A2994" s="14"/>
      <c r="B2994" s="14"/>
      <c r="C2994" s="14"/>
      <c r="D2994" s="14"/>
      <c r="E2994" s="14"/>
      <c r="F2994" s="14"/>
      <c r="G2994" s="14"/>
      <c r="H2994" s="14"/>
      <c r="I2994" s="14"/>
      <c r="J2994" s="14"/>
      <c r="K2994" s="14"/>
      <c r="L2994" s="14"/>
      <c r="M2994" s="14"/>
      <c r="N2994" s="14"/>
      <c r="O2994" s="14"/>
      <c r="Q2994" s="14">
        <f>IF(moras!H2986="SI", moras!C2986, "")</f>
        <v>297046</v>
      </c>
      <c r="R2994" s="14" t="str">
        <f>IF(moras!H2986="NO", moras!C2986, "")</f>
        <v/>
      </c>
      <c r="S2994" s="14" t="e">
        <f t="shared" si="49"/>
        <v>#VALUE!</v>
      </c>
      <c r="T2994" s="14"/>
      <c r="U2994" s="14"/>
      <c r="V2994" s="14"/>
      <c r="W2994" s="14"/>
      <c r="X2994" s="14"/>
      <c r="Y2994" s="14"/>
      <c r="Z2994" s="14"/>
      <c r="AA2994" s="14"/>
      <c r="AB2994" s="14"/>
      <c r="AC2994" s="14"/>
      <c r="AD2994" s="14"/>
      <c r="AE2994" s="14"/>
      <c r="AF2994" s="14"/>
      <c r="AG2994" s="14"/>
      <c r="AH2994" s="14"/>
      <c r="AI2994" s="14"/>
      <c r="AJ2994" s="14"/>
      <c r="AK2994" s="14"/>
      <c r="AL2994" s="14"/>
    </row>
    <row r="2995" spans="1:38">
      <c r="A2995" s="14"/>
      <c r="B2995" s="14"/>
      <c r="C2995" s="14"/>
      <c r="D2995" s="14"/>
      <c r="E2995" s="14"/>
      <c r="F2995" s="14"/>
      <c r="G2995" s="14"/>
      <c r="H2995" s="14"/>
      <c r="I2995" s="14"/>
      <c r="J2995" s="14"/>
      <c r="K2995" s="14"/>
      <c r="L2995" s="14"/>
      <c r="M2995" s="14"/>
      <c r="N2995" s="14"/>
      <c r="O2995" s="14"/>
      <c r="Q2995" s="14" t="str">
        <f>IF(moras!H2987="SI", moras!C2987, "")</f>
        <v/>
      </c>
      <c r="R2995" s="14">
        <f>IF(moras!H2987="NO", moras!C2987, "")</f>
        <v>300018</v>
      </c>
      <c r="S2995" s="14">
        <f t="shared" si="49"/>
        <v>-300018</v>
      </c>
      <c r="T2995" s="14"/>
      <c r="U2995" s="14"/>
      <c r="V2995" s="14"/>
      <c r="W2995" s="14"/>
      <c r="X2995" s="14"/>
      <c r="Y2995" s="14"/>
      <c r="Z2995" s="14"/>
      <c r="AA2995" s="14"/>
      <c r="AB2995" s="14"/>
      <c r="AC2995" s="14"/>
      <c r="AD2995" s="14"/>
      <c r="AE2995" s="14"/>
      <c r="AF2995" s="14"/>
      <c r="AG2995" s="14"/>
      <c r="AH2995" s="14"/>
      <c r="AI2995" s="14"/>
      <c r="AJ2995" s="14"/>
      <c r="AK2995" s="14"/>
      <c r="AL2995" s="14"/>
    </row>
    <row r="2996" spans="1:38">
      <c r="A2996" s="14"/>
      <c r="B2996" s="14"/>
      <c r="C2996" s="14"/>
      <c r="D2996" s="14"/>
      <c r="E2996" s="14"/>
      <c r="F2996" s="14"/>
      <c r="G2996" s="14"/>
      <c r="H2996" s="14"/>
      <c r="I2996" s="14"/>
      <c r="J2996" s="14"/>
      <c r="K2996" s="14"/>
      <c r="L2996" s="14"/>
      <c r="M2996" s="14"/>
      <c r="N2996" s="14"/>
      <c r="O2996" s="14"/>
      <c r="Q2996" s="14">
        <f>IF(moras!H2988="SI", moras!C2988, "")</f>
        <v>321550</v>
      </c>
      <c r="R2996" s="14" t="str">
        <f>IF(moras!H2988="NO", moras!C2988, "")</f>
        <v/>
      </c>
      <c r="S2996" s="14" t="e">
        <f t="shared" si="49"/>
        <v>#VALUE!</v>
      </c>
      <c r="T2996" s="14"/>
      <c r="U2996" s="14"/>
      <c r="V2996" s="14"/>
      <c r="W2996" s="14"/>
      <c r="X2996" s="14"/>
      <c r="Y2996" s="14"/>
      <c r="Z2996" s="14"/>
      <c r="AA2996" s="14"/>
      <c r="AB2996" s="14"/>
      <c r="AC2996" s="14"/>
      <c r="AD2996" s="14"/>
      <c r="AE2996" s="14"/>
      <c r="AF2996" s="14"/>
      <c r="AG2996" s="14"/>
      <c r="AH2996" s="14"/>
      <c r="AI2996" s="14"/>
      <c r="AJ2996" s="14"/>
      <c r="AK2996" s="14"/>
      <c r="AL2996" s="14"/>
    </row>
    <row r="2997" spans="1:38">
      <c r="A2997" s="14"/>
      <c r="B2997" s="14"/>
      <c r="C2997" s="14"/>
      <c r="D2997" s="14"/>
      <c r="E2997" s="14"/>
      <c r="F2997" s="14"/>
      <c r="G2997" s="14"/>
      <c r="H2997" s="14"/>
      <c r="I2997" s="14"/>
      <c r="J2997" s="14"/>
      <c r="K2997" s="14"/>
      <c r="L2997" s="14"/>
      <c r="M2997" s="14"/>
      <c r="N2997" s="14"/>
      <c r="O2997" s="14"/>
      <c r="Q2997" s="14" t="str">
        <f>IF(moras!H2989="SI", moras!C2989, "")</f>
        <v/>
      </c>
      <c r="R2997" s="14">
        <f>IF(moras!H2989="NO", moras!C2989, "")</f>
        <v>422424</v>
      </c>
      <c r="S2997" s="14">
        <f t="shared" si="49"/>
        <v>-422424</v>
      </c>
      <c r="T2997" s="14"/>
      <c r="U2997" s="14"/>
      <c r="V2997" s="14"/>
      <c r="W2997" s="14"/>
      <c r="X2997" s="14"/>
      <c r="Y2997" s="14"/>
      <c r="Z2997" s="14"/>
      <c r="AA2997" s="14"/>
      <c r="AB2997" s="14"/>
      <c r="AC2997" s="14"/>
      <c r="AD2997" s="14"/>
      <c r="AE2997" s="14"/>
      <c r="AF2997" s="14"/>
      <c r="AG2997" s="14"/>
      <c r="AH2997" s="14"/>
      <c r="AI2997" s="14"/>
      <c r="AJ2997" s="14"/>
      <c r="AK2997" s="14"/>
      <c r="AL2997" s="14"/>
    </row>
    <row r="2998" spans="1:38">
      <c r="A2998" s="14"/>
      <c r="B2998" s="14"/>
      <c r="C2998" s="14"/>
      <c r="D2998" s="14"/>
      <c r="E2998" s="14"/>
      <c r="F2998" s="14"/>
      <c r="G2998" s="14"/>
      <c r="H2998" s="14"/>
      <c r="I2998" s="14"/>
      <c r="J2998" s="14"/>
      <c r="K2998" s="14"/>
      <c r="L2998" s="14"/>
      <c r="M2998" s="14"/>
      <c r="N2998" s="14"/>
      <c r="O2998" s="14"/>
      <c r="Q2998" s="14" t="str">
        <f>IF(moras!H2990="SI", moras!C2990, "")</f>
        <v/>
      </c>
      <c r="R2998" s="14">
        <f>IF(moras!H2990="NO", moras!C2990, "")</f>
        <v>351531.84</v>
      </c>
      <c r="S2998" s="14">
        <f t="shared" si="49"/>
        <v>-351531.84</v>
      </c>
      <c r="T2998" s="14"/>
      <c r="U2998" s="14"/>
      <c r="V2998" s="14"/>
      <c r="W2998" s="14"/>
      <c r="X2998" s="14"/>
      <c r="Y2998" s="14"/>
      <c r="Z2998" s="14"/>
      <c r="AA2998" s="14"/>
      <c r="AB2998" s="14"/>
      <c r="AC2998" s="14"/>
      <c r="AD2998" s="14"/>
      <c r="AE2998" s="14"/>
      <c r="AF2998" s="14"/>
      <c r="AG2998" s="14"/>
      <c r="AH2998" s="14"/>
      <c r="AI2998" s="14"/>
      <c r="AJ2998" s="14"/>
      <c r="AK2998" s="14"/>
      <c r="AL2998" s="14"/>
    </row>
    <row r="2999" spans="1:38">
      <c r="A2999" s="14"/>
      <c r="B2999" s="14"/>
      <c r="C2999" s="14"/>
      <c r="D2999" s="14"/>
      <c r="E2999" s="14"/>
      <c r="F2999" s="14"/>
      <c r="G2999" s="14"/>
      <c r="H2999" s="14"/>
      <c r="I2999" s="14"/>
      <c r="J2999" s="14"/>
      <c r="K2999" s="14"/>
      <c r="L2999" s="14"/>
      <c r="M2999" s="14"/>
      <c r="N2999" s="14"/>
      <c r="O2999" s="14"/>
      <c r="Q2999" s="14" t="str">
        <f>IF(moras!H2991="SI", moras!C2991, "")</f>
        <v/>
      </c>
      <c r="R2999" s="14">
        <f>IF(moras!H2991="NO", moras!C2991, "")</f>
        <v>356000</v>
      </c>
      <c r="S2999" s="14">
        <f t="shared" si="49"/>
        <v>-356000</v>
      </c>
      <c r="T2999" s="14"/>
      <c r="U2999" s="14"/>
      <c r="V2999" s="14"/>
      <c r="W2999" s="14"/>
      <c r="X2999" s="14"/>
      <c r="Y2999" s="14"/>
      <c r="Z2999" s="14"/>
      <c r="AA2999" s="14"/>
      <c r="AB2999" s="14"/>
      <c r="AC2999" s="14"/>
      <c r="AD2999" s="14"/>
      <c r="AE2999" s="14"/>
      <c r="AF2999" s="14"/>
      <c r="AG2999" s="14"/>
      <c r="AH2999" s="14"/>
      <c r="AI2999" s="14"/>
      <c r="AJ2999" s="14"/>
      <c r="AK2999" s="14"/>
      <c r="AL2999" s="14"/>
    </row>
    <row r="3000" spans="1:38">
      <c r="A3000" s="14"/>
      <c r="B3000" s="14"/>
      <c r="C3000" s="14"/>
      <c r="D3000" s="14"/>
      <c r="E3000" s="14"/>
      <c r="F3000" s="14"/>
      <c r="G3000" s="14"/>
      <c r="H3000" s="14"/>
      <c r="I3000" s="14"/>
      <c r="J3000" s="14"/>
      <c r="K3000" s="14"/>
      <c r="L3000" s="14"/>
      <c r="M3000" s="14"/>
      <c r="N3000" s="14"/>
      <c r="O3000" s="14"/>
      <c r="Q3000" s="14" t="str">
        <f>IF(moras!H2992="SI", moras!C2992, "")</f>
        <v/>
      </c>
      <c r="R3000" s="14">
        <f>IF(moras!H2992="NO", moras!C2992, "")</f>
        <v>278031</v>
      </c>
      <c r="S3000" s="14">
        <f t="shared" si="49"/>
        <v>-278031</v>
      </c>
      <c r="T3000" s="14"/>
      <c r="U3000" s="14"/>
      <c r="V3000" s="14"/>
      <c r="W3000" s="14"/>
      <c r="X3000" s="14"/>
      <c r="Y3000" s="14"/>
      <c r="Z3000" s="14"/>
      <c r="AA3000" s="14"/>
      <c r="AB3000" s="14"/>
      <c r="AC3000" s="14"/>
      <c r="AD3000" s="14"/>
      <c r="AE3000" s="14"/>
      <c r="AF3000" s="14"/>
      <c r="AG3000" s="14"/>
      <c r="AH3000" s="14"/>
      <c r="AI3000" s="14"/>
      <c r="AJ3000" s="14"/>
      <c r="AK3000" s="14"/>
      <c r="AL3000" s="14"/>
    </row>
    <row r="3001" spans="1:38">
      <c r="A3001" s="14"/>
      <c r="B3001" s="14"/>
      <c r="C3001" s="14"/>
      <c r="D3001" s="14"/>
      <c r="E3001" s="14"/>
      <c r="F3001" s="14"/>
      <c r="G3001" s="14"/>
      <c r="H3001" s="14"/>
      <c r="I3001" s="14"/>
      <c r="J3001" s="14"/>
      <c r="K3001" s="14"/>
      <c r="L3001" s="14"/>
      <c r="M3001" s="14"/>
      <c r="N3001" s="14"/>
      <c r="O3001" s="14"/>
      <c r="Q3001" s="14" t="str">
        <f>IF(moras!H2993="SI", moras!C2993, "")</f>
        <v/>
      </c>
      <c r="R3001" s="14">
        <f>IF(moras!H2993="NO", moras!C2993, "")</f>
        <v>2247500</v>
      </c>
      <c r="S3001" s="14">
        <f t="shared" si="49"/>
        <v>-2247500</v>
      </c>
      <c r="T3001" s="14"/>
      <c r="U3001" s="14"/>
      <c r="V3001" s="14"/>
      <c r="W3001" s="14"/>
      <c r="X3001" s="14"/>
      <c r="Y3001" s="14"/>
      <c r="Z3001" s="14"/>
      <c r="AA3001" s="14"/>
      <c r="AB3001" s="14"/>
      <c r="AC3001" s="14"/>
      <c r="AD3001" s="14"/>
      <c r="AE3001" s="14"/>
      <c r="AF3001" s="14"/>
      <c r="AG3001" s="14"/>
      <c r="AH3001" s="14"/>
      <c r="AI3001" s="14"/>
      <c r="AJ3001" s="14"/>
      <c r="AK3001" s="14"/>
      <c r="AL3001" s="14"/>
    </row>
    <row r="3002" spans="1:38">
      <c r="A3002" s="14"/>
      <c r="B3002" s="14"/>
      <c r="C3002" s="14"/>
      <c r="D3002" s="14"/>
      <c r="E3002" s="14"/>
      <c r="F3002" s="14"/>
      <c r="G3002" s="14"/>
      <c r="H3002" s="14"/>
      <c r="I3002" s="14"/>
      <c r="J3002" s="14"/>
      <c r="K3002" s="14"/>
      <c r="L3002" s="14"/>
      <c r="M3002" s="14"/>
      <c r="N3002" s="14"/>
      <c r="O3002" s="14"/>
      <c r="Q3002" s="14" t="str">
        <f>IF(moras!H2994="SI", moras!C2994, "")</f>
        <v/>
      </c>
      <c r="R3002" s="14">
        <f>IF(moras!H2994="NO", moras!C2994, "")</f>
        <v>340000</v>
      </c>
      <c r="S3002" s="14">
        <f t="shared" si="49"/>
        <v>-340000</v>
      </c>
      <c r="T3002" s="14"/>
      <c r="U3002" s="14"/>
      <c r="V3002" s="14"/>
      <c r="W3002" s="14"/>
      <c r="X3002" s="14"/>
      <c r="Y3002" s="14"/>
      <c r="Z3002" s="14"/>
      <c r="AA3002" s="14"/>
      <c r="AB3002" s="14"/>
      <c r="AC3002" s="14"/>
      <c r="AD3002" s="14"/>
      <c r="AE3002" s="14"/>
      <c r="AF3002" s="14"/>
      <c r="AG3002" s="14"/>
      <c r="AH3002" s="14"/>
      <c r="AI3002" s="14"/>
      <c r="AJ3002" s="14"/>
      <c r="AK3002" s="14"/>
      <c r="AL3002" s="14"/>
    </row>
    <row r="3003" spans="1:38">
      <c r="A3003" s="14"/>
      <c r="B3003" s="14"/>
      <c r="C3003" s="14"/>
      <c r="D3003" s="14"/>
      <c r="E3003" s="14"/>
      <c r="F3003" s="14"/>
      <c r="G3003" s="14"/>
      <c r="H3003" s="14"/>
      <c r="I3003" s="14"/>
      <c r="J3003" s="14"/>
      <c r="K3003" s="14"/>
      <c r="L3003" s="14"/>
      <c r="M3003" s="14"/>
      <c r="N3003" s="14"/>
      <c r="O3003" s="14"/>
      <c r="Q3003" s="14">
        <f>IF(moras!H2995="SI", moras!C2995, "")</f>
        <v>50000</v>
      </c>
      <c r="R3003" s="14" t="str">
        <f>IF(moras!H2995="NO", moras!C2995, "")</f>
        <v/>
      </c>
      <c r="S3003" s="14" t="e">
        <f t="shared" si="49"/>
        <v>#VALUE!</v>
      </c>
      <c r="T3003" s="14"/>
      <c r="U3003" s="14"/>
      <c r="V3003" s="14"/>
      <c r="W3003" s="14"/>
      <c r="X3003" s="14"/>
      <c r="Y3003" s="14"/>
      <c r="Z3003" s="14"/>
      <c r="AA3003" s="14"/>
      <c r="AB3003" s="14"/>
      <c r="AC3003" s="14"/>
      <c r="AD3003" s="14"/>
      <c r="AE3003" s="14"/>
      <c r="AF3003" s="14"/>
      <c r="AG3003" s="14"/>
      <c r="AH3003" s="14"/>
      <c r="AI3003" s="14"/>
      <c r="AJ3003" s="14"/>
      <c r="AK3003" s="14"/>
      <c r="AL3003" s="14"/>
    </row>
    <row r="3004" spans="1:38">
      <c r="A3004" s="14"/>
      <c r="B3004" s="14"/>
      <c r="C3004" s="14"/>
      <c r="D3004" s="14"/>
      <c r="E3004" s="14"/>
      <c r="F3004" s="14"/>
      <c r="G3004" s="14"/>
      <c r="H3004" s="14"/>
      <c r="I3004" s="14"/>
      <c r="J3004" s="14"/>
      <c r="K3004" s="14"/>
      <c r="L3004" s="14"/>
      <c r="M3004" s="14"/>
      <c r="N3004" s="14"/>
      <c r="O3004" s="14"/>
      <c r="Q3004" s="14" t="str">
        <f>IF(moras!H2996="SI", moras!C2996, "")</f>
        <v/>
      </c>
      <c r="R3004" s="14">
        <f>IF(moras!H2996="NO", moras!C2996, "")</f>
        <v>389718</v>
      </c>
      <c r="S3004" s="14">
        <f t="shared" si="49"/>
        <v>-389718</v>
      </c>
      <c r="T3004" s="14"/>
      <c r="U3004" s="14"/>
      <c r="V3004" s="14"/>
      <c r="W3004" s="14"/>
      <c r="X3004" s="14"/>
      <c r="Y3004" s="14"/>
      <c r="Z3004" s="14"/>
      <c r="AA3004" s="14"/>
      <c r="AB3004" s="14"/>
      <c r="AC3004" s="14"/>
      <c r="AD3004" s="14"/>
      <c r="AE3004" s="14"/>
      <c r="AF3004" s="14"/>
      <c r="AG3004" s="14"/>
      <c r="AH3004" s="14"/>
      <c r="AI3004" s="14"/>
      <c r="AJ3004" s="14"/>
      <c r="AK3004" s="14"/>
      <c r="AL3004" s="14"/>
    </row>
    <row r="3005" spans="1:38">
      <c r="A3005" s="14"/>
      <c r="B3005" s="14"/>
      <c r="C3005" s="14"/>
      <c r="D3005" s="14"/>
      <c r="E3005" s="14"/>
      <c r="F3005" s="14"/>
      <c r="G3005" s="14"/>
      <c r="H3005" s="14"/>
      <c r="I3005" s="14"/>
      <c r="J3005" s="14"/>
      <c r="K3005" s="14"/>
      <c r="L3005" s="14"/>
      <c r="M3005" s="14"/>
      <c r="N3005" s="14"/>
      <c r="O3005" s="14"/>
      <c r="Q3005" s="14" t="str">
        <f>IF(moras!H2997="SI", moras!C2997, "")</f>
        <v/>
      </c>
      <c r="R3005" s="14">
        <f>IF(moras!H2997="NO", moras!C2997, "")</f>
        <v>2032262.93</v>
      </c>
      <c r="S3005" s="14">
        <f t="shared" si="49"/>
        <v>-2032262.93</v>
      </c>
      <c r="T3005" s="14"/>
      <c r="U3005" s="14"/>
      <c r="V3005" s="14"/>
      <c r="W3005" s="14"/>
      <c r="X3005" s="14"/>
      <c r="Y3005" s="14"/>
      <c r="Z3005" s="14"/>
      <c r="AA3005" s="14"/>
      <c r="AB3005" s="14"/>
      <c r="AC3005" s="14"/>
      <c r="AD3005" s="14"/>
      <c r="AE3005" s="14"/>
      <c r="AF3005" s="14"/>
      <c r="AG3005" s="14"/>
      <c r="AH3005" s="14"/>
      <c r="AI3005" s="14"/>
      <c r="AJ3005" s="14"/>
      <c r="AK3005" s="14"/>
      <c r="AL3005" s="14"/>
    </row>
    <row r="3006" spans="1:38">
      <c r="A3006" s="14"/>
      <c r="B3006" s="14"/>
      <c r="C3006" s="14"/>
      <c r="D3006" s="14"/>
      <c r="E3006" s="14"/>
      <c r="F3006" s="14"/>
      <c r="G3006" s="14"/>
      <c r="H3006" s="14"/>
      <c r="I3006" s="14"/>
      <c r="J3006" s="14"/>
      <c r="K3006" s="14"/>
      <c r="L3006" s="14"/>
      <c r="M3006" s="14"/>
      <c r="N3006" s="14"/>
      <c r="O3006" s="14"/>
      <c r="Q3006" s="14" t="str">
        <f>IF(moras!H2998="SI", moras!C2998, "")</f>
        <v/>
      </c>
      <c r="R3006" s="14">
        <f>IF(moras!H2998="NO", moras!C2998, "")</f>
        <v>89567</v>
      </c>
      <c r="S3006" s="14">
        <f t="shared" si="49"/>
        <v>-89567</v>
      </c>
      <c r="T3006" s="14"/>
      <c r="U3006" s="14"/>
      <c r="V3006" s="14"/>
      <c r="W3006" s="14"/>
      <c r="X3006" s="14"/>
      <c r="Y3006" s="14"/>
      <c r="Z3006" s="14"/>
      <c r="AA3006" s="14"/>
      <c r="AB3006" s="14"/>
      <c r="AC3006" s="14"/>
      <c r="AD3006" s="14"/>
      <c r="AE3006" s="14"/>
      <c r="AF3006" s="14"/>
      <c r="AG3006" s="14"/>
      <c r="AH3006" s="14"/>
      <c r="AI3006" s="14"/>
      <c r="AJ3006" s="14"/>
      <c r="AK3006" s="14"/>
      <c r="AL3006" s="14"/>
    </row>
    <row r="3007" spans="1:38">
      <c r="A3007" s="14"/>
      <c r="B3007" s="14"/>
      <c r="C3007" s="14"/>
      <c r="D3007" s="14"/>
      <c r="E3007" s="14"/>
      <c r="F3007" s="14"/>
      <c r="G3007" s="14"/>
      <c r="H3007" s="14"/>
      <c r="I3007" s="14"/>
      <c r="J3007" s="14"/>
      <c r="K3007" s="14"/>
      <c r="L3007" s="14"/>
      <c r="M3007" s="14"/>
      <c r="N3007" s="14"/>
      <c r="O3007" s="14"/>
      <c r="Q3007" s="14" t="str">
        <f>IF(moras!H2999="SI", moras!C2999, "")</f>
        <v/>
      </c>
      <c r="R3007" s="14">
        <f>IF(moras!H2999="NO", moras!C2999, "")</f>
        <v>316965</v>
      </c>
      <c r="S3007" s="14">
        <f t="shared" si="49"/>
        <v>-316965</v>
      </c>
      <c r="T3007" s="14"/>
      <c r="U3007" s="14"/>
      <c r="V3007" s="14"/>
      <c r="W3007" s="14"/>
      <c r="X3007" s="14"/>
      <c r="Y3007" s="14"/>
      <c r="Z3007" s="14"/>
      <c r="AA3007" s="14"/>
      <c r="AB3007" s="14"/>
      <c r="AC3007" s="14"/>
      <c r="AD3007" s="14"/>
      <c r="AE3007" s="14"/>
      <c r="AF3007" s="14"/>
      <c r="AG3007" s="14"/>
      <c r="AH3007" s="14"/>
      <c r="AI3007" s="14"/>
      <c r="AJ3007" s="14"/>
      <c r="AK3007" s="14"/>
      <c r="AL3007" s="14"/>
    </row>
    <row r="3008" spans="1:38">
      <c r="A3008" s="14"/>
      <c r="B3008" s="14"/>
      <c r="C3008" s="14"/>
      <c r="D3008" s="14"/>
      <c r="E3008" s="14"/>
      <c r="F3008" s="14"/>
      <c r="G3008" s="14"/>
      <c r="H3008" s="14"/>
      <c r="I3008" s="14"/>
      <c r="J3008" s="14"/>
      <c r="K3008" s="14"/>
      <c r="L3008" s="14"/>
      <c r="M3008" s="14"/>
      <c r="N3008" s="14"/>
      <c r="O3008" s="14"/>
      <c r="Q3008" s="14" t="str">
        <f>IF(moras!H3000="SI", moras!C3000, "")</f>
        <v/>
      </c>
      <c r="R3008" s="14">
        <f>IF(moras!H3000="NO", moras!C3000, "")</f>
        <v>347135</v>
      </c>
      <c r="S3008" s="14">
        <f t="shared" si="49"/>
        <v>-347135</v>
      </c>
      <c r="T3008" s="14"/>
      <c r="U3008" s="14"/>
      <c r="V3008" s="14"/>
      <c r="W3008" s="14"/>
      <c r="X3008" s="14"/>
      <c r="Y3008" s="14"/>
      <c r="Z3008" s="14"/>
      <c r="AA3008" s="14"/>
      <c r="AB3008" s="14"/>
      <c r="AC3008" s="14"/>
      <c r="AD3008" s="14"/>
      <c r="AE3008" s="14"/>
      <c r="AF3008" s="14"/>
      <c r="AG3008" s="14"/>
      <c r="AH3008" s="14"/>
      <c r="AI3008" s="14"/>
      <c r="AJ3008" s="14"/>
      <c r="AK3008" s="14"/>
      <c r="AL3008" s="14"/>
    </row>
    <row r="3009" spans="1:38">
      <c r="A3009" s="14"/>
      <c r="B3009" s="14"/>
      <c r="C3009" s="14"/>
      <c r="D3009" s="14"/>
      <c r="E3009" s="14"/>
      <c r="F3009" s="14"/>
      <c r="G3009" s="14"/>
      <c r="H3009" s="14"/>
      <c r="I3009" s="14"/>
      <c r="J3009" s="14"/>
      <c r="K3009" s="14"/>
      <c r="L3009" s="14"/>
      <c r="M3009" s="14"/>
      <c r="N3009" s="14"/>
      <c r="O3009" s="14"/>
      <c r="Q3009" s="14" t="str">
        <f>IF(moras!H3001="SI", moras!C3001, "")</f>
        <v/>
      </c>
      <c r="R3009" s="14">
        <f>IF(moras!H3001="NO", moras!C3001, "")</f>
        <v>1501649.3</v>
      </c>
      <c r="S3009" s="14">
        <f t="shared" si="49"/>
        <v>-1501649.3</v>
      </c>
      <c r="T3009" s="14"/>
      <c r="U3009" s="14"/>
      <c r="V3009" s="14"/>
      <c r="W3009" s="14"/>
      <c r="X3009" s="14"/>
      <c r="Y3009" s="14"/>
      <c r="Z3009" s="14"/>
      <c r="AA3009" s="14"/>
      <c r="AB3009" s="14"/>
      <c r="AC3009" s="14"/>
      <c r="AD3009" s="14"/>
      <c r="AE3009" s="14"/>
      <c r="AF3009" s="14"/>
      <c r="AG3009" s="14"/>
      <c r="AH3009" s="14"/>
      <c r="AI3009" s="14"/>
      <c r="AJ3009" s="14"/>
      <c r="AK3009" s="14"/>
      <c r="AL3009" s="14"/>
    </row>
    <row r="3010" spans="1:38">
      <c r="A3010" s="14"/>
      <c r="B3010" s="14"/>
      <c r="C3010" s="14"/>
      <c r="D3010" s="14"/>
      <c r="E3010" s="14"/>
      <c r="F3010" s="14"/>
      <c r="G3010" s="14"/>
      <c r="H3010" s="14"/>
      <c r="I3010" s="14"/>
      <c r="J3010" s="14"/>
      <c r="K3010" s="14"/>
      <c r="L3010" s="14"/>
      <c r="M3010" s="14"/>
      <c r="N3010" s="14"/>
      <c r="O3010" s="14"/>
      <c r="Q3010" s="14" t="str">
        <f>IF(moras!H3002="SI", moras!C3002, "")</f>
        <v/>
      </c>
      <c r="R3010" s="14">
        <f>IF(moras!H3002="NO", moras!C3002, "")</f>
        <v>302470</v>
      </c>
      <c r="S3010" s="14">
        <f t="shared" si="49"/>
        <v>-302470</v>
      </c>
      <c r="T3010" s="14"/>
      <c r="U3010" s="14"/>
      <c r="V3010" s="14"/>
      <c r="W3010" s="14"/>
      <c r="X3010" s="14"/>
      <c r="Y3010" s="14"/>
      <c r="Z3010" s="14"/>
      <c r="AA3010" s="14"/>
      <c r="AB3010" s="14"/>
      <c r="AC3010" s="14"/>
      <c r="AD3010" s="14"/>
      <c r="AE3010" s="14"/>
      <c r="AF3010" s="14"/>
      <c r="AG3010" s="14"/>
      <c r="AH3010" s="14"/>
      <c r="AI3010" s="14"/>
      <c r="AJ3010" s="14"/>
      <c r="AK3010" s="14"/>
      <c r="AL3010" s="14"/>
    </row>
    <row r="3011" spans="1:38">
      <c r="A3011" s="14"/>
      <c r="B3011" s="14"/>
      <c r="C3011" s="14"/>
      <c r="D3011" s="14"/>
      <c r="E3011" s="14"/>
      <c r="F3011" s="14"/>
      <c r="G3011" s="14"/>
      <c r="H3011" s="14"/>
      <c r="I3011" s="14"/>
      <c r="J3011" s="14"/>
      <c r="K3011" s="14"/>
      <c r="L3011" s="14"/>
      <c r="M3011" s="14"/>
      <c r="N3011" s="14"/>
      <c r="O3011" s="14"/>
      <c r="Q3011" s="14" t="str">
        <f>IF(moras!H3003="SI", moras!C3003, "")</f>
        <v/>
      </c>
      <c r="R3011" s="14">
        <f>IF(moras!H3003="NO", moras!C3003, "")</f>
        <v>477140</v>
      </c>
      <c r="S3011" s="14">
        <f t="shared" si="49"/>
        <v>-477140</v>
      </c>
      <c r="T3011" s="14"/>
      <c r="U3011" s="14"/>
      <c r="V3011" s="14"/>
      <c r="W3011" s="14"/>
      <c r="X3011" s="14"/>
      <c r="Y3011" s="14"/>
      <c r="Z3011" s="14"/>
      <c r="AA3011" s="14"/>
      <c r="AB3011" s="14"/>
      <c r="AC3011" s="14"/>
      <c r="AD3011" s="14"/>
      <c r="AE3011" s="14"/>
      <c r="AF3011" s="14"/>
      <c r="AG3011" s="14"/>
      <c r="AH3011" s="14"/>
      <c r="AI3011" s="14"/>
      <c r="AJ3011" s="14"/>
      <c r="AK3011" s="14"/>
      <c r="AL3011" s="14"/>
    </row>
    <row r="3012" spans="1:38">
      <c r="A3012" s="14"/>
      <c r="B3012" s="14"/>
      <c r="C3012" s="14"/>
      <c r="D3012" s="14"/>
      <c r="E3012" s="14"/>
      <c r="F3012" s="14"/>
      <c r="G3012" s="14"/>
      <c r="H3012" s="14"/>
      <c r="I3012" s="14"/>
      <c r="J3012" s="14"/>
      <c r="K3012" s="14"/>
      <c r="L3012" s="14"/>
      <c r="M3012" s="14"/>
      <c r="N3012" s="14"/>
      <c r="O3012" s="14"/>
      <c r="Q3012" s="14" t="str">
        <f>IF(moras!H3004="SI", moras!C3004, "")</f>
        <v/>
      </c>
      <c r="R3012" s="14">
        <f>IF(moras!H3004="NO", moras!C3004, "")</f>
        <v>1194392</v>
      </c>
      <c r="S3012" s="14">
        <f t="shared" si="49"/>
        <v>-1194392</v>
      </c>
      <c r="T3012" s="14"/>
      <c r="U3012" s="14"/>
      <c r="V3012" s="14"/>
      <c r="W3012" s="14"/>
      <c r="X3012" s="14"/>
      <c r="Y3012" s="14"/>
      <c r="Z3012" s="14"/>
      <c r="AA3012" s="14"/>
      <c r="AB3012" s="14"/>
      <c r="AC3012" s="14"/>
      <c r="AD3012" s="14"/>
      <c r="AE3012" s="14"/>
      <c r="AF3012" s="14"/>
      <c r="AG3012" s="14"/>
      <c r="AH3012" s="14"/>
      <c r="AI3012" s="14"/>
      <c r="AJ3012" s="14"/>
      <c r="AK3012" s="14"/>
      <c r="AL3012" s="14"/>
    </row>
    <row r="3013" spans="1:38">
      <c r="A3013" s="14"/>
      <c r="B3013" s="14"/>
      <c r="C3013" s="14"/>
      <c r="D3013" s="14"/>
      <c r="E3013" s="14"/>
      <c r="F3013" s="14"/>
      <c r="G3013" s="14"/>
      <c r="H3013" s="14"/>
      <c r="I3013" s="14"/>
      <c r="J3013" s="14"/>
      <c r="K3013" s="14"/>
      <c r="L3013" s="14"/>
      <c r="M3013" s="14"/>
      <c r="N3013" s="14"/>
      <c r="O3013" s="14"/>
      <c r="Q3013" s="14" t="str">
        <f>IF(moras!H3005="SI", moras!C3005, "")</f>
        <v/>
      </c>
      <c r="R3013" s="14">
        <f>IF(moras!H3005="NO", moras!C3005, "")</f>
        <v>1876023.5</v>
      </c>
      <c r="S3013" s="14">
        <f t="shared" si="49"/>
        <v>-1876023.5</v>
      </c>
      <c r="T3013" s="14"/>
      <c r="U3013" s="14"/>
      <c r="V3013" s="14"/>
      <c r="W3013" s="14"/>
      <c r="X3013" s="14"/>
      <c r="Y3013" s="14"/>
      <c r="Z3013" s="14"/>
      <c r="AA3013" s="14"/>
      <c r="AB3013" s="14"/>
      <c r="AC3013" s="14"/>
      <c r="AD3013" s="14"/>
      <c r="AE3013" s="14"/>
      <c r="AF3013" s="14"/>
      <c r="AG3013" s="14"/>
      <c r="AH3013" s="14"/>
      <c r="AI3013" s="14"/>
      <c r="AJ3013" s="14"/>
      <c r="AK3013" s="14"/>
      <c r="AL3013" s="14"/>
    </row>
    <row r="3014" spans="1:38">
      <c r="A3014" s="14"/>
      <c r="B3014" s="14"/>
      <c r="C3014" s="14"/>
      <c r="D3014" s="14"/>
      <c r="E3014" s="14"/>
      <c r="F3014" s="14"/>
      <c r="G3014" s="14"/>
      <c r="H3014" s="14"/>
      <c r="I3014" s="14"/>
      <c r="J3014" s="14"/>
      <c r="K3014" s="14"/>
      <c r="L3014" s="14"/>
      <c r="M3014" s="14"/>
      <c r="N3014" s="14"/>
      <c r="O3014" s="14"/>
      <c r="Q3014" s="14" t="str">
        <f>IF(moras!H3006="SI", moras!C3006, "")</f>
        <v/>
      </c>
      <c r="R3014" s="14">
        <f>IF(moras!H3006="NO", moras!C3006, "")</f>
        <v>582000</v>
      </c>
      <c r="S3014" s="14">
        <f t="shared" si="49"/>
        <v>-582000</v>
      </c>
      <c r="T3014" s="14"/>
      <c r="U3014" s="14"/>
      <c r="V3014" s="14"/>
      <c r="W3014" s="14"/>
      <c r="X3014" s="14"/>
      <c r="Y3014" s="14"/>
      <c r="Z3014" s="14"/>
      <c r="AA3014" s="14"/>
      <c r="AB3014" s="14"/>
      <c r="AC3014" s="14"/>
      <c r="AD3014" s="14"/>
      <c r="AE3014" s="14"/>
      <c r="AF3014" s="14"/>
      <c r="AG3014" s="14"/>
      <c r="AH3014" s="14"/>
      <c r="AI3014" s="14"/>
      <c r="AJ3014" s="14"/>
      <c r="AK3014" s="14"/>
      <c r="AL3014" s="14"/>
    </row>
    <row r="3015" spans="1:38">
      <c r="A3015" s="14"/>
      <c r="B3015" s="14"/>
      <c r="C3015" s="14"/>
      <c r="D3015" s="14"/>
      <c r="E3015" s="14"/>
      <c r="F3015" s="14"/>
      <c r="G3015" s="14"/>
      <c r="H3015" s="14"/>
      <c r="I3015" s="14"/>
      <c r="J3015" s="14"/>
      <c r="K3015" s="14"/>
      <c r="L3015" s="14"/>
      <c r="M3015" s="14"/>
      <c r="N3015" s="14"/>
      <c r="O3015" s="14"/>
      <c r="Q3015" s="14" t="str">
        <f>IF(moras!H3007="SI", moras!C3007, "")</f>
        <v/>
      </c>
      <c r="R3015" s="14">
        <f>IF(moras!H3007="NO", moras!C3007, "")</f>
        <v>627691</v>
      </c>
      <c r="S3015" s="14">
        <f t="shared" si="49"/>
        <v>-627691</v>
      </c>
      <c r="T3015" s="14"/>
      <c r="U3015" s="14"/>
      <c r="V3015" s="14"/>
      <c r="W3015" s="14"/>
      <c r="X3015" s="14"/>
      <c r="Y3015" s="14"/>
      <c r="Z3015" s="14"/>
      <c r="AA3015" s="14"/>
      <c r="AB3015" s="14"/>
      <c r="AC3015" s="14"/>
      <c r="AD3015" s="14"/>
      <c r="AE3015" s="14"/>
      <c r="AF3015" s="14"/>
      <c r="AG3015" s="14"/>
      <c r="AH3015" s="14"/>
      <c r="AI3015" s="14"/>
      <c r="AJ3015" s="14"/>
      <c r="AK3015" s="14"/>
      <c r="AL3015" s="14"/>
    </row>
    <row r="3016" spans="1:38">
      <c r="A3016" s="14"/>
      <c r="B3016" s="14"/>
      <c r="C3016" s="14"/>
      <c r="D3016" s="14"/>
      <c r="E3016" s="14"/>
      <c r="F3016" s="14"/>
      <c r="G3016" s="14"/>
      <c r="H3016" s="14"/>
      <c r="I3016" s="14"/>
      <c r="J3016" s="14"/>
      <c r="K3016" s="14"/>
      <c r="L3016" s="14"/>
      <c r="M3016" s="14"/>
      <c r="N3016" s="14"/>
      <c r="O3016" s="14"/>
      <c r="Q3016" s="14" t="str">
        <f>IF(moras!H3008="SI", moras!C3008, "")</f>
        <v/>
      </c>
      <c r="R3016" s="14">
        <f>IF(moras!H3008="NO", moras!C3008, "")</f>
        <v>297046</v>
      </c>
      <c r="S3016" s="14">
        <f t="shared" si="49"/>
        <v>-297046</v>
      </c>
      <c r="T3016" s="14"/>
      <c r="U3016" s="14"/>
      <c r="V3016" s="14"/>
      <c r="W3016" s="14"/>
      <c r="X3016" s="14"/>
      <c r="Y3016" s="14"/>
      <c r="Z3016" s="14"/>
      <c r="AA3016" s="14"/>
      <c r="AB3016" s="14"/>
      <c r="AC3016" s="14"/>
      <c r="AD3016" s="14"/>
      <c r="AE3016" s="14"/>
      <c r="AF3016" s="14"/>
      <c r="AG3016" s="14"/>
      <c r="AH3016" s="14"/>
      <c r="AI3016" s="14"/>
      <c r="AJ3016" s="14"/>
      <c r="AK3016" s="14"/>
      <c r="AL3016" s="14"/>
    </row>
    <row r="3017" spans="1:38">
      <c r="A3017" s="14"/>
      <c r="B3017" s="14"/>
      <c r="C3017" s="14"/>
      <c r="D3017" s="14"/>
      <c r="E3017" s="14"/>
      <c r="F3017" s="14"/>
      <c r="G3017" s="14"/>
      <c r="H3017" s="14"/>
      <c r="I3017" s="14"/>
      <c r="J3017" s="14"/>
      <c r="K3017" s="14"/>
      <c r="L3017" s="14"/>
      <c r="M3017" s="14"/>
      <c r="N3017" s="14"/>
      <c r="O3017" s="14"/>
      <c r="Q3017" s="14">
        <f>IF(moras!H3009="SI", moras!C3009, "")</f>
        <v>944226</v>
      </c>
      <c r="R3017" s="14" t="str">
        <f>IF(moras!H3009="NO", moras!C3009, "")</f>
        <v/>
      </c>
      <c r="S3017" s="14" t="e">
        <f t="shared" si="49"/>
        <v>#VALUE!</v>
      </c>
      <c r="T3017" s="14"/>
      <c r="U3017" s="14"/>
      <c r="V3017" s="14"/>
      <c r="W3017" s="14"/>
      <c r="X3017" s="14"/>
      <c r="Y3017" s="14"/>
      <c r="Z3017" s="14"/>
      <c r="AA3017" s="14"/>
      <c r="AB3017" s="14"/>
      <c r="AC3017" s="14"/>
      <c r="AD3017" s="14"/>
      <c r="AE3017" s="14"/>
      <c r="AF3017" s="14"/>
      <c r="AG3017" s="14"/>
      <c r="AH3017" s="14"/>
      <c r="AI3017" s="14"/>
      <c r="AJ3017" s="14"/>
      <c r="AK3017" s="14"/>
      <c r="AL3017" s="14"/>
    </row>
    <row r="3018" spans="1:38">
      <c r="A3018" s="14"/>
      <c r="B3018" s="14"/>
      <c r="C3018" s="14"/>
      <c r="D3018" s="14"/>
      <c r="E3018" s="14"/>
      <c r="F3018" s="14"/>
      <c r="G3018" s="14"/>
      <c r="H3018" s="14"/>
      <c r="I3018" s="14"/>
      <c r="J3018" s="14"/>
      <c r="K3018" s="14"/>
      <c r="L3018" s="14"/>
      <c r="M3018" s="14"/>
      <c r="N3018" s="14"/>
      <c r="O3018" s="14"/>
      <c r="Q3018" s="14" t="str">
        <f>IF(moras!H3010="SI", moras!C3010, "")</f>
        <v/>
      </c>
      <c r="R3018" s="14">
        <f>IF(moras!H3010="NO", moras!C3010, "")</f>
        <v>5249730</v>
      </c>
      <c r="S3018" s="14">
        <f t="shared" si="49"/>
        <v>-5249730</v>
      </c>
      <c r="T3018" s="14"/>
      <c r="U3018" s="14"/>
      <c r="V3018" s="14"/>
      <c r="W3018" s="14"/>
      <c r="X3018" s="14"/>
      <c r="Y3018" s="14"/>
      <c r="Z3018" s="14"/>
      <c r="AA3018" s="14"/>
      <c r="AB3018" s="14"/>
      <c r="AC3018" s="14"/>
      <c r="AD3018" s="14"/>
      <c r="AE3018" s="14"/>
      <c r="AF3018" s="14"/>
      <c r="AG3018" s="14"/>
      <c r="AH3018" s="14"/>
      <c r="AI3018" s="14"/>
      <c r="AJ3018" s="14"/>
      <c r="AK3018" s="14"/>
      <c r="AL3018" s="14"/>
    </row>
    <row r="3019" spans="1:38">
      <c r="A3019" s="14"/>
      <c r="B3019" s="14"/>
      <c r="C3019" s="14"/>
      <c r="D3019" s="14"/>
      <c r="E3019" s="14"/>
      <c r="F3019" s="14"/>
      <c r="G3019" s="14"/>
      <c r="H3019" s="14"/>
      <c r="I3019" s="14"/>
      <c r="J3019" s="14"/>
      <c r="K3019" s="14"/>
      <c r="L3019" s="14"/>
      <c r="M3019" s="14"/>
      <c r="N3019" s="14"/>
      <c r="O3019" s="14"/>
      <c r="Q3019" s="14" t="str">
        <f>IF(moras!H3011="SI", moras!C3011, "")</f>
        <v/>
      </c>
      <c r="R3019" s="14">
        <f>IF(moras!H3011="NO", moras!C3011, "")</f>
        <v>737925</v>
      </c>
      <c r="S3019" s="14">
        <f t="shared" ref="S3019:S3082" si="50">-R3019</f>
        <v>-737925</v>
      </c>
      <c r="T3019" s="14"/>
      <c r="U3019" s="14"/>
      <c r="V3019" s="14"/>
      <c r="W3019" s="14"/>
      <c r="X3019" s="14"/>
      <c r="Y3019" s="14"/>
      <c r="Z3019" s="14"/>
      <c r="AA3019" s="14"/>
      <c r="AB3019" s="14"/>
      <c r="AC3019" s="14"/>
      <c r="AD3019" s="14"/>
      <c r="AE3019" s="14"/>
      <c r="AF3019" s="14"/>
      <c r="AG3019" s="14"/>
      <c r="AH3019" s="14"/>
      <c r="AI3019" s="14"/>
      <c r="AJ3019" s="14"/>
      <c r="AK3019" s="14"/>
      <c r="AL3019" s="14"/>
    </row>
    <row r="3020" spans="1:38">
      <c r="A3020" s="14"/>
      <c r="B3020" s="14"/>
      <c r="C3020" s="14"/>
      <c r="D3020" s="14"/>
      <c r="E3020" s="14"/>
      <c r="F3020" s="14"/>
      <c r="G3020" s="14"/>
      <c r="H3020" s="14"/>
      <c r="I3020" s="14"/>
      <c r="J3020" s="14"/>
      <c r="K3020" s="14"/>
      <c r="L3020" s="14"/>
      <c r="M3020" s="14"/>
      <c r="N3020" s="14"/>
      <c r="O3020" s="14"/>
      <c r="Q3020" s="14" t="str">
        <f>IF(moras!H3012="SI", moras!C3012, "")</f>
        <v/>
      </c>
      <c r="R3020" s="14">
        <f>IF(moras!H3012="NO", moras!C3012, "")</f>
        <v>700000</v>
      </c>
      <c r="S3020" s="14">
        <f t="shared" si="50"/>
        <v>-700000</v>
      </c>
      <c r="T3020" s="14"/>
      <c r="U3020" s="14"/>
      <c r="V3020" s="14"/>
      <c r="W3020" s="14"/>
      <c r="X3020" s="14"/>
      <c r="Y3020" s="14"/>
      <c r="Z3020" s="14"/>
      <c r="AA3020" s="14"/>
      <c r="AB3020" s="14"/>
      <c r="AC3020" s="14"/>
      <c r="AD3020" s="14"/>
      <c r="AE3020" s="14"/>
      <c r="AF3020" s="14"/>
      <c r="AG3020" s="14"/>
      <c r="AH3020" s="14"/>
      <c r="AI3020" s="14"/>
      <c r="AJ3020" s="14"/>
      <c r="AK3020" s="14"/>
      <c r="AL3020" s="14"/>
    </row>
    <row r="3021" spans="1:38">
      <c r="A3021" s="14"/>
      <c r="B3021" s="14"/>
      <c r="C3021" s="14"/>
      <c r="D3021" s="14"/>
      <c r="E3021" s="14"/>
      <c r="F3021" s="14"/>
      <c r="G3021" s="14"/>
      <c r="H3021" s="14"/>
      <c r="I3021" s="14"/>
      <c r="J3021" s="14"/>
      <c r="K3021" s="14"/>
      <c r="L3021" s="14"/>
      <c r="M3021" s="14"/>
      <c r="N3021" s="14"/>
      <c r="O3021" s="14"/>
      <c r="Q3021" s="14" t="str">
        <f>IF(moras!H3013="SI", moras!C3013, "")</f>
        <v/>
      </c>
      <c r="R3021" s="14">
        <f>IF(moras!H3013="NO", moras!C3013, "")</f>
        <v>278030</v>
      </c>
      <c r="S3021" s="14">
        <f t="shared" si="50"/>
        <v>-278030</v>
      </c>
      <c r="T3021" s="14"/>
      <c r="U3021" s="14"/>
      <c r="V3021" s="14"/>
      <c r="W3021" s="14"/>
      <c r="X3021" s="14"/>
      <c r="Y3021" s="14"/>
      <c r="Z3021" s="14"/>
      <c r="AA3021" s="14"/>
      <c r="AB3021" s="14"/>
      <c r="AC3021" s="14"/>
      <c r="AD3021" s="14"/>
      <c r="AE3021" s="14"/>
      <c r="AF3021" s="14"/>
      <c r="AG3021" s="14"/>
      <c r="AH3021" s="14"/>
      <c r="AI3021" s="14"/>
      <c r="AJ3021" s="14"/>
      <c r="AK3021" s="14"/>
      <c r="AL3021" s="14"/>
    </row>
    <row r="3022" spans="1:38">
      <c r="A3022" s="14"/>
      <c r="B3022" s="14"/>
      <c r="C3022" s="14"/>
      <c r="D3022" s="14"/>
      <c r="E3022" s="14"/>
      <c r="F3022" s="14"/>
      <c r="G3022" s="14"/>
      <c r="H3022" s="14"/>
      <c r="I3022" s="14"/>
      <c r="J3022" s="14"/>
      <c r="K3022" s="14"/>
      <c r="L3022" s="14"/>
      <c r="M3022" s="14"/>
      <c r="N3022" s="14"/>
      <c r="O3022" s="14"/>
      <c r="Q3022" s="14" t="str">
        <f>IF(moras!H3014="SI", moras!C3014, "")</f>
        <v/>
      </c>
      <c r="R3022" s="14">
        <f>IF(moras!H3014="NO", moras!C3014, "")</f>
        <v>398401.34</v>
      </c>
      <c r="S3022" s="14">
        <f t="shared" si="50"/>
        <v>-398401.34</v>
      </c>
      <c r="T3022" s="14"/>
      <c r="U3022" s="14"/>
      <c r="V3022" s="14"/>
      <c r="W3022" s="14"/>
      <c r="X3022" s="14"/>
      <c r="Y3022" s="14"/>
      <c r="Z3022" s="14"/>
      <c r="AA3022" s="14"/>
      <c r="AB3022" s="14"/>
      <c r="AC3022" s="14"/>
      <c r="AD3022" s="14"/>
      <c r="AE3022" s="14"/>
      <c r="AF3022" s="14"/>
      <c r="AG3022" s="14"/>
      <c r="AH3022" s="14"/>
      <c r="AI3022" s="14"/>
      <c r="AJ3022" s="14"/>
      <c r="AK3022" s="14"/>
      <c r="AL3022" s="14"/>
    </row>
    <row r="3023" spans="1:38">
      <c r="A3023" s="14"/>
      <c r="B3023" s="14"/>
      <c r="C3023" s="14"/>
      <c r="D3023" s="14"/>
      <c r="E3023" s="14"/>
      <c r="F3023" s="14"/>
      <c r="G3023" s="14"/>
      <c r="H3023" s="14"/>
      <c r="I3023" s="14"/>
      <c r="J3023" s="14"/>
      <c r="K3023" s="14"/>
      <c r="L3023" s="14"/>
      <c r="M3023" s="14"/>
      <c r="N3023" s="14"/>
      <c r="O3023" s="14"/>
      <c r="Q3023" s="14" t="str">
        <f>IF(moras!H3015="SI", moras!C3015, "")</f>
        <v/>
      </c>
      <c r="R3023" s="14">
        <f>IF(moras!H3015="NO", moras!C3015, "")</f>
        <v>361529.4</v>
      </c>
      <c r="S3023" s="14">
        <f t="shared" si="50"/>
        <v>-361529.4</v>
      </c>
      <c r="T3023" s="14"/>
      <c r="U3023" s="14"/>
      <c r="V3023" s="14"/>
      <c r="W3023" s="14"/>
      <c r="X3023" s="14"/>
      <c r="Y3023" s="14"/>
      <c r="Z3023" s="14"/>
      <c r="AA3023" s="14"/>
      <c r="AB3023" s="14"/>
      <c r="AC3023" s="14"/>
      <c r="AD3023" s="14"/>
      <c r="AE3023" s="14"/>
      <c r="AF3023" s="14"/>
      <c r="AG3023" s="14"/>
      <c r="AH3023" s="14"/>
      <c r="AI3023" s="14"/>
      <c r="AJ3023" s="14"/>
      <c r="AK3023" s="14"/>
      <c r="AL3023" s="14"/>
    </row>
    <row r="3024" spans="1:38">
      <c r="A3024" s="14"/>
      <c r="B3024" s="14"/>
      <c r="C3024" s="14"/>
      <c r="D3024" s="14"/>
      <c r="E3024" s="14"/>
      <c r="F3024" s="14"/>
      <c r="G3024" s="14"/>
      <c r="H3024" s="14"/>
      <c r="I3024" s="14"/>
      <c r="J3024" s="14"/>
      <c r="K3024" s="14"/>
      <c r="L3024" s="14"/>
      <c r="M3024" s="14"/>
      <c r="N3024" s="14"/>
      <c r="O3024" s="14"/>
      <c r="Q3024" s="14" t="str">
        <f>IF(moras!H3016="SI", moras!C3016, "")</f>
        <v/>
      </c>
      <c r="R3024" s="14">
        <f>IF(moras!H3016="NO", moras!C3016, "")</f>
        <v>2399594.0699999998</v>
      </c>
      <c r="S3024" s="14">
        <f t="shared" si="50"/>
        <v>-2399594.0699999998</v>
      </c>
      <c r="T3024" s="14"/>
      <c r="U3024" s="14"/>
      <c r="V3024" s="14"/>
      <c r="W3024" s="14"/>
      <c r="X3024" s="14"/>
      <c r="Y3024" s="14"/>
      <c r="Z3024" s="14"/>
      <c r="AA3024" s="14"/>
      <c r="AB3024" s="14"/>
      <c r="AC3024" s="14"/>
      <c r="AD3024" s="14"/>
      <c r="AE3024" s="14"/>
      <c r="AF3024" s="14"/>
      <c r="AG3024" s="14"/>
      <c r="AH3024" s="14"/>
      <c r="AI3024" s="14"/>
      <c r="AJ3024" s="14"/>
      <c r="AK3024" s="14"/>
      <c r="AL3024" s="14"/>
    </row>
    <row r="3025" spans="1:38">
      <c r="A3025" s="14"/>
      <c r="B3025" s="14"/>
      <c r="C3025" s="14"/>
      <c r="D3025" s="14"/>
      <c r="E3025" s="14"/>
      <c r="F3025" s="14"/>
      <c r="G3025" s="14"/>
      <c r="H3025" s="14"/>
      <c r="I3025" s="14"/>
      <c r="J3025" s="14"/>
      <c r="K3025" s="14"/>
      <c r="L3025" s="14"/>
      <c r="M3025" s="14"/>
      <c r="N3025" s="14"/>
      <c r="O3025" s="14"/>
      <c r="Q3025" s="14" t="str">
        <f>IF(moras!H3017="SI", moras!C3017, "")</f>
        <v/>
      </c>
      <c r="R3025" s="14">
        <f>IF(moras!H3017="NO", moras!C3017, "")</f>
        <v>610142</v>
      </c>
      <c r="S3025" s="14">
        <f t="shared" si="50"/>
        <v>-610142</v>
      </c>
      <c r="T3025" s="14"/>
      <c r="U3025" s="14"/>
      <c r="V3025" s="14"/>
      <c r="W3025" s="14"/>
      <c r="X3025" s="14"/>
      <c r="Y3025" s="14"/>
      <c r="Z3025" s="14"/>
      <c r="AA3025" s="14"/>
      <c r="AB3025" s="14"/>
      <c r="AC3025" s="14"/>
      <c r="AD3025" s="14"/>
      <c r="AE3025" s="14"/>
      <c r="AF3025" s="14"/>
      <c r="AG3025" s="14"/>
      <c r="AH3025" s="14"/>
      <c r="AI3025" s="14"/>
      <c r="AJ3025" s="14"/>
      <c r="AK3025" s="14"/>
      <c r="AL3025" s="14"/>
    </row>
    <row r="3026" spans="1:38">
      <c r="A3026" s="14"/>
      <c r="B3026" s="14"/>
      <c r="C3026" s="14"/>
      <c r="D3026" s="14"/>
      <c r="E3026" s="14"/>
      <c r="F3026" s="14"/>
      <c r="G3026" s="14"/>
      <c r="H3026" s="14"/>
      <c r="I3026" s="14"/>
      <c r="J3026" s="14"/>
      <c r="K3026" s="14"/>
      <c r="L3026" s="14"/>
      <c r="M3026" s="14"/>
      <c r="N3026" s="14"/>
      <c r="O3026" s="14"/>
      <c r="Q3026" s="14" t="str">
        <f>IF(moras!H3018="SI", moras!C3018, "")</f>
        <v/>
      </c>
      <c r="R3026" s="14">
        <f>IF(moras!H3018="NO", moras!C3018, "")</f>
        <v>1465627.44</v>
      </c>
      <c r="S3026" s="14">
        <f t="shared" si="50"/>
        <v>-1465627.44</v>
      </c>
      <c r="T3026" s="14"/>
      <c r="U3026" s="14"/>
      <c r="V3026" s="14"/>
      <c r="W3026" s="14"/>
      <c r="X3026" s="14"/>
      <c r="Y3026" s="14"/>
      <c r="Z3026" s="14"/>
      <c r="AA3026" s="14"/>
      <c r="AB3026" s="14"/>
      <c r="AC3026" s="14"/>
      <c r="AD3026" s="14"/>
      <c r="AE3026" s="14"/>
      <c r="AF3026" s="14"/>
      <c r="AG3026" s="14"/>
      <c r="AH3026" s="14"/>
      <c r="AI3026" s="14"/>
      <c r="AJ3026" s="14"/>
      <c r="AK3026" s="14"/>
      <c r="AL3026" s="14"/>
    </row>
    <row r="3027" spans="1:38">
      <c r="A3027" s="14"/>
      <c r="B3027" s="14"/>
      <c r="C3027" s="14"/>
      <c r="D3027" s="14"/>
      <c r="E3027" s="14"/>
      <c r="F3027" s="14"/>
      <c r="G3027" s="14"/>
      <c r="H3027" s="14"/>
      <c r="I3027" s="14"/>
      <c r="J3027" s="14"/>
      <c r="K3027" s="14"/>
      <c r="L3027" s="14"/>
      <c r="M3027" s="14"/>
      <c r="N3027" s="14"/>
      <c r="O3027" s="14"/>
      <c r="Q3027" s="14" t="str">
        <f>IF(moras!H3019="SI", moras!C3019, "")</f>
        <v/>
      </c>
      <c r="R3027" s="14">
        <f>IF(moras!H3019="NO", moras!C3019, "")</f>
        <v>298500</v>
      </c>
      <c r="S3027" s="14">
        <f t="shared" si="50"/>
        <v>-298500</v>
      </c>
      <c r="T3027" s="14"/>
      <c r="U3027" s="14"/>
      <c r="V3027" s="14"/>
      <c r="W3027" s="14"/>
      <c r="X3027" s="14"/>
      <c r="Y3027" s="14"/>
      <c r="Z3027" s="14"/>
      <c r="AA3027" s="14"/>
      <c r="AB3027" s="14"/>
      <c r="AC3027" s="14"/>
      <c r="AD3027" s="14"/>
      <c r="AE3027" s="14"/>
      <c r="AF3027" s="14"/>
      <c r="AG3027" s="14"/>
      <c r="AH3027" s="14"/>
      <c r="AI3027" s="14"/>
      <c r="AJ3027" s="14"/>
      <c r="AK3027" s="14"/>
      <c r="AL3027" s="14"/>
    </row>
    <row r="3028" spans="1:38">
      <c r="A3028" s="14"/>
      <c r="B3028" s="14"/>
      <c r="C3028" s="14"/>
      <c r="D3028" s="14"/>
      <c r="E3028" s="14"/>
      <c r="F3028" s="14"/>
      <c r="G3028" s="14"/>
      <c r="H3028" s="14"/>
      <c r="I3028" s="14"/>
      <c r="J3028" s="14"/>
      <c r="K3028" s="14"/>
      <c r="L3028" s="14"/>
      <c r="M3028" s="14"/>
      <c r="N3028" s="14"/>
      <c r="O3028" s="14"/>
      <c r="Q3028" s="14" t="str">
        <f>IF(moras!H3020="SI", moras!C3020, "")</f>
        <v/>
      </c>
      <c r="R3028" s="14">
        <f>IF(moras!H3020="NO", moras!C3020, "")</f>
        <v>278030</v>
      </c>
      <c r="S3028" s="14">
        <f t="shared" si="50"/>
        <v>-278030</v>
      </c>
      <c r="T3028" s="14"/>
      <c r="U3028" s="14"/>
      <c r="V3028" s="14"/>
      <c r="W3028" s="14"/>
      <c r="X3028" s="14"/>
      <c r="Y3028" s="14"/>
      <c r="Z3028" s="14"/>
      <c r="AA3028" s="14"/>
      <c r="AB3028" s="14"/>
      <c r="AC3028" s="14"/>
      <c r="AD3028" s="14"/>
      <c r="AE3028" s="14"/>
      <c r="AF3028" s="14"/>
      <c r="AG3028" s="14"/>
      <c r="AH3028" s="14"/>
      <c r="AI3028" s="14"/>
      <c r="AJ3028" s="14"/>
      <c r="AK3028" s="14"/>
      <c r="AL3028" s="14"/>
    </row>
    <row r="3029" spans="1:38">
      <c r="A3029" s="14"/>
      <c r="B3029" s="14"/>
      <c r="C3029" s="14"/>
      <c r="D3029" s="14"/>
      <c r="E3029" s="14"/>
      <c r="F3029" s="14"/>
      <c r="G3029" s="14"/>
      <c r="H3029" s="14"/>
      <c r="I3029" s="14"/>
      <c r="J3029" s="14"/>
      <c r="K3029" s="14"/>
      <c r="L3029" s="14"/>
      <c r="M3029" s="14"/>
      <c r="N3029" s="14"/>
      <c r="O3029" s="14"/>
      <c r="Q3029" s="14" t="str">
        <f>IF(moras!H3021="SI", moras!C3021, "")</f>
        <v/>
      </c>
      <c r="R3029" s="14">
        <f>IF(moras!H3021="NO", moras!C3021, "")</f>
        <v>1921928.32</v>
      </c>
      <c r="S3029" s="14">
        <f t="shared" si="50"/>
        <v>-1921928.32</v>
      </c>
      <c r="T3029" s="14"/>
      <c r="U3029" s="14"/>
      <c r="V3029" s="14"/>
      <c r="W3029" s="14"/>
      <c r="X3029" s="14"/>
      <c r="Y3029" s="14"/>
      <c r="Z3029" s="14"/>
      <c r="AA3029" s="14"/>
      <c r="AB3029" s="14"/>
      <c r="AC3029" s="14"/>
      <c r="AD3029" s="14"/>
      <c r="AE3029" s="14"/>
      <c r="AF3029" s="14"/>
      <c r="AG3029" s="14"/>
      <c r="AH3029" s="14"/>
      <c r="AI3029" s="14"/>
      <c r="AJ3029" s="14"/>
      <c r="AK3029" s="14"/>
      <c r="AL3029" s="14"/>
    </row>
    <row r="3030" spans="1:38">
      <c r="A3030" s="14"/>
      <c r="B3030" s="14"/>
      <c r="C3030" s="14"/>
      <c r="D3030" s="14"/>
      <c r="E3030" s="14"/>
      <c r="F3030" s="14"/>
      <c r="G3030" s="14"/>
      <c r="H3030" s="14"/>
      <c r="I3030" s="14"/>
      <c r="J3030" s="14"/>
      <c r="K3030" s="14"/>
      <c r="L3030" s="14"/>
      <c r="M3030" s="14"/>
      <c r="N3030" s="14"/>
      <c r="O3030" s="14"/>
      <c r="Q3030" s="14" t="str">
        <f>IF(moras!H3022="SI", moras!C3022, "")</f>
        <v/>
      </c>
      <c r="R3030" s="14">
        <f>IF(moras!H3022="NO", moras!C3022, "")</f>
        <v>639148</v>
      </c>
      <c r="S3030" s="14">
        <f t="shared" si="50"/>
        <v>-639148</v>
      </c>
      <c r="T3030" s="14"/>
      <c r="U3030" s="14"/>
      <c r="V3030" s="14"/>
      <c r="W3030" s="14"/>
      <c r="X3030" s="14"/>
      <c r="Y3030" s="14"/>
      <c r="Z3030" s="14"/>
      <c r="AA3030" s="14"/>
      <c r="AB3030" s="14"/>
      <c r="AC3030" s="14"/>
      <c r="AD3030" s="14"/>
      <c r="AE3030" s="14"/>
      <c r="AF3030" s="14"/>
      <c r="AG3030" s="14"/>
      <c r="AH3030" s="14"/>
      <c r="AI3030" s="14"/>
      <c r="AJ3030" s="14"/>
      <c r="AK3030" s="14"/>
      <c r="AL3030" s="14"/>
    </row>
    <row r="3031" spans="1:38">
      <c r="A3031" s="14"/>
      <c r="B3031" s="14"/>
      <c r="C3031" s="14"/>
      <c r="D3031" s="14"/>
      <c r="E3031" s="14"/>
      <c r="F3031" s="14"/>
      <c r="G3031" s="14"/>
      <c r="H3031" s="14"/>
      <c r="I3031" s="14"/>
      <c r="J3031" s="14"/>
      <c r="K3031" s="14"/>
      <c r="L3031" s="14"/>
      <c r="M3031" s="14"/>
      <c r="N3031" s="14"/>
      <c r="O3031" s="14"/>
      <c r="Q3031" s="14" t="str">
        <f>IF(moras!H3023="SI", moras!C3023, "")</f>
        <v/>
      </c>
      <c r="R3031" s="14">
        <f>IF(moras!H3023="NO", moras!C3023, "")</f>
        <v>322866</v>
      </c>
      <c r="S3031" s="14">
        <f t="shared" si="50"/>
        <v>-322866</v>
      </c>
      <c r="T3031" s="14"/>
      <c r="U3031" s="14"/>
      <c r="V3031" s="14"/>
      <c r="W3031" s="14"/>
      <c r="X3031" s="14"/>
      <c r="Y3031" s="14"/>
      <c r="Z3031" s="14"/>
      <c r="AA3031" s="14"/>
      <c r="AB3031" s="14"/>
      <c r="AC3031" s="14"/>
      <c r="AD3031" s="14"/>
      <c r="AE3031" s="14"/>
      <c r="AF3031" s="14"/>
      <c r="AG3031" s="14"/>
      <c r="AH3031" s="14"/>
      <c r="AI3031" s="14"/>
      <c r="AJ3031" s="14"/>
      <c r="AK3031" s="14"/>
      <c r="AL3031" s="14"/>
    </row>
    <row r="3032" spans="1:38">
      <c r="A3032" s="14"/>
      <c r="B3032" s="14"/>
      <c r="C3032" s="14"/>
      <c r="D3032" s="14"/>
      <c r="E3032" s="14"/>
      <c r="F3032" s="14"/>
      <c r="G3032" s="14"/>
      <c r="H3032" s="14"/>
      <c r="I3032" s="14"/>
      <c r="J3032" s="14"/>
      <c r="K3032" s="14"/>
      <c r="L3032" s="14"/>
      <c r="M3032" s="14"/>
      <c r="N3032" s="14"/>
      <c r="O3032" s="14"/>
      <c r="Q3032" s="14" t="str">
        <f>IF(moras!H3024="SI", moras!C3024, "")</f>
        <v/>
      </c>
      <c r="R3032" s="14">
        <f>IF(moras!H3024="NO", moras!C3024, "")</f>
        <v>405002.33</v>
      </c>
      <c r="S3032" s="14">
        <f t="shared" si="50"/>
        <v>-405002.33</v>
      </c>
      <c r="T3032" s="14"/>
      <c r="U3032" s="14"/>
      <c r="V3032" s="14"/>
      <c r="W3032" s="14"/>
      <c r="X3032" s="14"/>
      <c r="Y3032" s="14"/>
      <c r="Z3032" s="14"/>
      <c r="AA3032" s="14"/>
      <c r="AB3032" s="14"/>
      <c r="AC3032" s="14"/>
      <c r="AD3032" s="14"/>
      <c r="AE3032" s="14"/>
      <c r="AF3032" s="14"/>
      <c r="AG3032" s="14"/>
      <c r="AH3032" s="14"/>
      <c r="AI3032" s="14"/>
      <c r="AJ3032" s="14"/>
      <c r="AK3032" s="14"/>
      <c r="AL3032" s="14"/>
    </row>
    <row r="3033" spans="1:38">
      <c r="A3033" s="14"/>
      <c r="B3033" s="14"/>
      <c r="C3033" s="14"/>
      <c r="D3033" s="14"/>
      <c r="E3033" s="14"/>
      <c r="F3033" s="14"/>
      <c r="G3033" s="14"/>
      <c r="H3033" s="14"/>
      <c r="I3033" s="14"/>
      <c r="J3033" s="14"/>
      <c r="K3033" s="14"/>
      <c r="L3033" s="14"/>
      <c r="M3033" s="14"/>
      <c r="N3033" s="14"/>
      <c r="O3033" s="14"/>
      <c r="Q3033" s="14" t="str">
        <f>IF(moras!H3025="SI", moras!C3025, "")</f>
        <v/>
      </c>
      <c r="R3033" s="14">
        <f>IF(moras!H3025="NO", moras!C3025, "")</f>
        <v>297046</v>
      </c>
      <c r="S3033" s="14">
        <f t="shared" si="50"/>
        <v>-297046</v>
      </c>
      <c r="T3033" s="14"/>
      <c r="U3033" s="14"/>
      <c r="V3033" s="14"/>
      <c r="W3033" s="14"/>
      <c r="X3033" s="14"/>
      <c r="Y3033" s="14"/>
      <c r="Z3033" s="14"/>
      <c r="AA3033" s="14"/>
      <c r="AB3033" s="14"/>
      <c r="AC3033" s="14"/>
      <c r="AD3033" s="14"/>
      <c r="AE3033" s="14"/>
      <c r="AF3033" s="14"/>
      <c r="AG3033" s="14"/>
      <c r="AH3033" s="14"/>
      <c r="AI3033" s="14"/>
      <c r="AJ3033" s="14"/>
      <c r="AK3033" s="14"/>
      <c r="AL3033" s="14"/>
    </row>
    <row r="3034" spans="1:38">
      <c r="A3034" s="14"/>
      <c r="B3034" s="14"/>
      <c r="C3034" s="14"/>
      <c r="D3034" s="14"/>
      <c r="E3034" s="14"/>
      <c r="F3034" s="14"/>
      <c r="G3034" s="14"/>
      <c r="H3034" s="14"/>
      <c r="I3034" s="14"/>
      <c r="J3034" s="14"/>
      <c r="K3034" s="14"/>
      <c r="L3034" s="14"/>
      <c r="M3034" s="14"/>
      <c r="N3034" s="14"/>
      <c r="O3034" s="14"/>
      <c r="Q3034" s="14" t="str">
        <f>IF(moras!H3026="SI", moras!C3026, "")</f>
        <v/>
      </c>
      <c r="R3034" s="14">
        <f>IF(moras!H3026="NO", moras!C3026, "")</f>
        <v>651333.19999999995</v>
      </c>
      <c r="S3034" s="14">
        <f t="shared" si="50"/>
        <v>-651333.19999999995</v>
      </c>
      <c r="T3034" s="14"/>
      <c r="U3034" s="14"/>
      <c r="V3034" s="14"/>
      <c r="W3034" s="14"/>
      <c r="X3034" s="14"/>
      <c r="Y3034" s="14"/>
      <c r="Z3034" s="14"/>
      <c r="AA3034" s="14"/>
      <c r="AB3034" s="14"/>
      <c r="AC3034" s="14"/>
      <c r="AD3034" s="14"/>
      <c r="AE3034" s="14"/>
      <c r="AF3034" s="14"/>
      <c r="AG3034" s="14"/>
      <c r="AH3034" s="14"/>
      <c r="AI3034" s="14"/>
      <c r="AJ3034" s="14"/>
      <c r="AK3034" s="14"/>
      <c r="AL3034" s="14"/>
    </row>
    <row r="3035" spans="1:38">
      <c r="A3035" s="14"/>
      <c r="B3035" s="14"/>
      <c r="C3035" s="14"/>
      <c r="D3035" s="14"/>
      <c r="E3035" s="14"/>
      <c r="F3035" s="14"/>
      <c r="G3035" s="14"/>
      <c r="H3035" s="14"/>
      <c r="I3035" s="14"/>
      <c r="J3035" s="14"/>
      <c r="K3035" s="14"/>
      <c r="L3035" s="14"/>
      <c r="M3035" s="14"/>
      <c r="N3035" s="14"/>
      <c r="O3035" s="14"/>
      <c r="Q3035" s="14" t="str">
        <f>IF(moras!H3027="SI", moras!C3027, "")</f>
        <v/>
      </c>
      <c r="R3035" s="14">
        <f>IF(moras!H3027="NO", moras!C3027, "")</f>
        <v>577384</v>
      </c>
      <c r="S3035" s="14">
        <f t="shared" si="50"/>
        <v>-577384</v>
      </c>
      <c r="T3035" s="14"/>
      <c r="U3035" s="14"/>
      <c r="V3035" s="14"/>
      <c r="W3035" s="14"/>
      <c r="X3035" s="14"/>
      <c r="Y3035" s="14"/>
      <c r="Z3035" s="14"/>
      <c r="AA3035" s="14"/>
      <c r="AB3035" s="14"/>
      <c r="AC3035" s="14"/>
      <c r="AD3035" s="14"/>
      <c r="AE3035" s="14"/>
      <c r="AF3035" s="14"/>
      <c r="AG3035" s="14"/>
      <c r="AH3035" s="14"/>
      <c r="AI3035" s="14"/>
      <c r="AJ3035" s="14"/>
      <c r="AK3035" s="14"/>
      <c r="AL3035" s="14"/>
    </row>
    <row r="3036" spans="1:38">
      <c r="A3036" s="14"/>
      <c r="B3036" s="14"/>
      <c r="C3036" s="14"/>
      <c r="D3036" s="14"/>
      <c r="E3036" s="14"/>
      <c r="F3036" s="14"/>
      <c r="G3036" s="14"/>
      <c r="H3036" s="14"/>
      <c r="I3036" s="14"/>
      <c r="J3036" s="14"/>
      <c r="K3036" s="14"/>
      <c r="L3036" s="14"/>
      <c r="M3036" s="14"/>
      <c r="N3036" s="14"/>
      <c r="O3036" s="14"/>
      <c r="Q3036" s="14" t="str">
        <f>IF(moras!H3028="SI", moras!C3028, "")</f>
        <v/>
      </c>
      <c r="R3036" s="14">
        <f>IF(moras!H3028="NO", moras!C3028, "")</f>
        <v>1207004.3999999999</v>
      </c>
      <c r="S3036" s="14">
        <f t="shared" si="50"/>
        <v>-1207004.3999999999</v>
      </c>
      <c r="T3036" s="14"/>
      <c r="U3036" s="14"/>
      <c r="V3036" s="14"/>
      <c r="W3036" s="14"/>
      <c r="X3036" s="14"/>
      <c r="Y3036" s="14"/>
      <c r="Z3036" s="14"/>
      <c r="AA3036" s="14"/>
      <c r="AB3036" s="14"/>
      <c r="AC3036" s="14"/>
      <c r="AD3036" s="14"/>
      <c r="AE3036" s="14"/>
      <c r="AF3036" s="14"/>
      <c r="AG3036" s="14"/>
      <c r="AH3036" s="14"/>
      <c r="AI3036" s="14"/>
      <c r="AJ3036" s="14"/>
      <c r="AK3036" s="14"/>
      <c r="AL3036" s="14"/>
    </row>
    <row r="3037" spans="1:38">
      <c r="A3037" s="14"/>
      <c r="B3037" s="14"/>
      <c r="C3037" s="14"/>
      <c r="D3037" s="14"/>
      <c r="E3037" s="14"/>
      <c r="F3037" s="14"/>
      <c r="G3037" s="14"/>
      <c r="H3037" s="14"/>
      <c r="I3037" s="14"/>
      <c r="J3037" s="14"/>
      <c r="K3037" s="14"/>
      <c r="L3037" s="14"/>
      <c r="M3037" s="14"/>
      <c r="N3037" s="14"/>
      <c r="O3037" s="14"/>
      <c r="Q3037" s="14" t="str">
        <f>IF(moras!H3029="SI", moras!C3029, "")</f>
        <v/>
      </c>
      <c r="R3037" s="14">
        <f>IF(moras!H3029="NO", moras!C3029, "")</f>
        <v>355880</v>
      </c>
      <c r="S3037" s="14">
        <f t="shared" si="50"/>
        <v>-355880</v>
      </c>
      <c r="T3037" s="14"/>
      <c r="U3037" s="14"/>
      <c r="V3037" s="14"/>
      <c r="W3037" s="14"/>
      <c r="X3037" s="14"/>
      <c r="Y3037" s="14"/>
      <c r="Z3037" s="14"/>
      <c r="AA3037" s="14"/>
      <c r="AB3037" s="14"/>
      <c r="AC3037" s="14"/>
      <c r="AD3037" s="14"/>
      <c r="AE3037" s="14"/>
      <c r="AF3037" s="14"/>
      <c r="AG3037" s="14"/>
      <c r="AH3037" s="14"/>
      <c r="AI3037" s="14"/>
      <c r="AJ3037" s="14"/>
      <c r="AK3037" s="14"/>
      <c r="AL3037" s="14"/>
    </row>
    <row r="3038" spans="1:38">
      <c r="A3038" s="14"/>
      <c r="B3038" s="14"/>
      <c r="C3038" s="14"/>
      <c r="D3038" s="14"/>
      <c r="E3038" s="14"/>
      <c r="F3038" s="14"/>
      <c r="G3038" s="14"/>
      <c r="H3038" s="14"/>
      <c r="I3038" s="14"/>
      <c r="J3038" s="14"/>
      <c r="K3038" s="14"/>
      <c r="L3038" s="14"/>
      <c r="M3038" s="14"/>
      <c r="N3038" s="14"/>
      <c r="O3038" s="14"/>
      <c r="Q3038" s="14" t="str">
        <f>IF(moras!H3030="SI", moras!C3030, "")</f>
        <v/>
      </c>
      <c r="R3038" s="14">
        <f>IF(moras!H3030="NO", moras!C3030, "")</f>
        <v>278030</v>
      </c>
      <c r="S3038" s="14">
        <f t="shared" si="50"/>
        <v>-278030</v>
      </c>
      <c r="T3038" s="14"/>
      <c r="U3038" s="14"/>
      <c r="V3038" s="14"/>
      <c r="W3038" s="14"/>
      <c r="X3038" s="14"/>
      <c r="Y3038" s="14"/>
      <c r="Z3038" s="14"/>
      <c r="AA3038" s="14"/>
      <c r="AB3038" s="14"/>
      <c r="AC3038" s="14"/>
      <c r="AD3038" s="14"/>
      <c r="AE3038" s="14"/>
      <c r="AF3038" s="14"/>
      <c r="AG3038" s="14"/>
      <c r="AH3038" s="14"/>
      <c r="AI3038" s="14"/>
      <c r="AJ3038" s="14"/>
      <c r="AK3038" s="14"/>
      <c r="AL3038" s="14"/>
    </row>
    <row r="3039" spans="1:38">
      <c r="A3039" s="14"/>
      <c r="B3039" s="14"/>
      <c r="C3039" s="14"/>
      <c r="D3039" s="14"/>
      <c r="E3039" s="14"/>
      <c r="F3039" s="14"/>
      <c r="G3039" s="14"/>
      <c r="H3039" s="14"/>
      <c r="I3039" s="14"/>
      <c r="J3039" s="14"/>
      <c r="K3039" s="14"/>
      <c r="L3039" s="14"/>
      <c r="M3039" s="14"/>
      <c r="N3039" s="14"/>
      <c r="O3039" s="14"/>
      <c r="Q3039" s="14" t="str">
        <f>IF(moras!H3031="SI", moras!C3031, "")</f>
        <v/>
      </c>
      <c r="R3039" s="14">
        <f>IF(moras!H3031="NO", moras!C3031, "")</f>
        <v>156631.5</v>
      </c>
      <c r="S3039" s="14">
        <f t="shared" si="50"/>
        <v>-156631.5</v>
      </c>
      <c r="T3039" s="14"/>
      <c r="U3039" s="14"/>
      <c r="V3039" s="14"/>
      <c r="W3039" s="14"/>
      <c r="X3039" s="14"/>
      <c r="Y3039" s="14"/>
      <c r="Z3039" s="14"/>
      <c r="AA3039" s="14"/>
      <c r="AB3039" s="14"/>
      <c r="AC3039" s="14"/>
      <c r="AD3039" s="14"/>
      <c r="AE3039" s="14"/>
      <c r="AF3039" s="14"/>
      <c r="AG3039" s="14"/>
      <c r="AH3039" s="14"/>
      <c r="AI3039" s="14"/>
      <c r="AJ3039" s="14"/>
      <c r="AK3039" s="14"/>
      <c r="AL3039" s="14"/>
    </row>
    <row r="3040" spans="1:38">
      <c r="A3040" s="14"/>
      <c r="B3040" s="14"/>
      <c r="C3040" s="14"/>
      <c r="D3040" s="14"/>
      <c r="E3040" s="14"/>
      <c r="F3040" s="14"/>
      <c r="G3040" s="14"/>
      <c r="H3040" s="14"/>
      <c r="I3040" s="14"/>
      <c r="J3040" s="14"/>
      <c r="K3040" s="14"/>
      <c r="L3040" s="14"/>
      <c r="M3040" s="14"/>
      <c r="N3040" s="14"/>
      <c r="O3040" s="14"/>
      <c r="Q3040" s="14">
        <f>IF(moras!H3032="SI", moras!C3032, "")</f>
        <v>341207</v>
      </c>
      <c r="R3040" s="14" t="str">
        <f>IF(moras!H3032="NO", moras!C3032, "")</f>
        <v/>
      </c>
      <c r="S3040" s="14" t="e">
        <f t="shared" si="50"/>
        <v>#VALUE!</v>
      </c>
      <c r="T3040" s="14"/>
      <c r="U3040" s="14"/>
      <c r="V3040" s="14"/>
      <c r="W3040" s="14"/>
      <c r="X3040" s="14"/>
      <c r="Y3040" s="14"/>
      <c r="Z3040" s="14"/>
      <c r="AA3040" s="14"/>
      <c r="AB3040" s="14"/>
      <c r="AC3040" s="14"/>
      <c r="AD3040" s="14"/>
      <c r="AE3040" s="14"/>
      <c r="AF3040" s="14"/>
      <c r="AG3040" s="14"/>
      <c r="AH3040" s="14"/>
      <c r="AI3040" s="14"/>
      <c r="AJ3040" s="14"/>
      <c r="AK3040" s="14"/>
      <c r="AL3040" s="14"/>
    </row>
    <row r="3041" spans="1:38">
      <c r="A3041" s="14"/>
      <c r="B3041" s="14"/>
      <c r="C3041" s="14"/>
      <c r="D3041" s="14"/>
      <c r="E3041" s="14"/>
      <c r="F3041" s="14"/>
      <c r="G3041" s="14"/>
      <c r="H3041" s="14"/>
      <c r="I3041" s="14"/>
      <c r="J3041" s="14"/>
      <c r="K3041" s="14"/>
      <c r="L3041" s="14"/>
      <c r="M3041" s="14"/>
      <c r="N3041" s="14"/>
      <c r="O3041" s="14"/>
      <c r="Q3041" s="14" t="str">
        <f>IF(moras!H3033="SI", moras!C3033, "")</f>
        <v/>
      </c>
      <c r="R3041" s="14">
        <f>IF(moras!H3033="NO", moras!C3033, "")</f>
        <v>1517417.52</v>
      </c>
      <c r="S3041" s="14">
        <f t="shared" si="50"/>
        <v>-1517417.52</v>
      </c>
      <c r="T3041" s="14"/>
      <c r="U3041" s="14"/>
      <c r="V3041" s="14"/>
      <c r="W3041" s="14"/>
      <c r="X3041" s="14"/>
      <c r="Y3041" s="14"/>
      <c r="Z3041" s="14"/>
      <c r="AA3041" s="14"/>
      <c r="AB3041" s="14"/>
      <c r="AC3041" s="14"/>
      <c r="AD3041" s="14"/>
      <c r="AE3041" s="14"/>
      <c r="AF3041" s="14"/>
      <c r="AG3041" s="14"/>
      <c r="AH3041" s="14"/>
      <c r="AI3041" s="14"/>
      <c r="AJ3041" s="14"/>
      <c r="AK3041" s="14"/>
      <c r="AL3041" s="14"/>
    </row>
    <row r="3042" spans="1:38">
      <c r="A3042" s="14"/>
      <c r="B3042" s="14"/>
      <c r="C3042" s="14"/>
      <c r="D3042" s="14"/>
      <c r="E3042" s="14"/>
      <c r="F3042" s="14"/>
      <c r="G3042" s="14"/>
      <c r="H3042" s="14"/>
      <c r="I3042" s="14"/>
      <c r="J3042" s="14"/>
      <c r="K3042" s="14"/>
      <c r="L3042" s="14"/>
      <c r="M3042" s="14"/>
      <c r="N3042" s="14"/>
      <c r="O3042" s="14"/>
      <c r="Q3042" s="14" t="str">
        <f>IF(moras!H3034="SI", moras!C3034, "")</f>
        <v/>
      </c>
      <c r="R3042" s="14">
        <f>IF(moras!H3034="NO", moras!C3034, "")</f>
        <v>292945.2</v>
      </c>
      <c r="S3042" s="14">
        <f t="shared" si="50"/>
        <v>-292945.2</v>
      </c>
      <c r="T3042" s="14"/>
      <c r="U3042" s="14"/>
      <c r="V3042" s="14"/>
      <c r="W3042" s="14"/>
      <c r="X3042" s="14"/>
      <c r="Y3042" s="14"/>
      <c r="Z3042" s="14"/>
      <c r="AA3042" s="14"/>
      <c r="AB3042" s="14"/>
      <c r="AC3042" s="14"/>
      <c r="AD3042" s="14"/>
      <c r="AE3042" s="14"/>
      <c r="AF3042" s="14"/>
      <c r="AG3042" s="14"/>
      <c r="AH3042" s="14"/>
      <c r="AI3042" s="14"/>
      <c r="AJ3042" s="14"/>
      <c r="AK3042" s="14"/>
      <c r="AL3042" s="14"/>
    </row>
    <row r="3043" spans="1:38">
      <c r="A3043" s="14"/>
      <c r="B3043" s="14"/>
      <c r="C3043" s="14"/>
      <c r="D3043" s="14"/>
      <c r="E3043" s="14"/>
      <c r="F3043" s="14"/>
      <c r="G3043" s="14"/>
      <c r="H3043" s="14"/>
      <c r="I3043" s="14"/>
      <c r="J3043" s="14"/>
      <c r="K3043" s="14"/>
      <c r="L3043" s="14"/>
      <c r="M3043" s="14"/>
      <c r="N3043" s="14"/>
      <c r="O3043" s="14"/>
      <c r="Q3043" s="14">
        <f>IF(moras!H3035="SI", moras!C3035, "")</f>
        <v>514062</v>
      </c>
      <c r="R3043" s="14" t="str">
        <f>IF(moras!H3035="NO", moras!C3035, "")</f>
        <v/>
      </c>
      <c r="S3043" s="14" t="e">
        <f t="shared" si="50"/>
        <v>#VALUE!</v>
      </c>
      <c r="T3043" s="14"/>
      <c r="U3043" s="14"/>
      <c r="V3043" s="14"/>
      <c r="W3043" s="14"/>
      <c r="X3043" s="14"/>
      <c r="Y3043" s="14"/>
      <c r="Z3043" s="14"/>
      <c r="AA3043" s="14"/>
      <c r="AB3043" s="14"/>
      <c r="AC3043" s="14"/>
      <c r="AD3043" s="14"/>
      <c r="AE3043" s="14"/>
      <c r="AF3043" s="14"/>
      <c r="AG3043" s="14"/>
      <c r="AH3043" s="14"/>
      <c r="AI3043" s="14"/>
      <c r="AJ3043" s="14"/>
      <c r="AK3043" s="14"/>
      <c r="AL3043" s="14"/>
    </row>
    <row r="3044" spans="1:38">
      <c r="A3044" s="14"/>
      <c r="B3044" s="14"/>
      <c r="C3044" s="14"/>
      <c r="D3044" s="14"/>
      <c r="E3044" s="14"/>
      <c r="F3044" s="14"/>
      <c r="G3044" s="14"/>
      <c r="H3044" s="14"/>
      <c r="I3044" s="14"/>
      <c r="J3044" s="14"/>
      <c r="K3044" s="14"/>
      <c r="L3044" s="14"/>
      <c r="M3044" s="14"/>
      <c r="N3044" s="14"/>
      <c r="O3044" s="14"/>
      <c r="Q3044" s="14" t="str">
        <f>IF(moras!H3036="SI", moras!C3036, "")</f>
        <v/>
      </c>
      <c r="R3044" s="14">
        <f>IF(moras!H3036="NO", moras!C3036, "")</f>
        <v>192657.4</v>
      </c>
      <c r="S3044" s="14">
        <f t="shared" si="50"/>
        <v>-192657.4</v>
      </c>
      <c r="T3044" s="14"/>
      <c r="U3044" s="14"/>
      <c r="V3044" s="14"/>
      <c r="W3044" s="14"/>
      <c r="X3044" s="14"/>
      <c r="Y3044" s="14"/>
      <c r="Z3044" s="14"/>
      <c r="AA3044" s="14"/>
      <c r="AB3044" s="14"/>
      <c r="AC3044" s="14"/>
      <c r="AD3044" s="14"/>
      <c r="AE3044" s="14"/>
      <c r="AF3044" s="14"/>
      <c r="AG3044" s="14"/>
      <c r="AH3044" s="14"/>
      <c r="AI3044" s="14"/>
      <c r="AJ3044" s="14"/>
      <c r="AK3044" s="14"/>
      <c r="AL3044" s="14"/>
    </row>
    <row r="3045" spans="1:38">
      <c r="A3045" s="14"/>
      <c r="B3045" s="14"/>
      <c r="C3045" s="14"/>
      <c r="D3045" s="14"/>
      <c r="E3045" s="14"/>
      <c r="F3045" s="14"/>
      <c r="G3045" s="14"/>
      <c r="H3045" s="14"/>
      <c r="I3045" s="14"/>
      <c r="J3045" s="14"/>
      <c r="K3045" s="14"/>
      <c r="L3045" s="14"/>
      <c r="M3045" s="14"/>
      <c r="N3045" s="14"/>
      <c r="O3045" s="14"/>
      <c r="Q3045" s="14" t="str">
        <f>IF(moras!H3037="SI", moras!C3037, "")</f>
        <v/>
      </c>
      <c r="R3045" s="14">
        <f>IF(moras!H3037="NO", moras!C3037, "")</f>
        <v>331181</v>
      </c>
      <c r="S3045" s="14">
        <f t="shared" si="50"/>
        <v>-331181</v>
      </c>
      <c r="T3045" s="14"/>
      <c r="U3045" s="14"/>
      <c r="V3045" s="14"/>
      <c r="W3045" s="14"/>
      <c r="X3045" s="14"/>
      <c r="Y3045" s="14"/>
      <c r="Z3045" s="14"/>
      <c r="AA3045" s="14"/>
      <c r="AB3045" s="14"/>
      <c r="AC3045" s="14"/>
      <c r="AD3045" s="14"/>
      <c r="AE3045" s="14"/>
      <c r="AF3045" s="14"/>
      <c r="AG3045" s="14"/>
      <c r="AH3045" s="14"/>
      <c r="AI3045" s="14"/>
      <c r="AJ3045" s="14"/>
      <c r="AK3045" s="14"/>
      <c r="AL3045" s="14"/>
    </row>
    <row r="3046" spans="1:38">
      <c r="A3046" s="14"/>
      <c r="B3046" s="14"/>
      <c r="C3046" s="14"/>
      <c r="D3046" s="14"/>
      <c r="E3046" s="14"/>
      <c r="F3046" s="14"/>
      <c r="G3046" s="14"/>
      <c r="H3046" s="14"/>
      <c r="I3046" s="14"/>
      <c r="J3046" s="14"/>
      <c r="K3046" s="14"/>
      <c r="L3046" s="14"/>
      <c r="M3046" s="14"/>
      <c r="N3046" s="14"/>
      <c r="O3046" s="14"/>
      <c r="Q3046" s="14" t="str">
        <f>IF(moras!H3038="SI", moras!C3038, "")</f>
        <v/>
      </c>
      <c r="R3046" s="14">
        <f>IF(moras!H3038="NO", moras!C3038, "")</f>
        <v>1346208.75</v>
      </c>
      <c r="S3046" s="14">
        <f t="shared" si="50"/>
        <v>-1346208.75</v>
      </c>
      <c r="T3046" s="14"/>
      <c r="U3046" s="14"/>
      <c r="V3046" s="14"/>
      <c r="W3046" s="14"/>
      <c r="X3046" s="14"/>
      <c r="Y3046" s="14"/>
      <c r="Z3046" s="14"/>
      <c r="AA3046" s="14"/>
      <c r="AB3046" s="14"/>
      <c r="AC3046" s="14"/>
      <c r="AD3046" s="14"/>
      <c r="AE3046" s="14"/>
      <c r="AF3046" s="14"/>
      <c r="AG3046" s="14"/>
      <c r="AH3046" s="14"/>
      <c r="AI3046" s="14"/>
      <c r="AJ3046" s="14"/>
      <c r="AK3046" s="14"/>
      <c r="AL3046" s="14"/>
    </row>
    <row r="3047" spans="1:38">
      <c r="A3047" s="14"/>
      <c r="B3047" s="14"/>
      <c r="C3047" s="14"/>
      <c r="D3047" s="14"/>
      <c r="E3047" s="14"/>
      <c r="F3047" s="14"/>
      <c r="G3047" s="14"/>
      <c r="H3047" s="14"/>
      <c r="I3047" s="14"/>
      <c r="J3047" s="14"/>
      <c r="K3047" s="14"/>
      <c r="L3047" s="14"/>
      <c r="M3047" s="14"/>
      <c r="N3047" s="14"/>
      <c r="O3047" s="14"/>
      <c r="Q3047" s="14" t="str">
        <f>IF(moras!H3039="SI", moras!C3039, "")</f>
        <v/>
      </c>
      <c r="R3047" s="14">
        <f>IF(moras!H3039="NO", moras!C3039, "")</f>
        <v>639143</v>
      </c>
      <c r="S3047" s="14">
        <f t="shared" si="50"/>
        <v>-639143</v>
      </c>
      <c r="T3047" s="14"/>
      <c r="U3047" s="14"/>
      <c r="V3047" s="14"/>
      <c r="W3047" s="14"/>
      <c r="X3047" s="14"/>
      <c r="Y3047" s="14"/>
      <c r="Z3047" s="14"/>
      <c r="AA3047" s="14"/>
      <c r="AB3047" s="14"/>
      <c r="AC3047" s="14"/>
      <c r="AD3047" s="14"/>
      <c r="AE3047" s="14"/>
      <c r="AF3047" s="14"/>
      <c r="AG3047" s="14"/>
      <c r="AH3047" s="14"/>
      <c r="AI3047" s="14"/>
      <c r="AJ3047" s="14"/>
      <c r="AK3047" s="14"/>
      <c r="AL3047" s="14"/>
    </row>
    <row r="3048" spans="1:38">
      <c r="A3048" s="14"/>
      <c r="B3048" s="14"/>
      <c r="C3048" s="14"/>
      <c r="D3048" s="14"/>
      <c r="E3048" s="14"/>
      <c r="F3048" s="14"/>
      <c r="G3048" s="14"/>
      <c r="H3048" s="14"/>
      <c r="I3048" s="14"/>
      <c r="J3048" s="14"/>
      <c r="K3048" s="14"/>
      <c r="L3048" s="14"/>
      <c r="M3048" s="14"/>
      <c r="N3048" s="14"/>
      <c r="O3048" s="14"/>
      <c r="Q3048" s="14" t="str">
        <f>IF(moras!H3040="SI", moras!C3040, "")</f>
        <v/>
      </c>
      <c r="R3048" s="14">
        <f>IF(moras!H3040="NO", moras!C3040, "")</f>
        <v>545338.75</v>
      </c>
      <c r="S3048" s="14">
        <f t="shared" si="50"/>
        <v>-545338.75</v>
      </c>
      <c r="T3048" s="14"/>
      <c r="U3048" s="14"/>
      <c r="V3048" s="14"/>
      <c r="W3048" s="14"/>
      <c r="X3048" s="14"/>
      <c r="Y3048" s="14"/>
      <c r="Z3048" s="14"/>
      <c r="AA3048" s="14"/>
      <c r="AB3048" s="14"/>
      <c r="AC3048" s="14"/>
      <c r="AD3048" s="14"/>
      <c r="AE3048" s="14"/>
      <c r="AF3048" s="14"/>
      <c r="AG3048" s="14"/>
      <c r="AH3048" s="14"/>
      <c r="AI3048" s="14"/>
      <c r="AJ3048" s="14"/>
      <c r="AK3048" s="14"/>
      <c r="AL3048" s="14"/>
    </row>
    <row r="3049" spans="1:38">
      <c r="A3049" s="14"/>
      <c r="B3049" s="14"/>
      <c r="C3049" s="14"/>
      <c r="D3049" s="14"/>
      <c r="E3049" s="14"/>
      <c r="F3049" s="14"/>
      <c r="G3049" s="14"/>
      <c r="H3049" s="14"/>
      <c r="I3049" s="14"/>
      <c r="J3049" s="14"/>
      <c r="K3049" s="14"/>
      <c r="L3049" s="14"/>
      <c r="M3049" s="14"/>
      <c r="N3049" s="14"/>
      <c r="O3049" s="14"/>
      <c r="Q3049" s="14" t="str">
        <f>IF(moras!H3041="SI", moras!C3041, "")</f>
        <v/>
      </c>
      <c r="R3049" s="14">
        <f>IF(moras!H3041="NO", moras!C3041, "")</f>
        <v>396543.85</v>
      </c>
      <c r="S3049" s="14">
        <f t="shared" si="50"/>
        <v>-396543.85</v>
      </c>
      <c r="T3049" s="14"/>
      <c r="U3049" s="14"/>
      <c r="V3049" s="14"/>
      <c r="W3049" s="14"/>
      <c r="X3049" s="14"/>
      <c r="Y3049" s="14"/>
      <c r="Z3049" s="14"/>
      <c r="AA3049" s="14"/>
      <c r="AB3049" s="14"/>
      <c r="AC3049" s="14"/>
      <c r="AD3049" s="14"/>
      <c r="AE3049" s="14"/>
      <c r="AF3049" s="14"/>
      <c r="AG3049" s="14"/>
      <c r="AH3049" s="14"/>
      <c r="AI3049" s="14"/>
      <c r="AJ3049" s="14"/>
      <c r="AK3049" s="14"/>
      <c r="AL3049" s="14"/>
    </row>
    <row r="3050" spans="1:38">
      <c r="A3050" s="14"/>
      <c r="B3050" s="14"/>
      <c r="C3050" s="14"/>
      <c r="D3050" s="14"/>
      <c r="E3050" s="14"/>
      <c r="F3050" s="14"/>
      <c r="G3050" s="14"/>
      <c r="H3050" s="14"/>
      <c r="I3050" s="14"/>
      <c r="J3050" s="14"/>
      <c r="K3050" s="14"/>
      <c r="L3050" s="14"/>
      <c r="M3050" s="14"/>
      <c r="N3050" s="14"/>
      <c r="O3050" s="14"/>
      <c r="Q3050" s="14" t="str">
        <f>IF(moras!H3042="SI", moras!C3042, "")</f>
        <v/>
      </c>
      <c r="R3050" s="14">
        <f>IF(moras!H3042="NO", moras!C3042, "")</f>
        <v>941448</v>
      </c>
      <c r="S3050" s="14">
        <f t="shared" si="50"/>
        <v>-941448</v>
      </c>
      <c r="T3050" s="14"/>
      <c r="U3050" s="14"/>
      <c r="V3050" s="14"/>
      <c r="W3050" s="14"/>
      <c r="X3050" s="14"/>
      <c r="Y3050" s="14"/>
      <c r="Z3050" s="14"/>
      <c r="AA3050" s="14"/>
      <c r="AB3050" s="14"/>
      <c r="AC3050" s="14"/>
      <c r="AD3050" s="14"/>
      <c r="AE3050" s="14"/>
      <c r="AF3050" s="14"/>
      <c r="AG3050" s="14"/>
      <c r="AH3050" s="14"/>
      <c r="AI3050" s="14"/>
      <c r="AJ3050" s="14"/>
      <c r="AK3050" s="14"/>
      <c r="AL3050" s="14"/>
    </row>
    <row r="3051" spans="1:38">
      <c r="A3051" s="14"/>
      <c r="B3051" s="14"/>
      <c r="C3051" s="14"/>
      <c r="D3051" s="14"/>
      <c r="E3051" s="14"/>
      <c r="F3051" s="14"/>
      <c r="G3051" s="14"/>
      <c r="H3051" s="14"/>
      <c r="I3051" s="14"/>
      <c r="J3051" s="14"/>
      <c r="K3051" s="14"/>
      <c r="L3051" s="14"/>
      <c r="M3051" s="14"/>
      <c r="N3051" s="14"/>
      <c r="O3051" s="14"/>
      <c r="Q3051" s="14" t="str">
        <f>IF(moras!H3043="SI", moras!C3043, "")</f>
        <v/>
      </c>
      <c r="R3051" s="14">
        <f>IF(moras!H3043="NO", moras!C3043, "")</f>
        <v>929129</v>
      </c>
      <c r="S3051" s="14">
        <f t="shared" si="50"/>
        <v>-929129</v>
      </c>
      <c r="T3051" s="14"/>
      <c r="U3051" s="14"/>
      <c r="V3051" s="14"/>
      <c r="W3051" s="14"/>
      <c r="X3051" s="14"/>
      <c r="Y3051" s="14"/>
      <c r="Z3051" s="14"/>
      <c r="AA3051" s="14"/>
      <c r="AB3051" s="14"/>
      <c r="AC3051" s="14"/>
      <c r="AD3051" s="14"/>
      <c r="AE3051" s="14"/>
      <c r="AF3051" s="14"/>
      <c r="AG3051" s="14"/>
      <c r="AH3051" s="14"/>
      <c r="AI3051" s="14"/>
      <c r="AJ3051" s="14"/>
      <c r="AK3051" s="14"/>
      <c r="AL3051" s="14"/>
    </row>
    <row r="3052" spans="1:38">
      <c r="A3052" s="14"/>
      <c r="B3052" s="14"/>
      <c r="C3052" s="14"/>
      <c r="D3052" s="14"/>
      <c r="E3052" s="14"/>
      <c r="F3052" s="14"/>
      <c r="G3052" s="14"/>
      <c r="H3052" s="14"/>
      <c r="I3052" s="14"/>
      <c r="J3052" s="14"/>
      <c r="K3052" s="14"/>
      <c r="L3052" s="14"/>
      <c r="M3052" s="14"/>
      <c r="N3052" s="14"/>
      <c r="O3052" s="14"/>
      <c r="Q3052" s="14" t="str">
        <f>IF(moras!H3044="SI", moras!C3044, "")</f>
        <v/>
      </c>
      <c r="R3052" s="14">
        <f>IF(moras!H3044="NO", moras!C3044, "")</f>
        <v>352881</v>
      </c>
      <c r="S3052" s="14">
        <f t="shared" si="50"/>
        <v>-352881</v>
      </c>
      <c r="T3052" s="14"/>
      <c r="U3052" s="14"/>
      <c r="V3052" s="14"/>
      <c r="W3052" s="14"/>
      <c r="X3052" s="14"/>
      <c r="Y3052" s="14"/>
      <c r="Z3052" s="14"/>
      <c r="AA3052" s="14"/>
      <c r="AB3052" s="14"/>
      <c r="AC3052" s="14"/>
      <c r="AD3052" s="14"/>
      <c r="AE3052" s="14"/>
      <c r="AF3052" s="14"/>
      <c r="AG3052" s="14"/>
      <c r="AH3052" s="14"/>
      <c r="AI3052" s="14"/>
      <c r="AJ3052" s="14"/>
      <c r="AK3052" s="14"/>
      <c r="AL3052" s="14"/>
    </row>
    <row r="3053" spans="1:38">
      <c r="A3053" s="14"/>
      <c r="B3053" s="14"/>
      <c r="C3053" s="14"/>
      <c r="D3053" s="14"/>
      <c r="E3053" s="14"/>
      <c r="F3053" s="14"/>
      <c r="G3053" s="14"/>
      <c r="H3053" s="14"/>
      <c r="I3053" s="14"/>
      <c r="J3053" s="14"/>
      <c r="K3053" s="14"/>
      <c r="L3053" s="14"/>
      <c r="M3053" s="14"/>
      <c r="N3053" s="14"/>
      <c r="O3053" s="14"/>
      <c r="Q3053" s="14" t="str">
        <f>IF(moras!H3045="SI", moras!C3045, "")</f>
        <v/>
      </c>
      <c r="R3053" s="14">
        <f>IF(moras!H3045="NO", moras!C3045, "")</f>
        <v>340369.08</v>
      </c>
      <c r="S3053" s="14">
        <f t="shared" si="50"/>
        <v>-340369.08</v>
      </c>
      <c r="T3053" s="14"/>
      <c r="U3053" s="14"/>
      <c r="V3053" s="14"/>
      <c r="W3053" s="14"/>
      <c r="X3053" s="14"/>
      <c r="Y3053" s="14"/>
      <c r="Z3053" s="14"/>
      <c r="AA3053" s="14"/>
      <c r="AB3053" s="14"/>
      <c r="AC3053" s="14"/>
      <c r="AD3053" s="14"/>
      <c r="AE3053" s="14"/>
      <c r="AF3053" s="14"/>
      <c r="AG3053" s="14"/>
      <c r="AH3053" s="14"/>
      <c r="AI3053" s="14"/>
      <c r="AJ3053" s="14"/>
      <c r="AK3053" s="14"/>
      <c r="AL3053" s="14"/>
    </row>
    <row r="3054" spans="1:38">
      <c r="A3054" s="14"/>
      <c r="B3054" s="14"/>
      <c r="C3054" s="14"/>
      <c r="D3054" s="14"/>
      <c r="E3054" s="14"/>
      <c r="F3054" s="14"/>
      <c r="G3054" s="14"/>
      <c r="H3054" s="14"/>
      <c r="I3054" s="14"/>
      <c r="J3054" s="14"/>
      <c r="K3054" s="14"/>
      <c r="L3054" s="14"/>
      <c r="M3054" s="14"/>
      <c r="N3054" s="14"/>
      <c r="O3054" s="14"/>
      <c r="Q3054" s="14" t="str">
        <f>IF(moras!H3046="SI", moras!C3046, "")</f>
        <v/>
      </c>
      <c r="R3054" s="14">
        <f>IF(moras!H3046="NO", moras!C3046, "")</f>
        <v>358468</v>
      </c>
      <c r="S3054" s="14">
        <f t="shared" si="50"/>
        <v>-358468</v>
      </c>
      <c r="T3054" s="14"/>
      <c r="U3054" s="14"/>
      <c r="V3054" s="14"/>
      <c r="W3054" s="14"/>
      <c r="X3054" s="14"/>
      <c r="Y3054" s="14"/>
      <c r="Z3054" s="14"/>
      <c r="AA3054" s="14"/>
      <c r="AB3054" s="14"/>
      <c r="AC3054" s="14"/>
      <c r="AD3054" s="14"/>
      <c r="AE3054" s="14"/>
      <c r="AF3054" s="14"/>
      <c r="AG3054" s="14"/>
      <c r="AH3054" s="14"/>
      <c r="AI3054" s="14"/>
      <c r="AJ3054" s="14"/>
      <c r="AK3054" s="14"/>
      <c r="AL3054" s="14"/>
    </row>
    <row r="3055" spans="1:38">
      <c r="A3055" s="14"/>
      <c r="B3055" s="14"/>
      <c r="C3055" s="14"/>
      <c r="D3055" s="14"/>
      <c r="E3055" s="14"/>
      <c r="F3055" s="14"/>
      <c r="G3055" s="14"/>
      <c r="H3055" s="14"/>
      <c r="I3055" s="14"/>
      <c r="J3055" s="14"/>
      <c r="K3055" s="14"/>
      <c r="L3055" s="14"/>
      <c r="M3055" s="14"/>
      <c r="N3055" s="14"/>
      <c r="O3055" s="14"/>
      <c r="Q3055" s="14" t="str">
        <f>IF(moras!H3047="SI", moras!C3047, "")</f>
        <v/>
      </c>
      <c r="R3055" s="14">
        <f>IF(moras!H3047="NO", moras!C3047, "")</f>
        <v>814688</v>
      </c>
      <c r="S3055" s="14">
        <f t="shared" si="50"/>
        <v>-814688</v>
      </c>
      <c r="T3055" s="14"/>
      <c r="U3055" s="14"/>
      <c r="V3055" s="14"/>
      <c r="W3055" s="14"/>
      <c r="X3055" s="14"/>
      <c r="Y3055" s="14"/>
      <c r="Z3055" s="14"/>
      <c r="AA3055" s="14"/>
      <c r="AB3055" s="14"/>
      <c r="AC3055" s="14"/>
      <c r="AD3055" s="14"/>
      <c r="AE3055" s="14"/>
      <c r="AF3055" s="14"/>
      <c r="AG3055" s="14"/>
      <c r="AH3055" s="14"/>
      <c r="AI3055" s="14"/>
      <c r="AJ3055" s="14"/>
      <c r="AK3055" s="14"/>
      <c r="AL3055" s="14"/>
    </row>
    <row r="3056" spans="1:38">
      <c r="A3056" s="14"/>
      <c r="B3056" s="14"/>
      <c r="C3056" s="14"/>
      <c r="D3056" s="14"/>
      <c r="E3056" s="14"/>
      <c r="F3056" s="14"/>
      <c r="G3056" s="14"/>
      <c r="H3056" s="14"/>
      <c r="I3056" s="14"/>
      <c r="J3056" s="14"/>
      <c r="K3056" s="14"/>
      <c r="L3056" s="14"/>
      <c r="M3056" s="14"/>
      <c r="N3056" s="14"/>
      <c r="O3056" s="14"/>
      <c r="Q3056" s="14" t="str">
        <f>IF(moras!H3048="SI", moras!C3048, "")</f>
        <v/>
      </c>
      <c r="R3056" s="14">
        <f>IF(moras!H3048="NO", moras!C3048, "")</f>
        <v>358640</v>
      </c>
      <c r="S3056" s="14">
        <f t="shared" si="50"/>
        <v>-358640</v>
      </c>
      <c r="T3056" s="14"/>
      <c r="U3056" s="14"/>
      <c r="V3056" s="14"/>
      <c r="W3056" s="14"/>
      <c r="X3056" s="14"/>
      <c r="Y3056" s="14"/>
      <c r="Z3056" s="14"/>
      <c r="AA3056" s="14"/>
      <c r="AB3056" s="14"/>
      <c r="AC3056" s="14"/>
      <c r="AD3056" s="14"/>
      <c r="AE3056" s="14"/>
      <c r="AF3056" s="14"/>
      <c r="AG3056" s="14"/>
      <c r="AH3056" s="14"/>
      <c r="AI3056" s="14"/>
      <c r="AJ3056" s="14"/>
      <c r="AK3056" s="14"/>
      <c r="AL3056" s="14"/>
    </row>
    <row r="3057" spans="1:38">
      <c r="A3057" s="14"/>
      <c r="B3057" s="14"/>
      <c r="C3057" s="14"/>
      <c r="D3057" s="14"/>
      <c r="E3057" s="14"/>
      <c r="F3057" s="14"/>
      <c r="G3057" s="14"/>
      <c r="H3057" s="14"/>
      <c r="I3057" s="14"/>
      <c r="J3057" s="14"/>
      <c r="K3057" s="14"/>
      <c r="L3057" s="14"/>
      <c r="M3057" s="14"/>
      <c r="N3057" s="14"/>
      <c r="O3057" s="14"/>
      <c r="Q3057" s="14">
        <f>IF(moras!H3049="SI", moras!C3049, "")</f>
        <v>1324052</v>
      </c>
      <c r="R3057" s="14" t="str">
        <f>IF(moras!H3049="NO", moras!C3049, "")</f>
        <v/>
      </c>
      <c r="S3057" s="14" t="e">
        <f t="shared" si="50"/>
        <v>#VALUE!</v>
      </c>
      <c r="T3057" s="14"/>
      <c r="U3057" s="14"/>
      <c r="V3057" s="14"/>
      <c r="W3057" s="14"/>
      <c r="X3057" s="14"/>
      <c r="Y3057" s="14"/>
      <c r="Z3057" s="14"/>
      <c r="AA3057" s="14"/>
      <c r="AB3057" s="14"/>
      <c r="AC3057" s="14"/>
      <c r="AD3057" s="14"/>
      <c r="AE3057" s="14"/>
      <c r="AF3057" s="14"/>
      <c r="AG3057" s="14"/>
      <c r="AH3057" s="14"/>
      <c r="AI3057" s="14"/>
      <c r="AJ3057" s="14"/>
      <c r="AK3057" s="14"/>
      <c r="AL3057" s="14"/>
    </row>
    <row r="3058" spans="1:38">
      <c r="A3058" s="14"/>
      <c r="B3058" s="14"/>
      <c r="C3058" s="14"/>
      <c r="D3058" s="14"/>
      <c r="E3058" s="14"/>
      <c r="F3058" s="14"/>
      <c r="G3058" s="14"/>
      <c r="H3058" s="14"/>
      <c r="I3058" s="14"/>
      <c r="J3058" s="14"/>
      <c r="K3058" s="14"/>
      <c r="L3058" s="14"/>
      <c r="M3058" s="14"/>
      <c r="N3058" s="14"/>
      <c r="O3058" s="14"/>
      <c r="Q3058" s="14" t="str">
        <f>IF(moras!H3050="SI", moras!C3050, "")</f>
        <v/>
      </c>
      <c r="R3058" s="14">
        <f>IF(moras!H3050="NO", moras!C3050, "")</f>
        <v>298018</v>
      </c>
      <c r="S3058" s="14">
        <f t="shared" si="50"/>
        <v>-298018</v>
      </c>
      <c r="T3058" s="14"/>
      <c r="U3058" s="14"/>
      <c r="V3058" s="14"/>
      <c r="W3058" s="14"/>
      <c r="X3058" s="14"/>
      <c r="Y3058" s="14"/>
      <c r="Z3058" s="14"/>
      <c r="AA3058" s="14"/>
      <c r="AB3058" s="14"/>
      <c r="AC3058" s="14"/>
      <c r="AD3058" s="14"/>
      <c r="AE3058" s="14"/>
      <c r="AF3058" s="14"/>
      <c r="AG3058" s="14"/>
      <c r="AH3058" s="14"/>
      <c r="AI3058" s="14"/>
      <c r="AJ3058" s="14"/>
      <c r="AK3058" s="14"/>
      <c r="AL3058" s="14"/>
    </row>
    <row r="3059" spans="1:38">
      <c r="A3059" s="14"/>
      <c r="B3059" s="14"/>
      <c r="C3059" s="14"/>
      <c r="D3059" s="14"/>
      <c r="E3059" s="14"/>
      <c r="F3059" s="14"/>
      <c r="G3059" s="14"/>
      <c r="H3059" s="14"/>
      <c r="I3059" s="14"/>
      <c r="J3059" s="14"/>
      <c r="K3059" s="14"/>
      <c r="L3059" s="14"/>
      <c r="M3059" s="14"/>
      <c r="N3059" s="14"/>
      <c r="O3059" s="14"/>
      <c r="Q3059" s="14" t="str">
        <f>IF(moras!H3051="SI", moras!C3051, "")</f>
        <v/>
      </c>
      <c r="R3059" s="14">
        <f>IF(moras!H3051="NO", moras!C3051, "")</f>
        <v>316030</v>
      </c>
      <c r="S3059" s="14">
        <f t="shared" si="50"/>
        <v>-316030</v>
      </c>
      <c r="T3059" s="14"/>
      <c r="U3059" s="14"/>
      <c r="V3059" s="14"/>
      <c r="W3059" s="14"/>
      <c r="X3059" s="14"/>
      <c r="Y3059" s="14"/>
      <c r="Z3059" s="14"/>
      <c r="AA3059" s="14"/>
      <c r="AB3059" s="14"/>
      <c r="AC3059" s="14"/>
      <c r="AD3059" s="14"/>
      <c r="AE3059" s="14"/>
      <c r="AF3059" s="14"/>
      <c r="AG3059" s="14"/>
      <c r="AH3059" s="14"/>
      <c r="AI3059" s="14"/>
      <c r="AJ3059" s="14"/>
      <c r="AK3059" s="14"/>
      <c r="AL3059" s="14"/>
    </row>
    <row r="3060" spans="1:38">
      <c r="A3060" s="14"/>
      <c r="B3060" s="14"/>
      <c r="C3060" s="14"/>
      <c r="D3060" s="14"/>
      <c r="E3060" s="14"/>
      <c r="F3060" s="14"/>
      <c r="G3060" s="14"/>
      <c r="H3060" s="14"/>
      <c r="I3060" s="14"/>
      <c r="J3060" s="14"/>
      <c r="K3060" s="14"/>
      <c r="L3060" s="14"/>
      <c r="M3060" s="14"/>
      <c r="N3060" s="14"/>
      <c r="O3060" s="14"/>
      <c r="Q3060" s="14" t="str">
        <f>IF(moras!H3052="SI", moras!C3052, "")</f>
        <v/>
      </c>
      <c r="R3060" s="14">
        <f>IF(moras!H3052="NO", moras!C3052, "")</f>
        <v>304299.8</v>
      </c>
      <c r="S3060" s="14">
        <f t="shared" si="50"/>
        <v>-304299.8</v>
      </c>
      <c r="T3060" s="14"/>
      <c r="U3060" s="14"/>
      <c r="V3060" s="14"/>
      <c r="W3060" s="14"/>
      <c r="X3060" s="14"/>
      <c r="Y3060" s="14"/>
      <c r="Z3060" s="14"/>
      <c r="AA3060" s="14"/>
      <c r="AB3060" s="14"/>
      <c r="AC3060" s="14"/>
      <c r="AD3060" s="14"/>
      <c r="AE3060" s="14"/>
      <c r="AF3060" s="14"/>
      <c r="AG3060" s="14"/>
      <c r="AH3060" s="14"/>
      <c r="AI3060" s="14"/>
      <c r="AJ3060" s="14"/>
      <c r="AK3060" s="14"/>
      <c r="AL3060" s="14"/>
    </row>
    <row r="3061" spans="1:38">
      <c r="A3061" s="14"/>
      <c r="B3061" s="14"/>
      <c r="C3061" s="14"/>
      <c r="D3061" s="14"/>
      <c r="E3061" s="14"/>
      <c r="F3061" s="14"/>
      <c r="G3061" s="14"/>
      <c r="H3061" s="14"/>
      <c r="I3061" s="14"/>
      <c r="J3061" s="14"/>
      <c r="K3061" s="14"/>
      <c r="L3061" s="14"/>
      <c r="M3061" s="14"/>
      <c r="N3061" s="14"/>
      <c r="O3061" s="14"/>
      <c r="Q3061" s="14">
        <f>IF(moras!H3053="SI", moras!C3053, "")</f>
        <v>297046</v>
      </c>
      <c r="R3061" s="14" t="str">
        <f>IF(moras!H3053="NO", moras!C3053, "")</f>
        <v/>
      </c>
      <c r="S3061" s="14" t="e">
        <f t="shared" si="50"/>
        <v>#VALUE!</v>
      </c>
      <c r="T3061" s="14"/>
      <c r="U3061" s="14"/>
      <c r="V3061" s="14"/>
      <c r="W3061" s="14"/>
      <c r="X3061" s="14"/>
      <c r="Y3061" s="14"/>
      <c r="Z3061" s="14"/>
      <c r="AA3061" s="14"/>
      <c r="AB3061" s="14"/>
      <c r="AC3061" s="14"/>
      <c r="AD3061" s="14"/>
      <c r="AE3061" s="14"/>
      <c r="AF3061" s="14"/>
      <c r="AG3061" s="14"/>
      <c r="AH3061" s="14"/>
      <c r="AI3061" s="14"/>
      <c r="AJ3061" s="14"/>
      <c r="AK3061" s="14"/>
      <c r="AL3061" s="14"/>
    </row>
    <row r="3062" spans="1:38">
      <c r="A3062" s="14"/>
      <c r="B3062" s="14"/>
      <c r="C3062" s="14"/>
      <c r="D3062" s="14"/>
      <c r="E3062" s="14"/>
      <c r="F3062" s="14"/>
      <c r="G3062" s="14"/>
      <c r="H3062" s="14"/>
      <c r="I3062" s="14"/>
      <c r="J3062" s="14"/>
      <c r="K3062" s="14"/>
      <c r="L3062" s="14"/>
      <c r="M3062" s="14"/>
      <c r="N3062" s="14"/>
      <c r="O3062" s="14"/>
      <c r="Q3062" s="14" t="str">
        <f>IF(moras!H3054="SI", moras!C3054, "")</f>
        <v/>
      </c>
      <c r="R3062" s="14">
        <f>IF(moras!H3054="NO", moras!C3054, "")</f>
        <v>106560</v>
      </c>
      <c r="S3062" s="14">
        <f t="shared" si="50"/>
        <v>-106560</v>
      </c>
      <c r="T3062" s="14"/>
      <c r="U3062" s="14"/>
      <c r="V3062" s="14"/>
      <c r="W3062" s="14"/>
      <c r="X3062" s="14"/>
      <c r="Y3062" s="14"/>
      <c r="Z3062" s="14"/>
      <c r="AA3062" s="14"/>
      <c r="AB3062" s="14"/>
      <c r="AC3062" s="14"/>
      <c r="AD3062" s="14"/>
      <c r="AE3062" s="14"/>
      <c r="AF3062" s="14"/>
      <c r="AG3062" s="14"/>
      <c r="AH3062" s="14"/>
      <c r="AI3062" s="14"/>
      <c r="AJ3062" s="14"/>
      <c r="AK3062" s="14"/>
      <c r="AL3062" s="14"/>
    </row>
    <row r="3063" spans="1:38">
      <c r="A3063" s="14"/>
      <c r="B3063" s="14"/>
      <c r="C3063" s="14"/>
      <c r="D3063" s="14"/>
      <c r="E3063" s="14"/>
      <c r="F3063" s="14"/>
      <c r="G3063" s="14"/>
      <c r="H3063" s="14"/>
      <c r="I3063" s="14"/>
      <c r="J3063" s="14"/>
      <c r="K3063" s="14"/>
      <c r="L3063" s="14"/>
      <c r="M3063" s="14"/>
      <c r="N3063" s="14"/>
      <c r="O3063" s="14"/>
      <c r="Q3063" s="14" t="str">
        <f>IF(moras!H3055="SI", moras!C3055, "")</f>
        <v/>
      </c>
      <c r="R3063" s="14">
        <f>IF(moras!H3055="NO", moras!C3055, "")</f>
        <v>407609</v>
      </c>
      <c r="S3063" s="14">
        <f t="shared" si="50"/>
        <v>-407609</v>
      </c>
      <c r="T3063" s="14"/>
      <c r="U3063" s="14"/>
      <c r="V3063" s="14"/>
      <c r="W3063" s="14"/>
      <c r="X3063" s="14"/>
      <c r="Y3063" s="14"/>
      <c r="Z3063" s="14"/>
      <c r="AA3063" s="14"/>
      <c r="AB3063" s="14"/>
      <c r="AC3063" s="14"/>
      <c r="AD3063" s="14"/>
      <c r="AE3063" s="14"/>
      <c r="AF3063" s="14"/>
      <c r="AG3063" s="14"/>
      <c r="AH3063" s="14"/>
      <c r="AI3063" s="14"/>
      <c r="AJ3063" s="14"/>
      <c r="AK3063" s="14"/>
      <c r="AL3063" s="14"/>
    </row>
    <row r="3064" spans="1:38">
      <c r="A3064" s="14"/>
      <c r="B3064" s="14"/>
      <c r="C3064" s="14"/>
      <c r="D3064" s="14"/>
      <c r="E3064" s="14"/>
      <c r="F3064" s="14"/>
      <c r="G3064" s="14"/>
      <c r="H3064" s="14"/>
      <c r="I3064" s="14"/>
      <c r="J3064" s="14"/>
      <c r="K3064" s="14"/>
      <c r="L3064" s="14"/>
      <c r="M3064" s="14"/>
      <c r="N3064" s="14"/>
      <c r="O3064" s="14"/>
      <c r="Q3064" s="14" t="str">
        <f>IF(moras!H3056="SI", moras!C3056, "")</f>
        <v/>
      </c>
      <c r="R3064" s="14">
        <f>IF(moras!H3056="NO", moras!C3056, "")</f>
        <v>639148</v>
      </c>
      <c r="S3064" s="14">
        <f t="shared" si="50"/>
        <v>-639148</v>
      </c>
      <c r="T3064" s="14"/>
      <c r="U3064" s="14"/>
      <c r="V3064" s="14"/>
      <c r="W3064" s="14"/>
      <c r="X3064" s="14"/>
      <c r="Y3064" s="14"/>
      <c r="Z3064" s="14"/>
      <c r="AA3064" s="14"/>
      <c r="AB3064" s="14"/>
      <c r="AC3064" s="14"/>
      <c r="AD3064" s="14"/>
      <c r="AE3064" s="14"/>
      <c r="AF3064" s="14"/>
      <c r="AG3064" s="14"/>
      <c r="AH3064" s="14"/>
      <c r="AI3064" s="14"/>
      <c r="AJ3064" s="14"/>
      <c r="AK3064" s="14"/>
      <c r="AL3064" s="14"/>
    </row>
    <row r="3065" spans="1:38">
      <c r="A3065" s="14"/>
      <c r="B3065" s="14"/>
      <c r="C3065" s="14"/>
      <c r="D3065" s="14"/>
      <c r="E3065" s="14"/>
      <c r="F3065" s="14"/>
      <c r="G3065" s="14"/>
      <c r="H3065" s="14"/>
      <c r="I3065" s="14"/>
      <c r="J3065" s="14"/>
      <c r="K3065" s="14"/>
      <c r="L3065" s="14"/>
      <c r="M3065" s="14"/>
      <c r="N3065" s="14"/>
      <c r="O3065" s="14"/>
      <c r="Q3065" s="14">
        <f>IF(moras!H3057="SI", moras!C3057, "")</f>
        <v>405063</v>
      </c>
      <c r="R3065" s="14" t="str">
        <f>IF(moras!H3057="NO", moras!C3057, "")</f>
        <v/>
      </c>
      <c r="S3065" s="14" t="e">
        <f t="shared" si="50"/>
        <v>#VALUE!</v>
      </c>
      <c r="T3065" s="14"/>
      <c r="U3065" s="14"/>
      <c r="V3065" s="14"/>
      <c r="W3065" s="14"/>
      <c r="X3065" s="14"/>
      <c r="Y3065" s="14"/>
      <c r="Z3065" s="14"/>
      <c r="AA3065" s="14"/>
      <c r="AB3065" s="14"/>
      <c r="AC3065" s="14"/>
      <c r="AD3065" s="14"/>
      <c r="AE3065" s="14"/>
      <c r="AF3065" s="14"/>
      <c r="AG3065" s="14"/>
      <c r="AH3065" s="14"/>
      <c r="AI3065" s="14"/>
      <c r="AJ3065" s="14"/>
      <c r="AK3065" s="14"/>
      <c r="AL3065" s="14"/>
    </row>
    <row r="3066" spans="1:38">
      <c r="A3066" s="14"/>
      <c r="B3066" s="14"/>
      <c r="C3066" s="14"/>
      <c r="D3066" s="14"/>
      <c r="E3066" s="14"/>
      <c r="F3066" s="14"/>
      <c r="G3066" s="14"/>
      <c r="H3066" s="14"/>
      <c r="I3066" s="14"/>
      <c r="J3066" s="14"/>
      <c r="K3066" s="14"/>
      <c r="L3066" s="14"/>
      <c r="M3066" s="14"/>
      <c r="N3066" s="14"/>
      <c r="O3066" s="14"/>
      <c r="Q3066" s="14" t="str">
        <f>IF(moras!H3058="SI", moras!C3058, "")</f>
        <v/>
      </c>
      <c r="R3066" s="14">
        <f>IF(moras!H3058="NO", moras!C3058, "")</f>
        <v>1828114.74</v>
      </c>
      <c r="S3066" s="14">
        <f t="shared" si="50"/>
        <v>-1828114.74</v>
      </c>
      <c r="T3066" s="14"/>
      <c r="U3066" s="14"/>
      <c r="V3066" s="14"/>
      <c r="W3066" s="14"/>
      <c r="X3066" s="14"/>
      <c r="Y3066" s="14"/>
      <c r="Z3066" s="14"/>
      <c r="AA3066" s="14"/>
      <c r="AB3066" s="14"/>
      <c r="AC3066" s="14"/>
      <c r="AD3066" s="14"/>
      <c r="AE3066" s="14"/>
      <c r="AF3066" s="14"/>
      <c r="AG3066" s="14"/>
      <c r="AH3066" s="14"/>
      <c r="AI3066" s="14"/>
      <c r="AJ3066" s="14"/>
      <c r="AK3066" s="14"/>
      <c r="AL3066" s="14"/>
    </row>
    <row r="3067" spans="1:38">
      <c r="A3067" s="14"/>
      <c r="B3067" s="14"/>
      <c r="C3067" s="14"/>
      <c r="D3067" s="14"/>
      <c r="E3067" s="14"/>
      <c r="F3067" s="14"/>
      <c r="G3067" s="14"/>
      <c r="H3067" s="14"/>
      <c r="I3067" s="14"/>
      <c r="J3067" s="14"/>
      <c r="K3067" s="14"/>
      <c r="L3067" s="14"/>
      <c r="M3067" s="14"/>
      <c r="N3067" s="14"/>
      <c r="O3067" s="14"/>
      <c r="Q3067" s="14" t="str">
        <f>IF(moras!H3059="SI", moras!C3059, "")</f>
        <v/>
      </c>
      <c r="R3067" s="14">
        <f>IF(moras!H3059="NO", moras!C3059, "")</f>
        <v>383625</v>
      </c>
      <c r="S3067" s="14">
        <f t="shared" si="50"/>
        <v>-383625</v>
      </c>
      <c r="T3067" s="14"/>
      <c r="U3067" s="14"/>
      <c r="V3067" s="14"/>
      <c r="W3067" s="14"/>
      <c r="X3067" s="14"/>
      <c r="Y3067" s="14"/>
      <c r="Z3067" s="14"/>
      <c r="AA3067" s="14"/>
      <c r="AB3067" s="14"/>
      <c r="AC3067" s="14"/>
      <c r="AD3067" s="14"/>
      <c r="AE3067" s="14"/>
      <c r="AF3067" s="14"/>
      <c r="AG3067" s="14"/>
      <c r="AH3067" s="14"/>
      <c r="AI3067" s="14"/>
      <c r="AJ3067" s="14"/>
      <c r="AK3067" s="14"/>
      <c r="AL3067" s="14"/>
    </row>
    <row r="3068" spans="1:38">
      <c r="A3068" s="14"/>
      <c r="B3068" s="14"/>
      <c r="C3068" s="14"/>
      <c r="D3068" s="14"/>
      <c r="E3068" s="14"/>
      <c r="F3068" s="14"/>
      <c r="G3068" s="14"/>
      <c r="H3068" s="14"/>
      <c r="I3068" s="14"/>
      <c r="J3068" s="14"/>
      <c r="K3068" s="14"/>
      <c r="L3068" s="14"/>
      <c r="M3068" s="14"/>
      <c r="N3068" s="14"/>
      <c r="O3068" s="14"/>
      <c r="Q3068" s="14" t="str">
        <f>IF(moras!H3060="SI", moras!C3060, "")</f>
        <v/>
      </c>
      <c r="R3068" s="14">
        <f>IF(moras!H3060="NO", moras!C3060, "")</f>
        <v>278030</v>
      </c>
      <c r="S3068" s="14">
        <f t="shared" si="50"/>
        <v>-278030</v>
      </c>
      <c r="T3068" s="14"/>
      <c r="U3068" s="14"/>
      <c r="V3068" s="14"/>
      <c r="W3068" s="14"/>
      <c r="X3068" s="14"/>
      <c r="Y3068" s="14"/>
      <c r="Z3068" s="14"/>
      <c r="AA3068" s="14"/>
      <c r="AB3068" s="14"/>
      <c r="AC3068" s="14"/>
      <c r="AD3068" s="14"/>
      <c r="AE3068" s="14"/>
      <c r="AF3068" s="14"/>
      <c r="AG3068" s="14"/>
      <c r="AH3068" s="14"/>
      <c r="AI3068" s="14"/>
      <c r="AJ3068" s="14"/>
      <c r="AK3068" s="14"/>
      <c r="AL3068" s="14"/>
    </row>
    <row r="3069" spans="1:38">
      <c r="A3069" s="14"/>
      <c r="B3069" s="14"/>
      <c r="C3069" s="14"/>
      <c r="D3069" s="14"/>
      <c r="E3069" s="14"/>
      <c r="F3069" s="14"/>
      <c r="G3069" s="14"/>
      <c r="H3069" s="14"/>
      <c r="I3069" s="14"/>
      <c r="J3069" s="14"/>
      <c r="K3069" s="14"/>
      <c r="L3069" s="14"/>
      <c r="M3069" s="14"/>
      <c r="N3069" s="14"/>
      <c r="O3069" s="14"/>
      <c r="Q3069" s="14" t="str">
        <f>IF(moras!H3061="SI", moras!C3061, "")</f>
        <v/>
      </c>
      <c r="R3069" s="14">
        <f>IF(moras!H3061="NO", moras!C3061, "")</f>
        <v>381783.6</v>
      </c>
      <c r="S3069" s="14">
        <f t="shared" si="50"/>
        <v>-381783.6</v>
      </c>
      <c r="T3069" s="14"/>
      <c r="U3069" s="14"/>
      <c r="V3069" s="14"/>
      <c r="W3069" s="14"/>
      <c r="X3069" s="14"/>
      <c r="Y3069" s="14"/>
      <c r="Z3069" s="14"/>
      <c r="AA3069" s="14"/>
      <c r="AB3069" s="14"/>
      <c r="AC3069" s="14"/>
      <c r="AD3069" s="14"/>
      <c r="AE3069" s="14"/>
      <c r="AF3069" s="14"/>
      <c r="AG3069" s="14"/>
      <c r="AH3069" s="14"/>
      <c r="AI3069" s="14"/>
      <c r="AJ3069" s="14"/>
      <c r="AK3069" s="14"/>
      <c r="AL3069" s="14"/>
    </row>
    <row r="3070" spans="1:38">
      <c r="A3070" s="14"/>
      <c r="B3070" s="14"/>
      <c r="C3070" s="14"/>
      <c r="D3070" s="14"/>
      <c r="E3070" s="14"/>
      <c r="F3070" s="14"/>
      <c r="G3070" s="14"/>
      <c r="H3070" s="14"/>
      <c r="I3070" s="14"/>
      <c r="J3070" s="14"/>
      <c r="K3070" s="14"/>
      <c r="L3070" s="14"/>
      <c r="M3070" s="14"/>
      <c r="N3070" s="14"/>
      <c r="O3070" s="14"/>
      <c r="Q3070" s="14" t="str">
        <f>IF(moras!H3062="SI", moras!C3062, "")</f>
        <v/>
      </c>
      <c r="R3070" s="14">
        <f>IF(moras!H3062="NO", moras!C3062, "")</f>
        <v>485000</v>
      </c>
      <c r="S3070" s="14">
        <f t="shared" si="50"/>
        <v>-485000</v>
      </c>
      <c r="T3070" s="14"/>
      <c r="U3070" s="14"/>
      <c r="V3070" s="14"/>
      <c r="W3070" s="14"/>
      <c r="X3070" s="14"/>
      <c r="Y3070" s="14"/>
      <c r="Z3070" s="14"/>
      <c r="AA3070" s="14"/>
      <c r="AB3070" s="14"/>
      <c r="AC3070" s="14"/>
      <c r="AD3070" s="14"/>
      <c r="AE3070" s="14"/>
      <c r="AF3070" s="14"/>
      <c r="AG3070" s="14"/>
      <c r="AH3070" s="14"/>
      <c r="AI3070" s="14"/>
      <c r="AJ3070" s="14"/>
      <c r="AK3070" s="14"/>
      <c r="AL3070" s="14"/>
    </row>
    <row r="3071" spans="1:38">
      <c r="A3071" s="14"/>
      <c r="B3071" s="14"/>
      <c r="C3071" s="14"/>
      <c r="D3071" s="14"/>
      <c r="E3071" s="14"/>
      <c r="F3071" s="14"/>
      <c r="G3071" s="14"/>
      <c r="H3071" s="14"/>
      <c r="I3071" s="14"/>
      <c r="J3071" s="14"/>
      <c r="K3071" s="14"/>
      <c r="L3071" s="14"/>
      <c r="M3071" s="14"/>
      <c r="N3071" s="14"/>
      <c r="O3071" s="14"/>
      <c r="Q3071" s="14">
        <f>IF(moras!H3063="SI", moras!C3063, "")</f>
        <v>301566</v>
      </c>
      <c r="R3071" s="14" t="str">
        <f>IF(moras!H3063="NO", moras!C3063, "")</f>
        <v/>
      </c>
      <c r="S3071" s="14" t="e">
        <f t="shared" si="50"/>
        <v>#VALUE!</v>
      </c>
      <c r="T3071" s="14"/>
      <c r="U3071" s="14"/>
      <c r="V3071" s="14"/>
      <c r="W3071" s="14"/>
      <c r="X3071" s="14"/>
      <c r="Y3071" s="14"/>
      <c r="Z3071" s="14"/>
      <c r="AA3071" s="14"/>
      <c r="AB3071" s="14"/>
      <c r="AC3071" s="14"/>
      <c r="AD3071" s="14"/>
      <c r="AE3071" s="14"/>
      <c r="AF3071" s="14"/>
      <c r="AG3071" s="14"/>
      <c r="AH3071" s="14"/>
      <c r="AI3071" s="14"/>
      <c r="AJ3071" s="14"/>
      <c r="AK3071" s="14"/>
      <c r="AL3071" s="14"/>
    </row>
    <row r="3072" spans="1:38">
      <c r="A3072" s="14"/>
      <c r="B3072" s="14"/>
      <c r="C3072" s="14"/>
      <c r="D3072" s="14"/>
      <c r="E3072" s="14"/>
      <c r="F3072" s="14"/>
      <c r="G3072" s="14"/>
      <c r="H3072" s="14"/>
      <c r="I3072" s="14"/>
      <c r="J3072" s="14"/>
      <c r="K3072" s="14"/>
      <c r="L3072" s="14"/>
      <c r="M3072" s="14"/>
      <c r="N3072" s="14"/>
      <c r="O3072" s="14"/>
      <c r="Q3072" s="14" t="str">
        <f>IF(moras!H3064="SI", moras!C3064, "")</f>
        <v/>
      </c>
      <c r="R3072" s="14">
        <f>IF(moras!H3064="NO", moras!C3064, "")</f>
        <v>1492800.6</v>
      </c>
      <c r="S3072" s="14">
        <f t="shared" si="50"/>
        <v>-1492800.6</v>
      </c>
      <c r="T3072" s="14"/>
      <c r="U3072" s="14"/>
      <c r="V3072" s="14"/>
      <c r="W3072" s="14"/>
      <c r="X3072" s="14"/>
      <c r="Y3072" s="14"/>
      <c r="Z3072" s="14"/>
      <c r="AA3072" s="14"/>
      <c r="AB3072" s="14"/>
      <c r="AC3072" s="14"/>
      <c r="AD3072" s="14"/>
      <c r="AE3072" s="14"/>
      <c r="AF3072" s="14"/>
      <c r="AG3072" s="14"/>
      <c r="AH3072" s="14"/>
      <c r="AI3072" s="14"/>
      <c r="AJ3072" s="14"/>
      <c r="AK3072" s="14"/>
      <c r="AL3072" s="14"/>
    </row>
    <row r="3073" spans="1:38">
      <c r="A3073" s="14"/>
      <c r="B3073" s="14"/>
      <c r="C3073" s="14"/>
      <c r="D3073" s="14"/>
      <c r="E3073" s="14"/>
      <c r="F3073" s="14"/>
      <c r="G3073" s="14"/>
      <c r="H3073" s="14"/>
      <c r="I3073" s="14"/>
      <c r="J3073" s="14"/>
      <c r="K3073" s="14"/>
      <c r="L3073" s="14"/>
      <c r="M3073" s="14"/>
      <c r="N3073" s="14"/>
      <c r="O3073" s="14"/>
      <c r="Q3073" s="14" t="str">
        <f>IF(moras!H3065="SI", moras!C3065, "")</f>
        <v/>
      </c>
      <c r="R3073" s="14">
        <f>IF(moras!H3065="NO", moras!C3065, "")</f>
        <v>749840</v>
      </c>
      <c r="S3073" s="14">
        <f t="shared" si="50"/>
        <v>-749840</v>
      </c>
      <c r="T3073" s="14"/>
      <c r="U3073" s="14"/>
      <c r="V3073" s="14"/>
      <c r="W3073" s="14"/>
      <c r="X3073" s="14"/>
      <c r="Y3073" s="14"/>
      <c r="Z3073" s="14"/>
      <c r="AA3073" s="14"/>
      <c r="AB3073" s="14"/>
      <c r="AC3073" s="14"/>
      <c r="AD3073" s="14"/>
      <c r="AE3073" s="14"/>
      <c r="AF3073" s="14"/>
      <c r="AG3073" s="14"/>
      <c r="AH3073" s="14"/>
      <c r="AI3073" s="14"/>
      <c r="AJ3073" s="14"/>
      <c r="AK3073" s="14"/>
      <c r="AL3073" s="14"/>
    </row>
    <row r="3074" spans="1:38">
      <c r="A3074" s="14"/>
      <c r="B3074" s="14"/>
      <c r="C3074" s="14"/>
      <c r="D3074" s="14"/>
      <c r="E3074" s="14"/>
      <c r="F3074" s="14"/>
      <c r="G3074" s="14"/>
      <c r="H3074" s="14"/>
      <c r="I3074" s="14"/>
      <c r="J3074" s="14"/>
      <c r="K3074" s="14"/>
      <c r="L3074" s="14"/>
      <c r="M3074" s="14"/>
      <c r="N3074" s="14"/>
      <c r="O3074" s="14"/>
      <c r="Q3074" s="14" t="str">
        <f>IF(moras!H3066="SI", moras!C3066, "")</f>
        <v/>
      </c>
      <c r="R3074" s="14">
        <f>IF(moras!H3066="NO", moras!C3066, "")</f>
        <v>371527</v>
      </c>
      <c r="S3074" s="14">
        <f t="shared" si="50"/>
        <v>-371527</v>
      </c>
      <c r="T3074" s="14"/>
      <c r="U3074" s="14"/>
      <c r="V3074" s="14"/>
      <c r="W3074" s="14"/>
      <c r="X3074" s="14"/>
      <c r="Y3074" s="14"/>
      <c r="Z3074" s="14"/>
      <c r="AA3074" s="14"/>
      <c r="AB3074" s="14"/>
      <c r="AC3074" s="14"/>
      <c r="AD3074" s="14"/>
      <c r="AE3074" s="14"/>
      <c r="AF3074" s="14"/>
      <c r="AG3074" s="14"/>
      <c r="AH3074" s="14"/>
      <c r="AI3074" s="14"/>
      <c r="AJ3074" s="14"/>
      <c r="AK3074" s="14"/>
      <c r="AL3074" s="14"/>
    </row>
    <row r="3075" spans="1:38">
      <c r="A3075" s="14"/>
      <c r="B3075" s="14"/>
      <c r="C3075" s="14"/>
      <c r="D3075" s="14"/>
      <c r="E3075" s="14"/>
      <c r="F3075" s="14"/>
      <c r="G3075" s="14"/>
      <c r="H3075" s="14"/>
      <c r="I3075" s="14"/>
      <c r="J3075" s="14"/>
      <c r="K3075" s="14"/>
      <c r="L3075" s="14"/>
      <c r="M3075" s="14"/>
      <c r="N3075" s="14"/>
      <c r="O3075" s="14"/>
      <c r="Q3075" s="14">
        <f>IF(moras!H3067="SI", moras!C3067, "")</f>
        <v>297044</v>
      </c>
      <c r="R3075" s="14" t="str">
        <f>IF(moras!H3067="NO", moras!C3067, "")</f>
        <v/>
      </c>
      <c r="S3075" s="14" t="e">
        <f t="shared" si="50"/>
        <v>#VALUE!</v>
      </c>
      <c r="T3075" s="14"/>
      <c r="U3075" s="14"/>
      <c r="V3075" s="14"/>
      <c r="W3075" s="14"/>
      <c r="X3075" s="14"/>
      <c r="Y3075" s="14"/>
      <c r="Z3075" s="14"/>
      <c r="AA3075" s="14"/>
      <c r="AB3075" s="14"/>
      <c r="AC3075" s="14"/>
      <c r="AD3075" s="14"/>
      <c r="AE3075" s="14"/>
      <c r="AF3075" s="14"/>
      <c r="AG3075" s="14"/>
      <c r="AH3075" s="14"/>
      <c r="AI3075" s="14"/>
      <c r="AJ3075" s="14"/>
      <c r="AK3075" s="14"/>
      <c r="AL3075" s="14"/>
    </row>
    <row r="3076" spans="1:38">
      <c r="A3076" s="14"/>
      <c r="B3076" s="14"/>
      <c r="C3076" s="14"/>
      <c r="D3076" s="14"/>
      <c r="E3076" s="14"/>
      <c r="F3076" s="14"/>
      <c r="G3076" s="14"/>
      <c r="H3076" s="14"/>
      <c r="I3076" s="14"/>
      <c r="J3076" s="14"/>
      <c r="K3076" s="14"/>
      <c r="L3076" s="14"/>
      <c r="M3076" s="14"/>
      <c r="N3076" s="14"/>
      <c r="O3076" s="14"/>
      <c r="Q3076" s="14">
        <f>IF(moras!H3068="SI", moras!C3068, "")</f>
        <v>1498971</v>
      </c>
      <c r="R3076" s="14" t="str">
        <f>IF(moras!H3068="NO", moras!C3068, "")</f>
        <v/>
      </c>
      <c r="S3076" s="14" t="e">
        <f t="shared" si="50"/>
        <v>#VALUE!</v>
      </c>
      <c r="T3076" s="14"/>
      <c r="U3076" s="14"/>
      <c r="V3076" s="14"/>
      <c r="W3076" s="14"/>
      <c r="X3076" s="14"/>
      <c r="Y3076" s="14"/>
      <c r="Z3076" s="14"/>
      <c r="AA3076" s="14"/>
      <c r="AB3076" s="14"/>
      <c r="AC3076" s="14"/>
      <c r="AD3076" s="14"/>
      <c r="AE3076" s="14"/>
      <c r="AF3076" s="14"/>
      <c r="AG3076" s="14"/>
      <c r="AH3076" s="14"/>
      <c r="AI3076" s="14"/>
      <c r="AJ3076" s="14"/>
      <c r="AK3076" s="14"/>
      <c r="AL3076" s="14"/>
    </row>
    <row r="3077" spans="1:38">
      <c r="A3077" s="14"/>
      <c r="B3077" s="14"/>
      <c r="C3077" s="14"/>
      <c r="D3077" s="14"/>
      <c r="E3077" s="14"/>
      <c r="F3077" s="14"/>
      <c r="G3077" s="14"/>
      <c r="H3077" s="14"/>
      <c r="I3077" s="14"/>
      <c r="J3077" s="14"/>
      <c r="K3077" s="14"/>
      <c r="L3077" s="14"/>
      <c r="M3077" s="14"/>
      <c r="N3077" s="14"/>
      <c r="O3077" s="14"/>
      <c r="Q3077" s="14" t="str">
        <f>IF(moras!H3069="SI", moras!C3069, "")</f>
        <v/>
      </c>
      <c r="R3077" s="14">
        <f>IF(moras!H3069="NO", moras!C3069, "")</f>
        <v>611409</v>
      </c>
      <c r="S3077" s="14">
        <f t="shared" si="50"/>
        <v>-611409</v>
      </c>
      <c r="T3077" s="14"/>
      <c r="U3077" s="14"/>
      <c r="V3077" s="14"/>
      <c r="W3077" s="14"/>
      <c r="X3077" s="14"/>
      <c r="Y3077" s="14"/>
      <c r="Z3077" s="14"/>
      <c r="AA3077" s="14"/>
      <c r="AB3077" s="14"/>
      <c r="AC3077" s="14"/>
      <c r="AD3077" s="14"/>
      <c r="AE3077" s="14"/>
      <c r="AF3077" s="14"/>
      <c r="AG3077" s="14"/>
      <c r="AH3077" s="14"/>
      <c r="AI3077" s="14"/>
      <c r="AJ3077" s="14"/>
      <c r="AK3077" s="14"/>
      <c r="AL3077" s="14"/>
    </row>
    <row r="3078" spans="1:38">
      <c r="A3078" s="14"/>
      <c r="B3078" s="14"/>
      <c r="C3078" s="14"/>
      <c r="D3078" s="14"/>
      <c r="E3078" s="14"/>
      <c r="F3078" s="14"/>
      <c r="G3078" s="14"/>
      <c r="H3078" s="14"/>
      <c r="I3078" s="14"/>
      <c r="J3078" s="14"/>
      <c r="K3078" s="14"/>
      <c r="L3078" s="14"/>
      <c r="M3078" s="14"/>
      <c r="N3078" s="14"/>
      <c r="O3078" s="14"/>
      <c r="Q3078" s="14" t="str">
        <f>IF(moras!H3070="SI", moras!C3070, "")</f>
        <v/>
      </c>
      <c r="R3078" s="14">
        <f>IF(moras!H3070="NO", moras!C3070, "")</f>
        <v>390655</v>
      </c>
      <c r="S3078" s="14">
        <f t="shared" si="50"/>
        <v>-390655</v>
      </c>
      <c r="T3078" s="14"/>
      <c r="U3078" s="14"/>
      <c r="V3078" s="14"/>
      <c r="W3078" s="14"/>
      <c r="X3078" s="14"/>
      <c r="Y3078" s="14"/>
      <c r="Z3078" s="14"/>
      <c r="AA3078" s="14"/>
      <c r="AB3078" s="14"/>
      <c r="AC3078" s="14"/>
      <c r="AD3078" s="14"/>
      <c r="AE3078" s="14"/>
      <c r="AF3078" s="14"/>
      <c r="AG3078" s="14"/>
      <c r="AH3078" s="14"/>
      <c r="AI3078" s="14"/>
      <c r="AJ3078" s="14"/>
      <c r="AK3078" s="14"/>
      <c r="AL3078" s="14"/>
    </row>
    <row r="3079" spans="1:38">
      <c r="A3079" s="14"/>
      <c r="B3079" s="14"/>
      <c r="C3079" s="14"/>
      <c r="D3079" s="14"/>
      <c r="E3079" s="14"/>
      <c r="F3079" s="14"/>
      <c r="G3079" s="14"/>
      <c r="H3079" s="14"/>
      <c r="I3079" s="14"/>
      <c r="J3079" s="14"/>
      <c r="K3079" s="14"/>
      <c r="L3079" s="14"/>
      <c r="M3079" s="14"/>
      <c r="N3079" s="14"/>
      <c r="O3079" s="14"/>
      <c r="Q3079" s="14">
        <f>IF(moras!H3071="SI", moras!C3071, "")</f>
        <v>406358</v>
      </c>
      <c r="R3079" s="14" t="str">
        <f>IF(moras!H3071="NO", moras!C3071, "")</f>
        <v/>
      </c>
      <c r="S3079" s="14" t="e">
        <f t="shared" si="50"/>
        <v>#VALUE!</v>
      </c>
      <c r="T3079" s="14"/>
      <c r="U3079" s="14"/>
      <c r="V3079" s="14"/>
      <c r="W3079" s="14"/>
      <c r="X3079" s="14"/>
      <c r="Y3079" s="14"/>
      <c r="Z3079" s="14"/>
      <c r="AA3079" s="14"/>
      <c r="AB3079" s="14"/>
      <c r="AC3079" s="14"/>
      <c r="AD3079" s="14"/>
      <c r="AE3079" s="14"/>
      <c r="AF3079" s="14"/>
      <c r="AG3079" s="14"/>
      <c r="AH3079" s="14"/>
      <c r="AI3079" s="14"/>
      <c r="AJ3079" s="14"/>
      <c r="AK3079" s="14"/>
      <c r="AL3079" s="14"/>
    </row>
    <row r="3080" spans="1:38">
      <c r="A3080" s="14"/>
      <c r="B3080" s="14"/>
      <c r="C3080" s="14"/>
      <c r="D3080" s="14"/>
      <c r="E3080" s="14"/>
      <c r="F3080" s="14"/>
      <c r="G3080" s="14"/>
      <c r="H3080" s="14"/>
      <c r="I3080" s="14"/>
      <c r="J3080" s="14"/>
      <c r="K3080" s="14"/>
      <c r="L3080" s="14"/>
      <c r="M3080" s="14"/>
      <c r="N3080" s="14"/>
      <c r="O3080" s="14"/>
      <c r="Q3080" s="14" t="str">
        <f>IF(moras!H3072="SI", moras!C3072, "")</f>
        <v/>
      </c>
      <c r="R3080" s="14">
        <f>IF(moras!H3072="NO", moras!C3072, "")</f>
        <v>148986.9</v>
      </c>
      <c r="S3080" s="14">
        <f t="shared" si="50"/>
        <v>-148986.9</v>
      </c>
      <c r="T3080" s="14"/>
      <c r="U3080" s="14"/>
      <c r="V3080" s="14"/>
      <c r="W3080" s="14"/>
      <c r="X3080" s="14"/>
      <c r="Y3080" s="14"/>
      <c r="Z3080" s="14"/>
      <c r="AA3080" s="14"/>
      <c r="AB3080" s="14"/>
      <c r="AC3080" s="14"/>
      <c r="AD3080" s="14"/>
      <c r="AE3080" s="14"/>
      <c r="AF3080" s="14"/>
      <c r="AG3080" s="14"/>
      <c r="AH3080" s="14"/>
      <c r="AI3080" s="14"/>
      <c r="AJ3080" s="14"/>
      <c r="AK3080" s="14"/>
      <c r="AL3080" s="14"/>
    </row>
    <row r="3081" spans="1:38">
      <c r="A3081" s="14"/>
      <c r="B3081" s="14"/>
      <c r="C3081" s="14"/>
      <c r="D3081" s="14"/>
      <c r="E3081" s="14"/>
      <c r="F3081" s="14"/>
      <c r="G3081" s="14"/>
      <c r="H3081" s="14"/>
      <c r="I3081" s="14"/>
      <c r="J3081" s="14"/>
      <c r="K3081" s="14"/>
      <c r="L3081" s="14"/>
      <c r="M3081" s="14"/>
      <c r="N3081" s="14"/>
      <c r="O3081" s="14"/>
      <c r="Q3081" s="14" t="str">
        <f>IF(moras!H3073="SI", moras!C3073, "")</f>
        <v/>
      </c>
      <c r="R3081" s="14">
        <f>IF(moras!H3073="NO", moras!C3073, "")</f>
        <v>1044634.5</v>
      </c>
      <c r="S3081" s="14">
        <f t="shared" si="50"/>
        <v>-1044634.5</v>
      </c>
      <c r="T3081" s="14"/>
      <c r="U3081" s="14"/>
      <c r="V3081" s="14"/>
      <c r="W3081" s="14"/>
      <c r="X3081" s="14"/>
      <c r="Y3081" s="14"/>
      <c r="Z3081" s="14"/>
      <c r="AA3081" s="14"/>
      <c r="AB3081" s="14"/>
      <c r="AC3081" s="14"/>
      <c r="AD3081" s="14"/>
      <c r="AE3081" s="14"/>
      <c r="AF3081" s="14"/>
      <c r="AG3081" s="14"/>
      <c r="AH3081" s="14"/>
      <c r="AI3081" s="14"/>
      <c r="AJ3081" s="14"/>
      <c r="AK3081" s="14"/>
      <c r="AL3081" s="14"/>
    </row>
    <row r="3082" spans="1:38">
      <c r="A3082" s="14"/>
      <c r="B3082" s="14"/>
      <c r="C3082" s="14"/>
      <c r="D3082" s="14"/>
      <c r="E3082" s="14"/>
      <c r="F3082" s="14"/>
      <c r="G3082" s="14"/>
      <c r="H3082" s="14"/>
      <c r="I3082" s="14"/>
      <c r="J3082" s="14"/>
      <c r="K3082" s="14"/>
      <c r="L3082" s="14"/>
      <c r="M3082" s="14"/>
      <c r="N3082" s="14"/>
      <c r="O3082" s="14"/>
      <c r="Q3082" s="14" t="str">
        <f>IF(moras!H3074="SI", moras!C3074, "")</f>
        <v/>
      </c>
      <c r="R3082" s="14">
        <f>IF(moras!H3074="NO", moras!C3074, "")</f>
        <v>377729.94</v>
      </c>
      <c r="S3082" s="14">
        <f t="shared" si="50"/>
        <v>-377729.94</v>
      </c>
      <c r="T3082" s="14"/>
      <c r="U3082" s="14"/>
      <c r="V3082" s="14"/>
      <c r="W3082" s="14"/>
      <c r="X3082" s="14"/>
      <c r="Y3082" s="14"/>
      <c r="Z3082" s="14"/>
      <c r="AA3082" s="14"/>
      <c r="AB3082" s="14"/>
      <c r="AC3082" s="14"/>
      <c r="AD3082" s="14"/>
      <c r="AE3082" s="14"/>
      <c r="AF3082" s="14"/>
      <c r="AG3082" s="14"/>
      <c r="AH3082" s="14"/>
      <c r="AI3082" s="14"/>
      <c r="AJ3082" s="14"/>
      <c r="AK3082" s="14"/>
      <c r="AL3082" s="14"/>
    </row>
    <row r="3083" spans="1:38">
      <c r="A3083" s="14"/>
      <c r="B3083" s="14"/>
      <c r="C3083" s="14"/>
      <c r="D3083" s="14"/>
      <c r="E3083" s="14"/>
      <c r="F3083" s="14"/>
      <c r="G3083" s="14"/>
      <c r="H3083" s="14"/>
      <c r="I3083" s="14"/>
      <c r="J3083" s="14"/>
      <c r="K3083" s="14"/>
      <c r="L3083" s="14"/>
      <c r="M3083" s="14"/>
      <c r="N3083" s="14"/>
      <c r="O3083" s="14"/>
      <c r="Q3083" s="14" t="str">
        <f>IF(moras!H3075="SI", moras!C3075, "")</f>
        <v/>
      </c>
      <c r="R3083" s="14">
        <f>IF(moras!H3075="NO", moras!C3075, "")</f>
        <v>75000</v>
      </c>
      <c r="S3083" s="14">
        <f t="shared" ref="S3083:S3146" si="51">-R3083</f>
        <v>-75000</v>
      </c>
      <c r="T3083" s="14"/>
      <c r="U3083" s="14"/>
      <c r="V3083" s="14"/>
      <c r="W3083" s="14"/>
      <c r="X3083" s="14"/>
      <c r="Y3083" s="14"/>
      <c r="Z3083" s="14"/>
      <c r="AA3083" s="14"/>
      <c r="AB3083" s="14"/>
      <c r="AC3083" s="14"/>
      <c r="AD3083" s="14"/>
      <c r="AE3083" s="14"/>
      <c r="AF3083" s="14"/>
      <c r="AG3083" s="14"/>
      <c r="AH3083" s="14"/>
      <c r="AI3083" s="14"/>
      <c r="AJ3083" s="14"/>
      <c r="AK3083" s="14"/>
      <c r="AL3083" s="14"/>
    </row>
    <row r="3084" spans="1:38">
      <c r="A3084" s="14"/>
      <c r="B3084" s="14"/>
      <c r="C3084" s="14"/>
      <c r="D3084" s="14"/>
      <c r="E3084" s="14"/>
      <c r="F3084" s="14"/>
      <c r="G3084" s="14"/>
      <c r="H3084" s="14"/>
      <c r="I3084" s="14"/>
      <c r="J3084" s="14"/>
      <c r="K3084" s="14"/>
      <c r="L3084" s="14"/>
      <c r="M3084" s="14"/>
      <c r="N3084" s="14"/>
      <c r="O3084" s="14"/>
      <c r="Q3084" s="14" t="str">
        <f>IF(moras!H3076="SI", moras!C3076, "")</f>
        <v/>
      </c>
      <c r="R3084" s="14">
        <f>IF(moras!H3076="NO", moras!C3076, "")</f>
        <v>341091</v>
      </c>
      <c r="S3084" s="14">
        <f t="shared" si="51"/>
        <v>-341091</v>
      </c>
      <c r="T3084" s="14"/>
      <c r="U3084" s="14"/>
      <c r="V3084" s="14"/>
      <c r="W3084" s="14"/>
      <c r="X3084" s="14"/>
      <c r="Y3084" s="14"/>
      <c r="Z3084" s="14"/>
      <c r="AA3084" s="14"/>
      <c r="AB3084" s="14"/>
      <c r="AC3084" s="14"/>
      <c r="AD3084" s="14"/>
      <c r="AE3084" s="14"/>
      <c r="AF3084" s="14"/>
      <c r="AG3084" s="14"/>
      <c r="AH3084" s="14"/>
      <c r="AI3084" s="14"/>
      <c r="AJ3084" s="14"/>
      <c r="AK3084" s="14"/>
      <c r="AL3084" s="14"/>
    </row>
    <row r="3085" spans="1:38">
      <c r="A3085" s="14"/>
      <c r="B3085" s="14"/>
      <c r="C3085" s="14"/>
      <c r="D3085" s="14"/>
      <c r="E3085" s="14"/>
      <c r="F3085" s="14"/>
      <c r="G3085" s="14"/>
      <c r="H3085" s="14"/>
      <c r="I3085" s="14"/>
      <c r="J3085" s="14"/>
      <c r="K3085" s="14"/>
      <c r="L3085" s="14"/>
      <c r="M3085" s="14"/>
      <c r="N3085" s="14"/>
      <c r="O3085" s="14"/>
      <c r="Q3085" s="14" t="str">
        <f>IF(moras!H3077="SI", moras!C3077, "")</f>
        <v/>
      </c>
      <c r="R3085" s="14">
        <f>IF(moras!H3077="NO", moras!C3077, "")</f>
        <v>297045</v>
      </c>
      <c r="S3085" s="14">
        <f t="shared" si="51"/>
        <v>-297045</v>
      </c>
      <c r="T3085" s="14"/>
      <c r="U3085" s="14"/>
      <c r="V3085" s="14"/>
      <c r="W3085" s="14"/>
      <c r="X3085" s="14"/>
      <c r="Y3085" s="14"/>
      <c r="Z3085" s="14"/>
      <c r="AA3085" s="14"/>
      <c r="AB3085" s="14"/>
      <c r="AC3085" s="14"/>
      <c r="AD3085" s="14"/>
      <c r="AE3085" s="14"/>
      <c r="AF3085" s="14"/>
      <c r="AG3085" s="14"/>
      <c r="AH3085" s="14"/>
      <c r="AI3085" s="14"/>
      <c r="AJ3085" s="14"/>
      <c r="AK3085" s="14"/>
      <c r="AL3085" s="14"/>
    </row>
    <row r="3086" spans="1:38">
      <c r="A3086" s="14"/>
      <c r="B3086" s="14"/>
      <c r="C3086" s="14"/>
      <c r="D3086" s="14"/>
      <c r="E3086" s="14"/>
      <c r="F3086" s="14"/>
      <c r="G3086" s="14"/>
      <c r="H3086" s="14"/>
      <c r="I3086" s="14"/>
      <c r="J3086" s="14"/>
      <c r="K3086" s="14"/>
      <c r="L3086" s="14"/>
      <c r="M3086" s="14"/>
      <c r="N3086" s="14"/>
      <c r="O3086" s="14"/>
      <c r="Q3086" s="14" t="str">
        <f>IF(moras!H3078="SI", moras!C3078, "")</f>
        <v/>
      </c>
      <c r="R3086" s="14">
        <f>IF(moras!H3078="NO", moras!C3078, "")</f>
        <v>300000</v>
      </c>
      <c r="S3086" s="14">
        <f t="shared" si="51"/>
        <v>-300000</v>
      </c>
      <c r="T3086" s="14"/>
      <c r="U3086" s="14"/>
      <c r="V3086" s="14"/>
      <c r="W3086" s="14"/>
      <c r="X3086" s="14"/>
      <c r="Y3086" s="14"/>
      <c r="Z3086" s="14"/>
      <c r="AA3086" s="14"/>
      <c r="AB3086" s="14"/>
      <c r="AC3086" s="14"/>
      <c r="AD3086" s="14"/>
      <c r="AE3086" s="14"/>
      <c r="AF3086" s="14"/>
      <c r="AG3086" s="14"/>
      <c r="AH3086" s="14"/>
      <c r="AI3086" s="14"/>
      <c r="AJ3086" s="14"/>
      <c r="AK3086" s="14"/>
      <c r="AL3086" s="14"/>
    </row>
    <row r="3087" spans="1:38">
      <c r="A3087" s="14"/>
      <c r="B3087" s="14"/>
      <c r="C3087" s="14"/>
      <c r="D3087" s="14"/>
      <c r="E3087" s="14"/>
      <c r="F3087" s="14"/>
      <c r="G3087" s="14"/>
      <c r="H3087" s="14"/>
      <c r="I3087" s="14"/>
      <c r="J3087" s="14"/>
      <c r="K3087" s="14"/>
      <c r="L3087" s="14"/>
      <c r="M3087" s="14"/>
      <c r="N3087" s="14"/>
      <c r="O3087" s="14"/>
      <c r="Q3087" s="14" t="str">
        <f>IF(moras!H3079="SI", moras!C3079, "")</f>
        <v/>
      </c>
      <c r="R3087" s="14">
        <f>IF(moras!H3079="NO", moras!C3079, "")</f>
        <v>488266.33</v>
      </c>
      <c r="S3087" s="14">
        <f t="shared" si="51"/>
        <v>-488266.33</v>
      </c>
      <c r="T3087" s="14"/>
      <c r="U3087" s="14"/>
      <c r="V3087" s="14"/>
      <c r="W3087" s="14"/>
      <c r="X3087" s="14"/>
      <c r="Y3087" s="14"/>
      <c r="Z3087" s="14"/>
      <c r="AA3087" s="14"/>
      <c r="AB3087" s="14"/>
      <c r="AC3087" s="14"/>
      <c r="AD3087" s="14"/>
      <c r="AE3087" s="14"/>
      <c r="AF3087" s="14"/>
      <c r="AG3087" s="14"/>
      <c r="AH3087" s="14"/>
      <c r="AI3087" s="14"/>
      <c r="AJ3087" s="14"/>
      <c r="AK3087" s="14"/>
      <c r="AL3087" s="14"/>
    </row>
    <row r="3088" spans="1:38">
      <c r="A3088" s="14"/>
      <c r="B3088" s="14"/>
      <c r="C3088" s="14"/>
      <c r="D3088" s="14"/>
      <c r="E3088" s="14"/>
      <c r="F3088" s="14"/>
      <c r="G3088" s="14"/>
      <c r="H3088" s="14"/>
      <c r="I3088" s="14"/>
      <c r="J3088" s="14"/>
      <c r="K3088" s="14"/>
      <c r="L3088" s="14"/>
      <c r="M3088" s="14"/>
      <c r="N3088" s="14"/>
      <c r="O3088" s="14"/>
      <c r="Q3088" s="14">
        <f>IF(moras!H3080="SI", moras!C3080, "")</f>
        <v>278031</v>
      </c>
      <c r="R3088" s="14" t="str">
        <f>IF(moras!H3080="NO", moras!C3080, "")</f>
        <v/>
      </c>
      <c r="S3088" s="14" t="e">
        <f t="shared" si="51"/>
        <v>#VALUE!</v>
      </c>
      <c r="T3088" s="14"/>
      <c r="U3088" s="14"/>
      <c r="V3088" s="14"/>
      <c r="W3088" s="14"/>
      <c r="X3088" s="14"/>
      <c r="Y3088" s="14"/>
      <c r="Z3088" s="14"/>
      <c r="AA3088" s="14"/>
      <c r="AB3088" s="14"/>
      <c r="AC3088" s="14"/>
      <c r="AD3088" s="14"/>
      <c r="AE3088" s="14"/>
      <c r="AF3088" s="14"/>
      <c r="AG3088" s="14"/>
      <c r="AH3088" s="14"/>
      <c r="AI3088" s="14"/>
      <c r="AJ3088" s="14"/>
      <c r="AK3088" s="14"/>
      <c r="AL3088" s="14"/>
    </row>
    <row r="3089" spans="1:38">
      <c r="A3089" s="14"/>
      <c r="B3089" s="14"/>
      <c r="C3089" s="14"/>
      <c r="D3089" s="14"/>
      <c r="E3089" s="14"/>
      <c r="F3089" s="14"/>
      <c r="G3089" s="14"/>
      <c r="H3089" s="14"/>
      <c r="I3089" s="14"/>
      <c r="J3089" s="14"/>
      <c r="K3089" s="14"/>
      <c r="L3089" s="14"/>
      <c r="M3089" s="14"/>
      <c r="N3089" s="14"/>
      <c r="O3089" s="14"/>
      <c r="Q3089" s="14" t="str">
        <f>IF(moras!H3081="SI", moras!C3081, "")</f>
        <v/>
      </c>
      <c r="R3089" s="14">
        <f>IF(moras!H3081="NO", moras!C3081, "")</f>
        <v>705577.5</v>
      </c>
      <c r="S3089" s="14">
        <f t="shared" si="51"/>
        <v>-705577.5</v>
      </c>
      <c r="T3089" s="14"/>
      <c r="U3089" s="14"/>
      <c r="V3089" s="14"/>
      <c r="W3089" s="14"/>
      <c r="X3089" s="14"/>
      <c r="Y3089" s="14"/>
      <c r="Z3089" s="14"/>
      <c r="AA3089" s="14"/>
      <c r="AB3089" s="14"/>
      <c r="AC3089" s="14"/>
      <c r="AD3089" s="14"/>
      <c r="AE3089" s="14"/>
      <c r="AF3089" s="14"/>
      <c r="AG3089" s="14"/>
      <c r="AH3089" s="14"/>
      <c r="AI3089" s="14"/>
      <c r="AJ3089" s="14"/>
      <c r="AK3089" s="14"/>
      <c r="AL3089" s="14"/>
    </row>
    <row r="3090" spans="1:38">
      <c r="A3090" s="14"/>
      <c r="B3090" s="14"/>
      <c r="C3090" s="14"/>
      <c r="D3090" s="14"/>
      <c r="E3090" s="14"/>
      <c r="F3090" s="14"/>
      <c r="G3090" s="14"/>
      <c r="H3090" s="14"/>
      <c r="I3090" s="14"/>
      <c r="J3090" s="14"/>
      <c r="K3090" s="14"/>
      <c r="L3090" s="14"/>
      <c r="M3090" s="14"/>
      <c r="N3090" s="14"/>
      <c r="O3090" s="14"/>
      <c r="Q3090" s="14" t="str">
        <f>IF(moras!H3082="SI", moras!C3082, "")</f>
        <v/>
      </c>
      <c r="R3090" s="14">
        <f>IF(moras!H3082="NO", moras!C3082, "")</f>
        <v>1291732</v>
      </c>
      <c r="S3090" s="14">
        <f t="shared" si="51"/>
        <v>-1291732</v>
      </c>
      <c r="T3090" s="14"/>
      <c r="U3090" s="14"/>
      <c r="V3090" s="14"/>
      <c r="W3090" s="14"/>
      <c r="X3090" s="14"/>
      <c r="Y3090" s="14"/>
      <c r="Z3090" s="14"/>
      <c r="AA3090" s="14"/>
      <c r="AB3090" s="14"/>
      <c r="AC3090" s="14"/>
      <c r="AD3090" s="14"/>
      <c r="AE3090" s="14"/>
      <c r="AF3090" s="14"/>
      <c r="AG3090" s="14"/>
      <c r="AH3090" s="14"/>
      <c r="AI3090" s="14"/>
      <c r="AJ3090" s="14"/>
      <c r="AK3090" s="14"/>
      <c r="AL3090" s="14"/>
    </row>
    <row r="3091" spans="1:38">
      <c r="A3091" s="14"/>
      <c r="B3091" s="14"/>
      <c r="C3091" s="14"/>
      <c r="D3091" s="14"/>
      <c r="E3091" s="14"/>
      <c r="F3091" s="14"/>
      <c r="G3091" s="14"/>
      <c r="H3091" s="14"/>
      <c r="I3091" s="14"/>
      <c r="J3091" s="14"/>
      <c r="K3091" s="14"/>
      <c r="L3091" s="14"/>
      <c r="M3091" s="14"/>
      <c r="N3091" s="14"/>
      <c r="O3091" s="14"/>
      <c r="Q3091" s="14" t="str">
        <f>IF(moras!H3083="SI", moras!C3083, "")</f>
        <v/>
      </c>
      <c r="R3091" s="14">
        <f>IF(moras!H3083="NO", moras!C3083, "")</f>
        <v>786256.75</v>
      </c>
      <c r="S3091" s="14">
        <f t="shared" si="51"/>
        <v>-786256.75</v>
      </c>
      <c r="T3091" s="14"/>
      <c r="U3091" s="14"/>
      <c r="V3091" s="14"/>
      <c r="W3091" s="14"/>
      <c r="X3091" s="14"/>
      <c r="Y3091" s="14"/>
      <c r="Z3091" s="14"/>
      <c r="AA3091" s="14"/>
      <c r="AB3091" s="14"/>
      <c r="AC3091" s="14"/>
      <c r="AD3091" s="14"/>
      <c r="AE3091" s="14"/>
      <c r="AF3091" s="14"/>
      <c r="AG3091" s="14"/>
      <c r="AH3091" s="14"/>
      <c r="AI3091" s="14"/>
      <c r="AJ3091" s="14"/>
      <c r="AK3091" s="14"/>
      <c r="AL3091" s="14"/>
    </row>
    <row r="3092" spans="1:38">
      <c r="A3092" s="14"/>
      <c r="B3092" s="14"/>
      <c r="C3092" s="14"/>
      <c r="D3092" s="14"/>
      <c r="E3092" s="14"/>
      <c r="F3092" s="14"/>
      <c r="G3092" s="14"/>
      <c r="H3092" s="14"/>
      <c r="I3092" s="14"/>
      <c r="J3092" s="14"/>
      <c r="K3092" s="14"/>
      <c r="L3092" s="14"/>
      <c r="M3092" s="14"/>
      <c r="N3092" s="14"/>
      <c r="O3092" s="14"/>
      <c r="Q3092" s="14">
        <f>IF(moras!H3084="SI", moras!C3084, "")</f>
        <v>385548</v>
      </c>
      <c r="R3092" s="14" t="str">
        <f>IF(moras!H3084="NO", moras!C3084, "")</f>
        <v/>
      </c>
      <c r="S3092" s="14" t="e">
        <f t="shared" si="51"/>
        <v>#VALUE!</v>
      </c>
      <c r="T3092" s="14"/>
      <c r="U3092" s="14"/>
      <c r="V3092" s="14"/>
      <c r="W3092" s="14"/>
      <c r="X3092" s="14"/>
      <c r="Y3092" s="14"/>
      <c r="Z3092" s="14"/>
      <c r="AA3092" s="14"/>
      <c r="AB3092" s="14"/>
      <c r="AC3092" s="14"/>
      <c r="AD3092" s="14"/>
      <c r="AE3092" s="14"/>
      <c r="AF3092" s="14"/>
      <c r="AG3092" s="14"/>
      <c r="AH3092" s="14"/>
      <c r="AI3092" s="14"/>
      <c r="AJ3092" s="14"/>
      <c r="AK3092" s="14"/>
      <c r="AL3092" s="14"/>
    </row>
    <row r="3093" spans="1:38">
      <c r="A3093" s="14"/>
      <c r="B3093" s="14"/>
      <c r="C3093" s="14"/>
      <c r="D3093" s="14"/>
      <c r="E3093" s="14"/>
      <c r="F3093" s="14"/>
      <c r="G3093" s="14"/>
      <c r="H3093" s="14"/>
      <c r="I3093" s="14"/>
      <c r="J3093" s="14"/>
      <c r="K3093" s="14"/>
      <c r="L3093" s="14"/>
      <c r="M3093" s="14"/>
      <c r="N3093" s="14"/>
      <c r="O3093" s="14"/>
      <c r="Q3093" s="14" t="str">
        <f>IF(moras!H3085="SI", moras!C3085, "")</f>
        <v/>
      </c>
      <c r="R3093" s="14">
        <f>IF(moras!H3085="NO", moras!C3085, "")</f>
        <v>793190.96</v>
      </c>
      <c r="S3093" s="14">
        <f t="shared" si="51"/>
        <v>-793190.96</v>
      </c>
      <c r="T3093" s="14"/>
      <c r="U3093" s="14"/>
      <c r="V3093" s="14"/>
      <c r="W3093" s="14"/>
      <c r="X3093" s="14"/>
      <c r="Y3093" s="14"/>
      <c r="Z3093" s="14"/>
      <c r="AA3093" s="14"/>
      <c r="AB3093" s="14"/>
      <c r="AC3093" s="14"/>
      <c r="AD3093" s="14"/>
      <c r="AE3093" s="14"/>
      <c r="AF3093" s="14"/>
      <c r="AG3093" s="14"/>
      <c r="AH3093" s="14"/>
      <c r="AI3093" s="14"/>
      <c r="AJ3093" s="14"/>
      <c r="AK3093" s="14"/>
      <c r="AL3093" s="14"/>
    </row>
    <row r="3094" spans="1:38">
      <c r="A3094" s="14"/>
      <c r="B3094" s="14"/>
      <c r="C3094" s="14"/>
      <c r="D3094" s="14"/>
      <c r="E3094" s="14"/>
      <c r="F3094" s="14"/>
      <c r="G3094" s="14"/>
      <c r="H3094" s="14"/>
      <c r="I3094" s="14"/>
      <c r="J3094" s="14"/>
      <c r="K3094" s="14"/>
      <c r="L3094" s="14"/>
      <c r="M3094" s="14"/>
      <c r="N3094" s="14"/>
      <c r="O3094" s="14"/>
      <c r="Q3094" s="14" t="str">
        <f>IF(moras!H3086="SI", moras!C3086, "")</f>
        <v/>
      </c>
      <c r="R3094" s="14">
        <f>IF(moras!H3086="NO", moras!C3086, "")</f>
        <v>297046</v>
      </c>
      <c r="S3094" s="14">
        <f t="shared" si="51"/>
        <v>-297046</v>
      </c>
      <c r="T3094" s="14"/>
      <c r="U3094" s="14"/>
      <c r="V3094" s="14"/>
      <c r="W3094" s="14"/>
      <c r="X3094" s="14"/>
      <c r="Y3094" s="14"/>
      <c r="Z3094" s="14"/>
      <c r="AA3094" s="14"/>
      <c r="AB3094" s="14"/>
      <c r="AC3094" s="14"/>
      <c r="AD3094" s="14"/>
      <c r="AE3094" s="14"/>
      <c r="AF3094" s="14"/>
      <c r="AG3094" s="14"/>
      <c r="AH3094" s="14"/>
      <c r="AI3094" s="14"/>
      <c r="AJ3094" s="14"/>
      <c r="AK3094" s="14"/>
      <c r="AL3094" s="14"/>
    </row>
    <row r="3095" spans="1:38">
      <c r="A3095" s="14"/>
      <c r="B3095" s="14"/>
      <c r="C3095" s="14"/>
      <c r="D3095" s="14"/>
      <c r="E3095" s="14"/>
      <c r="F3095" s="14"/>
      <c r="G3095" s="14"/>
      <c r="H3095" s="14"/>
      <c r="I3095" s="14"/>
      <c r="J3095" s="14"/>
      <c r="K3095" s="14"/>
      <c r="L3095" s="14"/>
      <c r="M3095" s="14"/>
      <c r="N3095" s="14"/>
      <c r="O3095" s="14"/>
      <c r="Q3095" s="14" t="str">
        <f>IF(moras!H3087="SI", moras!C3087, "")</f>
        <v/>
      </c>
      <c r="R3095" s="14">
        <f>IF(moras!H3087="NO", moras!C3087, "")</f>
        <v>1762215.6</v>
      </c>
      <c r="S3095" s="14">
        <f t="shared" si="51"/>
        <v>-1762215.6</v>
      </c>
      <c r="T3095" s="14"/>
      <c r="U3095" s="14"/>
      <c r="V3095" s="14"/>
      <c r="W3095" s="14"/>
      <c r="X3095" s="14"/>
      <c r="Y3095" s="14"/>
      <c r="Z3095" s="14"/>
      <c r="AA3095" s="14"/>
      <c r="AB3095" s="14"/>
      <c r="AC3095" s="14"/>
      <c r="AD3095" s="14"/>
      <c r="AE3095" s="14"/>
      <c r="AF3095" s="14"/>
      <c r="AG3095" s="14"/>
      <c r="AH3095" s="14"/>
      <c r="AI3095" s="14"/>
      <c r="AJ3095" s="14"/>
      <c r="AK3095" s="14"/>
      <c r="AL3095" s="14"/>
    </row>
    <row r="3096" spans="1:38">
      <c r="A3096" s="14"/>
      <c r="B3096" s="14"/>
      <c r="C3096" s="14"/>
      <c r="D3096" s="14"/>
      <c r="E3096" s="14"/>
      <c r="F3096" s="14"/>
      <c r="G3096" s="14"/>
      <c r="H3096" s="14"/>
      <c r="I3096" s="14"/>
      <c r="J3096" s="14"/>
      <c r="K3096" s="14"/>
      <c r="L3096" s="14"/>
      <c r="M3096" s="14"/>
      <c r="N3096" s="14"/>
      <c r="O3096" s="14"/>
      <c r="Q3096" s="14" t="str">
        <f>IF(moras!H3088="SI", moras!C3088, "")</f>
        <v/>
      </c>
      <c r="R3096" s="14">
        <f>IF(moras!H3088="NO", moras!C3088, "")</f>
        <v>615850.17000000004</v>
      </c>
      <c r="S3096" s="14">
        <f t="shared" si="51"/>
        <v>-615850.17000000004</v>
      </c>
      <c r="T3096" s="14"/>
      <c r="U3096" s="14"/>
      <c r="V3096" s="14"/>
      <c r="W3096" s="14"/>
      <c r="X3096" s="14"/>
      <c r="Y3096" s="14"/>
      <c r="Z3096" s="14"/>
      <c r="AA3096" s="14"/>
      <c r="AB3096" s="14"/>
      <c r="AC3096" s="14"/>
      <c r="AD3096" s="14"/>
      <c r="AE3096" s="14"/>
      <c r="AF3096" s="14"/>
      <c r="AG3096" s="14"/>
      <c r="AH3096" s="14"/>
      <c r="AI3096" s="14"/>
      <c r="AJ3096" s="14"/>
      <c r="AK3096" s="14"/>
      <c r="AL3096" s="14"/>
    </row>
    <row r="3097" spans="1:38">
      <c r="A3097" s="14"/>
      <c r="B3097" s="14"/>
      <c r="C3097" s="14"/>
      <c r="D3097" s="14"/>
      <c r="E3097" s="14"/>
      <c r="F3097" s="14"/>
      <c r="G3097" s="14"/>
      <c r="H3097" s="14"/>
      <c r="I3097" s="14"/>
      <c r="J3097" s="14"/>
      <c r="K3097" s="14"/>
      <c r="L3097" s="14"/>
      <c r="M3097" s="14"/>
      <c r="N3097" s="14"/>
      <c r="O3097" s="14"/>
      <c r="Q3097" s="14">
        <f>IF(moras!H3089="SI", moras!C3089, "")</f>
        <v>299647</v>
      </c>
      <c r="R3097" s="14" t="str">
        <f>IF(moras!H3089="NO", moras!C3089, "")</f>
        <v/>
      </c>
      <c r="S3097" s="14" t="e">
        <f t="shared" si="51"/>
        <v>#VALUE!</v>
      </c>
      <c r="T3097" s="14"/>
      <c r="U3097" s="14"/>
      <c r="V3097" s="14"/>
      <c r="W3097" s="14"/>
      <c r="X3097" s="14"/>
      <c r="Y3097" s="14"/>
      <c r="Z3097" s="14"/>
      <c r="AA3097" s="14"/>
      <c r="AB3097" s="14"/>
      <c r="AC3097" s="14"/>
      <c r="AD3097" s="14"/>
      <c r="AE3097" s="14"/>
      <c r="AF3097" s="14"/>
      <c r="AG3097" s="14"/>
      <c r="AH3097" s="14"/>
      <c r="AI3097" s="14"/>
      <c r="AJ3097" s="14"/>
      <c r="AK3097" s="14"/>
      <c r="AL3097" s="14"/>
    </row>
    <row r="3098" spans="1:38">
      <c r="A3098" s="14"/>
      <c r="B3098" s="14"/>
      <c r="C3098" s="14"/>
      <c r="D3098" s="14"/>
      <c r="E3098" s="14"/>
      <c r="F3098" s="14"/>
      <c r="G3098" s="14"/>
      <c r="H3098" s="14"/>
      <c r="I3098" s="14"/>
      <c r="J3098" s="14"/>
      <c r="K3098" s="14"/>
      <c r="L3098" s="14"/>
      <c r="M3098" s="14"/>
      <c r="N3098" s="14"/>
      <c r="O3098" s="14"/>
      <c r="Q3098" s="14" t="str">
        <f>IF(moras!H3090="SI", moras!C3090, "")</f>
        <v/>
      </c>
      <c r="R3098" s="14">
        <f>IF(moras!H3090="NO", moras!C3090, "")</f>
        <v>1400000</v>
      </c>
      <c r="S3098" s="14">
        <f t="shared" si="51"/>
        <v>-1400000</v>
      </c>
      <c r="T3098" s="14"/>
      <c r="U3098" s="14"/>
      <c r="V3098" s="14"/>
      <c r="W3098" s="14"/>
      <c r="X3098" s="14"/>
      <c r="Y3098" s="14"/>
      <c r="Z3098" s="14"/>
      <c r="AA3098" s="14"/>
      <c r="AB3098" s="14"/>
      <c r="AC3098" s="14"/>
      <c r="AD3098" s="14"/>
      <c r="AE3098" s="14"/>
      <c r="AF3098" s="14"/>
      <c r="AG3098" s="14"/>
      <c r="AH3098" s="14"/>
      <c r="AI3098" s="14"/>
      <c r="AJ3098" s="14"/>
      <c r="AK3098" s="14"/>
      <c r="AL3098" s="14"/>
    </row>
    <row r="3099" spans="1:38">
      <c r="A3099" s="14"/>
      <c r="B3099" s="14"/>
      <c r="C3099" s="14"/>
      <c r="D3099" s="14"/>
      <c r="E3099" s="14"/>
      <c r="F3099" s="14"/>
      <c r="G3099" s="14"/>
      <c r="H3099" s="14"/>
      <c r="I3099" s="14"/>
      <c r="J3099" s="14"/>
      <c r="K3099" s="14"/>
      <c r="L3099" s="14"/>
      <c r="M3099" s="14"/>
      <c r="N3099" s="14"/>
      <c r="O3099" s="14"/>
      <c r="Q3099" s="14">
        <f>IF(moras!H3091="SI", moras!C3091, "")</f>
        <v>370682.66</v>
      </c>
      <c r="R3099" s="14" t="str">
        <f>IF(moras!H3091="NO", moras!C3091, "")</f>
        <v/>
      </c>
      <c r="S3099" s="14" t="e">
        <f t="shared" si="51"/>
        <v>#VALUE!</v>
      </c>
      <c r="T3099" s="14"/>
      <c r="U3099" s="14"/>
      <c r="V3099" s="14"/>
      <c r="W3099" s="14"/>
      <c r="X3099" s="14"/>
      <c r="Y3099" s="14"/>
      <c r="Z3099" s="14"/>
      <c r="AA3099" s="14"/>
      <c r="AB3099" s="14"/>
      <c r="AC3099" s="14"/>
      <c r="AD3099" s="14"/>
      <c r="AE3099" s="14"/>
      <c r="AF3099" s="14"/>
      <c r="AG3099" s="14"/>
      <c r="AH3099" s="14"/>
      <c r="AI3099" s="14"/>
      <c r="AJ3099" s="14"/>
      <c r="AK3099" s="14"/>
      <c r="AL3099" s="14"/>
    </row>
    <row r="3100" spans="1:38">
      <c r="A3100" s="14"/>
      <c r="B3100" s="14"/>
      <c r="C3100" s="14"/>
      <c r="D3100" s="14"/>
      <c r="E3100" s="14"/>
      <c r="F3100" s="14"/>
      <c r="G3100" s="14"/>
      <c r="H3100" s="14"/>
      <c r="I3100" s="14"/>
      <c r="J3100" s="14"/>
      <c r="K3100" s="14"/>
      <c r="L3100" s="14"/>
      <c r="M3100" s="14"/>
      <c r="N3100" s="14"/>
      <c r="O3100" s="14"/>
      <c r="Q3100" s="14">
        <f>IF(moras!H3092="SI", moras!C3092, "")</f>
        <v>299441</v>
      </c>
      <c r="R3100" s="14" t="str">
        <f>IF(moras!H3092="NO", moras!C3092, "")</f>
        <v/>
      </c>
      <c r="S3100" s="14" t="e">
        <f t="shared" si="51"/>
        <v>#VALUE!</v>
      </c>
      <c r="T3100" s="14"/>
      <c r="U3100" s="14"/>
      <c r="V3100" s="14"/>
      <c r="W3100" s="14"/>
      <c r="X3100" s="14"/>
      <c r="Y3100" s="14"/>
      <c r="Z3100" s="14"/>
      <c r="AA3100" s="14"/>
      <c r="AB3100" s="14"/>
      <c r="AC3100" s="14"/>
      <c r="AD3100" s="14"/>
      <c r="AE3100" s="14"/>
      <c r="AF3100" s="14"/>
      <c r="AG3100" s="14"/>
      <c r="AH3100" s="14"/>
      <c r="AI3100" s="14"/>
      <c r="AJ3100" s="14"/>
      <c r="AK3100" s="14"/>
      <c r="AL3100" s="14"/>
    </row>
    <row r="3101" spans="1:38">
      <c r="A3101" s="14"/>
      <c r="B3101" s="14"/>
      <c r="C3101" s="14"/>
      <c r="D3101" s="14"/>
      <c r="E3101" s="14"/>
      <c r="F3101" s="14"/>
      <c r="G3101" s="14"/>
      <c r="H3101" s="14"/>
      <c r="I3101" s="14"/>
      <c r="J3101" s="14"/>
      <c r="K3101" s="14"/>
      <c r="L3101" s="14"/>
      <c r="M3101" s="14"/>
      <c r="N3101" s="14"/>
      <c r="O3101" s="14"/>
      <c r="Q3101" s="14">
        <f>IF(moras!H3093="SI", moras!C3093, "")</f>
        <v>1095319</v>
      </c>
      <c r="R3101" s="14" t="str">
        <f>IF(moras!H3093="NO", moras!C3093, "")</f>
        <v/>
      </c>
      <c r="S3101" s="14" t="e">
        <f t="shared" si="51"/>
        <v>#VALUE!</v>
      </c>
      <c r="T3101" s="14"/>
      <c r="U3101" s="14"/>
      <c r="V3101" s="14"/>
      <c r="W3101" s="14"/>
      <c r="X3101" s="14"/>
      <c r="Y3101" s="14"/>
      <c r="Z3101" s="14"/>
      <c r="AA3101" s="14"/>
      <c r="AB3101" s="14"/>
      <c r="AC3101" s="14"/>
      <c r="AD3101" s="14"/>
      <c r="AE3101" s="14"/>
      <c r="AF3101" s="14"/>
      <c r="AG3101" s="14"/>
      <c r="AH3101" s="14"/>
      <c r="AI3101" s="14"/>
      <c r="AJ3101" s="14"/>
      <c r="AK3101" s="14"/>
      <c r="AL3101" s="14"/>
    </row>
    <row r="3102" spans="1:38">
      <c r="A3102" s="14"/>
      <c r="B3102" s="14"/>
      <c r="C3102" s="14"/>
      <c r="D3102" s="14"/>
      <c r="E3102" s="14"/>
      <c r="F3102" s="14"/>
      <c r="G3102" s="14"/>
      <c r="H3102" s="14"/>
      <c r="I3102" s="14"/>
      <c r="J3102" s="14"/>
      <c r="K3102" s="14"/>
      <c r="L3102" s="14"/>
      <c r="M3102" s="14"/>
      <c r="N3102" s="14"/>
      <c r="O3102" s="14"/>
      <c r="Q3102" s="14" t="str">
        <f>IF(moras!H3094="SI", moras!C3094, "")</f>
        <v/>
      </c>
      <c r="R3102" s="14">
        <f>IF(moras!H3094="NO", moras!C3094, "")</f>
        <v>298698</v>
      </c>
      <c r="S3102" s="14">
        <f t="shared" si="51"/>
        <v>-298698</v>
      </c>
      <c r="T3102" s="14"/>
      <c r="U3102" s="14"/>
      <c r="V3102" s="14"/>
      <c r="W3102" s="14"/>
      <c r="X3102" s="14"/>
      <c r="Y3102" s="14"/>
      <c r="Z3102" s="14"/>
      <c r="AA3102" s="14"/>
      <c r="AB3102" s="14"/>
      <c r="AC3102" s="14"/>
      <c r="AD3102" s="14"/>
      <c r="AE3102" s="14"/>
      <c r="AF3102" s="14"/>
      <c r="AG3102" s="14"/>
      <c r="AH3102" s="14"/>
      <c r="AI3102" s="14"/>
      <c r="AJ3102" s="14"/>
      <c r="AK3102" s="14"/>
      <c r="AL3102" s="14"/>
    </row>
    <row r="3103" spans="1:38">
      <c r="A3103" s="14"/>
      <c r="B3103" s="14"/>
      <c r="C3103" s="14"/>
      <c r="D3103" s="14"/>
      <c r="E3103" s="14"/>
      <c r="F3103" s="14"/>
      <c r="G3103" s="14"/>
      <c r="H3103" s="14"/>
      <c r="I3103" s="14"/>
      <c r="J3103" s="14"/>
      <c r="K3103" s="14"/>
      <c r="L3103" s="14"/>
      <c r="M3103" s="14"/>
      <c r="N3103" s="14"/>
      <c r="O3103" s="14"/>
      <c r="Q3103" s="14" t="str">
        <f>IF(moras!H3095="SI", moras!C3095, "")</f>
        <v/>
      </c>
      <c r="R3103" s="14">
        <f>IF(moras!H3095="NO", moras!C3095, "")</f>
        <v>1248224.55</v>
      </c>
      <c r="S3103" s="14">
        <f t="shared" si="51"/>
        <v>-1248224.55</v>
      </c>
      <c r="T3103" s="14"/>
      <c r="U3103" s="14"/>
      <c r="V3103" s="14"/>
      <c r="W3103" s="14"/>
      <c r="X3103" s="14"/>
      <c r="Y3103" s="14"/>
      <c r="Z3103" s="14"/>
      <c r="AA3103" s="14"/>
      <c r="AB3103" s="14"/>
      <c r="AC3103" s="14"/>
      <c r="AD3103" s="14"/>
      <c r="AE3103" s="14"/>
      <c r="AF3103" s="14"/>
      <c r="AG3103" s="14"/>
      <c r="AH3103" s="14"/>
      <c r="AI3103" s="14"/>
      <c r="AJ3103" s="14"/>
      <c r="AK3103" s="14"/>
      <c r="AL3103" s="14"/>
    </row>
    <row r="3104" spans="1:38">
      <c r="A3104" s="14"/>
      <c r="B3104" s="14"/>
      <c r="C3104" s="14"/>
      <c r="D3104" s="14"/>
      <c r="E3104" s="14"/>
      <c r="F3104" s="14"/>
      <c r="G3104" s="14"/>
      <c r="H3104" s="14"/>
      <c r="I3104" s="14"/>
      <c r="J3104" s="14"/>
      <c r="K3104" s="14"/>
      <c r="L3104" s="14"/>
      <c r="M3104" s="14"/>
      <c r="N3104" s="14"/>
      <c r="O3104" s="14"/>
      <c r="Q3104" s="14" t="str">
        <f>IF(moras!H3096="SI", moras!C3096, "")</f>
        <v/>
      </c>
      <c r="R3104" s="14">
        <f>IF(moras!H3096="NO", moras!C3096, "")</f>
        <v>329333.44</v>
      </c>
      <c r="S3104" s="14">
        <f t="shared" si="51"/>
        <v>-329333.44</v>
      </c>
      <c r="T3104" s="14"/>
      <c r="U3104" s="14"/>
      <c r="V3104" s="14"/>
      <c r="W3104" s="14"/>
      <c r="X3104" s="14"/>
      <c r="Y3104" s="14"/>
      <c r="Z3104" s="14"/>
      <c r="AA3104" s="14"/>
      <c r="AB3104" s="14"/>
      <c r="AC3104" s="14"/>
      <c r="AD3104" s="14"/>
      <c r="AE3104" s="14"/>
      <c r="AF3104" s="14"/>
      <c r="AG3104" s="14"/>
      <c r="AH3104" s="14"/>
      <c r="AI3104" s="14"/>
      <c r="AJ3104" s="14"/>
      <c r="AK3104" s="14"/>
      <c r="AL3104" s="14"/>
    </row>
    <row r="3105" spans="1:38">
      <c r="A3105" s="14"/>
      <c r="B3105" s="14"/>
      <c r="C3105" s="14"/>
      <c r="D3105" s="14"/>
      <c r="E3105" s="14"/>
      <c r="F3105" s="14"/>
      <c r="G3105" s="14"/>
      <c r="H3105" s="14"/>
      <c r="I3105" s="14"/>
      <c r="J3105" s="14"/>
      <c r="K3105" s="14"/>
      <c r="L3105" s="14"/>
      <c r="M3105" s="14"/>
      <c r="N3105" s="14"/>
      <c r="O3105" s="14"/>
      <c r="Q3105" s="14" t="str">
        <f>IF(moras!H3097="SI", moras!C3097, "")</f>
        <v/>
      </c>
      <c r="R3105" s="14">
        <f>IF(moras!H3097="NO", moras!C3097, "")</f>
        <v>465084.15999999997</v>
      </c>
      <c r="S3105" s="14">
        <f t="shared" si="51"/>
        <v>-465084.15999999997</v>
      </c>
      <c r="T3105" s="14"/>
      <c r="U3105" s="14"/>
      <c r="V3105" s="14"/>
      <c r="W3105" s="14"/>
      <c r="X3105" s="14"/>
      <c r="Y3105" s="14"/>
      <c r="Z3105" s="14"/>
      <c r="AA3105" s="14"/>
      <c r="AB3105" s="14"/>
      <c r="AC3105" s="14"/>
      <c r="AD3105" s="14"/>
      <c r="AE3105" s="14"/>
      <c r="AF3105" s="14"/>
      <c r="AG3105" s="14"/>
      <c r="AH3105" s="14"/>
      <c r="AI3105" s="14"/>
      <c r="AJ3105" s="14"/>
      <c r="AK3105" s="14"/>
      <c r="AL3105" s="14"/>
    </row>
    <row r="3106" spans="1:38">
      <c r="A3106" s="14"/>
      <c r="B3106" s="14"/>
      <c r="C3106" s="14"/>
      <c r="D3106" s="14"/>
      <c r="E3106" s="14"/>
      <c r="F3106" s="14"/>
      <c r="G3106" s="14"/>
      <c r="H3106" s="14"/>
      <c r="I3106" s="14"/>
      <c r="J3106" s="14"/>
      <c r="K3106" s="14"/>
      <c r="L3106" s="14"/>
      <c r="M3106" s="14"/>
      <c r="N3106" s="14"/>
      <c r="O3106" s="14"/>
      <c r="Q3106" s="14" t="str">
        <f>IF(moras!H3098="SI", moras!C3098, "")</f>
        <v/>
      </c>
      <c r="R3106" s="14">
        <f>IF(moras!H3098="NO", moras!C3098, "")</f>
        <v>446160</v>
      </c>
      <c r="S3106" s="14">
        <f t="shared" si="51"/>
        <v>-446160</v>
      </c>
      <c r="T3106" s="14"/>
      <c r="U3106" s="14"/>
      <c r="V3106" s="14"/>
      <c r="W3106" s="14"/>
      <c r="X3106" s="14"/>
      <c r="Y3106" s="14"/>
      <c r="Z3106" s="14"/>
      <c r="AA3106" s="14"/>
      <c r="AB3106" s="14"/>
      <c r="AC3106" s="14"/>
      <c r="AD3106" s="14"/>
      <c r="AE3106" s="14"/>
      <c r="AF3106" s="14"/>
      <c r="AG3106" s="14"/>
      <c r="AH3106" s="14"/>
      <c r="AI3106" s="14"/>
      <c r="AJ3106" s="14"/>
      <c r="AK3106" s="14"/>
      <c r="AL3106" s="14"/>
    </row>
    <row r="3107" spans="1:38">
      <c r="A3107" s="14"/>
      <c r="B3107" s="14"/>
      <c r="C3107" s="14"/>
      <c r="D3107" s="14"/>
      <c r="E3107" s="14"/>
      <c r="F3107" s="14"/>
      <c r="G3107" s="14"/>
      <c r="H3107" s="14"/>
      <c r="I3107" s="14"/>
      <c r="J3107" s="14"/>
      <c r="K3107" s="14"/>
      <c r="L3107" s="14"/>
      <c r="M3107" s="14"/>
      <c r="N3107" s="14"/>
      <c r="O3107" s="14"/>
      <c r="Q3107" s="14" t="str">
        <f>IF(moras!H3099="SI", moras!C3099, "")</f>
        <v/>
      </c>
      <c r="R3107" s="14">
        <f>IF(moras!H3099="NO", moras!C3099, "")</f>
        <v>1484376</v>
      </c>
      <c r="S3107" s="14">
        <f t="shared" si="51"/>
        <v>-1484376</v>
      </c>
      <c r="T3107" s="14"/>
      <c r="U3107" s="14"/>
      <c r="V3107" s="14"/>
      <c r="W3107" s="14"/>
      <c r="X3107" s="14"/>
      <c r="Y3107" s="14"/>
      <c r="Z3107" s="14"/>
      <c r="AA3107" s="14"/>
      <c r="AB3107" s="14"/>
      <c r="AC3107" s="14"/>
      <c r="AD3107" s="14"/>
      <c r="AE3107" s="14"/>
      <c r="AF3107" s="14"/>
      <c r="AG3107" s="14"/>
      <c r="AH3107" s="14"/>
      <c r="AI3107" s="14"/>
      <c r="AJ3107" s="14"/>
      <c r="AK3107" s="14"/>
      <c r="AL3107" s="14"/>
    </row>
    <row r="3108" spans="1:38">
      <c r="A3108" s="14"/>
      <c r="B3108" s="14"/>
      <c r="C3108" s="14"/>
      <c r="D3108" s="14"/>
      <c r="E3108" s="14"/>
      <c r="F3108" s="14"/>
      <c r="G3108" s="14"/>
      <c r="H3108" s="14"/>
      <c r="I3108" s="14"/>
      <c r="J3108" s="14"/>
      <c r="K3108" s="14"/>
      <c r="L3108" s="14"/>
      <c r="M3108" s="14"/>
      <c r="N3108" s="14"/>
      <c r="O3108" s="14"/>
      <c r="Q3108" s="14" t="str">
        <f>IF(moras!H3100="SI", moras!C3100, "")</f>
        <v/>
      </c>
      <c r="R3108" s="14">
        <f>IF(moras!H3100="NO", moras!C3100, "")</f>
        <v>604899.99</v>
      </c>
      <c r="S3108" s="14">
        <f t="shared" si="51"/>
        <v>-604899.99</v>
      </c>
      <c r="T3108" s="14"/>
      <c r="U3108" s="14"/>
      <c r="V3108" s="14"/>
      <c r="W3108" s="14"/>
      <c r="X3108" s="14"/>
      <c r="Y3108" s="14"/>
      <c r="Z3108" s="14"/>
      <c r="AA3108" s="14"/>
      <c r="AB3108" s="14"/>
      <c r="AC3108" s="14"/>
      <c r="AD3108" s="14"/>
      <c r="AE3108" s="14"/>
      <c r="AF3108" s="14"/>
      <c r="AG3108" s="14"/>
      <c r="AH3108" s="14"/>
      <c r="AI3108" s="14"/>
      <c r="AJ3108" s="14"/>
      <c r="AK3108" s="14"/>
      <c r="AL3108" s="14"/>
    </row>
    <row r="3109" spans="1:38">
      <c r="A3109" s="14"/>
      <c r="B3109" s="14"/>
      <c r="C3109" s="14"/>
      <c r="D3109" s="14"/>
      <c r="E3109" s="14"/>
      <c r="F3109" s="14"/>
      <c r="G3109" s="14"/>
      <c r="H3109" s="14"/>
      <c r="I3109" s="14"/>
      <c r="J3109" s="14"/>
      <c r="K3109" s="14"/>
      <c r="L3109" s="14"/>
      <c r="M3109" s="14"/>
      <c r="N3109" s="14"/>
      <c r="O3109" s="14"/>
      <c r="Q3109" s="14" t="str">
        <f>IF(moras!H3101="SI", moras!C3101, "")</f>
        <v/>
      </c>
      <c r="R3109" s="14">
        <f>IF(moras!H3101="NO", moras!C3101, "")</f>
        <v>758002.24</v>
      </c>
      <c r="S3109" s="14">
        <f t="shared" si="51"/>
        <v>-758002.24</v>
      </c>
      <c r="T3109" s="14"/>
      <c r="U3109" s="14"/>
      <c r="V3109" s="14"/>
      <c r="W3109" s="14"/>
      <c r="X3109" s="14"/>
      <c r="Y3109" s="14"/>
      <c r="Z3109" s="14"/>
      <c r="AA3109" s="14"/>
      <c r="AB3109" s="14"/>
      <c r="AC3109" s="14"/>
      <c r="AD3109" s="14"/>
      <c r="AE3109" s="14"/>
      <c r="AF3109" s="14"/>
      <c r="AG3109" s="14"/>
      <c r="AH3109" s="14"/>
      <c r="AI3109" s="14"/>
      <c r="AJ3109" s="14"/>
      <c r="AK3109" s="14"/>
      <c r="AL3109" s="14"/>
    </row>
    <row r="3110" spans="1:38">
      <c r="A3110" s="14"/>
      <c r="B3110" s="14"/>
      <c r="C3110" s="14"/>
      <c r="D3110" s="14"/>
      <c r="E3110" s="14"/>
      <c r="F3110" s="14"/>
      <c r="G3110" s="14"/>
      <c r="H3110" s="14"/>
      <c r="I3110" s="14"/>
      <c r="J3110" s="14"/>
      <c r="K3110" s="14"/>
      <c r="L3110" s="14"/>
      <c r="M3110" s="14"/>
      <c r="N3110" s="14"/>
      <c r="O3110" s="14"/>
      <c r="Q3110" s="14" t="str">
        <f>IF(moras!H3102="SI", moras!C3102, "")</f>
        <v/>
      </c>
      <c r="R3110" s="14">
        <f>IF(moras!H3102="NO", moras!C3102, "")</f>
        <v>146988</v>
      </c>
      <c r="S3110" s="14">
        <f t="shared" si="51"/>
        <v>-146988</v>
      </c>
      <c r="T3110" s="14"/>
      <c r="U3110" s="14"/>
      <c r="V3110" s="14"/>
      <c r="W3110" s="14"/>
      <c r="X3110" s="14"/>
      <c r="Y3110" s="14"/>
      <c r="Z3110" s="14"/>
      <c r="AA3110" s="14"/>
      <c r="AB3110" s="14"/>
      <c r="AC3110" s="14"/>
      <c r="AD3110" s="14"/>
      <c r="AE3110" s="14"/>
      <c r="AF3110" s="14"/>
      <c r="AG3110" s="14"/>
      <c r="AH3110" s="14"/>
      <c r="AI3110" s="14"/>
      <c r="AJ3110" s="14"/>
      <c r="AK3110" s="14"/>
      <c r="AL3110" s="14"/>
    </row>
    <row r="3111" spans="1:38">
      <c r="A3111" s="14"/>
      <c r="B3111" s="14"/>
      <c r="C3111" s="14"/>
      <c r="D3111" s="14"/>
      <c r="E3111" s="14"/>
      <c r="F3111" s="14"/>
      <c r="G3111" s="14"/>
      <c r="H3111" s="14"/>
      <c r="I3111" s="14"/>
      <c r="J3111" s="14"/>
      <c r="K3111" s="14"/>
      <c r="L3111" s="14"/>
      <c r="M3111" s="14"/>
      <c r="N3111" s="14"/>
      <c r="O3111" s="14"/>
      <c r="Q3111" s="14" t="str">
        <f>IF(moras!H3103="SI", moras!C3103, "")</f>
        <v/>
      </c>
      <c r="R3111" s="14">
        <f>IF(moras!H3103="NO", moras!C3103, "")</f>
        <v>278031</v>
      </c>
      <c r="S3111" s="14">
        <f t="shared" si="51"/>
        <v>-278031</v>
      </c>
      <c r="T3111" s="14"/>
      <c r="U3111" s="14"/>
      <c r="V3111" s="14"/>
      <c r="W3111" s="14"/>
      <c r="X3111" s="14"/>
      <c r="Y3111" s="14"/>
      <c r="Z3111" s="14"/>
      <c r="AA3111" s="14"/>
      <c r="AB3111" s="14"/>
      <c r="AC3111" s="14"/>
      <c r="AD3111" s="14"/>
      <c r="AE3111" s="14"/>
      <c r="AF3111" s="14"/>
      <c r="AG3111" s="14"/>
      <c r="AH3111" s="14"/>
      <c r="AI3111" s="14"/>
      <c r="AJ3111" s="14"/>
      <c r="AK3111" s="14"/>
      <c r="AL3111" s="14"/>
    </row>
    <row r="3112" spans="1:38">
      <c r="A3112" s="14"/>
      <c r="B3112" s="14"/>
      <c r="C3112" s="14"/>
      <c r="D3112" s="14"/>
      <c r="E3112" s="14"/>
      <c r="F3112" s="14"/>
      <c r="G3112" s="14"/>
      <c r="H3112" s="14"/>
      <c r="I3112" s="14"/>
      <c r="J3112" s="14"/>
      <c r="K3112" s="14"/>
      <c r="L3112" s="14"/>
      <c r="M3112" s="14"/>
      <c r="N3112" s="14"/>
      <c r="O3112" s="14"/>
      <c r="Q3112" s="14" t="str">
        <f>IF(moras!H3104="SI", moras!C3104, "")</f>
        <v/>
      </c>
      <c r="R3112" s="14">
        <f>IF(moras!H3104="NO", moras!C3104, "")</f>
        <v>477903</v>
      </c>
      <c r="S3112" s="14">
        <f t="shared" si="51"/>
        <v>-477903</v>
      </c>
      <c r="T3112" s="14"/>
      <c r="U3112" s="14"/>
      <c r="V3112" s="14"/>
      <c r="W3112" s="14"/>
      <c r="X3112" s="14"/>
      <c r="Y3112" s="14"/>
      <c r="Z3112" s="14"/>
      <c r="AA3112" s="14"/>
      <c r="AB3112" s="14"/>
      <c r="AC3112" s="14"/>
      <c r="AD3112" s="14"/>
      <c r="AE3112" s="14"/>
      <c r="AF3112" s="14"/>
      <c r="AG3112" s="14"/>
      <c r="AH3112" s="14"/>
      <c r="AI3112" s="14"/>
      <c r="AJ3112" s="14"/>
      <c r="AK3112" s="14"/>
      <c r="AL3112" s="14"/>
    </row>
    <row r="3113" spans="1:38">
      <c r="A3113" s="14"/>
      <c r="B3113" s="14"/>
      <c r="C3113" s="14"/>
      <c r="D3113" s="14"/>
      <c r="E3113" s="14"/>
      <c r="F3113" s="14"/>
      <c r="G3113" s="14"/>
      <c r="H3113" s="14"/>
      <c r="I3113" s="14"/>
      <c r="J3113" s="14"/>
      <c r="K3113" s="14"/>
      <c r="L3113" s="14"/>
      <c r="M3113" s="14"/>
      <c r="N3113" s="14"/>
      <c r="O3113" s="14"/>
      <c r="Q3113" s="14" t="str">
        <f>IF(moras!H3105="SI", moras!C3105, "")</f>
        <v/>
      </c>
      <c r="R3113" s="14">
        <f>IF(moras!H3105="NO", moras!C3105, "")</f>
        <v>744238</v>
      </c>
      <c r="S3113" s="14">
        <f t="shared" si="51"/>
        <v>-744238</v>
      </c>
      <c r="T3113" s="14"/>
      <c r="U3113" s="14"/>
      <c r="V3113" s="14"/>
      <c r="W3113" s="14"/>
      <c r="X3113" s="14"/>
      <c r="Y3113" s="14"/>
      <c r="Z3113" s="14"/>
      <c r="AA3113" s="14"/>
      <c r="AB3113" s="14"/>
      <c r="AC3113" s="14"/>
      <c r="AD3113" s="14"/>
      <c r="AE3113" s="14"/>
      <c r="AF3113" s="14"/>
      <c r="AG3113" s="14"/>
      <c r="AH3113" s="14"/>
      <c r="AI3113" s="14"/>
      <c r="AJ3113" s="14"/>
      <c r="AK3113" s="14"/>
      <c r="AL3113" s="14"/>
    </row>
    <row r="3114" spans="1:38">
      <c r="A3114" s="14"/>
      <c r="B3114" s="14"/>
      <c r="C3114" s="14"/>
      <c r="D3114" s="14"/>
      <c r="E3114" s="14"/>
      <c r="F3114" s="14"/>
      <c r="G3114" s="14"/>
      <c r="H3114" s="14"/>
      <c r="I3114" s="14"/>
      <c r="J3114" s="14"/>
      <c r="K3114" s="14"/>
      <c r="L3114" s="14"/>
      <c r="M3114" s="14"/>
      <c r="N3114" s="14"/>
      <c r="O3114" s="14"/>
      <c r="Q3114" s="14" t="str">
        <f>IF(moras!H3106="SI", moras!C3106, "")</f>
        <v/>
      </c>
      <c r="R3114" s="14">
        <f>IF(moras!H3106="NO", moras!C3106, "")</f>
        <v>297046</v>
      </c>
      <c r="S3114" s="14">
        <f t="shared" si="51"/>
        <v>-297046</v>
      </c>
      <c r="T3114" s="14"/>
      <c r="U3114" s="14"/>
      <c r="V3114" s="14"/>
      <c r="W3114" s="14"/>
      <c r="X3114" s="14"/>
      <c r="Y3114" s="14"/>
      <c r="Z3114" s="14"/>
      <c r="AA3114" s="14"/>
      <c r="AB3114" s="14"/>
      <c r="AC3114" s="14"/>
      <c r="AD3114" s="14"/>
      <c r="AE3114" s="14"/>
      <c r="AF3114" s="14"/>
      <c r="AG3114" s="14"/>
      <c r="AH3114" s="14"/>
      <c r="AI3114" s="14"/>
      <c r="AJ3114" s="14"/>
      <c r="AK3114" s="14"/>
      <c r="AL3114" s="14"/>
    </row>
    <row r="3115" spans="1:38">
      <c r="A3115" s="14"/>
      <c r="B3115" s="14"/>
      <c r="C3115" s="14"/>
      <c r="D3115" s="14"/>
      <c r="E3115" s="14"/>
      <c r="F3115" s="14"/>
      <c r="G3115" s="14"/>
      <c r="H3115" s="14"/>
      <c r="I3115" s="14"/>
      <c r="J3115" s="14"/>
      <c r="K3115" s="14"/>
      <c r="L3115" s="14"/>
      <c r="M3115" s="14"/>
      <c r="N3115" s="14"/>
      <c r="O3115" s="14"/>
      <c r="Q3115" s="14">
        <f>IF(moras!H3107="SI", moras!C3107, "")</f>
        <v>1353797</v>
      </c>
      <c r="R3115" s="14" t="str">
        <f>IF(moras!H3107="NO", moras!C3107, "")</f>
        <v/>
      </c>
      <c r="S3115" s="14" t="e">
        <f t="shared" si="51"/>
        <v>#VALUE!</v>
      </c>
      <c r="T3115" s="14"/>
      <c r="U3115" s="14"/>
      <c r="V3115" s="14"/>
      <c r="W3115" s="14"/>
      <c r="X3115" s="14"/>
      <c r="Y3115" s="14"/>
      <c r="Z3115" s="14"/>
      <c r="AA3115" s="14"/>
      <c r="AB3115" s="14"/>
      <c r="AC3115" s="14"/>
      <c r="AD3115" s="14"/>
      <c r="AE3115" s="14"/>
      <c r="AF3115" s="14"/>
      <c r="AG3115" s="14"/>
      <c r="AH3115" s="14"/>
      <c r="AI3115" s="14"/>
      <c r="AJ3115" s="14"/>
      <c r="AK3115" s="14"/>
      <c r="AL3115" s="14"/>
    </row>
    <row r="3116" spans="1:38">
      <c r="A3116" s="14"/>
      <c r="B3116" s="14"/>
      <c r="C3116" s="14"/>
      <c r="D3116" s="14"/>
      <c r="E3116" s="14"/>
      <c r="F3116" s="14"/>
      <c r="G3116" s="14"/>
      <c r="H3116" s="14"/>
      <c r="I3116" s="14"/>
      <c r="J3116" s="14"/>
      <c r="K3116" s="14"/>
      <c r="L3116" s="14"/>
      <c r="M3116" s="14"/>
      <c r="N3116" s="14"/>
      <c r="O3116" s="14"/>
      <c r="Q3116" s="14" t="str">
        <f>IF(moras!H3108="SI", moras!C3108, "")</f>
        <v/>
      </c>
      <c r="R3116" s="14">
        <f>IF(moras!H3108="NO", moras!C3108, "")</f>
        <v>486013</v>
      </c>
      <c r="S3116" s="14">
        <f t="shared" si="51"/>
        <v>-486013</v>
      </c>
      <c r="T3116" s="14"/>
      <c r="U3116" s="14"/>
      <c r="V3116" s="14"/>
      <c r="W3116" s="14"/>
      <c r="X3116" s="14"/>
      <c r="Y3116" s="14"/>
      <c r="Z3116" s="14"/>
      <c r="AA3116" s="14"/>
      <c r="AB3116" s="14"/>
      <c r="AC3116" s="14"/>
      <c r="AD3116" s="14"/>
      <c r="AE3116" s="14"/>
      <c r="AF3116" s="14"/>
      <c r="AG3116" s="14"/>
      <c r="AH3116" s="14"/>
      <c r="AI3116" s="14"/>
      <c r="AJ3116" s="14"/>
      <c r="AK3116" s="14"/>
      <c r="AL3116" s="14"/>
    </row>
    <row r="3117" spans="1:38">
      <c r="A3117" s="14"/>
      <c r="B3117" s="14"/>
      <c r="C3117" s="14"/>
      <c r="D3117" s="14"/>
      <c r="E3117" s="14"/>
      <c r="F3117" s="14"/>
      <c r="G3117" s="14"/>
      <c r="H3117" s="14"/>
      <c r="I3117" s="14"/>
      <c r="J3117" s="14"/>
      <c r="K3117" s="14"/>
      <c r="L3117" s="14"/>
      <c r="M3117" s="14"/>
      <c r="N3117" s="14"/>
      <c r="O3117" s="14"/>
      <c r="Q3117" s="14" t="str">
        <f>IF(moras!H3109="SI", moras!C3109, "")</f>
        <v/>
      </c>
      <c r="R3117" s="14">
        <f>IF(moras!H3109="NO", moras!C3109, "")</f>
        <v>278030</v>
      </c>
      <c r="S3117" s="14">
        <f t="shared" si="51"/>
        <v>-278030</v>
      </c>
      <c r="T3117" s="14"/>
      <c r="U3117" s="14"/>
      <c r="V3117" s="14"/>
      <c r="W3117" s="14"/>
      <c r="X3117" s="14"/>
      <c r="Y3117" s="14"/>
      <c r="Z3117" s="14"/>
      <c r="AA3117" s="14"/>
      <c r="AB3117" s="14"/>
      <c r="AC3117" s="14"/>
      <c r="AD3117" s="14"/>
      <c r="AE3117" s="14"/>
      <c r="AF3117" s="14"/>
      <c r="AG3117" s="14"/>
      <c r="AH3117" s="14"/>
      <c r="AI3117" s="14"/>
      <c r="AJ3117" s="14"/>
      <c r="AK3117" s="14"/>
      <c r="AL3117" s="14"/>
    </row>
    <row r="3118" spans="1:38">
      <c r="A3118" s="14"/>
      <c r="B3118" s="14"/>
      <c r="C3118" s="14"/>
      <c r="D3118" s="14"/>
      <c r="E3118" s="14"/>
      <c r="F3118" s="14"/>
      <c r="G3118" s="14"/>
      <c r="H3118" s="14"/>
      <c r="I3118" s="14"/>
      <c r="J3118" s="14"/>
      <c r="K3118" s="14"/>
      <c r="L3118" s="14"/>
      <c r="M3118" s="14"/>
      <c r="N3118" s="14"/>
      <c r="O3118" s="14"/>
      <c r="Q3118" s="14" t="str">
        <f>IF(moras!H3110="SI", moras!C3110, "")</f>
        <v/>
      </c>
      <c r="R3118" s="14">
        <f>IF(moras!H3110="NO", moras!C3110, "")</f>
        <v>278030</v>
      </c>
      <c r="S3118" s="14">
        <f t="shared" si="51"/>
        <v>-278030</v>
      </c>
      <c r="T3118" s="14"/>
      <c r="U3118" s="14"/>
      <c r="V3118" s="14"/>
      <c r="W3118" s="14"/>
      <c r="X3118" s="14"/>
      <c r="Y3118" s="14"/>
      <c r="Z3118" s="14"/>
      <c r="AA3118" s="14"/>
      <c r="AB3118" s="14"/>
      <c r="AC3118" s="14"/>
      <c r="AD3118" s="14"/>
      <c r="AE3118" s="14"/>
      <c r="AF3118" s="14"/>
      <c r="AG3118" s="14"/>
      <c r="AH3118" s="14"/>
      <c r="AI3118" s="14"/>
      <c r="AJ3118" s="14"/>
      <c r="AK3118" s="14"/>
      <c r="AL3118" s="14"/>
    </row>
    <row r="3119" spans="1:38">
      <c r="A3119" s="14"/>
      <c r="B3119" s="14"/>
      <c r="C3119" s="14"/>
      <c r="D3119" s="14"/>
      <c r="E3119" s="14"/>
      <c r="F3119" s="14"/>
      <c r="G3119" s="14"/>
      <c r="H3119" s="14"/>
      <c r="I3119" s="14"/>
      <c r="J3119" s="14"/>
      <c r="K3119" s="14"/>
      <c r="L3119" s="14"/>
      <c r="M3119" s="14"/>
      <c r="N3119" s="14"/>
      <c r="O3119" s="14"/>
      <c r="Q3119" s="14">
        <f>IF(moras!H3111="SI", moras!C3111, "")</f>
        <v>255744</v>
      </c>
      <c r="R3119" s="14" t="str">
        <f>IF(moras!H3111="NO", moras!C3111, "")</f>
        <v/>
      </c>
      <c r="S3119" s="14" t="e">
        <f t="shared" si="51"/>
        <v>#VALUE!</v>
      </c>
      <c r="T3119" s="14"/>
      <c r="U3119" s="14"/>
      <c r="V3119" s="14"/>
      <c r="W3119" s="14"/>
      <c r="X3119" s="14"/>
      <c r="Y3119" s="14"/>
      <c r="Z3119" s="14"/>
      <c r="AA3119" s="14"/>
      <c r="AB3119" s="14"/>
      <c r="AC3119" s="14"/>
      <c r="AD3119" s="14"/>
      <c r="AE3119" s="14"/>
      <c r="AF3119" s="14"/>
      <c r="AG3119" s="14"/>
      <c r="AH3119" s="14"/>
      <c r="AI3119" s="14"/>
      <c r="AJ3119" s="14"/>
      <c r="AK3119" s="14"/>
      <c r="AL3119" s="14"/>
    </row>
    <row r="3120" spans="1:38">
      <c r="A3120" s="14"/>
      <c r="B3120" s="14"/>
      <c r="C3120" s="14"/>
      <c r="D3120" s="14"/>
      <c r="E3120" s="14"/>
      <c r="F3120" s="14"/>
      <c r="G3120" s="14"/>
      <c r="H3120" s="14"/>
      <c r="I3120" s="14"/>
      <c r="J3120" s="14"/>
      <c r="K3120" s="14"/>
      <c r="L3120" s="14"/>
      <c r="M3120" s="14"/>
      <c r="N3120" s="14"/>
      <c r="O3120" s="14"/>
      <c r="Q3120" s="14" t="str">
        <f>IF(moras!H3112="SI", moras!C3112, "")</f>
        <v/>
      </c>
      <c r="R3120" s="14">
        <f>IF(moras!H3112="NO", moras!C3112, "")</f>
        <v>1602326.3</v>
      </c>
      <c r="S3120" s="14">
        <f t="shared" si="51"/>
        <v>-1602326.3</v>
      </c>
      <c r="T3120" s="14"/>
      <c r="U3120" s="14"/>
      <c r="V3120" s="14"/>
      <c r="W3120" s="14"/>
      <c r="X3120" s="14"/>
      <c r="Y3120" s="14"/>
      <c r="Z3120" s="14"/>
      <c r="AA3120" s="14"/>
      <c r="AB3120" s="14"/>
      <c r="AC3120" s="14"/>
      <c r="AD3120" s="14"/>
      <c r="AE3120" s="14"/>
      <c r="AF3120" s="14"/>
      <c r="AG3120" s="14"/>
      <c r="AH3120" s="14"/>
      <c r="AI3120" s="14"/>
      <c r="AJ3120" s="14"/>
      <c r="AK3120" s="14"/>
      <c r="AL3120" s="14"/>
    </row>
    <row r="3121" spans="1:38">
      <c r="A3121" s="14"/>
      <c r="B3121" s="14"/>
      <c r="C3121" s="14"/>
      <c r="D3121" s="14"/>
      <c r="E3121" s="14"/>
      <c r="F3121" s="14"/>
      <c r="G3121" s="14"/>
      <c r="H3121" s="14"/>
      <c r="I3121" s="14"/>
      <c r="J3121" s="14"/>
      <c r="K3121" s="14"/>
      <c r="L3121" s="14"/>
      <c r="M3121" s="14"/>
      <c r="N3121" s="14"/>
      <c r="O3121" s="14"/>
      <c r="Q3121" s="14">
        <f>IF(moras!H3113="SI", moras!C3113, "")</f>
        <v>356455</v>
      </c>
      <c r="R3121" s="14" t="str">
        <f>IF(moras!H3113="NO", moras!C3113, "")</f>
        <v/>
      </c>
      <c r="S3121" s="14" t="e">
        <f t="shared" si="51"/>
        <v>#VALUE!</v>
      </c>
      <c r="T3121" s="14"/>
      <c r="U3121" s="14"/>
      <c r="V3121" s="14"/>
      <c r="W3121" s="14"/>
      <c r="X3121" s="14"/>
      <c r="Y3121" s="14"/>
      <c r="Z3121" s="14"/>
      <c r="AA3121" s="14"/>
      <c r="AB3121" s="14"/>
      <c r="AC3121" s="14"/>
      <c r="AD3121" s="14"/>
      <c r="AE3121" s="14"/>
      <c r="AF3121" s="14"/>
      <c r="AG3121" s="14"/>
      <c r="AH3121" s="14"/>
      <c r="AI3121" s="14"/>
      <c r="AJ3121" s="14"/>
      <c r="AK3121" s="14"/>
      <c r="AL3121" s="14"/>
    </row>
    <row r="3122" spans="1:38">
      <c r="A3122" s="14"/>
      <c r="B3122" s="14"/>
      <c r="C3122" s="14"/>
      <c r="D3122" s="14"/>
      <c r="E3122" s="14"/>
      <c r="F3122" s="14"/>
      <c r="G3122" s="14"/>
      <c r="H3122" s="14"/>
      <c r="I3122" s="14"/>
      <c r="J3122" s="14"/>
      <c r="K3122" s="14"/>
      <c r="L3122" s="14"/>
      <c r="M3122" s="14"/>
      <c r="N3122" s="14"/>
      <c r="O3122" s="14"/>
      <c r="Q3122" s="14">
        <f>IF(moras!H3114="SI", moras!C3114, "")</f>
        <v>389940</v>
      </c>
      <c r="R3122" s="14" t="str">
        <f>IF(moras!H3114="NO", moras!C3114, "")</f>
        <v/>
      </c>
      <c r="S3122" s="14" t="e">
        <f t="shared" si="51"/>
        <v>#VALUE!</v>
      </c>
      <c r="T3122" s="14"/>
      <c r="U3122" s="14"/>
      <c r="V3122" s="14"/>
      <c r="W3122" s="14"/>
      <c r="X3122" s="14"/>
      <c r="Y3122" s="14"/>
      <c r="Z3122" s="14"/>
      <c r="AA3122" s="14"/>
      <c r="AB3122" s="14"/>
      <c r="AC3122" s="14"/>
      <c r="AD3122" s="14"/>
      <c r="AE3122" s="14"/>
      <c r="AF3122" s="14"/>
      <c r="AG3122" s="14"/>
      <c r="AH3122" s="14"/>
      <c r="AI3122" s="14"/>
      <c r="AJ3122" s="14"/>
      <c r="AK3122" s="14"/>
      <c r="AL3122" s="14"/>
    </row>
    <row r="3123" spans="1:38">
      <c r="A3123" s="14"/>
      <c r="B3123" s="14"/>
      <c r="C3123" s="14"/>
      <c r="D3123" s="14"/>
      <c r="E3123" s="14"/>
      <c r="F3123" s="14"/>
      <c r="G3123" s="14"/>
      <c r="H3123" s="14"/>
      <c r="I3123" s="14"/>
      <c r="J3123" s="14"/>
      <c r="K3123" s="14"/>
      <c r="L3123" s="14"/>
      <c r="M3123" s="14"/>
      <c r="N3123" s="14"/>
      <c r="O3123" s="14"/>
      <c r="Q3123" s="14" t="str">
        <f>IF(moras!H3115="SI", moras!C3115, "")</f>
        <v/>
      </c>
      <c r="R3123" s="14">
        <f>IF(moras!H3115="NO", moras!C3115, "")</f>
        <v>300018</v>
      </c>
      <c r="S3123" s="14">
        <f t="shared" si="51"/>
        <v>-300018</v>
      </c>
      <c r="T3123" s="14"/>
      <c r="U3123" s="14"/>
      <c r="V3123" s="14"/>
      <c r="W3123" s="14"/>
      <c r="X3123" s="14"/>
      <c r="Y3123" s="14"/>
      <c r="Z3123" s="14"/>
      <c r="AA3123" s="14"/>
      <c r="AB3123" s="14"/>
      <c r="AC3123" s="14"/>
      <c r="AD3123" s="14"/>
      <c r="AE3123" s="14"/>
      <c r="AF3123" s="14"/>
      <c r="AG3123" s="14"/>
      <c r="AH3123" s="14"/>
      <c r="AI3123" s="14"/>
      <c r="AJ3123" s="14"/>
      <c r="AK3123" s="14"/>
      <c r="AL3123" s="14"/>
    </row>
    <row r="3124" spans="1:38">
      <c r="A3124" s="14"/>
      <c r="B3124" s="14"/>
      <c r="C3124" s="14"/>
      <c r="D3124" s="14"/>
      <c r="E3124" s="14"/>
      <c r="F3124" s="14"/>
      <c r="G3124" s="14"/>
      <c r="H3124" s="14"/>
      <c r="I3124" s="14"/>
      <c r="J3124" s="14"/>
      <c r="K3124" s="14"/>
      <c r="L3124" s="14"/>
      <c r="M3124" s="14"/>
      <c r="N3124" s="14"/>
      <c r="O3124" s="14"/>
      <c r="Q3124" s="14" t="str">
        <f>IF(moras!H3116="SI", moras!C3116, "")</f>
        <v/>
      </c>
      <c r="R3124" s="14">
        <f>IF(moras!H3116="NO", moras!C3116, "")</f>
        <v>110300</v>
      </c>
      <c r="S3124" s="14">
        <f t="shared" si="51"/>
        <v>-110300</v>
      </c>
      <c r="T3124" s="14"/>
      <c r="U3124" s="14"/>
      <c r="V3124" s="14"/>
      <c r="W3124" s="14"/>
      <c r="X3124" s="14"/>
      <c r="Y3124" s="14"/>
      <c r="Z3124" s="14"/>
      <c r="AA3124" s="14"/>
      <c r="AB3124" s="14"/>
      <c r="AC3124" s="14"/>
      <c r="AD3124" s="14"/>
      <c r="AE3124" s="14"/>
      <c r="AF3124" s="14"/>
      <c r="AG3124" s="14"/>
      <c r="AH3124" s="14"/>
      <c r="AI3124" s="14"/>
      <c r="AJ3124" s="14"/>
      <c r="AK3124" s="14"/>
      <c r="AL3124" s="14"/>
    </row>
    <row r="3125" spans="1:38">
      <c r="A3125" s="14"/>
      <c r="B3125" s="14"/>
      <c r="C3125" s="14"/>
      <c r="D3125" s="14"/>
      <c r="E3125" s="14"/>
      <c r="F3125" s="14"/>
      <c r="G3125" s="14"/>
      <c r="H3125" s="14"/>
      <c r="I3125" s="14"/>
      <c r="J3125" s="14"/>
      <c r="K3125" s="14"/>
      <c r="L3125" s="14"/>
      <c r="M3125" s="14"/>
      <c r="N3125" s="14"/>
      <c r="O3125" s="14"/>
      <c r="Q3125" s="14" t="str">
        <f>IF(moras!H3117="SI", moras!C3117, "")</f>
        <v/>
      </c>
      <c r="R3125" s="14">
        <f>IF(moras!H3117="NO", moras!C3117, "")</f>
        <v>247406.29</v>
      </c>
      <c r="S3125" s="14">
        <f t="shared" si="51"/>
        <v>-247406.29</v>
      </c>
      <c r="T3125" s="14"/>
      <c r="U3125" s="14"/>
      <c r="V3125" s="14"/>
      <c r="W3125" s="14"/>
      <c r="X3125" s="14"/>
      <c r="Y3125" s="14"/>
      <c r="Z3125" s="14"/>
      <c r="AA3125" s="14"/>
      <c r="AB3125" s="14"/>
      <c r="AC3125" s="14"/>
      <c r="AD3125" s="14"/>
      <c r="AE3125" s="14"/>
      <c r="AF3125" s="14"/>
      <c r="AG3125" s="14"/>
      <c r="AH3125" s="14"/>
      <c r="AI3125" s="14"/>
      <c r="AJ3125" s="14"/>
      <c r="AK3125" s="14"/>
      <c r="AL3125" s="14"/>
    </row>
    <row r="3126" spans="1:38">
      <c r="A3126" s="14"/>
      <c r="B3126" s="14"/>
      <c r="C3126" s="14"/>
      <c r="D3126" s="14"/>
      <c r="E3126" s="14"/>
      <c r="F3126" s="14"/>
      <c r="G3126" s="14"/>
      <c r="H3126" s="14"/>
      <c r="I3126" s="14"/>
      <c r="J3126" s="14"/>
      <c r="K3126" s="14"/>
      <c r="L3126" s="14"/>
      <c r="M3126" s="14"/>
      <c r="N3126" s="14"/>
      <c r="O3126" s="14"/>
      <c r="Q3126" s="14">
        <f>IF(moras!H3118="SI", moras!C3118, "")</f>
        <v>594092</v>
      </c>
      <c r="R3126" s="14" t="str">
        <f>IF(moras!H3118="NO", moras!C3118, "")</f>
        <v/>
      </c>
      <c r="S3126" s="14" t="e">
        <f t="shared" si="51"/>
        <v>#VALUE!</v>
      </c>
      <c r="T3126" s="14"/>
      <c r="U3126" s="14"/>
      <c r="V3126" s="14"/>
      <c r="W3126" s="14"/>
      <c r="X3126" s="14"/>
      <c r="Y3126" s="14"/>
      <c r="Z3126" s="14"/>
      <c r="AA3126" s="14"/>
      <c r="AB3126" s="14"/>
      <c r="AC3126" s="14"/>
      <c r="AD3126" s="14"/>
      <c r="AE3126" s="14"/>
      <c r="AF3126" s="14"/>
      <c r="AG3126" s="14"/>
      <c r="AH3126" s="14"/>
      <c r="AI3126" s="14"/>
      <c r="AJ3126" s="14"/>
      <c r="AK3126" s="14"/>
      <c r="AL3126" s="14"/>
    </row>
    <row r="3127" spans="1:38">
      <c r="A3127" s="14"/>
      <c r="B3127" s="14"/>
      <c r="C3127" s="14"/>
      <c r="D3127" s="14"/>
      <c r="E3127" s="14"/>
      <c r="F3127" s="14"/>
      <c r="G3127" s="14"/>
      <c r="H3127" s="14"/>
      <c r="I3127" s="14"/>
      <c r="J3127" s="14"/>
      <c r="K3127" s="14"/>
      <c r="L3127" s="14"/>
      <c r="M3127" s="14"/>
      <c r="N3127" s="14"/>
      <c r="O3127" s="14"/>
      <c r="Q3127" s="14">
        <f>IF(moras!H3119="SI", moras!C3119, "")</f>
        <v>297046</v>
      </c>
      <c r="R3127" s="14" t="str">
        <f>IF(moras!H3119="NO", moras!C3119, "")</f>
        <v/>
      </c>
      <c r="S3127" s="14" t="e">
        <f t="shared" si="51"/>
        <v>#VALUE!</v>
      </c>
      <c r="T3127" s="14"/>
      <c r="U3127" s="14"/>
      <c r="V3127" s="14"/>
      <c r="W3127" s="14"/>
      <c r="X3127" s="14"/>
      <c r="Y3127" s="14"/>
      <c r="Z3127" s="14"/>
      <c r="AA3127" s="14"/>
      <c r="AB3127" s="14"/>
      <c r="AC3127" s="14"/>
      <c r="AD3127" s="14"/>
      <c r="AE3127" s="14"/>
      <c r="AF3127" s="14"/>
      <c r="AG3127" s="14"/>
      <c r="AH3127" s="14"/>
      <c r="AI3127" s="14"/>
      <c r="AJ3127" s="14"/>
      <c r="AK3127" s="14"/>
      <c r="AL3127" s="14"/>
    </row>
    <row r="3128" spans="1:38">
      <c r="A3128" s="14"/>
      <c r="B3128" s="14"/>
      <c r="C3128" s="14"/>
      <c r="D3128" s="14"/>
      <c r="E3128" s="14"/>
      <c r="F3128" s="14"/>
      <c r="G3128" s="14"/>
      <c r="H3128" s="14"/>
      <c r="I3128" s="14"/>
      <c r="J3128" s="14"/>
      <c r="K3128" s="14"/>
      <c r="L3128" s="14"/>
      <c r="M3128" s="14"/>
      <c r="N3128" s="14"/>
      <c r="O3128" s="14"/>
      <c r="Q3128" s="14" t="str">
        <f>IF(moras!H3120="SI", moras!C3120, "")</f>
        <v/>
      </c>
      <c r="R3128" s="14">
        <f>IF(moras!H3120="NO", moras!C3120, "")</f>
        <v>546000</v>
      </c>
      <c r="S3128" s="14">
        <f t="shared" si="51"/>
        <v>-546000</v>
      </c>
      <c r="T3128" s="14"/>
      <c r="U3128" s="14"/>
      <c r="V3128" s="14"/>
      <c r="W3128" s="14"/>
      <c r="X3128" s="14"/>
      <c r="Y3128" s="14"/>
      <c r="Z3128" s="14"/>
      <c r="AA3128" s="14"/>
      <c r="AB3128" s="14"/>
      <c r="AC3128" s="14"/>
      <c r="AD3128" s="14"/>
      <c r="AE3128" s="14"/>
      <c r="AF3128" s="14"/>
      <c r="AG3128" s="14"/>
      <c r="AH3128" s="14"/>
      <c r="AI3128" s="14"/>
      <c r="AJ3128" s="14"/>
      <c r="AK3128" s="14"/>
      <c r="AL3128" s="14"/>
    </row>
    <row r="3129" spans="1:38">
      <c r="A3129" s="14"/>
      <c r="B3129" s="14"/>
      <c r="C3129" s="14"/>
      <c r="D3129" s="14"/>
      <c r="E3129" s="14"/>
      <c r="F3129" s="14"/>
      <c r="G3129" s="14"/>
      <c r="H3129" s="14"/>
      <c r="I3129" s="14"/>
      <c r="J3129" s="14"/>
      <c r="K3129" s="14"/>
      <c r="L3129" s="14"/>
      <c r="M3129" s="14"/>
      <c r="N3129" s="14"/>
      <c r="O3129" s="14"/>
      <c r="Q3129" s="14" t="str">
        <f>IF(moras!H3121="SI", moras!C3121, "")</f>
        <v/>
      </c>
      <c r="R3129" s="14">
        <f>IF(moras!H3121="NO", moras!C3121, "")</f>
        <v>3446699</v>
      </c>
      <c r="S3129" s="14">
        <f t="shared" si="51"/>
        <v>-3446699</v>
      </c>
      <c r="T3129" s="14"/>
      <c r="U3129" s="14"/>
      <c r="V3129" s="14"/>
      <c r="W3129" s="14"/>
      <c r="X3129" s="14"/>
      <c r="Y3129" s="14"/>
      <c r="Z3129" s="14"/>
      <c r="AA3129" s="14"/>
      <c r="AB3129" s="14"/>
      <c r="AC3129" s="14"/>
      <c r="AD3129" s="14"/>
      <c r="AE3129" s="14"/>
      <c r="AF3129" s="14"/>
      <c r="AG3129" s="14"/>
      <c r="AH3129" s="14"/>
      <c r="AI3129" s="14"/>
      <c r="AJ3129" s="14"/>
      <c r="AK3129" s="14"/>
      <c r="AL3129" s="14"/>
    </row>
    <row r="3130" spans="1:38">
      <c r="A3130" s="14"/>
      <c r="B3130" s="14"/>
      <c r="C3130" s="14"/>
      <c r="D3130" s="14"/>
      <c r="E3130" s="14"/>
      <c r="F3130" s="14"/>
      <c r="G3130" s="14"/>
      <c r="H3130" s="14"/>
      <c r="I3130" s="14"/>
      <c r="J3130" s="14"/>
      <c r="K3130" s="14"/>
      <c r="L3130" s="14"/>
      <c r="M3130" s="14"/>
      <c r="N3130" s="14"/>
      <c r="O3130" s="14"/>
      <c r="Q3130" s="14" t="str">
        <f>IF(moras!H3122="SI", moras!C3122, "")</f>
        <v/>
      </c>
      <c r="R3130" s="14">
        <f>IF(moras!H3122="NO", moras!C3122, "")</f>
        <v>442605.85</v>
      </c>
      <c r="S3130" s="14">
        <f t="shared" si="51"/>
        <v>-442605.85</v>
      </c>
      <c r="T3130" s="14"/>
      <c r="U3130" s="14"/>
      <c r="V3130" s="14"/>
      <c r="W3130" s="14"/>
      <c r="X3130" s="14"/>
      <c r="Y3130" s="14"/>
      <c r="Z3130" s="14"/>
      <c r="AA3130" s="14"/>
      <c r="AB3130" s="14"/>
      <c r="AC3130" s="14"/>
      <c r="AD3130" s="14"/>
      <c r="AE3130" s="14"/>
      <c r="AF3130" s="14"/>
      <c r="AG3130" s="14"/>
      <c r="AH3130" s="14"/>
      <c r="AI3130" s="14"/>
      <c r="AJ3130" s="14"/>
      <c r="AK3130" s="14"/>
      <c r="AL3130" s="14"/>
    </row>
    <row r="3131" spans="1:38">
      <c r="A3131" s="14"/>
      <c r="B3131" s="14"/>
      <c r="C3131" s="14"/>
      <c r="D3131" s="14"/>
      <c r="E3131" s="14"/>
      <c r="F3131" s="14"/>
      <c r="G3131" s="14"/>
      <c r="H3131" s="14"/>
      <c r="I3131" s="14"/>
      <c r="J3131" s="14"/>
      <c r="K3131" s="14"/>
      <c r="L3131" s="14"/>
      <c r="M3131" s="14"/>
      <c r="N3131" s="14"/>
      <c r="O3131" s="14"/>
      <c r="Q3131" s="14" t="str">
        <f>IF(moras!H3123="SI", moras!C3123, "")</f>
        <v/>
      </c>
      <c r="R3131" s="14">
        <f>IF(moras!H3123="NO", moras!C3123, "")</f>
        <v>1326601</v>
      </c>
      <c r="S3131" s="14">
        <f t="shared" si="51"/>
        <v>-1326601</v>
      </c>
      <c r="T3131" s="14"/>
      <c r="U3131" s="14"/>
      <c r="V3131" s="14"/>
      <c r="W3131" s="14"/>
      <c r="X3131" s="14"/>
      <c r="Y3131" s="14"/>
      <c r="Z3131" s="14"/>
      <c r="AA3131" s="14"/>
      <c r="AB3131" s="14"/>
      <c r="AC3131" s="14"/>
      <c r="AD3131" s="14"/>
      <c r="AE3131" s="14"/>
      <c r="AF3131" s="14"/>
      <c r="AG3131" s="14"/>
      <c r="AH3131" s="14"/>
      <c r="AI3131" s="14"/>
      <c r="AJ3131" s="14"/>
      <c r="AK3131" s="14"/>
      <c r="AL3131" s="14"/>
    </row>
    <row r="3132" spans="1:38">
      <c r="A3132" s="14"/>
      <c r="B3132" s="14"/>
      <c r="C3132" s="14"/>
      <c r="D3132" s="14"/>
      <c r="E3132" s="14"/>
      <c r="F3132" s="14"/>
      <c r="G3132" s="14"/>
      <c r="H3132" s="14"/>
      <c r="I3132" s="14"/>
      <c r="J3132" s="14"/>
      <c r="K3132" s="14"/>
      <c r="L3132" s="14"/>
      <c r="M3132" s="14"/>
      <c r="N3132" s="14"/>
      <c r="O3132" s="14"/>
      <c r="Q3132" s="14">
        <f>IF(moras!H3124="SI", moras!C3124, "")</f>
        <v>300018</v>
      </c>
      <c r="R3132" s="14" t="str">
        <f>IF(moras!H3124="NO", moras!C3124, "")</f>
        <v/>
      </c>
      <c r="S3132" s="14" t="e">
        <f t="shared" si="51"/>
        <v>#VALUE!</v>
      </c>
      <c r="T3132" s="14"/>
      <c r="U3132" s="14"/>
      <c r="V3132" s="14"/>
      <c r="W3132" s="14"/>
      <c r="X3132" s="14"/>
      <c r="Y3132" s="14"/>
      <c r="Z3132" s="14"/>
      <c r="AA3132" s="14"/>
      <c r="AB3132" s="14"/>
      <c r="AC3132" s="14"/>
      <c r="AD3132" s="14"/>
      <c r="AE3132" s="14"/>
      <c r="AF3132" s="14"/>
      <c r="AG3132" s="14"/>
      <c r="AH3132" s="14"/>
      <c r="AI3132" s="14"/>
      <c r="AJ3132" s="14"/>
      <c r="AK3132" s="14"/>
      <c r="AL3132" s="14"/>
    </row>
    <row r="3133" spans="1:38">
      <c r="A3133" s="14"/>
      <c r="B3133" s="14"/>
      <c r="C3133" s="14"/>
      <c r="D3133" s="14"/>
      <c r="E3133" s="14"/>
      <c r="F3133" s="14"/>
      <c r="G3133" s="14"/>
      <c r="H3133" s="14"/>
      <c r="I3133" s="14"/>
      <c r="J3133" s="14"/>
      <c r="K3133" s="14"/>
      <c r="L3133" s="14"/>
      <c r="M3133" s="14"/>
      <c r="N3133" s="14"/>
      <c r="O3133" s="14"/>
      <c r="Q3133" s="14" t="str">
        <f>IF(moras!H3125="SI", moras!C3125, "")</f>
        <v/>
      </c>
      <c r="R3133" s="14">
        <f>IF(moras!H3125="NO", moras!C3125, "")</f>
        <v>299000</v>
      </c>
      <c r="S3133" s="14">
        <f t="shared" si="51"/>
        <v>-299000</v>
      </c>
      <c r="T3133" s="14"/>
      <c r="U3133" s="14"/>
      <c r="V3133" s="14"/>
      <c r="W3133" s="14"/>
      <c r="X3133" s="14"/>
      <c r="Y3133" s="14"/>
      <c r="Z3133" s="14"/>
      <c r="AA3133" s="14"/>
      <c r="AB3133" s="14"/>
      <c r="AC3133" s="14"/>
      <c r="AD3133" s="14"/>
      <c r="AE3133" s="14"/>
      <c r="AF3133" s="14"/>
      <c r="AG3133" s="14"/>
      <c r="AH3133" s="14"/>
      <c r="AI3133" s="14"/>
      <c r="AJ3133" s="14"/>
      <c r="AK3133" s="14"/>
      <c r="AL3133" s="14"/>
    </row>
    <row r="3134" spans="1:38">
      <c r="A3134" s="14"/>
      <c r="B3134" s="14"/>
      <c r="C3134" s="14"/>
      <c r="D3134" s="14"/>
      <c r="E3134" s="14"/>
      <c r="F3134" s="14"/>
      <c r="G3134" s="14"/>
      <c r="H3134" s="14"/>
      <c r="I3134" s="14"/>
      <c r="J3134" s="14"/>
      <c r="K3134" s="14"/>
      <c r="L3134" s="14"/>
      <c r="M3134" s="14"/>
      <c r="N3134" s="14"/>
      <c r="O3134" s="14"/>
      <c r="Q3134" s="14">
        <f>IF(moras!H3126="SI", moras!C3126, "")</f>
        <v>296540</v>
      </c>
      <c r="R3134" s="14" t="str">
        <f>IF(moras!H3126="NO", moras!C3126, "")</f>
        <v/>
      </c>
      <c r="S3134" s="14" t="e">
        <f t="shared" si="51"/>
        <v>#VALUE!</v>
      </c>
      <c r="T3134" s="14"/>
      <c r="U3134" s="14"/>
      <c r="V3134" s="14"/>
      <c r="W3134" s="14"/>
      <c r="X3134" s="14"/>
      <c r="Y3134" s="14"/>
      <c r="Z3134" s="14"/>
      <c r="AA3134" s="14"/>
      <c r="AB3134" s="14"/>
      <c r="AC3134" s="14"/>
      <c r="AD3134" s="14"/>
      <c r="AE3134" s="14"/>
      <c r="AF3134" s="14"/>
      <c r="AG3134" s="14"/>
      <c r="AH3134" s="14"/>
      <c r="AI3134" s="14"/>
      <c r="AJ3134" s="14"/>
      <c r="AK3134" s="14"/>
      <c r="AL3134" s="14"/>
    </row>
    <row r="3135" spans="1:38">
      <c r="A3135" s="14"/>
      <c r="B3135" s="14"/>
      <c r="C3135" s="14"/>
      <c r="D3135" s="14"/>
      <c r="E3135" s="14"/>
      <c r="F3135" s="14"/>
      <c r="G3135" s="14"/>
      <c r="H3135" s="14"/>
      <c r="I3135" s="14"/>
      <c r="J3135" s="14"/>
      <c r="K3135" s="14"/>
      <c r="L3135" s="14"/>
      <c r="M3135" s="14"/>
      <c r="N3135" s="14"/>
      <c r="O3135" s="14"/>
      <c r="Q3135" s="14" t="str">
        <f>IF(moras!H3127="SI", moras!C3127, "")</f>
        <v/>
      </c>
      <c r="R3135" s="14">
        <f>IF(moras!H3127="NO", moras!C3127, "")</f>
        <v>639148</v>
      </c>
      <c r="S3135" s="14">
        <f t="shared" si="51"/>
        <v>-639148</v>
      </c>
      <c r="T3135" s="14"/>
      <c r="U3135" s="14"/>
      <c r="V3135" s="14"/>
      <c r="W3135" s="14"/>
      <c r="X3135" s="14"/>
      <c r="Y3135" s="14"/>
      <c r="Z3135" s="14"/>
      <c r="AA3135" s="14"/>
      <c r="AB3135" s="14"/>
      <c r="AC3135" s="14"/>
      <c r="AD3135" s="14"/>
      <c r="AE3135" s="14"/>
      <c r="AF3135" s="14"/>
      <c r="AG3135" s="14"/>
      <c r="AH3135" s="14"/>
      <c r="AI3135" s="14"/>
      <c r="AJ3135" s="14"/>
      <c r="AK3135" s="14"/>
      <c r="AL3135" s="14"/>
    </row>
    <row r="3136" spans="1:38">
      <c r="A3136" s="14"/>
      <c r="B3136" s="14"/>
      <c r="C3136" s="14"/>
      <c r="D3136" s="14"/>
      <c r="E3136" s="14"/>
      <c r="F3136" s="14"/>
      <c r="G3136" s="14"/>
      <c r="H3136" s="14"/>
      <c r="I3136" s="14"/>
      <c r="J3136" s="14"/>
      <c r="K3136" s="14"/>
      <c r="L3136" s="14"/>
      <c r="M3136" s="14"/>
      <c r="N3136" s="14"/>
      <c r="O3136" s="14"/>
      <c r="Q3136" s="14" t="str">
        <f>IF(moras!H3128="SI", moras!C3128, "")</f>
        <v/>
      </c>
      <c r="R3136" s="14">
        <f>IF(moras!H3128="NO", moras!C3128, "")</f>
        <v>616500</v>
      </c>
      <c r="S3136" s="14">
        <f t="shared" si="51"/>
        <v>-616500</v>
      </c>
      <c r="T3136" s="14"/>
      <c r="U3136" s="14"/>
      <c r="V3136" s="14"/>
      <c r="W3136" s="14"/>
      <c r="X3136" s="14"/>
      <c r="Y3136" s="14"/>
      <c r="Z3136" s="14"/>
      <c r="AA3136" s="14"/>
      <c r="AB3136" s="14"/>
      <c r="AC3136" s="14"/>
      <c r="AD3136" s="14"/>
      <c r="AE3136" s="14"/>
      <c r="AF3136" s="14"/>
      <c r="AG3136" s="14"/>
      <c r="AH3136" s="14"/>
      <c r="AI3136" s="14"/>
      <c r="AJ3136" s="14"/>
      <c r="AK3136" s="14"/>
      <c r="AL3136" s="14"/>
    </row>
    <row r="3137" spans="1:38">
      <c r="A3137" s="14"/>
      <c r="B3137" s="14"/>
      <c r="C3137" s="14"/>
      <c r="D3137" s="14"/>
      <c r="E3137" s="14"/>
      <c r="F3137" s="14"/>
      <c r="G3137" s="14"/>
      <c r="H3137" s="14"/>
      <c r="I3137" s="14"/>
      <c r="J3137" s="14"/>
      <c r="K3137" s="14"/>
      <c r="L3137" s="14"/>
      <c r="M3137" s="14"/>
      <c r="N3137" s="14"/>
      <c r="O3137" s="14"/>
      <c r="Q3137" s="14" t="str">
        <f>IF(moras!H3129="SI", moras!C3129, "")</f>
        <v/>
      </c>
      <c r="R3137" s="14">
        <f>IF(moras!H3129="NO", moras!C3129, "")</f>
        <v>557959.78</v>
      </c>
      <c r="S3137" s="14">
        <f t="shared" si="51"/>
        <v>-557959.78</v>
      </c>
      <c r="T3137" s="14"/>
      <c r="U3137" s="14"/>
      <c r="V3137" s="14"/>
      <c r="W3137" s="14"/>
      <c r="X3137" s="14"/>
      <c r="Y3137" s="14"/>
      <c r="Z3137" s="14"/>
      <c r="AA3137" s="14"/>
      <c r="AB3137" s="14"/>
      <c r="AC3137" s="14"/>
      <c r="AD3137" s="14"/>
      <c r="AE3137" s="14"/>
      <c r="AF3137" s="14"/>
      <c r="AG3137" s="14"/>
      <c r="AH3137" s="14"/>
      <c r="AI3137" s="14"/>
      <c r="AJ3137" s="14"/>
      <c r="AK3137" s="14"/>
      <c r="AL3137" s="14"/>
    </row>
    <row r="3138" spans="1:38">
      <c r="A3138" s="14"/>
      <c r="B3138" s="14"/>
      <c r="C3138" s="14"/>
      <c r="D3138" s="14"/>
      <c r="E3138" s="14"/>
      <c r="F3138" s="14"/>
      <c r="G3138" s="14"/>
      <c r="H3138" s="14"/>
      <c r="I3138" s="14"/>
      <c r="J3138" s="14"/>
      <c r="K3138" s="14"/>
      <c r="L3138" s="14"/>
      <c r="M3138" s="14"/>
      <c r="N3138" s="14"/>
      <c r="O3138" s="14"/>
      <c r="Q3138" s="14" t="str">
        <f>IF(moras!H3130="SI", moras!C3130, "")</f>
        <v/>
      </c>
      <c r="R3138" s="14">
        <f>IF(moras!H3130="NO", moras!C3130, "")</f>
        <v>594267.31999999995</v>
      </c>
      <c r="S3138" s="14">
        <f t="shared" si="51"/>
        <v>-594267.31999999995</v>
      </c>
      <c r="T3138" s="14"/>
      <c r="U3138" s="14"/>
      <c r="V3138" s="14"/>
      <c r="W3138" s="14"/>
      <c r="X3138" s="14"/>
      <c r="Y3138" s="14"/>
      <c r="Z3138" s="14"/>
      <c r="AA3138" s="14"/>
      <c r="AB3138" s="14"/>
      <c r="AC3138" s="14"/>
      <c r="AD3138" s="14"/>
      <c r="AE3138" s="14"/>
      <c r="AF3138" s="14"/>
      <c r="AG3138" s="14"/>
      <c r="AH3138" s="14"/>
      <c r="AI3138" s="14"/>
      <c r="AJ3138" s="14"/>
      <c r="AK3138" s="14"/>
      <c r="AL3138" s="14"/>
    </row>
    <row r="3139" spans="1:38">
      <c r="A3139" s="14"/>
      <c r="B3139" s="14"/>
      <c r="C3139" s="14"/>
      <c r="D3139" s="14"/>
      <c r="E3139" s="14"/>
      <c r="F3139" s="14"/>
      <c r="G3139" s="14"/>
      <c r="H3139" s="14"/>
      <c r="I3139" s="14"/>
      <c r="J3139" s="14"/>
      <c r="K3139" s="14"/>
      <c r="L3139" s="14"/>
      <c r="M3139" s="14"/>
      <c r="N3139" s="14"/>
      <c r="O3139" s="14"/>
      <c r="Q3139" s="14" t="str">
        <f>IF(moras!H3131="SI", moras!C3131, "")</f>
        <v/>
      </c>
      <c r="R3139" s="14">
        <f>IF(moras!H3131="NO", moras!C3131, "")</f>
        <v>375277</v>
      </c>
      <c r="S3139" s="14">
        <f t="shared" si="51"/>
        <v>-375277</v>
      </c>
      <c r="T3139" s="14"/>
      <c r="U3139" s="14"/>
      <c r="V3139" s="14"/>
      <c r="W3139" s="14"/>
      <c r="X3139" s="14"/>
      <c r="Y3139" s="14"/>
      <c r="Z3139" s="14"/>
      <c r="AA3139" s="14"/>
      <c r="AB3139" s="14"/>
      <c r="AC3139" s="14"/>
      <c r="AD3139" s="14"/>
      <c r="AE3139" s="14"/>
      <c r="AF3139" s="14"/>
      <c r="AG3139" s="14"/>
      <c r="AH3139" s="14"/>
      <c r="AI3139" s="14"/>
      <c r="AJ3139" s="14"/>
      <c r="AK3139" s="14"/>
      <c r="AL3139" s="14"/>
    </row>
    <row r="3140" spans="1:38">
      <c r="A3140" s="14"/>
      <c r="B3140" s="14"/>
      <c r="C3140" s="14"/>
      <c r="D3140" s="14"/>
      <c r="E3140" s="14"/>
      <c r="F3140" s="14"/>
      <c r="G3140" s="14"/>
      <c r="H3140" s="14"/>
      <c r="I3140" s="14"/>
      <c r="J3140" s="14"/>
      <c r="K3140" s="14"/>
      <c r="L3140" s="14"/>
      <c r="M3140" s="14"/>
      <c r="N3140" s="14"/>
      <c r="O3140" s="14"/>
      <c r="Q3140" s="14" t="str">
        <f>IF(moras!H3132="SI", moras!C3132, "")</f>
        <v/>
      </c>
      <c r="R3140" s="14">
        <f>IF(moras!H3132="NO", moras!C3132, "")</f>
        <v>153968</v>
      </c>
      <c r="S3140" s="14">
        <f t="shared" si="51"/>
        <v>-153968</v>
      </c>
      <c r="T3140" s="14"/>
      <c r="U3140" s="14"/>
      <c r="V3140" s="14"/>
      <c r="W3140" s="14"/>
      <c r="X3140" s="14"/>
      <c r="Y3140" s="14"/>
      <c r="Z3140" s="14"/>
      <c r="AA3140" s="14"/>
      <c r="AB3140" s="14"/>
      <c r="AC3140" s="14"/>
      <c r="AD3140" s="14"/>
      <c r="AE3140" s="14"/>
      <c r="AF3140" s="14"/>
      <c r="AG3140" s="14"/>
      <c r="AH3140" s="14"/>
      <c r="AI3140" s="14"/>
      <c r="AJ3140" s="14"/>
      <c r="AK3140" s="14"/>
      <c r="AL3140" s="14"/>
    </row>
    <row r="3141" spans="1:38">
      <c r="A3141" s="14"/>
      <c r="B3141" s="14"/>
      <c r="C3141" s="14"/>
      <c r="D3141" s="14"/>
      <c r="E3141" s="14"/>
      <c r="F3141" s="14"/>
      <c r="G3141" s="14"/>
      <c r="H3141" s="14"/>
      <c r="I3141" s="14"/>
      <c r="J3141" s="14"/>
      <c r="K3141" s="14"/>
      <c r="L3141" s="14"/>
      <c r="M3141" s="14"/>
      <c r="N3141" s="14"/>
      <c r="O3141" s="14"/>
      <c r="Q3141" s="14">
        <f>IF(moras!H3133="SI", moras!C3133, "")</f>
        <v>352314</v>
      </c>
      <c r="R3141" s="14" t="str">
        <f>IF(moras!H3133="NO", moras!C3133, "")</f>
        <v/>
      </c>
      <c r="S3141" s="14" t="e">
        <f t="shared" si="51"/>
        <v>#VALUE!</v>
      </c>
      <c r="T3141" s="14"/>
      <c r="U3141" s="14"/>
      <c r="V3141" s="14"/>
      <c r="W3141" s="14"/>
      <c r="X3141" s="14"/>
      <c r="Y3141" s="14"/>
      <c r="Z3141" s="14"/>
      <c r="AA3141" s="14"/>
      <c r="AB3141" s="14"/>
      <c r="AC3141" s="14"/>
      <c r="AD3141" s="14"/>
      <c r="AE3141" s="14"/>
      <c r="AF3141" s="14"/>
      <c r="AG3141" s="14"/>
      <c r="AH3141" s="14"/>
      <c r="AI3141" s="14"/>
      <c r="AJ3141" s="14"/>
      <c r="AK3141" s="14"/>
      <c r="AL3141" s="14"/>
    </row>
    <row r="3142" spans="1:38">
      <c r="A3142" s="14"/>
      <c r="B3142" s="14"/>
      <c r="C3142" s="14"/>
      <c r="D3142" s="14"/>
      <c r="E3142" s="14"/>
      <c r="F3142" s="14"/>
      <c r="G3142" s="14"/>
      <c r="H3142" s="14"/>
      <c r="I3142" s="14"/>
      <c r="J3142" s="14"/>
      <c r="K3142" s="14"/>
      <c r="L3142" s="14"/>
      <c r="M3142" s="14"/>
      <c r="N3142" s="14"/>
      <c r="O3142" s="14"/>
      <c r="Q3142" s="14" t="str">
        <f>IF(moras!H3134="SI", moras!C3134, "")</f>
        <v/>
      </c>
      <c r="R3142" s="14">
        <f>IF(moras!H3134="NO", moras!C3134, "")</f>
        <v>1389242.41</v>
      </c>
      <c r="S3142" s="14">
        <f t="shared" si="51"/>
        <v>-1389242.41</v>
      </c>
      <c r="T3142" s="14"/>
      <c r="U3142" s="14"/>
      <c r="V3142" s="14"/>
      <c r="W3142" s="14"/>
      <c r="X3142" s="14"/>
      <c r="Y3142" s="14"/>
      <c r="Z3142" s="14"/>
      <c r="AA3142" s="14"/>
      <c r="AB3142" s="14"/>
      <c r="AC3142" s="14"/>
      <c r="AD3142" s="14"/>
      <c r="AE3142" s="14"/>
      <c r="AF3142" s="14"/>
      <c r="AG3142" s="14"/>
      <c r="AH3142" s="14"/>
      <c r="AI3142" s="14"/>
      <c r="AJ3142" s="14"/>
      <c r="AK3142" s="14"/>
      <c r="AL3142" s="14"/>
    </row>
    <row r="3143" spans="1:38">
      <c r="A3143" s="14"/>
      <c r="B3143" s="14"/>
      <c r="C3143" s="14"/>
      <c r="D3143" s="14"/>
      <c r="E3143" s="14"/>
      <c r="F3143" s="14"/>
      <c r="G3143" s="14"/>
      <c r="H3143" s="14"/>
      <c r="I3143" s="14"/>
      <c r="J3143" s="14"/>
      <c r="K3143" s="14"/>
      <c r="L3143" s="14"/>
      <c r="M3143" s="14"/>
      <c r="N3143" s="14"/>
      <c r="O3143" s="14"/>
      <c r="Q3143" s="14" t="str">
        <f>IF(moras!H3135="SI", moras!C3135, "")</f>
        <v/>
      </c>
      <c r="R3143" s="14">
        <f>IF(moras!H3135="NO", moras!C3135, "")</f>
        <v>376977.2</v>
      </c>
      <c r="S3143" s="14">
        <f t="shared" si="51"/>
        <v>-376977.2</v>
      </c>
      <c r="T3143" s="14"/>
      <c r="U3143" s="14"/>
      <c r="V3143" s="14"/>
      <c r="W3143" s="14"/>
      <c r="X3143" s="14"/>
      <c r="Y3143" s="14"/>
      <c r="Z3143" s="14"/>
      <c r="AA3143" s="14"/>
      <c r="AB3143" s="14"/>
      <c r="AC3143" s="14"/>
      <c r="AD3143" s="14"/>
      <c r="AE3143" s="14"/>
      <c r="AF3143" s="14"/>
      <c r="AG3143" s="14"/>
      <c r="AH3143" s="14"/>
      <c r="AI3143" s="14"/>
      <c r="AJ3143" s="14"/>
      <c r="AK3143" s="14"/>
      <c r="AL3143" s="14"/>
    </row>
    <row r="3144" spans="1:38">
      <c r="A3144" s="14"/>
      <c r="B3144" s="14"/>
      <c r="C3144" s="14"/>
      <c r="D3144" s="14"/>
      <c r="E3144" s="14"/>
      <c r="F3144" s="14"/>
      <c r="G3144" s="14"/>
      <c r="H3144" s="14"/>
      <c r="I3144" s="14"/>
      <c r="J3144" s="14"/>
      <c r="K3144" s="14"/>
      <c r="L3144" s="14"/>
      <c r="M3144" s="14"/>
      <c r="N3144" s="14"/>
      <c r="O3144" s="14"/>
      <c r="Q3144" s="14" t="str">
        <f>IF(moras!H3136="SI", moras!C3136, "")</f>
        <v/>
      </c>
      <c r="R3144" s="14">
        <f>IF(moras!H3136="NO", moras!C3136, "")</f>
        <v>350955</v>
      </c>
      <c r="S3144" s="14">
        <f t="shared" si="51"/>
        <v>-350955</v>
      </c>
      <c r="T3144" s="14"/>
      <c r="U3144" s="14"/>
      <c r="V3144" s="14"/>
      <c r="W3144" s="14"/>
      <c r="X3144" s="14"/>
      <c r="Y3144" s="14"/>
      <c r="Z3144" s="14"/>
      <c r="AA3144" s="14"/>
      <c r="AB3144" s="14"/>
      <c r="AC3144" s="14"/>
      <c r="AD3144" s="14"/>
      <c r="AE3144" s="14"/>
      <c r="AF3144" s="14"/>
      <c r="AG3144" s="14"/>
      <c r="AH3144" s="14"/>
      <c r="AI3144" s="14"/>
      <c r="AJ3144" s="14"/>
      <c r="AK3144" s="14"/>
      <c r="AL3144" s="14"/>
    </row>
    <row r="3145" spans="1:38">
      <c r="A3145" s="14"/>
      <c r="B3145" s="14"/>
      <c r="C3145" s="14"/>
      <c r="D3145" s="14"/>
      <c r="E3145" s="14"/>
      <c r="F3145" s="14"/>
      <c r="G3145" s="14"/>
      <c r="H3145" s="14"/>
      <c r="I3145" s="14"/>
      <c r="J3145" s="14"/>
      <c r="K3145" s="14"/>
      <c r="L3145" s="14"/>
      <c r="M3145" s="14"/>
      <c r="N3145" s="14"/>
      <c r="O3145" s="14"/>
      <c r="Q3145" s="14" t="str">
        <f>IF(moras!H3137="SI", moras!C3137, "")</f>
        <v/>
      </c>
      <c r="R3145" s="14">
        <f>IF(moras!H3137="NO", moras!C3137, "")</f>
        <v>1275143</v>
      </c>
      <c r="S3145" s="14">
        <f t="shared" si="51"/>
        <v>-1275143</v>
      </c>
      <c r="T3145" s="14"/>
      <c r="U3145" s="14"/>
      <c r="V3145" s="14"/>
      <c r="W3145" s="14"/>
      <c r="X3145" s="14"/>
      <c r="Y3145" s="14"/>
      <c r="Z3145" s="14"/>
      <c r="AA3145" s="14"/>
      <c r="AB3145" s="14"/>
      <c r="AC3145" s="14"/>
      <c r="AD3145" s="14"/>
      <c r="AE3145" s="14"/>
      <c r="AF3145" s="14"/>
      <c r="AG3145" s="14"/>
      <c r="AH3145" s="14"/>
      <c r="AI3145" s="14"/>
      <c r="AJ3145" s="14"/>
      <c r="AK3145" s="14"/>
      <c r="AL3145" s="14"/>
    </row>
    <row r="3146" spans="1:38">
      <c r="A3146" s="14"/>
      <c r="B3146" s="14"/>
      <c r="C3146" s="14"/>
      <c r="D3146" s="14"/>
      <c r="E3146" s="14"/>
      <c r="F3146" s="14"/>
      <c r="G3146" s="14"/>
      <c r="H3146" s="14"/>
      <c r="I3146" s="14"/>
      <c r="J3146" s="14"/>
      <c r="K3146" s="14"/>
      <c r="L3146" s="14"/>
      <c r="M3146" s="14"/>
      <c r="N3146" s="14"/>
      <c r="O3146" s="14"/>
      <c r="Q3146" s="14" t="str">
        <f>IF(moras!H3138="SI", moras!C3138, "")</f>
        <v/>
      </c>
      <c r="R3146" s="14">
        <f>IF(moras!H3138="NO", moras!C3138, "")</f>
        <v>666437.5</v>
      </c>
      <c r="S3146" s="14">
        <f t="shared" si="51"/>
        <v>-666437.5</v>
      </c>
      <c r="T3146" s="14"/>
      <c r="U3146" s="14"/>
      <c r="V3146" s="14"/>
      <c r="W3146" s="14"/>
      <c r="X3146" s="14"/>
      <c r="Y3146" s="14"/>
      <c r="Z3146" s="14"/>
      <c r="AA3146" s="14"/>
      <c r="AB3146" s="14"/>
      <c r="AC3146" s="14"/>
      <c r="AD3146" s="14"/>
      <c r="AE3146" s="14"/>
      <c r="AF3146" s="14"/>
      <c r="AG3146" s="14"/>
      <c r="AH3146" s="14"/>
      <c r="AI3146" s="14"/>
      <c r="AJ3146" s="14"/>
      <c r="AK3146" s="14"/>
      <c r="AL3146" s="14"/>
    </row>
    <row r="3147" spans="1:38">
      <c r="A3147" s="14"/>
      <c r="B3147" s="14"/>
      <c r="C3147" s="14"/>
      <c r="D3147" s="14"/>
      <c r="E3147" s="14"/>
      <c r="F3147" s="14"/>
      <c r="G3147" s="14"/>
      <c r="H3147" s="14"/>
      <c r="I3147" s="14"/>
      <c r="J3147" s="14"/>
      <c r="K3147" s="14"/>
      <c r="L3147" s="14"/>
      <c r="M3147" s="14"/>
      <c r="N3147" s="14"/>
      <c r="O3147" s="14"/>
      <c r="Q3147" s="14" t="str">
        <f>IF(moras!H3139="SI", moras!C3139, "")</f>
        <v/>
      </c>
      <c r="R3147" s="14">
        <f>IF(moras!H3139="NO", moras!C3139, "")</f>
        <v>10652</v>
      </c>
      <c r="S3147" s="14">
        <f t="shared" ref="S3147:S3210" si="52">-R3147</f>
        <v>-10652</v>
      </c>
      <c r="T3147" s="14"/>
      <c r="U3147" s="14"/>
      <c r="V3147" s="14"/>
      <c r="W3147" s="14"/>
      <c r="X3147" s="14"/>
      <c r="Y3147" s="14"/>
      <c r="Z3147" s="14"/>
      <c r="AA3147" s="14"/>
      <c r="AB3147" s="14"/>
      <c r="AC3147" s="14"/>
      <c r="AD3147" s="14"/>
      <c r="AE3147" s="14"/>
      <c r="AF3147" s="14"/>
      <c r="AG3147" s="14"/>
      <c r="AH3147" s="14"/>
      <c r="AI3147" s="14"/>
      <c r="AJ3147" s="14"/>
      <c r="AK3147" s="14"/>
      <c r="AL3147" s="14"/>
    </row>
    <row r="3148" spans="1:38">
      <c r="A3148" s="14"/>
      <c r="B3148" s="14"/>
      <c r="C3148" s="14"/>
      <c r="D3148" s="14"/>
      <c r="E3148" s="14"/>
      <c r="F3148" s="14"/>
      <c r="G3148" s="14"/>
      <c r="H3148" s="14"/>
      <c r="I3148" s="14"/>
      <c r="J3148" s="14"/>
      <c r="K3148" s="14"/>
      <c r="L3148" s="14"/>
      <c r="M3148" s="14"/>
      <c r="N3148" s="14"/>
      <c r="O3148" s="14"/>
      <c r="Q3148" s="14" t="str">
        <f>IF(moras!H3140="SI", moras!C3140, "")</f>
        <v/>
      </c>
      <c r="R3148" s="14">
        <f>IF(moras!H3140="NO", moras!C3140, "")</f>
        <v>698559.5</v>
      </c>
      <c r="S3148" s="14">
        <f t="shared" si="52"/>
        <v>-698559.5</v>
      </c>
      <c r="T3148" s="14"/>
      <c r="U3148" s="14"/>
      <c r="V3148" s="14"/>
      <c r="W3148" s="14"/>
      <c r="X3148" s="14"/>
      <c r="Y3148" s="14"/>
      <c r="Z3148" s="14"/>
      <c r="AA3148" s="14"/>
      <c r="AB3148" s="14"/>
      <c r="AC3148" s="14"/>
      <c r="AD3148" s="14"/>
      <c r="AE3148" s="14"/>
      <c r="AF3148" s="14"/>
      <c r="AG3148" s="14"/>
      <c r="AH3148" s="14"/>
      <c r="AI3148" s="14"/>
      <c r="AJ3148" s="14"/>
      <c r="AK3148" s="14"/>
      <c r="AL3148" s="14"/>
    </row>
    <row r="3149" spans="1:38">
      <c r="A3149" s="14"/>
      <c r="B3149" s="14"/>
      <c r="C3149" s="14"/>
      <c r="D3149" s="14"/>
      <c r="E3149" s="14"/>
      <c r="F3149" s="14"/>
      <c r="G3149" s="14"/>
      <c r="H3149" s="14"/>
      <c r="I3149" s="14"/>
      <c r="J3149" s="14"/>
      <c r="K3149" s="14"/>
      <c r="L3149" s="14"/>
      <c r="M3149" s="14"/>
      <c r="N3149" s="14"/>
      <c r="O3149" s="14"/>
      <c r="Q3149" s="14" t="str">
        <f>IF(moras!H3141="SI", moras!C3141, "")</f>
        <v/>
      </c>
      <c r="R3149" s="14">
        <f>IF(moras!H3141="NO", moras!C3141, "")</f>
        <v>150000</v>
      </c>
      <c r="S3149" s="14">
        <f t="shared" si="52"/>
        <v>-150000</v>
      </c>
      <c r="T3149" s="14"/>
      <c r="U3149" s="14"/>
      <c r="V3149" s="14"/>
      <c r="W3149" s="14"/>
      <c r="X3149" s="14"/>
      <c r="Y3149" s="14"/>
      <c r="Z3149" s="14"/>
      <c r="AA3149" s="14"/>
      <c r="AB3149" s="14"/>
      <c r="AC3149" s="14"/>
      <c r="AD3149" s="14"/>
      <c r="AE3149" s="14"/>
      <c r="AF3149" s="14"/>
      <c r="AG3149" s="14"/>
      <c r="AH3149" s="14"/>
      <c r="AI3149" s="14"/>
      <c r="AJ3149" s="14"/>
      <c r="AK3149" s="14"/>
      <c r="AL3149" s="14"/>
    </row>
    <row r="3150" spans="1:38">
      <c r="A3150" s="14"/>
      <c r="B3150" s="14"/>
      <c r="C3150" s="14"/>
      <c r="D3150" s="14"/>
      <c r="E3150" s="14"/>
      <c r="F3150" s="14"/>
      <c r="G3150" s="14"/>
      <c r="H3150" s="14"/>
      <c r="I3150" s="14"/>
      <c r="J3150" s="14"/>
      <c r="K3150" s="14"/>
      <c r="L3150" s="14"/>
      <c r="M3150" s="14"/>
      <c r="N3150" s="14"/>
      <c r="O3150" s="14"/>
      <c r="Q3150" s="14" t="str">
        <f>IF(moras!H3142="SI", moras!C3142, "")</f>
        <v/>
      </c>
      <c r="R3150" s="14">
        <f>IF(moras!H3142="NO", moras!C3142, "")</f>
        <v>406159.28</v>
      </c>
      <c r="S3150" s="14">
        <f t="shared" si="52"/>
        <v>-406159.28</v>
      </c>
      <c r="T3150" s="14"/>
      <c r="U3150" s="14"/>
      <c r="V3150" s="14"/>
      <c r="W3150" s="14"/>
      <c r="X3150" s="14"/>
      <c r="Y3150" s="14"/>
      <c r="Z3150" s="14"/>
      <c r="AA3150" s="14"/>
      <c r="AB3150" s="14"/>
      <c r="AC3150" s="14"/>
      <c r="AD3150" s="14"/>
      <c r="AE3150" s="14"/>
      <c r="AF3150" s="14"/>
      <c r="AG3150" s="14"/>
      <c r="AH3150" s="14"/>
      <c r="AI3150" s="14"/>
      <c r="AJ3150" s="14"/>
      <c r="AK3150" s="14"/>
      <c r="AL3150" s="14"/>
    </row>
    <row r="3151" spans="1:38">
      <c r="A3151" s="14"/>
      <c r="B3151" s="14"/>
      <c r="C3151" s="14"/>
      <c r="D3151" s="14"/>
      <c r="E3151" s="14"/>
      <c r="F3151" s="14"/>
      <c r="G3151" s="14"/>
      <c r="H3151" s="14"/>
      <c r="I3151" s="14"/>
      <c r="J3151" s="14"/>
      <c r="K3151" s="14"/>
      <c r="L3151" s="14"/>
      <c r="M3151" s="14"/>
      <c r="N3151" s="14"/>
      <c r="O3151" s="14"/>
      <c r="Q3151" s="14" t="str">
        <f>IF(moras!H3143="SI", moras!C3143, "")</f>
        <v/>
      </c>
      <c r="R3151" s="14">
        <f>IF(moras!H3143="NO", moras!C3143, "")</f>
        <v>801190.2</v>
      </c>
      <c r="S3151" s="14">
        <f t="shared" si="52"/>
        <v>-801190.2</v>
      </c>
      <c r="T3151" s="14"/>
      <c r="U3151" s="14"/>
      <c r="V3151" s="14"/>
      <c r="W3151" s="14"/>
      <c r="X3151" s="14"/>
      <c r="Y3151" s="14"/>
      <c r="Z3151" s="14"/>
      <c r="AA3151" s="14"/>
      <c r="AB3151" s="14"/>
      <c r="AC3151" s="14"/>
      <c r="AD3151" s="14"/>
      <c r="AE3151" s="14"/>
      <c r="AF3151" s="14"/>
      <c r="AG3151" s="14"/>
      <c r="AH3151" s="14"/>
      <c r="AI3151" s="14"/>
      <c r="AJ3151" s="14"/>
      <c r="AK3151" s="14"/>
      <c r="AL3151" s="14"/>
    </row>
    <row r="3152" spans="1:38">
      <c r="A3152" s="14"/>
      <c r="B3152" s="14"/>
      <c r="C3152" s="14"/>
      <c r="D3152" s="14"/>
      <c r="E3152" s="14"/>
      <c r="F3152" s="14"/>
      <c r="G3152" s="14"/>
      <c r="H3152" s="14"/>
      <c r="I3152" s="14"/>
      <c r="J3152" s="14"/>
      <c r="K3152" s="14"/>
      <c r="L3152" s="14"/>
      <c r="M3152" s="14"/>
      <c r="N3152" s="14"/>
      <c r="O3152" s="14"/>
      <c r="Q3152" s="14" t="str">
        <f>IF(moras!H3144="SI", moras!C3144, "")</f>
        <v/>
      </c>
      <c r="R3152" s="14">
        <f>IF(moras!H3144="NO", moras!C3144, "")</f>
        <v>980353.5</v>
      </c>
      <c r="S3152" s="14">
        <f t="shared" si="52"/>
        <v>-980353.5</v>
      </c>
      <c r="T3152" s="14"/>
      <c r="U3152" s="14"/>
      <c r="V3152" s="14"/>
      <c r="W3152" s="14"/>
      <c r="X3152" s="14"/>
      <c r="Y3152" s="14"/>
      <c r="Z3152" s="14"/>
      <c r="AA3152" s="14"/>
      <c r="AB3152" s="14"/>
      <c r="AC3152" s="14"/>
      <c r="AD3152" s="14"/>
      <c r="AE3152" s="14"/>
      <c r="AF3152" s="14"/>
      <c r="AG3152" s="14"/>
      <c r="AH3152" s="14"/>
      <c r="AI3152" s="14"/>
      <c r="AJ3152" s="14"/>
      <c r="AK3152" s="14"/>
      <c r="AL3152" s="14"/>
    </row>
    <row r="3153" spans="1:38">
      <c r="A3153" s="14"/>
      <c r="B3153" s="14"/>
      <c r="C3153" s="14"/>
      <c r="D3153" s="14"/>
      <c r="E3153" s="14"/>
      <c r="F3153" s="14"/>
      <c r="G3153" s="14"/>
      <c r="H3153" s="14"/>
      <c r="I3153" s="14"/>
      <c r="J3153" s="14"/>
      <c r="K3153" s="14"/>
      <c r="L3153" s="14"/>
      <c r="M3153" s="14"/>
      <c r="N3153" s="14"/>
      <c r="O3153" s="14"/>
      <c r="Q3153" s="14" t="str">
        <f>IF(moras!H3145="SI", moras!C3145, "")</f>
        <v/>
      </c>
      <c r="R3153" s="14">
        <f>IF(moras!H3145="NO", moras!C3145, "")</f>
        <v>847403.34</v>
      </c>
      <c r="S3153" s="14">
        <f t="shared" si="52"/>
        <v>-847403.34</v>
      </c>
      <c r="T3153" s="14"/>
      <c r="U3153" s="14"/>
      <c r="V3153" s="14"/>
      <c r="W3153" s="14"/>
      <c r="X3153" s="14"/>
      <c r="Y3153" s="14"/>
      <c r="Z3153" s="14"/>
      <c r="AA3153" s="14"/>
      <c r="AB3153" s="14"/>
      <c r="AC3153" s="14"/>
      <c r="AD3153" s="14"/>
      <c r="AE3153" s="14"/>
      <c r="AF3153" s="14"/>
      <c r="AG3153" s="14"/>
      <c r="AH3153" s="14"/>
      <c r="AI3153" s="14"/>
      <c r="AJ3153" s="14"/>
      <c r="AK3153" s="14"/>
      <c r="AL3153" s="14"/>
    </row>
    <row r="3154" spans="1:38">
      <c r="A3154" s="14"/>
      <c r="B3154" s="14"/>
      <c r="C3154" s="14"/>
      <c r="D3154" s="14"/>
      <c r="E3154" s="14"/>
      <c r="F3154" s="14"/>
      <c r="G3154" s="14"/>
      <c r="H3154" s="14"/>
      <c r="I3154" s="14"/>
      <c r="J3154" s="14"/>
      <c r="K3154" s="14"/>
      <c r="L3154" s="14"/>
      <c r="M3154" s="14"/>
      <c r="N3154" s="14"/>
      <c r="O3154" s="14"/>
      <c r="Q3154" s="14" t="str">
        <f>IF(moras!H3146="SI", moras!C3146, "")</f>
        <v/>
      </c>
      <c r="R3154" s="14">
        <f>IF(moras!H3146="NO", moras!C3146, "")</f>
        <v>295505</v>
      </c>
      <c r="S3154" s="14">
        <f t="shared" si="52"/>
        <v>-295505</v>
      </c>
      <c r="T3154" s="14"/>
      <c r="U3154" s="14"/>
      <c r="V3154" s="14"/>
      <c r="W3154" s="14"/>
      <c r="X3154" s="14"/>
      <c r="Y3154" s="14"/>
      <c r="Z3154" s="14"/>
      <c r="AA3154" s="14"/>
      <c r="AB3154" s="14"/>
      <c r="AC3154" s="14"/>
      <c r="AD3154" s="14"/>
      <c r="AE3154" s="14"/>
      <c r="AF3154" s="14"/>
      <c r="AG3154" s="14"/>
      <c r="AH3154" s="14"/>
      <c r="AI3154" s="14"/>
      <c r="AJ3154" s="14"/>
      <c r="AK3154" s="14"/>
      <c r="AL3154" s="14"/>
    </row>
    <row r="3155" spans="1:38">
      <c r="A3155" s="14"/>
      <c r="B3155" s="14"/>
      <c r="C3155" s="14"/>
      <c r="D3155" s="14"/>
      <c r="E3155" s="14"/>
      <c r="F3155" s="14"/>
      <c r="G3155" s="14"/>
      <c r="H3155" s="14"/>
      <c r="I3155" s="14"/>
      <c r="J3155" s="14"/>
      <c r="K3155" s="14"/>
      <c r="L3155" s="14"/>
      <c r="M3155" s="14"/>
      <c r="N3155" s="14"/>
      <c r="O3155" s="14"/>
      <c r="Q3155" s="14" t="str">
        <f>IF(moras!H3147="SI", moras!C3147, "")</f>
        <v/>
      </c>
      <c r="R3155" s="14">
        <f>IF(moras!H3147="NO", moras!C3147, "")</f>
        <v>297046</v>
      </c>
      <c r="S3155" s="14">
        <f t="shared" si="52"/>
        <v>-297046</v>
      </c>
      <c r="T3155" s="14"/>
      <c r="U3155" s="14"/>
      <c r="V3155" s="14"/>
      <c r="W3155" s="14"/>
      <c r="X3155" s="14"/>
      <c r="Y3155" s="14"/>
      <c r="Z3155" s="14"/>
      <c r="AA3155" s="14"/>
      <c r="AB3155" s="14"/>
      <c r="AC3155" s="14"/>
      <c r="AD3155" s="14"/>
      <c r="AE3155" s="14"/>
      <c r="AF3155" s="14"/>
      <c r="AG3155" s="14"/>
      <c r="AH3155" s="14"/>
      <c r="AI3155" s="14"/>
      <c r="AJ3155" s="14"/>
      <c r="AK3155" s="14"/>
      <c r="AL3155" s="14"/>
    </row>
    <row r="3156" spans="1:38">
      <c r="A3156" s="14"/>
      <c r="B3156" s="14"/>
      <c r="C3156" s="14"/>
      <c r="D3156" s="14"/>
      <c r="E3156" s="14"/>
      <c r="F3156" s="14"/>
      <c r="G3156" s="14"/>
      <c r="H3156" s="14"/>
      <c r="I3156" s="14"/>
      <c r="J3156" s="14"/>
      <c r="K3156" s="14"/>
      <c r="L3156" s="14"/>
      <c r="M3156" s="14"/>
      <c r="N3156" s="14"/>
      <c r="O3156" s="14"/>
      <c r="Q3156" s="14" t="str">
        <f>IF(moras!H3148="SI", moras!C3148, "")</f>
        <v/>
      </c>
      <c r="R3156" s="14">
        <f>IF(moras!H3148="NO", moras!C3148, "")</f>
        <v>457220</v>
      </c>
      <c r="S3156" s="14">
        <f t="shared" si="52"/>
        <v>-457220</v>
      </c>
      <c r="T3156" s="14"/>
      <c r="U3156" s="14"/>
      <c r="V3156" s="14"/>
      <c r="W3156" s="14"/>
      <c r="X3156" s="14"/>
      <c r="Y3156" s="14"/>
      <c r="Z3156" s="14"/>
      <c r="AA3156" s="14"/>
      <c r="AB3156" s="14"/>
      <c r="AC3156" s="14"/>
      <c r="AD3156" s="14"/>
      <c r="AE3156" s="14"/>
      <c r="AF3156" s="14"/>
      <c r="AG3156" s="14"/>
      <c r="AH3156" s="14"/>
      <c r="AI3156" s="14"/>
      <c r="AJ3156" s="14"/>
      <c r="AK3156" s="14"/>
      <c r="AL3156" s="14"/>
    </row>
    <row r="3157" spans="1:38">
      <c r="A3157" s="14"/>
      <c r="B3157" s="14"/>
      <c r="C3157" s="14"/>
      <c r="D3157" s="14"/>
      <c r="E3157" s="14"/>
      <c r="F3157" s="14"/>
      <c r="G3157" s="14"/>
      <c r="H3157" s="14"/>
      <c r="I3157" s="14"/>
      <c r="J3157" s="14"/>
      <c r="K3157" s="14"/>
      <c r="L3157" s="14"/>
      <c r="M3157" s="14"/>
      <c r="N3157" s="14"/>
      <c r="O3157" s="14"/>
      <c r="Q3157" s="14">
        <f>IF(moras!H3149="SI", moras!C3149, "")</f>
        <v>458557</v>
      </c>
      <c r="R3157" s="14" t="str">
        <f>IF(moras!H3149="NO", moras!C3149, "")</f>
        <v/>
      </c>
      <c r="S3157" s="14" t="e">
        <f t="shared" si="52"/>
        <v>#VALUE!</v>
      </c>
      <c r="T3157" s="14"/>
      <c r="U3157" s="14"/>
      <c r="V3157" s="14"/>
      <c r="W3157" s="14"/>
      <c r="X3157" s="14"/>
      <c r="Y3157" s="14"/>
      <c r="Z3157" s="14"/>
      <c r="AA3157" s="14"/>
      <c r="AB3157" s="14"/>
      <c r="AC3157" s="14"/>
      <c r="AD3157" s="14"/>
      <c r="AE3157" s="14"/>
      <c r="AF3157" s="14"/>
      <c r="AG3157" s="14"/>
      <c r="AH3157" s="14"/>
      <c r="AI3157" s="14"/>
      <c r="AJ3157" s="14"/>
      <c r="AK3157" s="14"/>
      <c r="AL3157" s="14"/>
    </row>
    <row r="3158" spans="1:38">
      <c r="A3158" s="14"/>
      <c r="B3158" s="14"/>
      <c r="C3158" s="14"/>
      <c r="D3158" s="14"/>
      <c r="E3158" s="14"/>
      <c r="F3158" s="14"/>
      <c r="G3158" s="14"/>
      <c r="H3158" s="14"/>
      <c r="I3158" s="14"/>
      <c r="J3158" s="14"/>
      <c r="K3158" s="14"/>
      <c r="L3158" s="14"/>
      <c r="M3158" s="14"/>
      <c r="N3158" s="14"/>
      <c r="O3158" s="14"/>
      <c r="Q3158" s="14">
        <f>IF(moras!H3150="SI", moras!C3150, "")</f>
        <v>308439</v>
      </c>
      <c r="R3158" s="14" t="str">
        <f>IF(moras!H3150="NO", moras!C3150, "")</f>
        <v/>
      </c>
      <c r="S3158" s="14" t="e">
        <f t="shared" si="52"/>
        <v>#VALUE!</v>
      </c>
      <c r="T3158" s="14"/>
      <c r="U3158" s="14"/>
      <c r="V3158" s="14"/>
      <c r="W3158" s="14"/>
      <c r="X3158" s="14"/>
      <c r="Y3158" s="14"/>
      <c r="Z3158" s="14"/>
      <c r="AA3158" s="14"/>
      <c r="AB3158" s="14"/>
      <c r="AC3158" s="14"/>
      <c r="AD3158" s="14"/>
      <c r="AE3158" s="14"/>
      <c r="AF3158" s="14"/>
      <c r="AG3158" s="14"/>
      <c r="AH3158" s="14"/>
      <c r="AI3158" s="14"/>
      <c r="AJ3158" s="14"/>
      <c r="AK3158" s="14"/>
      <c r="AL3158" s="14"/>
    </row>
    <row r="3159" spans="1:38">
      <c r="A3159" s="14"/>
      <c r="B3159" s="14"/>
      <c r="C3159" s="14"/>
      <c r="D3159" s="14"/>
      <c r="E3159" s="14"/>
      <c r="F3159" s="14"/>
      <c r="G3159" s="14"/>
      <c r="H3159" s="14"/>
      <c r="I3159" s="14"/>
      <c r="J3159" s="14"/>
      <c r="K3159" s="14"/>
      <c r="L3159" s="14"/>
      <c r="M3159" s="14"/>
      <c r="N3159" s="14"/>
      <c r="O3159" s="14"/>
      <c r="Q3159" s="14" t="str">
        <f>IF(moras!H3151="SI", moras!C3151, "")</f>
        <v/>
      </c>
      <c r="R3159" s="14">
        <f>IF(moras!H3151="NO", moras!C3151, "")</f>
        <v>456605</v>
      </c>
      <c r="S3159" s="14">
        <f t="shared" si="52"/>
        <v>-456605</v>
      </c>
      <c r="T3159" s="14"/>
      <c r="U3159" s="14"/>
      <c r="V3159" s="14"/>
      <c r="W3159" s="14"/>
      <c r="X3159" s="14"/>
      <c r="Y3159" s="14"/>
      <c r="Z3159" s="14"/>
      <c r="AA3159" s="14"/>
      <c r="AB3159" s="14"/>
      <c r="AC3159" s="14"/>
      <c r="AD3159" s="14"/>
      <c r="AE3159" s="14"/>
      <c r="AF3159" s="14"/>
      <c r="AG3159" s="14"/>
      <c r="AH3159" s="14"/>
      <c r="AI3159" s="14"/>
      <c r="AJ3159" s="14"/>
      <c r="AK3159" s="14"/>
      <c r="AL3159" s="14"/>
    </row>
    <row r="3160" spans="1:38">
      <c r="A3160" s="14"/>
      <c r="B3160" s="14"/>
      <c r="C3160" s="14"/>
      <c r="D3160" s="14"/>
      <c r="E3160" s="14"/>
      <c r="F3160" s="14"/>
      <c r="G3160" s="14"/>
      <c r="H3160" s="14"/>
      <c r="I3160" s="14"/>
      <c r="J3160" s="14"/>
      <c r="K3160" s="14"/>
      <c r="L3160" s="14"/>
      <c r="M3160" s="14"/>
      <c r="N3160" s="14"/>
      <c r="O3160" s="14"/>
      <c r="Q3160" s="14" t="str">
        <f>IF(moras!H3152="SI", moras!C3152, "")</f>
        <v/>
      </c>
      <c r="R3160" s="14">
        <f>IF(moras!H3152="NO", moras!C3152, "")</f>
        <v>1542959.58</v>
      </c>
      <c r="S3160" s="14">
        <f t="shared" si="52"/>
        <v>-1542959.58</v>
      </c>
      <c r="T3160" s="14"/>
      <c r="U3160" s="14"/>
      <c r="V3160" s="14"/>
      <c r="W3160" s="14"/>
      <c r="X3160" s="14"/>
      <c r="Y3160" s="14"/>
      <c r="Z3160" s="14"/>
      <c r="AA3160" s="14"/>
      <c r="AB3160" s="14"/>
      <c r="AC3160" s="14"/>
      <c r="AD3160" s="14"/>
      <c r="AE3160" s="14"/>
      <c r="AF3160" s="14"/>
      <c r="AG3160" s="14"/>
      <c r="AH3160" s="14"/>
      <c r="AI3160" s="14"/>
      <c r="AJ3160" s="14"/>
      <c r="AK3160" s="14"/>
      <c r="AL3160" s="14"/>
    </row>
    <row r="3161" spans="1:38">
      <c r="A3161" s="14"/>
      <c r="B3161" s="14"/>
      <c r="C3161" s="14"/>
      <c r="D3161" s="14"/>
      <c r="E3161" s="14"/>
      <c r="F3161" s="14"/>
      <c r="G3161" s="14"/>
      <c r="H3161" s="14"/>
      <c r="I3161" s="14"/>
      <c r="J3161" s="14"/>
      <c r="K3161" s="14"/>
      <c r="L3161" s="14"/>
      <c r="M3161" s="14"/>
      <c r="N3161" s="14"/>
      <c r="O3161" s="14"/>
      <c r="Q3161" s="14" t="str">
        <f>IF(moras!H3153="SI", moras!C3153, "")</f>
        <v/>
      </c>
      <c r="R3161" s="14">
        <f>IF(moras!H3153="NO", moras!C3153, "")</f>
        <v>297046</v>
      </c>
      <c r="S3161" s="14">
        <f t="shared" si="52"/>
        <v>-297046</v>
      </c>
      <c r="T3161" s="14"/>
      <c r="U3161" s="14"/>
      <c r="V3161" s="14"/>
      <c r="W3161" s="14"/>
      <c r="X3161" s="14"/>
      <c r="Y3161" s="14"/>
      <c r="Z3161" s="14"/>
      <c r="AA3161" s="14"/>
      <c r="AB3161" s="14"/>
      <c r="AC3161" s="14"/>
      <c r="AD3161" s="14"/>
      <c r="AE3161" s="14"/>
      <c r="AF3161" s="14"/>
      <c r="AG3161" s="14"/>
      <c r="AH3161" s="14"/>
      <c r="AI3161" s="14"/>
      <c r="AJ3161" s="14"/>
      <c r="AK3161" s="14"/>
      <c r="AL3161" s="14"/>
    </row>
    <row r="3162" spans="1:38">
      <c r="A3162" s="14"/>
      <c r="B3162" s="14"/>
      <c r="C3162" s="14"/>
      <c r="D3162" s="14"/>
      <c r="E3162" s="14"/>
      <c r="F3162" s="14"/>
      <c r="G3162" s="14"/>
      <c r="H3162" s="14"/>
      <c r="I3162" s="14"/>
      <c r="J3162" s="14"/>
      <c r="K3162" s="14"/>
      <c r="L3162" s="14"/>
      <c r="M3162" s="14"/>
      <c r="N3162" s="14"/>
      <c r="O3162" s="14"/>
      <c r="Q3162" s="14">
        <f>IF(moras!H3154="SI", moras!C3154, "")</f>
        <v>433254</v>
      </c>
      <c r="R3162" s="14" t="str">
        <f>IF(moras!H3154="NO", moras!C3154, "")</f>
        <v/>
      </c>
      <c r="S3162" s="14" t="e">
        <f t="shared" si="52"/>
        <v>#VALUE!</v>
      </c>
      <c r="T3162" s="14"/>
      <c r="U3162" s="14"/>
      <c r="V3162" s="14"/>
      <c r="W3162" s="14"/>
      <c r="X3162" s="14"/>
      <c r="Y3162" s="14"/>
      <c r="Z3162" s="14"/>
      <c r="AA3162" s="14"/>
      <c r="AB3162" s="14"/>
      <c r="AC3162" s="14"/>
      <c r="AD3162" s="14"/>
      <c r="AE3162" s="14"/>
      <c r="AF3162" s="14"/>
      <c r="AG3162" s="14"/>
      <c r="AH3162" s="14"/>
      <c r="AI3162" s="14"/>
      <c r="AJ3162" s="14"/>
      <c r="AK3162" s="14"/>
      <c r="AL3162" s="14"/>
    </row>
    <row r="3163" spans="1:38">
      <c r="A3163" s="14"/>
      <c r="B3163" s="14"/>
      <c r="C3163" s="14"/>
      <c r="D3163" s="14"/>
      <c r="E3163" s="14"/>
      <c r="F3163" s="14"/>
      <c r="G3163" s="14"/>
      <c r="H3163" s="14"/>
      <c r="I3163" s="14"/>
      <c r="J3163" s="14"/>
      <c r="K3163" s="14"/>
      <c r="L3163" s="14"/>
      <c r="M3163" s="14"/>
      <c r="N3163" s="14"/>
      <c r="O3163" s="14"/>
      <c r="Q3163" s="14" t="str">
        <f>IF(moras!H3155="SI", moras!C3155, "")</f>
        <v/>
      </c>
      <c r="R3163" s="14">
        <f>IF(moras!H3155="NO", moras!C3155, "")</f>
        <v>471223.1</v>
      </c>
      <c r="S3163" s="14">
        <f t="shared" si="52"/>
        <v>-471223.1</v>
      </c>
      <c r="T3163" s="14"/>
      <c r="U3163" s="14"/>
      <c r="V3163" s="14"/>
      <c r="W3163" s="14"/>
      <c r="X3163" s="14"/>
      <c r="Y3163" s="14"/>
      <c r="Z3163" s="14"/>
      <c r="AA3163" s="14"/>
      <c r="AB3163" s="14"/>
      <c r="AC3163" s="14"/>
      <c r="AD3163" s="14"/>
      <c r="AE3163" s="14"/>
      <c r="AF3163" s="14"/>
      <c r="AG3163" s="14"/>
      <c r="AH3163" s="14"/>
      <c r="AI3163" s="14"/>
      <c r="AJ3163" s="14"/>
      <c r="AK3163" s="14"/>
      <c r="AL3163" s="14"/>
    </row>
    <row r="3164" spans="1:38">
      <c r="A3164" s="14"/>
      <c r="B3164" s="14"/>
      <c r="C3164" s="14"/>
      <c r="D3164" s="14"/>
      <c r="E3164" s="14"/>
      <c r="F3164" s="14"/>
      <c r="G3164" s="14"/>
      <c r="H3164" s="14"/>
      <c r="I3164" s="14"/>
      <c r="J3164" s="14"/>
      <c r="K3164" s="14"/>
      <c r="L3164" s="14"/>
      <c r="M3164" s="14"/>
      <c r="N3164" s="14"/>
      <c r="O3164" s="14"/>
      <c r="Q3164" s="14" t="str">
        <f>IF(moras!H3156="SI", moras!C3156, "")</f>
        <v/>
      </c>
      <c r="R3164" s="14">
        <f>IF(moras!H3156="NO", moras!C3156, "")</f>
        <v>532710.84</v>
      </c>
      <c r="S3164" s="14">
        <f t="shared" si="52"/>
        <v>-532710.84</v>
      </c>
      <c r="T3164" s="14"/>
      <c r="U3164" s="14"/>
      <c r="V3164" s="14"/>
      <c r="W3164" s="14"/>
      <c r="X3164" s="14"/>
      <c r="Y3164" s="14"/>
      <c r="Z3164" s="14"/>
      <c r="AA3164" s="14"/>
      <c r="AB3164" s="14"/>
      <c r="AC3164" s="14"/>
      <c r="AD3164" s="14"/>
      <c r="AE3164" s="14"/>
      <c r="AF3164" s="14"/>
      <c r="AG3164" s="14"/>
      <c r="AH3164" s="14"/>
      <c r="AI3164" s="14"/>
      <c r="AJ3164" s="14"/>
      <c r="AK3164" s="14"/>
      <c r="AL3164" s="14"/>
    </row>
    <row r="3165" spans="1:38">
      <c r="A3165" s="14"/>
      <c r="B3165" s="14"/>
      <c r="C3165" s="14"/>
      <c r="D3165" s="14"/>
      <c r="E3165" s="14"/>
      <c r="F3165" s="14"/>
      <c r="G3165" s="14"/>
      <c r="H3165" s="14"/>
      <c r="I3165" s="14"/>
      <c r="J3165" s="14"/>
      <c r="K3165" s="14"/>
      <c r="L3165" s="14"/>
      <c r="M3165" s="14"/>
      <c r="N3165" s="14"/>
      <c r="O3165" s="14"/>
      <c r="Q3165" s="14" t="str">
        <f>IF(moras!H3157="SI", moras!C3157, "")</f>
        <v/>
      </c>
      <c r="R3165" s="14">
        <f>IF(moras!H3157="NO", moras!C3157, "")</f>
        <v>800000</v>
      </c>
      <c r="S3165" s="14">
        <f t="shared" si="52"/>
        <v>-800000</v>
      </c>
      <c r="T3165" s="14"/>
      <c r="U3165" s="14"/>
      <c r="V3165" s="14"/>
      <c r="W3165" s="14"/>
      <c r="X3165" s="14"/>
      <c r="Y3165" s="14"/>
      <c r="Z3165" s="14"/>
      <c r="AA3165" s="14"/>
      <c r="AB3165" s="14"/>
      <c r="AC3165" s="14"/>
      <c r="AD3165" s="14"/>
      <c r="AE3165" s="14"/>
      <c r="AF3165" s="14"/>
      <c r="AG3165" s="14"/>
      <c r="AH3165" s="14"/>
      <c r="AI3165" s="14"/>
      <c r="AJ3165" s="14"/>
      <c r="AK3165" s="14"/>
      <c r="AL3165" s="14"/>
    </row>
    <row r="3166" spans="1:38">
      <c r="A3166" s="14"/>
      <c r="B3166" s="14"/>
      <c r="C3166" s="14"/>
      <c r="D3166" s="14"/>
      <c r="E3166" s="14"/>
      <c r="F3166" s="14"/>
      <c r="G3166" s="14"/>
      <c r="H3166" s="14"/>
      <c r="I3166" s="14"/>
      <c r="J3166" s="14"/>
      <c r="K3166" s="14"/>
      <c r="L3166" s="14"/>
      <c r="M3166" s="14"/>
      <c r="N3166" s="14"/>
      <c r="O3166" s="14"/>
      <c r="Q3166" s="14" t="str">
        <f>IF(moras!H3158="SI", moras!C3158, "")</f>
        <v/>
      </c>
      <c r="R3166" s="14">
        <f>IF(moras!H3158="NO", moras!C3158, "")</f>
        <v>2467875.73</v>
      </c>
      <c r="S3166" s="14">
        <f t="shared" si="52"/>
        <v>-2467875.73</v>
      </c>
      <c r="T3166" s="14"/>
      <c r="U3166" s="14"/>
      <c r="V3166" s="14"/>
      <c r="W3166" s="14"/>
      <c r="X3166" s="14"/>
      <c r="Y3166" s="14"/>
      <c r="Z3166" s="14"/>
      <c r="AA3166" s="14"/>
      <c r="AB3166" s="14"/>
      <c r="AC3166" s="14"/>
      <c r="AD3166" s="14"/>
      <c r="AE3166" s="14"/>
      <c r="AF3166" s="14"/>
      <c r="AG3166" s="14"/>
      <c r="AH3166" s="14"/>
      <c r="AI3166" s="14"/>
      <c r="AJ3166" s="14"/>
      <c r="AK3166" s="14"/>
      <c r="AL3166" s="14"/>
    </row>
    <row r="3167" spans="1:38">
      <c r="A3167" s="14"/>
      <c r="B3167" s="14"/>
      <c r="C3167" s="14"/>
      <c r="D3167" s="14"/>
      <c r="E3167" s="14"/>
      <c r="F3167" s="14"/>
      <c r="G3167" s="14"/>
      <c r="H3167" s="14"/>
      <c r="I3167" s="14"/>
      <c r="J3167" s="14"/>
      <c r="K3167" s="14"/>
      <c r="L3167" s="14"/>
      <c r="M3167" s="14"/>
      <c r="N3167" s="14"/>
      <c r="O3167" s="14"/>
      <c r="Q3167" s="14" t="str">
        <f>IF(moras!H3159="SI", moras!C3159, "")</f>
        <v/>
      </c>
      <c r="R3167" s="14">
        <f>IF(moras!H3159="NO", moras!C3159, "")</f>
        <v>384515.19</v>
      </c>
      <c r="S3167" s="14">
        <f t="shared" si="52"/>
        <v>-384515.19</v>
      </c>
      <c r="T3167" s="14"/>
      <c r="U3167" s="14"/>
      <c r="V3167" s="14"/>
      <c r="W3167" s="14"/>
      <c r="X3167" s="14"/>
      <c r="Y3167" s="14"/>
      <c r="Z3167" s="14"/>
      <c r="AA3167" s="14"/>
      <c r="AB3167" s="14"/>
      <c r="AC3167" s="14"/>
      <c r="AD3167" s="14"/>
      <c r="AE3167" s="14"/>
      <c r="AF3167" s="14"/>
      <c r="AG3167" s="14"/>
      <c r="AH3167" s="14"/>
      <c r="AI3167" s="14"/>
      <c r="AJ3167" s="14"/>
      <c r="AK3167" s="14"/>
      <c r="AL3167" s="14"/>
    </row>
    <row r="3168" spans="1:38">
      <c r="A3168" s="14"/>
      <c r="B3168" s="14"/>
      <c r="C3168" s="14"/>
      <c r="D3168" s="14"/>
      <c r="E3168" s="14"/>
      <c r="F3168" s="14"/>
      <c r="G3168" s="14"/>
      <c r="H3168" s="14"/>
      <c r="I3168" s="14"/>
      <c r="J3168" s="14"/>
      <c r="K3168" s="14"/>
      <c r="L3168" s="14"/>
      <c r="M3168" s="14"/>
      <c r="N3168" s="14"/>
      <c r="O3168" s="14"/>
      <c r="Q3168" s="14" t="str">
        <f>IF(moras!H3160="SI", moras!C3160, "")</f>
        <v/>
      </c>
      <c r="R3168" s="14">
        <f>IF(moras!H3160="NO", moras!C3160, "")</f>
        <v>784810.69</v>
      </c>
      <c r="S3168" s="14">
        <f t="shared" si="52"/>
        <v>-784810.69</v>
      </c>
      <c r="T3168" s="14"/>
      <c r="U3168" s="14"/>
      <c r="V3168" s="14"/>
      <c r="W3168" s="14"/>
      <c r="X3168" s="14"/>
      <c r="Y3168" s="14"/>
      <c r="Z3168" s="14"/>
      <c r="AA3168" s="14"/>
      <c r="AB3168" s="14"/>
      <c r="AC3168" s="14"/>
      <c r="AD3168" s="14"/>
      <c r="AE3168" s="14"/>
      <c r="AF3168" s="14"/>
      <c r="AG3168" s="14"/>
      <c r="AH3168" s="14"/>
      <c r="AI3168" s="14"/>
      <c r="AJ3168" s="14"/>
      <c r="AK3168" s="14"/>
      <c r="AL3168" s="14"/>
    </row>
    <row r="3169" spans="1:38">
      <c r="A3169" s="14"/>
      <c r="B3169" s="14"/>
      <c r="C3169" s="14"/>
      <c r="D3169" s="14"/>
      <c r="E3169" s="14"/>
      <c r="F3169" s="14"/>
      <c r="G3169" s="14"/>
      <c r="H3169" s="14"/>
      <c r="I3169" s="14"/>
      <c r="J3169" s="14"/>
      <c r="K3169" s="14"/>
      <c r="L3169" s="14"/>
      <c r="M3169" s="14"/>
      <c r="N3169" s="14"/>
      <c r="O3169" s="14"/>
      <c r="Q3169" s="14" t="str">
        <f>IF(moras!H3161="SI", moras!C3161, "")</f>
        <v/>
      </c>
      <c r="R3169" s="14">
        <f>IF(moras!H3161="NO", moras!C3161, "")</f>
        <v>532793</v>
      </c>
      <c r="S3169" s="14">
        <f t="shared" si="52"/>
        <v>-532793</v>
      </c>
      <c r="T3169" s="14"/>
      <c r="U3169" s="14"/>
      <c r="V3169" s="14"/>
      <c r="W3169" s="14"/>
      <c r="X3169" s="14"/>
      <c r="Y3169" s="14"/>
      <c r="Z3169" s="14"/>
      <c r="AA3169" s="14"/>
      <c r="AB3169" s="14"/>
      <c r="AC3169" s="14"/>
      <c r="AD3169" s="14"/>
      <c r="AE3169" s="14"/>
      <c r="AF3169" s="14"/>
      <c r="AG3169" s="14"/>
      <c r="AH3169" s="14"/>
      <c r="AI3169" s="14"/>
      <c r="AJ3169" s="14"/>
      <c r="AK3169" s="14"/>
      <c r="AL3169" s="14"/>
    </row>
    <row r="3170" spans="1:38">
      <c r="A3170" s="14"/>
      <c r="B3170" s="14"/>
      <c r="C3170" s="14"/>
      <c r="D3170" s="14"/>
      <c r="E3170" s="14"/>
      <c r="F3170" s="14"/>
      <c r="G3170" s="14"/>
      <c r="H3170" s="14"/>
      <c r="I3170" s="14"/>
      <c r="J3170" s="14"/>
      <c r="K3170" s="14"/>
      <c r="L3170" s="14"/>
      <c r="M3170" s="14"/>
      <c r="N3170" s="14"/>
      <c r="O3170" s="14"/>
      <c r="Q3170" s="14" t="str">
        <f>IF(moras!H3162="SI", moras!C3162, "")</f>
        <v/>
      </c>
      <c r="R3170" s="14">
        <f>IF(moras!H3162="NO", moras!C3162, "")</f>
        <v>388390</v>
      </c>
      <c r="S3170" s="14">
        <f t="shared" si="52"/>
        <v>-388390</v>
      </c>
      <c r="T3170" s="14"/>
      <c r="U3170" s="14"/>
      <c r="V3170" s="14"/>
      <c r="W3170" s="14"/>
      <c r="X3170" s="14"/>
      <c r="Y3170" s="14"/>
      <c r="Z3170" s="14"/>
      <c r="AA3170" s="14"/>
      <c r="AB3170" s="14"/>
      <c r="AC3170" s="14"/>
      <c r="AD3170" s="14"/>
      <c r="AE3170" s="14"/>
      <c r="AF3170" s="14"/>
      <c r="AG3170" s="14"/>
      <c r="AH3170" s="14"/>
      <c r="AI3170" s="14"/>
      <c r="AJ3170" s="14"/>
      <c r="AK3170" s="14"/>
      <c r="AL3170" s="14"/>
    </row>
    <row r="3171" spans="1:38">
      <c r="A3171" s="14"/>
      <c r="B3171" s="14"/>
      <c r="C3171" s="14"/>
      <c r="D3171" s="14"/>
      <c r="E3171" s="14"/>
      <c r="F3171" s="14"/>
      <c r="G3171" s="14"/>
      <c r="H3171" s="14"/>
      <c r="I3171" s="14"/>
      <c r="J3171" s="14"/>
      <c r="K3171" s="14"/>
      <c r="L3171" s="14"/>
      <c r="M3171" s="14"/>
      <c r="N3171" s="14"/>
      <c r="O3171" s="14"/>
      <c r="Q3171" s="14" t="str">
        <f>IF(moras!H3163="SI", moras!C3163, "")</f>
        <v/>
      </c>
      <c r="R3171" s="14">
        <f>IF(moras!H3163="NO", moras!C3163, "")</f>
        <v>410367</v>
      </c>
      <c r="S3171" s="14">
        <f t="shared" si="52"/>
        <v>-410367</v>
      </c>
      <c r="T3171" s="14"/>
      <c r="U3171" s="14"/>
      <c r="V3171" s="14"/>
      <c r="W3171" s="14"/>
      <c r="X3171" s="14"/>
      <c r="Y3171" s="14"/>
      <c r="Z3171" s="14"/>
      <c r="AA3171" s="14"/>
      <c r="AB3171" s="14"/>
      <c r="AC3171" s="14"/>
      <c r="AD3171" s="14"/>
      <c r="AE3171" s="14"/>
      <c r="AF3171" s="14"/>
      <c r="AG3171" s="14"/>
      <c r="AH3171" s="14"/>
      <c r="AI3171" s="14"/>
      <c r="AJ3171" s="14"/>
      <c r="AK3171" s="14"/>
      <c r="AL3171" s="14"/>
    </row>
    <row r="3172" spans="1:38">
      <c r="A3172" s="14"/>
      <c r="B3172" s="14"/>
      <c r="C3172" s="14"/>
      <c r="D3172" s="14"/>
      <c r="E3172" s="14"/>
      <c r="F3172" s="14"/>
      <c r="G3172" s="14"/>
      <c r="H3172" s="14"/>
      <c r="I3172" s="14"/>
      <c r="J3172" s="14"/>
      <c r="K3172" s="14"/>
      <c r="L3172" s="14"/>
      <c r="M3172" s="14"/>
      <c r="N3172" s="14"/>
      <c r="O3172" s="14"/>
      <c r="Q3172" s="14" t="str">
        <f>IF(moras!H3164="SI", moras!C3164, "")</f>
        <v/>
      </c>
      <c r="R3172" s="14">
        <f>IF(moras!H3164="NO", moras!C3164, "")</f>
        <v>1583534</v>
      </c>
      <c r="S3172" s="14">
        <f t="shared" si="52"/>
        <v>-1583534</v>
      </c>
      <c r="T3172" s="14"/>
      <c r="U3172" s="14"/>
      <c r="V3172" s="14"/>
      <c r="W3172" s="14"/>
      <c r="X3172" s="14"/>
      <c r="Y3172" s="14"/>
      <c r="Z3172" s="14"/>
      <c r="AA3172" s="14"/>
      <c r="AB3172" s="14"/>
      <c r="AC3172" s="14"/>
      <c r="AD3172" s="14"/>
      <c r="AE3172" s="14"/>
      <c r="AF3172" s="14"/>
      <c r="AG3172" s="14"/>
      <c r="AH3172" s="14"/>
      <c r="AI3172" s="14"/>
      <c r="AJ3172" s="14"/>
      <c r="AK3172" s="14"/>
      <c r="AL3172" s="14"/>
    </row>
    <row r="3173" spans="1:38">
      <c r="A3173" s="14"/>
      <c r="B3173" s="14"/>
      <c r="C3173" s="14"/>
      <c r="D3173" s="14"/>
      <c r="E3173" s="14"/>
      <c r="F3173" s="14"/>
      <c r="G3173" s="14"/>
      <c r="H3173" s="14"/>
      <c r="I3173" s="14"/>
      <c r="J3173" s="14"/>
      <c r="K3173" s="14"/>
      <c r="L3173" s="14"/>
      <c r="M3173" s="14"/>
      <c r="N3173" s="14"/>
      <c r="O3173" s="14"/>
      <c r="Q3173" s="14">
        <f>IF(moras!H3165="SI", moras!C3165, "")</f>
        <v>356455</v>
      </c>
      <c r="R3173" s="14" t="str">
        <f>IF(moras!H3165="NO", moras!C3165, "")</f>
        <v/>
      </c>
      <c r="S3173" s="14" t="e">
        <f t="shared" si="52"/>
        <v>#VALUE!</v>
      </c>
      <c r="T3173" s="14"/>
      <c r="U3173" s="14"/>
      <c r="V3173" s="14"/>
      <c r="W3173" s="14"/>
      <c r="X3173" s="14"/>
      <c r="Y3173" s="14"/>
      <c r="Z3173" s="14"/>
      <c r="AA3173" s="14"/>
      <c r="AB3173" s="14"/>
      <c r="AC3173" s="14"/>
      <c r="AD3173" s="14"/>
      <c r="AE3173" s="14"/>
      <c r="AF3173" s="14"/>
      <c r="AG3173" s="14"/>
      <c r="AH3173" s="14"/>
      <c r="AI3173" s="14"/>
      <c r="AJ3173" s="14"/>
      <c r="AK3173" s="14"/>
      <c r="AL3173" s="14"/>
    </row>
    <row r="3174" spans="1:38">
      <c r="A3174" s="14"/>
      <c r="B3174" s="14"/>
      <c r="C3174" s="14"/>
      <c r="D3174" s="14"/>
      <c r="E3174" s="14"/>
      <c r="F3174" s="14"/>
      <c r="G3174" s="14"/>
      <c r="H3174" s="14"/>
      <c r="I3174" s="14"/>
      <c r="J3174" s="14"/>
      <c r="K3174" s="14"/>
      <c r="L3174" s="14"/>
      <c r="M3174" s="14"/>
      <c r="N3174" s="14"/>
      <c r="O3174" s="14"/>
      <c r="Q3174" s="14" t="str">
        <f>IF(moras!H3166="SI", moras!C3166, "")</f>
        <v/>
      </c>
      <c r="R3174" s="14">
        <f>IF(moras!H3166="NO", moras!C3166, "")</f>
        <v>125727.03999999999</v>
      </c>
      <c r="S3174" s="14">
        <f t="shared" si="52"/>
        <v>-125727.03999999999</v>
      </c>
      <c r="T3174" s="14"/>
      <c r="U3174" s="14"/>
      <c r="V3174" s="14"/>
      <c r="W3174" s="14"/>
      <c r="X3174" s="14"/>
      <c r="Y3174" s="14"/>
      <c r="Z3174" s="14"/>
      <c r="AA3174" s="14"/>
      <c r="AB3174" s="14"/>
      <c r="AC3174" s="14"/>
      <c r="AD3174" s="14"/>
      <c r="AE3174" s="14"/>
      <c r="AF3174" s="14"/>
      <c r="AG3174" s="14"/>
      <c r="AH3174" s="14"/>
      <c r="AI3174" s="14"/>
      <c r="AJ3174" s="14"/>
      <c r="AK3174" s="14"/>
      <c r="AL3174" s="14"/>
    </row>
    <row r="3175" spans="1:38">
      <c r="A3175" s="14"/>
      <c r="B3175" s="14"/>
      <c r="C3175" s="14"/>
      <c r="D3175" s="14"/>
      <c r="E3175" s="14"/>
      <c r="F3175" s="14"/>
      <c r="G3175" s="14"/>
      <c r="H3175" s="14"/>
      <c r="I3175" s="14"/>
      <c r="J3175" s="14"/>
      <c r="K3175" s="14"/>
      <c r="L3175" s="14"/>
      <c r="M3175" s="14"/>
      <c r="N3175" s="14"/>
      <c r="O3175" s="14"/>
      <c r="Q3175" s="14" t="str">
        <f>IF(moras!H3167="SI", moras!C3167, "")</f>
        <v/>
      </c>
      <c r="R3175" s="14">
        <f>IF(moras!H3167="NO", moras!C3167, "")</f>
        <v>268811.75</v>
      </c>
      <c r="S3175" s="14">
        <f t="shared" si="52"/>
        <v>-268811.75</v>
      </c>
      <c r="T3175" s="14"/>
      <c r="U3175" s="14"/>
      <c r="V3175" s="14"/>
      <c r="W3175" s="14"/>
      <c r="X3175" s="14"/>
      <c r="Y3175" s="14"/>
      <c r="Z3175" s="14"/>
      <c r="AA3175" s="14"/>
      <c r="AB3175" s="14"/>
      <c r="AC3175" s="14"/>
      <c r="AD3175" s="14"/>
      <c r="AE3175" s="14"/>
      <c r="AF3175" s="14"/>
      <c r="AG3175" s="14"/>
      <c r="AH3175" s="14"/>
      <c r="AI3175" s="14"/>
      <c r="AJ3175" s="14"/>
      <c r="AK3175" s="14"/>
      <c r="AL3175" s="14"/>
    </row>
    <row r="3176" spans="1:38">
      <c r="A3176" s="14"/>
      <c r="B3176" s="14"/>
      <c r="C3176" s="14"/>
      <c r="D3176" s="14"/>
      <c r="E3176" s="14"/>
      <c r="F3176" s="14"/>
      <c r="G3176" s="14"/>
      <c r="H3176" s="14"/>
      <c r="I3176" s="14"/>
      <c r="J3176" s="14"/>
      <c r="K3176" s="14"/>
      <c r="L3176" s="14"/>
      <c r="M3176" s="14"/>
      <c r="N3176" s="14"/>
      <c r="O3176" s="14"/>
      <c r="Q3176" s="14" t="str">
        <f>IF(moras!H3168="SI", moras!C3168, "")</f>
        <v/>
      </c>
      <c r="R3176" s="14">
        <f>IF(moras!H3168="NO", moras!C3168, "")</f>
        <v>406824</v>
      </c>
      <c r="S3176" s="14">
        <f t="shared" si="52"/>
        <v>-406824</v>
      </c>
      <c r="T3176" s="14"/>
      <c r="U3176" s="14"/>
      <c r="V3176" s="14"/>
      <c r="W3176" s="14"/>
      <c r="X3176" s="14"/>
      <c r="Y3176" s="14"/>
      <c r="Z3176" s="14"/>
      <c r="AA3176" s="14"/>
      <c r="AB3176" s="14"/>
      <c r="AC3176" s="14"/>
      <c r="AD3176" s="14"/>
      <c r="AE3176" s="14"/>
      <c r="AF3176" s="14"/>
      <c r="AG3176" s="14"/>
      <c r="AH3176" s="14"/>
      <c r="AI3176" s="14"/>
      <c r="AJ3176" s="14"/>
      <c r="AK3176" s="14"/>
      <c r="AL3176" s="14"/>
    </row>
    <row r="3177" spans="1:38">
      <c r="A3177" s="14"/>
      <c r="B3177" s="14"/>
      <c r="C3177" s="14"/>
      <c r="D3177" s="14"/>
      <c r="E3177" s="14"/>
      <c r="F3177" s="14"/>
      <c r="G3177" s="14"/>
      <c r="H3177" s="14"/>
      <c r="I3177" s="14"/>
      <c r="J3177" s="14"/>
      <c r="K3177" s="14"/>
      <c r="L3177" s="14"/>
      <c r="M3177" s="14"/>
      <c r="N3177" s="14"/>
      <c r="O3177" s="14"/>
      <c r="Q3177" s="14" t="str">
        <f>IF(moras!H3169="SI", moras!C3169, "")</f>
        <v/>
      </c>
      <c r="R3177" s="14">
        <f>IF(moras!H3169="NO", moras!C3169, "")</f>
        <v>1872119</v>
      </c>
      <c r="S3177" s="14">
        <f t="shared" si="52"/>
        <v>-1872119</v>
      </c>
      <c r="T3177" s="14"/>
      <c r="U3177" s="14"/>
      <c r="V3177" s="14"/>
      <c r="W3177" s="14"/>
      <c r="X3177" s="14"/>
      <c r="Y3177" s="14"/>
      <c r="Z3177" s="14"/>
      <c r="AA3177" s="14"/>
      <c r="AB3177" s="14"/>
      <c r="AC3177" s="14"/>
      <c r="AD3177" s="14"/>
      <c r="AE3177" s="14"/>
      <c r="AF3177" s="14"/>
      <c r="AG3177" s="14"/>
      <c r="AH3177" s="14"/>
      <c r="AI3177" s="14"/>
      <c r="AJ3177" s="14"/>
      <c r="AK3177" s="14"/>
      <c r="AL3177" s="14"/>
    </row>
    <row r="3178" spans="1:38">
      <c r="A3178" s="14"/>
      <c r="B3178" s="14"/>
      <c r="C3178" s="14"/>
      <c r="D3178" s="14"/>
      <c r="E3178" s="14"/>
      <c r="F3178" s="14"/>
      <c r="G3178" s="14"/>
      <c r="H3178" s="14"/>
      <c r="I3178" s="14"/>
      <c r="J3178" s="14"/>
      <c r="K3178" s="14"/>
      <c r="L3178" s="14"/>
      <c r="M3178" s="14"/>
      <c r="N3178" s="14"/>
      <c r="O3178" s="14"/>
      <c r="Q3178" s="14">
        <f>IF(moras!H3170="SI", moras!C3170, "")</f>
        <v>1562879</v>
      </c>
      <c r="R3178" s="14" t="str">
        <f>IF(moras!H3170="NO", moras!C3170, "")</f>
        <v/>
      </c>
      <c r="S3178" s="14" t="e">
        <f t="shared" si="52"/>
        <v>#VALUE!</v>
      </c>
      <c r="T3178" s="14"/>
      <c r="U3178" s="14"/>
      <c r="V3178" s="14"/>
      <c r="W3178" s="14"/>
      <c r="X3178" s="14"/>
      <c r="Y3178" s="14"/>
      <c r="Z3178" s="14"/>
      <c r="AA3178" s="14"/>
      <c r="AB3178" s="14"/>
      <c r="AC3178" s="14"/>
      <c r="AD3178" s="14"/>
      <c r="AE3178" s="14"/>
      <c r="AF3178" s="14"/>
      <c r="AG3178" s="14"/>
      <c r="AH3178" s="14"/>
      <c r="AI3178" s="14"/>
      <c r="AJ3178" s="14"/>
      <c r="AK3178" s="14"/>
      <c r="AL3178" s="14"/>
    </row>
    <row r="3179" spans="1:38">
      <c r="A3179" s="14"/>
      <c r="B3179" s="14"/>
      <c r="C3179" s="14"/>
      <c r="D3179" s="14"/>
      <c r="E3179" s="14"/>
      <c r="F3179" s="14"/>
      <c r="G3179" s="14"/>
      <c r="H3179" s="14"/>
      <c r="I3179" s="14"/>
      <c r="J3179" s="14"/>
      <c r="K3179" s="14"/>
      <c r="L3179" s="14"/>
      <c r="M3179" s="14"/>
      <c r="N3179" s="14"/>
      <c r="O3179" s="14"/>
      <c r="Q3179" s="14">
        <f>IF(moras!H3171="SI", moras!C3171, "")</f>
        <v>501500</v>
      </c>
      <c r="R3179" s="14" t="str">
        <f>IF(moras!H3171="NO", moras!C3171, "")</f>
        <v/>
      </c>
      <c r="S3179" s="14" t="e">
        <f t="shared" si="52"/>
        <v>#VALUE!</v>
      </c>
      <c r="T3179" s="14"/>
      <c r="U3179" s="14"/>
      <c r="V3179" s="14"/>
      <c r="W3179" s="14"/>
      <c r="X3179" s="14"/>
      <c r="Y3179" s="14"/>
      <c r="Z3179" s="14"/>
      <c r="AA3179" s="14"/>
      <c r="AB3179" s="14"/>
      <c r="AC3179" s="14"/>
      <c r="AD3179" s="14"/>
      <c r="AE3179" s="14"/>
      <c r="AF3179" s="14"/>
      <c r="AG3179" s="14"/>
      <c r="AH3179" s="14"/>
      <c r="AI3179" s="14"/>
      <c r="AJ3179" s="14"/>
      <c r="AK3179" s="14"/>
      <c r="AL3179" s="14"/>
    </row>
    <row r="3180" spans="1:38">
      <c r="A3180" s="14"/>
      <c r="B3180" s="14"/>
      <c r="C3180" s="14"/>
      <c r="D3180" s="14"/>
      <c r="E3180" s="14"/>
      <c r="F3180" s="14"/>
      <c r="G3180" s="14"/>
      <c r="H3180" s="14"/>
      <c r="I3180" s="14"/>
      <c r="J3180" s="14"/>
      <c r="K3180" s="14"/>
      <c r="L3180" s="14"/>
      <c r="M3180" s="14"/>
      <c r="N3180" s="14"/>
      <c r="O3180" s="14"/>
      <c r="Q3180" s="14">
        <f>IF(moras!H3172="SI", moras!C3172, "")</f>
        <v>458371</v>
      </c>
      <c r="R3180" s="14" t="str">
        <f>IF(moras!H3172="NO", moras!C3172, "")</f>
        <v/>
      </c>
      <c r="S3180" s="14" t="e">
        <f t="shared" si="52"/>
        <v>#VALUE!</v>
      </c>
      <c r="T3180" s="14"/>
      <c r="U3180" s="14"/>
      <c r="V3180" s="14"/>
      <c r="W3180" s="14"/>
      <c r="X3180" s="14"/>
      <c r="Y3180" s="14"/>
      <c r="Z3180" s="14"/>
      <c r="AA3180" s="14"/>
      <c r="AB3180" s="14"/>
      <c r="AC3180" s="14"/>
      <c r="AD3180" s="14"/>
      <c r="AE3180" s="14"/>
      <c r="AF3180" s="14"/>
      <c r="AG3180" s="14"/>
      <c r="AH3180" s="14"/>
      <c r="AI3180" s="14"/>
      <c r="AJ3180" s="14"/>
      <c r="AK3180" s="14"/>
      <c r="AL3180" s="14"/>
    </row>
    <row r="3181" spans="1:38">
      <c r="A3181" s="14"/>
      <c r="B3181" s="14"/>
      <c r="C3181" s="14"/>
      <c r="D3181" s="14"/>
      <c r="E3181" s="14"/>
      <c r="F3181" s="14"/>
      <c r="G3181" s="14"/>
      <c r="H3181" s="14"/>
      <c r="I3181" s="14"/>
      <c r="J3181" s="14"/>
      <c r="K3181" s="14"/>
      <c r="L3181" s="14"/>
      <c r="M3181" s="14"/>
      <c r="N3181" s="14"/>
      <c r="O3181" s="14"/>
      <c r="Q3181" s="14">
        <f>IF(moras!H3173="SI", moras!C3173, "")</f>
        <v>466740</v>
      </c>
      <c r="R3181" s="14" t="str">
        <f>IF(moras!H3173="NO", moras!C3173, "")</f>
        <v/>
      </c>
      <c r="S3181" s="14" t="e">
        <f t="shared" si="52"/>
        <v>#VALUE!</v>
      </c>
      <c r="T3181" s="14"/>
      <c r="U3181" s="14"/>
      <c r="V3181" s="14"/>
      <c r="W3181" s="14"/>
      <c r="X3181" s="14"/>
      <c r="Y3181" s="14"/>
      <c r="Z3181" s="14"/>
      <c r="AA3181" s="14"/>
      <c r="AB3181" s="14"/>
      <c r="AC3181" s="14"/>
      <c r="AD3181" s="14"/>
      <c r="AE3181" s="14"/>
      <c r="AF3181" s="14"/>
      <c r="AG3181" s="14"/>
      <c r="AH3181" s="14"/>
      <c r="AI3181" s="14"/>
      <c r="AJ3181" s="14"/>
      <c r="AK3181" s="14"/>
      <c r="AL3181" s="14"/>
    </row>
    <row r="3182" spans="1:38">
      <c r="A3182" s="14"/>
      <c r="B3182" s="14"/>
      <c r="C3182" s="14"/>
      <c r="D3182" s="14"/>
      <c r="E3182" s="14"/>
      <c r="F3182" s="14"/>
      <c r="G3182" s="14"/>
      <c r="H3182" s="14"/>
      <c r="I3182" s="14"/>
      <c r="J3182" s="14"/>
      <c r="K3182" s="14"/>
      <c r="L3182" s="14"/>
      <c r="M3182" s="14"/>
      <c r="N3182" s="14"/>
      <c r="O3182" s="14"/>
      <c r="Q3182" s="14" t="str">
        <f>IF(moras!H3174="SI", moras!C3174, "")</f>
        <v/>
      </c>
      <c r="R3182" s="14">
        <f>IF(moras!H3174="NO", moras!C3174, "")</f>
        <v>416721.88</v>
      </c>
      <c r="S3182" s="14">
        <f t="shared" si="52"/>
        <v>-416721.88</v>
      </c>
      <c r="T3182" s="14"/>
      <c r="U3182" s="14"/>
      <c r="V3182" s="14"/>
      <c r="W3182" s="14"/>
      <c r="X3182" s="14"/>
      <c r="Y3182" s="14"/>
      <c r="Z3182" s="14"/>
      <c r="AA3182" s="14"/>
      <c r="AB3182" s="14"/>
      <c r="AC3182" s="14"/>
      <c r="AD3182" s="14"/>
      <c r="AE3182" s="14"/>
      <c r="AF3182" s="14"/>
      <c r="AG3182" s="14"/>
      <c r="AH3182" s="14"/>
      <c r="AI3182" s="14"/>
      <c r="AJ3182" s="14"/>
      <c r="AK3182" s="14"/>
      <c r="AL3182" s="14"/>
    </row>
    <row r="3183" spans="1:38">
      <c r="A3183" s="14"/>
      <c r="B3183" s="14"/>
      <c r="C3183" s="14"/>
      <c r="D3183" s="14"/>
      <c r="E3183" s="14"/>
      <c r="F3183" s="14"/>
      <c r="G3183" s="14"/>
      <c r="H3183" s="14"/>
      <c r="I3183" s="14"/>
      <c r="J3183" s="14"/>
      <c r="K3183" s="14"/>
      <c r="L3183" s="14"/>
      <c r="M3183" s="14"/>
      <c r="N3183" s="14"/>
      <c r="O3183" s="14"/>
      <c r="Q3183" s="14" t="str">
        <f>IF(moras!H3175="SI", moras!C3175, "")</f>
        <v/>
      </c>
      <c r="R3183" s="14">
        <f>IF(moras!H3175="NO", moras!C3175, "")</f>
        <v>518642.73</v>
      </c>
      <c r="S3183" s="14">
        <f t="shared" si="52"/>
        <v>-518642.73</v>
      </c>
      <c r="T3183" s="14"/>
      <c r="U3183" s="14"/>
      <c r="V3183" s="14"/>
      <c r="W3183" s="14"/>
      <c r="X3183" s="14"/>
      <c r="Y3183" s="14"/>
      <c r="Z3183" s="14"/>
      <c r="AA3183" s="14"/>
      <c r="AB3183" s="14"/>
      <c r="AC3183" s="14"/>
      <c r="AD3183" s="14"/>
      <c r="AE3183" s="14"/>
      <c r="AF3183" s="14"/>
      <c r="AG3183" s="14"/>
      <c r="AH3183" s="14"/>
      <c r="AI3183" s="14"/>
      <c r="AJ3183" s="14"/>
      <c r="AK3183" s="14"/>
      <c r="AL3183" s="14"/>
    </row>
    <row r="3184" spans="1:38">
      <c r="A3184" s="14"/>
      <c r="B3184" s="14"/>
      <c r="C3184" s="14"/>
      <c r="D3184" s="14"/>
      <c r="E3184" s="14"/>
      <c r="F3184" s="14"/>
      <c r="G3184" s="14"/>
      <c r="H3184" s="14"/>
      <c r="I3184" s="14"/>
      <c r="J3184" s="14"/>
      <c r="K3184" s="14"/>
      <c r="L3184" s="14"/>
      <c r="M3184" s="14"/>
      <c r="N3184" s="14"/>
      <c r="O3184" s="14"/>
      <c r="Q3184" s="14">
        <f>IF(moras!H3176="SI", moras!C3176, "")</f>
        <v>297046</v>
      </c>
      <c r="R3184" s="14" t="str">
        <f>IF(moras!H3176="NO", moras!C3176, "")</f>
        <v/>
      </c>
      <c r="S3184" s="14" t="e">
        <f t="shared" si="52"/>
        <v>#VALUE!</v>
      </c>
      <c r="T3184" s="14"/>
      <c r="U3184" s="14"/>
      <c r="V3184" s="14"/>
      <c r="W3184" s="14"/>
      <c r="X3184" s="14"/>
      <c r="Y3184" s="14"/>
      <c r="Z3184" s="14"/>
      <c r="AA3184" s="14"/>
      <c r="AB3184" s="14"/>
      <c r="AC3184" s="14"/>
      <c r="AD3184" s="14"/>
      <c r="AE3184" s="14"/>
      <c r="AF3184" s="14"/>
      <c r="AG3184" s="14"/>
      <c r="AH3184" s="14"/>
      <c r="AI3184" s="14"/>
      <c r="AJ3184" s="14"/>
      <c r="AK3184" s="14"/>
      <c r="AL3184" s="14"/>
    </row>
    <row r="3185" spans="1:38">
      <c r="A3185" s="14"/>
      <c r="B3185" s="14"/>
      <c r="C3185" s="14"/>
      <c r="D3185" s="14"/>
      <c r="E3185" s="14"/>
      <c r="F3185" s="14"/>
      <c r="G3185" s="14"/>
      <c r="H3185" s="14"/>
      <c r="I3185" s="14"/>
      <c r="J3185" s="14"/>
      <c r="K3185" s="14"/>
      <c r="L3185" s="14"/>
      <c r="M3185" s="14"/>
      <c r="N3185" s="14"/>
      <c r="O3185" s="14"/>
      <c r="Q3185" s="14">
        <f>IF(moras!H3177="SI", moras!C3177, "")</f>
        <v>326749</v>
      </c>
      <c r="R3185" s="14" t="str">
        <f>IF(moras!H3177="NO", moras!C3177, "")</f>
        <v/>
      </c>
      <c r="S3185" s="14" t="e">
        <f t="shared" si="52"/>
        <v>#VALUE!</v>
      </c>
      <c r="T3185" s="14"/>
      <c r="U3185" s="14"/>
      <c r="V3185" s="14"/>
      <c r="W3185" s="14"/>
      <c r="X3185" s="14"/>
      <c r="Y3185" s="14"/>
      <c r="Z3185" s="14"/>
      <c r="AA3185" s="14"/>
      <c r="AB3185" s="14"/>
      <c r="AC3185" s="14"/>
      <c r="AD3185" s="14"/>
      <c r="AE3185" s="14"/>
      <c r="AF3185" s="14"/>
      <c r="AG3185" s="14"/>
      <c r="AH3185" s="14"/>
      <c r="AI3185" s="14"/>
      <c r="AJ3185" s="14"/>
      <c r="AK3185" s="14"/>
      <c r="AL3185" s="14"/>
    </row>
    <row r="3186" spans="1:38">
      <c r="A3186" s="14"/>
      <c r="B3186" s="14"/>
      <c r="C3186" s="14"/>
      <c r="D3186" s="14"/>
      <c r="E3186" s="14"/>
      <c r="F3186" s="14"/>
      <c r="G3186" s="14"/>
      <c r="H3186" s="14"/>
      <c r="I3186" s="14"/>
      <c r="J3186" s="14"/>
      <c r="K3186" s="14"/>
      <c r="L3186" s="14"/>
      <c r="M3186" s="14"/>
      <c r="N3186" s="14"/>
      <c r="O3186" s="14"/>
      <c r="Q3186" s="14" t="str">
        <f>IF(moras!H3178="SI", moras!C3178, "")</f>
        <v/>
      </c>
      <c r="R3186" s="14">
        <f>IF(moras!H3178="NO", moras!C3178, "")</f>
        <v>703520.79</v>
      </c>
      <c r="S3186" s="14">
        <f t="shared" si="52"/>
        <v>-703520.79</v>
      </c>
      <c r="T3186" s="14"/>
      <c r="U3186" s="14"/>
      <c r="V3186" s="14"/>
      <c r="W3186" s="14"/>
      <c r="X3186" s="14"/>
      <c r="Y3186" s="14"/>
      <c r="Z3186" s="14"/>
      <c r="AA3186" s="14"/>
      <c r="AB3186" s="14"/>
      <c r="AC3186" s="14"/>
      <c r="AD3186" s="14"/>
      <c r="AE3186" s="14"/>
      <c r="AF3186" s="14"/>
      <c r="AG3186" s="14"/>
      <c r="AH3186" s="14"/>
      <c r="AI3186" s="14"/>
      <c r="AJ3186" s="14"/>
      <c r="AK3186" s="14"/>
      <c r="AL3186" s="14"/>
    </row>
    <row r="3187" spans="1:38">
      <c r="A3187" s="14"/>
      <c r="B3187" s="14"/>
      <c r="C3187" s="14"/>
      <c r="D3187" s="14"/>
      <c r="E3187" s="14"/>
      <c r="F3187" s="14"/>
      <c r="G3187" s="14"/>
      <c r="H3187" s="14"/>
      <c r="I3187" s="14"/>
      <c r="J3187" s="14"/>
      <c r="K3187" s="14"/>
      <c r="L3187" s="14"/>
      <c r="M3187" s="14"/>
      <c r="N3187" s="14"/>
      <c r="O3187" s="14"/>
      <c r="Q3187" s="14" t="str">
        <f>IF(moras!H3179="SI", moras!C3179, "")</f>
        <v/>
      </c>
      <c r="R3187" s="14">
        <f>IF(moras!H3179="NO", moras!C3179, "")</f>
        <v>360000</v>
      </c>
      <c r="S3187" s="14">
        <f t="shared" si="52"/>
        <v>-360000</v>
      </c>
      <c r="T3187" s="14"/>
      <c r="U3187" s="14"/>
      <c r="V3187" s="14"/>
      <c r="W3187" s="14"/>
      <c r="X3187" s="14"/>
      <c r="Y3187" s="14"/>
      <c r="Z3187" s="14"/>
      <c r="AA3187" s="14"/>
      <c r="AB3187" s="14"/>
      <c r="AC3187" s="14"/>
      <c r="AD3187" s="14"/>
      <c r="AE3187" s="14"/>
      <c r="AF3187" s="14"/>
      <c r="AG3187" s="14"/>
      <c r="AH3187" s="14"/>
      <c r="AI3187" s="14"/>
      <c r="AJ3187" s="14"/>
      <c r="AK3187" s="14"/>
      <c r="AL3187" s="14"/>
    </row>
    <row r="3188" spans="1:38">
      <c r="A3188" s="14"/>
      <c r="B3188" s="14"/>
      <c r="C3188" s="14"/>
      <c r="D3188" s="14"/>
      <c r="E3188" s="14"/>
      <c r="F3188" s="14"/>
      <c r="G3188" s="14"/>
      <c r="H3188" s="14"/>
      <c r="I3188" s="14"/>
      <c r="J3188" s="14"/>
      <c r="K3188" s="14"/>
      <c r="L3188" s="14"/>
      <c r="M3188" s="14"/>
      <c r="N3188" s="14"/>
      <c r="O3188" s="14"/>
      <c r="Q3188" s="14">
        <f>IF(moras!H3180="SI", moras!C3180, "")</f>
        <v>1251585</v>
      </c>
      <c r="R3188" s="14" t="str">
        <f>IF(moras!H3180="NO", moras!C3180, "")</f>
        <v/>
      </c>
      <c r="S3188" s="14" t="e">
        <f t="shared" si="52"/>
        <v>#VALUE!</v>
      </c>
      <c r="T3188" s="14"/>
      <c r="U3188" s="14"/>
      <c r="V3188" s="14"/>
      <c r="W3188" s="14"/>
      <c r="X3188" s="14"/>
      <c r="Y3188" s="14"/>
      <c r="Z3188" s="14"/>
      <c r="AA3188" s="14"/>
      <c r="AB3188" s="14"/>
      <c r="AC3188" s="14"/>
      <c r="AD3188" s="14"/>
      <c r="AE3188" s="14"/>
      <c r="AF3188" s="14"/>
      <c r="AG3188" s="14"/>
      <c r="AH3188" s="14"/>
      <c r="AI3188" s="14"/>
      <c r="AJ3188" s="14"/>
      <c r="AK3188" s="14"/>
      <c r="AL3188" s="14"/>
    </row>
    <row r="3189" spans="1:38">
      <c r="A3189" s="14"/>
      <c r="B3189" s="14"/>
      <c r="C3189" s="14"/>
      <c r="D3189" s="14"/>
      <c r="E3189" s="14"/>
      <c r="F3189" s="14"/>
      <c r="G3189" s="14"/>
      <c r="H3189" s="14"/>
      <c r="I3189" s="14"/>
      <c r="J3189" s="14"/>
      <c r="K3189" s="14"/>
      <c r="L3189" s="14"/>
      <c r="M3189" s="14"/>
      <c r="N3189" s="14"/>
      <c r="O3189" s="14"/>
      <c r="Q3189" s="14" t="str">
        <f>IF(moras!H3181="SI", moras!C3181, "")</f>
        <v/>
      </c>
      <c r="R3189" s="14">
        <f>IF(moras!H3181="NO", moras!C3181, "")</f>
        <v>278030</v>
      </c>
      <c r="S3189" s="14">
        <f t="shared" si="52"/>
        <v>-278030</v>
      </c>
      <c r="T3189" s="14"/>
      <c r="U3189" s="14"/>
      <c r="V3189" s="14"/>
      <c r="W3189" s="14"/>
      <c r="X3189" s="14"/>
      <c r="Y3189" s="14"/>
      <c r="Z3189" s="14"/>
      <c r="AA3189" s="14"/>
      <c r="AB3189" s="14"/>
      <c r="AC3189" s="14"/>
      <c r="AD3189" s="14"/>
      <c r="AE3189" s="14"/>
      <c r="AF3189" s="14"/>
      <c r="AG3189" s="14"/>
      <c r="AH3189" s="14"/>
      <c r="AI3189" s="14"/>
      <c r="AJ3189" s="14"/>
      <c r="AK3189" s="14"/>
      <c r="AL3189" s="14"/>
    </row>
    <row r="3190" spans="1:38">
      <c r="A3190" s="14"/>
      <c r="B3190" s="14"/>
      <c r="C3190" s="14"/>
      <c r="D3190" s="14"/>
      <c r="E3190" s="14"/>
      <c r="F3190" s="14"/>
      <c r="G3190" s="14"/>
      <c r="H3190" s="14"/>
      <c r="I3190" s="14"/>
      <c r="J3190" s="14"/>
      <c r="K3190" s="14"/>
      <c r="L3190" s="14"/>
      <c r="M3190" s="14"/>
      <c r="N3190" s="14"/>
      <c r="O3190" s="14"/>
      <c r="Q3190" s="14">
        <f>IF(moras!H3182="SI", moras!C3182, "")</f>
        <v>473621</v>
      </c>
      <c r="R3190" s="14" t="str">
        <f>IF(moras!H3182="NO", moras!C3182, "")</f>
        <v/>
      </c>
      <c r="S3190" s="14" t="e">
        <f t="shared" si="52"/>
        <v>#VALUE!</v>
      </c>
      <c r="T3190" s="14"/>
      <c r="U3190" s="14"/>
      <c r="V3190" s="14"/>
      <c r="W3190" s="14"/>
      <c r="X3190" s="14"/>
      <c r="Y3190" s="14"/>
      <c r="Z3190" s="14"/>
      <c r="AA3190" s="14"/>
      <c r="AB3190" s="14"/>
      <c r="AC3190" s="14"/>
      <c r="AD3190" s="14"/>
      <c r="AE3190" s="14"/>
      <c r="AF3190" s="14"/>
      <c r="AG3190" s="14"/>
      <c r="AH3190" s="14"/>
      <c r="AI3190" s="14"/>
      <c r="AJ3190" s="14"/>
      <c r="AK3190" s="14"/>
      <c r="AL3190" s="14"/>
    </row>
    <row r="3191" spans="1:38">
      <c r="A3191" s="14"/>
      <c r="B3191" s="14"/>
      <c r="C3191" s="14"/>
      <c r="D3191" s="14"/>
      <c r="E3191" s="14"/>
      <c r="F3191" s="14"/>
      <c r="G3191" s="14"/>
      <c r="H3191" s="14"/>
      <c r="I3191" s="14"/>
      <c r="J3191" s="14"/>
      <c r="K3191" s="14"/>
      <c r="L3191" s="14"/>
      <c r="M3191" s="14"/>
      <c r="N3191" s="14"/>
      <c r="O3191" s="14"/>
      <c r="Q3191" s="14" t="str">
        <f>IF(moras!H3183="SI", moras!C3183, "")</f>
        <v/>
      </c>
      <c r="R3191" s="14">
        <f>IF(moras!H3183="NO", moras!C3183, "")</f>
        <v>559000</v>
      </c>
      <c r="S3191" s="14">
        <f t="shared" si="52"/>
        <v>-559000</v>
      </c>
      <c r="T3191" s="14"/>
      <c r="U3191" s="14"/>
      <c r="V3191" s="14"/>
      <c r="W3191" s="14"/>
      <c r="X3191" s="14"/>
      <c r="Y3191" s="14"/>
      <c r="Z3191" s="14"/>
      <c r="AA3191" s="14"/>
      <c r="AB3191" s="14"/>
      <c r="AC3191" s="14"/>
      <c r="AD3191" s="14"/>
      <c r="AE3191" s="14"/>
      <c r="AF3191" s="14"/>
      <c r="AG3191" s="14"/>
      <c r="AH3191" s="14"/>
      <c r="AI3191" s="14"/>
      <c r="AJ3191" s="14"/>
      <c r="AK3191" s="14"/>
      <c r="AL3191" s="14"/>
    </row>
    <row r="3192" spans="1:38">
      <c r="A3192" s="14"/>
      <c r="B3192" s="14"/>
      <c r="C3192" s="14"/>
      <c r="D3192" s="14"/>
      <c r="E3192" s="14"/>
      <c r="F3192" s="14"/>
      <c r="G3192" s="14"/>
      <c r="H3192" s="14"/>
      <c r="I3192" s="14"/>
      <c r="J3192" s="14"/>
      <c r="K3192" s="14"/>
      <c r="L3192" s="14"/>
      <c r="M3192" s="14"/>
      <c r="N3192" s="14"/>
      <c r="O3192" s="14"/>
      <c r="Q3192" s="14" t="str">
        <f>IF(moras!H3184="SI", moras!C3184, "")</f>
        <v/>
      </c>
      <c r="R3192" s="14">
        <f>IF(moras!H3184="NO", moras!C3184, "")</f>
        <v>484144</v>
      </c>
      <c r="S3192" s="14">
        <f t="shared" si="52"/>
        <v>-484144</v>
      </c>
      <c r="T3192" s="14"/>
      <c r="U3192" s="14"/>
      <c r="V3192" s="14"/>
      <c r="W3192" s="14"/>
      <c r="X3192" s="14"/>
      <c r="Y3192" s="14"/>
      <c r="Z3192" s="14"/>
      <c r="AA3192" s="14"/>
      <c r="AB3192" s="14"/>
      <c r="AC3192" s="14"/>
      <c r="AD3192" s="14"/>
      <c r="AE3192" s="14"/>
      <c r="AF3192" s="14"/>
      <c r="AG3192" s="14"/>
      <c r="AH3192" s="14"/>
      <c r="AI3192" s="14"/>
      <c r="AJ3192" s="14"/>
      <c r="AK3192" s="14"/>
      <c r="AL3192" s="14"/>
    </row>
    <row r="3193" spans="1:38">
      <c r="A3193" s="14"/>
      <c r="B3193" s="14"/>
      <c r="C3193" s="14"/>
      <c r="D3193" s="14"/>
      <c r="E3193" s="14"/>
      <c r="F3193" s="14"/>
      <c r="G3193" s="14"/>
      <c r="H3193" s="14"/>
      <c r="I3193" s="14"/>
      <c r="J3193" s="14"/>
      <c r="K3193" s="14"/>
      <c r="L3193" s="14"/>
      <c r="M3193" s="14"/>
      <c r="N3193" s="14"/>
      <c r="O3193" s="14"/>
      <c r="Q3193" s="14" t="str">
        <f>IF(moras!H3185="SI", moras!C3185, "")</f>
        <v/>
      </c>
      <c r="R3193" s="14">
        <f>IF(moras!H3185="NO", moras!C3185, "")</f>
        <v>278030</v>
      </c>
      <c r="S3193" s="14">
        <f t="shared" si="52"/>
        <v>-278030</v>
      </c>
      <c r="T3193" s="14"/>
      <c r="U3193" s="14"/>
      <c r="V3193" s="14"/>
      <c r="W3193" s="14"/>
      <c r="X3193" s="14"/>
      <c r="Y3193" s="14"/>
      <c r="Z3193" s="14"/>
      <c r="AA3193" s="14"/>
      <c r="AB3193" s="14"/>
      <c r="AC3193" s="14"/>
      <c r="AD3193" s="14"/>
      <c r="AE3193" s="14"/>
      <c r="AF3193" s="14"/>
      <c r="AG3193" s="14"/>
      <c r="AH3193" s="14"/>
      <c r="AI3193" s="14"/>
      <c r="AJ3193" s="14"/>
      <c r="AK3193" s="14"/>
      <c r="AL3193" s="14"/>
    </row>
    <row r="3194" spans="1:38">
      <c r="A3194" s="14"/>
      <c r="B3194" s="14"/>
      <c r="C3194" s="14"/>
      <c r="D3194" s="14"/>
      <c r="E3194" s="14"/>
      <c r="F3194" s="14"/>
      <c r="G3194" s="14"/>
      <c r="H3194" s="14"/>
      <c r="I3194" s="14"/>
      <c r="J3194" s="14"/>
      <c r="K3194" s="14"/>
      <c r="L3194" s="14"/>
      <c r="M3194" s="14"/>
      <c r="N3194" s="14"/>
      <c r="O3194" s="14"/>
      <c r="Q3194" s="14" t="str">
        <f>IF(moras!H3186="SI", moras!C3186, "")</f>
        <v/>
      </c>
      <c r="R3194" s="14">
        <f>IF(moras!H3186="NO", moras!C3186, "")</f>
        <v>1000000</v>
      </c>
      <c r="S3194" s="14">
        <f t="shared" si="52"/>
        <v>-1000000</v>
      </c>
      <c r="T3194" s="14"/>
      <c r="U3194" s="14"/>
      <c r="V3194" s="14"/>
      <c r="W3194" s="14"/>
      <c r="X3194" s="14"/>
      <c r="Y3194" s="14"/>
      <c r="Z3194" s="14"/>
      <c r="AA3194" s="14"/>
      <c r="AB3194" s="14"/>
      <c r="AC3194" s="14"/>
      <c r="AD3194" s="14"/>
      <c r="AE3194" s="14"/>
      <c r="AF3194" s="14"/>
      <c r="AG3194" s="14"/>
      <c r="AH3194" s="14"/>
      <c r="AI3194" s="14"/>
      <c r="AJ3194" s="14"/>
      <c r="AK3194" s="14"/>
      <c r="AL3194" s="14"/>
    </row>
    <row r="3195" spans="1:38">
      <c r="A3195" s="14"/>
      <c r="B3195" s="14"/>
      <c r="C3195" s="14"/>
      <c r="D3195" s="14"/>
      <c r="E3195" s="14"/>
      <c r="F3195" s="14"/>
      <c r="G3195" s="14"/>
      <c r="H3195" s="14"/>
      <c r="I3195" s="14"/>
      <c r="J3195" s="14"/>
      <c r="K3195" s="14"/>
      <c r="L3195" s="14"/>
      <c r="M3195" s="14"/>
      <c r="N3195" s="14"/>
      <c r="O3195" s="14"/>
      <c r="Q3195" s="14" t="str">
        <f>IF(moras!H3187="SI", moras!C3187, "")</f>
        <v/>
      </c>
      <c r="R3195" s="14">
        <f>IF(moras!H3187="NO", moras!C3187, "")</f>
        <v>532896.9</v>
      </c>
      <c r="S3195" s="14">
        <f t="shared" si="52"/>
        <v>-532896.9</v>
      </c>
      <c r="T3195" s="14"/>
      <c r="U3195" s="14"/>
      <c r="V3195" s="14"/>
      <c r="W3195" s="14"/>
      <c r="X3195" s="14"/>
      <c r="Y3195" s="14"/>
      <c r="Z3195" s="14"/>
      <c r="AA3195" s="14"/>
      <c r="AB3195" s="14"/>
      <c r="AC3195" s="14"/>
      <c r="AD3195" s="14"/>
      <c r="AE3195" s="14"/>
      <c r="AF3195" s="14"/>
      <c r="AG3195" s="14"/>
      <c r="AH3195" s="14"/>
      <c r="AI3195" s="14"/>
      <c r="AJ3195" s="14"/>
      <c r="AK3195" s="14"/>
      <c r="AL3195" s="14"/>
    </row>
    <row r="3196" spans="1:38">
      <c r="A3196" s="14"/>
      <c r="B3196" s="14"/>
      <c r="C3196" s="14"/>
      <c r="D3196" s="14"/>
      <c r="E3196" s="14"/>
      <c r="F3196" s="14"/>
      <c r="G3196" s="14"/>
      <c r="H3196" s="14"/>
      <c r="I3196" s="14"/>
      <c r="J3196" s="14"/>
      <c r="K3196" s="14"/>
      <c r="L3196" s="14"/>
      <c r="M3196" s="14"/>
      <c r="N3196" s="14"/>
      <c r="O3196" s="14"/>
      <c r="Q3196" s="14" t="str">
        <f>IF(moras!H3188="SI", moras!C3188, "")</f>
        <v/>
      </c>
      <c r="R3196" s="14">
        <f>IF(moras!H3188="NO", moras!C3188, "")</f>
        <v>914404.3</v>
      </c>
      <c r="S3196" s="14">
        <f t="shared" si="52"/>
        <v>-914404.3</v>
      </c>
      <c r="T3196" s="14"/>
      <c r="U3196" s="14"/>
      <c r="V3196" s="14"/>
      <c r="W3196" s="14"/>
      <c r="X3196" s="14"/>
      <c r="Y3196" s="14"/>
      <c r="Z3196" s="14"/>
      <c r="AA3196" s="14"/>
      <c r="AB3196" s="14"/>
      <c r="AC3196" s="14"/>
      <c r="AD3196" s="14"/>
      <c r="AE3196" s="14"/>
      <c r="AF3196" s="14"/>
      <c r="AG3196" s="14"/>
      <c r="AH3196" s="14"/>
      <c r="AI3196" s="14"/>
      <c r="AJ3196" s="14"/>
      <c r="AK3196" s="14"/>
      <c r="AL3196" s="14"/>
    </row>
    <row r="3197" spans="1:38">
      <c r="A3197" s="14"/>
      <c r="B3197" s="14"/>
      <c r="C3197" s="14"/>
      <c r="D3197" s="14"/>
      <c r="E3197" s="14"/>
      <c r="F3197" s="14"/>
      <c r="G3197" s="14"/>
      <c r="H3197" s="14"/>
      <c r="I3197" s="14"/>
      <c r="J3197" s="14"/>
      <c r="K3197" s="14"/>
      <c r="L3197" s="14"/>
      <c r="M3197" s="14"/>
      <c r="N3197" s="14"/>
      <c r="O3197" s="14"/>
      <c r="Q3197" s="14" t="str">
        <f>IF(moras!H3189="SI", moras!C3189, "")</f>
        <v/>
      </c>
      <c r="R3197" s="14">
        <f>IF(moras!H3189="NO", moras!C3189, "")</f>
        <v>680960</v>
      </c>
      <c r="S3197" s="14">
        <f t="shared" si="52"/>
        <v>-680960</v>
      </c>
      <c r="T3197" s="14"/>
      <c r="U3197" s="14"/>
      <c r="V3197" s="14"/>
      <c r="W3197" s="14"/>
      <c r="X3197" s="14"/>
      <c r="Y3197" s="14"/>
      <c r="Z3197" s="14"/>
      <c r="AA3197" s="14"/>
      <c r="AB3197" s="14"/>
      <c r="AC3197" s="14"/>
      <c r="AD3197" s="14"/>
      <c r="AE3197" s="14"/>
      <c r="AF3197" s="14"/>
      <c r="AG3197" s="14"/>
      <c r="AH3197" s="14"/>
      <c r="AI3197" s="14"/>
      <c r="AJ3197" s="14"/>
      <c r="AK3197" s="14"/>
      <c r="AL3197" s="14"/>
    </row>
    <row r="3198" spans="1:38">
      <c r="A3198" s="14"/>
      <c r="B3198" s="14"/>
      <c r="C3198" s="14"/>
      <c r="D3198" s="14"/>
      <c r="E3198" s="14"/>
      <c r="F3198" s="14"/>
      <c r="G3198" s="14"/>
      <c r="H3198" s="14"/>
      <c r="I3198" s="14"/>
      <c r="J3198" s="14"/>
      <c r="K3198" s="14"/>
      <c r="L3198" s="14"/>
      <c r="M3198" s="14"/>
      <c r="N3198" s="14"/>
      <c r="O3198" s="14"/>
      <c r="Q3198" s="14" t="str">
        <f>IF(moras!H3190="SI", moras!C3190, "")</f>
        <v/>
      </c>
      <c r="R3198" s="14">
        <f>IF(moras!H3190="NO", moras!C3190, "")</f>
        <v>409256.03</v>
      </c>
      <c r="S3198" s="14">
        <f t="shared" si="52"/>
        <v>-409256.03</v>
      </c>
      <c r="T3198" s="14"/>
      <c r="U3198" s="14"/>
      <c r="V3198" s="14"/>
      <c r="W3198" s="14"/>
      <c r="X3198" s="14"/>
      <c r="Y3198" s="14"/>
      <c r="Z3198" s="14"/>
      <c r="AA3198" s="14"/>
      <c r="AB3198" s="14"/>
      <c r="AC3198" s="14"/>
      <c r="AD3198" s="14"/>
      <c r="AE3198" s="14"/>
      <c r="AF3198" s="14"/>
      <c r="AG3198" s="14"/>
      <c r="AH3198" s="14"/>
      <c r="AI3198" s="14"/>
      <c r="AJ3198" s="14"/>
      <c r="AK3198" s="14"/>
      <c r="AL3198" s="14"/>
    </row>
    <row r="3199" spans="1:38">
      <c r="A3199" s="14"/>
      <c r="B3199" s="14"/>
      <c r="C3199" s="14"/>
      <c r="D3199" s="14"/>
      <c r="E3199" s="14"/>
      <c r="F3199" s="14"/>
      <c r="G3199" s="14"/>
      <c r="H3199" s="14"/>
      <c r="I3199" s="14"/>
      <c r="J3199" s="14"/>
      <c r="K3199" s="14"/>
      <c r="L3199" s="14"/>
      <c r="M3199" s="14"/>
      <c r="N3199" s="14"/>
      <c r="O3199" s="14"/>
      <c r="Q3199" s="14" t="str">
        <f>IF(moras!H3191="SI", moras!C3191, "")</f>
        <v/>
      </c>
      <c r="R3199" s="14">
        <f>IF(moras!H3191="NO", moras!C3191, "")</f>
        <v>297045</v>
      </c>
      <c r="S3199" s="14">
        <f t="shared" si="52"/>
        <v>-297045</v>
      </c>
      <c r="T3199" s="14"/>
      <c r="U3199" s="14"/>
      <c r="V3199" s="14"/>
      <c r="W3199" s="14"/>
      <c r="X3199" s="14"/>
      <c r="Y3199" s="14"/>
      <c r="Z3199" s="14"/>
      <c r="AA3199" s="14"/>
      <c r="AB3199" s="14"/>
      <c r="AC3199" s="14"/>
      <c r="AD3199" s="14"/>
      <c r="AE3199" s="14"/>
      <c r="AF3199" s="14"/>
      <c r="AG3199" s="14"/>
      <c r="AH3199" s="14"/>
      <c r="AI3199" s="14"/>
      <c r="AJ3199" s="14"/>
      <c r="AK3199" s="14"/>
      <c r="AL3199" s="14"/>
    </row>
    <row r="3200" spans="1:38">
      <c r="A3200" s="14"/>
      <c r="B3200" s="14"/>
      <c r="C3200" s="14"/>
      <c r="D3200" s="14"/>
      <c r="E3200" s="14"/>
      <c r="F3200" s="14"/>
      <c r="G3200" s="14"/>
      <c r="H3200" s="14"/>
      <c r="I3200" s="14"/>
      <c r="J3200" s="14"/>
      <c r="K3200" s="14"/>
      <c r="L3200" s="14"/>
      <c r="M3200" s="14"/>
      <c r="N3200" s="14"/>
      <c r="O3200" s="14"/>
      <c r="Q3200" s="14" t="str">
        <f>IF(moras!H3192="SI", moras!C3192, "")</f>
        <v/>
      </c>
      <c r="R3200" s="14">
        <f>IF(moras!H3192="NO", moras!C3192, "")</f>
        <v>278030</v>
      </c>
      <c r="S3200" s="14">
        <f t="shared" si="52"/>
        <v>-278030</v>
      </c>
      <c r="T3200" s="14"/>
      <c r="U3200" s="14"/>
      <c r="V3200" s="14"/>
      <c r="W3200" s="14"/>
      <c r="X3200" s="14"/>
      <c r="Y3200" s="14"/>
      <c r="Z3200" s="14"/>
      <c r="AA3200" s="14"/>
      <c r="AB3200" s="14"/>
      <c r="AC3200" s="14"/>
      <c r="AD3200" s="14"/>
      <c r="AE3200" s="14"/>
      <c r="AF3200" s="14"/>
      <c r="AG3200" s="14"/>
      <c r="AH3200" s="14"/>
      <c r="AI3200" s="14"/>
      <c r="AJ3200" s="14"/>
      <c r="AK3200" s="14"/>
      <c r="AL3200" s="14"/>
    </row>
    <row r="3201" spans="1:38">
      <c r="A3201" s="14"/>
      <c r="B3201" s="14"/>
      <c r="C3201" s="14"/>
      <c r="D3201" s="14"/>
      <c r="E3201" s="14"/>
      <c r="F3201" s="14"/>
      <c r="G3201" s="14"/>
      <c r="H3201" s="14"/>
      <c r="I3201" s="14"/>
      <c r="J3201" s="14"/>
      <c r="K3201" s="14"/>
      <c r="L3201" s="14"/>
      <c r="M3201" s="14"/>
      <c r="N3201" s="14"/>
      <c r="O3201" s="14"/>
      <c r="Q3201" s="14" t="str">
        <f>IF(moras!H3193="SI", moras!C3193, "")</f>
        <v/>
      </c>
      <c r="R3201" s="14">
        <f>IF(moras!H3193="NO", moras!C3193, "")</f>
        <v>762359.6</v>
      </c>
      <c r="S3201" s="14">
        <f t="shared" si="52"/>
        <v>-762359.6</v>
      </c>
      <c r="T3201" s="14"/>
      <c r="U3201" s="14"/>
      <c r="V3201" s="14"/>
      <c r="W3201" s="14"/>
      <c r="X3201" s="14"/>
      <c r="Y3201" s="14"/>
      <c r="Z3201" s="14"/>
      <c r="AA3201" s="14"/>
      <c r="AB3201" s="14"/>
      <c r="AC3201" s="14"/>
      <c r="AD3201" s="14"/>
      <c r="AE3201" s="14"/>
      <c r="AF3201" s="14"/>
      <c r="AG3201" s="14"/>
      <c r="AH3201" s="14"/>
      <c r="AI3201" s="14"/>
      <c r="AJ3201" s="14"/>
      <c r="AK3201" s="14"/>
      <c r="AL3201" s="14"/>
    </row>
    <row r="3202" spans="1:38">
      <c r="A3202" s="14"/>
      <c r="B3202" s="14"/>
      <c r="C3202" s="14"/>
      <c r="D3202" s="14"/>
      <c r="E3202" s="14"/>
      <c r="F3202" s="14"/>
      <c r="G3202" s="14"/>
      <c r="H3202" s="14"/>
      <c r="I3202" s="14"/>
      <c r="J3202" s="14"/>
      <c r="K3202" s="14"/>
      <c r="L3202" s="14"/>
      <c r="M3202" s="14"/>
      <c r="N3202" s="14"/>
      <c r="O3202" s="14"/>
      <c r="Q3202" s="14">
        <f>IF(moras!H3194="SI", moras!C3194, "")</f>
        <v>639148</v>
      </c>
      <c r="R3202" s="14" t="str">
        <f>IF(moras!H3194="NO", moras!C3194, "")</f>
        <v/>
      </c>
      <c r="S3202" s="14" t="e">
        <f t="shared" si="52"/>
        <v>#VALUE!</v>
      </c>
      <c r="T3202" s="14"/>
      <c r="U3202" s="14"/>
      <c r="V3202" s="14"/>
      <c r="W3202" s="14"/>
      <c r="X3202" s="14"/>
      <c r="Y3202" s="14"/>
      <c r="Z3202" s="14"/>
      <c r="AA3202" s="14"/>
      <c r="AB3202" s="14"/>
      <c r="AC3202" s="14"/>
      <c r="AD3202" s="14"/>
      <c r="AE3202" s="14"/>
      <c r="AF3202" s="14"/>
      <c r="AG3202" s="14"/>
      <c r="AH3202" s="14"/>
      <c r="AI3202" s="14"/>
      <c r="AJ3202" s="14"/>
      <c r="AK3202" s="14"/>
      <c r="AL3202" s="14"/>
    </row>
    <row r="3203" spans="1:38">
      <c r="A3203" s="14"/>
      <c r="B3203" s="14"/>
      <c r="C3203" s="14"/>
      <c r="D3203" s="14"/>
      <c r="E3203" s="14"/>
      <c r="F3203" s="14"/>
      <c r="G3203" s="14"/>
      <c r="H3203" s="14"/>
      <c r="I3203" s="14"/>
      <c r="J3203" s="14"/>
      <c r="K3203" s="14"/>
      <c r="L3203" s="14"/>
      <c r="M3203" s="14"/>
      <c r="N3203" s="14"/>
      <c r="O3203" s="14"/>
      <c r="Q3203" s="14">
        <f>IF(moras!H3195="SI", moras!C3195, "")</f>
        <v>410495.2</v>
      </c>
      <c r="R3203" s="14" t="str">
        <f>IF(moras!H3195="NO", moras!C3195, "")</f>
        <v/>
      </c>
      <c r="S3203" s="14" t="e">
        <f t="shared" si="52"/>
        <v>#VALUE!</v>
      </c>
      <c r="T3203" s="14"/>
      <c r="U3203" s="14"/>
      <c r="V3203" s="14"/>
      <c r="W3203" s="14"/>
      <c r="X3203" s="14"/>
      <c r="Y3203" s="14"/>
      <c r="Z3203" s="14"/>
      <c r="AA3203" s="14"/>
      <c r="AB3203" s="14"/>
      <c r="AC3203" s="14"/>
      <c r="AD3203" s="14"/>
      <c r="AE3203" s="14"/>
      <c r="AF3203" s="14"/>
      <c r="AG3203" s="14"/>
      <c r="AH3203" s="14"/>
      <c r="AI3203" s="14"/>
      <c r="AJ3203" s="14"/>
      <c r="AK3203" s="14"/>
      <c r="AL3203" s="14"/>
    </row>
    <row r="3204" spans="1:38">
      <c r="A3204" s="14"/>
      <c r="B3204" s="14"/>
      <c r="C3204" s="14"/>
      <c r="D3204" s="14"/>
      <c r="E3204" s="14"/>
      <c r="F3204" s="14"/>
      <c r="G3204" s="14"/>
      <c r="H3204" s="14"/>
      <c r="I3204" s="14"/>
      <c r="J3204" s="14"/>
      <c r="K3204" s="14"/>
      <c r="L3204" s="14"/>
      <c r="M3204" s="14"/>
      <c r="N3204" s="14"/>
      <c r="O3204" s="14"/>
      <c r="Q3204" s="14" t="str">
        <f>IF(moras!H3196="SI", moras!C3196, "")</f>
        <v/>
      </c>
      <c r="R3204" s="14">
        <f>IF(moras!H3196="NO", moras!C3196, "")</f>
        <v>504218.48</v>
      </c>
      <c r="S3204" s="14">
        <f t="shared" si="52"/>
        <v>-504218.48</v>
      </c>
      <c r="T3204" s="14"/>
      <c r="U3204" s="14"/>
      <c r="V3204" s="14"/>
      <c r="W3204" s="14"/>
      <c r="X3204" s="14"/>
      <c r="Y3204" s="14"/>
      <c r="Z3204" s="14"/>
      <c r="AA3204" s="14"/>
      <c r="AB3204" s="14"/>
      <c r="AC3204" s="14"/>
      <c r="AD3204" s="14"/>
      <c r="AE3204" s="14"/>
      <c r="AF3204" s="14"/>
      <c r="AG3204" s="14"/>
      <c r="AH3204" s="14"/>
      <c r="AI3204" s="14"/>
      <c r="AJ3204" s="14"/>
      <c r="AK3204" s="14"/>
      <c r="AL3204" s="14"/>
    </row>
    <row r="3205" spans="1:38">
      <c r="A3205" s="14"/>
      <c r="B3205" s="14"/>
      <c r="C3205" s="14"/>
      <c r="D3205" s="14"/>
      <c r="E3205" s="14"/>
      <c r="F3205" s="14"/>
      <c r="G3205" s="14"/>
      <c r="H3205" s="14"/>
      <c r="I3205" s="14"/>
      <c r="J3205" s="14"/>
      <c r="K3205" s="14"/>
      <c r="L3205" s="14"/>
      <c r="M3205" s="14"/>
      <c r="N3205" s="14"/>
      <c r="O3205" s="14"/>
      <c r="Q3205" s="14" t="str">
        <f>IF(moras!H3197="SI", moras!C3197, "")</f>
        <v/>
      </c>
      <c r="R3205" s="14">
        <f>IF(moras!H3197="NO", moras!C3197, "")</f>
        <v>660746</v>
      </c>
      <c r="S3205" s="14">
        <f t="shared" si="52"/>
        <v>-660746</v>
      </c>
      <c r="T3205" s="14"/>
      <c r="U3205" s="14"/>
      <c r="V3205" s="14"/>
      <c r="W3205" s="14"/>
      <c r="X3205" s="14"/>
      <c r="Y3205" s="14"/>
      <c r="Z3205" s="14"/>
      <c r="AA3205" s="14"/>
      <c r="AB3205" s="14"/>
      <c r="AC3205" s="14"/>
      <c r="AD3205" s="14"/>
      <c r="AE3205" s="14"/>
      <c r="AF3205" s="14"/>
      <c r="AG3205" s="14"/>
      <c r="AH3205" s="14"/>
      <c r="AI3205" s="14"/>
      <c r="AJ3205" s="14"/>
      <c r="AK3205" s="14"/>
      <c r="AL3205" s="14"/>
    </row>
    <row r="3206" spans="1:38">
      <c r="A3206" s="14"/>
      <c r="B3206" s="14"/>
      <c r="C3206" s="14"/>
      <c r="D3206" s="14"/>
      <c r="E3206" s="14"/>
      <c r="F3206" s="14"/>
      <c r="G3206" s="14"/>
      <c r="H3206" s="14"/>
      <c r="I3206" s="14"/>
      <c r="J3206" s="14"/>
      <c r="K3206" s="14"/>
      <c r="L3206" s="14"/>
      <c r="M3206" s="14"/>
      <c r="N3206" s="14"/>
      <c r="O3206" s="14"/>
      <c r="Q3206" s="14" t="str">
        <f>IF(moras!H3198="SI", moras!C3198, "")</f>
        <v/>
      </c>
      <c r="R3206" s="14">
        <f>IF(moras!H3198="NO", moras!C3198, "")</f>
        <v>874538.66</v>
      </c>
      <c r="S3206" s="14">
        <f t="shared" si="52"/>
        <v>-874538.66</v>
      </c>
      <c r="T3206" s="14"/>
      <c r="U3206" s="14"/>
      <c r="V3206" s="14"/>
      <c r="W3206" s="14"/>
      <c r="X3206" s="14"/>
      <c r="Y3206" s="14"/>
      <c r="Z3206" s="14"/>
      <c r="AA3206" s="14"/>
      <c r="AB3206" s="14"/>
      <c r="AC3206" s="14"/>
      <c r="AD3206" s="14"/>
      <c r="AE3206" s="14"/>
      <c r="AF3206" s="14"/>
      <c r="AG3206" s="14"/>
      <c r="AH3206" s="14"/>
      <c r="AI3206" s="14"/>
      <c r="AJ3206" s="14"/>
      <c r="AK3206" s="14"/>
      <c r="AL3206" s="14"/>
    </row>
    <row r="3207" spans="1:38">
      <c r="A3207" s="14"/>
      <c r="B3207" s="14"/>
      <c r="C3207" s="14"/>
      <c r="D3207" s="14"/>
      <c r="E3207" s="14"/>
      <c r="F3207" s="14"/>
      <c r="G3207" s="14"/>
      <c r="H3207" s="14"/>
      <c r="I3207" s="14"/>
      <c r="J3207" s="14"/>
      <c r="K3207" s="14"/>
      <c r="L3207" s="14"/>
      <c r="M3207" s="14"/>
      <c r="N3207" s="14"/>
      <c r="O3207" s="14"/>
      <c r="Q3207" s="14" t="str">
        <f>IF(moras!H3199="SI", moras!C3199, "")</f>
        <v/>
      </c>
      <c r="R3207" s="14">
        <f>IF(moras!H3199="NO", moras!C3199, "")</f>
        <v>346062</v>
      </c>
      <c r="S3207" s="14">
        <f t="shared" si="52"/>
        <v>-346062</v>
      </c>
      <c r="T3207" s="14"/>
      <c r="U3207" s="14"/>
      <c r="V3207" s="14"/>
      <c r="W3207" s="14"/>
      <c r="X3207" s="14"/>
      <c r="Y3207" s="14"/>
      <c r="Z3207" s="14"/>
      <c r="AA3207" s="14"/>
      <c r="AB3207" s="14"/>
      <c r="AC3207" s="14"/>
      <c r="AD3207" s="14"/>
      <c r="AE3207" s="14"/>
      <c r="AF3207" s="14"/>
      <c r="AG3207" s="14"/>
      <c r="AH3207" s="14"/>
      <c r="AI3207" s="14"/>
      <c r="AJ3207" s="14"/>
      <c r="AK3207" s="14"/>
      <c r="AL3207" s="14"/>
    </row>
    <row r="3208" spans="1:38">
      <c r="A3208" s="14"/>
      <c r="B3208" s="14"/>
      <c r="C3208" s="14"/>
      <c r="D3208" s="14"/>
      <c r="E3208" s="14"/>
      <c r="F3208" s="14"/>
      <c r="G3208" s="14"/>
      <c r="H3208" s="14"/>
      <c r="I3208" s="14"/>
      <c r="J3208" s="14"/>
      <c r="K3208" s="14"/>
      <c r="L3208" s="14"/>
      <c r="M3208" s="14"/>
      <c r="N3208" s="14"/>
      <c r="O3208" s="14"/>
      <c r="Q3208" s="14" t="str">
        <f>IF(moras!H3200="SI", moras!C3200, "")</f>
        <v/>
      </c>
      <c r="R3208" s="14">
        <f>IF(moras!H3200="NO", moras!C3200, "")</f>
        <v>641782.9</v>
      </c>
      <c r="S3208" s="14">
        <f t="shared" si="52"/>
        <v>-641782.9</v>
      </c>
      <c r="T3208" s="14"/>
      <c r="U3208" s="14"/>
      <c r="V3208" s="14"/>
      <c r="W3208" s="14"/>
      <c r="X3208" s="14"/>
      <c r="Y3208" s="14"/>
      <c r="Z3208" s="14"/>
      <c r="AA3208" s="14"/>
      <c r="AB3208" s="14"/>
      <c r="AC3208" s="14"/>
      <c r="AD3208" s="14"/>
      <c r="AE3208" s="14"/>
      <c r="AF3208" s="14"/>
      <c r="AG3208" s="14"/>
      <c r="AH3208" s="14"/>
      <c r="AI3208" s="14"/>
      <c r="AJ3208" s="14"/>
      <c r="AK3208" s="14"/>
      <c r="AL3208" s="14"/>
    </row>
    <row r="3209" spans="1:38">
      <c r="A3209" s="14"/>
      <c r="B3209" s="14"/>
      <c r="C3209" s="14"/>
      <c r="D3209" s="14"/>
      <c r="E3209" s="14"/>
      <c r="F3209" s="14"/>
      <c r="G3209" s="14"/>
      <c r="H3209" s="14"/>
      <c r="I3209" s="14"/>
      <c r="J3209" s="14"/>
      <c r="K3209" s="14"/>
      <c r="L3209" s="14"/>
      <c r="M3209" s="14"/>
      <c r="N3209" s="14"/>
      <c r="O3209" s="14"/>
      <c r="Q3209" s="14" t="str">
        <f>IF(moras!H3201="SI", moras!C3201, "")</f>
        <v/>
      </c>
      <c r="R3209" s="14">
        <f>IF(moras!H3201="NO", moras!C3201, "")</f>
        <v>359544.27</v>
      </c>
      <c r="S3209" s="14">
        <f t="shared" si="52"/>
        <v>-359544.27</v>
      </c>
      <c r="T3209" s="14"/>
      <c r="U3209" s="14"/>
      <c r="V3209" s="14"/>
      <c r="W3209" s="14"/>
      <c r="X3209" s="14"/>
      <c r="Y3209" s="14"/>
      <c r="Z3209" s="14"/>
      <c r="AA3209" s="14"/>
      <c r="AB3209" s="14"/>
      <c r="AC3209" s="14"/>
      <c r="AD3209" s="14"/>
      <c r="AE3209" s="14"/>
      <c r="AF3209" s="14"/>
      <c r="AG3209" s="14"/>
      <c r="AH3209" s="14"/>
      <c r="AI3209" s="14"/>
      <c r="AJ3209" s="14"/>
      <c r="AK3209" s="14"/>
      <c r="AL3209" s="14"/>
    </row>
    <row r="3210" spans="1:38">
      <c r="A3210" s="14"/>
      <c r="B3210" s="14"/>
      <c r="C3210" s="14"/>
      <c r="D3210" s="14"/>
      <c r="E3210" s="14"/>
      <c r="F3210" s="14"/>
      <c r="G3210" s="14"/>
      <c r="H3210" s="14"/>
      <c r="I3210" s="14"/>
      <c r="J3210" s="14"/>
      <c r="K3210" s="14"/>
      <c r="L3210" s="14"/>
      <c r="M3210" s="14"/>
      <c r="N3210" s="14"/>
      <c r="O3210" s="14"/>
      <c r="Q3210" s="14" t="str">
        <f>IF(moras!H3202="SI", moras!C3202, "")</f>
        <v/>
      </c>
      <c r="R3210" s="14">
        <f>IF(moras!H3202="NO", moras!C3202, "")</f>
        <v>326704.05</v>
      </c>
      <c r="S3210" s="14">
        <f t="shared" si="52"/>
        <v>-326704.05</v>
      </c>
      <c r="T3210" s="14"/>
      <c r="U3210" s="14"/>
      <c r="V3210" s="14"/>
      <c r="W3210" s="14"/>
      <c r="X3210" s="14"/>
      <c r="Y3210" s="14"/>
      <c r="Z3210" s="14"/>
      <c r="AA3210" s="14"/>
      <c r="AB3210" s="14"/>
      <c r="AC3210" s="14"/>
      <c r="AD3210" s="14"/>
      <c r="AE3210" s="14"/>
      <c r="AF3210" s="14"/>
      <c r="AG3210" s="14"/>
      <c r="AH3210" s="14"/>
      <c r="AI3210" s="14"/>
      <c r="AJ3210" s="14"/>
      <c r="AK3210" s="14"/>
      <c r="AL3210" s="14"/>
    </row>
    <row r="3211" spans="1:38">
      <c r="A3211" s="14"/>
      <c r="B3211" s="14"/>
      <c r="C3211" s="14"/>
      <c r="D3211" s="14"/>
      <c r="E3211" s="14"/>
      <c r="F3211" s="14"/>
      <c r="G3211" s="14"/>
      <c r="H3211" s="14"/>
      <c r="I3211" s="14"/>
      <c r="J3211" s="14"/>
      <c r="K3211" s="14"/>
      <c r="L3211" s="14"/>
      <c r="M3211" s="14"/>
      <c r="N3211" s="14"/>
      <c r="O3211" s="14"/>
      <c r="Q3211" s="14" t="str">
        <f>IF(moras!H3203="SI", moras!C3203, "")</f>
        <v/>
      </c>
      <c r="R3211" s="14">
        <f>IF(moras!H3203="NO", moras!C3203, "")</f>
        <v>300018</v>
      </c>
      <c r="S3211" s="14">
        <f t="shared" ref="S3211:S3274" si="53">-R3211</f>
        <v>-300018</v>
      </c>
      <c r="T3211" s="14"/>
      <c r="U3211" s="14"/>
      <c r="V3211" s="14"/>
      <c r="W3211" s="14"/>
      <c r="X3211" s="14"/>
      <c r="Y3211" s="14"/>
      <c r="Z3211" s="14"/>
      <c r="AA3211" s="14"/>
      <c r="AB3211" s="14"/>
      <c r="AC3211" s="14"/>
      <c r="AD3211" s="14"/>
      <c r="AE3211" s="14"/>
      <c r="AF3211" s="14"/>
      <c r="AG3211" s="14"/>
      <c r="AH3211" s="14"/>
      <c r="AI3211" s="14"/>
      <c r="AJ3211" s="14"/>
      <c r="AK3211" s="14"/>
      <c r="AL3211" s="14"/>
    </row>
    <row r="3212" spans="1:38">
      <c r="A3212" s="14"/>
      <c r="B3212" s="14"/>
      <c r="C3212" s="14"/>
      <c r="D3212" s="14"/>
      <c r="E3212" s="14"/>
      <c r="F3212" s="14"/>
      <c r="G3212" s="14"/>
      <c r="H3212" s="14"/>
      <c r="I3212" s="14"/>
      <c r="J3212" s="14"/>
      <c r="K3212" s="14"/>
      <c r="L3212" s="14"/>
      <c r="M3212" s="14"/>
      <c r="N3212" s="14"/>
      <c r="O3212" s="14"/>
      <c r="Q3212" s="14">
        <f>IF(moras!H3204="SI", moras!C3204, "")</f>
        <v>1160637.07</v>
      </c>
      <c r="R3212" s="14" t="str">
        <f>IF(moras!H3204="NO", moras!C3204, "")</f>
        <v/>
      </c>
      <c r="S3212" s="14" t="e">
        <f t="shared" si="53"/>
        <v>#VALUE!</v>
      </c>
      <c r="T3212" s="14"/>
      <c r="U3212" s="14"/>
      <c r="V3212" s="14"/>
      <c r="W3212" s="14"/>
      <c r="X3212" s="14"/>
      <c r="Y3212" s="14"/>
      <c r="Z3212" s="14"/>
      <c r="AA3212" s="14"/>
      <c r="AB3212" s="14"/>
      <c r="AC3212" s="14"/>
      <c r="AD3212" s="14"/>
      <c r="AE3212" s="14"/>
      <c r="AF3212" s="14"/>
      <c r="AG3212" s="14"/>
      <c r="AH3212" s="14"/>
      <c r="AI3212" s="14"/>
      <c r="AJ3212" s="14"/>
      <c r="AK3212" s="14"/>
      <c r="AL3212" s="14"/>
    </row>
    <row r="3213" spans="1:38">
      <c r="A3213" s="14"/>
      <c r="B3213" s="14"/>
      <c r="C3213" s="14"/>
      <c r="D3213" s="14"/>
      <c r="E3213" s="14"/>
      <c r="F3213" s="14"/>
      <c r="G3213" s="14"/>
      <c r="H3213" s="14"/>
      <c r="I3213" s="14"/>
      <c r="J3213" s="14"/>
      <c r="K3213" s="14"/>
      <c r="L3213" s="14"/>
      <c r="M3213" s="14"/>
      <c r="N3213" s="14"/>
      <c r="O3213" s="14"/>
      <c r="Q3213" s="14" t="str">
        <f>IF(moras!H3205="SI", moras!C3205, "")</f>
        <v/>
      </c>
      <c r="R3213" s="14">
        <f>IF(moras!H3205="NO", moras!C3205, "")</f>
        <v>367220</v>
      </c>
      <c r="S3213" s="14">
        <f t="shared" si="53"/>
        <v>-367220</v>
      </c>
      <c r="T3213" s="14"/>
      <c r="U3213" s="14"/>
      <c r="V3213" s="14"/>
      <c r="W3213" s="14"/>
      <c r="X3213" s="14"/>
      <c r="Y3213" s="14"/>
      <c r="Z3213" s="14"/>
      <c r="AA3213" s="14"/>
      <c r="AB3213" s="14"/>
      <c r="AC3213" s="14"/>
      <c r="AD3213" s="14"/>
      <c r="AE3213" s="14"/>
      <c r="AF3213" s="14"/>
      <c r="AG3213" s="14"/>
      <c r="AH3213" s="14"/>
      <c r="AI3213" s="14"/>
      <c r="AJ3213" s="14"/>
      <c r="AK3213" s="14"/>
      <c r="AL3213" s="14"/>
    </row>
    <row r="3214" spans="1:38">
      <c r="A3214" s="14"/>
      <c r="B3214" s="14"/>
      <c r="C3214" s="14"/>
      <c r="D3214" s="14"/>
      <c r="E3214" s="14"/>
      <c r="F3214" s="14"/>
      <c r="G3214" s="14"/>
      <c r="H3214" s="14"/>
      <c r="I3214" s="14"/>
      <c r="J3214" s="14"/>
      <c r="K3214" s="14"/>
      <c r="L3214" s="14"/>
      <c r="M3214" s="14"/>
      <c r="N3214" s="14"/>
      <c r="O3214" s="14"/>
      <c r="Q3214" s="14">
        <f>IF(moras!H3206="SI", moras!C3206, "")</f>
        <v>450886</v>
      </c>
      <c r="R3214" s="14" t="str">
        <f>IF(moras!H3206="NO", moras!C3206, "")</f>
        <v/>
      </c>
      <c r="S3214" s="14" t="e">
        <f t="shared" si="53"/>
        <v>#VALUE!</v>
      </c>
      <c r="T3214" s="14"/>
      <c r="U3214" s="14"/>
      <c r="V3214" s="14"/>
      <c r="W3214" s="14"/>
      <c r="X3214" s="14"/>
      <c r="Y3214" s="14"/>
      <c r="Z3214" s="14"/>
      <c r="AA3214" s="14"/>
      <c r="AB3214" s="14"/>
      <c r="AC3214" s="14"/>
      <c r="AD3214" s="14"/>
      <c r="AE3214" s="14"/>
      <c r="AF3214" s="14"/>
      <c r="AG3214" s="14"/>
      <c r="AH3214" s="14"/>
      <c r="AI3214" s="14"/>
      <c r="AJ3214" s="14"/>
      <c r="AK3214" s="14"/>
      <c r="AL3214" s="14"/>
    </row>
    <row r="3215" spans="1:38">
      <c r="A3215" s="14"/>
      <c r="B3215" s="14"/>
      <c r="C3215" s="14"/>
      <c r="D3215" s="14"/>
      <c r="E3215" s="14"/>
      <c r="F3215" s="14"/>
      <c r="G3215" s="14"/>
      <c r="H3215" s="14"/>
      <c r="I3215" s="14"/>
      <c r="J3215" s="14"/>
      <c r="K3215" s="14"/>
      <c r="L3215" s="14"/>
      <c r="M3215" s="14"/>
      <c r="N3215" s="14"/>
      <c r="O3215" s="14"/>
      <c r="Q3215" s="14" t="str">
        <f>IF(moras!H3207="SI", moras!C3207, "")</f>
        <v/>
      </c>
      <c r="R3215" s="14">
        <f>IF(moras!H3207="NO", moras!C3207, "")</f>
        <v>80000</v>
      </c>
      <c r="S3215" s="14">
        <f t="shared" si="53"/>
        <v>-80000</v>
      </c>
      <c r="T3215" s="14"/>
      <c r="U3215" s="14"/>
      <c r="V3215" s="14"/>
      <c r="W3215" s="14"/>
      <c r="X3215" s="14"/>
      <c r="Y3215" s="14"/>
      <c r="Z3215" s="14"/>
      <c r="AA3215" s="14"/>
      <c r="AB3215" s="14"/>
      <c r="AC3215" s="14"/>
      <c r="AD3215" s="14"/>
      <c r="AE3215" s="14"/>
      <c r="AF3215" s="14"/>
      <c r="AG3215" s="14"/>
      <c r="AH3215" s="14"/>
      <c r="AI3215" s="14"/>
      <c r="AJ3215" s="14"/>
      <c r="AK3215" s="14"/>
      <c r="AL3215" s="14"/>
    </row>
    <row r="3216" spans="1:38">
      <c r="A3216" s="14"/>
      <c r="B3216" s="14"/>
      <c r="C3216" s="14"/>
      <c r="D3216" s="14"/>
      <c r="E3216" s="14"/>
      <c r="F3216" s="14"/>
      <c r="G3216" s="14"/>
      <c r="H3216" s="14"/>
      <c r="I3216" s="14"/>
      <c r="J3216" s="14"/>
      <c r="K3216" s="14"/>
      <c r="L3216" s="14"/>
      <c r="M3216" s="14"/>
      <c r="N3216" s="14"/>
      <c r="O3216" s="14"/>
      <c r="Q3216" s="14">
        <f>IF(moras!H3208="SI", moras!C3208, "")</f>
        <v>297046</v>
      </c>
      <c r="R3216" s="14" t="str">
        <f>IF(moras!H3208="NO", moras!C3208, "")</f>
        <v/>
      </c>
      <c r="S3216" s="14" t="e">
        <f t="shared" si="53"/>
        <v>#VALUE!</v>
      </c>
      <c r="T3216" s="14"/>
      <c r="U3216" s="14"/>
      <c r="V3216" s="14"/>
      <c r="W3216" s="14"/>
      <c r="X3216" s="14"/>
      <c r="Y3216" s="14"/>
      <c r="Z3216" s="14"/>
      <c r="AA3216" s="14"/>
      <c r="AB3216" s="14"/>
      <c r="AC3216" s="14"/>
      <c r="AD3216" s="14"/>
      <c r="AE3216" s="14"/>
      <c r="AF3216" s="14"/>
      <c r="AG3216" s="14"/>
      <c r="AH3216" s="14"/>
      <c r="AI3216" s="14"/>
      <c r="AJ3216" s="14"/>
      <c r="AK3216" s="14"/>
      <c r="AL3216" s="14"/>
    </row>
    <row r="3217" spans="1:38">
      <c r="A3217" s="14"/>
      <c r="B3217" s="14"/>
      <c r="C3217" s="14"/>
      <c r="D3217" s="14"/>
      <c r="E3217" s="14"/>
      <c r="F3217" s="14"/>
      <c r="G3217" s="14"/>
      <c r="H3217" s="14"/>
      <c r="I3217" s="14"/>
      <c r="J3217" s="14"/>
      <c r="K3217" s="14"/>
      <c r="L3217" s="14"/>
      <c r="M3217" s="14"/>
      <c r="N3217" s="14"/>
      <c r="O3217" s="14"/>
      <c r="Q3217" s="14">
        <f>IF(moras!H3209="SI", moras!C3209, "")</f>
        <v>280000</v>
      </c>
      <c r="R3217" s="14" t="str">
        <f>IF(moras!H3209="NO", moras!C3209, "")</f>
        <v/>
      </c>
      <c r="S3217" s="14" t="e">
        <f t="shared" si="53"/>
        <v>#VALUE!</v>
      </c>
      <c r="T3217" s="14"/>
      <c r="U3217" s="14"/>
      <c r="V3217" s="14"/>
      <c r="W3217" s="14"/>
      <c r="X3217" s="14"/>
      <c r="Y3217" s="14"/>
      <c r="Z3217" s="14"/>
      <c r="AA3217" s="14"/>
      <c r="AB3217" s="14"/>
      <c r="AC3217" s="14"/>
      <c r="AD3217" s="14"/>
      <c r="AE3217" s="14"/>
      <c r="AF3217" s="14"/>
      <c r="AG3217" s="14"/>
      <c r="AH3217" s="14"/>
      <c r="AI3217" s="14"/>
      <c r="AJ3217" s="14"/>
      <c r="AK3217" s="14"/>
      <c r="AL3217" s="14"/>
    </row>
    <row r="3218" spans="1:38">
      <c r="A3218" s="14"/>
      <c r="B3218" s="14"/>
      <c r="C3218" s="14"/>
      <c r="D3218" s="14"/>
      <c r="E3218" s="14"/>
      <c r="F3218" s="14"/>
      <c r="G3218" s="14"/>
      <c r="H3218" s="14"/>
      <c r="I3218" s="14"/>
      <c r="J3218" s="14"/>
      <c r="K3218" s="14"/>
      <c r="L3218" s="14"/>
      <c r="M3218" s="14"/>
      <c r="N3218" s="14"/>
      <c r="O3218" s="14"/>
      <c r="Q3218" s="14">
        <f>IF(moras!H3210="SI", moras!C3210, "")</f>
        <v>575000</v>
      </c>
      <c r="R3218" s="14" t="str">
        <f>IF(moras!H3210="NO", moras!C3210, "")</f>
        <v/>
      </c>
      <c r="S3218" s="14" t="e">
        <f t="shared" si="53"/>
        <v>#VALUE!</v>
      </c>
      <c r="T3218" s="14"/>
      <c r="U3218" s="14"/>
      <c r="V3218" s="14"/>
      <c r="W3218" s="14"/>
      <c r="X3218" s="14"/>
      <c r="Y3218" s="14"/>
      <c r="Z3218" s="14"/>
      <c r="AA3218" s="14"/>
      <c r="AB3218" s="14"/>
      <c r="AC3218" s="14"/>
      <c r="AD3218" s="14"/>
      <c r="AE3218" s="14"/>
      <c r="AF3218" s="14"/>
      <c r="AG3218" s="14"/>
      <c r="AH3218" s="14"/>
      <c r="AI3218" s="14"/>
      <c r="AJ3218" s="14"/>
      <c r="AK3218" s="14"/>
      <c r="AL3218" s="14"/>
    </row>
    <row r="3219" spans="1:38">
      <c r="A3219" s="14"/>
      <c r="B3219" s="14"/>
      <c r="C3219" s="14"/>
      <c r="D3219" s="14"/>
      <c r="E3219" s="14"/>
      <c r="F3219" s="14"/>
      <c r="G3219" s="14"/>
      <c r="H3219" s="14"/>
      <c r="I3219" s="14"/>
      <c r="J3219" s="14"/>
      <c r="K3219" s="14"/>
      <c r="L3219" s="14"/>
      <c r="M3219" s="14"/>
      <c r="N3219" s="14"/>
      <c r="O3219" s="14"/>
      <c r="Q3219" s="14">
        <f>IF(moras!H3211="SI", moras!C3211, "")</f>
        <v>356455</v>
      </c>
      <c r="R3219" s="14" t="str">
        <f>IF(moras!H3211="NO", moras!C3211, "")</f>
        <v/>
      </c>
      <c r="S3219" s="14" t="e">
        <f t="shared" si="53"/>
        <v>#VALUE!</v>
      </c>
      <c r="T3219" s="14"/>
      <c r="U3219" s="14"/>
      <c r="V3219" s="14"/>
      <c r="W3219" s="14"/>
      <c r="X3219" s="14"/>
      <c r="Y3219" s="14"/>
      <c r="Z3219" s="14"/>
      <c r="AA3219" s="14"/>
      <c r="AB3219" s="14"/>
      <c r="AC3219" s="14"/>
      <c r="AD3219" s="14"/>
      <c r="AE3219" s="14"/>
      <c r="AF3219" s="14"/>
      <c r="AG3219" s="14"/>
      <c r="AH3219" s="14"/>
      <c r="AI3219" s="14"/>
      <c r="AJ3219" s="14"/>
      <c r="AK3219" s="14"/>
      <c r="AL3219" s="14"/>
    </row>
    <row r="3220" spans="1:38">
      <c r="A3220" s="14"/>
      <c r="B3220" s="14"/>
      <c r="C3220" s="14"/>
      <c r="D3220" s="14"/>
      <c r="E3220" s="14"/>
      <c r="F3220" s="14"/>
      <c r="G3220" s="14"/>
      <c r="H3220" s="14"/>
      <c r="I3220" s="14"/>
      <c r="J3220" s="14"/>
      <c r="K3220" s="14"/>
      <c r="L3220" s="14"/>
      <c r="M3220" s="14"/>
      <c r="N3220" s="14"/>
      <c r="O3220" s="14"/>
      <c r="Q3220" s="14" t="str">
        <f>IF(moras!H3212="SI", moras!C3212, "")</f>
        <v/>
      </c>
      <c r="R3220" s="14">
        <f>IF(moras!H3212="NO", moras!C3212, "")</f>
        <v>1250882.3500000001</v>
      </c>
      <c r="S3220" s="14">
        <f t="shared" si="53"/>
        <v>-1250882.3500000001</v>
      </c>
      <c r="T3220" s="14"/>
      <c r="U3220" s="14"/>
      <c r="V3220" s="14"/>
      <c r="W3220" s="14"/>
      <c r="X3220" s="14"/>
      <c r="Y3220" s="14"/>
      <c r="Z3220" s="14"/>
      <c r="AA3220" s="14"/>
      <c r="AB3220" s="14"/>
      <c r="AC3220" s="14"/>
      <c r="AD3220" s="14"/>
      <c r="AE3220" s="14"/>
      <c r="AF3220" s="14"/>
      <c r="AG3220" s="14"/>
      <c r="AH3220" s="14"/>
      <c r="AI3220" s="14"/>
      <c r="AJ3220" s="14"/>
      <c r="AK3220" s="14"/>
      <c r="AL3220" s="14"/>
    </row>
    <row r="3221" spans="1:38">
      <c r="A3221" s="14"/>
      <c r="B3221" s="14"/>
      <c r="C3221" s="14"/>
      <c r="D3221" s="14"/>
      <c r="E3221" s="14"/>
      <c r="F3221" s="14"/>
      <c r="G3221" s="14"/>
      <c r="H3221" s="14"/>
      <c r="I3221" s="14"/>
      <c r="J3221" s="14"/>
      <c r="K3221" s="14"/>
      <c r="L3221" s="14"/>
      <c r="M3221" s="14"/>
      <c r="N3221" s="14"/>
      <c r="O3221" s="14"/>
      <c r="Q3221" s="14" t="str">
        <f>IF(moras!H3213="SI", moras!C3213, "")</f>
        <v/>
      </c>
      <c r="R3221" s="14">
        <f>IF(moras!H3213="NO", moras!C3213, "")</f>
        <v>1065177</v>
      </c>
      <c r="S3221" s="14">
        <f t="shared" si="53"/>
        <v>-1065177</v>
      </c>
      <c r="T3221" s="14"/>
      <c r="U3221" s="14"/>
      <c r="V3221" s="14"/>
      <c r="W3221" s="14"/>
      <c r="X3221" s="14"/>
      <c r="Y3221" s="14"/>
      <c r="Z3221" s="14"/>
      <c r="AA3221" s="14"/>
      <c r="AB3221" s="14"/>
      <c r="AC3221" s="14"/>
      <c r="AD3221" s="14"/>
      <c r="AE3221" s="14"/>
      <c r="AF3221" s="14"/>
      <c r="AG3221" s="14"/>
      <c r="AH3221" s="14"/>
      <c r="AI3221" s="14"/>
      <c r="AJ3221" s="14"/>
      <c r="AK3221" s="14"/>
      <c r="AL3221" s="14"/>
    </row>
    <row r="3222" spans="1:38">
      <c r="A3222" s="14"/>
      <c r="B3222" s="14"/>
      <c r="C3222" s="14"/>
      <c r="D3222" s="14"/>
      <c r="E3222" s="14"/>
      <c r="F3222" s="14"/>
      <c r="G3222" s="14"/>
      <c r="H3222" s="14"/>
      <c r="I3222" s="14"/>
      <c r="J3222" s="14"/>
      <c r="K3222" s="14"/>
      <c r="L3222" s="14"/>
      <c r="M3222" s="14"/>
      <c r="N3222" s="14"/>
      <c r="O3222" s="14"/>
      <c r="Q3222" s="14">
        <f>IF(moras!H3214="SI", moras!C3214, "")</f>
        <v>285000</v>
      </c>
      <c r="R3222" s="14" t="str">
        <f>IF(moras!H3214="NO", moras!C3214, "")</f>
        <v/>
      </c>
      <c r="S3222" s="14" t="e">
        <f t="shared" si="53"/>
        <v>#VALUE!</v>
      </c>
      <c r="T3222" s="14"/>
      <c r="U3222" s="14"/>
      <c r="V3222" s="14"/>
      <c r="W3222" s="14"/>
      <c r="X3222" s="14"/>
      <c r="Y3222" s="14"/>
      <c r="Z3222" s="14"/>
      <c r="AA3222" s="14"/>
      <c r="AB3222" s="14"/>
      <c r="AC3222" s="14"/>
      <c r="AD3222" s="14"/>
      <c r="AE3222" s="14"/>
      <c r="AF3222" s="14"/>
      <c r="AG3222" s="14"/>
      <c r="AH3222" s="14"/>
      <c r="AI3222" s="14"/>
      <c r="AJ3222" s="14"/>
      <c r="AK3222" s="14"/>
      <c r="AL3222" s="14"/>
    </row>
    <row r="3223" spans="1:38">
      <c r="A3223" s="14"/>
      <c r="B3223" s="14"/>
      <c r="C3223" s="14"/>
      <c r="D3223" s="14"/>
      <c r="E3223" s="14"/>
      <c r="F3223" s="14"/>
      <c r="G3223" s="14"/>
      <c r="H3223" s="14"/>
      <c r="I3223" s="14"/>
      <c r="J3223" s="14"/>
      <c r="K3223" s="14"/>
      <c r="L3223" s="14"/>
      <c r="M3223" s="14"/>
      <c r="N3223" s="14"/>
      <c r="O3223" s="14"/>
      <c r="Q3223" s="14" t="str">
        <f>IF(moras!H3215="SI", moras!C3215, "")</f>
        <v/>
      </c>
      <c r="R3223" s="14">
        <f>IF(moras!H3215="NO", moras!C3215, "")</f>
        <v>1279275</v>
      </c>
      <c r="S3223" s="14">
        <f t="shared" si="53"/>
        <v>-1279275</v>
      </c>
      <c r="T3223" s="14"/>
      <c r="U3223" s="14"/>
      <c r="V3223" s="14"/>
      <c r="W3223" s="14"/>
      <c r="X3223" s="14"/>
      <c r="Y3223" s="14"/>
      <c r="Z3223" s="14"/>
      <c r="AA3223" s="14"/>
      <c r="AB3223" s="14"/>
      <c r="AC3223" s="14"/>
      <c r="AD3223" s="14"/>
      <c r="AE3223" s="14"/>
      <c r="AF3223" s="14"/>
      <c r="AG3223" s="14"/>
      <c r="AH3223" s="14"/>
      <c r="AI3223" s="14"/>
      <c r="AJ3223" s="14"/>
      <c r="AK3223" s="14"/>
      <c r="AL3223" s="14"/>
    </row>
    <row r="3224" spans="1:38">
      <c r="A3224" s="14"/>
      <c r="B3224" s="14"/>
      <c r="C3224" s="14"/>
      <c r="D3224" s="14"/>
      <c r="E3224" s="14"/>
      <c r="F3224" s="14"/>
      <c r="G3224" s="14"/>
      <c r="H3224" s="14"/>
      <c r="I3224" s="14"/>
      <c r="J3224" s="14"/>
      <c r="K3224" s="14"/>
      <c r="L3224" s="14"/>
      <c r="M3224" s="14"/>
      <c r="N3224" s="14"/>
      <c r="O3224" s="14"/>
      <c r="Q3224" s="14" t="str">
        <f>IF(moras!H3216="SI", moras!C3216, "")</f>
        <v/>
      </c>
      <c r="R3224" s="14">
        <f>IF(moras!H3216="NO", moras!C3216, "")</f>
        <v>563332</v>
      </c>
      <c r="S3224" s="14">
        <f t="shared" si="53"/>
        <v>-563332</v>
      </c>
      <c r="T3224" s="14"/>
      <c r="U3224" s="14"/>
      <c r="V3224" s="14"/>
      <c r="W3224" s="14"/>
      <c r="X3224" s="14"/>
      <c r="Y3224" s="14"/>
      <c r="Z3224" s="14"/>
      <c r="AA3224" s="14"/>
      <c r="AB3224" s="14"/>
      <c r="AC3224" s="14"/>
      <c r="AD3224" s="14"/>
      <c r="AE3224" s="14"/>
      <c r="AF3224" s="14"/>
      <c r="AG3224" s="14"/>
      <c r="AH3224" s="14"/>
      <c r="AI3224" s="14"/>
      <c r="AJ3224" s="14"/>
      <c r="AK3224" s="14"/>
      <c r="AL3224" s="14"/>
    </row>
    <row r="3225" spans="1:38">
      <c r="A3225" s="14"/>
      <c r="B3225" s="14"/>
      <c r="C3225" s="14"/>
      <c r="D3225" s="14"/>
      <c r="E3225" s="14"/>
      <c r="F3225" s="14"/>
      <c r="G3225" s="14"/>
      <c r="H3225" s="14"/>
      <c r="I3225" s="14"/>
      <c r="J3225" s="14"/>
      <c r="K3225" s="14"/>
      <c r="L3225" s="14"/>
      <c r="M3225" s="14"/>
      <c r="N3225" s="14"/>
      <c r="O3225" s="14"/>
      <c r="Q3225" s="14" t="str">
        <f>IF(moras!H3217="SI", moras!C3217, "")</f>
        <v/>
      </c>
      <c r="R3225" s="14">
        <f>IF(moras!H3217="NO", moras!C3217, "")</f>
        <v>450886</v>
      </c>
      <c r="S3225" s="14">
        <f t="shared" si="53"/>
        <v>-450886</v>
      </c>
      <c r="T3225" s="14"/>
      <c r="U3225" s="14"/>
      <c r="V3225" s="14"/>
      <c r="W3225" s="14"/>
      <c r="X3225" s="14"/>
      <c r="Y3225" s="14"/>
      <c r="Z3225" s="14"/>
      <c r="AA3225" s="14"/>
      <c r="AB3225" s="14"/>
      <c r="AC3225" s="14"/>
      <c r="AD3225" s="14"/>
      <c r="AE3225" s="14"/>
      <c r="AF3225" s="14"/>
      <c r="AG3225" s="14"/>
      <c r="AH3225" s="14"/>
      <c r="AI3225" s="14"/>
      <c r="AJ3225" s="14"/>
      <c r="AK3225" s="14"/>
      <c r="AL3225" s="14"/>
    </row>
    <row r="3226" spans="1:38">
      <c r="A3226" s="14"/>
      <c r="B3226" s="14"/>
      <c r="C3226" s="14"/>
      <c r="D3226" s="14"/>
      <c r="E3226" s="14"/>
      <c r="F3226" s="14"/>
      <c r="G3226" s="14"/>
      <c r="H3226" s="14"/>
      <c r="I3226" s="14"/>
      <c r="J3226" s="14"/>
      <c r="K3226" s="14"/>
      <c r="L3226" s="14"/>
      <c r="M3226" s="14"/>
      <c r="N3226" s="14"/>
      <c r="O3226" s="14"/>
      <c r="Q3226" s="14">
        <f>IF(moras!H3218="SI", moras!C3218, "")</f>
        <v>58985</v>
      </c>
      <c r="R3226" s="14" t="str">
        <f>IF(moras!H3218="NO", moras!C3218, "")</f>
        <v/>
      </c>
      <c r="S3226" s="14" t="e">
        <f t="shared" si="53"/>
        <v>#VALUE!</v>
      </c>
      <c r="T3226" s="14"/>
      <c r="U3226" s="14"/>
      <c r="V3226" s="14"/>
      <c r="W3226" s="14"/>
      <c r="X3226" s="14"/>
      <c r="Y3226" s="14"/>
      <c r="Z3226" s="14"/>
      <c r="AA3226" s="14"/>
      <c r="AB3226" s="14"/>
      <c r="AC3226" s="14"/>
      <c r="AD3226" s="14"/>
      <c r="AE3226" s="14"/>
      <c r="AF3226" s="14"/>
      <c r="AG3226" s="14"/>
      <c r="AH3226" s="14"/>
      <c r="AI3226" s="14"/>
      <c r="AJ3226" s="14"/>
      <c r="AK3226" s="14"/>
      <c r="AL3226" s="14"/>
    </row>
    <row r="3227" spans="1:38">
      <c r="A3227" s="14"/>
      <c r="B3227" s="14"/>
      <c r="C3227" s="14"/>
      <c r="D3227" s="14"/>
      <c r="E3227" s="14"/>
      <c r="F3227" s="14"/>
      <c r="G3227" s="14"/>
      <c r="H3227" s="14"/>
      <c r="I3227" s="14"/>
      <c r="J3227" s="14"/>
      <c r="K3227" s="14"/>
      <c r="L3227" s="14"/>
      <c r="M3227" s="14"/>
      <c r="N3227" s="14"/>
      <c r="O3227" s="14"/>
      <c r="Q3227" s="14" t="str">
        <f>IF(moras!H3219="SI", moras!C3219, "")</f>
        <v/>
      </c>
      <c r="R3227" s="14">
        <f>IF(moras!H3219="NO", moras!C3219, "")</f>
        <v>278030</v>
      </c>
      <c r="S3227" s="14">
        <f t="shared" si="53"/>
        <v>-278030</v>
      </c>
      <c r="T3227" s="14"/>
      <c r="U3227" s="14"/>
      <c r="V3227" s="14"/>
      <c r="W3227" s="14"/>
      <c r="X3227" s="14"/>
      <c r="Y3227" s="14"/>
      <c r="Z3227" s="14"/>
      <c r="AA3227" s="14"/>
      <c r="AB3227" s="14"/>
      <c r="AC3227" s="14"/>
      <c r="AD3227" s="14"/>
      <c r="AE3227" s="14"/>
      <c r="AF3227" s="14"/>
      <c r="AG3227" s="14"/>
      <c r="AH3227" s="14"/>
      <c r="AI3227" s="14"/>
      <c r="AJ3227" s="14"/>
      <c r="AK3227" s="14"/>
      <c r="AL3227" s="14"/>
    </row>
    <row r="3228" spans="1:38">
      <c r="A3228" s="14"/>
      <c r="B3228" s="14"/>
      <c r="C3228" s="14"/>
      <c r="D3228" s="14"/>
      <c r="E3228" s="14"/>
      <c r="F3228" s="14"/>
      <c r="G3228" s="14"/>
      <c r="H3228" s="14"/>
      <c r="I3228" s="14"/>
      <c r="J3228" s="14"/>
      <c r="K3228" s="14"/>
      <c r="L3228" s="14"/>
      <c r="M3228" s="14"/>
      <c r="N3228" s="14"/>
      <c r="O3228" s="14"/>
      <c r="Q3228" s="14" t="str">
        <f>IF(moras!H3220="SI", moras!C3220, "")</f>
        <v/>
      </c>
      <c r="R3228" s="14">
        <f>IF(moras!H3220="NO", moras!C3220, "")</f>
        <v>347737.5</v>
      </c>
      <c r="S3228" s="14">
        <f t="shared" si="53"/>
        <v>-347737.5</v>
      </c>
      <c r="T3228" s="14"/>
      <c r="U3228" s="14"/>
      <c r="V3228" s="14"/>
      <c r="W3228" s="14"/>
      <c r="X3228" s="14"/>
      <c r="Y3228" s="14"/>
      <c r="Z3228" s="14"/>
      <c r="AA3228" s="14"/>
      <c r="AB3228" s="14"/>
      <c r="AC3228" s="14"/>
      <c r="AD3228" s="14"/>
      <c r="AE3228" s="14"/>
      <c r="AF3228" s="14"/>
      <c r="AG3228" s="14"/>
      <c r="AH3228" s="14"/>
      <c r="AI3228" s="14"/>
      <c r="AJ3228" s="14"/>
      <c r="AK3228" s="14"/>
      <c r="AL3228" s="14"/>
    </row>
    <row r="3229" spans="1:38">
      <c r="A3229" s="14"/>
      <c r="B3229" s="14"/>
      <c r="C3229" s="14"/>
      <c r="D3229" s="14"/>
      <c r="E3229" s="14"/>
      <c r="F3229" s="14"/>
      <c r="G3229" s="14"/>
      <c r="H3229" s="14"/>
      <c r="I3229" s="14"/>
      <c r="J3229" s="14"/>
      <c r="K3229" s="14"/>
      <c r="L3229" s="14"/>
      <c r="M3229" s="14"/>
      <c r="N3229" s="14"/>
      <c r="O3229" s="14"/>
      <c r="Q3229" s="14" t="str">
        <f>IF(moras!H3221="SI", moras!C3221, "")</f>
        <v/>
      </c>
      <c r="R3229" s="14">
        <f>IF(moras!H3221="NO", moras!C3221, "")</f>
        <v>455206.04</v>
      </c>
      <c r="S3229" s="14">
        <f t="shared" si="53"/>
        <v>-455206.04</v>
      </c>
      <c r="T3229" s="14"/>
      <c r="U3229" s="14"/>
      <c r="V3229" s="14"/>
      <c r="W3229" s="14"/>
      <c r="X3229" s="14"/>
      <c r="Y3229" s="14"/>
      <c r="Z3229" s="14"/>
      <c r="AA3229" s="14"/>
      <c r="AB3229" s="14"/>
      <c r="AC3229" s="14"/>
      <c r="AD3229" s="14"/>
      <c r="AE3229" s="14"/>
      <c r="AF3229" s="14"/>
      <c r="AG3229" s="14"/>
      <c r="AH3229" s="14"/>
      <c r="AI3229" s="14"/>
      <c r="AJ3229" s="14"/>
      <c r="AK3229" s="14"/>
      <c r="AL3229" s="14"/>
    </row>
    <row r="3230" spans="1:38">
      <c r="A3230" s="14"/>
      <c r="B3230" s="14"/>
      <c r="C3230" s="14"/>
      <c r="D3230" s="14"/>
      <c r="E3230" s="14"/>
      <c r="F3230" s="14"/>
      <c r="G3230" s="14"/>
      <c r="H3230" s="14"/>
      <c r="I3230" s="14"/>
      <c r="J3230" s="14"/>
      <c r="K3230" s="14"/>
      <c r="L3230" s="14"/>
      <c r="M3230" s="14"/>
      <c r="N3230" s="14"/>
      <c r="O3230" s="14"/>
      <c r="Q3230" s="14" t="str">
        <f>IF(moras!H3222="SI", moras!C3222, "")</f>
        <v/>
      </c>
      <c r="R3230" s="14">
        <f>IF(moras!H3222="NO", moras!C3222, "")</f>
        <v>339794.4</v>
      </c>
      <c r="S3230" s="14">
        <f t="shared" si="53"/>
        <v>-339794.4</v>
      </c>
      <c r="T3230" s="14"/>
      <c r="U3230" s="14"/>
      <c r="V3230" s="14"/>
      <c r="W3230" s="14"/>
      <c r="X3230" s="14"/>
      <c r="Y3230" s="14"/>
      <c r="Z3230" s="14"/>
      <c r="AA3230" s="14"/>
      <c r="AB3230" s="14"/>
      <c r="AC3230" s="14"/>
      <c r="AD3230" s="14"/>
      <c r="AE3230" s="14"/>
      <c r="AF3230" s="14"/>
      <c r="AG3230" s="14"/>
      <c r="AH3230" s="14"/>
      <c r="AI3230" s="14"/>
      <c r="AJ3230" s="14"/>
      <c r="AK3230" s="14"/>
      <c r="AL3230" s="14"/>
    </row>
    <row r="3231" spans="1:38">
      <c r="A3231" s="14"/>
      <c r="B3231" s="14"/>
      <c r="C3231" s="14"/>
      <c r="D3231" s="14"/>
      <c r="E3231" s="14"/>
      <c r="F3231" s="14"/>
      <c r="G3231" s="14"/>
      <c r="H3231" s="14"/>
      <c r="I3231" s="14"/>
      <c r="J3231" s="14"/>
      <c r="K3231" s="14"/>
      <c r="L3231" s="14"/>
      <c r="M3231" s="14"/>
      <c r="N3231" s="14"/>
      <c r="O3231" s="14"/>
      <c r="Q3231" s="14" t="str">
        <f>IF(moras!H3223="SI", moras!C3223, "")</f>
        <v/>
      </c>
      <c r="R3231" s="14">
        <f>IF(moras!H3223="NO", moras!C3223, "")</f>
        <v>445821</v>
      </c>
      <c r="S3231" s="14">
        <f t="shared" si="53"/>
        <v>-445821</v>
      </c>
      <c r="T3231" s="14"/>
      <c r="U3231" s="14"/>
      <c r="V3231" s="14"/>
      <c r="W3231" s="14"/>
      <c r="X3231" s="14"/>
      <c r="Y3231" s="14"/>
      <c r="Z3231" s="14"/>
      <c r="AA3231" s="14"/>
      <c r="AB3231" s="14"/>
      <c r="AC3231" s="14"/>
      <c r="AD3231" s="14"/>
      <c r="AE3231" s="14"/>
      <c r="AF3231" s="14"/>
      <c r="AG3231" s="14"/>
      <c r="AH3231" s="14"/>
      <c r="AI3231" s="14"/>
      <c r="AJ3231" s="14"/>
      <c r="AK3231" s="14"/>
      <c r="AL3231" s="14"/>
    </row>
    <row r="3232" spans="1:38">
      <c r="A3232" s="14"/>
      <c r="B3232" s="14"/>
      <c r="C3232" s="14"/>
      <c r="D3232" s="14"/>
      <c r="E3232" s="14"/>
      <c r="F3232" s="14"/>
      <c r="G3232" s="14"/>
      <c r="H3232" s="14"/>
      <c r="I3232" s="14"/>
      <c r="J3232" s="14"/>
      <c r="K3232" s="14"/>
      <c r="L3232" s="14"/>
      <c r="M3232" s="14"/>
      <c r="N3232" s="14"/>
      <c r="O3232" s="14"/>
      <c r="Q3232" s="14" t="str">
        <f>IF(moras!H3224="SI", moras!C3224, "")</f>
        <v/>
      </c>
      <c r="R3232" s="14">
        <f>IF(moras!H3224="NO", moras!C3224, "")</f>
        <v>326322</v>
      </c>
      <c r="S3232" s="14">
        <f t="shared" si="53"/>
        <v>-326322</v>
      </c>
      <c r="T3232" s="14"/>
      <c r="U3232" s="14"/>
      <c r="V3232" s="14"/>
      <c r="W3232" s="14"/>
      <c r="X3232" s="14"/>
      <c r="Y3232" s="14"/>
      <c r="Z3232" s="14"/>
      <c r="AA3232" s="14"/>
      <c r="AB3232" s="14"/>
      <c r="AC3232" s="14"/>
      <c r="AD3232" s="14"/>
      <c r="AE3232" s="14"/>
      <c r="AF3232" s="14"/>
      <c r="AG3232" s="14"/>
      <c r="AH3232" s="14"/>
      <c r="AI3232" s="14"/>
      <c r="AJ3232" s="14"/>
      <c r="AK3232" s="14"/>
      <c r="AL3232" s="14"/>
    </row>
    <row r="3233" spans="1:38">
      <c r="A3233" s="14"/>
      <c r="B3233" s="14"/>
      <c r="C3233" s="14"/>
      <c r="D3233" s="14"/>
      <c r="E3233" s="14"/>
      <c r="F3233" s="14"/>
      <c r="G3233" s="14"/>
      <c r="H3233" s="14"/>
      <c r="I3233" s="14"/>
      <c r="J3233" s="14"/>
      <c r="K3233" s="14"/>
      <c r="L3233" s="14"/>
      <c r="M3233" s="14"/>
      <c r="N3233" s="14"/>
      <c r="O3233" s="14"/>
      <c r="Q3233" s="14" t="str">
        <f>IF(moras!H3225="SI", moras!C3225, "")</f>
        <v/>
      </c>
      <c r="R3233" s="14">
        <f>IF(moras!H3225="NO", moras!C3225, "")</f>
        <v>278030</v>
      </c>
      <c r="S3233" s="14">
        <f t="shared" si="53"/>
        <v>-278030</v>
      </c>
      <c r="T3233" s="14"/>
      <c r="U3233" s="14"/>
      <c r="V3233" s="14"/>
      <c r="W3233" s="14"/>
      <c r="X3233" s="14"/>
      <c r="Y3233" s="14"/>
      <c r="Z3233" s="14"/>
      <c r="AA3233" s="14"/>
      <c r="AB3233" s="14"/>
      <c r="AC3233" s="14"/>
      <c r="AD3233" s="14"/>
      <c r="AE3233" s="14"/>
      <c r="AF3233" s="14"/>
      <c r="AG3233" s="14"/>
      <c r="AH3233" s="14"/>
      <c r="AI3233" s="14"/>
      <c r="AJ3233" s="14"/>
      <c r="AK3233" s="14"/>
      <c r="AL3233" s="14"/>
    </row>
    <row r="3234" spans="1:38">
      <c r="A3234" s="14"/>
      <c r="B3234" s="14"/>
      <c r="C3234" s="14"/>
      <c r="D3234" s="14"/>
      <c r="E3234" s="14"/>
      <c r="F3234" s="14"/>
      <c r="G3234" s="14"/>
      <c r="H3234" s="14"/>
      <c r="I3234" s="14"/>
      <c r="J3234" s="14"/>
      <c r="K3234" s="14"/>
      <c r="L3234" s="14"/>
      <c r="M3234" s="14"/>
      <c r="N3234" s="14"/>
      <c r="O3234" s="14"/>
      <c r="Q3234" s="14" t="str">
        <f>IF(moras!H3226="SI", moras!C3226, "")</f>
        <v/>
      </c>
      <c r="R3234" s="14">
        <f>IF(moras!H3226="NO", moras!C3226, "")</f>
        <v>300018</v>
      </c>
      <c r="S3234" s="14">
        <f t="shared" si="53"/>
        <v>-300018</v>
      </c>
      <c r="T3234" s="14"/>
      <c r="U3234" s="14"/>
      <c r="V3234" s="14"/>
      <c r="W3234" s="14"/>
      <c r="X3234" s="14"/>
      <c r="Y3234" s="14"/>
      <c r="Z3234" s="14"/>
      <c r="AA3234" s="14"/>
      <c r="AB3234" s="14"/>
      <c r="AC3234" s="14"/>
      <c r="AD3234" s="14"/>
      <c r="AE3234" s="14"/>
      <c r="AF3234" s="14"/>
      <c r="AG3234" s="14"/>
      <c r="AH3234" s="14"/>
      <c r="AI3234" s="14"/>
      <c r="AJ3234" s="14"/>
      <c r="AK3234" s="14"/>
      <c r="AL3234" s="14"/>
    </row>
    <row r="3235" spans="1:38">
      <c r="A3235" s="14"/>
      <c r="B3235" s="14"/>
      <c r="C3235" s="14"/>
      <c r="D3235" s="14"/>
      <c r="E3235" s="14"/>
      <c r="F3235" s="14"/>
      <c r="G3235" s="14"/>
      <c r="H3235" s="14"/>
      <c r="I3235" s="14"/>
      <c r="J3235" s="14"/>
      <c r="K3235" s="14"/>
      <c r="L3235" s="14"/>
      <c r="M3235" s="14"/>
      <c r="N3235" s="14"/>
      <c r="O3235" s="14"/>
      <c r="Q3235" s="14" t="str">
        <f>IF(moras!H3227="SI", moras!C3227, "")</f>
        <v/>
      </c>
      <c r="R3235" s="14">
        <f>IF(moras!H3227="NO", moras!C3227, "")</f>
        <v>420214.94</v>
      </c>
      <c r="S3235" s="14">
        <f t="shared" si="53"/>
        <v>-420214.94</v>
      </c>
      <c r="T3235" s="14"/>
      <c r="U3235" s="14"/>
      <c r="V3235" s="14"/>
      <c r="W3235" s="14"/>
      <c r="X3235" s="14"/>
      <c r="Y3235" s="14"/>
      <c r="Z3235" s="14"/>
      <c r="AA3235" s="14"/>
      <c r="AB3235" s="14"/>
      <c r="AC3235" s="14"/>
      <c r="AD3235" s="14"/>
      <c r="AE3235" s="14"/>
      <c r="AF3235" s="14"/>
      <c r="AG3235" s="14"/>
      <c r="AH3235" s="14"/>
      <c r="AI3235" s="14"/>
      <c r="AJ3235" s="14"/>
      <c r="AK3235" s="14"/>
      <c r="AL3235" s="14"/>
    </row>
    <row r="3236" spans="1:38">
      <c r="A3236" s="14"/>
      <c r="B3236" s="14"/>
      <c r="C3236" s="14"/>
      <c r="D3236" s="14"/>
      <c r="E3236" s="14"/>
      <c r="F3236" s="14"/>
      <c r="G3236" s="14"/>
      <c r="H3236" s="14"/>
      <c r="I3236" s="14"/>
      <c r="J3236" s="14"/>
      <c r="K3236" s="14"/>
      <c r="L3236" s="14"/>
      <c r="M3236" s="14"/>
      <c r="N3236" s="14"/>
      <c r="O3236" s="14"/>
      <c r="Q3236" s="14" t="str">
        <f>IF(moras!H3228="SI", moras!C3228, "")</f>
        <v/>
      </c>
      <c r="R3236" s="14">
        <f>IF(moras!H3228="NO", moras!C3228, "")</f>
        <v>202396.55</v>
      </c>
      <c r="S3236" s="14">
        <f t="shared" si="53"/>
        <v>-202396.55</v>
      </c>
      <c r="T3236" s="14"/>
      <c r="U3236" s="14"/>
      <c r="V3236" s="14"/>
      <c r="W3236" s="14"/>
      <c r="X3236" s="14"/>
      <c r="Y3236" s="14"/>
      <c r="Z3236" s="14"/>
      <c r="AA3236" s="14"/>
      <c r="AB3236" s="14"/>
      <c r="AC3236" s="14"/>
      <c r="AD3236" s="14"/>
      <c r="AE3236" s="14"/>
      <c r="AF3236" s="14"/>
      <c r="AG3236" s="14"/>
      <c r="AH3236" s="14"/>
      <c r="AI3236" s="14"/>
      <c r="AJ3236" s="14"/>
      <c r="AK3236" s="14"/>
      <c r="AL3236" s="14"/>
    </row>
    <row r="3237" spans="1:38">
      <c r="A3237" s="14"/>
      <c r="B3237" s="14"/>
      <c r="C3237" s="14"/>
      <c r="D3237" s="14"/>
      <c r="E3237" s="14"/>
      <c r="F3237" s="14"/>
      <c r="G3237" s="14"/>
      <c r="H3237" s="14"/>
      <c r="I3237" s="14"/>
      <c r="J3237" s="14"/>
      <c r="K3237" s="14"/>
      <c r="L3237" s="14"/>
      <c r="M3237" s="14"/>
      <c r="N3237" s="14"/>
      <c r="O3237" s="14"/>
      <c r="Q3237" s="14" t="str">
        <f>IF(moras!H3229="SI", moras!C3229, "")</f>
        <v/>
      </c>
      <c r="R3237" s="14">
        <f>IF(moras!H3229="NO", moras!C3229, "")</f>
        <v>1000025.21</v>
      </c>
      <c r="S3237" s="14">
        <f t="shared" si="53"/>
        <v>-1000025.21</v>
      </c>
      <c r="T3237" s="14"/>
      <c r="U3237" s="14"/>
      <c r="V3237" s="14"/>
      <c r="W3237" s="14"/>
      <c r="X3237" s="14"/>
      <c r="Y3237" s="14"/>
      <c r="Z3237" s="14"/>
      <c r="AA3237" s="14"/>
      <c r="AB3237" s="14"/>
      <c r="AC3237" s="14"/>
      <c r="AD3237" s="14"/>
      <c r="AE3237" s="14"/>
      <c r="AF3237" s="14"/>
      <c r="AG3237" s="14"/>
      <c r="AH3237" s="14"/>
      <c r="AI3237" s="14"/>
      <c r="AJ3237" s="14"/>
      <c r="AK3237" s="14"/>
      <c r="AL3237" s="14"/>
    </row>
    <row r="3238" spans="1:38">
      <c r="A3238" s="14"/>
      <c r="B3238" s="14"/>
      <c r="C3238" s="14"/>
      <c r="D3238" s="14"/>
      <c r="E3238" s="14"/>
      <c r="F3238" s="14"/>
      <c r="G3238" s="14"/>
      <c r="H3238" s="14"/>
      <c r="I3238" s="14"/>
      <c r="J3238" s="14"/>
      <c r="K3238" s="14"/>
      <c r="L3238" s="14"/>
      <c r="M3238" s="14"/>
      <c r="N3238" s="14"/>
      <c r="O3238" s="14"/>
      <c r="Q3238" s="14" t="str">
        <f>IF(moras!H3230="SI", moras!C3230, "")</f>
        <v/>
      </c>
      <c r="R3238" s="14">
        <f>IF(moras!H3230="NO", moras!C3230, "")</f>
        <v>924499</v>
      </c>
      <c r="S3238" s="14">
        <f t="shared" si="53"/>
        <v>-924499</v>
      </c>
      <c r="T3238" s="14"/>
      <c r="U3238" s="14"/>
      <c r="V3238" s="14"/>
      <c r="W3238" s="14"/>
      <c r="X3238" s="14"/>
      <c r="Y3238" s="14"/>
      <c r="Z3238" s="14"/>
      <c r="AA3238" s="14"/>
      <c r="AB3238" s="14"/>
      <c r="AC3238" s="14"/>
      <c r="AD3238" s="14"/>
      <c r="AE3238" s="14"/>
      <c r="AF3238" s="14"/>
      <c r="AG3238" s="14"/>
      <c r="AH3238" s="14"/>
      <c r="AI3238" s="14"/>
      <c r="AJ3238" s="14"/>
      <c r="AK3238" s="14"/>
      <c r="AL3238" s="14"/>
    </row>
    <row r="3239" spans="1:38">
      <c r="A3239" s="14"/>
      <c r="B3239" s="14"/>
      <c r="C3239" s="14"/>
      <c r="D3239" s="14"/>
      <c r="E3239" s="14"/>
      <c r="F3239" s="14"/>
      <c r="G3239" s="14"/>
      <c r="H3239" s="14"/>
      <c r="I3239" s="14"/>
      <c r="J3239" s="14"/>
      <c r="K3239" s="14"/>
      <c r="L3239" s="14"/>
      <c r="M3239" s="14"/>
      <c r="N3239" s="14"/>
      <c r="O3239" s="14"/>
      <c r="Q3239" s="14">
        <f>IF(moras!H3231="SI", moras!C3231, "")</f>
        <v>336000</v>
      </c>
      <c r="R3239" s="14" t="str">
        <f>IF(moras!H3231="NO", moras!C3231, "")</f>
        <v/>
      </c>
      <c r="S3239" s="14" t="e">
        <f t="shared" si="53"/>
        <v>#VALUE!</v>
      </c>
      <c r="T3239" s="14"/>
      <c r="U3239" s="14"/>
      <c r="V3239" s="14"/>
      <c r="W3239" s="14"/>
      <c r="X3239" s="14"/>
      <c r="Y3239" s="14"/>
      <c r="Z3239" s="14"/>
      <c r="AA3239" s="14"/>
      <c r="AB3239" s="14"/>
      <c r="AC3239" s="14"/>
      <c r="AD3239" s="14"/>
      <c r="AE3239" s="14"/>
      <c r="AF3239" s="14"/>
      <c r="AG3239" s="14"/>
      <c r="AH3239" s="14"/>
      <c r="AI3239" s="14"/>
      <c r="AJ3239" s="14"/>
      <c r="AK3239" s="14"/>
      <c r="AL3239" s="14"/>
    </row>
    <row r="3240" spans="1:38">
      <c r="A3240" s="14"/>
      <c r="B3240" s="14"/>
      <c r="C3240" s="14"/>
      <c r="D3240" s="14"/>
      <c r="E3240" s="14"/>
      <c r="F3240" s="14"/>
      <c r="G3240" s="14"/>
      <c r="H3240" s="14"/>
      <c r="I3240" s="14"/>
      <c r="J3240" s="14"/>
      <c r="K3240" s="14"/>
      <c r="L3240" s="14"/>
      <c r="M3240" s="14"/>
      <c r="N3240" s="14"/>
      <c r="O3240" s="14"/>
      <c r="Q3240" s="14" t="str">
        <f>IF(moras!H3232="SI", moras!C3232, "")</f>
        <v/>
      </c>
      <c r="R3240" s="14">
        <f>IF(moras!H3232="NO", moras!C3232, "")</f>
        <v>278030</v>
      </c>
      <c r="S3240" s="14">
        <f t="shared" si="53"/>
        <v>-278030</v>
      </c>
      <c r="T3240" s="14"/>
      <c r="U3240" s="14"/>
      <c r="V3240" s="14"/>
      <c r="W3240" s="14"/>
      <c r="X3240" s="14"/>
      <c r="Y3240" s="14"/>
      <c r="Z3240" s="14"/>
      <c r="AA3240" s="14"/>
      <c r="AB3240" s="14"/>
      <c r="AC3240" s="14"/>
      <c r="AD3240" s="14"/>
      <c r="AE3240" s="14"/>
      <c r="AF3240" s="14"/>
      <c r="AG3240" s="14"/>
      <c r="AH3240" s="14"/>
      <c r="AI3240" s="14"/>
      <c r="AJ3240" s="14"/>
      <c r="AK3240" s="14"/>
      <c r="AL3240" s="14"/>
    </row>
    <row r="3241" spans="1:38">
      <c r="A3241" s="14"/>
      <c r="B3241" s="14"/>
      <c r="C3241" s="14"/>
      <c r="D3241" s="14"/>
      <c r="E3241" s="14"/>
      <c r="F3241" s="14"/>
      <c r="G3241" s="14"/>
      <c r="H3241" s="14"/>
      <c r="I3241" s="14"/>
      <c r="J3241" s="14"/>
      <c r="K3241" s="14"/>
      <c r="L3241" s="14"/>
      <c r="M3241" s="14"/>
      <c r="N3241" s="14"/>
      <c r="O3241" s="14"/>
      <c r="Q3241" s="14" t="str">
        <f>IF(moras!H3233="SI", moras!C3233, "")</f>
        <v/>
      </c>
      <c r="R3241" s="14">
        <f>IF(moras!H3233="NO", moras!C3233, "")</f>
        <v>1529457.14</v>
      </c>
      <c r="S3241" s="14">
        <f t="shared" si="53"/>
        <v>-1529457.14</v>
      </c>
      <c r="T3241" s="14"/>
      <c r="U3241" s="14"/>
      <c r="V3241" s="14"/>
      <c r="W3241" s="14"/>
      <c r="X3241" s="14"/>
      <c r="Y3241" s="14"/>
      <c r="Z3241" s="14"/>
      <c r="AA3241" s="14"/>
      <c r="AB3241" s="14"/>
      <c r="AC3241" s="14"/>
      <c r="AD3241" s="14"/>
      <c r="AE3241" s="14"/>
      <c r="AF3241" s="14"/>
      <c r="AG3241" s="14"/>
      <c r="AH3241" s="14"/>
      <c r="AI3241" s="14"/>
      <c r="AJ3241" s="14"/>
      <c r="AK3241" s="14"/>
      <c r="AL3241" s="14"/>
    </row>
    <row r="3242" spans="1:38">
      <c r="A3242" s="14"/>
      <c r="B3242" s="14"/>
      <c r="C3242" s="14"/>
      <c r="D3242" s="14"/>
      <c r="E3242" s="14"/>
      <c r="F3242" s="14"/>
      <c r="G3242" s="14"/>
      <c r="H3242" s="14"/>
      <c r="I3242" s="14"/>
      <c r="J3242" s="14"/>
      <c r="K3242" s="14"/>
      <c r="L3242" s="14"/>
      <c r="M3242" s="14"/>
      <c r="N3242" s="14"/>
      <c r="O3242" s="14"/>
      <c r="Q3242" s="14">
        <f>IF(moras!H3234="SI", moras!C3234, "")</f>
        <v>297046</v>
      </c>
      <c r="R3242" s="14" t="str">
        <f>IF(moras!H3234="NO", moras!C3234, "")</f>
        <v/>
      </c>
      <c r="S3242" s="14" t="e">
        <f t="shared" si="53"/>
        <v>#VALUE!</v>
      </c>
      <c r="T3242" s="14"/>
      <c r="U3242" s="14"/>
      <c r="V3242" s="14"/>
      <c r="W3242" s="14"/>
      <c r="X3242" s="14"/>
      <c r="Y3242" s="14"/>
      <c r="Z3242" s="14"/>
      <c r="AA3242" s="14"/>
      <c r="AB3242" s="14"/>
      <c r="AC3242" s="14"/>
      <c r="AD3242" s="14"/>
      <c r="AE3242" s="14"/>
      <c r="AF3242" s="14"/>
      <c r="AG3242" s="14"/>
      <c r="AH3242" s="14"/>
      <c r="AI3242" s="14"/>
      <c r="AJ3242" s="14"/>
      <c r="AK3242" s="14"/>
      <c r="AL3242" s="14"/>
    </row>
    <row r="3243" spans="1:38">
      <c r="A3243" s="14"/>
      <c r="B3243" s="14"/>
      <c r="C3243" s="14"/>
      <c r="D3243" s="14"/>
      <c r="E3243" s="14"/>
      <c r="F3243" s="14"/>
      <c r="G3243" s="14"/>
      <c r="H3243" s="14"/>
      <c r="I3243" s="14"/>
      <c r="J3243" s="14"/>
      <c r="K3243" s="14"/>
      <c r="L3243" s="14"/>
      <c r="M3243" s="14"/>
      <c r="N3243" s="14"/>
      <c r="O3243" s="14"/>
      <c r="Q3243" s="14">
        <f>IF(moras!H3235="SI", moras!C3235, "")</f>
        <v>358640</v>
      </c>
      <c r="R3243" s="14" t="str">
        <f>IF(moras!H3235="NO", moras!C3235, "")</f>
        <v/>
      </c>
      <c r="S3243" s="14" t="e">
        <f t="shared" si="53"/>
        <v>#VALUE!</v>
      </c>
      <c r="T3243" s="14"/>
      <c r="U3243" s="14"/>
      <c r="V3243" s="14"/>
      <c r="W3243" s="14"/>
      <c r="X3243" s="14"/>
      <c r="Y3243" s="14"/>
      <c r="Z3243" s="14"/>
      <c r="AA3243" s="14"/>
      <c r="AB3243" s="14"/>
      <c r="AC3243" s="14"/>
      <c r="AD3243" s="14"/>
      <c r="AE3243" s="14"/>
      <c r="AF3243" s="14"/>
      <c r="AG3243" s="14"/>
      <c r="AH3243" s="14"/>
      <c r="AI3243" s="14"/>
      <c r="AJ3243" s="14"/>
      <c r="AK3243" s="14"/>
      <c r="AL3243" s="14"/>
    </row>
    <row r="3244" spans="1:38">
      <c r="A3244" s="14"/>
      <c r="B3244" s="14"/>
      <c r="C3244" s="14"/>
      <c r="D3244" s="14"/>
      <c r="E3244" s="14"/>
      <c r="F3244" s="14"/>
      <c r="G3244" s="14"/>
      <c r="H3244" s="14"/>
      <c r="I3244" s="14"/>
      <c r="J3244" s="14"/>
      <c r="K3244" s="14"/>
      <c r="L3244" s="14"/>
      <c r="M3244" s="14"/>
      <c r="N3244" s="14"/>
      <c r="O3244" s="14"/>
      <c r="Q3244" s="14" t="str">
        <f>IF(moras!H3236="SI", moras!C3236, "")</f>
        <v/>
      </c>
      <c r="R3244" s="14">
        <f>IF(moras!H3236="NO", moras!C3236, "")</f>
        <v>414416</v>
      </c>
      <c r="S3244" s="14">
        <f t="shared" si="53"/>
        <v>-414416</v>
      </c>
      <c r="T3244" s="14"/>
      <c r="U3244" s="14"/>
      <c r="V3244" s="14"/>
      <c r="W3244" s="14"/>
      <c r="X3244" s="14"/>
      <c r="Y3244" s="14"/>
      <c r="Z3244" s="14"/>
      <c r="AA3244" s="14"/>
      <c r="AB3244" s="14"/>
      <c r="AC3244" s="14"/>
      <c r="AD3244" s="14"/>
      <c r="AE3244" s="14"/>
      <c r="AF3244" s="14"/>
      <c r="AG3244" s="14"/>
      <c r="AH3244" s="14"/>
      <c r="AI3244" s="14"/>
      <c r="AJ3244" s="14"/>
      <c r="AK3244" s="14"/>
      <c r="AL3244" s="14"/>
    </row>
    <row r="3245" spans="1:38">
      <c r="A3245" s="14"/>
      <c r="B3245" s="14"/>
      <c r="C3245" s="14"/>
      <c r="D3245" s="14"/>
      <c r="E3245" s="14"/>
      <c r="F3245" s="14"/>
      <c r="G3245" s="14"/>
      <c r="H3245" s="14"/>
      <c r="I3245" s="14"/>
      <c r="J3245" s="14"/>
      <c r="K3245" s="14"/>
      <c r="L3245" s="14"/>
      <c r="M3245" s="14"/>
      <c r="N3245" s="14"/>
      <c r="O3245" s="14"/>
      <c r="Q3245" s="14">
        <f>IF(moras!H3237="SI", moras!C3237, "")</f>
        <v>347256</v>
      </c>
      <c r="R3245" s="14" t="str">
        <f>IF(moras!H3237="NO", moras!C3237, "")</f>
        <v/>
      </c>
      <c r="S3245" s="14" t="e">
        <f t="shared" si="53"/>
        <v>#VALUE!</v>
      </c>
      <c r="T3245" s="14"/>
      <c r="U3245" s="14"/>
      <c r="V3245" s="14"/>
      <c r="W3245" s="14"/>
      <c r="X3245" s="14"/>
      <c r="Y3245" s="14"/>
      <c r="Z3245" s="14"/>
      <c r="AA3245" s="14"/>
      <c r="AB3245" s="14"/>
      <c r="AC3245" s="14"/>
      <c r="AD3245" s="14"/>
      <c r="AE3245" s="14"/>
      <c r="AF3245" s="14"/>
      <c r="AG3245" s="14"/>
      <c r="AH3245" s="14"/>
      <c r="AI3245" s="14"/>
      <c r="AJ3245" s="14"/>
      <c r="AK3245" s="14"/>
      <c r="AL3245" s="14"/>
    </row>
    <row r="3246" spans="1:38">
      <c r="A3246" s="14"/>
      <c r="B3246" s="14"/>
      <c r="C3246" s="14"/>
      <c r="D3246" s="14"/>
      <c r="E3246" s="14"/>
      <c r="F3246" s="14"/>
      <c r="G3246" s="14"/>
      <c r="H3246" s="14"/>
      <c r="I3246" s="14"/>
      <c r="J3246" s="14"/>
      <c r="K3246" s="14"/>
      <c r="L3246" s="14"/>
      <c r="M3246" s="14"/>
      <c r="N3246" s="14"/>
      <c r="O3246" s="14"/>
      <c r="Q3246" s="14" t="str">
        <f>IF(moras!H3238="SI", moras!C3238, "")</f>
        <v/>
      </c>
      <c r="R3246" s="14">
        <f>IF(moras!H3238="NO", moras!C3238, "")</f>
        <v>1119534</v>
      </c>
      <c r="S3246" s="14">
        <f t="shared" si="53"/>
        <v>-1119534</v>
      </c>
      <c r="T3246" s="14"/>
      <c r="U3246" s="14"/>
      <c r="V3246" s="14"/>
      <c r="W3246" s="14"/>
      <c r="X3246" s="14"/>
      <c r="Y3246" s="14"/>
      <c r="Z3246" s="14"/>
      <c r="AA3246" s="14"/>
      <c r="AB3246" s="14"/>
      <c r="AC3246" s="14"/>
      <c r="AD3246" s="14"/>
      <c r="AE3246" s="14"/>
      <c r="AF3246" s="14"/>
      <c r="AG3246" s="14"/>
      <c r="AH3246" s="14"/>
      <c r="AI3246" s="14"/>
      <c r="AJ3246" s="14"/>
      <c r="AK3246" s="14"/>
      <c r="AL3246" s="14"/>
    </row>
    <row r="3247" spans="1:38">
      <c r="A3247" s="14"/>
      <c r="B3247" s="14"/>
      <c r="C3247" s="14"/>
      <c r="D3247" s="14"/>
      <c r="E3247" s="14"/>
      <c r="F3247" s="14"/>
      <c r="G3247" s="14"/>
      <c r="H3247" s="14"/>
      <c r="I3247" s="14"/>
      <c r="J3247" s="14"/>
      <c r="K3247" s="14"/>
      <c r="L3247" s="14"/>
      <c r="M3247" s="14"/>
      <c r="N3247" s="14"/>
      <c r="O3247" s="14"/>
      <c r="Q3247" s="14" t="str">
        <f>IF(moras!H3239="SI", moras!C3239, "")</f>
        <v/>
      </c>
      <c r="R3247" s="14">
        <f>IF(moras!H3239="NO", moras!C3239, "")</f>
        <v>346666.67</v>
      </c>
      <c r="S3247" s="14">
        <f t="shared" si="53"/>
        <v>-346666.67</v>
      </c>
      <c r="T3247" s="14"/>
      <c r="U3247" s="14"/>
      <c r="V3247" s="14"/>
      <c r="W3247" s="14"/>
      <c r="X3247" s="14"/>
      <c r="Y3247" s="14"/>
      <c r="Z3247" s="14"/>
      <c r="AA3247" s="14"/>
      <c r="AB3247" s="14"/>
      <c r="AC3247" s="14"/>
      <c r="AD3247" s="14"/>
      <c r="AE3247" s="14"/>
      <c r="AF3247" s="14"/>
      <c r="AG3247" s="14"/>
      <c r="AH3247" s="14"/>
      <c r="AI3247" s="14"/>
      <c r="AJ3247" s="14"/>
      <c r="AK3247" s="14"/>
      <c r="AL3247" s="14"/>
    </row>
    <row r="3248" spans="1:38">
      <c r="A3248" s="14"/>
      <c r="B3248" s="14"/>
      <c r="C3248" s="14"/>
      <c r="D3248" s="14"/>
      <c r="E3248" s="14"/>
      <c r="F3248" s="14"/>
      <c r="G3248" s="14"/>
      <c r="H3248" s="14"/>
      <c r="I3248" s="14"/>
      <c r="J3248" s="14"/>
      <c r="K3248" s="14"/>
      <c r="L3248" s="14"/>
      <c r="M3248" s="14"/>
      <c r="N3248" s="14"/>
      <c r="O3248" s="14"/>
      <c r="Q3248" s="14">
        <f>IF(moras!H3240="SI", moras!C3240, "")</f>
        <v>594092</v>
      </c>
      <c r="R3248" s="14" t="str">
        <f>IF(moras!H3240="NO", moras!C3240, "")</f>
        <v/>
      </c>
      <c r="S3248" s="14" t="e">
        <f t="shared" si="53"/>
        <v>#VALUE!</v>
      </c>
      <c r="T3248" s="14"/>
      <c r="U3248" s="14"/>
      <c r="V3248" s="14"/>
      <c r="W3248" s="14"/>
      <c r="X3248" s="14"/>
      <c r="Y3248" s="14"/>
      <c r="Z3248" s="14"/>
      <c r="AA3248" s="14"/>
      <c r="AB3248" s="14"/>
      <c r="AC3248" s="14"/>
      <c r="AD3248" s="14"/>
      <c r="AE3248" s="14"/>
      <c r="AF3248" s="14"/>
      <c r="AG3248" s="14"/>
      <c r="AH3248" s="14"/>
      <c r="AI3248" s="14"/>
      <c r="AJ3248" s="14"/>
      <c r="AK3248" s="14"/>
      <c r="AL3248" s="14"/>
    </row>
    <row r="3249" spans="1:38">
      <c r="A3249" s="14"/>
      <c r="B3249" s="14"/>
      <c r="C3249" s="14"/>
      <c r="D3249" s="14"/>
      <c r="E3249" s="14"/>
      <c r="F3249" s="14"/>
      <c r="G3249" s="14"/>
      <c r="H3249" s="14"/>
      <c r="I3249" s="14"/>
      <c r="J3249" s="14"/>
      <c r="K3249" s="14"/>
      <c r="L3249" s="14"/>
      <c r="M3249" s="14"/>
      <c r="N3249" s="14"/>
      <c r="O3249" s="14"/>
      <c r="Q3249" s="14" t="str">
        <f>IF(moras!H3241="SI", moras!C3241, "")</f>
        <v/>
      </c>
      <c r="R3249" s="14">
        <f>IF(moras!H3241="NO", moras!C3241, "")</f>
        <v>175000</v>
      </c>
      <c r="S3249" s="14">
        <f t="shared" si="53"/>
        <v>-175000</v>
      </c>
      <c r="T3249" s="14"/>
      <c r="U3249" s="14"/>
      <c r="V3249" s="14"/>
      <c r="W3249" s="14"/>
      <c r="X3249" s="14"/>
      <c r="Y3249" s="14"/>
      <c r="Z3249" s="14"/>
      <c r="AA3249" s="14"/>
      <c r="AB3249" s="14"/>
      <c r="AC3249" s="14"/>
      <c r="AD3249" s="14"/>
      <c r="AE3249" s="14"/>
      <c r="AF3249" s="14"/>
      <c r="AG3249" s="14"/>
      <c r="AH3249" s="14"/>
      <c r="AI3249" s="14"/>
      <c r="AJ3249" s="14"/>
      <c r="AK3249" s="14"/>
      <c r="AL3249" s="14"/>
    </row>
    <row r="3250" spans="1:38">
      <c r="A3250" s="14"/>
      <c r="B3250" s="14"/>
      <c r="C3250" s="14"/>
      <c r="D3250" s="14"/>
      <c r="E3250" s="14"/>
      <c r="F3250" s="14"/>
      <c r="G3250" s="14"/>
      <c r="H3250" s="14"/>
      <c r="I3250" s="14"/>
      <c r="J3250" s="14"/>
      <c r="K3250" s="14"/>
      <c r="L3250" s="14"/>
      <c r="M3250" s="14"/>
      <c r="N3250" s="14"/>
      <c r="O3250" s="14"/>
      <c r="Q3250" s="14" t="str">
        <f>IF(moras!H3242="SI", moras!C3242, "")</f>
        <v/>
      </c>
      <c r="R3250" s="14">
        <f>IF(moras!H3242="NO", moras!C3242, "")</f>
        <v>2214734.2999999998</v>
      </c>
      <c r="S3250" s="14">
        <f t="shared" si="53"/>
        <v>-2214734.2999999998</v>
      </c>
      <c r="T3250" s="14"/>
      <c r="U3250" s="14"/>
      <c r="V3250" s="14"/>
      <c r="W3250" s="14"/>
      <c r="X3250" s="14"/>
      <c r="Y3250" s="14"/>
      <c r="Z3250" s="14"/>
      <c r="AA3250" s="14"/>
      <c r="AB3250" s="14"/>
      <c r="AC3250" s="14"/>
      <c r="AD3250" s="14"/>
      <c r="AE3250" s="14"/>
      <c r="AF3250" s="14"/>
      <c r="AG3250" s="14"/>
      <c r="AH3250" s="14"/>
      <c r="AI3250" s="14"/>
      <c r="AJ3250" s="14"/>
      <c r="AK3250" s="14"/>
      <c r="AL3250" s="14"/>
    </row>
    <row r="3251" spans="1:38">
      <c r="A3251" s="14"/>
      <c r="B3251" s="14"/>
      <c r="C3251" s="14"/>
      <c r="D3251" s="14"/>
      <c r="E3251" s="14"/>
      <c r="F3251" s="14"/>
      <c r="G3251" s="14"/>
      <c r="H3251" s="14"/>
      <c r="I3251" s="14"/>
      <c r="J3251" s="14"/>
      <c r="K3251" s="14"/>
      <c r="L3251" s="14"/>
      <c r="M3251" s="14"/>
      <c r="N3251" s="14"/>
      <c r="O3251" s="14"/>
      <c r="Q3251" s="14" t="str">
        <f>IF(moras!H3243="SI", moras!C3243, "")</f>
        <v/>
      </c>
      <c r="R3251" s="14">
        <f>IF(moras!H3243="NO", moras!C3243, "")</f>
        <v>657562.5</v>
      </c>
      <c r="S3251" s="14">
        <f t="shared" si="53"/>
        <v>-657562.5</v>
      </c>
      <c r="T3251" s="14"/>
      <c r="U3251" s="14"/>
      <c r="V3251" s="14"/>
      <c r="W3251" s="14"/>
      <c r="X3251" s="14"/>
      <c r="Y3251" s="14"/>
      <c r="Z3251" s="14"/>
      <c r="AA3251" s="14"/>
      <c r="AB3251" s="14"/>
      <c r="AC3251" s="14"/>
      <c r="AD3251" s="14"/>
      <c r="AE3251" s="14"/>
      <c r="AF3251" s="14"/>
      <c r="AG3251" s="14"/>
      <c r="AH3251" s="14"/>
      <c r="AI3251" s="14"/>
      <c r="AJ3251" s="14"/>
      <c r="AK3251" s="14"/>
      <c r="AL3251" s="14"/>
    </row>
    <row r="3252" spans="1:38">
      <c r="A3252" s="14"/>
      <c r="B3252" s="14"/>
      <c r="C3252" s="14"/>
      <c r="D3252" s="14"/>
      <c r="E3252" s="14"/>
      <c r="F3252" s="14"/>
      <c r="G3252" s="14"/>
      <c r="H3252" s="14"/>
      <c r="I3252" s="14"/>
      <c r="J3252" s="14"/>
      <c r="K3252" s="14"/>
      <c r="L3252" s="14"/>
      <c r="M3252" s="14"/>
      <c r="N3252" s="14"/>
      <c r="O3252" s="14"/>
      <c r="Q3252" s="14" t="str">
        <f>IF(moras!H3244="SI", moras!C3244, "")</f>
        <v/>
      </c>
      <c r="R3252" s="14">
        <f>IF(moras!H3244="NO", moras!C3244, "")</f>
        <v>297502</v>
      </c>
      <c r="S3252" s="14">
        <f t="shared" si="53"/>
        <v>-297502</v>
      </c>
      <c r="T3252" s="14"/>
      <c r="U3252" s="14"/>
      <c r="V3252" s="14"/>
      <c r="W3252" s="14"/>
      <c r="X3252" s="14"/>
      <c r="Y3252" s="14"/>
      <c r="Z3252" s="14"/>
      <c r="AA3252" s="14"/>
      <c r="AB3252" s="14"/>
      <c r="AC3252" s="14"/>
      <c r="AD3252" s="14"/>
      <c r="AE3252" s="14"/>
      <c r="AF3252" s="14"/>
      <c r="AG3252" s="14"/>
      <c r="AH3252" s="14"/>
      <c r="AI3252" s="14"/>
      <c r="AJ3252" s="14"/>
      <c r="AK3252" s="14"/>
      <c r="AL3252" s="14"/>
    </row>
    <row r="3253" spans="1:38">
      <c r="A3253" s="14"/>
      <c r="B3253" s="14"/>
      <c r="C3253" s="14"/>
      <c r="D3253" s="14"/>
      <c r="E3253" s="14"/>
      <c r="F3253" s="14"/>
      <c r="G3253" s="14"/>
      <c r="H3253" s="14"/>
      <c r="I3253" s="14"/>
      <c r="J3253" s="14"/>
      <c r="K3253" s="14"/>
      <c r="L3253" s="14"/>
      <c r="M3253" s="14"/>
      <c r="N3253" s="14"/>
      <c r="O3253" s="14"/>
      <c r="Q3253" s="14" t="str">
        <f>IF(moras!H3245="SI", moras!C3245, "")</f>
        <v/>
      </c>
      <c r="R3253" s="14">
        <f>IF(moras!H3245="NO", moras!C3245, "")</f>
        <v>422231</v>
      </c>
      <c r="S3253" s="14">
        <f t="shared" si="53"/>
        <v>-422231</v>
      </c>
      <c r="T3253" s="14"/>
      <c r="U3253" s="14"/>
      <c r="V3253" s="14"/>
      <c r="W3253" s="14"/>
      <c r="X3253" s="14"/>
      <c r="Y3253" s="14"/>
      <c r="Z3253" s="14"/>
      <c r="AA3253" s="14"/>
      <c r="AB3253" s="14"/>
      <c r="AC3253" s="14"/>
      <c r="AD3253" s="14"/>
      <c r="AE3253" s="14"/>
      <c r="AF3253" s="14"/>
      <c r="AG3253" s="14"/>
      <c r="AH3253" s="14"/>
      <c r="AI3253" s="14"/>
      <c r="AJ3253" s="14"/>
      <c r="AK3253" s="14"/>
      <c r="AL3253" s="14"/>
    </row>
    <row r="3254" spans="1:38">
      <c r="A3254" s="14"/>
      <c r="B3254" s="14"/>
      <c r="C3254" s="14"/>
      <c r="D3254" s="14"/>
      <c r="E3254" s="14"/>
      <c r="F3254" s="14"/>
      <c r="G3254" s="14"/>
      <c r="H3254" s="14"/>
      <c r="I3254" s="14"/>
      <c r="J3254" s="14"/>
      <c r="K3254" s="14"/>
      <c r="L3254" s="14"/>
      <c r="M3254" s="14"/>
      <c r="N3254" s="14"/>
      <c r="O3254" s="14"/>
      <c r="Q3254" s="14" t="str">
        <f>IF(moras!H3246="SI", moras!C3246, "")</f>
        <v/>
      </c>
      <c r="R3254" s="14">
        <f>IF(moras!H3246="NO", moras!C3246, "")</f>
        <v>500937.8</v>
      </c>
      <c r="S3254" s="14">
        <f t="shared" si="53"/>
        <v>-500937.8</v>
      </c>
      <c r="T3254" s="14"/>
      <c r="U3254" s="14"/>
      <c r="V3254" s="14"/>
      <c r="W3254" s="14"/>
      <c r="X3254" s="14"/>
      <c r="Y3254" s="14"/>
      <c r="Z3254" s="14"/>
      <c r="AA3254" s="14"/>
      <c r="AB3254" s="14"/>
      <c r="AC3254" s="14"/>
      <c r="AD3254" s="14"/>
      <c r="AE3254" s="14"/>
      <c r="AF3254" s="14"/>
      <c r="AG3254" s="14"/>
      <c r="AH3254" s="14"/>
      <c r="AI3254" s="14"/>
      <c r="AJ3254" s="14"/>
      <c r="AK3254" s="14"/>
      <c r="AL3254" s="14"/>
    </row>
    <row r="3255" spans="1:38">
      <c r="A3255" s="14"/>
      <c r="B3255" s="14"/>
      <c r="C3255" s="14"/>
      <c r="D3255" s="14"/>
      <c r="E3255" s="14"/>
      <c r="F3255" s="14"/>
      <c r="G3255" s="14"/>
      <c r="H3255" s="14"/>
      <c r="I3255" s="14"/>
      <c r="J3255" s="14"/>
      <c r="K3255" s="14"/>
      <c r="L3255" s="14"/>
      <c r="M3255" s="14"/>
      <c r="N3255" s="14"/>
      <c r="O3255" s="14"/>
      <c r="Q3255" s="14" t="str">
        <f>IF(moras!H3247="SI", moras!C3247, "")</f>
        <v/>
      </c>
      <c r="R3255" s="14">
        <f>IF(moras!H3247="NO", moras!C3247, "")</f>
        <v>278031</v>
      </c>
      <c r="S3255" s="14">
        <f t="shared" si="53"/>
        <v>-278031</v>
      </c>
      <c r="T3255" s="14"/>
      <c r="U3255" s="14"/>
      <c r="V3255" s="14"/>
      <c r="W3255" s="14"/>
      <c r="X3255" s="14"/>
      <c r="Y3255" s="14"/>
      <c r="Z3255" s="14"/>
      <c r="AA3255" s="14"/>
      <c r="AB3255" s="14"/>
      <c r="AC3255" s="14"/>
      <c r="AD3255" s="14"/>
      <c r="AE3255" s="14"/>
      <c r="AF3255" s="14"/>
      <c r="AG3255" s="14"/>
      <c r="AH3255" s="14"/>
      <c r="AI3255" s="14"/>
      <c r="AJ3255" s="14"/>
      <c r="AK3255" s="14"/>
      <c r="AL3255" s="14"/>
    </row>
    <row r="3256" spans="1:38">
      <c r="A3256" s="14"/>
      <c r="B3256" s="14"/>
      <c r="C3256" s="14"/>
      <c r="D3256" s="14"/>
      <c r="E3256" s="14"/>
      <c r="F3256" s="14"/>
      <c r="G3256" s="14"/>
      <c r="H3256" s="14"/>
      <c r="I3256" s="14"/>
      <c r="J3256" s="14"/>
      <c r="K3256" s="14"/>
      <c r="L3256" s="14"/>
      <c r="M3256" s="14"/>
      <c r="N3256" s="14"/>
      <c r="O3256" s="14"/>
      <c r="Q3256" s="14">
        <f>IF(moras!H3248="SI", moras!C3248, "")</f>
        <v>180000</v>
      </c>
      <c r="R3256" s="14" t="str">
        <f>IF(moras!H3248="NO", moras!C3248, "")</f>
        <v/>
      </c>
      <c r="S3256" s="14" t="e">
        <f t="shared" si="53"/>
        <v>#VALUE!</v>
      </c>
      <c r="T3256" s="14"/>
      <c r="U3256" s="14"/>
      <c r="V3256" s="14"/>
      <c r="W3256" s="14"/>
      <c r="X3256" s="14"/>
      <c r="Y3256" s="14"/>
      <c r="Z3256" s="14"/>
      <c r="AA3256" s="14"/>
      <c r="AB3256" s="14"/>
      <c r="AC3256" s="14"/>
      <c r="AD3256" s="14"/>
      <c r="AE3256" s="14"/>
      <c r="AF3256" s="14"/>
      <c r="AG3256" s="14"/>
      <c r="AH3256" s="14"/>
      <c r="AI3256" s="14"/>
      <c r="AJ3256" s="14"/>
      <c r="AK3256" s="14"/>
      <c r="AL3256" s="14"/>
    </row>
    <row r="3257" spans="1:38">
      <c r="A3257" s="14"/>
      <c r="B3257" s="14"/>
      <c r="C3257" s="14"/>
      <c r="D3257" s="14"/>
      <c r="E3257" s="14"/>
      <c r="F3257" s="14"/>
      <c r="G3257" s="14"/>
      <c r="H3257" s="14"/>
      <c r="I3257" s="14"/>
      <c r="J3257" s="14"/>
      <c r="K3257" s="14"/>
      <c r="L3257" s="14"/>
      <c r="M3257" s="14"/>
      <c r="N3257" s="14"/>
      <c r="O3257" s="14"/>
      <c r="Q3257" s="14" t="str">
        <f>IF(moras!H3249="SI", moras!C3249, "")</f>
        <v/>
      </c>
      <c r="R3257" s="14">
        <f>IF(moras!H3249="NO", moras!C3249, "")</f>
        <v>194000</v>
      </c>
      <c r="S3257" s="14">
        <f t="shared" si="53"/>
        <v>-194000</v>
      </c>
      <c r="T3257" s="14"/>
      <c r="U3257" s="14"/>
      <c r="V3257" s="14"/>
      <c r="W3257" s="14"/>
      <c r="X3257" s="14"/>
      <c r="Y3257" s="14"/>
      <c r="Z3257" s="14"/>
      <c r="AA3257" s="14"/>
      <c r="AB3257" s="14"/>
      <c r="AC3257" s="14"/>
      <c r="AD3257" s="14"/>
      <c r="AE3257" s="14"/>
      <c r="AF3257" s="14"/>
      <c r="AG3257" s="14"/>
      <c r="AH3257" s="14"/>
      <c r="AI3257" s="14"/>
      <c r="AJ3257" s="14"/>
      <c r="AK3257" s="14"/>
      <c r="AL3257" s="14"/>
    </row>
    <row r="3258" spans="1:38">
      <c r="A3258" s="14"/>
      <c r="B3258" s="14"/>
      <c r="C3258" s="14"/>
      <c r="D3258" s="14"/>
      <c r="E3258" s="14"/>
      <c r="F3258" s="14"/>
      <c r="G3258" s="14"/>
      <c r="H3258" s="14"/>
      <c r="I3258" s="14"/>
      <c r="J3258" s="14"/>
      <c r="K3258" s="14"/>
      <c r="L3258" s="14"/>
      <c r="M3258" s="14"/>
      <c r="N3258" s="14"/>
      <c r="O3258" s="14"/>
      <c r="Q3258" s="14" t="str">
        <f>IF(moras!H3250="SI", moras!C3250, "")</f>
        <v/>
      </c>
      <c r="R3258" s="14">
        <f>IF(moras!H3250="NO", moras!C3250, "")</f>
        <v>606313.31000000006</v>
      </c>
      <c r="S3258" s="14">
        <f t="shared" si="53"/>
        <v>-606313.31000000006</v>
      </c>
      <c r="T3258" s="14"/>
      <c r="U3258" s="14"/>
      <c r="V3258" s="14"/>
      <c r="W3258" s="14"/>
      <c r="X3258" s="14"/>
      <c r="Y3258" s="14"/>
      <c r="Z3258" s="14"/>
      <c r="AA3258" s="14"/>
      <c r="AB3258" s="14"/>
      <c r="AC3258" s="14"/>
      <c r="AD3258" s="14"/>
      <c r="AE3258" s="14"/>
      <c r="AF3258" s="14"/>
      <c r="AG3258" s="14"/>
      <c r="AH3258" s="14"/>
      <c r="AI3258" s="14"/>
      <c r="AJ3258" s="14"/>
      <c r="AK3258" s="14"/>
      <c r="AL3258" s="14"/>
    </row>
    <row r="3259" spans="1:38">
      <c r="A3259" s="14"/>
      <c r="B3259" s="14"/>
      <c r="C3259" s="14"/>
      <c r="D3259" s="14"/>
      <c r="E3259" s="14"/>
      <c r="F3259" s="14"/>
      <c r="G3259" s="14"/>
      <c r="H3259" s="14"/>
      <c r="I3259" s="14"/>
      <c r="J3259" s="14"/>
      <c r="K3259" s="14"/>
      <c r="L3259" s="14"/>
      <c r="M3259" s="14"/>
      <c r="N3259" s="14"/>
      <c r="O3259" s="14"/>
      <c r="Q3259" s="14" t="str">
        <f>IF(moras!H3251="SI", moras!C3251, "")</f>
        <v/>
      </c>
      <c r="R3259" s="14">
        <f>IF(moras!H3251="NO", moras!C3251, "")</f>
        <v>556116.75</v>
      </c>
      <c r="S3259" s="14">
        <f t="shared" si="53"/>
        <v>-556116.75</v>
      </c>
      <c r="T3259" s="14"/>
      <c r="U3259" s="14"/>
      <c r="V3259" s="14"/>
      <c r="W3259" s="14"/>
      <c r="X3259" s="14"/>
      <c r="Y3259" s="14"/>
      <c r="Z3259" s="14"/>
      <c r="AA3259" s="14"/>
      <c r="AB3259" s="14"/>
      <c r="AC3259" s="14"/>
      <c r="AD3259" s="14"/>
      <c r="AE3259" s="14"/>
      <c r="AF3259" s="14"/>
      <c r="AG3259" s="14"/>
      <c r="AH3259" s="14"/>
      <c r="AI3259" s="14"/>
      <c r="AJ3259" s="14"/>
      <c r="AK3259" s="14"/>
      <c r="AL3259" s="14"/>
    </row>
    <row r="3260" spans="1:38">
      <c r="A3260" s="14"/>
      <c r="B3260" s="14"/>
      <c r="C3260" s="14"/>
      <c r="D3260" s="14"/>
      <c r="E3260" s="14"/>
      <c r="F3260" s="14"/>
      <c r="G3260" s="14"/>
      <c r="H3260" s="14"/>
      <c r="I3260" s="14"/>
      <c r="J3260" s="14"/>
      <c r="K3260" s="14"/>
      <c r="L3260" s="14"/>
      <c r="M3260" s="14"/>
      <c r="N3260" s="14"/>
      <c r="O3260" s="14"/>
      <c r="Q3260" s="14" t="str">
        <f>IF(moras!H3252="SI", moras!C3252, "")</f>
        <v/>
      </c>
      <c r="R3260" s="14">
        <f>IF(moras!H3252="NO", moras!C3252, "")</f>
        <v>1106966.42</v>
      </c>
      <c r="S3260" s="14">
        <f t="shared" si="53"/>
        <v>-1106966.42</v>
      </c>
      <c r="T3260" s="14"/>
      <c r="U3260" s="14"/>
      <c r="V3260" s="14"/>
      <c r="W3260" s="14"/>
      <c r="X3260" s="14"/>
      <c r="Y3260" s="14"/>
      <c r="Z3260" s="14"/>
      <c r="AA3260" s="14"/>
      <c r="AB3260" s="14"/>
      <c r="AC3260" s="14"/>
      <c r="AD3260" s="14"/>
      <c r="AE3260" s="14"/>
      <c r="AF3260" s="14"/>
      <c r="AG3260" s="14"/>
      <c r="AH3260" s="14"/>
      <c r="AI3260" s="14"/>
      <c r="AJ3260" s="14"/>
      <c r="AK3260" s="14"/>
      <c r="AL3260" s="14"/>
    </row>
    <row r="3261" spans="1:38">
      <c r="A3261" s="14"/>
      <c r="B3261" s="14"/>
      <c r="C3261" s="14"/>
      <c r="D3261" s="14"/>
      <c r="E3261" s="14"/>
      <c r="F3261" s="14"/>
      <c r="G3261" s="14"/>
      <c r="H3261" s="14"/>
      <c r="I3261" s="14"/>
      <c r="J3261" s="14"/>
      <c r="K3261" s="14"/>
      <c r="L3261" s="14"/>
      <c r="M3261" s="14"/>
      <c r="N3261" s="14"/>
      <c r="O3261" s="14"/>
      <c r="Q3261" s="14" t="str">
        <f>IF(moras!H3253="SI", moras!C3253, "")</f>
        <v/>
      </c>
      <c r="R3261" s="14">
        <f>IF(moras!H3253="NO", moras!C3253, "")</f>
        <v>415064.04</v>
      </c>
      <c r="S3261" s="14">
        <f t="shared" si="53"/>
        <v>-415064.04</v>
      </c>
      <c r="T3261" s="14"/>
      <c r="U3261" s="14"/>
      <c r="V3261" s="14"/>
      <c r="W3261" s="14"/>
      <c r="X3261" s="14"/>
      <c r="Y3261" s="14"/>
      <c r="Z3261" s="14"/>
      <c r="AA3261" s="14"/>
      <c r="AB3261" s="14"/>
      <c r="AC3261" s="14"/>
      <c r="AD3261" s="14"/>
      <c r="AE3261" s="14"/>
      <c r="AF3261" s="14"/>
      <c r="AG3261" s="14"/>
      <c r="AH3261" s="14"/>
      <c r="AI3261" s="14"/>
      <c r="AJ3261" s="14"/>
      <c r="AK3261" s="14"/>
      <c r="AL3261" s="14"/>
    </row>
    <row r="3262" spans="1:38">
      <c r="A3262" s="14"/>
      <c r="B3262" s="14"/>
      <c r="C3262" s="14"/>
      <c r="D3262" s="14"/>
      <c r="E3262" s="14"/>
      <c r="F3262" s="14"/>
      <c r="G3262" s="14"/>
      <c r="H3262" s="14"/>
      <c r="I3262" s="14"/>
      <c r="J3262" s="14"/>
      <c r="K3262" s="14"/>
      <c r="L3262" s="14"/>
      <c r="M3262" s="14"/>
      <c r="N3262" s="14"/>
      <c r="O3262" s="14"/>
      <c r="Q3262" s="14" t="str">
        <f>IF(moras!H3254="SI", moras!C3254, "")</f>
        <v/>
      </c>
      <c r="R3262" s="14">
        <f>IF(moras!H3254="NO", moras!C3254, "")</f>
        <v>500700</v>
      </c>
      <c r="S3262" s="14">
        <f t="shared" si="53"/>
        <v>-500700</v>
      </c>
      <c r="T3262" s="14"/>
      <c r="U3262" s="14"/>
      <c r="V3262" s="14"/>
      <c r="W3262" s="14"/>
      <c r="X3262" s="14"/>
      <c r="Y3262" s="14"/>
      <c r="Z3262" s="14"/>
      <c r="AA3262" s="14"/>
      <c r="AB3262" s="14"/>
      <c r="AC3262" s="14"/>
      <c r="AD3262" s="14"/>
      <c r="AE3262" s="14"/>
      <c r="AF3262" s="14"/>
      <c r="AG3262" s="14"/>
      <c r="AH3262" s="14"/>
      <c r="AI3262" s="14"/>
      <c r="AJ3262" s="14"/>
      <c r="AK3262" s="14"/>
      <c r="AL3262" s="14"/>
    </row>
    <row r="3263" spans="1:38">
      <c r="A3263" s="14"/>
      <c r="B3263" s="14"/>
      <c r="C3263" s="14"/>
      <c r="D3263" s="14"/>
      <c r="E3263" s="14"/>
      <c r="F3263" s="14"/>
      <c r="G3263" s="14"/>
      <c r="H3263" s="14"/>
      <c r="I3263" s="14"/>
      <c r="J3263" s="14"/>
      <c r="K3263" s="14"/>
      <c r="L3263" s="14"/>
      <c r="M3263" s="14"/>
      <c r="N3263" s="14"/>
      <c r="O3263" s="14"/>
      <c r="Q3263" s="14" t="str">
        <f>IF(moras!H3255="SI", moras!C3255, "")</f>
        <v/>
      </c>
      <c r="R3263" s="14">
        <f>IF(moras!H3255="NO", moras!C3255, "")</f>
        <v>1585515</v>
      </c>
      <c r="S3263" s="14">
        <f t="shared" si="53"/>
        <v>-1585515</v>
      </c>
      <c r="T3263" s="14"/>
      <c r="U3263" s="14"/>
      <c r="V3263" s="14"/>
      <c r="W3263" s="14"/>
      <c r="X3263" s="14"/>
      <c r="Y3263" s="14"/>
      <c r="Z3263" s="14"/>
      <c r="AA3263" s="14"/>
      <c r="AB3263" s="14"/>
      <c r="AC3263" s="14"/>
      <c r="AD3263" s="14"/>
      <c r="AE3263" s="14"/>
      <c r="AF3263" s="14"/>
      <c r="AG3263" s="14"/>
      <c r="AH3263" s="14"/>
      <c r="AI3263" s="14"/>
      <c r="AJ3263" s="14"/>
      <c r="AK3263" s="14"/>
      <c r="AL3263" s="14"/>
    </row>
    <row r="3264" spans="1:38">
      <c r="A3264" s="14"/>
      <c r="B3264" s="14"/>
      <c r="C3264" s="14"/>
      <c r="D3264" s="14"/>
      <c r="E3264" s="14"/>
      <c r="F3264" s="14"/>
      <c r="G3264" s="14"/>
      <c r="H3264" s="14"/>
      <c r="I3264" s="14"/>
      <c r="J3264" s="14"/>
      <c r="K3264" s="14"/>
      <c r="L3264" s="14"/>
      <c r="M3264" s="14"/>
      <c r="N3264" s="14"/>
      <c r="O3264" s="14"/>
      <c r="Q3264" s="14" t="str">
        <f>IF(moras!H3256="SI", moras!C3256, "")</f>
        <v/>
      </c>
      <c r="R3264" s="14">
        <f>IF(moras!H3256="NO", moras!C3256, "")</f>
        <v>567425</v>
      </c>
      <c r="S3264" s="14">
        <f t="shared" si="53"/>
        <v>-567425</v>
      </c>
      <c r="T3264" s="14"/>
      <c r="U3264" s="14"/>
      <c r="V3264" s="14"/>
      <c r="W3264" s="14"/>
      <c r="X3264" s="14"/>
      <c r="Y3264" s="14"/>
      <c r="Z3264" s="14"/>
      <c r="AA3264" s="14"/>
      <c r="AB3264" s="14"/>
      <c r="AC3264" s="14"/>
      <c r="AD3264" s="14"/>
      <c r="AE3264" s="14"/>
      <c r="AF3264" s="14"/>
      <c r="AG3264" s="14"/>
      <c r="AH3264" s="14"/>
      <c r="AI3264" s="14"/>
      <c r="AJ3264" s="14"/>
      <c r="AK3264" s="14"/>
      <c r="AL3264" s="14"/>
    </row>
    <row r="3265" spans="1:38">
      <c r="A3265" s="14"/>
      <c r="B3265" s="14"/>
      <c r="C3265" s="14"/>
      <c r="D3265" s="14"/>
      <c r="E3265" s="14"/>
      <c r="F3265" s="14"/>
      <c r="G3265" s="14"/>
      <c r="H3265" s="14"/>
      <c r="I3265" s="14"/>
      <c r="J3265" s="14"/>
      <c r="K3265" s="14"/>
      <c r="L3265" s="14"/>
      <c r="M3265" s="14"/>
      <c r="N3265" s="14"/>
      <c r="O3265" s="14"/>
      <c r="Q3265" s="14" t="str">
        <f>IF(moras!H3257="SI", moras!C3257, "")</f>
        <v/>
      </c>
      <c r="R3265" s="14">
        <f>IF(moras!H3257="NO", moras!C3257, "")</f>
        <v>3623771</v>
      </c>
      <c r="S3265" s="14">
        <f t="shared" si="53"/>
        <v>-3623771</v>
      </c>
      <c r="T3265" s="14"/>
      <c r="U3265" s="14"/>
      <c r="V3265" s="14"/>
      <c r="W3265" s="14"/>
      <c r="X3265" s="14"/>
      <c r="Y3265" s="14"/>
      <c r="Z3265" s="14"/>
      <c r="AA3265" s="14"/>
      <c r="AB3265" s="14"/>
      <c r="AC3265" s="14"/>
      <c r="AD3265" s="14"/>
      <c r="AE3265" s="14"/>
      <c r="AF3265" s="14"/>
      <c r="AG3265" s="14"/>
      <c r="AH3265" s="14"/>
      <c r="AI3265" s="14"/>
      <c r="AJ3265" s="14"/>
      <c r="AK3265" s="14"/>
      <c r="AL3265" s="14"/>
    </row>
    <row r="3266" spans="1:38">
      <c r="A3266" s="14"/>
      <c r="B3266" s="14"/>
      <c r="C3266" s="14"/>
      <c r="D3266" s="14"/>
      <c r="E3266" s="14"/>
      <c r="F3266" s="14"/>
      <c r="G3266" s="14"/>
      <c r="H3266" s="14"/>
      <c r="I3266" s="14"/>
      <c r="J3266" s="14"/>
      <c r="K3266" s="14"/>
      <c r="L3266" s="14"/>
      <c r="M3266" s="14"/>
      <c r="N3266" s="14"/>
      <c r="O3266" s="14"/>
      <c r="Q3266" s="14" t="str">
        <f>IF(moras!H3258="SI", moras!C3258, "")</f>
        <v/>
      </c>
      <c r="R3266" s="14">
        <f>IF(moras!H3258="NO", moras!C3258, "")</f>
        <v>310124</v>
      </c>
      <c r="S3266" s="14">
        <f t="shared" si="53"/>
        <v>-310124</v>
      </c>
      <c r="T3266" s="14"/>
      <c r="U3266" s="14"/>
      <c r="V3266" s="14"/>
      <c r="W3266" s="14"/>
      <c r="X3266" s="14"/>
      <c r="Y3266" s="14"/>
      <c r="Z3266" s="14"/>
      <c r="AA3266" s="14"/>
      <c r="AB3266" s="14"/>
      <c r="AC3266" s="14"/>
      <c r="AD3266" s="14"/>
      <c r="AE3266" s="14"/>
      <c r="AF3266" s="14"/>
      <c r="AG3266" s="14"/>
      <c r="AH3266" s="14"/>
      <c r="AI3266" s="14"/>
      <c r="AJ3266" s="14"/>
      <c r="AK3266" s="14"/>
      <c r="AL3266" s="14"/>
    </row>
    <row r="3267" spans="1:38">
      <c r="A3267" s="14"/>
      <c r="B3267" s="14"/>
      <c r="C3267" s="14"/>
      <c r="D3267" s="14"/>
      <c r="E3267" s="14"/>
      <c r="F3267" s="14"/>
      <c r="G3267" s="14"/>
      <c r="H3267" s="14"/>
      <c r="I3267" s="14"/>
      <c r="J3267" s="14"/>
      <c r="K3267" s="14"/>
      <c r="L3267" s="14"/>
      <c r="M3267" s="14"/>
      <c r="N3267" s="14"/>
      <c r="O3267" s="14"/>
      <c r="Q3267" s="14">
        <f>IF(moras!H3259="SI", moras!C3259, "")</f>
        <v>559014.66</v>
      </c>
      <c r="R3267" s="14" t="str">
        <f>IF(moras!H3259="NO", moras!C3259, "")</f>
        <v/>
      </c>
      <c r="S3267" s="14" t="e">
        <f t="shared" si="53"/>
        <v>#VALUE!</v>
      </c>
      <c r="T3267" s="14"/>
      <c r="U3267" s="14"/>
      <c r="V3267" s="14"/>
      <c r="W3267" s="14"/>
      <c r="X3267" s="14"/>
      <c r="Y3267" s="14"/>
      <c r="Z3267" s="14"/>
      <c r="AA3267" s="14"/>
      <c r="AB3267" s="14"/>
      <c r="AC3267" s="14"/>
      <c r="AD3267" s="14"/>
      <c r="AE3267" s="14"/>
      <c r="AF3267" s="14"/>
      <c r="AG3267" s="14"/>
      <c r="AH3267" s="14"/>
      <c r="AI3267" s="14"/>
      <c r="AJ3267" s="14"/>
      <c r="AK3267" s="14"/>
      <c r="AL3267" s="14"/>
    </row>
    <row r="3268" spans="1:38">
      <c r="A3268" s="14"/>
      <c r="B3268" s="14"/>
      <c r="C3268" s="14"/>
      <c r="D3268" s="14"/>
      <c r="E3268" s="14"/>
      <c r="F3268" s="14"/>
      <c r="G3268" s="14"/>
      <c r="H3268" s="14"/>
      <c r="I3268" s="14"/>
      <c r="J3268" s="14"/>
      <c r="K3268" s="14"/>
      <c r="L3268" s="14"/>
      <c r="M3268" s="14"/>
      <c r="N3268" s="14"/>
      <c r="O3268" s="14"/>
      <c r="Q3268" s="14" t="str">
        <f>IF(moras!H3260="SI", moras!C3260, "")</f>
        <v/>
      </c>
      <c r="R3268" s="14">
        <f>IF(moras!H3260="NO", moras!C3260, "")</f>
        <v>150000</v>
      </c>
      <c r="S3268" s="14">
        <f t="shared" si="53"/>
        <v>-150000</v>
      </c>
      <c r="T3268" s="14"/>
      <c r="U3268" s="14"/>
      <c r="V3268" s="14"/>
      <c r="W3268" s="14"/>
      <c r="X3268" s="14"/>
      <c r="Y3268" s="14"/>
      <c r="Z3268" s="14"/>
      <c r="AA3268" s="14"/>
      <c r="AB3268" s="14"/>
      <c r="AC3268" s="14"/>
      <c r="AD3268" s="14"/>
      <c r="AE3268" s="14"/>
      <c r="AF3268" s="14"/>
      <c r="AG3268" s="14"/>
      <c r="AH3268" s="14"/>
      <c r="AI3268" s="14"/>
      <c r="AJ3268" s="14"/>
      <c r="AK3268" s="14"/>
      <c r="AL3268" s="14"/>
    </row>
    <row r="3269" spans="1:38">
      <c r="A3269" s="14"/>
      <c r="B3269" s="14"/>
      <c r="C3269" s="14"/>
      <c r="D3269" s="14"/>
      <c r="E3269" s="14"/>
      <c r="F3269" s="14"/>
      <c r="G3269" s="14"/>
      <c r="H3269" s="14"/>
      <c r="I3269" s="14"/>
      <c r="J3269" s="14"/>
      <c r="K3269" s="14"/>
      <c r="L3269" s="14"/>
      <c r="M3269" s="14"/>
      <c r="N3269" s="14"/>
      <c r="O3269" s="14"/>
      <c r="Q3269" s="14" t="str">
        <f>IF(moras!H3261="SI", moras!C3261, "")</f>
        <v/>
      </c>
      <c r="R3269" s="14">
        <f>IF(moras!H3261="NO", moras!C3261, "")</f>
        <v>280000</v>
      </c>
      <c r="S3269" s="14">
        <f t="shared" si="53"/>
        <v>-280000</v>
      </c>
      <c r="T3269" s="14"/>
      <c r="U3269" s="14"/>
      <c r="V3269" s="14"/>
      <c r="W3269" s="14"/>
      <c r="X3269" s="14"/>
      <c r="Y3269" s="14"/>
      <c r="Z3269" s="14"/>
      <c r="AA3269" s="14"/>
      <c r="AB3269" s="14"/>
      <c r="AC3269" s="14"/>
      <c r="AD3269" s="14"/>
      <c r="AE3269" s="14"/>
      <c r="AF3269" s="14"/>
      <c r="AG3269" s="14"/>
      <c r="AH3269" s="14"/>
      <c r="AI3269" s="14"/>
      <c r="AJ3269" s="14"/>
      <c r="AK3269" s="14"/>
      <c r="AL3269" s="14"/>
    </row>
    <row r="3270" spans="1:38">
      <c r="A3270" s="14"/>
      <c r="B3270" s="14"/>
      <c r="C3270" s="14"/>
      <c r="D3270" s="14"/>
      <c r="E3270" s="14"/>
      <c r="F3270" s="14"/>
      <c r="G3270" s="14"/>
      <c r="H3270" s="14"/>
      <c r="I3270" s="14"/>
      <c r="J3270" s="14"/>
      <c r="K3270" s="14"/>
      <c r="L3270" s="14"/>
      <c r="M3270" s="14"/>
      <c r="N3270" s="14"/>
      <c r="O3270" s="14"/>
      <c r="Q3270" s="14" t="str">
        <f>IF(moras!H3262="SI", moras!C3262, "")</f>
        <v/>
      </c>
      <c r="R3270" s="14">
        <f>IF(moras!H3262="NO", moras!C3262, "")</f>
        <v>2667169.88</v>
      </c>
      <c r="S3270" s="14">
        <f t="shared" si="53"/>
        <v>-2667169.88</v>
      </c>
      <c r="T3270" s="14"/>
      <c r="U3270" s="14"/>
      <c r="V3270" s="14"/>
      <c r="W3270" s="14"/>
      <c r="X3270" s="14"/>
      <c r="Y3270" s="14"/>
      <c r="Z3270" s="14"/>
      <c r="AA3270" s="14"/>
      <c r="AB3270" s="14"/>
      <c r="AC3270" s="14"/>
      <c r="AD3270" s="14"/>
      <c r="AE3270" s="14"/>
      <c r="AF3270" s="14"/>
      <c r="AG3270" s="14"/>
      <c r="AH3270" s="14"/>
      <c r="AI3270" s="14"/>
      <c r="AJ3270" s="14"/>
      <c r="AK3270" s="14"/>
      <c r="AL3270" s="14"/>
    </row>
    <row r="3271" spans="1:38">
      <c r="A3271" s="14"/>
      <c r="B3271" s="14"/>
      <c r="C3271" s="14"/>
      <c r="D3271" s="14"/>
      <c r="E3271" s="14"/>
      <c r="F3271" s="14"/>
      <c r="G3271" s="14"/>
      <c r="H3271" s="14"/>
      <c r="I3271" s="14"/>
      <c r="J3271" s="14"/>
      <c r="K3271" s="14"/>
      <c r="L3271" s="14"/>
      <c r="M3271" s="14"/>
      <c r="N3271" s="14"/>
      <c r="O3271" s="14"/>
      <c r="Q3271" s="14" t="str">
        <f>IF(moras!H3263="SI", moras!C3263, "")</f>
        <v/>
      </c>
      <c r="R3271" s="14">
        <f>IF(moras!H3263="NO", moras!C3263, "")</f>
        <v>315617</v>
      </c>
      <c r="S3271" s="14">
        <f t="shared" si="53"/>
        <v>-315617</v>
      </c>
      <c r="T3271" s="14"/>
      <c r="U3271" s="14"/>
      <c r="V3271" s="14"/>
      <c r="W3271" s="14"/>
      <c r="X3271" s="14"/>
      <c r="Y3271" s="14"/>
      <c r="Z3271" s="14"/>
      <c r="AA3271" s="14"/>
      <c r="AB3271" s="14"/>
      <c r="AC3271" s="14"/>
      <c r="AD3271" s="14"/>
      <c r="AE3271" s="14"/>
      <c r="AF3271" s="14"/>
      <c r="AG3271" s="14"/>
      <c r="AH3271" s="14"/>
      <c r="AI3271" s="14"/>
      <c r="AJ3271" s="14"/>
      <c r="AK3271" s="14"/>
      <c r="AL3271" s="14"/>
    </row>
    <row r="3272" spans="1:38">
      <c r="A3272" s="14"/>
      <c r="B3272" s="14"/>
      <c r="C3272" s="14"/>
      <c r="D3272" s="14"/>
      <c r="E3272" s="14"/>
      <c r="F3272" s="14"/>
      <c r="G3272" s="14"/>
      <c r="H3272" s="14"/>
      <c r="I3272" s="14"/>
      <c r="J3272" s="14"/>
      <c r="K3272" s="14"/>
      <c r="L3272" s="14"/>
      <c r="M3272" s="14"/>
      <c r="N3272" s="14"/>
      <c r="O3272" s="14"/>
      <c r="Q3272" s="14" t="str">
        <f>IF(moras!H3264="SI", moras!C3264, "")</f>
        <v/>
      </c>
      <c r="R3272" s="14">
        <f>IF(moras!H3264="NO", moras!C3264, "")</f>
        <v>446610.91</v>
      </c>
      <c r="S3272" s="14">
        <f t="shared" si="53"/>
        <v>-446610.91</v>
      </c>
      <c r="T3272" s="14"/>
      <c r="U3272" s="14"/>
      <c r="V3272" s="14"/>
      <c r="W3272" s="14"/>
      <c r="X3272" s="14"/>
      <c r="Y3272" s="14"/>
      <c r="Z3272" s="14"/>
      <c r="AA3272" s="14"/>
      <c r="AB3272" s="14"/>
      <c r="AC3272" s="14"/>
      <c r="AD3272" s="14"/>
      <c r="AE3272" s="14"/>
      <c r="AF3272" s="14"/>
      <c r="AG3272" s="14"/>
      <c r="AH3272" s="14"/>
      <c r="AI3272" s="14"/>
      <c r="AJ3272" s="14"/>
      <c r="AK3272" s="14"/>
      <c r="AL3272" s="14"/>
    </row>
    <row r="3273" spans="1:38">
      <c r="A3273" s="14"/>
      <c r="B3273" s="14"/>
      <c r="C3273" s="14"/>
      <c r="D3273" s="14"/>
      <c r="E3273" s="14"/>
      <c r="F3273" s="14"/>
      <c r="G3273" s="14"/>
      <c r="H3273" s="14"/>
      <c r="I3273" s="14"/>
      <c r="J3273" s="14"/>
      <c r="K3273" s="14"/>
      <c r="L3273" s="14"/>
      <c r="M3273" s="14"/>
      <c r="N3273" s="14"/>
      <c r="O3273" s="14"/>
      <c r="Q3273" s="14" t="str">
        <f>IF(moras!H3265="SI", moras!C3265, "")</f>
        <v/>
      </c>
      <c r="R3273" s="14">
        <f>IF(moras!H3265="NO", moras!C3265, "")</f>
        <v>549000</v>
      </c>
      <c r="S3273" s="14">
        <f t="shared" si="53"/>
        <v>-549000</v>
      </c>
      <c r="T3273" s="14"/>
      <c r="U3273" s="14"/>
      <c r="V3273" s="14"/>
      <c r="W3273" s="14"/>
      <c r="X3273" s="14"/>
      <c r="Y3273" s="14"/>
      <c r="Z3273" s="14"/>
      <c r="AA3273" s="14"/>
      <c r="AB3273" s="14"/>
      <c r="AC3273" s="14"/>
      <c r="AD3273" s="14"/>
      <c r="AE3273" s="14"/>
      <c r="AF3273" s="14"/>
      <c r="AG3273" s="14"/>
      <c r="AH3273" s="14"/>
      <c r="AI3273" s="14"/>
      <c r="AJ3273" s="14"/>
      <c r="AK3273" s="14"/>
      <c r="AL3273" s="14"/>
    </row>
    <row r="3274" spans="1:38">
      <c r="A3274" s="14"/>
      <c r="B3274" s="14"/>
      <c r="C3274" s="14"/>
      <c r="D3274" s="14"/>
      <c r="E3274" s="14"/>
      <c r="F3274" s="14"/>
      <c r="G3274" s="14"/>
      <c r="H3274" s="14"/>
      <c r="I3274" s="14"/>
      <c r="J3274" s="14"/>
      <c r="K3274" s="14"/>
      <c r="L3274" s="14"/>
      <c r="M3274" s="14"/>
      <c r="N3274" s="14"/>
      <c r="O3274" s="14"/>
      <c r="Q3274" s="14" t="str">
        <f>IF(moras!H3266="SI", moras!C3266, "")</f>
        <v/>
      </c>
      <c r="R3274" s="14">
        <f>IF(moras!H3266="NO", moras!C3266, "")</f>
        <v>370123</v>
      </c>
      <c r="S3274" s="14">
        <f t="shared" si="53"/>
        <v>-370123</v>
      </c>
      <c r="T3274" s="14"/>
      <c r="U3274" s="14"/>
      <c r="V3274" s="14"/>
      <c r="W3274" s="14"/>
      <c r="X3274" s="14"/>
      <c r="Y3274" s="14"/>
      <c r="Z3274" s="14"/>
      <c r="AA3274" s="14"/>
      <c r="AB3274" s="14"/>
      <c r="AC3274" s="14"/>
      <c r="AD3274" s="14"/>
      <c r="AE3274" s="14"/>
      <c r="AF3274" s="14"/>
      <c r="AG3274" s="14"/>
      <c r="AH3274" s="14"/>
      <c r="AI3274" s="14"/>
      <c r="AJ3274" s="14"/>
      <c r="AK3274" s="14"/>
      <c r="AL3274" s="14"/>
    </row>
    <row r="3275" spans="1:38">
      <c r="A3275" s="14"/>
      <c r="B3275" s="14"/>
      <c r="C3275" s="14"/>
      <c r="D3275" s="14"/>
      <c r="E3275" s="14"/>
      <c r="F3275" s="14"/>
      <c r="G3275" s="14"/>
      <c r="H3275" s="14"/>
      <c r="I3275" s="14"/>
      <c r="J3275" s="14"/>
      <c r="K3275" s="14"/>
      <c r="L3275" s="14"/>
      <c r="M3275" s="14"/>
      <c r="N3275" s="14"/>
      <c r="O3275" s="14"/>
      <c r="Q3275" s="14" t="str">
        <f>IF(moras!H3267="SI", moras!C3267, "")</f>
        <v/>
      </c>
      <c r="R3275" s="14">
        <f>IF(moras!H3267="NO", moras!C3267, "")</f>
        <v>5412755.4900000002</v>
      </c>
      <c r="S3275" s="14">
        <f t="shared" ref="S3275:S3338" si="54">-R3275</f>
        <v>-5412755.4900000002</v>
      </c>
      <c r="T3275" s="14"/>
      <c r="U3275" s="14"/>
      <c r="V3275" s="14"/>
      <c r="W3275" s="14"/>
      <c r="X3275" s="14"/>
      <c r="Y3275" s="14"/>
      <c r="Z3275" s="14"/>
      <c r="AA3275" s="14"/>
      <c r="AB3275" s="14"/>
      <c r="AC3275" s="14"/>
      <c r="AD3275" s="14"/>
      <c r="AE3275" s="14"/>
      <c r="AF3275" s="14"/>
      <c r="AG3275" s="14"/>
      <c r="AH3275" s="14"/>
      <c r="AI3275" s="14"/>
      <c r="AJ3275" s="14"/>
      <c r="AK3275" s="14"/>
      <c r="AL3275" s="14"/>
    </row>
    <row r="3276" spans="1:38">
      <c r="A3276" s="14"/>
      <c r="B3276" s="14"/>
      <c r="C3276" s="14"/>
      <c r="D3276" s="14"/>
      <c r="E3276" s="14"/>
      <c r="F3276" s="14"/>
      <c r="G3276" s="14"/>
      <c r="H3276" s="14"/>
      <c r="I3276" s="14"/>
      <c r="J3276" s="14"/>
      <c r="K3276" s="14"/>
      <c r="L3276" s="14"/>
      <c r="M3276" s="14"/>
      <c r="N3276" s="14"/>
      <c r="O3276" s="14"/>
      <c r="Q3276" s="14">
        <f>IF(moras!H3268="SI", moras!C3268, "")</f>
        <v>271250</v>
      </c>
      <c r="R3276" s="14" t="str">
        <f>IF(moras!H3268="NO", moras!C3268, "")</f>
        <v/>
      </c>
      <c r="S3276" s="14" t="e">
        <f t="shared" si="54"/>
        <v>#VALUE!</v>
      </c>
      <c r="T3276" s="14"/>
      <c r="U3276" s="14"/>
      <c r="V3276" s="14"/>
      <c r="W3276" s="14"/>
      <c r="X3276" s="14"/>
      <c r="Y3276" s="14"/>
      <c r="Z3276" s="14"/>
      <c r="AA3276" s="14"/>
      <c r="AB3276" s="14"/>
      <c r="AC3276" s="14"/>
      <c r="AD3276" s="14"/>
      <c r="AE3276" s="14"/>
      <c r="AF3276" s="14"/>
      <c r="AG3276" s="14"/>
      <c r="AH3276" s="14"/>
      <c r="AI3276" s="14"/>
      <c r="AJ3276" s="14"/>
      <c r="AK3276" s="14"/>
      <c r="AL3276" s="14"/>
    </row>
    <row r="3277" spans="1:38">
      <c r="A3277" s="14"/>
      <c r="B3277" s="14"/>
      <c r="C3277" s="14"/>
      <c r="D3277" s="14"/>
      <c r="E3277" s="14"/>
      <c r="F3277" s="14"/>
      <c r="G3277" s="14"/>
      <c r="H3277" s="14"/>
      <c r="I3277" s="14"/>
      <c r="J3277" s="14"/>
      <c r="K3277" s="14"/>
      <c r="L3277" s="14"/>
      <c r="M3277" s="14"/>
      <c r="N3277" s="14"/>
      <c r="O3277" s="14"/>
      <c r="Q3277" s="14" t="str">
        <f>IF(moras!H3269="SI", moras!C3269, "")</f>
        <v/>
      </c>
      <c r="R3277" s="14">
        <f>IF(moras!H3269="NO", moras!C3269, "")</f>
        <v>300018</v>
      </c>
      <c r="S3277" s="14">
        <f t="shared" si="54"/>
        <v>-300018</v>
      </c>
      <c r="T3277" s="14"/>
      <c r="U3277" s="14"/>
      <c r="V3277" s="14"/>
      <c r="W3277" s="14"/>
      <c r="X3277" s="14"/>
      <c r="Y3277" s="14"/>
      <c r="Z3277" s="14"/>
      <c r="AA3277" s="14"/>
      <c r="AB3277" s="14"/>
      <c r="AC3277" s="14"/>
      <c r="AD3277" s="14"/>
      <c r="AE3277" s="14"/>
      <c r="AF3277" s="14"/>
      <c r="AG3277" s="14"/>
      <c r="AH3277" s="14"/>
      <c r="AI3277" s="14"/>
      <c r="AJ3277" s="14"/>
      <c r="AK3277" s="14"/>
      <c r="AL3277" s="14"/>
    </row>
    <row r="3278" spans="1:38">
      <c r="A3278" s="14"/>
      <c r="B3278" s="14"/>
      <c r="C3278" s="14"/>
      <c r="D3278" s="14"/>
      <c r="E3278" s="14"/>
      <c r="F3278" s="14"/>
      <c r="G3278" s="14"/>
      <c r="H3278" s="14"/>
      <c r="I3278" s="14"/>
      <c r="J3278" s="14"/>
      <c r="K3278" s="14"/>
      <c r="L3278" s="14"/>
      <c r="M3278" s="14"/>
      <c r="N3278" s="14"/>
      <c r="O3278" s="14"/>
      <c r="Q3278" s="14" t="str">
        <f>IF(moras!H3270="SI", moras!C3270, "")</f>
        <v/>
      </c>
      <c r="R3278" s="14">
        <f>IF(moras!H3270="NO", moras!C3270, "")</f>
        <v>516873</v>
      </c>
      <c r="S3278" s="14">
        <f t="shared" si="54"/>
        <v>-516873</v>
      </c>
      <c r="T3278" s="14"/>
      <c r="U3278" s="14"/>
      <c r="V3278" s="14"/>
      <c r="W3278" s="14"/>
      <c r="X3278" s="14"/>
      <c r="Y3278" s="14"/>
      <c r="Z3278" s="14"/>
      <c r="AA3278" s="14"/>
      <c r="AB3278" s="14"/>
      <c r="AC3278" s="14"/>
      <c r="AD3278" s="14"/>
      <c r="AE3278" s="14"/>
      <c r="AF3278" s="14"/>
      <c r="AG3278" s="14"/>
      <c r="AH3278" s="14"/>
      <c r="AI3278" s="14"/>
      <c r="AJ3278" s="14"/>
      <c r="AK3278" s="14"/>
      <c r="AL3278" s="14"/>
    </row>
    <row r="3279" spans="1:38">
      <c r="A3279" s="14"/>
      <c r="B3279" s="14"/>
      <c r="C3279" s="14"/>
      <c r="D3279" s="14"/>
      <c r="E3279" s="14"/>
      <c r="F3279" s="14"/>
      <c r="G3279" s="14"/>
      <c r="H3279" s="14"/>
      <c r="I3279" s="14"/>
      <c r="J3279" s="14"/>
      <c r="K3279" s="14"/>
      <c r="L3279" s="14"/>
      <c r="M3279" s="14"/>
      <c r="N3279" s="14"/>
      <c r="O3279" s="14"/>
      <c r="Q3279" s="14" t="str">
        <f>IF(moras!H3271="SI", moras!C3271, "")</f>
        <v/>
      </c>
      <c r="R3279" s="14">
        <f>IF(moras!H3271="NO", moras!C3271, "")</f>
        <v>678863</v>
      </c>
      <c r="S3279" s="14">
        <f t="shared" si="54"/>
        <v>-678863</v>
      </c>
      <c r="T3279" s="14"/>
      <c r="U3279" s="14"/>
      <c r="V3279" s="14"/>
      <c r="W3279" s="14"/>
      <c r="X3279" s="14"/>
      <c r="Y3279" s="14"/>
      <c r="Z3279" s="14"/>
      <c r="AA3279" s="14"/>
      <c r="AB3279" s="14"/>
      <c r="AC3279" s="14"/>
      <c r="AD3279" s="14"/>
      <c r="AE3279" s="14"/>
      <c r="AF3279" s="14"/>
      <c r="AG3279" s="14"/>
      <c r="AH3279" s="14"/>
      <c r="AI3279" s="14"/>
      <c r="AJ3279" s="14"/>
      <c r="AK3279" s="14"/>
      <c r="AL3279" s="14"/>
    </row>
    <row r="3280" spans="1:38">
      <c r="A3280" s="14"/>
      <c r="B3280" s="14"/>
      <c r="C3280" s="14"/>
      <c r="D3280" s="14"/>
      <c r="E3280" s="14"/>
      <c r="F3280" s="14"/>
      <c r="G3280" s="14"/>
      <c r="H3280" s="14"/>
      <c r="I3280" s="14"/>
      <c r="J3280" s="14"/>
      <c r="K3280" s="14"/>
      <c r="L3280" s="14"/>
      <c r="M3280" s="14"/>
      <c r="N3280" s="14"/>
      <c r="O3280" s="14"/>
      <c r="Q3280" s="14">
        <f>IF(moras!H3272="SI", moras!C3272, "")</f>
        <v>362964</v>
      </c>
      <c r="R3280" s="14" t="str">
        <f>IF(moras!H3272="NO", moras!C3272, "")</f>
        <v/>
      </c>
      <c r="S3280" s="14" t="e">
        <f t="shared" si="54"/>
        <v>#VALUE!</v>
      </c>
      <c r="T3280" s="14"/>
      <c r="U3280" s="14"/>
      <c r="V3280" s="14"/>
      <c r="W3280" s="14"/>
      <c r="X3280" s="14"/>
      <c r="Y3280" s="14"/>
      <c r="Z3280" s="14"/>
      <c r="AA3280" s="14"/>
      <c r="AB3280" s="14"/>
      <c r="AC3280" s="14"/>
      <c r="AD3280" s="14"/>
      <c r="AE3280" s="14"/>
      <c r="AF3280" s="14"/>
      <c r="AG3280" s="14"/>
      <c r="AH3280" s="14"/>
      <c r="AI3280" s="14"/>
      <c r="AJ3280" s="14"/>
      <c r="AK3280" s="14"/>
      <c r="AL3280" s="14"/>
    </row>
    <row r="3281" spans="1:38">
      <c r="A3281" s="14"/>
      <c r="B3281" s="14"/>
      <c r="C3281" s="14"/>
      <c r="D3281" s="14"/>
      <c r="E3281" s="14"/>
      <c r="F3281" s="14"/>
      <c r="G3281" s="14"/>
      <c r="H3281" s="14"/>
      <c r="I3281" s="14"/>
      <c r="J3281" s="14"/>
      <c r="K3281" s="14"/>
      <c r="L3281" s="14"/>
      <c r="M3281" s="14"/>
      <c r="N3281" s="14"/>
      <c r="O3281" s="14"/>
      <c r="Q3281" s="14">
        <f>IF(moras!H3273="SI", moras!C3273, "")</f>
        <v>639148</v>
      </c>
      <c r="R3281" s="14" t="str">
        <f>IF(moras!H3273="NO", moras!C3273, "")</f>
        <v/>
      </c>
      <c r="S3281" s="14" t="e">
        <f t="shared" si="54"/>
        <v>#VALUE!</v>
      </c>
      <c r="T3281" s="14"/>
      <c r="U3281" s="14"/>
      <c r="V3281" s="14"/>
      <c r="W3281" s="14"/>
      <c r="X3281" s="14"/>
      <c r="Y3281" s="14"/>
      <c r="Z3281" s="14"/>
      <c r="AA3281" s="14"/>
      <c r="AB3281" s="14"/>
      <c r="AC3281" s="14"/>
      <c r="AD3281" s="14"/>
      <c r="AE3281" s="14"/>
      <c r="AF3281" s="14"/>
      <c r="AG3281" s="14"/>
      <c r="AH3281" s="14"/>
      <c r="AI3281" s="14"/>
      <c r="AJ3281" s="14"/>
      <c r="AK3281" s="14"/>
      <c r="AL3281" s="14"/>
    </row>
    <row r="3282" spans="1:38">
      <c r="A3282" s="14"/>
      <c r="B3282" s="14"/>
      <c r="C3282" s="14"/>
      <c r="D3282" s="14"/>
      <c r="E3282" s="14"/>
      <c r="F3282" s="14"/>
      <c r="G3282" s="14"/>
      <c r="H3282" s="14"/>
      <c r="I3282" s="14"/>
      <c r="J3282" s="14"/>
      <c r="K3282" s="14"/>
      <c r="L3282" s="14"/>
      <c r="M3282" s="14"/>
      <c r="N3282" s="14"/>
      <c r="O3282" s="14"/>
      <c r="Q3282" s="14" t="str">
        <f>IF(moras!H3274="SI", moras!C3274, "")</f>
        <v/>
      </c>
      <c r="R3282" s="14">
        <f>IF(moras!H3274="NO", moras!C3274, "")</f>
        <v>100000</v>
      </c>
      <c r="S3282" s="14">
        <f t="shared" si="54"/>
        <v>-100000</v>
      </c>
      <c r="T3282" s="14"/>
      <c r="U3282" s="14"/>
      <c r="V3282" s="14"/>
      <c r="W3282" s="14"/>
      <c r="X3282" s="14"/>
      <c r="Y3282" s="14"/>
      <c r="Z3282" s="14"/>
      <c r="AA3282" s="14"/>
      <c r="AB3282" s="14"/>
      <c r="AC3282" s="14"/>
      <c r="AD3282" s="14"/>
      <c r="AE3282" s="14"/>
      <c r="AF3282" s="14"/>
      <c r="AG3282" s="14"/>
      <c r="AH3282" s="14"/>
      <c r="AI3282" s="14"/>
      <c r="AJ3282" s="14"/>
      <c r="AK3282" s="14"/>
      <c r="AL3282" s="14"/>
    </row>
    <row r="3283" spans="1:38">
      <c r="A3283" s="14"/>
      <c r="B3283" s="14"/>
      <c r="C3283" s="14"/>
      <c r="D3283" s="14"/>
      <c r="E3283" s="14"/>
      <c r="F3283" s="14"/>
      <c r="G3283" s="14"/>
      <c r="H3283" s="14"/>
      <c r="I3283" s="14"/>
      <c r="J3283" s="14"/>
      <c r="K3283" s="14"/>
      <c r="L3283" s="14"/>
      <c r="M3283" s="14"/>
      <c r="N3283" s="14"/>
      <c r="O3283" s="14"/>
      <c r="Q3283" s="14" t="str">
        <f>IF(moras!H3275="SI", moras!C3275, "")</f>
        <v/>
      </c>
      <c r="R3283" s="14">
        <f>IF(moras!H3275="NO", moras!C3275, "")</f>
        <v>1160614</v>
      </c>
      <c r="S3283" s="14">
        <f t="shared" si="54"/>
        <v>-1160614</v>
      </c>
      <c r="T3283" s="14"/>
      <c r="U3283" s="14"/>
      <c r="V3283" s="14"/>
      <c r="W3283" s="14"/>
      <c r="X3283" s="14"/>
      <c r="Y3283" s="14"/>
      <c r="Z3283" s="14"/>
      <c r="AA3283" s="14"/>
      <c r="AB3283" s="14"/>
      <c r="AC3283" s="14"/>
      <c r="AD3283" s="14"/>
      <c r="AE3283" s="14"/>
      <c r="AF3283" s="14"/>
      <c r="AG3283" s="14"/>
      <c r="AH3283" s="14"/>
      <c r="AI3283" s="14"/>
      <c r="AJ3283" s="14"/>
      <c r="AK3283" s="14"/>
      <c r="AL3283" s="14"/>
    </row>
    <row r="3284" spans="1:38">
      <c r="A3284" s="14"/>
      <c r="B3284" s="14"/>
      <c r="C3284" s="14"/>
      <c r="D3284" s="14"/>
      <c r="E3284" s="14"/>
      <c r="F3284" s="14"/>
      <c r="G3284" s="14"/>
      <c r="H3284" s="14"/>
      <c r="I3284" s="14"/>
      <c r="J3284" s="14"/>
      <c r="K3284" s="14"/>
      <c r="L3284" s="14"/>
      <c r="M3284" s="14"/>
      <c r="N3284" s="14"/>
      <c r="O3284" s="14"/>
      <c r="Q3284" s="14">
        <f>IF(moras!H3276="SI", moras!C3276, "")</f>
        <v>298018</v>
      </c>
      <c r="R3284" s="14" t="str">
        <f>IF(moras!H3276="NO", moras!C3276, "")</f>
        <v/>
      </c>
      <c r="S3284" s="14" t="e">
        <f t="shared" si="54"/>
        <v>#VALUE!</v>
      </c>
      <c r="T3284" s="14"/>
      <c r="U3284" s="14"/>
      <c r="V3284" s="14"/>
      <c r="W3284" s="14"/>
      <c r="X3284" s="14"/>
      <c r="Y3284" s="14"/>
      <c r="Z3284" s="14"/>
      <c r="AA3284" s="14"/>
      <c r="AB3284" s="14"/>
      <c r="AC3284" s="14"/>
      <c r="AD3284" s="14"/>
      <c r="AE3284" s="14"/>
      <c r="AF3284" s="14"/>
      <c r="AG3284" s="14"/>
      <c r="AH3284" s="14"/>
      <c r="AI3284" s="14"/>
      <c r="AJ3284" s="14"/>
      <c r="AK3284" s="14"/>
      <c r="AL3284" s="14"/>
    </row>
    <row r="3285" spans="1:38">
      <c r="A3285" s="14"/>
      <c r="B3285" s="14"/>
      <c r="C3285" s="14"/>
      <c r="D3285" s="14"/>
      <c r="E3285" s="14"/>
      <c r="F3285" s="14"/>
      <c r="G3285" s="14"/>
      <c r="H3285" s="14"/>
      <c r="I3285" s="14"/>
      <c r="J3285" s="14"/>
      <c r="K3285" s="14"/>
      <c r="L3285" s="14"/>
      <c r="M3285" s="14"/>
      <c r="N3285" s="14"/>
      <c r="O3285" s="14"/>
      <c r="Q3285" s="14" t="str">
        <f>IF(moras!H3277="SI", moras!C3277, "")</f>
        <v/>
      </c>
      <c r="R3285" s="14">
        <f>IF(moras!H3277="NO", moras!C3277, "")</f>
        <v>278030.99</v>
      </c>
      <c r="S3285" s="14">
        <f t="shared" si="54"/>
        <v>-278030.99</v>
      </c>
      <c r="T3285" s="14"/>
      <c r="U3285" s="14"/>
      <c r="V3285" s="14"/>
      <c r="W3285" s="14"/>
      <c r="X3285" s="14"/>
      <c r="Y3285" s="14"/>
      <c r="Z3285" s="14"/>
      <c r="AA3285" s="14"/>
      <c r="AB3285" s="14"/>
      <c r="AC3285" s="14"/>
      <c r="AD3285" s="14"/>
      <c r="AE3285" s="14"/>
      <c r="AF3285" s="14"/>
      <c r="AG3285" s="14"/>
      <c r="AH3285" s="14"/>
      <c r="AI3285" s="14"/>
      <c r="AJ3285" s="14"/>
      <c r="AK3285" s="14"/>
      <c r="AL3285" s="14"/>
    </row>
    <row r="3286" spans="1:38">
      <c r="A3286" s="14"/>
      <c r="B3286" s="14"/>
      <c r="C3286" s="14"/>
      <c r="D3286" s="14"/>
      <c r="E3286" s="14"/>
      <c r="F3286" s="14"/>
      <c r="G3286" s="14"/>
      <c r="H3286" s="14"/>
      <c r="I3286" s="14"/>
      <c r="J3286" s="14"/>
      <c r="K3286" s="14"/>
      <c r="L3286" s="14"/>
      <c r="M3286" s="14"/>
      <c r="N3286" s="14"/>
      <c r="O3286" s="14"/>
      <c r="Q3286" s="14" t="str">
        <f>IF(moras!H3278="SI", moras!C3278, "")</f>
        <v/>
      </c>
      <c r="R3286" s="14">
        <f>IF(moras!H3278="NO", moras!C3278, "")</f>
        <v>1718999.67</v>
      </c>
      <c r="S3286" s="14">
        <f t="shared" si="54"/>
        <v>-1718999.67</v>
      </c>
      <c r="T3286" s="14"/>
      <c r="U3286" s="14"/>
      <c r="V3286" s="14"/>
      <c r="W3286" s="14"/>
      <c r="X3286" s="14"/>
      <c r="Y3286" s="14"/>
      <c r="Z3286" s="14"/>
      <c r="AA3286" s="14"/>
      <c r="AB3286" s="14"/>
      <c r="AC3286" s="14"/>
      <c r="AD3286" s="14"/>
      <c r="AE3286" s="14"/>
      <c r="AF3286" s="14"/>
      <c r="AG3286" s="14"/>
      <c r="AH3286" s="14"/>
      <c r="AI3286" s="14"/>
      <c r="AJ3286" s="14"/>
      <c r="AK3286" s="14"/>
      <c r="AL3286" s="14"/>
    </row>
    <row r="3287" spans="1:38">
      <c r="A3287" s="14"/>
      <c r="B3287" s="14"/>
      <c r="C3287" s="14"/>
      <c r="D3287" s="14"/>
      <c r="E3287" s="14"/>
      <c r="F3287" s="14"/>
      <c r="G3287" s="14"/>
      <c r="H3287" s="14"/>
      <c r="I3287" s="14"/>
      <c r="J3287" s="14"/>
      <c r="K3287" s="14"/>
      <c r="L3287" s="14"/>
      <c r="M3287" s="14"/>
      <c r="N3287" s="14"/>
      <c r="O3287" s="14"/>
      <c r="Q3287" s="14" t="str">
        <f>IF(moras!H3279="SI", moras!C3279, "")</f>
        <v/>
      </c>
      <c r="R3287" s="14">
        <f>IF(moras!H3279="NO", moras!C3279, "")</f>
        <v>358468.86</v>
      </c>
      <c r="S3287" s="14">
        <f t="shared" si="54"/>
        <v>-358468.86</v>
      </c>
      <c r="T3287" s="14"/>
      <c r="U3287" s="14"/>
      <c r="V3287" s="14"/>
      <c r="W3287" s="14"/>
      <c r="X3287" s="14"/>
      <c r="Y3287" s="14"/>
      <c r="Z3287" s="14"/>
      <c r="AA3287" s="14"/>
      <c r="AB3287" s="14"/>
      <c r="AC3287" s="14"/>
      <c r="AD3287" s="14"/>
      <c r="AE3287" s="14"/>
      <c r="AF3287" s="14"/>
      <c r="AG3287" s="14"/>
      <c r="AH3287" s="14"/>
      <c r="AI3287" s="14"/>
      <c r="AJ3287" s="14"/>
      <c r="AK3287" s="14"/>
      <c r="AL3287" s="14"/>
    </row>
    <row r="3288" spans="1:38">
      <c r="A3288" s="14"/>
      <c r="B3288" s="14"/>
      <c r="C3288" s="14"/>
      <c r="D3288" s="14"/>
      <c r="E3288" s="14"/>
      <c r="F3288" s="14"/>
      <c r="G3288" s="14"/>
      <c r="H3288" s="14"/>
      <c r="I3288" s="14"/>
      <c r="J3288" s="14"/>
      <c r="K3288" s="14"/>
      <c r="L3288" s="14"/>
      <c r="M3288" s="14"/>
      <c r="N3288" s="14"/>
      <c r="O3288" s="14"/>
      <c r="Q3288" s="14" t="str">
        <f>IF(moras!H3280="SI", moras!C3280, "")</f>
        <v/>
      </c>
      <c r="R3288" s="14">
        <f>IF(moras!H3280="NO", moras!C3280, "")</f>
        <v>439167</v>
      </c>
      <c r="S3288" s="14">
        <f t="shared" si="54"/>
        <v>-439167</v>
      </c>
      <c r="T3288" s="14"/>
      <c r="U3288" s="14"/>
      <c r="V3288" s="14"/>
      <c r="W3288" s="14"/>
      <c r="X3288" s="14"/>
      <c r="Y3288" s="14"/>
      <c r="Z3288" s="14"/>
      <c r="AA3288" s="14"/>
      <c r="AB3288" s="14"/>
      <c r="AC3288" s="14"/>
      <c r="AD3288" s="14"/>
      <c r="AE3288" s="14"/>
      <c r="AF3288" s="14"/>
      <c r="AG3288" s="14"/>
      <c r="AH3288" s="14"/>
      <c r="AI3288" s="14"/>
      <c r="AJ3288" s="14"/>
      <c r="AK3288" s="14"/>
      <c r="AL3288" s="14"/>
    </row>
    <row r="3289" spans="1:38">
      <c r="A3289" s="14"/>
      <c r="B3289" s="14"/>
      <c r="C3289" s="14"/>
      <c r="D3289" s="14"/>
      <c r="E3289" s="14"/>
      <c r="F3289" s="14"/>
      <c r="G3289" s="14"/>
      <c r="H3289" s="14"/>
      <c r="I3289" s="14"/>
      <c r="J3289" s="14"/>
      <c r="K3289" s="14"/>
      <c r="L3289" s="14"/>
      <c r="M3289" s="14"/>
      <c r="N3289" s="14"/>
      <c r="O3289" s="14"/>
      <c r="Q3289" s="14" t="str">
        <f>IF(moras!H3281="SI", moras!C3281, "")</f>
        <v/>
      </c>
      <c r="R3289" s="14">
        <f>IF(moras!H3281="NO", moras!C3281, "")</f>
        <v>639148</v>
      </c>
      <c r="S3289" s="14">
        <f t="shared" si="54"/>
        <v>-639148</v>
      </c>
      <c r="T3289" s="14"/>
      <c r="U3289" s="14"/>
      <c r="V3289" s="14"/>
      <c r="W3289" s="14"/>
      <c r="X3289" s="14"/>
      <c r="Y3289" s="14"/>
      <c r="Z3289" s="14"/>
      <c r="AA3289" s="14"/>
      <c r="AB3289" s="14"/>
      <c r="AC3289" s="14"/>
      <c r="AD3289" s="14"/>
      <c r="AE3289" s="14"/>
      <c r="AF3289" s="14"/>
      <c r="AG3289" s="14"/>
      <c r="AH3289" s="14"/>
      <c r="AI3289" s="14"/>
      <c r="AJ3289" s="14"/>
      <c r="AK3289" s="14"/>
      <c r="AL3289" s="14"/>
    </row>
    <row r="3290" spans="1:38">
      <c r="A3290" s="14"/>
      <c r="B3290" s="14"/>
      <c r="C3290" s="14"/>
      <c r="D3290" s="14"/>
      <c r="E3290" s="14"/>
      <c r="F3290" s="14"/>
      <c r="G3290" s="14"/>
      <c r="H3290" s="14"/>
      <c r="I3290" s="14"/>
      <c r="J3290" s="14"/>
      <c r="K3290" s="14"/>
      <c r="L3290" s="14"/>
      <c r="M3290" s="14"/>
      <c r="N3290" s="14"/>
      <c r="O3290" s="14"/>
      <c r="Q3290" s="14" t="str">
        <f>IF(moras!H3282="SI", moras!C3282, "")</f>
        <v/>
      </c>
      <c r="R3290" s="14">
        <f>IF(moras!H3282="NO", moras!C3282, "")</f>
        <v>589824.6</v>
      </c>
      <c r="S3290" s="14">
        <f t="shared" si="54"/>
        <v>-589824.6</v>
      </c>
      <c r="T3290" s="14"/>
      <c r="U3290" s="14"/>
      <c r="V3290" s="14"/>
      <c r="W3290" s="14"/>
      <c r="X3290" s="14"/>
      <c r="Y3290" s="14"/>
      <c r="Z3290" s="14"/>
      <c r="AA3290" s="14"/>
      <c r="AB3290" s="14"/>
      <c r="AC3290" s="14"/>
      <c r="AD3290" s="14"/>
      <c r="AE3290" s="14"/>
      <c r="AF3290" s="14"/>
      <c r="AG3290" s="14"/>
      <c r="AH3290" s="14"/>
      <c r="AI3290" s="14"/>
      <c r="AJ3290" s="14"/>
      <c r="AK3290" s="14"/>
      <c r="AL3290" s="14"/>
    </row>
    <row r="3291" spans="1:38">
      <c r="A3291" s="14"/>
      <c r="B3291" s="14"/>
      <c r="C3291" s="14"/>
      <c r="D3291" s="14"/>
      <c r="E3291" s="14"/>
      <c r="F3291" s="14"/>
      <c r="G3291" s="14"/>
      <c r="H3291" s="14"/>
      <c r="I3291" s="14"/>
      <c r="J3291" s="14"/>
      <c r="K3291" s="14"/>
      <c r="L3291" s="14"/>
      <c r="M3291" s="14"/>
      <c r="N3291" s="14"/>
      <c r="O3291" s="14"/>
      <c r="Q3291" s="14" t="str">
        <f>IF(moras!H3283="SI", moras!C3283, "")</f>
        <v/>
      </c>
      <c r="R3291" s="14">
        <f>IF(moras!H3283="NO", moras!C3283, "")</f>
        <v>264315.09999999998</v>
      </c>
      <c r="S3291" s="14">
        <f t="shared" si="54"/>
        <v>-264315.09999999998</v>
      </c>
      <c r="T3291" s="14"/>
      <c r="U3291" s="14"/>
      <c r="V3291" s="14"/>
      <c r="W3291" s="14"/>
      <c r="X3291" s="14"/>
      <c r="Y3291" s="14"/>
      <c r="Z3291" s="14"/>
      <c r="AA3291" s="14"/>
      <c r="AB3291" s="14"/>
      <c r="AC3291" s="14"/>
      <c r="AD3291" s="14"/>
      <c r="AE3291" s="14"/>
      <c r="AF3291" s="14"/>
      <c r="AG3291" s="14"/>
      <c r="AH3291" s="14"/>
      <c r="AI3291" s="14"/>
      <c r="AJ3291" s="14"/>
      <c r="AK3291" s="14"/>
      <c r="AL3291" s="14"/>
    </row>
    <row r="3292" spans="1:38">
      <c r="A3292" s="14"/>
      <c r="B3292" s="14"/>
      <c r="C3292" s="14"/>
      <c r="D3292" s="14"/>
      <c r="E3292" s="14"/>
      <c r="F3292" s="14"/>
      <c r="G3292" s="14"/>
      <c r="H3292" s="14"/>
      <c r="I3292" s="14"/>
      <c r="J3292" s="14"/>
      <c r="K3292" s="14"/>
      <c r="L3292" s="14"/>
      <c r="M3292" s="14"/>
      <c r="N3292" s="14"/>
      <c r="O3292" s="14"/>
      <c r="Q3292" s="14" t="str">
        <f>IF(moras!H3284="SI", moras!C3284, "")</f>
        <v/>
      </c>
      <c r="R3292" s="14">
        <f>IF(moras!H3284="NO", moras!C3284, "")</f>
        <v>939801.74</v>
      </c>
      <c r="S3292" s="14">
        <f t="shared" si="54"/>
        <v>-939801.74</v>
      </c>
      <c r="T3292" s="14"/>
      <c r="U3292" s="14"/>
      <c r="V3292" s="14"/>
      <c r="W3292" s="14"/>
      <c r="X3292" s="14"/>
      <c r="Y3292" s="14"/>
      <c r="Z3292" s="14"/>
      <c r="AA3292" s="14"/>
      <c r="AB3292" s="14"/>
      <c r="AC3292" s="14"/>
      <c r="AD3292" s="14"/>
      <c r="AE3292" s="14"/>
      <c r="AF3292" s="14"/>
      <c r="AG3292" s="14"/>
      <c r="AH3292" s="14"/>
      <c r="AI3292" s="14"/>
      <c r="AJ3292" s="14"/>
      <c r="AK3292" s="14"/>
      <c r="AL3292" s="14"/>
    </row>
    <row r="3293" spans="1:38">
      <c r="A3293" s="14"/>
      <c r="B3293" s="14"/>
      <c r="C3293" s="14"/>
      <c r="D3293" s="14"/>
      <c r="E3293" s="14"/>
      <c r="F3293" s="14"/>
      <c r="G3293" s="14"/>
      <c r="H3293" s="14"/>
      <c r="I3293" s="14"/>
      <c r="J3293" s="14"/>
      <c r="K3293" s="14"/>
      <c r="L3293" s="14"/>
      <c r="M3293" s="14"/>
      <c r="N3293" s="14"/>
      <c r="O3293" s="14"/>
      <c r="Q3293" s="14" t="str">
        <f>IF(moras!H3285="SI", moras!C3285, "")</f>
        <v/>
      </c>
      <c r="R3293" s="14">
        <f>IF(moras!H3285="NO", moras!C3285, "")</f>
        <v>297045</v>
      </c>
      <c r="S3293" s="14">
        <f t="shared" si="54"/>
        <v>-297045</v>
      </c>
      <c r="T3293" s="14"/>
      <c r="U3293" s="14"/>
      <c r="V3293" s="14"/>
      <c r="W3293" s="14"/>
      <c r="X3293" s="14"/>
      <c r="Y3293" s="14"/>
      <c r="Z3293" s="14"/>
      <c r="AA3293" s="14"/>
      <c r="AB3293" s="14"/>
      <c r="AC3293" s="14"/>
      <c r="AD3293" s="14"/>
      <c r="AE3293" s="14"/>
      <c r="AF3293" s="14"/>
      <c r="AG3293" s="14"/>
      <c r="AH3293" s="14"/>
      <c r="AI3293" s="14"/>
      <c r="AJ3293" s="14"/>
      <c r="AK3293" s="14"/>
      <c r="AL3293" s="14"/>
    </row>
    <row r="3294" spans="1:38">
      <c r="A3294" s="14"/>
      <c r="B3294" s="14"/>
      <c r="C3294" s="14"/>
      <c r="D3294" s="14"/>
      <c r="E3294" s="14"/>
      <c r="F3294" s="14"/>
      <c r="G3294" s="14"/>
      <c r="H3294" s="14"/>
      <c r="I3294" s="14"/>
      <c r="J3294" s="14"/>
      <c r="K3294" s="14"/>
      <c r="L3294" s="14"/>
      <c r="M3294" s="14"/>
      <c r="N3294" s="14"/>
      <c r="O3294" s="14"/>
      <c r="Q3294" s="14" t="str">
        <f>IF(moras!H3286="SI", moras!C3286, "")</f>
        <v/>
      </c>
      <c r="R3294" s="14">
        <f>IF(moras!H3286="NO", moras!C3286, "")</f>
        <v>996628.96</v>
      </c>
      <c r="S3294" s="14">
        <f t="shared" si="54"/>
        <v>-996628.96</v>
      </c>
      <c r="T3294" s="14"/>
      <c r="U3294" s="14"/>
      <c r="V3294" s="14"/>
      <c r="W3294" s="14"/>
      <c r="X3294" s="14"/>
      <c r="Y3294" s="14"/>
      <c r="Z3294" s="14"/>
      <c r="AA3294" s="14"/>
      <c r="AB3294" s="14"/>
      <c r="AC3294" s="14"/>
      <c r="AD3294" s="14"/>
      <c r="AE3294" s="14"/>
      <c r="AF3294" s="14"/>
      <c r="AG3294" s="14"/>
      <c r="AH3294" s="14"/>
      <c r="AI3294" s="14"/>
      <c r="AJ3294" s="14"/>
      <c r="AK3294" s="14"/>
      <c r="AL3294" s="14"/>
    </row>
    <row r="3295" spans="1:38">
      <c r="A3295" s="14"/>
      <c r="B3295" s="14"/>
      <c r="C3295" s="14"/>
      <c r="D3295" s="14"/>
      <c r="E3295" s="14"/>
      <c r="F3295" s="14"/>
      <c r="G3295" s="14"/>
      <c r="H3295" s="14"/>
      <c r="I3295" s="14"/>
      <c r="J3295" s="14"/>
      <c r="K3295" s="14"/>
      <c r="L3295" s="14"/>
      <c r="M3295" s="14"/>
      <c r="N3295" s="14"/>
      <c r="O3295" s="14"/>
      <c r="Q3295" s="14" t="str">
        <f>IF(moras!H3287="SI", moras!C3287, "")</f>
        <v/>
      </c>
      <c r="R3295" s="14">
        <f>IF(moras!H3287="NO", moras!C3287, "")</f>
        <v>600000</v>
      </c>
      <c r="S3295" s="14">
        <f t="shared" si="54"/>
        <v>-600000</v>
      </c>
      <c r="T3295" s="14"/>
      <c r="U3295" s="14"/>
      <c r="V3295" s="14"/>
      <c r="W3295" s="14"/>
      <c r="X3295" s="14"/>
      <c r="Y3295" s="14"/>
      <c r="Z3295" s="14"/>
      <c r="AA3295" s="14"/>
      <c r="AB3295" s="14"/>
      <c r="AC3295" s="14"/>
      <c r="AD3295" s="14"/>
      <c r="AE3295" s="14"/>
      <c r="AF3295" s="14"/>
      <c r="AG3295" s="14"/>
      <c r="AH3295" s="14"/>
      <c r="AI3295" s="14"/>
      <c r="AJ3295" s="14"/>
      <c r="AK3295" s="14"/>
      <c r="AL3295" s="14"/>
    </row>
    <row r="3296" spans="1:38">
      <c r="A3296" s="14"/>
      <c r="B3296" s="14"/>
      <c r="C3296" s="14"/>
      <c r="D3296" s="14"/>
      <c r="E3296" s="14"/>
      <c r="F3296" s="14"/>
      <c r="G3296" s="14"/>
      <c r="H3296" s="14"/>
      <c r="I3296" s="14"/>
      <c r="J3296" s="14"/>
      <c r="K3296" s="14"/>
      <c r="L3296" s="14"/>
      <c r="M3296" s="14"/>
      <c r="N3296" s="14"/>
      <c r="O3296" s="14"/>
      <c r="Q3296" s="14" t="str">
        <f>IF(moras!H3288="SI", moras!C3288, "")</f>
        <v/>
      </c>
      <c r="R3296" s="14">
        <f>IF(moras!H3288="NO", moras!C3288, "")</f>
        <v>193800</v>
      </c>
      <c r="S3296" s="14">
        <f t="shared" si="54"/>
        <v>-193800</v>
      </c>
      <c r="T3296" s="14"/>
      <c r="U3296" s="14"/>
      <c r="V3296" s="14"/>
      <c r="W3296" s="14"/>
      <c r="X3296" s="14"/>
      <c r="Y3296" s="14"/>
      <c r="Z3296" s="14"/>
      <c r="AA3296" s="14"/>
      <c r="AB3296" s="14"/>
      <c r="AC3296" s="14"/>
      <c r="AD3296" s="14"/>
      <c r="AE3296" s="14"/>
      <c r="AF3296" s="14"/>
      <c r="AG3296" s="14"/>
      <c r="AH3296" s="14"/>
      <c r="AI3296" s="14"/>
      <c r="AJ3296" s="14"/>
      <c r="AK3296" s="14"/>
      <c r="AL3296" s="14"/>
    </row>
    <row r="3297" spans="1:38">
      <c r="A3297" s="14"/>
      <c r="B3297" s="14"/>
      <c r="C3297" s="14"/>
      <c r="D3297" s="14"/>
      <c r="E3297" s="14"/>
      <c r="F3297" s="14"/>
      <c r="G3297" s="14"/>
      <c r="H3297" s="14"/>
      <c r="I3297" s="14"/>
      <c r="J3297" s="14"/>
      <c r="K3297" s="14"/>
      <c r="L3297" s="14"/>
      <c r="M3297" s="14"/>
      <c r="N3297" s="14"/>
      <c r="O3297" s="14"/>
      <c r="Q3297" s="14" t="str">
        <f>IF(moras!H3289="SI", moras!C3289, "")</f>
        <v/>
      </c>
      <c r="R3297" s="14">
        <f>IF(moras!H3289="NO", moras!C3289, "")</f>
        <v>278030</v>
      </c>
      <c r="S3297" s="14">
        <f t="shared" si="54"/>
        <v>-278030</v>
      </c>
      <c r="T3297" s="14"/>
      <c r="U3297" s="14"/>
      <c r="V3297" s="14"/>
      <c r="W3297" s="14"/>
      <c r="X3297" s="14"/>
      <c r="Y3297" s="14"/>
      <c r="Z3297" s="14"/>
      <c r="AA3297" s="14"/>
      <c r="AB3297" s="14"/>
      <c r="AC3297" s="14"/>
      <c r="AD3297" s="14"/>
      <c r="AE3297" s="14"/>
      <c r="AF3297" s="14"/>
      <c r="AG3297" s="14"/>
      <c r="AH3297" s="14"/>
      <c r="AI3297" s="14"/>
      <c r="AJ3297" s="14"/>
      <c r="AK3297" s="14"/>
      <c r="AL3297" s="14"/>
    </row>
    <row r="3298" spans="1:38">
      <c r="A3298" s="14"/>
      <c r="B3298" s="14"/>
      <c r="C3298" s="14"/>
      <c r="D3298" s="14"/>
      <c r="E3298" s="14"/>
      <c r="F3298" s="14"/>
      <c r="G3298" s="14"/>
      <c r="H3298" s="14"/>
      <c r="I3298" s="14"/>
      <c r="J3298" s="14"/>
      <c r="K3298" s="14"/>
      <c r="L3298" s="14"/>
      <c r="M3298" s="14"/>
      <c r="N3298" s="14"/>
      <c r="O3298" s="14"/>
      <c r="Q3298" s="14" t="str">
        <f>IF(moras!H3290="SI", moras!C3290, "")</f>
        <v/>
      </c>
      <c r="R3298" s="14">
        <f>IF(moras!H3290="NO", moras!C3290, "")</f>
        <v>538043.07999999996</v>
      </c>
      <c r="S3298" s="14">
        <f t="shared" si="54"/>
        <v>-538043.07999999996</v>
      </c>
      <c r="T3298" s="14"/>
      <c r="U3298" s="14"/>
      <c r="V3298" s="14"/>
      <c r="W3298" s="14"/>
      <c r="X3298" s="14"/>
      <c r="Y3298" s="14"/>
      <c r="Z3298" s="14"/>
      <c r="AA3298" s="14"/>
      <c r="AB3298" s="14"/>
      <c r="AC3298" s="14"/>
      <c r="AD3298" s="14"/>
      <c r="AE3298" s="14"/>
      <c r="AF3298" s="14"/>
      <c r="AG3298" s="14"/>
      <c r="AH3298" s="14"/>
      <c r="AI3298" s="14"/>
      <c r="AJ3298" s="14"/>
      <c r="AK3298" s="14"/>
      <c r="AL3298" s="14"/>
    </row>
    <row r="3299" spans="1:38">
      <c r="A3299" s="14"/>
      <c r="B3299" s="14"/>
      <c r="C3299" s="14"/>
      <c r="D3299" s="14"/>
      <c r="E3299" s="14"/>
      <c r="F3299" s="14"/>
      <c r="G3299" s="14"/>
      <c r="H3299" s="14"/>
      <c r="I3299" s="14"/>
      <c r="J3299" s="14"/>
      <c r="K3299" s="14"/>
      <c r="L3299" s="14"/>
      <c r="M3299" s="14"/>
      <c r="N3299" s="14"/>
      <c r="O3299" s="14"/>
      <c r="Q3299" s="14">
        <f>IF(moras!H3291="SI", moras!C3291, "")</f>
        <v>465000</v>
      </c>
      <c r="R3299" s="14" t="str">
        <f>IF(moras!H3291="NO", moras!C3291, "")</f>
        <v/>
      </c>
      <c r="S3299" s="14" t="e">
        <f t="shared" si="54"/>
        <v>#VALUE!</v>
      </c>
      <c r="T3299" s="14"/>
      <c r="U3299" s="14"/>
      <c r="V3299" s="14"/>
      <c r="W3299" s="14"/>
      <c r="X3299" s="14"/>
      <c r="Y3299" s="14"/>
      <c r="Z3299" s="14"/>
      <c r="AA3299" s="14"/>
      <c r="AB3299" s="14"/>
      <c r="AC3299" s="14"/>
      <c r="AD3299" s="14"/>
      <c r="AE3299" s="14"/>
      <c r="AF3299" s="14"/>
      <c r="AG3299" s="14"/>
      <c r="AH3299" s="14"/>
      <c r="AI3299" s="14"/>
      <c r="AJ3299" s="14"/>
      <c r="AK3299" s="14"/>
      <c r="AL3299" s="14"/>
    </row>
    <row r="3300" spans="1:38">
      <c r="A3300" s="14"/>
      <c r="B3300" s="14"/>
      <c r="C3300" s="14"/>
      <c r="D3300" s="14"/>
      <c r="E3300" s="14"/>
      <c r="F3300" s="14"/>
      <c r="G3300" s="14"/>
      <c r="H3300" s="14"/>
      <c r="I3300" s="14"/>
      <c r="J3300" s="14"/>
      <c r="K3300" s="14"/>
      <c r="L3300" s="14"/>
      <c r="M3300" s="14"/>
      <c r="N3300" s="14"/>
      <c r="O3300" s="14"/>
      <c r="Q3300" s="14" t="str">
        <f>IF(moras!H3292="SI", moras!C3292, "")</f>
        <v/>
      </c>
      <c r="R3300" s="14">
        <f>IF(moras!H3292="NO", moras!C3292, "")</f>
        <v>318610</v>
      </c>
      <c r="S3300" s="14">
        <f t="shared" si="54"/>
        <v>-318610</v>
      </c>
      <c r="T3300" s="14"/>
      <c r="U3300" s="14"/>
      <c r="V3300" s="14"/>
      <c r="W3300" s="14"/>
      <c r="X3300" s="14"/>
      <c r="Y3300" s="14"/>
      <c r="Z3300" s="14"/>
      <c r="AA3300" s="14"/>
      <c r="AB3300" s="14"/>
      <c r="AC3300" s="14"/>
      <c r="AD3300" s="14"/>
      <c r="AE3300" s="14"/>
      <c r="AF3300" s="14"/>
      <c r="AG3300" s="14"/>
      <c r="AH3300" s="14"/>
      <c r="AI3300" s="14"/>
      <c r="AJ3300" s="14"/>
      <c r="AK3300" s="14"/>
      <c r="AL3300" s="14"/>
    </row>
    <row r="3301" spans="1:38">
      <c r="A3301" s="14"/>
      <c r="B3301" s="14"/>
      <c r="C3301" s="14"/>
      <c r="D3301" s="14"/>
      <c r="E3301" s="14"/>
      <c r="F3301" s="14"/>
      <c r="G3301" s="14"/>
      <c r="H3301" s="14"/>
      <c r="I3301" s="14"/>
      <c r="J3301" s="14"/>
      <c r="K3301" s="14"/>
      <c r="L3301" s="14"/>
      <c r="M3301" s="14"/>
      <c r="N3301" s="14"/>
      <c r="O3301" s="14"/>
      <c r="Q3301" s="14" t="str">
        <f>IF(moras!H3293="SI", moras!C3293, "")</f>
        <v/>
      </c>
      <c r="R3301" s="14">
        <f>IF(moras!H3293="NO", moras!C3293, "")</f>
        <v>272000</v>
      </c>
      <c r="S3301" s="14">
        <f t="shared" si="54"/>
        <v>-272000</v>
      </c>
      <c r="T3301" s="14"/>
      <c r="U3301" s="14"/>
      <c r="V3301" s="14"/>
      <c r="W3301" s="14"/>
      <c r="X3301" s="14"/>
      <c r="Y3301" s="14"/>
      <c r="Z3301" s="14"/>
      <c r="AA3301" s="14"/>
      <c r="AB3301" s="14"/>
      <c r="AC3301" s="14"/>
      <c r="AD3301" s="14"/>
      <c r="AE3301" s="14"/>
      <c r="AF3301" s="14"/>
      <c r="AG3301" s="14"/>
      <c r="AH3301" s="14"/>
      <c r="AI3301" s="14"/>
      <c r="AJ3301" s="14"/>
      <c r="AK3301" s="14"/>
      <c r="AL3301" s="14"/>
    </row>
    <row r="3302" spans="1:38">
      <c r="A3302" s="14"/>
      <c r="B3302" s="14"/>
      <c r="C3302" s="14"/>
      <c r="D3302" s="14"/>
      <c r="E3302" s="14"/>
      <c r="F3302" s="14"/>
      <c r="G3302" s="14"/>
      <c r="H3302" s="14"/>
      <c r="I3302" s="14"/>
      <c r="J3302" s="14"/>
      <c r="K3302" s="14"/>
      <c r="L3302" s="14"/>
      <c r="M3302" s="14"/>
      <c r="N3302" s="14"/>
      <c r="O3302" s="14"/>
      <c r="Q3302" s="14" t="str">
        <f>IF(moras!H3294="SI", moras!C3294, "")</f>
        <v/>
      </c>
      <c r="R3302" s="14">
        <f>IF(moras!H3294="NO", moras!C3294, "")</f>
        <v>2588242.2000000002</v>
      </c>
      <c r="S3302" s="14">
        <f t="shared" si="54"/>
        <v>-2588242.2000000002</v>
      </c>
      <c r="T3302" s="14"/>
      <c r="U3302" s="14"/>
      <c r="V3302" s="14"/>
      <c r="W3302" s="14"/>
      <c r="X3302" s="14"/>
      <c r="Y3302" s="14"/>
      <c r="Z3302" s="14"/>
      <c r="AA3302" s="14"/>
      <c r="AB3302" s="14"/>
      <c r="AC3302" s="14"/>
      <c r="AD3302" s="14"/>
      <c r="AE3302" s="14"/>
      <c r="AF3302" s="14"/>
      <c r="AG3302" s="14"/>
      <c r="AH3302" s="14"/>
      <c r="AI3302" s="14"/>
      <c r="AJ3302" s="14"/>
      <c r="AK3302" s="14"/>
      <c r="AL3302" s="14"/>
    </row>
    <row r="3303" spans="1:38">
      <c r="A3303" s="14"/>
      <c r="B3303" s="14"/>
      <c r="C3303" s="14"/>
      <c r="D3303" s="14"/>
      <c r="E3303" s="14"/>
      <c r="F3303" s="14"/>
      <c r="G3303" s="14"/>
      <c r="H3303" s="14"/>
      <c r="I3303" s="14"/>
      <c r="J3303" s="14"/>
      <c r="K3303" s="14"/>
      <c r="L3303" s="14"/>
      <c r="M3303" s="14"/>
      <c r="N3303" s="14"/>
      <c r="O3303" s="14"/>
      <c r="Q3303" s="14" t="str">
        <f>IF(moras!H3295="SI", moras!C3295, "")</f>
        <v/>
      </c>
      <c r="R3303" s="14">
        <f>IF(moras!H3295="NO", moras!C3295, "")</f>
        <v>302470</v>
      </c>
      <c r="S3303" s="14">
        <f t="shared" si="54"/>
        <v>-302470</v>
      </c>
      <c r="T3303" s="14"/>
      <c r="U3303" s="14"/>
      <c r="V3303" s="14"/>
      <c r="W3303" s="14"/>
      <c r="X3303" s="14"/>
      <c r="Y3303" s="14"/>
      <c r="Z3303" s="14"/>
      <c r="AA3303" s="14"/>
      <c r="AB3303" s="14"/>
      <c r="AC3303" s="14"/>
      <c r="AD3303" s="14"/>
      <c r="AE3303" s="14"/>
      <c r="AF3303" s="14"/>
      <c r="AG3303" s="14"/>
      <c r="AH3303" s="14"/>
      <c r="AI3303" s="14"/>
      <c r="AJ3303" s="14"/>
      <c r="AK3303" s="14"/>
      <c r="AL3303" s="14"/>
    </row>
    <row r="3304" spans="1:38">
      <c r="A3304" s="14"/>
      <c r="B3304" s="14"/>
      <c r="C3304" s="14"/>
      <c r="D3304" s="14"/>
      <c r="E3304" s="14"/>
      <c r="F3304" s="14"/>
      <c r="G3304" s="14"/>
      <c r="H3304" s="14"/>
      <c r="I3304" s="14"/>
      <c r="J3304" s="14"/>
      <c r="K3304" s="14"/>
      <c r="L3304" s="14"/>
      <c r="M3304" s="14"/>
      <c r="N3304" s="14"/>
      <c r="O3304" s="14"/>
      <c r="Q3304" s="14" t="str">
        <f>IF(moras!H3296="SI", moras!C3296, "")</f>
        <v/>
      </c>
      <c r="R3304" s="14">
        <f>IF(moras!H3296="NO", moras!C3296, "")</f>
        <v>300018</v>
      </c>
      <c r="S3304" s="14">
        <f t="shared" si="54"/>
        <v>-300018</v>
      </c>
      <c r="T3304" s="14"/>
      <c r="U3304" s="14"/>
      <c r="V3304" s="14"/>
      <c r="W3304" s="14"/>
      <c r="X3304" s="14"/>
      <c r="Y3304" s="14"/>
      <c r="Z3304" s="14"/>
      <c r="AA3304" s="14"/>
      <c r="AB3304" s="14"/>
      <c r="AC3304" s="14"/>
      <c r="AD3304" s="14"/>
      <c r="AE3304" s="14"/>
      <c r="AF3304" s="14"/>
      <c r="AG3304" s="14"/>
      <c r="AH3304" s="14"/>
      <c r="AI3304" s="14"/>
      <c r="AJ3304" s="14"/>
      <c r="AK3304" s="14"/>
      <c r="AL3304" s="14"/>
    </row>
    <row r="3305" spans="1:38">
      <c r="A3305" s="14"/>
      <c r="B3305" s="14"/>
      <c r="C3305" s="14"/>
      <c r="D3305" s="14"/>
      <c r="E3305" s="14"/>
      <c r="F3305" s="14"/>
      <c r="G3305" s="14"/>
      <c r="H3305" s="14"/>
      <c r="I3305" s="14"/>
      <c r="J3305" s="14"/>
      <c r="K3305" s="14"/>
      <c r="L3305" s="14"/>
      <c r="M3305" s="14"/>
      <c r="N3305" s="14"/>
      <c r="O3305" s="14"/>
      <c r="Q3305" s="14">
        <f>IF(moras!H3297="SI", moras!C3297, "")</f>
        <v>509509</v>
      </c>
      <c r="R3305" s="14" t="str">
        <f>IF(moras!H3297="NO", moras!C3297, "")</f>
        <v/>
      </c>
      <c r="S3305" s="14" t="e">
        <f t="shared" si="54"/>
        <v>#VALUE!</v>
      </c>
      <c r="T3305" s="14"/>
      <c r="U3305" s="14"/>
      <c r="V3305" s="14"/>
      <c r="W3305" s="14"/>
      <c r="X3305" s="14"/>
      <c r="Y3305" s="14"/>
      <c r="Z3305" s="14"/>
      <c r="AA3305" s="14"/>
      <c r="AB3305" s="14"/>
      <c r="AC3305" s="14"/>
      <c r="AD3305" s="14"/>
      <c r="AE3305" s="14"/>
      <c r="AF3305" s="14"/>
      <c r="AG3305" s="14"/>
      <c r="AH3305" s="14"/>
      <c r="AI3305" s="14"/>
      <c r="AJ3305" s="14"/>
      <c r="AK3305" s="14"/>
      <c r="AL3305" s="14"/>
    </row>
    <row r="3306" spans="1:38">
      <c r="A3306" s="14"/>
      <c r="B3306" s="14"/>
      <c r="C3306" s="14"/>
      <c r="D3306" s="14"/>
      <c r="E3306" s="14"/>
      <c r="F3306" s="14"/>
      <c r="G3306" s="14"/>
      <c r="H3306" s="14"/>
      <c r="I3306" s="14"/>
      <c r="J3306" s="14"/>
      <c r="K3306" s="14"/>
      <c r="L3306" s="14"/>
      <c r="M3306" s="14"/>
      <c r="N3306" s="14"/>
      <c r="O3306" s="14"/>
      <c r="Q3306" s="14" t="str">
        <f>IF(moras!H3298="SI", moras!C3298, "")</f>
        <v/>
      </c>
      <c r="R3306" s="14">
        <f>IF(moras!H3298="NO", moras!C3298, "")</f>
        <v>25000</v>
      </c>
      <c r="S3306" s="14">
        <f t="shared" si="54"/>
        <v>-25000</v>
      </c>
      <c r="T3306" s="14"/>
      <c r="U3306" s="14"/>
      <c r="V3306" s="14"/>
      <c r="W3306" s="14"/>
      <c r="X3306" s="14"/>
      <c r="Y3306" s="14"/>
      <c r="Z3306" s="14"/>
      <c r="AA3306" s="14"/>
      <c r="AB3306" s="14"/>
      <c r="AC3306" s="14"/>
      <c r="AD3306" s="14"/>
      <c r="AE3306" s="14"/>
      <c r="AF3306" s="14"/>
      <c r="AG3306" s="14"/>
      <c r="AH3306" s="14"/>
      <c r="AI3306" s="14"/>
      <c r="AJ3306" s="14"/>
      <c r="AK3306" s="14"/>
      <c r="AL3306" s="14"/>
    </row>
    <row r="3307" spans="1:38">
      <c r="A3307" s="14"/>
      <c r="B3307" s="14"/>
      <c r="C3307" s="14"/>
      <c r="D3307" s="14"/>
      <c r="E3307" s="14"/>
      <c r="F3307" s="14"/>
      <c r="G3307" s="14"/>
      <c r="H3307" s="14"/>
      <c r="I3307" s="14"/>
      <c r="J3307" s="14"/>
      <c r="K3307" s="14"/>
      <c r="L3307" s="14"/>
      <c r="M3307" s="14"/>
      <c r="N3307" s="14"/>
      <c r="O3307" s="14"/>
      <c r="Q3307" s="14" t="str">
        <f>IF(moras!H3299="SI", moras!C3299, "")</f>
        <v/>
      </c>
      <c r="R3307" s="14">
        <f>IF(moras!H3299="NO", moras!C3299, "")</f>
        <v>355022.46</v>
      </c>
      <c r="S3307" s="14">
        <f t="shared" si="54"/>
        <v>-355022.46</v>
      </c>
      <c r="T3307" s="14"/>
      <c r="U3307" s="14"/>
      <c r="V3307" s="14"/>
      <c r="W3307" s="14"/>
      <c r="X3307" s="14"/>
      <c r="Y3307" s="14"/>
      <c r="Z3307" s="14"/>
      <c r="AA3307" s="14"/>
      <c r="AB3307" s="14"/>
      <c r="AC3307" s="14"/>
      <c r="AD3307" s="14"/>
      <c r="AE3307" s="14"/>
      <c r="AF3307" s="14"/>
      <c r="AG3307" s="14"/>
      <c r="AH3307" s="14"/>
      <c r="AI3307" s="14"/>
      <c r="AJ3307" s="14"/>
      <c r="AK3307" s="14"/>
      <c r="AL3307" s="14"/>
    </row>
    <row r="3308" spans="1:38">
      <c r="A3308" s="14"/>
      <c r="B3308" s="14"/>
      <c r="C3308" s="14"/>
      <c r="D3308" s="14"/>
      <c r="E3308" s="14"/>
      <c r="F3308" s="14"/>
      <c r="G3308" s="14"/>
      <c r="H3308" s="14"/>
      <c r="I3308" s="14"/>
      <c r="J3308" s="14"/>
      <c r="K3308" s="14"/>
      <c r="L3308" s="14"/>
      <c r="M3308" s="14"/>
      <c r="N3308" s="14"/>
      <c r="O3308" s="14"/>
      <c r="Q3308" s="14" t="str">
        <f>IF(moras!H3300="SI", moras!C3300, "")</f>
        <v/>
      </c>
      <c r="R3308" s="14">
        <f>IF(moras!H3300="NO", moras!C3300, "")</f>
        <v>727896.34</v>
      </c>
      <c r="S3308" s="14">
        <f t="shared" si="54"/>
        <v>-727896.34</v>
      </c>
      <c r="T3308" s="14"/>
      <c r="U3308" s="14"/>
      <c r="V3308" s="14"/>
      <c r="W3308" s="14"/>
      <c r="X3308" s="14"/>
      <c r="Y3308" s="14"/>
      <c r="Z3308" s="14"/>
      <c r="AA3308" s="14"/>
      <c r="AB3308" s="14"/>
      <c r="AC3308" s="14"/>
      <c r="AD3308" s="14"/>
      <c r="AE3308" s="14"/>
      <c r="AF3308" s="14"/>
      <c r="AG3308" s="14"/>
      <c r="AH3308" s="14"/>
      <c r="AI3308" s="14"/>
      <c r="AJ3308" s="14"/>
      <c r="AK3308" s="14"/>
      <c r="AL3308" s="14"/>
    </row>
    <row r="3309" spans="1:38">
      <c r="A3309" s="14"/>
      <c r="B3309" s="14"/>
      <c r="C3309" s="14"/>
      <c r="D3309" s="14"/>
      <c r="E3309" s="14"/>
      <c r="F3309" s="14"/>
      <c r="G3309" s="14"/>
      <c r="H3309" s="14"/>
      <c r="I3309" s="14"/>
      <c r="J3309" s="14"/>
      <c r="K3309" s="14"/>
      <c r="L3309" s="14"/>
      <c r="M3309" s="14"/>
      <c r="N3309" s="14"/>
      <c r="O3309" s="14"/>
      <c r="Q3309" s="14" t="str">
        <f>IF(moras!H3301="SI", moras!C3301, "")</f>
        <v/>
      </c>
      <c r="R3309" s="14">
        <f>IF(moras!H3301="NO", moras!C3301, "")</f>
        <v>343393</v>
      </c>
      <c r="S3309" s="14">
        <f t="shared" si="54"/>
        <v>-343393</v>
      </c>
      <c r="T3309" s="14"/>
      <c r="U3309" s="14"/>
      <c r="V3309" s="14"/>
      <c r="W3309" s="14"/>
      <c r="X3309" s="14"/>
      <c r="Y3309" s="14"/>
      <c r="Z3309" s="14"/>
      <c r="AA3309" s="14"/>
      <c r="AB3309" s="14"/>
      <c r="AC3309" s="14"/>
      <c r="AD3309" s="14"/>
      <c r="AE3309" s="14"/>
      <c r="AF3309" s="14"/>
      <c r="AG3309" s="14"/>
      <c r="AH3309" s="14"/>
      <c r="AI3309" s="14"/>
      <c r="AJ3309" s="14"/>
      <c r="AK3309" s="14"/>
      <c r="AL3309" s="14"/>
    </row>
    <row r="3310" spans="1:38">
      <c r="A3310" s="14"/>
      <c r="B3310" s="14"/>
      <c r="C3310" s="14"/>
      <c r="D3310" s="14"/>
      <c r="E3310" s="14"/>
      <c r="F3310" s="14"/>
      <c r="G3310" s="14"/>
      <c r="H3310" s="14"/>
      <c r="I3310" s="14"/>
      <c r="J3310" s="14"/>
      <c r="K3310" s="14"/>
      <c r="L3310" s="14"/>
      <c r="M3310" s="14"/>
      <c r="N3310" s="14"/>
      <c r="O3310" s="14"/>
      <c r="Q3310" s="14" t="str">
        <f>IF(moras!H3302="SI", moras!C3302, "")</f>
        <v/>
      </c>
      <c r="R3310" s="14">
        <f>IF(moras!H3302="NO", moras!C3302, "")</f>
        <v>296610</v>
      </c>
      <c r="S3310" s="14">
        <f t="shared" si="54"/>
        <v>-296610</v>
      </c>
      <c r="T3310" s="14"/>
      <c r="U3310" s="14"/>
      <c r="V3310" s="14"/>
      <c r="W3310" s="14"/>
      <c r="X3310" s="14"/>
      <c r="Y3310" s="14"/>
      <c r="Z3310" s="14"/>
      <c r="AA3310" s="14"/>
      <c r="AB3310" s="14"/>
      <c r="AC3310" s="14"/>
      <c r="AD3310" s="14"/>
      <c r="AE3310" s="14"/>
      <c r="AF3310" s="14"/>
      <c r="AG3310" s="14"/>
      <c r="AH3310" s="14"/>
      <c r="AI3310" s="14"/>
      <c r="AJ3310" s="14"/>
      <c r="AK3310" s="14"/>
      <c r="AL3310" s="14"/>
    </row>
    <row r="3311" spans="1:38">
      <c r="A3311" s="14"/>
      <c r="B3311" s="14"/>
      <c r="C3311" s="14"/>
      <c r="D3311" s="14"/>
      <c r="E3311" s="14"/>
      <c r="F3311" s="14"/>
      <c r="G3311" s="14"/>
      <c r="H3311" s="14"/>
      <c r="I3311" s="14"/>
      <c r="J3311" s="14"/>
      <c r="K3311" s="14"/>
      <c r="L3311" s="14"/>
      <c r="M3311" s="14"/>
      <c r="N3311" s="14"/>
      <c r="O3311" s="14"/>
      <c r="Q3311" s="14" t="str">
        <f>IF(moras!H3303="SI", moras!C3303, "")</f>
        <v/>
      </c>
      <c r="R3311" s="14">
        <f>IF(moras!H3303="NO", moras!C3303, "")</f>
        <v>1309556</v>
      </c>
      <c r="S3311" s="14">
        <f t="shared" si="54"/>
        <v>-1309556</v>
      </c>
      <c r="T3311" s="14"/>
      <c r="U3311" s="14"/>
      <c r="V3311" s="14"/>
      <c r="W3311" s="14"/>
      <c r="X3311" s="14"/>
      <c r="Y3311" s="14"/>
      <c r="Z3311" s="14"/>
      <c r="AA3311" s="14"/>
      <c r="AB3311" s="14"/>
      <c r="AC3311" s="14"/>
      <c r="AD3311" s="14"/>
      <c r="AE3311" s="14"/>
      <c r="AF3311" s="14"/>
      <c r="AG3311" s="14"/>
      <c r="AH3311" s="14"/>
      <c r="AI3311" s="14"/>
      <c r="AJ3311" s="14"/>
      <c r="AK3311" s="14"/>
      <c r="AL3311" s="14"/>
    </row>
    <row r="3312" spans="1:38">
      <c r="A3312" s="14"/>
      <c r="B3312" s="14"/>
      <c r="C3312" s="14"/>
      <c r="D3312" s="14"/>
      <c r="E3312" s="14"/>
      <c r="F3312" s="14"/>
      <c r="G3312" s="14"/>
      <c r="H3312" s="14"/>
      <c r="I3312" s="14"/>
      <c r="J3312" s="14"/>
      <c r="K3312" s="14"/>
      <c r="L3312" s="14"/>
      <c r="M3312" s="14"/>
      <c r="N3312" s="14"/>
      <c r="O3312" s="14"/>
      <c r="Q3312" s="14" t="str">
        <f>IF(moras!H3304="SI", moras!C3304, "")</f>
        <v/>
      </c>
      <c r="R3312" s="14">
        <f>IF(moras!H3304="NO", moras!C3304, "")</f>
        <v>278030.99</v>
      </c>
      <c r="S3312" s="14">
        <f t="shared" si="54"/>
        <v>-278030.99</v>
      </c>
      <c r="T3312" s="14"/>
      <c r="U3312" s="14"/>
      <c r="V3312" s="14"/>
      <c r="W3312" s="14"/>
      <c r="X3312" s="14"/>
      <c r="Y3312" s="14"/>
      <c r="Z3312" s="14"/>
      <c r="AA3312" s="14"/>
      <c r="AB3312" s="14"/>
      <c r="AC3312" s="14"/>
      <c r="AD3312" s="14"/>
      <c r="AE3312" s="14"/>
      <c r="AF3312" s="14"/>
      <c r="AG3312" s="14"/>
      <c r="AH3312" s="14"/>
      <c r="AI3312" s="14"/>
      <c r="AJ3312" s="14"/>
      <c r="AK3312" s="14"/>
      <c r="AL3312" s="14"/>
    </row>
    <row r="3313" spans="1:38">
      <c r="A3313" s="14"/>
      <c r="B3313" s="14"/>
      <c r="C3313" s="14"/>
      <c r="D3313" s="14"/>
      <c r="E3313" s="14"/>
      <c r="F3313" s="14"/>
      <c r="G3313" s="14"/>
      <c r="H3313" s="14"/>
      <c r="I3313" s="14"/>
      <c r="J3313" s="14"/>
      <c r="K3313" s="14"/>
      <c r="L3313" s="14"/>
      <c r="M3313" s="14"/>
      <c r="N3313" s="14"/>
      <c r="O3313" s="14"/>
      <c r="Q3313" s="14" t="str">
        <f>IF(moras!H3305="SI", moras!C3305, "")</f>
        <v/>
      </c>
      <c r="R3313" s="14">
        <f>IF(moras!H3305="NO", moras!C3305, "")</f>
        <v>184600</v>
      </c>
      <c r="S3313" s="14">
        <f t="shared" si="54"/>
        <v>-184600</v>
      </c>
      <c r="T3313" s="14"/>
      <c r="U3313" s="14"/>
      <c r="V3313" s="14"/>
      <c r="W3313" s="14"/>
      <c r="X3313" s="14"/>
      <c r="Y3313" s="14"/>
      <c r="Z3313" s="14"/>
      <c r="AA3313" s="14"/>
      <c r="AB3313" s="14"/>
      <c r="AC3313" s="14"/>
      <c r="AD3313" s="14"/>
      <c r="AE3313" s="14"/>
      <c r="AF3313" s="14"/>
      <c r="AG3313" s="14"/>
      <c r="AH3313" s="14"/>
      <c r="AI3313" s="14"/>
      <c r="AJ3313" s="14"/>
      <c r="AK3313" s="14"/>
      <c r="AL3313" s="14"/>
    </row>
    <row r="3314" spans="1:38">
      <c r="A3314" s="14"/>
      <c r="B3314" s="14"/>
      <c r="C3314" s="14"/>
      <c r="D3314" s="14"/>
      <c r="E3314" s="14"/>
      <c r="F3314" s="14"/>
      <c r="G3314" s="14"/>
      <c r="H3314" s="14"/>
      <c r="I3314" s="14"/>
      <c r="J3314" s="14"/>
      <c r="K3314" s="14"/>
      <c r="L3314" s="14"/>
      <c r="M3314" s="14"/>
      <c r="N3314" s="14"/>
      <c r="O3314" s="14"/>
      <c r="Q3314" s="14" t="str">
        <f>IF(moras!H3306="SI", moras!C3306, "")</f>
        <v/>
      </c>
      <c r="R3314" s="14">
        <f>IF(moras!H3306="NO", moras!C3306, "")</f>
        <v>1437897</v>
      </c>
      <c r="S3314" s="14">
        <f t="shared" si="54"/>
        <v>-1437897</v>
      </c>
      <c r="T3314" s="14"/>
      <c r="U3314" s="14"/>
      <c r="V3314" s="14"/>
      <c r="W3314" s="14"/>
      <c r="X3314" s="14"/>
      <c r="Y3314" s="14"/>
      <c r="Z3314" s="14"/>
      <c r="AA3314" s="14"/>
      <c r="AB3314" s="14"/>
      <c r="AC3314" s="14"/>
      <c r="AD3314" s="14"/>
      <c r="AE3314" s="14"/>
      <c r="AF3314" s="14"/>
      <c r="AG3314" s="14"/>
      <c r="AH3314" s="14"/>
      <c r="AI3314" s="14"/>
      <c r="AJ3314" s="14"/>
      <c r="AK3314" s="14"/>
      <c r="AL3314" s="14"/>
    </row>
    <row r="3315" spans="1:38">
      <c r="A3315" s="14"/>
      <c r="B3315" s="14"/>
      <c r="C3315" s="14"/>
      <c r="D3315" s="14"/>
      <c r="E3315" s="14"/>
      <c r="F3315" s="14"/>
      <c r="G3315" s="14"/>
      <c r="H3315" s="14"/>
      <c r="I3315" s="14"/>
      <c r="J3315" s="14"/>
      <c r="K3315" s="14"/>
      <c r="L3315" s="14"/>
      <c r="M3315" s="14"/>
      <c r="N3315" s="14"/>
      <c r="O3315" s="14"/>
      <c r="Q3315" s="14" t="str">
        <f>IF(moras!H3307="SI", moras!C3307, "")</f>
        <v/>
      </c>
      <c r="R3315" s="14">
        <f>IF(moras!H3307="NO", moras!C3307, "")</f>
        <v>298000</v>
      </c>
      <c r="S3315" s="14">
        <f t="shared" si="54"/>
        <v>-298000</v>
      </c>
      <c r="T3315" s="14"/>
      <c r="U3315" s="14"/>
      <c r="V3315" s="14"/>
      <c r="W3315" s="14"/>
      <c r="X3315" s="14"/>
      <c r="Y3315" s="14"/>
      <c r="Z3315" s="14"/>
      <c r="AA3315" s="14"/>
      <c r="AB3315" s="14"/>
      <c r="AC3315" s="14"/>
      <c r="AD3315" s="14"/>
      <c r="AE3315" s="14"/>
      <c r="AF3315" s="14"/>
      <c r="AG3315" s="14"/>
      <c r="AH3315" s="14"/>
      <c r="AI3315" s="14"/>
      <c r="AJ3315" s="14"/>
      <c r="AK3315" s="14"/>
      <c r="AL3315" s="14"/>
    </row>
    <row r="3316" spans="1:38">
      <c r="A3316" s="14"/>
      <c r="B3316" s="14"/>
      <c r="C3316" s="14"/>
      <c r="D3316" s="14"/>
      <c r="E3316" s="14"/>
      <c r="F3316" s="14"/>
      <c r="G3316" s="14"/>
      <c r="H3316" s="14"/>
      <c r="I3316" s="14"/>
      <c r="J3316" s="14"/>
      <c r="K3316" s="14"/>
      <c r="L3316" s="14"/>
      <c r="M3316" s="14"/>
      <c r="N3316" s="14"/>
      <c r="O3316" s="14"/>
      <c r="Q3316" s="14" t="str">
        <f>IF(moras!H3308="SI", moras!C3308, "")</f>
        <v/>
      </c>
      <c r="R3316" s="14">
        <f>IF(moras!H3308="NO", moras!C3308, "")</f>
        <v>324750</v>
      </c>
      <c r="S3316" s="14">
        <f t="shared" si="54"/>
        <v>-324750</v>
      </c>
      <c r="T3316" s="14"/>
      <c r="U3316" s="14"/>
      <c r="V3316" s="14"/>
      <c r="W3316" s="14"/>
      <c r="X3316" s="14"/>
      <c r="Y3316" s="14"/>
      <c r="Z3316" s="14"/>
      <c r="AA3316" s="14"/>
      <c r="AB3316" s="14"/>
      <c r="AC3316" s="14"/>
      <c r="AD3316" s="14"/>
      <c r="AE3316" s="14"/>
      <c r="AF3316" s="14"/>
      <c r="AG3316" s="14"/>
      <c r="AH3316" s="14"/>
      <c r="AI3316" s="14"/>
      <c r="AJ3316" s="14"/>
      <c r="AK3316" s="14"/>
      <c r="AL3316" s="14"/>
    </row>
    <row r="3317" spans="1:38">
      <c r="A3317" s="14"/>
      <c r="B3317" s="14"/>
      <c r="C3317" s="14"/>
      <c r="D3317" s="14"/>
      <c r="E3317" s="14"/>
      <c r="F3317" s="14"/>
      <c r="G3317" s="14"/>
      <c r="H3317" s="14"/>
      <c r="I3317" s="14"/>
      <c r="J3317" s="14"/>
      <c r="K3317" s="14"/>
      <c r="L3317" s="14"/>
      <c r="M3317" s="14"/>
      <c r="N3317" s="14"/>
      <c r="O3317" s="14"/>
      <c r="Q3317" s="14" t="str">
        <f>IF(moras!H3309="SI", moras!C3309, "")</f>
        <v/>
      </c>
      <c r="R3317" s="14">
        <f>IF(moras!H3309="NO", moras!C3309, "")</f>
        <v>1120416.72</v>
      </c>
      <c r="S3317" s="14">
        <f t="shared" si="54"/>
        <v>-1120416.72</v>
      </c>
      <c r="T3317" s="14"/>
      <c r="U3317" s="14"/>
      <c r="V3317" s="14"/>
      <c r="W3317" s="14"/>
      <c r="X3317" s="14"/>
      <c r="Y3317" s="14"/>
      <c r="Z3317" s="14"/>
      <c r="AA3317" s="14"/>
      <c r="AB3317" s="14"/>
      <c r="AC3317" s="14"/>
      <c r="AD3317" s="14"/>
      <c r="AE3317" s="14"/>
      <c r="AF3317" s="14"/>
      <c r="AG3317" s="14"/>
      <c r="AH3317" s="14"/>
      <c r="AI3317" s="14"/>
      <c r="AJ3317" s="14"/>
      <c r="AK3317" s="14"/>
      <c r="AL3317" s="14"/>
    </row>
    <row r="3318" spans="1:38">
      <c r="A3318" s="14"/>
      <c r="B3318" s="14"/>
      <c r="C3318" s="14"/>
      <c r="D3318" s="14"/>
      <c r="E3318" s="14"/>
      <c r="F3318" s="14"/>
      <c r="G3318" s="14"/>
      <c r="H3318" s="14"/>
      <c r="I3318" s="14"/>
      <c r="J3318" s="14"/>
      <c r="K3318" s="14"/>
      <c r="L3318" s="14"/>
      <c r="M3318" s="14"/>
      <c r="N3318" s="14"/>
      <c r="O3318" s="14"/>
      <c r="Q3318" s="14">
        <f>IF(moras!H3310="SI", moras!C3310, "")</f>
        <v>484940</v>
      </c>
      <c r="R3318" s="14" t="str">
        <f>IF(moras!H3310="NO", moras!C3310, "")</f>
        <v/>
      </c>
      <c r="S3318" s="14" t="e">
        <f t="shared" si="54"/>
        <v>#VALUE!</v>
      </c>
      <c r="T3318" s="14"/>
      <c r="U3318" s="14"/>
      <c r="V3318" s="14"/>
      <c r="W3318" s="14"/>
      <c r="X3318" s="14"/>
      <c r="Y3318" s="14"/>
      <c r="Z3318" s="14"/>
      <c r="AA3318" s="14"/>
      <c r="AB3318" s="14"/>
      <c r="AC3318" s="14"/>
      <c r="AD3318" s="14"/>
      <c r="AE3318" s="14"/>
      <c r="AF3318" s="14"/>
      <c r="AG3318" s="14"/>
      <c r="AH3318" s="14"/>
      <c r="AI3318" s="14"/>
      <c r="AJ3318" s="14"/>
      <c r="AK3318" s="14"/>
      <c r="AL3318" s="14"/>
    </row>
    <row r="3319" spans="1:38">
      <c r="A3319" s="14"/>
      <c r="B3319" s="14"/>
      <c r="C3319" s="14"/>
      <c r="D3319" s="14"/>
      <c r="E3319" s="14"/>
      <c r="F3319" s="14"/>
      <c r="G3319" s="14"/>
      <c r="H3319" s="14"/>
      <c r="I3319" s="14"/>
      <c r="J3319" s="14"/>
      <c r="K3319" s="14"/>
      <c r="L3319" s="14"/>
      <c r="M3319" s="14"/>
      <c r="N3319" s="14"/>
      <c r="O3319" s="14"/>
      <c r="Q3319" s="14" t="str">
        <f>IF(moras!H3311="SI", moras!C3311, "")</f>
        <v/>
      </c>
      <c r="R3319" s="14">
        <f>IF(moras!H3311="NO", moras!C3311, "")</f>
        <v>467175.25</v>
      </c>
      <c r="S3319" s="14">
        <f t="shared" si="54"/>
        <v>-467175.25</v>
      </c>
      <c r="T3319" s="14"/>
      <c r="U3319" s="14"/>
      <c r="V3319" s="14"/>
      <c r="W3319" s="14"/>
      <c r="X3319" s="14"/>
      <c r="Y3319" s="14"/>
      <c r="Z3319" s="14"/>
      <c r="AA3319" s="14"/>
      <c r="AB3319" s="14"/>
      <c r="AC3319" s="14"/>
      <c r="AD3319" s="14"/>
      <c r="AE3319" s="14"/>
      <c r="AF3319" s="14"/>
      <c r="AG3319" s="14"/>
      <c r="AH3319" s="14"/>
      <c r="AI3319" s="14"/>
      <c r="AJ3319" s="14"/>
      <c r="AK3319" s="14"/>
      <c r="AL3319" s="14"/>
    </row>
    <row r="3320" spans="1:38">
      <c r="A3320" s="14"/>
      <c r="B3320" s="14"/>
      <c r="C3320" s="14"/>
      <c r="D3320" s="14"/>
      <c r="E3320" s="14"/>
      <c r="F3320" s="14"/>
      <c r="G3320" s="14"/>
      <c r="H3320" s="14"/>
      <c r="I3320" s="14"/>
      <c r="J3320" s="14"/>
      <c r="K3320" s="14"/>
      <c r="L3320" s="14"/>
      <c r="M3320" s="14"/>
      <c r="N3320" s="14"/>
      <c r="O3320" s="14"/>
      <c r="Q3320" s="14" t="str">
        <f>IF(moras!H3312="SI", moras!C3312, "")</f>
        <v/>
      </c>
      <c r="R3320" s="14">
        <f>IF(moras!H3312="NO", moras!C3312, "")</f>
        <v>405000</v>
      </c>
      <c r="S3320" s="14">
        <f t="shared" si="54"/>
        <v>-405000</v>
      </c>
      <c r="T3320" s="14"/>
      <c r="U3320" s="14"/>
      <c r="V3320" s="14"/>
      <c r="W3320" s="14"/>
      <c r="X3320" s="14"/>
      <c r="Y3320" s="14"/>
      <c r="Z3320" s="14"/>
      <c r="AA3320" s="14"/>
      <c r="AB3320" s="14"/>
      <c r="AC3320" s="14"/>
      <c r="AD3320" s="14"/>
      <c r="AE3320" s="14"/>
      <c r="AF3320" s="14"/>
      <c r="AG3320" s="14"/>
      <c r="AH3320" s="14"/>
      <c r="AI3320" s="14"/>
      <c r="AJ3320" s="14"/>
      <c r="AK3320" s="14"/>
      <c r="AL3320" s="14"/>
    </row>
    <row r="3321" spans="1:38">
      <c r="A3321" s="14"/>
      <c r="B3321" s="14"/>
      <c r="C3321" s="14"/>
      <c r="D3321" s="14"/>
      <c r="E3321" s="14"/>
      <c r="F3321" s="14"/>
      <c r="G3321" s="14"/>
      <c r="H3321" s="14"/>
      <c r="I3321" s="14"/>
      <c r="J3321" s="14"/>
      <c r="K3321" s="14"/>
      <c r="L3321" s="14"/>
      <c r="M3321" s="14"/>
      <c r="N3321" s="14"/>
      <c r="O3321" s="14"/>
      <c r="Q3321" s="14" t="str">
        <f>IF(moras!H3313="SI", moras!C3313, "")</f>
        <v/>
      </c>
      <c r="R3321" s="14">
        <f>IF(moras!H3313="NO", moras!C3313, "")</f>
        <v>597549.97</v>
      </c>
      <c r="S3321" s="14">
        <f t="shared" si="54"/>
        <v>-597549.97</v>
      </c>
      <c r="T3321" s="14"/>
      <c r="U3321" s="14"/>
      <c r="V3321" s="14"/>
      <c r="W3321" s="14"/>
      <c r="X3321" s="14"/>
      <c r="Y3321" s="14"/>
      <c r="Z3321" s="14"/>
      <c r="AA3321" s="14"/>
      <c r="AB3321" s="14"/>
      <c r="AC3321" s="14"/>
      <c r="AD3321" s="14"/>
      <c r="AE3321" s="14"/>
      <c r="AF3321" s="14"/>
      <c r="AG3321" s="14"/>
      <c r="AH3321" s="14"/>
      <c r="AI3321" s="14"/>
      <c r="AJ3321" s="14"/>
      <c r="AK3321" s="14"/>
      <c r="AL3321" s="14"/>
    </row>
    <row r="3322" spans="1:38">
      <c r="A3322" s="14"/>
      <c r="B3322" s="14"/>
      <c r="C3322" s="14"/>
      <c r="D3322" s="14"/>
      <c r="E3322" s="14"/>
      <c r="F3322" s="14"/>
      <c r="G3322" s="14"/>
      <c r="H3322" s="14"/>
      <c r="I3322" s="14"/>
      <c r="J3322" s="14"/>
      <c r="K3322" s="14"/>
      <c r="L3322" s="14"/>
      <c r="M3322" s="14"/>
      <c r="N3322" s="14"/>
      <c r="O3322" s="14"/>
      <c r="Q3322" s="14" t="str">
        <f>IF(moras!H3314="SI", moras!C3314, "")</f>
        <v/>
      </c>
      <c r="R3322" s="14">
        <f>IF(moras!H3314="NO", moras!C3314, "")</f>
        <v>643308</v>
      </c>
      <c r="S3322" s="14">
        <f t="shared" si="54"/>
        <v>-643308</v>
      </c>
      <c r="T3322" s="14"/>
      <c r="U3322" s="14"/>
      <c r="V3322" s="14"/>
      <c r="W3322" s="14"/>
      <c r="X3322" s="14"/>
      <c r="Y3322" s="14"/>
      <c r="Z3322" s="14"/>
      <c r="AA3322" s="14"/>
      <c r="AB3322" s="14"/>
      <c r="AC3322" s="14"/>
      <c r="AD3322" s="14"/>
      <c r="AE3322" s="14"/>
      <c r="AF3322" s="14"/>
      <c r="AG3322" s="14"/>
      <c r="AH3322" s="14"/>
      <c r="AI3322" s="14"/>
      <c r="AJ3322" s="14"/>
      <c r="AK3322" s="14"/>
      <c r="AL3322" s="14"/>
    </row>
    <row r="3323" spans="1:38">
      <c r="A3323" s="14"/>
      <c r="B3323" s="14"/>
      <c r="C3323" s="14"/>
      <c r="D3323" s="14"/>
      <c r="E3323" s="14"/>
      <c r="F3323" s="14"/>
      <c r="G3323" s="14"/>
      <c r="H3323" s="14"/>
      <c r="I3323" s="14"/>
      <c r="J3323" s="14"/>
      <c r="K3323" s="14"/>
      <c r="L3323" s="14"/>
      <c r="M3323" s="14"/>
      <c r="N3323" s="14"/>
      <c r="O3323" s="14"/>
      <c r="Q3323" s="14" t="str">
        <f>IF(moras!H3315="SI", moras!C3315, "")</f>
        <v/>
      </c>
      <c r="R3323" s="14">
        <f>IF(moras!H3315="NO", moras!C3315, "")</f>
        <v>510866</v>
      </c>
      <c r="S3323" s="14">
        <f t="shared" si="54"/>
        <v>-510866</v>
      </c>
      <c r="T3323" s="14"/>
      <c r="U3323" s="14"/>
      <c r="V3323" s="14"/>
      <c r="W3323" s="14"/>
      <c r="X3323" s="14"/>
      <c r="Y3323" s="14"/>
      <c r="Z3323" s="14"/>
      <c r="AA3323" s="14"/>
      <c r="AB3323" s="14"/>
      <c r="AC3323" s="14"/>
      <c r="AD3323" s="14"/>
      <c r="AE3323" s="14"/>
      <c r="AF3323" s="14"/>
      <c r="AG3323" s="14"/>
      <c r="AH3323" s="14"/>
      <c r="AI3323" s="14"/>
      <c r="AJ3323" s="14"/>
      <c r="AK3323" s="14"/>
      <c r="AL3323" s="14"/>
    </row>
    <row r="3324" spans="1:38">
      <c r="A3324" s="14"/>
      <c r="B3324" s="14"/>
      <c r="C3324" s="14"/>
      <c r="D3324" s="14"/>
      <c r="E3324" s="14"/>
      <c r="F3324" s="14"/>
      <c r="G3324" s="14"/>
      <c r="H3324" s="14"/>
      <c r="I3324" s="14"/>
      <c r="J3324" s="14"/>
      <c r="K3324" s="14"/>
      <c r="L3324" s="14"/>
      <c r="M3324" s="14"/>
      <c r="N3324" s="14"/>
      <c r="O3324" s="14"/>
      <c r="Q3324" s="14" t="str">
        <f>IF(moras!H3316="SI", moras!C3316, "")</f>
        <v/>
      </c>
      <c r="R3324" s="14">
        <f>IF(moras!H3316="NO", moras!C3316, "")</f>
        <v>297046</v>
      </c>
      <c r="S3324" s="14">
        <f t="shared" si="54"/>
        <v>-297046</v>
      </c>
      <c r="T3324" s="14"/>
      <c r="U3324" s="14"/>
      <c r="V3324" s="14"/>
      <c r="W3324" s="14"/>
      <c r="X3324" s="14"/>
      <c r="Y3324" s="14"/>
      <c r="Z3324" s="14"/>
      <c r="AA3324" s="14"/>
      <c r="AB3324" s="14"/>
      <c r="AC3324" s="14"/>
      <c r="AD3324" s="14"/>
      <c r="AE3324" s="14"/>
      <c r="AF3324" s="14"/>
      <c r="AG3324" s="14"/>
      <c r="AH3324" s="14"/>
      <c r="AI3324" s="14"/>
      <c r="AJ3324" s="14"/>
      <c r="AK3324" s="14"/>
      <c r="AL3324" s="14"/>
    </row>
    <row r="3325" spans="1:38">
      <c r="A3325" s="14"/>
      <c r="B3325" s="14"/>
      <c r="C3325" s="14"/>
      <c r="D3325" s="14"/>
      <c r="E3325" s="14"/>
      <c r="F3325" s="14"/>
      <c r="G3325" s="14"/>
      <c r="H3325" s="14"/>
      <c r="I3325" s="14"/>
      <c r="J3325" s="14"/>
      <c r="K3325" s="14"/>
      <c r="L3325" s="14"/>
      <c r="M3325" s="14"/>
      <c r="N3325" s="14"/>
      <c r="O3325" s="14"/>
      <c r="Q3325" s="14" t="str">
        <f>IF(moras!H3317="SI", moras!C3317, "")</f>
        <v/>
      </c>
      <c r="R3325" s="14">
        <f>IF(moras!H3317="NO", moras!C3317, "")</f>
        <v>688499</v>
      </c>
      <c r="S3325" s="14">
        <f t="shared" si="54"/>
        <v>-688499</v>
      </c>
      <c r="T3325" s="14"/>
      <c r="U3325" s="14"/>
      <c r="V3325" s="14"/>
      <c r="W3325" s="14"/>
      <c r="X3325" s="14"/>
      <c r="Y3325" s="14"/>
      <c r="Z3325" s="14"/>
      <c r="AA3325" s="14"/>
      <c r="AB3325" s="14"/>
      <c r="AC3325" s="14"/>
      <c r="AD3325" s="14"/>
      <c r="AE3325" s="14"/>
      <c r="AF3325" s="14"/>
      <c r="AG3325" s="14"/>
      <c r="AH3325" s="14"/>
      <c r="AI3325" s="14"/>
      <c r="AJ3325" s="14"/>
      <c r="AK3325" s="14"/>
      <c r="AL3325" s="14"/>
    </row>
    <row r="3326" spans="1:38">
      <c r="A3326" s="14"/>
      <c r="B3326" s="14"/>
      <c r="C3326" s="14"/>
      <c r="D3326" s="14"/>
      <c r="E3326" s="14"/>
      <c r="F3326" s="14"/>
      <c r="G3326" s="14"/>
      <c r="H3326" s="14"/>
      <c r="I3326" s="14"/>
      <c r="J3326" s="14"/>
      <c r="K3326" s="14"/>
      <c r="L3326" s="14"/>
      <c r="M3326" s="14"/>
      <c r="N3326" s="14"/>
      <c r="O3326" s="14"/>
      <c r="Q3326" s="14" t="str">
        <f>IF(moras!H3318="SI", moras!C3318, "")</f>
        <v/>
      </c>
      <c r="R3326" s="14">
        <f>IF(moras!H3318="NO", moras!C3318, "")</f>
        <v>310253.48</v>
      </c>
      <c r="S3326" s="14">
        <f t="shared" si="54"/>
        <v>-310253.48</v>
      </c>
      <c r="T3326" s="14"/>
      <c r="U3326" s="14"/>
      <c r="V3326" s="14"/>
      <c r="W3326" s="14"/>
      <c r="X3326" s="14"/>
      <c r="Y3326" s="14"/>
      <c r="Z3326" s="14"/>
      <c r="AA3326" s="14"/>
      <c r="AB3326" s="14"/>
      <c r="AC3326" s="14"/>
      <c r="AD3326" s="14"/>
      <c r="AE3326" s="14"/>
      <c r="AF3326" s="14"/>
      <c r="AG3326" s="14"/>
      <c r="AH3326" s="14"/>
      <c r="AI3326" s="14"/>
      <c r="AJ3326" s="14"/>
      <c r="AK3326" s="14"/>
      <c r="AL3326" s="14"/>
    </row>
    <row r="3327" spans="1:38">
      <c r="A3327" s="14"/>
      <c r="B3327" s="14"/>
      <c r="C3327" s="14"/>
      <c r="D3327" s="14"/>
      <c r="E3327" s="14"/>
      <c r="F3327" s="14"/>
      <c r="G3327" s="14"/>
      <c r="H3327" s="14"/>
      <c r="I3327" s="14"/>
      <c r="J3327" s="14"/>
      <c r="K3327" s="14"/>
      <c r="L3327" s="14"/>
      <c r="M3327" s="14"/>
      <c r="N3327" s="14"/>
      <c r="O3327" s="14"/>
      <c r="Q3327" s="14" t="str">
        <f>IF(moras!H3319="SI", moras!C3319, "")</f>
        <v/>
      </c>
      <c r="R3327" s="14">
        <f>IF(moras!H3319="NO", moras!C3319, "")</f>
        <v>297046</v>
      </c>
      <c r="S3327" s="14">
        <f t="shared" si="54"/>
        <v>-297046</v>
      </c>
      <c r="T3327" s="14"/>
      <c r="U3327" s="14"/>
      <c r="V3327" s="14"/>
      <c r="W3327" s="14"/>
      <c r="X3327" s="14"/>
      <c r="Y3327" s="14"/>
      <c r="Z3327" s="14"/>
      <c r="AA3327" s="14"/>
      <c r="AB3327" s="14"/>
      <c r="AC3327" s="14"/>
      <c r="AD3327" s="14"/>
      <c r="AE3327" s="14"/>
      <c r="AF3327" s="14"/>
      <c r="AG3327" s="14"/>
      <c r="AH3327" s="14"/>
      <c r="AI3327" s="14"/>
      <c r="AJ3327" s="14"/>
      <c r="AK3327" s="14"/>
      <c r="AL3327" s="14"/>
    </row>
    <row r="3328" spans="1:38">
      <c r="A3328" s="14"/>
      <c r="B3328" s="14"/>
      <c r="C3328" s="14"/>
      <c r="D3328" s="14"/>
      <c r="E3328" s="14"/>
      <c r="F3328" s="14"/>
      <c r="G3328" s="14"/>
      <c r="H3328" s="14"/>
      <c r="I3328" s="14"/>
      <c r="J3328" s="14"/>
      <c r="K3328" s="14"/>
      <c r="L3328" s="14"/>
      <c r="M3328" s="14"/>
      <c r="N3328" s="14"/>
      <c r="O3328" s="14"/>
      <c r="Q3328" s="14" t="str">
        <f>IF(moras!H3320="SI", moras!C3320, "")</f>
        <v/>
      </c>
      <c r="R3328" s="14">
        <f>IF(moras!H3320="NO", moras!C3320, "")</f>
        <v>877095.21</v>
      </c>
      <c r="S3328" s="14">
        <f t="shared" si="54"/>
        <v>-877095.21</v>
      </c>
      <c r="T3328" s="14"/>
      <c r="U3328" s="14"/>
      <c r="V3328" s="14"/>
      <c r="W3328" s="14"/>
      <c r="X3328" s="14"/>
      <c r="Y3328" s="14"/>
      <c r="Z3328" s="14"/>
      <c r="AA3328" s="14"/>
      <c r="AB3328" s="14"/>
      <c r="AC3328" s="14"/>
      <c r="AD3328" s="14"/>
      <c r="AE3328" s="14"/>
      <c r="AF3328" s="14"/>
      <c r="AG3328" s="14"/>
      <c r="AH3328" s="14"/>
      <c r="AI3328" s="14"/>
      <c r="AJ3328" s="14"/>
      <c r="AK3328" s="14"/>
      <c r="AL3328" s="14"/>
    </row>
    <row r="3329" spans="1:38">
      <c r="A3329" s="14"/>
      <c r="B3329" s="14"/>
      <c r="C3329" s="14"/>
      <c r="D3329" s="14"/>
      <c r="E3329" s="14"/>
      <c r="F3329" s="14"/>
      <c r="G3329" s="14"/>
      <c r="H3329" s="14"/>
      <c r="I3329" s="14"/>
      <c r="J3329" s="14"/>
      <c r="K3329" s="14"/>
      <c r="L3329" s="14"/>
      <c r="M3329" s="14"/>
      <c r="N3329" s="14"/>
      <c r="O3329" s="14"/>
      <c r="Q3329" s="14" t="str">
        <f>IF(moras!H3321="SI", moras!C3321, "")</f>
        <v/>
      </c>
      <c r="R3329" s="14">
        <f>IF(moras!H3321="NO", moras!C3321, "")</f>
        <v>689245.69</v>
      </c>
      <c r="S3329" s="14">
        <f t="shared" si="54"/>
        <v>-689245.69</v>
      </c>
      <c r="T3329" s="14"/>
      <c r="U3329" s="14"/>
      <c r="V3329" s="14"/>
      <c r="W3329" s="14"/>
      <c r="X3329" s="14"/>
      <c r="Y3329" s="14"/>
      <c r="Z3329" s="14"/>
      <c r="AA3329" s="14"/>
      <c r="AB3329" s="14"/>
      <c r="AC3329" s="14"/>
      <c r="AD3329" s="14"/>
      <c r="AE3329" s="14"/>
      <c r="AF3329" s="14"/>
      <c r="AG3329" s="14"/>
      <c r="AH3329" s="14"/>
      <c r="AI3329" s="14"/>
      <c r="AJ3329" s="14"/>
      <c r="AK3329" s="14"/>
      <c r="AL3329" s="14"/>
    </row>
    <row r="3330" spans="1:38">
      <c r="A3330" s="14"/>
      <c r="B3330" s="14"/>
      <c r="C3330" s="14"/>
      <c r="D3330" s="14"/>
      <c r="E3330" s="14"/>
      <c r="F3330" s="14"/>
      <c r="G3330" s="14"/>
      <c r="H3330" s="14"/>
      <c r="I3330" s="14"/>
      <c r="J3330" s="14"/>
      <c r="K3330" s="14"/>
      <c r="L3330" s="14"/>
      <c r="M3330" s="14"/>
      <c r="N3330" s="14"/>
      <c r="O3330" s="14"/>
      <c r="Q3330" s="14" t="str">
        <f>IF(moras!H3322="SI", moras!C3322, "")</f>
        <v/>
      </c>
      <c r="R3330" s="14">
        <f>IF(moras!H3322="NO", moras!C3322, "")</f>
        <v>1314275</v>
      </c>
      <c r="S3330" s="14">
        <f t="shared" si="54"/>
        <v>-1314275</v>
      </c>
      <c r="T3330" s="14"/>
      <c r="U3330" s="14"/>
      <c r="V3330" s="14"/>
      <c r="W3330" s="14"/>
      <c r="X3330" s="14"/>
      <c r="Y3330" s="14"/>
      <c r="Z3330" s="14"/>
      <c r="AA3330" s="14"/>
      <c r="AB3330" s="14"/>
      <c r="AC3330" s="14"/>
      <c r="AD3330" s="14"/>
      <c r="AE3330" s="14"/>
      <c r="AF3330" s="14"/>
      <c r="AG3330" s="14"/>
      <c r="AH3330" s="14"/>
      <c r="AI3330" s="14"/>
      <c r="AJ3330" s="14"/>
      <c r="AK3330" s="14"/>
      <c r="AL3330" s="14"/>
    </row>
    <row r="3331" spans="1:38">
      <c r="A3331" s="14"/>
      <c r="B3331" s="14"/>
      <c r="C3331" s="14"/>
      <c r="D3331" s="14"/>
      <c r="E3331" s="14"/>
      <c r="F3331" s="14"/>
      <c r="G3331" s="14"/>
      <c r="H3331" s="14"/>
      <c r="I3331" s="14"/>
      <c r="J3331" s="14"/>
      <c r="K3331" s="14"/>
      <c r="L3331" s="14"/>
      <c r="M3331" s="14"/>
      <c r="N3331" s="14"/>
      <c r="O3331" s="14"/>
      <c r="Q3331" s="14">
        <f>IF(moras!H3323="SI", moras!C3323, "")</f>
        <v>540083</v>
      </c>
      <c r="R3331" s="14" t="str">
        <f>IF(moras!H3323="NO", moras!C3323, "")</f>
        <v/>
      </c>
      <c r="S3331" s="14" t="e">
        <f t="shared" si="54"/>
        <v>#VALUE!</v>
      </c>
      <c r="T3331" s="14"/>
      <c r="U3331" s="14"/>
      <c r="V3331" s="14"/>
      <c r="W3331" s="14"/>
      <c r="X3331" s="14"/>
      <c r="Y3331" s="14"/>
      <c r="Z3331" s="14"/>
      <c r="AA3331" s="14"/>
      <c r="AB3331" s="14"/>
      <c r="AC3331" s="14"/>
      <c r="AD3331" s="14"/>
      <c r="AE3331" s="14"/>
      <c r="AF3331" s="14"/>
      <c r="AG3331" s="14"/>
      <c r="AH3331" s="14"/>
      <c r="AI3331" s="14"/>
      <c r="AJ3331" s="14"/>
      <c r="AK3331" s="14"/>
      <c r="AL3331" s="14"/>
    </row>
    <row r="3332" spans="1:38">
      <c r="A3332" s="14"/>
      <c r="B3332" s="14"/>
      <c r="C3332" s="14"/>
      <c r="D3332" s="14"/>
      <c r="E3332" s="14"/>
      <c r="F3332" s="14"/>
      <c r="G3332" s="14"/>
      <c r="H3332" s="14"/>
      <c r="I3332" s="14"/>
      <c r="J3332" s="14"/>
      <c r="K3332" s="14"/>
      <c r="L3332" s="14"/>
      <c r="M3332" s="14"/>
      <c r="N3332" s="14"/>
      <c r="O3332" s="14"/>
      <c r="Q3332" s="14">
        <f>IF(moras!H3324="SI", moras!C3324, "")</f>
        <v>609663</v>
      </c>
      <c r="R3332" s="14" t="str">
        <f>IF(moras!H3324="NO", moras!C3324, "")</f>
        <v/>
      </c>
      <c r="S3332" s="14" t="e">
        <f t="shared" si="54"/>
        <v>#VALUE!</v>
      </c>
      <c r="T3332" s="14"/>
      <c r="U3332" s="14"/>
      <c r="V3332" s="14"/>
      <c r="W3332" s="14"/>
      <c r="X3332" s="14"/>
      <c r="Y3332" s="14"/>
      <c r="Z3332" s="14"/>
      <c r="AA3332" s="14"/>
      <c r="AB3332" s="14"/>
      <c r="AC3332" s="14"/>
      <c r="AD3332" s="14"/>
      <c r="AE3332" s="14"/>
      <c r="AF3332" s="14"/>
      <c r="AG3332" s="14"/>
      <c r="AH3332" s="14"/>
      <c r="AI3332" s="14"/>
      <c r="AJ3332" s="14"/>
      <c r="AK3332" s="14"/>
      <c r="AL3332" s="14"/>
    </row>
    <row r="3333" spans="1:38">
      <c r="A3333" s="14"/>
      <c r="B3333" s="14"/>
      <c r="C3333" s="14"/>
      <c r="D3333" s="14"/>
      <c r="E3333" s="14"/>
      <c r="F3333" s="14"/>
      <c r="G3333" s="14"/>
      <c r="H3333" s="14"/>
      <c r="I3333" s="14"/>
      <c r="J3333" s="14"/>
      <c r="K3333" s="14"/>
      <c r="L3333" s="14"/>
      <c r="M3333" s="14"/>
      <c r="N3333" s="14"/>
      <c r="O3333" s="14"/>
      <c r="Q3333" s="14" t="str">
        <f>IF(moras!H3325="SI", moras!C3325, "")</f>
        <v/>
      </c>
      <c r="R3333" s="14">
        <f>IF(moras!H3325="NO", moras!C3325, "")</f>
        <v>727926.26</v>
      </c>
      <c r="S3333" s="14">
        <f t="shared" si="54"/>
        <v>-727926.26</v>
      </c>
      <c r="T3333" s="14"/>
      <c r="U3333" s="14"/>
      <c r="V3333" s="14"/>
      <c r="W3333" s="14"/>
      <c r="X3333" s="14"/>
      <c r="Y3333" s="14"/>
      <c r="Z3333" s="14"/>
      <c r="AA3333" s="14"/>
      <c r="AB3333" s="14"/>
      <c r="AC3333" s="14"/>
      <c r="AD3333" s="14"/>
      <c r="AE3333" s="14"/>
      <c r="AF3333" s="14"/>
      <c r="AG3333" s="14"/>
      <c r="AH3333" s="14"/>
      <c r="AI3333" s="14"/>
      <c r="AJ3333" s="14"/>
      <c r="AK3333" s="14"/>
      <c r="AL3333" s="14"/>
    </row>
    <row r="3334" spans="1:38">
      <c r="A3334" s="14"/>
      <c r="B3334" s="14"/>
      <c r="C3334" s="14"/>
      <c r="D3334" s="14"/>
      <c r="E3334" s="14"/>
      <c r="F3334" s="14"/>
      <c r="G3334" s="14"/>
      <c r="H3334" s="14"/>
      <c r="I3334" s="14"/>
      <c r="J3334" s="14"/>
      <c r="K3334" s="14"/>
      <c r="L3334" s="14"/>
      <c r="M3334" s="14"/>
      <c r="N3334" s="14"/>
      <c r="O3334" s="14"/>
      <c r="Q3334" s="14" t="str">
        <f>IF(moras!H3326="SI", moras!C3326, "")</f>
        <v/>
      </c>
      <c r="R3334" s="14">
        <f>IF(moras!H3326="NO", moras!C3326, "")</f>
        <v>1632331</v>
      </c>
      <c r="S3334" s="14">
        <f t="shared" si="54"/>
        <v>-1632331</v>
      </c>
      <c r="T3334" s="14"/>
      <c r="U3334" s="14"/>
      <c r="V3334" s="14"/>
      <c r="W3334" s="14"/>
      <c r="X3334" s="14"/>
      <c r="Y3334" s="14"/>
      <c r="Z3334" s="14"/>
      <c r="AA3334" s="14"/>
      <c r="AB3334" s="14"/>
      <c r="AC3334" s="14"/>
      <c r="AD3334" s="14"/>
      <c r="AE3334" s="14"/>
      <c r="AF3334" s="14"/>
      <c r="AG3334" s="14"/>
      <c r="AH3334" s="14"/>
      <c r="AI3334" s="14"/>
      <c r="AJ3334" s="14"/>
      <c r="AK3334" s="14"/>
      <c r="AL3334" s="14"/>
    </row>
    <row r="3335" spans="1:38">
      <c r="A3335" s="14"/>
      <c r="B3335" s="14"/>
      <c r="C3335" s="14"/>
      <c r="D3335" s="14"/>
      <c r="E3335" s="14"/>
      <c r="F3335" s="14"/>
      <c r="G3335" s="14"/>
      <c r="H3335" s="14"/>
      <c r="I3335" s="14"/>
      <c r="J3335" s="14"/>
      <c r="K3335" s="14"/>
      <c r="L3335" s="14"/>
      <c r="M3335" s="14"/>
      <c r="N3335" s="14"/>
      <c r="O3335" s="14"/>
      <c r="Q3335" s="14" t="str">
        <f>IF(moras!H3327="SI", moras!C3327, "")</f>
        <v/>
      </c>
      <c r="R3335" s="14">
        <f>IF(moras!H3327="NO", moras!C3327, "")</f>
        <v>444937.63</v>
      </c>
      <c r="S3335" s="14">
        <f t="shared" si="54"/>
        <v>-444937.63</v>
      </c>
      <c r="T3335" s="14"/>
      <c r="U3335" s="14"/>
      <c r="V3335" s="14"/>
      <c r="W3335" s="14"/>
      <c r="X3335" s="14"/>
      <c r="Y3335" s="14"/>
      <c r="Z3335" s="14"/>
      <c r="AA3335" s="14"/>
      <c r="AB3335" s="14"/>
      <c r="AC3335" s="14"/>
      <c r="AD3335" s="14"/>
      <c r="AE3335" s="14"/>
      <c r="AF3335" s="14"/>
      <c r="AG3335" s="14"/>
      <c r="AH3335" s="14"/>
      <c r="AI3335" s="14"/>
      <c r="AJ3335" s="14"/>
      <c r="AK3335" s="14"/>
      <c r="AL3335" s="14"/>
    </row>
    <row r="3336" spans="1:38">
      <c r="A3336" s="14"/>
      <c r="B3336" s="14"/>
      <c r="C3336" s="14"/>
      <c r="D3336" s="14"/>
      <c r="E3336" s="14"/>
      <c r="F3336" s="14"/>
      <c r="G3336" s="14"/>
      <c r="H3336" s="14"/>
      <c r="I3336" s="14"/>
      <c r="J3336" s="14"/>
      <c r="K3336" s="14"/>
      <c r="L3336" s="14"/>
      <c r="M3336" s="14"/>
      <c r="N3336" s="14"/>
      <c r="O3336" s="14"/>
      <c r="Q3336" s="14" t="str">
        <f>IF(moras!H3328="SI", moras!C3328, "")</f>
        <v/>
      </c>
      <c r="R3336" s="14">
        <f>IF(moras!H3328="NO", moras!C3328, "")</f>
        <v>185956</v>
      </c>
      <c r="S3336" s="14">
        <f t="shared" si="54"/>
        <v>-185956</v>
      </c>
      <c r="T3336" s="14"/>
      <c r="U3336" s="14"/>
      <c r="V3336" s="14"/>
      <c r="W3336" s="14"/>
      <c r="X3336" s="14"/>
      <c r="Y3336" s="14"/>
      <c r="Z3336" s="14"/>
      <c r="AA3336" s="14"/>
      <c r="AB3336" s="14"/>
      <c r="AC3336" s="14"/>
      <c r="AD3336" s="14"/>
      <c r="AE3336" s="14"/>
      <c r="AF3336" s="14"/>
      <c r="AG3336" s="14"/>
      <c r="AH3336" s="14"/>
      <c r="AI3336" s="14"/>
      <c r="AJ3336" s="14"/>
      <c r="AK3336" s="14"/>
      <c r="AL3336" s="14"/>
    </row>
    <row r="3337" spans="1:38">
      <c r="A3337" s="14"/>
      <c r="B3337" s="14"/>
      <c r="C3337" s="14"/>
      <c r="D3337" s="14"/>
      <c r="E3337" s="14"/>
      <c r="F3337" s="14"/>
      <c r="G3337" s="14"/>
      <c r="H3337" s="14"/>
      <c r="I3337" s="14"/>
      <c r="J3337" s="14"/>
      <c r="K3337" s="14"/>
      <c r="L3337" s="14"/>
      <c r="M3337" s="14"/>
      <c r="N3337" s="14"/>
      <c r="O3337" s="14"/>
      <c r="Q3337" s="14" t="str">
        <f>IF(moras!H3329="SI", moras!C3329, "")</f>
        <v/>
      </c>
      <c r="R3337" s="14">
        <f>IF(moras!H3329="NO", moras!C3329, "")</f>
        <v>121368.02</v>
      </c>
      <c r="S3337" s="14">
        <f t="shared" si="54"/>
        <v>-121368.02</v>
      </c>
      <c r="T3337" s="14"/>
      <c r="U3337" s="14"/>
      <c r="V3337" s="14"/>
      <c r="W3337" s="14"/>
      <c r="X3337" s="14"/>
      <c r="Y3337" s="14"/>
      <c r="Z3337" s="14"/>
      <c r="AA3337" s="14"/>
      <c r="AB3337" s="14"/>
      <c r="AC3337" s="14"/>
      <c r="AD3337" s="14"/>
      <c r="AE3337" s="14"/>
      <c r="AF3337" s="14"/>
      <c r="AG3337" s="14"/>
      <c r="AH3337" s="14"/>
      <c r="AI3337" s="14"/>
      <c r="AJ3337" s="14"/>
      <c r="AK3337" s="14"/>
      <c r="AL3337" s="14"/>
    </row>
    <row r="3338" spans="1:38">
      <c r="A3338" s="14"/>
      <c r="B3338" s="14"/>
      <c r="C3338" s="14"/>
      <c r="D3338" s="14"/>
      <c r="E3338" s="14"/>
      <c r="F3338" s="14"/>
      <c r="G3338" s="14"/>
      <c r="H3338" s="14"/>
      <c r="I3338" s="14"/>
      <c r="J3338" s="14"/>
      <c r="K3338" s="14"/>
      <c r="L3338" s="14"/>
      <c r="M3338" s="14"/>
      <c r="N3338" s="14"/>
      <c r="O3338" s="14"/>
      <c r="Q3338" s="14" t="str">
        <f>IF(moras!H3330="SI", moras!C3330, "")</f>
        <v/>
      </c>
      <c r="R3338" s="14">
        <f>IF(moras!H3330="NO", moras!C3330, "")</f>
        <v>532800</v>
      </c>
      <c r="S3338" s="14">
        <f t="shared" si="54"/>
        <v>-532800</v>
      </c>
      <c r="T3338" s="14"/>
      <c r="U3338" s="14"/>
      <c r="V3338" s="14"/>
      <c r="W3338" s="14"/>
      <c r="X3338" s="14"/>
      <c r="Y3338" s="14"/>
      <c r="Z3338" s="14"/>
      <c r="AA3338" s="14"/>
      <c r="AB3338" s="14"/>
      <c r="AC3338" s="14"/>
      <c r="AD3338" s="14"/>
      <c r="AE3338" s="14"/>
      <c r="AF3338" s="14"/>
      <c r="AG3338" s="14"/>
      <c r="AH3338" s="14"/>
      <c r="AI3338" s="14"/>
      <c r="AJ3338" s="14"/>
      <c r="AK3338" s="14"/>
      <c r="AL3338" s="14"/>
    </row>
    <row r="3339" spans="1:38">
      <c r="A3339" s="14"/>
      <c r="B3339" s="14"/>
      <c r="C3339" s="14"/>
      <c r="D3339" s="14"/>
      <c r="E3339" s="14"/>
      <c r="F3339" s="14"/>
      <c r="G3339" s="14"/>
      <c r="H3339" s="14"/>
      <c r="I3339" s="14"/>
      <c r="J3339" s="14"/>
      <c r="K3339" s="14"/>
      <c r="L3339" s="14"/>
      <c r="M3339" s="14"/>
      <c r="N3339" s="14"/>
      <c r="O3339" s="14"/>
      <c r="Q3339" s="14" t="str">
        <f>IF(moras!H3331="SI", moras!C3331, "")</f>
        <v/>
      </c>
      <c r="R3339" s="14">
        <f>IF(moras!H3331="NO", moras!C3331, "")</f>
        <v>1066381.08</v>
      </c>
      <c r="S3339" s="14">
        <f t="shared" ref="S3339:S3402" si="55">-R3339</f>
        <v>-1066381.08</v>
      </c>
      <c r="T3339" s="14"/>
      <c r="U3339" s="14"/>
      <c r="V3339" s="14"/>
      <c r="W3339" s="14"/>
      <c r="X3339" s="14"/>
      <c r="Y3339" s="14"/>
      <c r="Z3339" s="14"/>
      <c r="AA3339" s="14"/>
      <c r="AB3339" s="14"/>
      <c r="AC3339" s="14"/>
      <c r="AD3339" s="14"/>
      <c r="AE3339" s="14"/>
      <c r="AF3339" s="14"/>
      <c r="AG3339" s="14"/>
      <c r="AH3339" s="14"/>
      <c r="AI3339" s="14"/>
      <c r="AJ3339" s="14"/>
      <c r="AK3339" s="14"/>
      <c r="AL3339" s="14"/>
    </row>
    <row r="3340" spans="1:38">
      <c r="A3340" s="14"/>
      <c r="B3340" s="14"/>
      <c r="C3340" s="14"/>
      <c r="D3340" s="14"/>
      <c r="E3340" s="14"/>
      <c r="F3340" s="14"/>
      <c r="G3340" s="14"/>
      <c r="H3340" s="14"/>
      <c r="I3340" s="14"/>
      <c r="J3340" s="14"/>
      <c r="K3340" s="14"/>
      <c r="L3340" s="14"/>
      <c r="M3340" s="14"/>
      <c r="N3340" s="14"/>
      <c r="O3340" s="14"/>
      <c r="Q3340" s="14" t="str">
        <f>IF(moras!H3332="SI", moras!C3332, "")</f>
        <v/>
      </c>
      <c r="R3340" s="14">
        <f>IF(moras!H3332="NO", moras!C3332, "")</f>
        <v>280000</v>
      </c>
      <c r="S3340" s="14">
        <f t="shared" si="55"/>
        <v>-280000</v>
      </c>
      <c r="T3340" s="14"/>
      <c r="U3340" s="14"/>
      <c r="V3340" s="14"/>
      <c r="W3340" s="14"/>
      <c r="X3340" s="14"/>
      <c r="Y3340" s="14"/>
      <c r="Z3340" s="14"/>
      <c r="AA3340" s="14"/>
      <c r="AB3340" s="14"/>
      <c r="AC3340" s="14"/>
      <c r="AD3340" s="14"/>
      <c r="AE3340" s="14"/>
      <c r="AF3340" s="14"/>
      <c r="AG3340" s="14"/>
      <c r="AH3340" s="14"/>
      <c r="AI3340" s="14"/>
      <c r="AJ3340" s="14"/>
      <c r="AK3340" s="14"/>
      <c r="AL3340" s="14"/>
    </row>
    <row r="3341" spans="1:38">
      <c r="A3341" s="14"/>
      <c r="B3341" s="14"/>
      <c r="C3341" s="14"/>
      <c r="D3341" s="14"/>
      <c r="E3341" s="14"/>
      <c r="F3341" s="14"/>
      <c r="G3341" s="14"/>
      <c r="H3341" s="14"/>
      <c r="I3341" s="14"/>
      <c r="J3341" s="14"/>
      <c r="K3341" s="14"/>
      <c r="L3341" s="14"/>
      <c r="M3341" s="14"/>
      <c r="N3341" s="14"/>
      <c r="O3341" s="14"/>
      <c r="Q3341" s="14" t="str">
        <f>IF(moras!H3333="SI", moras!C3333, "")</f>
        <v/>
      </c>
      <c r="R3341" s="14">
        <f>IF(moras!H3333="NO", moras!C3333, "")</f>
        <v>342225.26</v>
      </c>
      <c r="S3341" s="14">
        <f t="shared" si="55"/>
        <v>-342225.26</v>
      </c>
      <c r="T3341" s="14"/>
      <c r="U3341" s="14"/>
      <c r="V3341" s="14"/>
      <c r="W3341" s="14"/>
      <c r="X3341" s="14"/>
      <c r="Y3341" s="14"/>
      <c r="Z3341" s="14"/>
      <c r="AA3341" s="14"/>
      <c r="AB3341" s="14"/>
      <c r="AC3341" s="14"/>
      <c r="AD3341" s="14"/>
      <c r="AE3341" s="14"/>
      <c r="AF3341" s="14"/>
      <c r="AG3341" s="14"/>
      <c r="AH3341" s="14"/>
      <c r="AI3341" s="14"/>
      <c r="AJ3341" s="14"/>
      <c r="AK3341" s="14"/>
      <c r="AL3341" s="14"/>
    </row>
    <row r="3342" spans="1:38">
      <c r="A3342" s="14"/>
      <c r="B3342" s="14"/>
      <c r="C3342" s="14"/>
      <c r="D3342" s="14"/>
      <c r="E3342" s="14"/>
      <c r="F3342" s="14"/>
      <c r="G3342" s="14"/>
      <c r="H3342" s="14"/>
      <c r="I3342" s="14"/>
      <c r="J3342" s="14"/>
      <c r="K3342" s="14"/>
      <c r="L3342" s="14"/>
      <c r="M3342" s="14"/>
      <c r="N3342" s="14"/>
      <c r="O3342" s="14"/>
      <c r="Q3342" s="14" t="str">
        <f>IF(moras!H3334="SI", moras!C3334, "")</f>
        <v/>
      </c>
      <c r="R3342" s="14">
        <f>IF(moras!H3334="NO", moras!C3334, "")</f>
        <v>535736.47</v>
      </c>
      <c r="S3342" s="14">
        <f t="shared" si="55"/>
        <v>-535736.47</v>
      </c>
      <c r="T3342" s="14"/>
      <c r="U3342" s="14"/>
      <c r="V3342" s="14"/>
      <c r="W3342" s="14"/>
      <c r="X3342" s="14"/>
      <c r="Y3342" s="14"/>
      <c r="Z3342" s="14"/>
      <c r="AA3342" s="14"/>
      <c r="AB3342" s="14"/>
      <c r="AC3342" s="14"/>
      <c r="AD3342" s="14"/>
      <c r="AE3342" s="14"/>
      <c r="AF3342" s="14"/>
      <c r="AG3342" s="14"/>
      <c r="AH3342" s="14"/>
      <c r="AI3342" s="14"/>
      <c r="AJ3342" s="14"/>
      <c r="AK3342" s="14"/>
      <c r="AL3342" s="14"/>
    </row>
    <row r="3343" spans="1:38">
      <c r="A3343" s="14"/>
      <c r="B3343" s="14"/>
      <c r="C3343" s="14"/>
      <c r="D3343" s="14"/>
      <c r="E3343" s="14"/>
      <c r="F3343" s="14"/>
      <c r="G3343" s="14"/>
      <c r="H3343" s="14"/>
      <c r="I3343" s="14"/>
      <c r="J3343" s="14"/>
      <c r="K3343" s="14"/>
      <c r="L3343" s="14"/>
      <c r="M3343" s="14"/>
      <c r="N3343" s="14"/>
      <c r="O3343" s="14"/>
      <c r="Q3343" s="14" t="str">
        <f>IF(moras!H3335="SI", moras!C3335, "")</f>
        <v/>
      </c>
      <c r="R3343" s="14">
        <f>IF(moras!H3335="NO", moras!C3335, "")</f>
        <v>288313.38</v>
      </c>
      <c r="S3343" s="14">
        <f t="shared" si="55"/>
        <v>-288313.38</v>
      </c>
      <c r="T3343" s="14"/>
      <c r="U3343" s="14"/>
      <c r="V3343" s="14"/>
      <c r="W3343" s="14"/>
      <c r="X3343" s="14"/>
      <c r="Y3343" s="14"/>
      <c r="Z3343" s="14"/>
      <c r="AA3343" s="14"/>
      <c r="AB3343" s="14"/>
      <c r="AC3343" s="14"/>
      <c r="AD3343" s="14"/>
      <c r="AE3343" s="14"/>
      <c r="AF3343" s="14"/>
      <c r="AG3343" s="14"/>
      <c r="AH3343" s="14"/>
      <c r="AI3343" s="14"/>
      <c r="AJ3343" s="14"/>
      <c r="AK3343" s="14"/>
      <c r="AL3343" s="14"/>
    </row>
    <row r="3344" spans="1:38">
      <c r="A3344" s="14"/>
      <c r="B3344" s="14"/>
      <c r="C3344" s="14"/>
      <c r="D3344" s="14"/>
      <c r="E3344" s="14"/>
      <c r="F3344" s="14"/>
      <c r="G3344" s="14"/>
      <c r="H3344" s="14"/>
      <c r="I3344" s="14"/>
      <c r="J3344" s="14"/>
      <c r="K3344" s="14"/>
      <c r="L3344" s="14"/>
      <c r="M3344" s="14"/>
      <c r="N3344" s="14"/>
      <c r="O3344" s="14"/>
      <c r="Q3344" s="14" t="str">
        <f>IF(moras!H3336="SI", moras!C3336, "")</f>
        <v/>
      </c>
      <c r="R3344" s="14">
        <f>IF(moras!H3336="NO", moras!C3336, "")</f>
        <v>1374999.99</v>
      </c>
      <c r="S3344" s="14">
        <f t="shared" si="55"/>
        <v>-1374999.99</v>
      </c>
      <c r="T3344" s="14"/>
      <c r="U3344" s="14"/>
      <c r="V3344" s="14"/>
      <c r="W3344" s="14"/>
      <c r="X3344" s="14"/>
      <c r="Y3344" s="14"/>
      <c r="Z3344" s="14"/>
      <c r="AA3344" s="14"/>
      <c r="AB3344" s="14"/>
      <c r="AC3344" s="14"/>
      <c r="AD3344" s="14"/>
      <c r="AE3344" s="14"/>
      <c r="AF3344" s="14"/>
      <c r="AG3344" s="14"/>
      <c r="AH3344" s="14"/>
      <c r="AI3344" s="14"/>
      <c r="AJ3344" s="14"/>
      <c r="AK3344" s="14"/>
      <c r="AL3344" s="14"/>
    </row>
    <row r="3345" spans="1:38">
      <c r="A3345" s="14"/>
      <c r="B3345" s="14"/>
      <c r="C3345" s="14"/>
      <c r="D3345" s="14"/>
      <c r="E3345" s="14"/>
      <c r="F3345" s="14"/>
      <c r="G3345" s="14"/>
      <c r="H3345" s="14"/>
      <c r="I3345" s="14"/>
      <c r="J3345" s="14"/>
      <c r="K3345" s="14"/>
      <c r="L3345" s="14"/>
      <c r="M3345" s="14"/>
      <c r="N3345" s="14"/>
      <c r="O3345" s="14"/>
      <c r="Q3345" s="14" t="str">
        <f>IF(moras!H3337="SI", moras!C3337, "")</f>
        <v/>
      </c>
      <c r="R3345" s="14">
        <f>IF(moras!H3337="NO", moras!C3337, "")</f>
        <v>748465</v>
      </c>
      <c r="S3345" s="14">
        <f t="shared" si="55"/>
        <v>-748465</v>
      </c>
      <c r="T3345" s="14"/>
      <c r="U3345" s="14"/>
      <c r="V3345" s="14"/>
      <c r="W3345" s="14"/>
      <c r="X3345" s="14"/>
      <c r="Y3345" s="14"/>
      <c r="Z3345" s="14"/>
      <c r="AA3345" s="14"/>
      <c r="AB3345" s="14"/>
      <c r="AC3345" s="14"/>
      <c r="AD3345" s="14"/>
      <c r="AE3345" s="14"/>
      <c r="AF3345" s="14"/>
      <c r="AG3345" s="14"/>
      <c r="AH3345" s="14"/>
      <c r="AI3345" s="14"/>
      <c r="AJ3345" s="14"/>
      <c r="AK3345" s="14"/>
      <c r="AL3345" s="14"/>
    </row>
    <row r="3346" spans="1:38">
      <c r="A3346" s="14"/>
      <c r="B3346" s="14"/>
      <c r="C3346" s="14"/>
      <c r="D3346" s="14"/>
      <c r="E3346" s="14"/>
      <c r="F3346" s="14"/>
      <c r="G3346" s="14"/>
      <c r="H3346" s="14"/>
      <c r="I3346" s="14"/>
      <c r="J3346" s="14"/>
      <c r="K3346" s="14"/>
      <c r="L3346" s="14"/>
      <c r="M3346" s="14"/>
      <c r="N3346" s="14"/>
      <c r="O3346" s="14"/>
      <c r="Q3346" s="14" t="str">
        <f>IF(moras!H3338="SI", moras!C3338, "")</f>
        <v/>
      </c>
      <c r="R3346" s="14">
        <f>IF(moras!H3338="NO", moras!C3338, "")</f>
        <v>235768.2</v>
      </c>
      <c r="S3346" s="14">
        <f t="shared" si="55"/>
        <v>-235768.2</v>
      </c>
      <c r="T3346" s="14"/>
      <c r="U3346" s="14"/>
      <c r="V3346" s="14"/>
      <c r="W3346" s="14"/>
      <c r="X3346" s="14"/>
      <c r="Y3346" s="14"/>
      <c r="Z3346" s="14"/>
      <c r="AA3346" s="14"/>
      <c r="AB3346" s="14"/>
      <c r="AC3346" s="14"/>
      <c r="AD3346" s="14"/>
      <c r="AE3346" s="14"/>
      <c r="AF3346" s="14"/>
      <c r="AG3346" s="14"/>
      <c r="AH3346" s="14"/>
      <c r="AI3346" s="14"/>
      <c r="AJ3346" s="14"/>
      <c r="AK3346" s="14"/>
      <c r="AL3346" s="14"/>
    </row>
    <row r="3347" spans="1:38">
      <c r="A3347" s="14"/>
      <c r="B3347" s="14"/>
      <c r="C3347" s="14"/>
      <c r="D3347" s="14"/>
      <c r="E3347" s="14"/>
      <c r="F3347" s="14"/>
      <c r="G3347" s="14"/>
      <c r="H3347" s="14"/>
      <c r="I3347" s="14"/>
      <c r="J3347" s="14"/>
      <c r="K3347" s="14"/>
      <c r="L3347" s="14"/>
      <c r="M3347" s="14"/>
      <c r="N3347" s="14"/>
      <c r="O3347" s="14"/>
      <c r="Q3347" s="14">
        <f>IF(moras!H3339="SI", moras!C3339, "")</f>
        <v>11200</v>
      </c>
      <c r="R3347" s="14" t="str">
        <f>IF(moras!H3339="NO", moras!C3339, "")</f>
        <v/>
      </c>
      <c r="S3347" s="14" t="e">
        <f t="shared" si="55"/>
        <v>#VALUE!</v>
      </c>
      <c r="T3347" s="14"/>
      <c r="U3347" s="14"/>
      <c r="V3347" s="14"/>
      <c r="W3347" s="14"/>
      <c r="X3347" s="14"/>
      <c r="Y3347" s="14"/>
      <c r="Z3347" s="14"/>
      <c r="AA3347" s="14"/>
      <c r="AB3347" s="14"/>
      <c r="AC3347" s="14"/>
      <c r="AD3347" s="14"/>
      <c r="AE3347" s="14"/>
      <c r="AF3347" s="14"/>
      <c r="AG3347" s="14"/>
      <c r="AH3347" s="14"/>
      <c r="AI3347" s="14"/>
      <c r="AJ3347" s="14"/>
      <c r="AK3347" s="14"/>
      <c r="AL3347" s="14"/>
    </row>
    <row r="3348" spans="1:38">
      <c r="A3348" s="14"/>
      <c r="B3348" s="14"/>
      <c r="C3348" s="14"/>
      <c r="D3348" s="14"/>
      <c r="E3348" s="14"/>
      <c r="F3348" s="14"/>
      <c r="G3348" s="14"/>
      <c r="H3348" s="14"/>
      <c r="I3348" s="14"/>
      <c r="J3348" s="14"/>
      <c r="K3348" s="14"/>
      <c r="L3348" s="14"/>
      <c r="M3348" s="14"/>
      <c r="N3348" s="14"/>
      <c r="O3348" s="14"/>
      <c r="Q3348" s="14" t="str">
        <f>IF(moras!H3340="SI", moras!C3340, "")</f>
        <v/>
      </c>
      <c r="R3348" s="14">
        <f>IF(moras!H3340="NO", moras!C3340, "")</f>
        <v>377425.93</v>
      </c>
      <c r="S3348" s="14">
        <f t="shared" si="55"/>
        <v>-377425.93</v>
      </c>
      <c r="T3348" s="14"/>
      <c r="U3348" s="14"/>
      <c r="V3348" s="14"/>
      <c r="W3348" s="14"/>
      <c r="X3348" s="14"/>
      <c r="Y3348" s="14"/>
      <c r="Z3348" s="14"/>
      <c r="AA3348" s="14"/>
      <c r="AB3348" s="14"/>
      <c r="AC3348" s="14"/>
      <c r="AD3348" s="14"/>
      <c r="AE3348" s="14"/>
      <c r="AF3348" s="14"/>
      <c r="AG3348" s="14"/>
      <c r="AH3348" s="14"/>
      <c r="AI3348" s="14"/>
      <c r="AJ3348" s="14"/>
      <c r="AK3348" s="14"/>
      <c r="AL3348" s="14"/>
    </row>
    <row r="3349" spans="1:38">
      <c r="A3349" s="14"/>
      <c r="B3349" s="14"/>
      <c r="C3349" s="14"/>
      <c r="D3349" s="14"/>
      <c r="E3349" s="14"/>
      <c r="F3349" s="14"/>
      <c r="G3349" s="14"/>
      <c r="H3349" s="14"/>
      <c r="I3349" s="14"/>
      <c r="J3349" s="14"/>
      <c r="K3349" s="14"/>
      <c r="L3349" s="14"/>
      <c r="M3349" s="14"/>
      <c r="N3349" s="14"/>
      <c r="O3349" s="14"/>
      <c r="Q3349" s="14" t="str">
        <f>IF(moras!H3341="SI", moras!C3341, "")</f>
        <v/>
      </c>
      <c r="R3349" s="14">
        <f>IF(moras!H3341="NO", moras!C3341, "")</f>
        <v>297044</v>
      </c>
      <c r="S3349" s="14">
        <f t="shared" si="55"/>
        <v>-297044</v>
      </c>
      <c r="T3349" s="14"/>
      <c r="U3349" s="14"/>
      <c r="V3349" s="14"/>
      <c r="W3349" s="14"/>
      <c r="X3349" s="14"/>
      <c r="Y3349" s="14"/>
      <c r="Z3349" s="14"/>
      <c r="AA3349" s="14"/>
      <c r="AB3349" s="14"/>
      <c r="AC3349" s="14"/>
      <c r="AD3349" s="14"/>
      <c r="AE3349" s="14"/>
      <c r="AF3349" s="14"/>
      <c r="AG3349" s="14"/>
      <c r="AH3349" s="14"/>
      <c r="AI3349" s="14"/>
      <c r="AJ3349" s="14"/>
      <c r="AK3349" s="14"/>
      <c r="AL3349" s="14"/>
    </row>
    <row r="3350" spans="1:38">
      <c r="A3350" s="14"/>
      <c r="B3350" s="14"/>
      <c r="C3350" s="14"/>
      <c r="D3350" s="14"/>
      <c r="E3350" s="14"/>
      <c r="F3350" s="14"/>
      <c r="G3350" s="14"/>
      <c r="H3350" s="14"/>
      <c r="I3350" s="14"/>
      <c r="J3350" s="14"/>
      <c r="K3350" s="14"/>
      <c r="L3350" s="14"/>
      <c r="M3350" s="14"/>
      <c r="N3350" s="14"/>
      <c r="O3350" s="14"/>
      <c r="Q3350" s="14" t="str">
        <f>IF(moras!H3342="SI", moras!C3342, "")</f>
        <v/>
      </c>
      <c r="R3350" s="14">
        <f>IF(moras!H3342="NO", moras!C3342, "")</f>
        <v>85221.33</v>
      </c>
      <c r="S3350" s="14">
        <f t="shared" si="55"/>
        <v>-85221.33</v>
      </c>
      <c r="T3350" s="14"/>
      <c r="U3350" s="14"/>
      <c r="V3350" s="14"/>
      <c r="W3350" s="14"/>
      <c r="X3350" s="14"/>
      <c r="Y3350" s="14"/>
      <c r="Z3350" s="14"/>
      <c r="AA3350" s="14"/>
      <c r="AB3350" s="14"/>
      <c r="AC3350" s="14"/>
      <c r="AD3350" s="14"/>
      <c r="AE3350" s="14"/>
      <c r="AF3350" s="14"/>
      <c r="AG3350" s="14"/>
      <c r="AH3350" s="14"/>
      <c r="AI3350" s="14"/>
      <c r="AJ3350" s="14"/>
      <c r="AK3350" s="14"/>
      <c r="AL3350" s="14"/>
    </row>
    <row r="3351" spans="1:38">
      <c r="A3351" s="14"/>
      <c r="B3351" s="14"/>
      <c r="C3351" s="14"/>
      <c r="D3351" s="14"/>
      <c r="E3351" s="14"/>
      <c r="F3351" s="14"/>
      <c r="G3351" s="14"/>
      <c r="H3351" s="14"/>
      <c r="I3351" s="14"/>
      <c r="J3351" s="14"/>
      <c r="K3351" s="14"/>
      <c r="L3351" s="14"/>
      <c r="M3351" s="14"/>
      <c r="N3351" s="14"/>
      <c r="O3351" s="14"/>
      <c r="Q3351" s="14" t="str">
        <f>IF(moras!H3343="SI", moras!C3343, "")</f>
        <v/>
      </c>
      <c r="R3351" s="14">
        <f>IF(moras!H3343="NO", moras!C3343, "")</f>
        <v>297046</v>
      </c>
      <c r="S3351" s="14">
        <f t="shared" si="55"/>
        <v>-297046</v>
      </c>
      <c r="T3351" s="14"/>
      <c r="U3351" s="14"/>
      <c r="V3351" s="14"/>
      <c r="W3351" s="14"/>
      <c r="X3351" s="14"/>
      <c r="Y3351" s="14"/>
      <c r="Z3351" s="14"/>
      <c r="AA3351" s="14"/>
      <c r="AB3351" s="14"/>
      <c r="AC3351" s="14"/>
      <c r="AD3351" s="14"/>
      <c r="AE3351" s="14"/>
      <c r="AF3351" s="14"/>
      <c r="AG3351" s="14"/>
      <c r="AH3351" s="14"/>
      <c r="AI3351" s="14"/>
      <c r="AJ3351" s="14"/>
      <c r="AK3351" s="14"/>
      <c r="AL3351" s="14"/>
    </row>
    <row r="3352" spans="1:38">
      <c r="A3352" s="14"/>
      <c r="B3352" s="14"/>
      <c r="C3352" s="14"/>
      <c r="D3352" s="14"/>
      <c r="E3352" s="14"/>
      <c r="F3352" s="14"/>
      <c r="G3352" s="14"/>
      <c r="H3352" s="14"/>
      <c r="I3352" s="14"/>
      <c r="J3352" s="14"/>
      <c r="K3352" s="14"/>
      <c r="L3352" s="14"/>
      <c r="M3352" s="14"/>
      <c r="N3352" s="14"/>
      <c r="O3352" s="14"/>
      <c r="Q3352" s="14" t="str">
        <f>IF(moras!H3344="SI", moras!C3344, "")</f>
        <v/>
      </c>
      <c r="R3352" s="14">
        <f>IF(moras!H3344="NO", moras!C3344, "")</f>
        <v>280000</v>
      </c>
      <c r="S3352" s="14">
        <f t="shared" si="55"/>
        <v>-280000</v>
      </c>
      <c r="T3352" s="14"/>
      <c r="U3352" s="14"/>
      <c r="V3352" s="14"/>
      <c r="W3352" s="14"/>
      <c r="X3352" s="14"/>
      <c r="Y3352" s="14"/>
      <c r="Z3352" s="14"/>
      <c r="AA3352" s="14"/>
      <c r="AB3352" s="14"/>
      <c r="AC3352" s="14"/>
      <c r="AD3352" s="14"/>
      <c r="AE3352" s="14"/>
      <c r="AF3352" s="14"/>
      <c r="AG3352" s="14"/>
      <c r="AH3352" s="14"/>
      <c r="AI3352" s="14"/>
      <c r="AJ3352" s="14"/>
      <c r="AK3352" s="14"/>
      <c r="AL3352" s="14"/>
    </row>
    <row r="3353" spans="1:38">
      <c r="A3353" s="14"/>
      <c r="B3353" s="14"/>
      <c r="C3353" s="14"/>
      <c r="D3353" s="14"/>
      <c r="E3353" s="14"/>
      <c r="F3353" s="14"/>
      <c r="G3353" s="14"/>
      <c r="H3353" s="14"/>
      <c r="I3353" s="14"/>
      <c r="J3353" s="14"/>
      <c r="K3353" s="14"/>
      <c r="L3353" s="14"/>
      <c r="M3353" s="14"/>
      <c r="N3353" s="14"/>
      <c r="O3353" s="14"/>
      <c r="Q3353" s="14" t="str">
        <f>IF(moras!H3345="SI", moras!C3345, "")</f>
        <v/>
      </c>
      <c r="R3353" s="14">
        <f>IF(moras!H3345="NO", moras!C3345, "")</f>
        <v>400000</v>
      </c>
      <c r="S3353" s="14">
        <f t="shared" si="55"/>
        <v>-400000</v>
      </c>
      <c r="T3353" s="14"/>
      <c r="U3353" s="14"/>
      <c r="V3353" s="14"/>
      <c r="W3353" s="14"/>
      <c r="X3353" s="14"/>
      <c r="Y3353" s="14"/>
      <c r="Z3353" s="14"/>
      <c r="AA3353" s="14"/>
      <c r="AB3353" s="14"/>
      <c r="AC3353" s="14"/>
      <c r="AD3353" s="14"/>
      <c r="AE3353" s="14"/>
      <c r="AF3353" s="14"/>
      <c r="AG3353" s="14"/>
      <c r="AH3353" s="14"/>
      <c r="AI3353" s="14"/>
      <c r="AJ3353" s="14"/>
      <c r="AK3353" s="14"/>
      <c r="AL3353" s="14"/>
    </row>
    <row r="3354" spans="1:38">
      <c r="A3354" s="14"/>
      <c r="B3354" s="14"/>
      <c r="C3354" s="14"/>
      <c r="D3354" s="14"/>
      <c r="E3354" s="14"/>
      <c r="F3354" s="14"/>
      <c r="G3354" s="14"/>
      <c r="H3354" s="14"/>
      <c r="I3354" s="14"/>
      <c r="J3354" s="14"/>
      <c r="K3354" s="14"/>
      <c r="L3354" s="14"/>
      <c r="M3354" s="14"/>
      <c r="N3354" s="14"/>
      <c r="O3354" s="14"/>
      <c r="Q3354" s="14" t="str">
        <f>IF(moras!H3346="SI", moras!C3346, "")</f>
        <v/>
      </c>
      <c r="R3354" s="14">
        <f>IF(moras!H3346="NO", moras!C3346, "")</f>
        <v>664950.56000000006</v>
      </c>
      <c r="S3354" s="14">
        <f t="shared" si="55"/>
        <v>-664950.56000000006</v>
      </c>
      <c r="T3354" s="14"/>
      <c r="U3354" s="14"/>
      <c r="V3354" s="14"/>
      <c r="W3354" s="14"/>
      <c r="X3354" s="14"/>
      <c r="Y3354" s="14"/>
      <c r="Z3354" s="14"/>
      <c r="AA3354" s="14"/>
      <c r="AB3354" s="14"/>
      <c r="AC3354" s="14"/>
      <c r="AD3354" s="14"/>
      <c r="AE3354" s="14"/>
      <c r="AF3354" s="14"/>
      <c r="AG3354" s="14"/>
      <c r="AH3354" s="14"/>
      <c r="AI3354" s="14"/>
      <c r="AJ3354" s="14"/>
      <c r="AK3354" s="14"/>
      <c r="AL3354" s="14"/>
    </row>
    <row r="3355" spans="1:38">
      <c r="A3355" s="14"/>
      <c r="B3355" s="14"/>
      <c r="C3355" s="14"/>
      <c r="D3355" s="14"/>
      <c r="E3355" s="14"/>
      <c r="F3355" s="14"/>
      <c r="G3355" s="14"/>
      <c r="H3355" s="14"/>
      <c r="I3355" s="14"/>
      <c r="J3355" s="14"/>
      <c r="K3355" s="14"/>
      <c r="L3355" s="14"/>
      <c r="M3355" s="14"/>
      <c r="N3355" s="14"/>
      <c r="O3355" s="14"/>
      <c r="Q3355" s="14" t="str">
        <f>IF(moras!H3347="SI", moras!C3347, "")</f>
        <v/>
      </c>
      <c r="R3355" s="14">
        <f>IF(moras!H3347="NO", moras!C3347, "")</f>
        <v>580000</v>
      </c>
      <c r="S3355" s="14">
        <f t="shared" si="55"/>
        <v>-580000</v>
      </c>
      <c r="T3355" s="14"/>
      <c r="U3355" s="14"/>
      <c r="V3355" s="14"/>
      <c r="W3355" s="14"/>
      <c r="X3355" s="14"/>
      <c r="Y3355" s="14"/>
      <c r="Z3355" s="14"/>
      <c r="AA3355" s="14"/>
      <c r="AB3355" s="14"/>
      <c r="AC3355" s="14"/>
      <c r="AD3355" s="14"/>
      <c r="AE3355" s="14"/>
      <c r="AF3355" s="14"/>
      <c r="AG3355" s="14"/>
      <c r="AH3355" s="14"/>
      <c r="AI3355" s="14"/>
      <c r="AJ3355" s="14"/>
      <c r="AK3355" s="14"/>
      <c r="AL3355" s="14"/>
    </row>
    <row r="3356" spans="1:38">
      <c r="A3356" s="14"/>
      <c r="B3356" s="14"/>
      <c r="C3356" s="14"/>
      <c r="D3356" s="14"/>
      <c r="E3356" s="14"/>
      <c r="F3356" s="14"/>
      <c r="G3356" s="14"/>
      <c r="H3356" s="14"/>
      <c r="I3356" s="14"/>
      <c r="J3356" s="14"/>
      <c r="K3356" s="14"/>
      <c r="L3356" s="14"/>
      <c r="M3356" s="14"/>
      <c r="N3356" s="14"/>
      <c r="O3356" s="14"/>
      <c r="Q3356" s="14" t="str">
        <f>IF(moras!H3348="SI", moras!C3348, "")</f>
        <v/>
      </c>
      <c r="R3356" s="14">
        <f>IF(moras!H3348="NO", moras!C3348, "")</f>
        <v>183760</v>
      </c>
      <c r="S3356" s="14">
        <f t="shared" si="55"/>
        <v>-183760</v>
      </c>
      <c r="T3356" s="14"/>
      <c r="U3356" s="14"/>
      <c r="V3356" s="14"/>
      <c r="W3356" s="14"/>
      <c r="X3356" s="14"/>
      <c r="Y3356" s="14"/>
      <c r="Z3356" s="14"/>
      <c r="AA3356" s="14"/>
      <c r="AB3356" s="14"/>
      <c r="AC3356" s="14"/>
      <c r="AD3356" s="14"/>
      <c r="AE3356" s="14"/>
      <c r="AF3356" s="14"/>
      <c r="AG3356" s="14"/>
      <c r="AH3356" s="14"/>
      <c r="AI3356" s="14"/>
      <c r="AJ3356" s="14"/>
      <c r="AK3356" s="14"/>
      <c r="AL3356" s="14"/>
    </row>
    <row r="3357" spans="1:38">
      <c r="A3357" s="14"/>
      <c r="B3357" s="14"/>
      <c r="C3357" s="14"/>
      <c r="D3357" s="14"/>
      <c r="E3357" s="14"/>
      <c r="F3357" s="14"/>
      <c r="G3357" s="14"/>
      <c r="H3357" s="14"/>
      <c r="I3357" s="14"/>
      <c r="J3357" s="14"/>
      <c r="K3357" s="14"/>
      <c r="L3357" s="14"/>
      <c r="M3357" s="14"/>
      <c r="N3357" s="14"/>
      <c r="O3357" s="14"/>
      <c r="Q3357" s="14" t="str">
        <f>IF(moras!H3349="SI", moras!C3349, "")</f>
        <v/>
      </c>
      <c r="R3357" s="14">
        <f>IF(moras!H3349="NO", moras!C3349, "")</f>
        <v>591000</v>
      </c>
      <c r="S3357" s="14">
        <f t="shared" si="55"/>
        <v>-591000</v>
      </c>
      <c r="T3357" s="14"/>
      <c r="U3357" s="14"/>
      <c r="V3357" s="14"/>
      <c r="W3357" s="14"/>
      <c r="X3357" s="14"/>
      <c r="Y3357" s="14"/>
      <c r="Z3357" s="14"/>
      <c r="AA3357" s="14"/>
      <c r="AB3357" s="14"/>
      <c r="AC3357" s="14"/>
      <c r="AD3357" s="14"/>
      <c r="AE3357" s="14"/>
      <c r="AF3357" s="14"/>
      <c r="AG3357" s="14"/>
      <c r="AH3357" s="14"/>
      <c r="AI3357" s="14"/>
      <c r="AJ3357" s="14"/>
      <c r="AK3357" s="14"/>
      <c r="AL3357" s="14"/>
    </row>
    <row r="3358" spans="1:38">
      <c r="A3358" s="14"/>
      <c r="B3358" s="14"/>
      <c r="C3358" s="14"/>
      <c r="D3358" s="14"/>
      <c r="E3358" s="14"/>
      <c r="F3358" s="14"/>
      <c r="G3358" s="14"/>
      <c r="H3358" s="14"/>
      <c r="I3358" s="14"/>
      <c r="J3358" s="14"/>
      <c r="K3358" s="14"/>
      <c r="L3358" s="14"/>
      <c r="M3358" s="14"/>
      <c r="N3358" s="14"/>
      <c r="O3358" s="14"/>
      <c r="Q3358" s="14" t="str">
        <f>IF(moras!H3350="SI", moras!C3350, "")</f>
        <v/>
      </c>
      <c r="R3358" s="14">
        <f>IF(moras!H3350="NO", moras!C3350, "")</f>
        <v>1461023.23</v>
      </c>
      <c r="S3358" s="14">
        <f t="shared" si="55"/>
        <v>-1461023.23</v>
      </c>
      <c r="T3358" s="14"/>
      <c r="U3358" s="14"/>
      <c r="V3358" s="14"/>
      <c r="W3358" s="14"/>
      <c r="X3358" s="14"/>
      <c r="Y3358" s="14"/>
      <c r="Z3358" s="14"/>
      <c r="AA3358" s="14"/>
      <c r="AB3358" s="14"/>
      <c r="AC3358" s="14"/>
      <c r="AD3358" s="14"/>
      <c r="AE3358" s="14"/>
      <c r="AF3358" s="14"/>
      <c r="AG3358" s="14"/>
      <c r="AH3358" s="14"/>
      <c r="AI3358" s="14"/>
      <c r="AJ3358" s="14"/>
      <c r="AK3358" s="14"/>
      <c r="AL3358" s="14"/>
    </row>
    <row r="3359" spans="1:38">
      <c r="A3359" s="14"/>
      <c r="B3359" s="14"/>
      <c r="C3359" s="14"/>
      <c r="D3359" s="14"/>
      <c r="E3359" s="14"/>
      <c r="F3359" s="14"/>
      <c r="G3359" s="14"/>
      <c r="H3359" s="14"/>
      <c r="I3359" s="14"/>
      <c r="J3359" s="14"/>
      <c r="K3359" s="14"/>
      <c r="L3359" s="14"/>
      <c r="M3359" s="14"/>
      <c r="N3359" s="14"/>
      <c r="O3359" s="14"/>
      <c r="Q3359" s="14">
        <f>IF(moras!H3351="SI", moras!C3351, "")</f>
        <v>1167041</v>
      </c>
      <c r="R3359" s="14" t="str">
        <f>IF(moras!H3351="NO", moras!C3351, "")</f>
        <v/>
      </c>
      <c r="S3359" s="14" t="e">
        <f t="shared" si="55"/>
        <v>#VALUE!</v>
      </c>
      <c r="T3359" s="14"/>
      <c r="U3359" s="14"/>
      <c r="V3359" s="14"/>
      <c r="W3359" s="14"/>
      <c r="X3359" s="14"/>
      <c r="Y3359" s="14"/>
      <c r="Z3359" s="14"/>
      <c r="AA3359" s="14"/>
      <c r="AB3359" s="14"/>
      <c r="AC3359" s="14"/>
      <c r="AD3359" s="14"/>
      <c r="AE3359" s="14"/>
      <c r="AF3359" s="14"/>
      <c r="AG3359" s="14"/>
      <c r="AH3359" s="14"/>
      <c r="AI3359" s="14"/>
      <c r="AJ3359" s="14"/>
      <c r="AK3359" s="14"/>
      <c r="AL3359" s="14"/>
    </row>
    <row r="3360" spans="1:38">
      <c r="A3360" s="14"/>
      <c r="B3360" s="14"/>
      <c r="C3360" s="14"/>
      <c r="D3360" s="14"/>
      <c r="E3360" s="14"/>
      <c r="F3360" s="14"/>
      <c r="G3360" s="14"/>
      <c r="H3360" s="14"/>
      <c r="I3360" s="14"/>
      <c r="J3360" s="14"/>
      <c r="K3360" s="14"/>
      <c r="L3360" s="14"/>
      <c r="M3360" s="14"/>
      <c r="N3360" s="14"/>
      <c r="O3360" s="14"/>
      <c r="Q3360" s="14">
        <f>IF(moras!H3352="SI", moras!C3352, "")</f>
        <v>240000</v>
      </c>
      <c r="R3360" s="14" t="str">
        <f>IF(moras!H3352="NO", moras!C3352, "")</f>
        <v/>
      </c>
      <c r="S3360" s="14" t="e">
        <f t="shared" si="55"/>
        <v>#VALUE!</v>
      </c>
      <c r="T3360" s="14"/>
      <c r="U3360" s="14"/>
      <c r="V3360" s="14"/>
      <c r="W3360" s="14"/>
      <c r="X3360" s="14"/>
      <c r="Y3360" s="14"/>
      <c r="Z3360" s="14"/>
      <c r="AA3360" s="14"/>
      <c r="AB3360" s="14"/>
      <c r="AC3360" s="14"/>
      <c r="AD3360" s="14"/>
      <c r="AE3360" s="14"/>
      <c r="AF3360" s="14"/>
      <c r="AG3360" s="14"/>
      <c r="AH3360" s="14"/>
      <c r="AI3360" s="14"/>
      <c r="AJ3360" s="14"/>
      <c r="AK3360" s="14"/>
      <c r="AL3360" s="14"/>
    </row>
    <row r="3361" spans="1:38">
      <c r="A3361" s="14"/>
      <c r="B3361" s="14"/>
      <c r="C3361" s="14"/>
      <c r="D3361" s="14"/>
      <c r="E3361" s="14"/>
      <c r="F3361" s="14"/>
      <c r="G3361" s="14"/>
      <c r="H3361" s="14"/>
      <c r="I3361" s="14"/>
      <c r="J3361" s="14"/>
      <c r="K3361" s="14"/>
      <c r="L3361" s="14"/>
      <c r="M3361" s="14"/>
      <c r="N3361" s="14"/>
      <c r="O3361" s="14"/>
      <c r="Q3361" s="14" t="str">
        <f>IF(moras!H3353="SI", moras!C3353, "")</f>
        <v/>
      </c>
      <c r="R3361" s="14">
        <f>IF(moras!H3353="NO", moras!C3353, "")</f>
        <v>227197.58</v>
      </c>
      <c r="S3361" s="14">
        <f t="shared" si="55"/>
        <v>-227197.58</v>
      </c>
      <c r="T3361" s="14"/>
      <c r="U3361" s="14"/>
      <c r="V3361" s="14"/>
      <c r="W3361" s="14"/>
      <c r="X3361" s="14"/>
      <c r="Y3361" s="14"/>
      <c r="Z3361" s="14"/>
      <c r="AA3361" s="14"/>
      <c r="AB3361" s="14"/>
      <c r="AC3361" s="14"/>
      <c r="AD3361" s="14"/>
      <c r="AE3361" s="14"/>
      <c r="AF3361" s="14"/>
      <c r="AG3361" s="14"/>
      <c r="AH3361" s="14"/>
      <c r="AI3361" s="14"/>
      <c r="AJ3361" s="14"/>
      <c r="AK3361" s="14"/>
      <c r="AL3361" s="14"/>
    </row>
    <row r="3362" spans="1:38">
      <c r="A3362" s="14"/>
      <c r="B3362" s="14"/>
      <c r="C3362" s="14"/>
      <c r="D3362" s="14"/>
      <c r="E3362" s="14"/>
      <c r="F3362" s="14"/>
      <c r="G3362" s="14"/>
      <c r="H3362" s="14"/>
      <c r="I3362" s="14"/>
      <c r="J3362" s="14"/>
      <c r="K3362" s="14"/>
      <c r="L3362" s="14"/>
      <c r="M3362" s="14"/>
      <c r="N3362" s="14"/>
      <c r="O3362" s="14"/>
      <c r="Q3362" s="14" t="str">
        <f>IF(moras!H3354="SI", moras!C3354, "")</f>
        <v/>
      </c>
      <c r="R3362" s="14">
        <f>IF(moras!H3354="NO", moras!C3354, "")</f>
        <v>346384</v>
      </c>
      <c r="S3362" s="14">
        <f t="shared" si="55"/>
        <v>-346384</v>
      </c>
      <c r="T3362" s="14"/>
      <c r="U3362" s="14"/>
      <c r="V3362" s="14"/>
      <c r="W3362" s="14"/>
      <c r="X3362" s="14"/>
      <c r="Y3362" s="14"/>
      <c r="Z3362" s="14"/>
      <c r="AA3362" s="14"/>
      <c r="AB3362" s="14"/>
      <c r="AC3362" s="14"/>
      <c r="AD3362" s="14"/>
      <c r="AE3362" s="14"/>
      <c r="AF3362" s="14"/>
      <c r="AG3362" s="14"/>
      <c r="AH3362" s="14"/>
      <c r="AI3362" s="14"/>
      <c r="AJ3362" s="14"/>
      <c r="AK3362" s="14"/>
      <c r="AL3362" s="14"/>
    </row>
    <row r="3363" spans="1:38">
      <c r="A3363" s="14"/>
      <c r="B3363" s="14"/>
      <c r="C3363" s="14"/>
      <c r="D3363" s="14"/>
      <c r="E3363" s="14"/>
      <c r="F3363" s="14"/>
      <c r="G3363" s="14"/>
      <c r="H3363" s="14"/>
      <c r="I3363" s="14"/>
      <c r="J3363" s="14"/>
      <c r="K3363" s="14"/>
      <c r="L3363" s="14"/>
      <c r="M3363" s="14"/>
      <c r="N3363" s="14"/>
      <c r="O3363" s="14"/>
      <c r="Q3363" s="14" t="str">
        <f>IF(moras!H3355="SI", moras!C3355, "")</f>
        <v/>
      </c>
      <c r="R3363" s="14">
        <f>IF(moras!H3355="NO", moras!C3355, "")</f>
        <v>821327.28</v>
      </c>
      <c r="S3363" s="14">
        <f t="shared" si="55"/>
        <v>-821327.28</v>
      </c>
      <c r="T3363" s="14"/>
      <c r="U3363" s="14"/>
      <c r="V3363" s="14"/>
      <c r="W3363" s="14"/>
      <c r="X3363" s="14"/>
      <c r="Y3363" s="14"/>
      <c r="Z3363" s="14"/>
      <c r="AA3363" s="14"/>
      <c r="AB3363" s="14"/>
      <c r="AC3363" s="14"/>
      <c r="AD3363" s="14"/>
      <c r="AE3363" s="14"/>
      <c r="AF3363" s="14"/>
      <c r="AG3363" s="14"/>
      <c r="AH3363" s="14"/>
      <c r="AI3363" s="14"/>
      <c r="AJ3363" s="14"/>
      <c r="AK3363" s="14"/>
      <c r="AL3363" s="14"/>
    </row>
    <row r="3364" spans="1:38">
      <c r="A3364" s="14"/>
      <c r="B3364" s="14"/>
      <c r="C3364" s="14"/>
      <c r="D3364" s="14"/>
      <c r="E3364" s="14"/>
      <c r="F3364" s="14"/>
      <c r="G3364" s="14"/>
      <c r="H3364" s="14"/>
      <c r="I3364" s="14"/>
      <c r="J3364" s="14"/>
      <c r="K3364" s="14"/>
      <c r="L3364" s="14"/>
      <c r="M3364" s="14"/>
      <c r="N3364" s="14"/>
      <c r="O3364" s="14"/>
      <c r="Q3364" s="14" t="str">
        <f>IF(moras!H3356="SI", moras!C3356, "")</f>
        <v/>
      </c>
      <c r="R3364" s="14">
        <f>IF(moras!H3356="NO", moras!C3356, "")</f>
        <v>350000</v>
      </c>
      <c r="S3364" s="14">
        <f t="shared" si="55"/>
        <v>-350000</v>
      </c>
      <c r="T3364" s="14"/>
      <c r="U3364" s="14"/>
      <c r="V3364" s="14"/>
      <c r="W3364" s="14"/>
      <c r="X3364" s="14"/>
      <c r="Y3364" s="14"/>
      <c r="Z3364" s="14"/>
      <c r="AA3364" s="14"/>
      <c r="AB3364" s="14"/>
      <c r="AC3364" s="14"/>
      <c r="AD3364" s="14"/>
      <c r="AE3364" s="14"/>
      <c r="AF3364" s="14"/>
      <c r="AG3364" s="14"/>
      <c r="AH3364" s="14"/>
      <c r="AI3364" s="14"/>
      <c r="AJ3364" s="14"/>
      <c r="AK3364" s="14"/>
      <c r="AL3364" s="14"/>
    </row>
    <row r="3365" spans="1:38">
      <c r="A3365" s="14"/>
      <c r="B3365" s="14"/>
      <c r="C3365" s="14"/>
      <c r="D3365" s="14"/>
      <c r="E3365" s="14"/>
      <c r="F3365" s="14"/>
      <c r="G3365" s="14"/>
      <c r="H3365" s="14"/>
      <c r="I3365" s="14"/>
      <c r="J3365" s="14"/>
      <c r="K3365" s="14"/>
      <c r="L3365" s="14"/>
      <c r="M3365" s="14"/>
      <c r="N3365" s="14"/>
      <c r="O3365" s="14"/>
      <c r="Q3365" s="14" t="str">
        <f>IF(moras!H3357="SI", moras!C3357, "")</f>
        <v/>
      </c>
      <c r="R3365" s="14">
        <f>IF(moras!H3357="NO", moras!C3357, "")</f>
        <v>351536.79</v>
      </c>
      <c r="S3365" s="14">
        <f t="shared" si="55"/>
        <v>-351536.79</v>
      </c>
      <c r="T3365" s="14"/>
      <c r="U3365" s="14"/>
      <c r="V3365" s="14"/>
      <c r="W3365" s="14"/>
      <c r="X3365" s="14"/>
      <c r="Y3365" s="14"/>
      <c r="Z3365" s="14"/>
      <c r="AA3365" s="14"/>
      <c r="AB3365" s="14"/>
      <c r="AC3365" s="14"/>
      <c r="AD3365" s="14"/>
      <c r="AE3365" s="14"/>
      <c r="AF3365" s="14"/>
      <c r="AG3365" s="14"/>
      <c r="AH3365" s="14"/>
      <c r="AI3365" s="14"/>
      <c r="AJ3365" s="14"/>
      <c r="AK3365" s="14"/>
      <c r="AL3365" s="14"/>
    </row>
    <row r="3366" spans="1:38">
      <c r="A3366" s="14"/>
      <c r="B3366" s="14"/>
      <c r="C3366" s="14"/>
      <c r="D3366" s="14"/>
      <c r="E3366" s="14"/>
      <c r="F3366" s="14"/>
      <c r="G3366" s="14"/>
      <c r="H3366" s="14"/>
      <c r="I3366" s="14"/>
      <c r="J3366" s="14"/>
      <c r="K3366" s="14"/>
      <c r="L3366" s="14"/>
      <c r="M3366" s="14"/>
      <c r="N3366" s="14"/>
      <c r="O3366" s="14"/>
      <c r="Q3366" s="14" t="str">
        <f>IF(moras!H3358="SI", moras!C3358, "")</f>
        <v/>
      </c>
      <c r="R3366" s="14">
        <f>IF(moras!H3358="NO", moras!C3358, "")</f>
        <v>258542.5</v>
      </c>
      <c r="S3366" s="14">
        <f t="shared" si="55"/>
        <v>-258542.5</v>
      </c>
      <c r="T3366" s="14"/>
      <c r="U3366" s="14"/>
      <c r="V3366" s="14"/>
      <c r="W3366" s="14"/>
      <c r="X3366" s="14"/>
      <c r="Y3366" s="14"/>
      <c r="Z3366" s="14"/>
      <c r="AA3366" s="14"/>
      <c r="AB3366" s="14"/>
      <c r="AC3366" s="14"/>
      <c r="AD3366" s="14"/>
      <c r="AE3366" s="14"/>
      <c r="AF3366" s="14"/>
      <c r="AG3366" s="14"/>
      <c r="AH3366" s="14"/>
      <c r="AI3366" s="14"/>
      <c r="AJ3366" s="14"/>
      <c r="AK3366" s="14"/>
      <c r="AL3366" s="14"/>
    </row>
    <row r="3367" spans="1:38">
      <c r="A3367" s="14"/>
      <c r="B3367" s="14"/>
      <c r="C3367" s="14"/>
      <c r="D3367" s="14"/>
      <c r="E3367" s="14"/>
      <c r="F3367" s="14"/>
      <c r="G3367" s="14"/>
      <c r="H3367" s="14"/>
      <c r="I3367" s="14"/>
      <c r="J3367" s="14"/>
      <c r="K3367" s="14"/>
      <c r="L3367" s="14"/>
      <c r="M3367" s="14"/>
      <c r="N3367" s="14"/>
      <c r="O3367" s="14"/>
      <c r="Q3367" s="14" t="str">
        <f>IF(moras!H3359="SI", moras!C3359, "")</f>
        <v/>
      </c>
      <c r="R3367" s="14">
        <f>IF(moras!H3359="NO", moras!C3359, "")</f>
        <v>297045</v>
      </c>
      <c r="S3367" s="14">
        <f t="shared" si="55"/>
        <v>-297045</v>
      </c>
      <c r="T3367" s="14"/>
      <c r="U3367" s="14"/>
      <c r="V3367" s="14"/>
      <c r="W3367" s="14"/>
      <c r="X3367" s="14"/>
      <c r="Y3367" s="14"/>
      <c r="Z3367" s="14"/>
      <c r="AA3367" s="14"/>
      <c r="AB3367" s="14"/>
      <c r="AC3367" s="14"/>
      <c r="AD3367" s="14"/>
      <c r="AE3367" s="14"/>
      <c r="AF3367" s="14"/>
      <c r="AG3367" s="14"/>
      <c r="AH3367" s="14"/>
      <c r="AI3367" s="14"/>
      <c r="AJ3367" s="14"/>
      <c r="AK3367" s="14"/>
      <c r="AL3367" s="14"/>
    </row>
    <row r="3368" spans="1:38">
      <c r="A3368" s="14"/>
      <c r="B3368" s="14"/>
      <c r="C3368" s="14"/>
      <c r="D3368" s="14"/>
      <c r="E3368" s="14"/>
      <c r="F3368" s="14"/>
      <c r="G3368" s="14"/>
      <c r="H3368" s="14"/>
      <c r="I3368" s="14"/>
      <c r="J3368" s="14"/>
      <c r="K3368" s="14"/>
      <c r="L3368" s="14"/>
      <c r="M3368" s="14"/>
      <c r="N3368" s="14"/>
      <c r="O3368" s="14"/>
      <c r="Q3368" s="14">
        <f>IF(moras!H3360="SI", moras!C3360, "")</f>
        <v>289729</v>
      </c>
      <c r="R3368" s="14" t="str">
        <f>IF(moras!H3360="NO", moras!C3360, "")</f>
        <v/>
      </c>
      <c r="S3368" s="14" t="e">
        <f t="shared" si="55"/>
        <v>#VALUE!</v>
      </c>
      <c r="T3368" s="14"/>
      <c r="U3368" s="14"/>
      <c r="V3368" s="14"/>
      <c r="W3368" s="14"/>
      <c r="X3368" s="14"/>
      <c r="Y3368" s="14"/>
      <c r="Z3368" s="14"/>
      <c r="AA3368" s="14"/>
      <c r="AB3368" s="14"/>
      <c r="AC3368" s="14"/>
      <c r="AD3368" s="14"/>
      <c r="AE3368" s="14"/>
      <c r="AF3368" s="14"/>
      <c r="AG3368" s="14"/>
      <c r="AH3368" s="14"/>
      <c r="AI3368" s="14"/>
      <c r="AJ3368" s="14"/>
      <c r="AK3368" s="14"/>
      <c r="AL3368" s="14"/>
    </row>
    <row r="3369" spans="1:38">
      <c r="A3369" s="14"/>
      <c r="B3369" s="14"/>
      <c r="C3369" s="14"/>
      <c r="D3369" s="14"/>
      <c r="E3369" s="14"/>
      <c r="F3369" s="14"/>
      <c r="G3369" s="14"/>
      <c r="H3369" s="14"/>
      <c r="I3369" s="14"/>
      <c r="J3369" s="14"/>
      <c r="K3369" s="14"/>
      <c r="L3369" s="14"/>
      <c r="M3369" s="14"/>
      <c r="N3369" s="14"/>
      <c r="O3369" s="14"/>
      <c r="Q3369" s="14" t="str">
        <f>IF(moras!H3361="SI", moras!C3361, "")</f>
        <v/>
      </c>
      <c r="R3369" s="14">
        <f>IF(moras!H3361="NO", moras!C3361, "")</f>
        <v>550000</v>
      </c>
      <c r="S3369" s="14">
        <f t="shared" si="55"/>
        <v>-550000</v>
      </c>
      <c r="T3369" s="14"/>
      <c r="U3369" s="14"/>
      <c r="V3369" s="14"/>
      <c r="W3369" s="14"/>
      <c r="X3369" s="14"/>
      <c r="Y3369" s="14"/>
      <c r="Z3369" s="14"/>
      <c r="AA3369" s="14"/>
      <c r="AB3369" s="14"/>
      <c r="AC3369" s="14"/>
      <c r="AD3369" s="14"/>
      <c r="AE3369" s="14"/>
      <c r="AF3369" s="14"/>
      <c r="AG3369" s="14"/>
      <c r="AH3369" s="14"/>
      <c r="AI3369" s="14"/>
      <c r="AJ3369" s="14"/>
      <c r="AK3369" s="14"/>
      <c r="AL3369" s="14"/>
    </row>
    <row r="3370" spans="1:38">
      <c r="A3370" s="14"/>
      <c r="B3370" s="14"/>
      <c r="C3370" s="14"/>
      <c r="D3370" s="14"/>
      <c r="E3370" s="14"/>
      <c r="F3370" s="14"/>
      <c r="G3370" s="14"/>
      <c r="H3370" s="14"/>
      <c r="I3370" s="14"/>
      <c r="J3370" s="14"/>
      <c r="K3370" s="14"/>
      <c r="L3370" s="14"/>
      <c r="M3370" s="14"/>
      <c r="N3370" s="14"/>
      <c r="O3370" s="14"/>
      <c r="Q3370" s="14" t="str">
        <f>IF(moras!H3362="SI", moras!C3362, "")</f>
        <v/>
      </c>
      <c r="R3370" s="14">
        <f>IF(moras!H3362="NO", moras!C3362, "")</f>
        <v>1418498.89</v>
      </c>
      <c r="S3370" s="14">
        <f t="shared" si="55"/>
        <v>-1418498.89</v>
      </c>
      <c r="T3370" s="14"/>
      <c r="U3370" s="14"/>
      <c r="V3370" s="14"/>
      <c r="W3370" s="14"/>
      <c r="X3370" s="14"/>
      <c r="Y3370" s="14"/>
      <c r="Z3370" s="14"/>
      <c r="AA3370" s="14"/>
      <c r="AB3370" s="14"/>
      <c r="AC3370" s="14"/>
      <c r="AD3370" s="14"/>
      <c r="AE3370" s="14"/>
      <c r="AF3370" s="14"/>
      <c r="AG3370" s="14"/>
      <c r="AH3370" s="14"/>
      <c r="AI3370" s="14"/>
      <c r="AJ3370" s="14"/>
      <c r="AK3370" s="14"/>
      <c r="AL3370" s="14"/>
    </row>
    <row r="3371" spans="1:38">
      <c r="A3371" s="14"/>
      <c r="B3371" s="14"/>
      <c r="C3371" s="14"/>
      <c r="D3371" s="14"/>
      <c r="E3371" s="14"/>
      <c r="F3371" s="14"/>
      <c r="G3371" s="14"/>
      <c r="H3371" s="14"/>
      <c r="I3371" s="14"/>
      <c r="J3371" s="14"/>
      <c r="K3371" s="14"/>
      <c r="L3371" s="14"/>
      <c r="M3371" s="14"/>
      <c r="N3371" s="14"/>
      <c r="O3371" s="14"/>
      <c r="Q3371" s="14" t="str">
        <f>IF(moras!H3363="SI", moras!C3363, "")</f>
        <v/>
      </c>
      <c r="R3371" s="14">
        <f>IF(moras!H3363="NO", moras!C3363, "")</f>
        <v>2409620.6</v>
      </c>
      <c r="S3371" s="14">
        <f t="shared" si="55"/>
        <v>-2409620.6</v>
      </c>
      <c r="T3371" s="14"/>
      <c r="U3371" s="14"/>
      <c r="V3371" s="14"/>
      <c r="W3371" s="14"/>
      <c r="X3371" s="14"/>
      <c r="Y3371" s="14"/>
      <c r="Z3371" s="14"/>
      <c r="AA3371" s="14"/>
      <c r="AB3371" s="14"/>
      <c r="AC3371" s="14"/>
      <c r="AD3371" s="14"/>
      <c r="AE3371" s="14"/>
      <c r="AF3371" s="14"/>
      <c r="AG3371" s="14"/>
      <c r="AH3371" s="14"/>
      <c r="AI3371" s="14"/>
      <c r="AJ3371" s="14"/>
      <c r="AK3371" s="14"/>
      <c r="AL3371" s="14"/>
    </row>
    <row r="3372" spans="1:38">
      <c r="A3372" s="14"/>
      <c r="B3372" s="14"/>
      <c r="C3372" s="14"/>
      <c r="D3372" s="14"/>
      <c r="E3372" s="14"/>
      <c r="F3372" s="14"/>
      <c r="G3372" s="14"/>
      <c r="H3372" s="14"/>
      <c r="I3372" s="14"/>
      <c r="J3372" s="14"/>
      <c r="K3372" s="14"/>
      <c r="L3372" s="14"/>
      <c r="M3372" s="14"/>
      <c r="N3372" s="14"/>
      <c r="O3372" s="14"/>
      <c r="Q3372" s="14" t="str">
        <f>IF(moras!H3364="SI", moras!C3364, "")</f>
        <v/>
      </c>
      <c r="R3372" s="14">
        <f>IF(moras!H3364="NO", moras!C3364, "")</f>
        <v>225000</v>
      </c>
      <c r="S3372" s="14">
        <f t="shared" si="55"/>
        <v>-225000</v>
      </c>
      <c r="T3372" s="14"/>
      <c r="U3372" s="14"/>
      <c r="V3372" s="14"/>
      <c r="W3372" s="14"/>
      <c r="X3372" s="14"/>
      <c r="Y3372" s="14"/>
      <c r="Z3372" s="14"/>
      <c r="AA3372" s="14"/>
      <c r="AB3372" s="14"/>
      <c r="AC3372" s="14"/>
      <c r="AD3372" s="14"/>
      <c r="AE3372" s="14"/>
      <c r="AF3372" s="14"/>
      <c r="AG3372" s="14"/>
      <c r="AH3372" s="14"/>
      <c r="AI3372" s="14"/>
      <c r="AJ3372" s="14"/>
      <c r="AK3372" s="14"/>
      <c r="AL3372" s="14"/>
    </row>
    <row r="3373" spans="1:38">
      <c r="A3373" s="14"/>
      <c r="B3373" s="14"/>
      <c r="C3373" s="14"/>
      <c r="D3373" s="14"/>
      <c r="E3373" s="14"/>
      <c r="F3373" s="14"/>
      <c r="G3373" s="14"/>
      <c r="H3373" s="14"/>
      <c r="I3373" s="14"/>
      <c r="J3373" s="14"/>
      <c r="K3373" s="14"/>
      <c r="L3373" s="14"/>
      <c r="M3373" s="14"/>
      <c r="N3373" s="14"/>
      <c r="O3373" s="14"/>
      <c r="Q3373" s="14" t="str">
        <f>IF(moras!H3365="SI", moras!C3365, "")</f>
        <v/>
      </c>
      <c r="R3373" s="14">
        <f>IF(moras!H3365="NO", moras!C3365, "")</f>
        <v>578167.4</v>
      </c>
      <c r="S3373" s="14">
        <f t="shared" si="55"/>
        <v>-578167.4</v>
      </c>
      <c r="T3373" s="14"/>
      <c r="U3373" s="14"/>
      <c r="V3373" s="14"/>
      <c r="W3373" s="14"/>
      <c r="X3373" s="14"/>
      <c r="Y3373" s="14"/>
      <c r="Z3373" s="14"/>
      <c r="AA3373" s="14"/>
      <c r="AB3373" s="14"/>
      <c r="AC3373" s="14"/>
      <c r="AD3373" s="14"/>
      <c r="AE3373" s="14"/>
      <c r="AF3373" s="14"/>
      <c r="AG3373" s="14"/>
      <c r="AH3373" s="14"/>
      <c r="AI3373" s="14"/>
      <c r="AJ3373" s="14"/>
      <c r="AK3373" s="14"/>
      <c r="AL3373" s="14"/>
    </row>
    <row r="3374" spans="1:38">
      <c r="A3374" s="14"/>
      <c r="B3374" s="14"/>
      <c r="C3374" s="14"/>
      <c r="D3374" s="14"/>
      <c r="E3374" s="14"/>
      <c r="F3374" s="14"/>
      <c r="G3374" s="14"/>
      <c r="H3374" s="14"/>
      <c r="I3374" s="14"/>
      <c r="J3374" s="14"/>
      <c r="K3374" s="14"/>
      <c r="L3374" s="14"/>
      <c r="M3374" s="14"/>
      <c r="N3374" s="14"/>
      <c r="O3374" s="14"/>
      <c r="Q3374" s="14" t="str">
        <f>IF(moras!H3366="SI", moras!C3366, "")</f>
        <v/>
      </c>
      <c r="R3374" s="14">
        <f>IF(moras!H3366="NO", moras!C3366, "")</f>
        <v>282305</v>
      </c>
      <c r="S3374" s="14">
        <f t="shared" si="55"/>
        <v>-282305</v>
      </c>
      <c r="T3374" s="14"/>
      <c r="U3374" s="14"/>
      <c r="V3374" s="14"/>
      <c r="W3374" s="14"/>
      <c r="X3374" s="14"/>
      <c r="Y3374" s="14"/>
      <c r="Z3374" s="14"/>
      <c r="AA3374" s="14"/>
      <c r="AB3374" s="14"/>
      <c r="AC3374" s="14"/>
      <c r="AD3374" s="14"/>
      <c r="AE3374" s="14"/>
      <c r="AF3374" s="14"/>
      <c r="AG3374" s="14"/>
      <c r="AH3374" s="14"/>
      <c r="AI3374" s="14"/>
      <c r="AJ3374" s="14"/>
      <c r="AK3374" s="14"/>
      <c r="AL3374" s="14"/>
    </row>
    <row r="3375" spans="1:38">
      <c r="A3375" s="14"/>
      <c r="B3375" s="14"/>
      <c r="C3375" s="14"/>
      <c r="D3375" s="14"/>
      <c r="E3375" s="14"/>
      <c r="F3375" s="14"/>
      <c r="G3375" s="14"/>
      <c r="H3375" s="14"/>
      <c r="I3375" s="14"/>
      <c r="J3375" s="14"/>
      <c r="K3375" s="14"/>
      <c r="L3375" s="14"/>
      <c r="M3375" s="14"/>
      <c r="N3375" s="14"/>
      <c r="O3375" s="14"/>
      <c r="Q3375" s="14" t="str">
        <f>IF(moras!H3367="SI", moras!C3367, "")</f>
        <v/>
      </c>
      <c r="R3375" s="14">
        <f>IF(moras!H3367="NO", moras!C3367, "")</f>
        <v>585519.47</v>
      </c>
      <c r="S3375" s="14">
        <f t="shared" si="55"/>
        <v>-585519.47</v>
      </c>
      <c r="T3375" s="14"/>
      <c r="U3375" s="14"/>
      <c r="V3375" s="14"/>
      <c r="W3375" s="14"/>
      <c r="X3375" s="14"/>
      <c r="Y3375" s="14"/>
      <c r="Z3375" s="14"/>
      <c r="AA3375" s="14"/>
      <c r="AB3375" s="14"/>
      <c r="AC3375" s="14"/>
      <c r="AD3375" s="14"/>
      <c r="AE3375" s="14"/>
      <c r="AF3375" s="14"/>
      <c r="AG3375" s="14"/>
      <c r="AH3375" s="14"/>
      <c r="AI3375" s="14"/>
      <c r="AJ3375" s="14"/>
      <c r="AK3375" s="14"/>
      <c r="AL3375" s="14"/>
    </row>
    <row r="3376" spans="1:38">
      <c r="A3376" s="14"/>
      <c r="B3376" s="14"/>
      <c r="C3376" s="14"/>
      <c r="D3376" s="14"/>
      <c r="E3376" s="14"/>
      <c r="F3376" s="14"/>
      <c r="G3376" s="14"/>
      <c r="H3376" s="14"/>
      <c r="I3376" s="14"/>
      <c r="J3376" s="14"/>
      <c r="K3376" s="14"/>
      <c r="L3376" s="14"/>
      <c r="M3376" s="14"/>
      <c r="N3376" s="14"/>
      <c r="O3376" s="14"/>
      <c r="Q3376" s="14" t="str">
        <f>IF(moras!H3368="SI", moras!C3368, "")</f>
        <v/>
      </c>
      <c r="R3376" s="14">
        <f>IF(moras!H3368="NO", moras!C3368, "")</f>
        <v>477206.99</v>
      </c>
      <c r="S3376" s="14">
        <f t="shared" si="55"/>
        <v>-477206.99</v>
      </c>
      <c r="T3376" s="14"/>
      <c r="U3376" s="14"/>
      <c r="V3376" s="14"/>
      <c r="W3376" s="14"/>
      <c r="X3376" s="14"/>
      <c r="Y3376" s="14"/>
      <c r="Z3376" s="14"/>
      <c r="AA3376" s="14"/>
      <c r="AB3376" s="14"/>
      <c r="AC3376" s="14"/>
      <c r="AD3376" s="14"/>
      <c r="AE3376" s="14"/>
      <c r="AF3376" s="14"/>
      <c r="AG3376" s="14"/>
      <c r="AH3376" s="14"/>
      <c r="AI3376" s="14"/>
      <c r="AJ3376" s="14"/>
      <c r="AK3376" s="14"/>
      <c r="AL3376" s="14"/>
    </row>
    <row r="3377" spans="1:38">
      <c r="A3377" s="14"/>
      <c r="B3377" s="14"/>
      <c r="C3377" s="14"/>
      <c r="D3377" s="14"/>
      <c r="E3377" s="14"/>
      <c r="F3377" s="14"/>
      <c r="G3377" s="14"/>
      <c r="H3377" s="14"/>
      <c r="I3377" s="14"/>
      <c r="J3377" s="14"/>
      <c r="K3377" s="14"/>
      <c r="L3377" s="14"/>
      <c r="M3377" s="14"/>
      <c r="N3377" s="14"/>
      <c r="O3377" s="14"/>
      <c r="Q3377" s="14" t="str">
        <f>IF(moras!H3369="SI", moras!C3369, "")</f>
        <v/>
      </c>
      <c r="R3377" s="14">
        <f>IF(moras!H3369="NO", moras!C3369, "")</f>
        <v>366740.15</v>
      </c>
      <c r="S3377" s="14">
        <f t="shared" si="55"/>
        <v>-366740.15</v>
      </c>
      <c r="T3377" s="14"/>
      <c r="U3377" s="14"/>
      <c r="V3377" s="14"/>
      <c r="W3377" s="14"/>
      <c r="X3377" s="14"/>
      <c r="Y3377" s="14"/>
      <c r="Z3377" s="14"/>
      <c r="AA3377" s="14"/>
      <c r="AB3377" s="14"/>
      <c r="AC3377" s="14"/>
      <c r="AD3377" s="14"/>
      <c r="AE3377" s="14"/>
      <c r="AF3377" s="14"/>
      <c r="AG3377" s="14"/>
      <c r="AH3377" s="14"/>
      <c r="AI3377" s="14"/>
      <c r="AJ3377" s="14"/>
      <c r="AK3377" s="14"/>
      <c r="AL3377" s="14"/>
    </row>
    <row r="3378" spans="1:38">
      <c r="A3378" s="14"/>
      <c r="B3378" s="14"/>
      <c r="C3378" s="14"/>
      <c r="D3378" s="14"/>
      <c r="E3378" s="14"/>
      <c r="F3378" s="14"/>
      <c r="G3378" s="14"/>
      <c r="H3378" s="14"/>
      <c r="I3378" s="14"/>
      <c r="J3378" s="14"/>
      <c r="K3378" s="14"/>
      <c r="L3378" s="14"/>
      <c r="M3378" s="14"/>
      <c r="N3378" s="14"/>
      <c r="O3378" s="14"/>
      <c r="Q3378" s="14" t="str">
        <f>IF(moras!H3370="SI", moras!C3370, "")</f>
        <v/>
      </c>
      <c r="R3378" s="14">
        <f>IF(moras!H3370="NO", moras!C3370, "")</f>
        <v>297045</v>
      </c>
      <c r="S3378" s="14">
        <f t="shared" si="55"/>
        <v>-297045</v>
      </c>
      <c r="T3378" s="14"/>
      <c r="U3378" s="14"/>
      <c r="V3378" s="14"/>
      <c r="W3378" s="14"/>
      <c r="X3378" s="14"/>
      <c r="Y3378" s="14"/>
      <c r="Z3378" s="14"/>
      <c r="AA3378" s="14"/>
      <c r="AB3378" s="14"/>
      <c r="AC3378" s="14"/>
      <c r="AD3378" s="14"/>
      <c r="AE3378" s="14"/>
      <c r="AF3378" s="14"/>
      <c r="AG3378" s="14"/>
      <c r="AH3378" s="14"/>
      <c r="AI3378" s="14"/>
      <c r="AJ3378" s="14"/>
      <c r="AK3378" s="14"/>
      <c r="AL3378" s="14"/>
    </row>
    <row r="3379" spans="1:38">
      <c r="A3379" s="14"/>
      <c r="B3379" s="14"/>
      <c r="C3379" s="14"/>
      <c r="D3379" s="14"/>
      <c r="E3379" s="14"/>
      <c r="F3379" s="14"/>
      <c r="G3379" s="14"/>
      <c r="H3379" s="14"/>
      <c r="I3379" s="14"/>
      <c r="J3379" s="14"/>
      <c r="K3379" s="14"/>
      <c r="L3379" s="14"/>
      <c r="M3379" s="14"/>
      <c r="N3379" s="14"/>
      <c r="O3379" s="14"/>
      <c r="Q3379" s="14" t="str">
        <f>IF(moras!H3371="SI", moras!C3371, "")</f>
        <v/>
      </c>
      <c r="R3379" s="14">
        <f>IF(moras!H3371="NO", moras!C3371, "")</f>
        <v>375728</v>
      </c>
      <c r="S3379" s="14">
        <f t="shared" si="55"/>
        <v>-375728</v>
      </c>
      <c r="T3379" s="14"/>
      <c r="U3379" s="14"/>
      <c r="V3379" s="14"/>
      <c r="W3379" s="14"/>
      <c r="X3379" s="14"/>
      <c r="Y3379" s="14"/>
      <c r="Z3379" s="14"/>
      <c r="AA3379" s="14"/>
      <c r="AB3379" s="14"/>
      <c r="AC3379" s="14"/>
      <c r="AD3379" s="14"/>
      <c r="AE3379" s="14"/>
      <c r="AF3379" s="14"/>
      <c r="AG3379" s="14"/>
      <c r="AH3379" s="14"/>
      <c r="AI3379" s="14"/>
      <c r="AJ3379" s="14"/>
      <c r="AK3379" s="14"/>
      <c r="AL3379" s="14"/>
    </row>
    <row r="3380" spans="1:38">
      <c r="A3380" s="14"/>
      <c r="B3380" s="14"/>
      <c r="C3380" s="14"/>
      <c r="D3380" s="14"/>
      <c r="E3380" s="14"/>
      <c r="F3380" s="14"/>
      <c r="G3380" s="14"/>
      <c r="H3380" s="14"/>
      <c r="I3380" s="14"/>
      <c r="J3380" s="14"/>
      <c r="K3380" s="14"/>
      <c r="L3380" s="14"/>
      <c r="M3380" s="14"/>
      <c r="N3380" s="14"/>
      <c r="O3380" s="14"/>
      <c r="Q3380" s="14" t="str">
        <f>IF(moras!H3372="SI", moras!C3372, "")</f>
        <v/>
      </c>
      <c r="R3380" s="14">
        <f>IF(moras!H3372="NO", moras!C3372, "")</f>
        <v>541286.99</v>
      </c>
      <c r="S3380" s="14">
        <f t="shared" si="55"/>
        <v>-541286.99</v>
      </c>
      <c r="T3380" s="14"/>
      <c r="U3380" s="14"/>
      <c r="V3380" s="14"/>
      <c r="W3380" s="14"/>
      <c r="X3380" s="14"/>
      <c r="Y3380" s="14"/>
      <c r="Z3380" s="14"/>
      <c r="AA3380" s="14"/>
      <c r="AB3380" s="14"/>
      <c r="AC3380" s="14"/>
      <c r="AD3380" s="14"/>
      <c r="AE3380" s="14"/>
      <c r="AF3380" s="14"/>
      <c r="AG3380" s="14"/>
      <c r="AH3380" s="14"/>
      <c r="AI3380" s="14"/>
      <c r="AJ3380" s="14"/>
      <c r="AK3380" s="14"/>
      <c r="AL3380" s="14"/>
    </row>
    <row r="3381" spans="1:38">
      <c r="A3381" s="14"/>
      <c r="B3381" s="14"/>
      <c r="C3381" s="14"/>
      <c r="D3381" s="14"/>
      <c r="E3381" s="14"/>
      <c r="F3381" s="14"/>
      <c r="G3381" s="14"/>
      <c r="H3381" s="14"/>
      <c r="I3381" s="14"/>
      <c r="J3381" s="14"/>
      <c r="K3381" s="14"/>
      <c r="L3381" s="14"/>
      <c r="M3381" s="14"/>
      <c r="N3381" s="14"/>
      <c r="O3381" s="14"/>
      <c r="Q3381" s="14" t="str">
        <f>IF(moras!H3373="SI", moras!C3373, "")</f>
        <v/>
      </c>
      <c r="R3381" s="14">
        <f>IF(moras!H3373="NO", moras!C3373, "")</f>
        <v>1486779</v>
      </c>
      <c r="S3381" s="14">
        <f t="shared" si="55"/>
        <v>-1486779</v>
      </c>
      <c r="T3381" s="14"/>
      <c r="U3381" s="14"/>
      <c r="V3381" s="14"/>
      <c r="W3381" s="14"/>
      <c r="X3381" s="14"/>
      <c r="Y3381" s="14"/>
      <c r="Z3381" s="14"/>
      <c r="AA3381" s="14"/>
      <c r="AB3381" s="14"/>
      <c r="AC3381" s="14"/>
      <c r="AD3381" s="14"/>
      <c r="AE3381" s="14"/>
      <c r="AF3381" s="14"/>
      <c r="AG3381" s="14"/>
      <c r="AH3381" s="14"/>
      <c r="AI3381" s="14"/>
      <c r="AJ3381" s="14"/>
      <c r="AK3381" s="14"/>
      <c r="AL3381" s="14"/>
    </row>
    <row r="3382" spans="1:38">
      <c r="A3382" s="14"/>
      <c r="B3382" s="14"/>
      <c r="C3382" s="14"/>
      <c r="D3382" s="14"/>
      <c r="E3382" s="14"/>
      <c r="F3382" s="14"/>
      <c r="G3382" s="14"/>
      <c r="H3382" s="14"/>
      <c r="I3382" s="14"/>
      <c r="J3382" s="14"/>
      <c r="K3382" s="14"/>
      <c r="L3382" s="14"/>
      <c r="M3382" s="14"/>
      <c r="N3382" s="14"/>
      <c r="O3382" s="14"/>
      <c r="Q3382" s="14" t="str">
        <f>IF(moras!H3374="SI", moras!C3374, "")</f>
        <v/>
      </c>
      <c r="R3382" s="14">
        <f>IF(moras!H3374="NO", moras!C3374, "")</f>
        <v>297045</v>
      </c>
      <c r="S3382" s="14">
        <f t="shared" si="55"/>
        <v>-297045</v>
      </c>
      <c r="T3382" s="14"/>
      <c r="U3382" s="14"/>
      <c r="V3382" s="14"/>
      <c r="W3382" s="14"/>
      <c r="X3382" s="14"/>
      <c r="Y3382" s="14"/>
      <c r="Z3382" s="14"/>
      <c r="AA3382" s="14"/>
      <c r="AB3382" s="14"/>
      <c r="AC3382" s="14"/>
      <c r="AD3382" s="14"/>
      <c r="AE3382" s="14"/>
      <c r="AF3382" s="14"/>
      <c r="AG3382" s="14"/>
      <c r="AH3382" s="14"/>
      <c r="AI3382" s="14"/>
      <c r="AJ3382" s="14"/>
      <c r="AK3382" s="14"/>
      <c r="AL3382" s="14"/>
    </row>
    <row r="3383" spans="1:38">
      <c r="A3383" s="14"/>
      <c r="B3383" s="14"/>
      <c r="C3383" s="14"/>
      <c r="D3383" s="14"/>
      <c r="E3383" s="14"/>
      <c r="F3383" s="14"/>
      <c r="G3383" s="14"/>
      <c r="H3383" s="14"/>
      <c r="I3383" s="14"/>
      <c r="J3383" s="14"/>
      <c r="K3383" s="14"/>
      <c r="L3383" s="14"/>
      <c r="M3383" s="14"/>
      <c r="N3383" s="14"/>
      <c r="O3383" s="14"/>
      <c r="Q3383" s="14" t="str">
        <f>IF(moras!H3375="SI", moras!C3375, "")</f>
        <v/>
      </c>
      <c r="R3383" s="14">
        <f>IF(moras!H3375="NO", moras!C3375, "")</f>
        <v>297046</v>
      </c>
      <c r="S3383" s="14">
        <f t="shared" si="55"/>
        <v>-297046</v>
      </c>
      <c r="T3383" s="14"/>
      <c r="U3383" s="14"/>
      <c r="V3383" s="14"/>
      <c r="W3383" s="14"/>
      <c r="X3383" s="14"/>
      <c r="Y3383" s="14"/>
      <c r="Z3383" s="14"/>
      <c r="AA3383" s="14"/>
      <c r="AB3383" s="14"/>
      <c r="AC3383" s="14"/>
      <c r="AD3383" s="14"/>
      <c r="AE3383" s="14"/>
      <c r="AF3383" s="14"/>
      <c r="AG3383" s="14"/>
      <c r="AH3383" s="14"/>
      <c r="AI3383" s="14"/>
      <c r="AJ3383" s="14"/>
      <c r="AK3383" s="14"/>
      <c r="AL3383" s="14"/>
    </row>
    <row r="3384" spans="1:38">
      <c r="A3384" s="14"/>
      <c r="B3384" s="14"/>
      <c r="C3384" s="14"/>
      <c r="D3384" s="14"/>
      <c r="E3384" s="14"/>
      <c r="F3384" s="14"/>
      <c r="G3384" s="14"/>
      <c r="H3384" s="14"/>
      <c r="I3384" s="14"/>
      <c r="J3384" s="14"/>
      <c r="K3384" s="14"/>
      <c r="L3384" s="14"/>
      <c r="M3384" s="14"/>
      <c r="N3384" s="14"/>
      <c r="O3384" s="14"/>
      <c r="Q3384" s="14" t="str">
        <f>IF(moras!H3376="SI", moras!C3376, "")</f>
        <v/>
      </c>
      <c r="R3384" s="14">
        <f>IF(moras!H3376="NO", moras!C3376, "")</f>
        <v>557319</v>
      </c>
      <c r="S3384" s="14">
        <f t="shared" si="55"/>
        <v>-557319</v>
      </c>
      <c r="T3384" s="14"/>
      <c r="U3384" s="14"/>
      <c r="V3384" s="14"/>
      <c r="W3384" s="14"/>
      <c r="X3384" s="14"/>
      <c r="Y3384" s="14"/>
      <c r="Z3384" s="14"/>
      <c r="AA3384" s="14"/>
      <c r="AB3384" s="14"/>
      <c r="AC3384" s="14"/>
      <c r="AD3384" s="14"/>
      <c r="AE3384" s="14"/>
      <c r="AF3384" s="14"/>
      <c r="AG3384" s="14"/>
      <c r="AH3384" s="14"/>
      <c r="AI3384" s="14"/>
      <c r="AJ3384" s="14"/>
      <c r="AK3384" s="14"/>
      <c r="AL3384" s="14"/>
    </row>
    <row r="3385" spans="1:38">
      <c r="A3385" s="14"/>
      <c r="B3385" s="14"/>
      <c r="C3385" s="14"/>
      <c r="D3385" s="14"/>
      <c r="E3385" s="14"/>
      <c r="F3385" s="14"/>
      <c r="G3385" s="14"/>
      <c r="H3385" s="14"/>
      <c r="I3385" s="14"/>
      <c r="J3385" s="14"/>
      <c r="K3385" s="14"/>
      <c r="L3385" s="14"/>
      <c r="M3385" s="14"/>
      <c r="N3385" s="14"/>
      <c r="O3385" s="14"/>
      <c r="Q3385" s="14" t="str">
        <f>IF(moras!H3377="SI", moras!C3377, "")</f>
        <v/>
      </c>
      <c r="R3385" s="14">
        <f>IF(moras!H3377="NO", moras!C3377, "")</f>
        <v>833592.1</v>
      </c>
      <c r="S3385" s="14">
        <f t="shared" si="55"/>
        <v>-833592.1</v>
      </c>
      <c r="T3385" s="14"/>
      <c r="U3385" s="14"/>
      <c r="V3385" s="14"/>
      <c r="W3385" s="14"/>
      <c r="X3385" s="14"/>
      <c r="Y3385" s="14"/>
      <c r="Z3385" s="14"/>
      <c r="AA3385" s="14"/>
      <c r="AB3385" s="14"/>
      <c r="AC3385" s="14"/>
      <c r="AD3385" s="14"/>
      <c r="AE3385" s="14"/>
      <c r="AF3385" s="14"/>
      <c r="AG3385" s="14"/>
      <c r="AH3385" s="14"/>
      <c r="AI3385" s="14"/>
      <c r="AJ3385" s="14"/>
      <c r="AK3385" s="14"/>
      <c r="AL3385" s="14"/>
    </row>
    <row r="3386" spans="1:38">
      <c r="A3386" s="14"/>
      <c r="B3386" s="14"/>
      <c r="C3386" s="14"/>
      <c r="D3386" s="14"/>
      <c r="E3386" s="14"/>
      <c r="F3386" s="14"/>
      <c r="G3386" s="14"/>
      <c r="H3386" s="14"/>
      <c r="I3386" s="14"/>
      <c r="J3386" s="14"/>
      <c r="K3386" s="14"/>
      <c r="L3386" s="14"/>
      <c r="M3386" s="14"/>
      <c r="N3386" s="14"/>
      <c r="O3386" s="14"/>
      <c r="Q3386" s="14" t="str">
        <f>IF(moras!H3378="SI", moras!C3378, "")</f>
        <v/>
      </c>
      <c r="R3386" s="14">
        <f>IF(moras!H3378="NO", moras!C3378, "")</f>
        <v>297950</v>
      </c>
      <c r="S3386" s="14">
        <f t="shared" si="55"/>
        <v>-297950</v>
      </c>
      <c r="T3386" s="14"/>
      <c r="U3386" s="14"/>
      <c r="V3386" s="14"/>
      <c r="W3386" s="14"/>
      <c r="X3386" s="14"/>
      <c r="Y3386" s="14"/>
      <c r="Z3386" s="14"/>
      <c r="AA3386" s="14"/>
      <c r="AB3386" s="14"/>
      <c r="AC3386" s="14"/>
      <c r="AD3386" s="14"/>
      <c r="AE3386" s="14"/>
      <c r="AF3386" s="14"/>
      <c r="AG3386" s="14"/>
      <c r="AH3386" s="14"/>
      <c r="AI3386" s="14"/>
      <c r="AJ3386" s="14"/>
      <c r="AK3386" s="14"/>
      <c r="AL3386" s="14"/>
    </row>
    <row r="3387" spans="1:38">
      <c r="A3387" s="14"/>
      <c r="B3387" s="14"/>
      <c r="C3387" s="14"/>
      <c r="D3387" s="14"/>
      <c r="E3387" s="14"/>
      <c r="F3387" s="14"/>
      <c r="G3387" s="14"/>
      <c r="H3387" s="14"/>
      <c r="I3387" s="14"/>
      <c r="J3387" s="14"/>
      <c r="K3387" s="14"/>
      <c r="L3387" s="14"/>
      <c r="M3387" s="14"/>
      <c r="N3387" s="14"/>
      <c r="O3387" s="14"/>
      <c r="Q3387" s="14">
        <f>IF(moras!H3379="SI", moras!C3379, "")</f>
        <v>356455</v>
      </c>
      <c r="R3387" s="14" t="str">
        <f>IF(moras!H3379="NO", moras!C3379, "")</f>
        <v/>
      </c>
      <c r="S3387" s="14" t="e">
        <f t="shared" si="55"/>
        <v>#VALUE!</v>
      </c>
      <c r="T3387" s="14"/>
      <c r="U3387" s="14"/>
      <c r="V3387" s="14"/>
      <c r="W3387" s="14"/>
      <c r="X3387" s="14"/>
      <c r="Y3387" s="14"/>
      <c r="Z3387" s="14"/>
      <c r="AA3387" s="14"/>
      <c r="AB3387" s="14"/>
      <c r="AC3387" s="14"/>
      <c r="AD3387" s="14"/>
      <c r="AE3387" s="14"/>
      <c r="AF3387" s="14"/>
      <c r="AG3387" s="14"/>
      <c r="AH3387" s="14"/>
      <c r="AI3387" s="14"/>
      <c r="AJ3387" s="14"/>
      <c r="AK3387" s="14"/>
      <c r="AL3387" s="14"/>
    </row>
    <row r="3388" spans="1:38">
      <c r="A3388" s="14"/>
      <c r="B3388" s="14"/>
      <c r="C3388" s="14"/>
      <c r="D3388" s="14"/>
      <c r="E3388" s="14"/>
      <c r="F3388" s="14"/>
      <c r="G3388" s="14"/>
      <c r="H3388" s="14"/>
      <c r="I3388" s="14"/>
      <c r="J3388" s="14"/>
      <c r="K3388" s="14"/>
      <c r="L3388" s="14"/>
      <c r="M3388" s="14"/>
      <c r="N3388" s="14"/>
      <c r="O3388" s="14"/>
      <c r="Q3388" s="14" t="str">
        <f>IF(moras!H3380="SI", moras!C3380, "")</f>
        <v/>
      </c>
      <c r="R3388" s="14">
        <f>IF(moras!H3380="NO", moras!C3380, "")</f>
        <v>300438.55</v>
      </c>
      <c r="S3388" s="14">
        <f t="shared" si="55"/>
        <v>-300438.55</v>
      </c>
      <c r="T3388" s="14"/>
      <c r="U3388" s="14"/>
      <c r="V3388" s="14"/>
      <c r="W3388" s="14"/>
      <c r="X3388" s="14"/>
      <c r="Y3388" s="14"/>
      <c r="Z3388" s="14"/>
      <c r="AA3388" s="14"/>
      <c r="AB3388" s="14"/>
      <c r="AC3388" s="14"/>
      <c r="AD3388" s="14"/>
      <c r="AE3388" s="14"/>
      <c r="AF3388" s="14"/>
      <c r="AG3388" s="14"/>
      <c r="AH3388" s="14"/>
      <c r="AI3388" s="14"/>
      <c r="AJ3388" s="14"/>
      <c r="AK3388" s="14"/>
      <c r="AL3388" s="14"/>
    </row>
    <row r="3389" spans="1:38">
      <c r="A3389" s="14"/>
      <c r="B3389" s="14"/>
      <c r="C3389" s="14"/>
      <c r="D3389" s="14"/>
      <c r="E3389" s="14"/>
      <c r="F3389" s="14"/>
      <c r="G3389" s="14"/>
      <c r="H3389" s="14"/>
      <c r="I3389" s="14"/>
      <c r="J3389" s="14"/>
      <c r="K3389" s="14"/>
      <c r="L3389" s="14"/>
      <c r="M3389" s="14"/>
      <c r="N3389" s="14"/>
      <c r="O3389" s="14"/>
      <c r="Q3389" s="14" t="str">
        <f>IF(moras!H3381="SI", moras!C3381, "")</f>
        <v/>
      </c>
      <c r="R3389" s="14">
        <f>IF(moras!H3381="NO", moras!C3381, "")</f>
        <v>278030</v>
      </c>
      <c r="S3389" s="14">
        <f t="shared" si="55"/>
        <v>-278030</v>
      </c>
      <c r="T3389" s="14"/>
      <c r="U3389" s="14"/>
      <c r="V3389" s="14"/>
      <c r="W3389" s="14"/>
      <c r="X3389" s="14"/>
      <c r="Y3389" s="14"/>
      <c r="Z3389" s="14"/>
      <c r="AA3389" s="14"/>
      <c r="AB3389" s="14"/>
      <c r="AC3389" s="14"/>
      <c r="AD3389" s="14"/>
      <c r="AE3389" s="14"/>
      <c r="AF3389" s="14"/>
      <c r="AG3389" s="14"/>
      <c r="AH3389" s="14"/>
      <c r="AI3389" s="14"/>
      <c r="AJ3389" s="14"/>
      <c r="AK3389" s="14"/>
      <c r="AL3389" s="14"/>
    </row>
    <row r="3390" spans="1:38">
      <c r="A3390" s="14"/>
      <c r="B3390" s="14"/>
      <c r="C3390" s="14"/>
      <c r="D3390" s="14"/>
      <c r="E3390" s="14"/>
      <c r="F3390" s="14"/>
      <c r="G3390" s="14"/>
      <c r="H3390" s="14"/>
      <c r="I3390" s="14"/>
      <c r="J3390" s="14"/>
      <c r="K3390" s="14"/>
      <c r="L3390" s="14"/>
      <c r="M3390" s="14"/>
      <c r="N3390" s="14"/>
      <c r="O3390" s="14"/>
      <c r="Q3390" s="14" t="str">
        <f>IF(moras!H3382="SI", moras!C3382, "")</f>
        <v/>
      </c>
      <c r="R3390" s="14">
        <f>IF(moras!H3382="NO", moras!C3382, "")</f>
        <v>354166</v>
      </c>
      <c r="S3390" s="14">
        <f t="shared" si="55"/>
        <v>-354166</v>
      </c>
      <c r="T3390" s="14"/>
      <c r="U3390" s="14"/>
      <c r="V3390" s="14"/>
      <c r="W3390" s="14"/>
      <c r="X3390" s="14"/>
      <c r="Y3390" s="14"/>
      <c r="Z3390" s="14"/>
      <c r="AA3390" s="14"/>
      <c r="AB3390" s="14"/>
      <c r="AC3390" s="14"/>
      <c r="AD3390" s="14"/>
      <c r="AE3390" s="14"/>
      <c r="AF3390" s="14"/>
      <c r="AG3390" s="14"/>
      <c r="AH3390" s="14"/>
      <c r="AI3390" s="14"/>
      <c r="AJ3390" s="14"/>
      <c r="AK3390" s="14"/>
      <c r="AL3390" s="14"/>
    </row>
    <row r="3391" spans="1:38">
      <c r="A3391" s="14"/>
      <c r="B3391" s="14"/>
      <c r="C3391" s="14"/>
      <c r="D3391" s="14"/>
      <c r="E3391" s="14"/>
      <c r="F3391" s="14"/>
      <c r="G3391" s="14"/>
      <c r="H3391" s="14"/>
      <c r="I3391" s="14"/>
      <c r="J3391" s="14"/>
      <c r="K3391" s="14"/>
      <c r="L3391" s="14"/>
      <c r="M3391" s="14"/>
      <c r="N3391" s="14"/>
      <c r="O3391" s="14"/>
      <c r="Q3391" s="14" t="str">
        <f>IF(moras!H3383="SI", moras!C3383, "")</f>
        <v/>
      </c>
      <c r="R3391" s="14">
        <f>IF(moras!H3383="NO", moras!C3383, "")</f>
        <v>963859.52</v>
      </c>
      <c r="S3391" s="14">
        <f t="shared" si="55"/>
        <v>-963859.52</v>
      </c>
      <c r="T3391" s="14"/>
      <c r="U3391" s="14"/>
      <c r="V3391" s="14"/>
      <c r="W3391" s="14"/>
      <c r="X3391" s="14"/>
      <c r="Y3391" s="14"/>
      <c r="Z3391" s="14"/>
      <c r="AA3391" s="14"/>
      <c r="AB3391" s="14"/>
      <c r="AC3391" s="14"/>
      <c r="AD3391" s="14"/>
      <c r="AE3391" s="14"/>
      <c r="AF3391" s="14"/>
      <c r="AG3391" s="14"/>
      <c r="AH3391" s="14"/>
      <c r="AI3391" s="14"/>
      <c r="AJ3391" s="14"/>
      <c r="AK3391" s="14"/>
      <c r="AL3391" s="14"/>
    </row>
    <row r="3392" spans="1:38">
      <c r="A3392" s="14"/>
      <c r="B3392" s="14"/>
      <c r="C3392" s="14"/>
      <c r="D3392" s="14"/>
      <c r="E3392" s="14"/>
      <c r="F3392" s="14"/>
      <c r="G3392" s="14"/>
      <c r="H3392" s="14"/>
      <c r="I3392" s="14"/>
      <c r="J3392" s="14"/>
      <c r="K3392" s="14"/>
      <c r="L3392" s="14"/>
      <c r="M3392" s="14"/>
      <c r="N3392" s="14"/>
      <c r="O3392" s="14"/>
      <c r="Q3392" s="14" t="str">
        <f>IF(moras!H3384="SI", moras!C3384, "")</f>
        <v/>
      </c>
      <c r="R3392" s="14">
        <f>IF(moras!H3384="NO", moras!C3384, "")</f>
        <v>1057967.08</v>
      </c>
      <c r="S3392" s="14">
        <f t="shared" si="55"/>
        <v>-1057967.08</v>
      </c>
      <c r="T3392" s="14"/>
      <c r="U3392" s="14"/>
      <c r="V3392" s="14"/>
      <c r="W3392" s="14"/>
      <c r="X3392" s="14"/>
      <c r="Y3392" s="14"/>
      <c r="Z3392" s="14"/>
      <c r="AA3392" s="14"/>
      <c r="AB3392" s="14"/>
      <c r="AC3392" s="14"/>
      <c r="AD3392" s="14"/>
      <c r="AE3392" s="14"/>
      <c r="AF3392" s="14"/>
      <c r="AG3392" s="14"/>
      <c r="AH3392" s="14"/>
      <c r="AI3392" s="14"/>
      <c r="AJ3392" s="14"/>
      <c r="AK3392" s="14"/>
      <c r="AL3392" s="14"/>
    </row>
    <row r="3393" spans="1:38">
      <c r="A3393" s="14"/>
      <c r="B3393" s="14"/>
      <c r="C3393" s="14"/>
      <c r="D3393" s="14"/>
      <c r="E3393" s="14"/>
      <c r="F3393" s="14"/>
      <c r="G3393" s="14"/>
      <c r="H3393" s="14"/>
      <c r="I3393" s="14"/>
      <c r="J3393" s="14"/>
      <c r="K3393" s="14"/>
      <c r="L3393" s="14"/>
      <c r="M3393" s="14"/>
      <c r="N3393" s="14"/>
      <c r="O3393" s="14"/>
      <c r="Q3393" s="14" t="str">
        <f>IF(moras!H3385="SI", moras!C3385, "")</f>
        <v/>
      </c>
      <c r="R3393" s="14">
        <f>IF(moras!H3385="NO", moras!C3385, "")</f>
        <v>586234.97</v>
      </c>
      <c r="S3393" s="14">
        <f t="shared" si="55"/>
        <v>-586234.97</v>
      </c>
      <c r="T3393" s="14"/>
      <c r="U3393" s="14"/>
      <c r="V3393" s="14"/>
      <c r="W3393" s="14"/>
      <c r="X3393" s="14"/>
      <c r="Y3393" s="14"/>
      <c r="Z3393" s="14"/>
      <c r="AA3393" s="14"/>
      <c r="AB3393" s="14"/>
      <c r="AC3393" s="14"/>
      <c r="AD3393" s="14"/>
      <c r="AE3393" s="14"/>
      <c r="AF3393" s="14"/>
      <c r="AG3393" s="14"/>
      <c r="AH3393" s="14"/>
      <c r="AI3393" s="14"/>
      <c r="AJ3393" s="14"/>
      <c r="AK3393" s="14"/>
      <c r="AL3393" s="14"/>
    </row>
    <row r="3394" spans="1:38">
      <c r="A3394" s="14"/>
      <c r="B3394" s="14"/>
      <c r="C3394" s="14"/>
      <c r="D3394" s="14"/>
      <c r="E3394" s="14"/>
      <c r="F3394" s="14"/>
      <c r="G3394" s="14"/>
      <c r="H3394" s="14"/>
      <c r="I3394" s="14"/>
      <c r="J3394" s="14"/>
      <c r="K3394" s="14"/>
      <c r="L3394" s="14"/>
      <c r="M3394" s="14"/>
      <c r="N3394" s="14"/>
      <c r="O3394" s="14"/>
      <c r="Q3394" s="14" t="str">
        <f>IF(moras!H3386="SI", moras!C3386, "")</f>
        <v/>
      </c>
      <c r="R3394" s="14">
        <f>IF(moras!H3386="NO", moras!C3386, "")</f>
        <v>278030</v>
      </c>
      <c r="S3394" s="14">
        <f t="shared" si="55"/>
        <v>-278030</v>
      </c>
      <c r="T3394" s="14"/>
      <c r="U3394" s="14"/>
      <c r="V3394" s="14"/>
      <c r="W3394" s="14"/>
      <c r="X3394" s="14"/>
      <c r="Y3394" s="14"/>
      <c r="Z3394" s="14"/>
      <c r="AA3394" s="14"/>
      <c r="AB3394" s="14"/>
      <c r="AC3394" s="14"/>
      <c r="AD3394" s="14"/>
      <c r="AE3394" s="14"/>
      <c r="AF3394" s="14"/>
      <c r="AG3394" s="14"/>
      <c r="AH3394" s="14"/>
      <c r="AI3394" s="14"/>
      <c r="AJ3394" s="14"/>
      <c r="AK3394" s="14"/>
      <c r="AL3394" s="14"/>
    </row>
    <row r="3395" spans="1:38">
      <c r="A3395" s="14"/>
      <c r="B3395" s="14"/>
      <c r="C3395" s="14"/>
      <c r="D3395" s="14"/>
      <c r="E3395" s="14"/>
      <c r="F3395" s="14"/>
      <c r="G3395" s="14"/>
      <c r="H3395" s="14"/>
      <c r="I3395" s="14"/>
      <c r="J3395" s="14"/>
      <c r="K3395" s="14"/>
      <c r="L3395" s="14"/>
      <c r="M3395" s="14"/>
      <c r="N3395" s="14"/>
      <c r="O3395" s="14"/>
      <c r="Q3395" s="14">
        <f>IF(moras!H3387="SI", moras!C3387, "")</f>
        <v>399148</v>
      </c>
      <c r="R3395" s="14" t="str">
        <f>IF(moras!H3387="NO", moras!C3387, "")</f>
        <v/>
      </c>
      <c r="S3395" s="14" t="e">
        <f t="shared" si="55"/>
        <v>#VALUE!</v>
      </c>
      <c r="T3395" s="14"/>
      <c r="U3395" s="14"/>
      <c r="V3395" s="14"/>
      <c r="W3395" s="14"/>
      <c r="X3395" s="14"/>
      <c r="Y3395" s="14"/>
      <c r="Z3395" s="14"/>
      <c r="AA3395" s="14"/>
      <c r="AB3395" s="14"/>
      <c r="AC3395" s="14"/>
      <c r="AD3395" s="14"/>
      <c r="AE3395" s="14"/>
      <c r="AF3395" s="14"/>
      <c r="AG3395" s="14"/>
      <c r="AH3395" s="14"/>
      <c r="AI3395" s="14"/>
      <c r="AJ3395" s="14"/>
      <c r="AK3395" s="14"/>
      <c r="AL3395" s="14"/>
    </row>
    <row r="3396" spans="1:38">
      <c r="A3396" s="14"/>
      <c r="B3396" s="14"/>
      <c r="C3396" s="14"/>
      <c r="D3396" s="14"/>
      <c r="E3396" s="14"/>
      <c r="F3396" s="14"/>
      <c r="G3396" s="14"/>
      <c r="H3396" s="14"/>
      <c r="I3396" s="14"/>
      <c r="J3396" s="14"/>
      <c r="K3396" s="14"/>
      <c r="L3396" s="14"/>
      <c r="M3396" s="14"/>
      <c r="N3396" s="14"/>
      <c r="O3396" s="14"/>
      <c r="Q3396" s="14" t="str">
        <f>IF(moras!H3388="SI", moras!C3388, "")</f>
        <v/>
      </c>
      <c r="R3396" s="14">
        <f>IF(moras!H3388="NO", moras!C3388, "")</f>
        <v>1377923.86</v>
      </c>
      <c r="S3396" s="14">
        <f t="shared" si="55"/>
        <v>-1377923.86</v>
      </c>
      <c r="T3396" s="14"/>
      <c r="U3396" s="14"/>
      <c r="V3396" s="14"/>
      <c r="W3396" s="14"/>
      <c r="X3396" s="14"/>
      <c r="Y3396" s="14"/>
      <c r="Z3396" s="14"/>
      <c r="AA3396" s="14"/>
      <c r="AB3396" s="14"/>
      <c r="AC3396" s="14"/>
      <c r="AD3396" s="14"/>
      <c r="AE3396" s="14"/>
      <c r="AF3396" s="14"/>
      <c r="AG3396" s="14"/>
      <c r="AH3396" s="14"/>
      <c r="AI3396" s="14"/>
      <c r="AJ3396" s="14"/>
      <c r="AK3396" s="14"/>
      <c r="AL3396" s="14"/>
    </row>
    <row r="3397" spans="1:38">
      <c r="A3397" s="14"/>
      <c r="B3397" s="14"/>
      <c r="C3397" s="14"/>
      <c r="D3397" s="14"/>
      <c r="E3397" s="14"/>
      <c r="F3397" s="14"/>
      <c r="G3397" s="14"/>
      <c r="H3397" s="14"/>
      <c r="I3397" s="14"/>
      <c r="J3397" s="14"/>
      <c r="K3397" s="14"/>
      <c r="L3397" s="14"/>
      <c r="M3397" s="14"/>
      <c r="N3397" s="14"/>
      <c r="O3397" s="14"/>
      <c r="Q3397" s="14">
        <f>IF(moras!H3389="SI", moras!C3389, "")</f>
        <v>384000</v>
      </c>
      <c r="R3397" s="14" t="str">
        <f>IF(moras!H3389="NO", moras!C3389, "")</f>
        <v/>
      </c>
      <c r="S3397" s="14" t="e">
        <f t="shared" si="55"/>
        <v>#VALUE!</v>
      </c>
      <c r="T3397" s="14"/>
      <c r="U3397" s="14"/>
      <c r="V3397" s="14"/>
      <c r="W3397" s="14"/>
      <c r="X3397" s="14"/>
      <c r="Y3397" s="14"/>
      <c r="Z3397" s="14"/>
      <c r="AA3397" s="14"/>
      <c r="AB3397" s="14"/>
      <c r="AC3397" s="14"/>
      <c r="AD3397" s="14"/>
      <c r="AE3397" s="14"/>
      <c r="AF3397" s="14"/>
      <c r="AG3397" s="14"/>
      <c r="AH3397" s="14"/>
      <c r="AI3397" s="14"/>
      <c r="AJ3397" s="14"/>
      <c r="AK3397" s="14"/>
      <c r="AL3397" s="14"/>
    </row>
    <row r="3398" spans="1:38">
      <c r="A3398" s="14"/>
      <c r="B3398" s="14"/>
      <c r="C3398" s="14"/>
      <c r="D3398" s="14"/>
      <c r="E3398" s="14"/>
      <c r="F3398" s="14"/>
      <c r="G3398" s="14"/>
      <c r="H3398" s="14"/>
      <c r="I3398" s="14"/>
      <c r="J3398" s="14"/>
      <c r="K3398" s="14"/>
      <c r="L3398" s="14"/>
      <c r="M3398" s="14"/>
      <c r="N3398" s="14"/>
      <c r="O3398" s="14"/>
      <c r="Q3398" s="14" t="str">
        <f>IF(moras!H3390="SI", moras!C3390, "")</f>
        <v/>
      </c>
      <c r="R3398" s="14">
        <f>IF(moras!H3390="NO", moras!C3390, "")</f>
        <v>641830</v>
      </c>
      <c r="S3398" s="14">
        <f t="shared" si="55"/>
        <v>-641830</v>
      </c>
      <c r="T3398" s="14"/>
      <c r="U3398" s="14"/>
      <c r="V3398" s="14"/>
      <c r="W3398" s="14"/>
      <c r="X3398" s="14"/>
      <c r="Y3398" s="14"/>
      <c r="Z3398" s="14"/>
      <c r="AA3398" s="14"/>
      <c r="AB3398" s="14"/>
      <c r="AC3398" s="14"/>
      <c r="AD3398" s="14"/>
      <c r="AE3398" s="14"/>
      <c r="AF3398" s="14"/>
      <c r="AG3398" s="14"/>
      <c r="AH3398" s="14"/>
      <c r="AI3398" s="14"/>
      <c r="AJ3398" s="14"/>
      <c r="AK3398" s="14"/>
      <c r="AL3398" s="14"/>
    </row>
    <row r="3399" spans="1:38">
      <c r="A3399" s="14"/>
      <c r="B3399" s="14"/>
      <c r="C3399" s="14"/>
      <c r="D3399" s="14"/>
      <c r="E3399" s="14"/>
      <c r="F3399" s="14"/>
      <c r="G3399" s="14"/>
      <c r="H3399" s="14"/>
      <c r="I3399" s="14"/>
      <c r="J3399" s="14"/>
      <c r="K3399" s="14"/>
      <c r="L3399" s="14"/>
      <c r="M3399" s="14"/>
      <c r="N3399" s="14"/>
      <c r="O3399" s="14"/>
      <c r="Q3399" s="14" t="str">
        <f>IF(moras!H3391="SI", moras!C3391, "")</f>
        <v/>
      </c>
      <c r="R3399" s="14">
        <f>IF(moras!H3391="NO", moras!C3391, "")</f>
        <v>467680.51</v>
      </c>
      <c r="S3399" s="14">
        <f t="shared" si="55"/>
        <v>-467680.51</v>
      </c>
      <c r="T3399" s="14"/>
      <c r="U3399" s="14"/>
      <c r="V3399" s="14"/>
      <c r="W3399" s="14"/>
      <c r="X3399" s="14"/>
      <c r="Y3399" s="14"/>
      <c r="Z3399" s="14"/>
      <c r="AA3399" s="14"/>
      <c r="AB3399" s="14"/>
      <c r="AC3399" s="14"/>
      <c r="AD3399" s="14"/>
      <c r="AE3399" s="14"/>
      <c r="AF3399" s="14"/>
      <c r="AG3399" s="14"/>
      <c r="AH3399" s="14"/>
      <c r="AI3399" s="14"/>
      <c r="AJ3399" s="14"/>
      <c r="AK3399" s="14"/>
      <c r="AL3399" s="14"/>
    </row>
    <row r="3400" spans="1:38">
      <c r="A3400" s="14"/>
      <c r="B3400" s="14"/>
      <c r="C3400" s="14"/>
      <c r="D3400" s="14"/>
      <c r="E3400" s="14"/>
      <c r="F3400" s="14"/>
      <c r="G3400" s="14"/>
      <c r="H3400" s="14"/>
      <c r="I3400" s="14"/>
      <c r="J3400" s="14"/>
      <c r="K3400" s="14"/>
      <c r="L3400" s="14"/>
      <c r="M3400" s="14"/>
      <c r="N3400" s="14"/>
      <c r="O3400" s="14"/>
      <c r="Q3400" s="14" t="str">
        <f>IF(moras!H3392="SI", moras!C3392, "")</f>
        <v/>
      </c>
      <c r="R3400" s="14">
        <f>IF(moras!H3392="NO", moras!C3392, "")</f>
        <v>572881</v>
      </c>
      <c r="S3400" s="14">
        <f t="shared" si="55"/>
        <v>-572881</v>
      </c>
      <c r="T3400" s="14"/>
      <c r="U3400" s="14"/>
      <c r="V3400" s="14"/>
      <c r="W3400" s="14"/>
      <c r="X3400" s="14"/>
      <c r="Y3400" s="14"/>
      <c r="Z3400" s="14"/>
      <c r="AA3400" s="14"/>
      <c r="AB3400" s="14"/>
      <c r="AC3400" s="14"/>
      <c r="AD3400" s="14"/>
      <c r="AE3400" s="14"/>
      <c r="AF3400" s="14"/>
      <c r="AG3400" s="14"/>
      <c r="AH3400" s="14"/>
      <c r="AI3400" s="14"/>
      <c r="AJ3400" s="14"/>
      <c r="AK3400" s="14"/>
      <c r="AL3400" s="14"/>
    </row>
    <row r="3401" spans="1:38">
      <c r="A3401" s="14"/>
      <c r="B3401" s="14"/>
      <c r="C3401" s="14"/>
      <c r="D3401" s="14"/>
      <c r="E3401" s="14"/>
      <c r="F3401" s="14"/>
      <c r="G3401" s="14"/>
      <c r="H3401" s="14"/>
      <c r="I3401" s="14"/>
      <c r="J3401" s="14"/>
      <c r="K3401" s="14"/>
      <c r="L3401" s="14"/>
      <c r="M3401" s="14"/>
      <c r="N3401" s="14"/>
      <c r="O3401" s="14"/>
      <c r="Q3401" s="14" t="str">
        <f>IF(moras!H3393="SI", moras!C3393, "")</f>
        <v/>
      </c>
      <c r="R3401" s="14">
        <f>IF(moras!H3393="NO", moras!C3393, "")</f>
        <v>450242.43</v>
      </c>
      <c r="S3401" s="14">
        <f t="shared" si="55"/>
        <v>-450242.43</v>
      </c>
      <c r="T3401" s="14"/>
      <c r="U3401" s="14"/>
      <c r="V3401" s="14"/>
      <c r="W3401" s="14"/>
      <c r="X3401" s="14"/>
      <c r="Y3401" s="14"/>
      <c r="Z3401" s="14"/>
      <c r="AA3401" s="14"/>
      <c r="AB3401" s="14"/>
      <c r="AC3401" s="14"/>
      <c r="AD3401" s="14"/>
      <c r="AE3401" s="14"/>
      <c r="AF3401" s="14"/>
      <c r="AG3401" s="14"/>
      <c r="AH3401" s="14"/>
      <c r="AI3401" s="14"/>
      <c r="AJ3401" s="14"/>
      <c r="AK3401" s="14"/>
      <c r="AL3401" s="14"/>
    </row>
    <row r="3402" spans="1:38">
      <c r="A3402" s="14"/>
      <c r="B3402" s="14"/>
      <c r="C3402" s="14"/>
      <c r="D3402" s="14"/>
      <c r="E3402" s="14"/>
      <c r="F3402" s="14"/>
      <c r="G3402" s="14"/>
      <c r="H3402" s="14"/>
      <c r="I3402" s="14"/>
      <c r="J3402" s="14"/>
      <c r="K3402" s="14"/>
      <c r="L3402" s="14"/>
      <c r="M3402" s="14"/>
      <c r="N3402" s="14"/>
      <c r="O3402" s="14"/>
      <c r="Q3402" s="14" t="str">
        <f>IF(moras!H3394="SI", moras!C3394, "")</f>
        <v/>
      </c>
      <c r="R3402" s="14">
        <f>IF(moras!H3394="NO", moras!C3394, "")</f>
        <v>618962.9</v>
      </c>
      <c r="S3402" s="14">
        <f t="shared" si="55"/>
        <v>-618962.9</v>
      </c>
      <c r="T3402" s="14"/>
      <c r="U3402" s="14"/>
      <c r="V3402" s="14"/>
      <c r="W3402" s="14"/>
      <c r="X3402" s="14"/>
      <c r="Y3402" s="14"/>
      <c r="Z3402" s="14"/>
      <c r="AA3402" s="14"/>
      <c r="AB3402" s="14"/>
      <c r="AC3402" s="14"/>
      <c r="AD3402" s="14"/>
      <c r="AE3402" s="14"/>
      <c r="AF3402" s="14"/>
      <c r="AG3402" s="14"/>
      <c r="AH3402" s="14"/>
      <c r="AI3402" s="14"/>
      <c r="AJ3402" s="14"/>
      <c r="AK3402" s="14"/>
      <c r="AL3402" s="14"/>
    </row>
    <row r="3403" spans="1:38">
      <c r="A3403" s="14"/>
      <c r="B3403" s="14"/>
      <c r="C3403" s="14"/>
      <c r="D3403" s="14"/>
      <c r="E3403" s="14"/>
      <c r="F3403" s="14"/>
      <c r="G3403" s="14"/>
      <c r="H3403" s="14"/>
      <c r="I3403" s="14"/>
      <c r="J3403" s="14"/>
      <c r="K3403" s="14"/>
      <c r="L3403" s="14"/>
      <c r="M3403" s="14"/>
      <c r="N3403" s="14"/>
      <c r="O3403" s="14"/>
      <c r="Q3403" s="14" t="str">
        <f>IF(moras!H3395="SI", moras!C3395, "")</f>
        <v/>
      </c>
      <c r="R3403" s="14">
        <f>IF(moras!H3395="NO", moras!C3395, "")</f>
        <v>319591</v>
      </c>
      <c r="S3403" s="14">
        <f t="shared" ref="S3403:S3466" si="56">-R3403</f>
        <v>-319591</v>
      </c>
      <c r="T3403" s="14"/>
      <c r="U3403" s="14"/>
      <c r="V3403" s="14"/>
      <c r="W3403" s="14"/>
      <c r="X3403" s="14"/>
      <c r="Y3403" s="14"/>
      <c r="Z3403" s="14"/>
      <c r="AA3403" s="14"/>
      <c r="AB3403" s="14"/>
      <c r="AC3403" s="14"/>
      <c r="AD3403" s="14"/>
      <c r="AE3403" s="14"/>
      <c r="AF3403" s="14"/>
      <c r="AG3403" s="14"/>
      <c r="AH3403" s="14"/>
      <c r="AI3403" s="14"/>
      <c r="AJ3403" s="14"/>
      <c r="AK3403" s="14"/>
      <c r="AL3403" s="14"/>
    </row>
    <row r="3404" spans="1:38">
      <c r="A3404" s="14"/>
      <c r="B3404" s="14"/>
      <c r="C3404" s="14"/>
      <c r="D3404" s="14"/>
      <c r="E3404" s="14"/>
      <c r="F3404" s="14"/>
      <c r="G3404" s="14"/>
      <c r="H3404" s="14"/>
      <c r="I3404" s="14"/>
      <c r="J3404" s="14"/>
      <c r="K3404" s="14"/>
      <c r="L3404" s="14"/>
      <c r="M3404" s="14"/>
      <c r="N3404" s="14"/>
      <c r="O3404" s="14"/>
      <c r="Q3404" s="14">
        <f>IF(moras!H3396="SI", moras!C3396, "")</f>
        <v>316412</v>
      </c>
      <c r="R3404" s="14" t="str">
        <f>IF(moras!H3396="NO", moras!C3396, "")</f>
        <v/>
      </c>
      <c r="S3404" s="14" t="e">
        <f t="shared" si="56"/>
        <v>#VALUE!</v>
      </c>
      <c r="T3404" s="14"/>
      <c r="U3404" s="14"/>
      <c r="V3404" s="14"/>
      <c r="W3404" s="14"/>
      <c r="X3404" s="14"/>
      <c r="Y3404" s="14"/>
      <c r="Z3404" s="14"/>
      <c r="AA3404" s="14"/>
      <c r="AB3404" s="14"/>
      <c r="AC3404" s="14"/>
      <c r="AD3404" s="14"/>
      <c r="AE3404" s="14"/>
      <c r="AF3404" s="14"/>
      <c r="AG3404" s="14"/>
      <c r="AH3404" s="14"/>
      <c r="AI3404" s="14"/>
      <c r="AJ3404" s="14"/>
      <c r="AK3404" s="14"/>
      <c r="AL3404" s="14"/>
    </row>
    <row r="3405" spans="1:38">
      <c r="A3405" s="14"/>
      <c r="B3405" s="14"/>
      <c r="C3405" s="14"/>
      <c r="D3405" s="14"/>
      <c r="E3405" s="14"/>
      <c r="F3405" s="14"/>
      <c r="G3405" s="14"/>
      <c r="H3405" s="14"/>
      <c r="I3405" s="14"/>
      <c r="J3405" s="14"/>
      <c r="K3405" s="14"/>
      <c r="L3405" s="14"/>
      <c r="M3405" s="14"/>
      <c r="N3405" s="14"/>
      <c r="O3405" s="14"/>
      <c r="Q3405" s="14" t="str">
        <f>IF(moras!H3397="SI", moras!C3397, "")</f>
        <v/>
      </c>
      <c r="R3405" s="14">
        <f>IF(moras!H3397="NO", moras!C3397, "")</f>
        <v>356455</v>
      </c>
      <c r="S3405" s="14">
        <f t="shared" si="56"/>
        <v>-356455</v>
      </c>
      <c r="T3405" s="14"/>
      <c r="U3405" s="14"/>
      <c r="V3405" s="14"/>
      <c r="W3405" s="14"/>
      <c r="X3405" s="14"/>
      <c r="Y3405" s="14"/>
      <c r="Z3405" s="14"/>
      <c r="AA3405" s="14"/>
      <c r="AB3405" s="14"/>
      <c r="AC3405" s="14"/>
      <c r="AD3405" s="14"/>
      <c r="AE3405" s="14"/>
      <c r="AF3405" s="14"/>
      <c r="AG3405" s="14"/>
      <c r="AH3405" s="14"/>
      <c r="AI3405" s="14"/>
      <c r="AJ3405" s="14"/>
      <c r="AK3405" s="14"/>
      <c r="AL3405" s="14"/>
    </row>
    <row r="3406" spans="1:38">
      <c r="A3406" s="14"/>
      <c r="B3406" s="14"/>
      <c r="C3406" s="14"/>
      <c r="D3406" s="14"/>
      <c r="E3406" s="14"/>
      <c r="F3406" s="14"/>
      <c r="G3406" s="14"/>
      <c r="H3406" s="14"/>
      <c r="I3406" s="14"/>
      <c r="J3406" s="14"/>
      <c r="K3406" s="14"/>
      <c r="L3406" s="14"/>
      <c r="M3406" s="14"/>
      <c r="N3406" s="14"/>
      <c r="O3406" s="14"/>
      <c r="Q3406" s="14" t="str">
        <f>IF(moras!H3398="SI", moras!C3398, "")</f>
        <v/>
      </c>
      <c r="R3406" s="14">
        <f>IF(moras!H3398="NO", moras!C3398, "")</f>
        <v>785855.82</v>
      </c>
      <c r="S3406" s="14">
        <f t="shared" si="56"/>
        <v>-785855.82</v>
      </c>
      <c r="T3406" s="14"/>
      <c r="U3406" s="14"/>
      <c r="V3406" s="14"/>
      <c r="W3406" s="14"/>
      <c r="X3406" s="14"/>
      <c r="Y3406" s="14"/>
      <c r="Z3406" s="14"/>
      <c r="AA3406" s="14"/>
      <c r="AB3406" s="14"/>
      <c r="AC3406" s="14"/>
      <c r="AD3406" s="14"/>
      <c r="AE3406" s="14"/>
      <c r="AF3406" s="14"/>
      <c r="AG3406" s="14"/>
      <c r="AH3406" s="14"/>
      <c r="AI3406" s="14"/>
      <c r="AJ3406" s="14"/>
      <c r="AK3406" s="14"/>
      <c r="AL3406" s="14"/>
    </row>
    <row r="3407" spans="1:38">
      <c r="A3407" s="14"/>
      <c r="B3407" s="14"/>
      <c r="C3407" s="14"/>
      <c r="D3407" s="14"/>
      <c r="E3407" s="14"/>
      <c r="F3407" s="14"/>
      <c r="G3407" s="14"/>
      <c r="H3407" s="14"/>
      <c r="I3407" s="14"/>
      <c r="J3407" s="14"/>
      <c r="K3407" s="14"/>
      <c r="L3407" s="14"/>
      <c r="M3407" s="14"/>
      <c r="N3407" s="14"/>
      <c r="O3407" s="14"/>
      <c r="Q3407" s="14" t="str">
        <f>IF(moras!H3399="SI", moras!C3399, "")</f>
        <v/>
      </c>
      <c r="R3407" s="14">
        <f>IF(moras!H3399="NO", moras!C3399, "")</f>
        <v>420000</v>
      </c>
      <c r="S3407" s="14">
        <f t="shared" si="56"/>
        <v>-420000</v>
      </c>
      <c r="T3407" s="14"/>
      <c r="U3407" s="14"/>
      <c r="V3407" s="14"/>
      <c r="W3407" s="14"/>
      <c r="X3407" s="14"/>
      <c r="Y3407" s="14"/>
      <c r="Z3407" s="14"/>
      <c r="AA3407" s="14"/>
      <c r="AB3407" s="14"/>
      <c r="AC3407" s="14"/>
      <c r="AD3407" s="14"/>
      <c r="AE3407" s="14"/>
      <c r="AF3407" s="14"/>
      <c r="AG3407" s="14"/>
      <c r="AH3407" s="14"/>
      <c r="AI3407" s="14"/>
      <c r="AJ3407" s="14"/>
      <c r="AK3407" s="14"/>
      <c r="AL3407" s="14"/>
    </row>
    <row r="3408" spans="1:38">
      <c r="A3408" s="14"/>
      <c r="B3408" s="14"/>
      <c r="C3408" s="14"/>
      <c r="D3408" s="14"/>
      <c r="E3408" s="14"/>
      <c r="F3408" s="14"/>
      <c r="G3408" s="14"/>
      <c r="H3408" s="14"/>
      <c r="I3408" s="14"/>
      <c r="J3408" s="14"/>
      <c r="K3408" s="14"/>
      <c r="L3408" s="14"/>
      <c r="M3408" s="14"/>
      <c r="N3408" s="14"/>
      <c r="O3408" s="14"/>
      <c r="Q3408" s="14">
        <f>IF(moras!H3400="SI", moras!C3400, "")</f>
        <v>405063</v>
      </c>
      <c r="R3408" s="14" t="str">
        <f>IF(moras!H3400="NO", moras!C3400, "")</f>
        <v/>
      </c>
      <c r="S3408" s="14" t="e">
        <f t="shared" si="56"/>
        <v>#VALUE!</v>
      </c>
      <c r="T3408" s="14"/>
      <c r="U3408" s="14"/>
      <c r="V3408" s="14"/>
      <c r="W3408" s="14"/>
      <c r="X3408" s="14"/>
      <c r="Y3408" s="14"/>
      <c r="Z3408" s="14"/>
      <c r="AA3408" s="14"/>
      <c r="AB3408" s="14"/>
      <c r="AC3408" s="14"/>
      <c r="AD3408" s="14"/>
      <c r="AE3408" s="14"/>
      <c r="AF3408" s="14"/>
      <c r="AG3408" s="14"/>
      <c r="AH3408" s="14"/>
      <c r="AI3408" s="14"/>
      <c r="AJ3408" s="14"/>
      <c r="AK3408" s="14"/>
      <c r="AL3408" s="14"/>
    </row>
    <row r="3409" spans="1:38">
      <c r="A3409" s="14"/>
      <c r="B3409" s="14"/>
      <c r="C3409" s="14"/>
      <c r="D3409" s="14"/>
      <c r="E3409" s="14"/>
      <c r="F3409" s="14"/>
      <c r="G3409" s="14"/>
      <c r="H3409" s="14"/>
      <c r="I3409" s="14"/>
      <c r="J3409" s="14"/>
      <c r="K3409" s="14"/>
      <c r="L3409" s="14"/>
      <c r="M3409" s="14"/>
      <c r="N3409" s="14"/>
      <c r="O3409" s="14"/>
      <c r="Q3409" s="14" t="str">
        <f>IF(moras!H3401="SI", moras!C3401, "")</f>
        <v/>
      </c>
      <c r="R3409" s="14">
        <f>IF(moras!H3401="NO", moras!C3401, "")</f>
        <v>297139</v>
      </c>
      <c r="S3409" s="14">
        <f t="shared" si="56"/>
        <v>-297139</v>
      </c>
      <c r="T3409" s="14"/>
      <c r="U3409" s="14"/>
      <c r="V3409" s="14"/>
      <c r="W3409" s="14"/>
      <c r="X3409" s="14"/>
      <c r="Y3409" s="14"/>
      <c r="Z3409" s="14"/>
      <c r="AA3409" s="14"/>
      <c r="AB3409" s="14"/>
      <c r="AC3409" s="14"/>
      <c r="AD3409" s="14"/>
      <c r="AE3409" s="14"/>
      <c r="AF3409" s="14"/>
      <c r="AG3409" s="14"/>
      <c r="AH3409" s="14"/>
      <c r="AI3409" s="14"/>
      <c r="AJ3409" s="14"/>
      <c r="AK3409" s="14"/>
      <c r="AL3409" s="14"/>
    </row>
    <row r="3410" spans="1:38">
      <c r="A3410" s="14"/>
      <c r="B3410" s="14"/>
      <c r="C3410" s="14"/>
      <c r="D3410" s="14"/>
      <c r="E3410" s="14"/>
      <c r="F3410" s="14"/>
      <c r="G3410" s="14"/>
      <c r="H3410" s="14"/>
      <c r="I3410" s="14"/>
      <c r="J3410" s="14"/>
      <c r="K3410" s="14"/>
      <c r="L3410" s="14"/>
      <c r="M3410" s="14"/>
      <c r="N3410" s="14"/>
      <c r="O3410" s="14"/>
      <c r="Q3410" s="14" t="str">
        <f>IF(moras!H3402="SI", moras!C3402, "")</f>
        <v/>
      </c>
      <c r="R3410" s="14">
        <f>IF(moras!H3402="NO", moras!C3402, "")</f>
        <v>175000</v>
      </c>
      <c r="S3410" s="14">
        <f t="shared" si="56"/>
        <v>-175000</v>
      </c>
      <c r="T3410" s="14"/>
      <c r="U3410" s="14"/>
      <c r="V3410" s="14"/>
      <c r="W3410" s="14"/>
      <c r="X3410" s="14"/>
      <c r="Y3410" s="14"/>
      <c r="Z3410" s="14"/>
      <c r="AA3410" s="14"/>
      <c r="AB3410" s="14"/>
      <c r="AC3410" s="14"/>
      <c r="AD3410" s="14"/>
      <c r="AE3410" s="14"/>
      <c r="AF3410" s="14"/>
      <c r="AG3410" s="14"/>
      <c r="AH3410" s="14"/>
      <c r="AI3410" s="14"/>
      <c r="AJ3410" s="14"/>
      <c r="AK3410" s="14"/>
      <c r="AL3410" s="14"/>
    </row>
    <row r="3411" spans="1:38">
      <c r="A3411" s="14"/>
      <c r="B3411" s="14"/>
      <c r="C3411" s="14"/>
      <c r="D3411" s="14"/>
      <c r="E3411" s="14"/>
      <c r="F3411" s="14"/>
      <c r="G3411" s="14"/>
      <c r="H3411" s="14"/>
      <c r="I3411" s="14"/>
      <c r="J3411" s="14"/>
      <c r="K3411" s="14"/>
      <c r="L3411" s="14"/>
      <c r="M3411" s="14"/>
      <c r="N3411" s="14"/>
      <c r="O3411" s="14"/>
      <c r="Q3411" s="14" t="str">
        <f>IF(moras!H3403="SI", moras!C3403, "")</f>
        <v/>
      </c>
      <c r="R3411" s="14">
        <f>IF(moras!H3403="NO", moras!C3403, "")</f>
        <v>299647</v>
      </c>
      <c r="S3411" s="14">
        <f t="shared" si="56"/>
        <v>-299647</v>
      </c>
      <c r="T3411" s="14"/>
      <c r="U3411" s="14"/>
      <c r="V3411" s="14"/>
      <c r="W3411" s="14"/>
      <c r="X3411" s="14"/>
      <c r="Y3411" s="14"/>
      <c r="Z3411" s="14"/>
      <c r="AA3411" s="14"/>
      <c r="AB3411" s="14"/>
      <c r="AC3411" s="14"/>
      <c r="AD3411" s="14"/>
      <c r="AE3411" s="14"/>
      <c r="AF3411" s="14"/>
      <c r="AG3411" s="14"/>
      <c r="AH3411" s="14"/>
      <c r="AI3411" s="14"/>
      <c r="AJ3411" s="14"/>
      <c r="AK3411" s="14"/>
      <c r="AL3411" s="14"/>
    </row>
    <row r="3412" spans="1:38">
      <c r="A3412" s="14"/>
      <c r="B3412" s="14"/>
      <c r="C3412" s="14"/>
      <c r="D3412" s="14"/>
      <c r="E3412" s="14"/>
      <c r="F3412" s="14"/>
      <c r="G3412" s="14"/>
      <c r="H3412" s="14"/>
      <c r="I3412" s="14"/>
      <c r="J3412" s="14"/>
      <c r="K3412" s="14"/>
      <c r="L3412" s="14"/>
      <c r="M3412" s="14"/>
      <c r="N3412" s="14"/>
      <c r="O3412" s="14"/>
      <c r="Q3412" s="14" t="str">
        <f>IF(moras!H3404="SI", moras!C3404, "")</f>
        <v/>
      </c>
      <c r="R3412" s="14">
        <f>IF(moras!H3404="NO", moras!C3404, "")</f>
        <v>1202402.74</v>
      </c>
      <c r="S3412" s="14">
        <f t="shared" si="56"/>
        <v>-1202402.74</v>
      </c>
      <c r="T3412" s="14"/>
      <c r="U3412" s="14"/>
      <c r="V3412" s="14"/>
      <c r="W3412" s="14"/>
      <c r="X3412" s="14"/>
      <c r="Y3412" s="14"/>
      <c r="Z3412" s="14"/>
      <c r="AA3412" s="14"/>
      <c r="AB3412" s="14"/>
      <c r="AC3412" s="14"/>
      <c r="AD3412" s="14"/>
      <c r="AE3412" s="14"/>
      <c r="AF3412" s="14"/>
      <c r="AG3412" s="14"/>
      <c r="AH3412" s="14"/>
      <c r="AI3412" s="14"/>
      <c r="AJ3412" s="14"/>
      <c r="AK3412" s="14"/>
      <c r="AL3412" s="14"/>
    </row>
    <row r="3413" spans="1:38">
      <c r="A3413" s="14"/>
      <c r="B3413" s="14"/>
      <c r="C3413" s="14"/>
      <c r="D3413" s="14"/>
      <c r="E3413" s="14"/>
      <c r="F3413" s="14"/>
      <c r="G3413" s="14"/>
      <c r="H3413" s="14"/>
      <c r="I3413" s="14"/>
      <c r="J3413" s="14"/>
      <c r="K3413" s="14"/>
      <c r="L3413" s="14"/>
      <c r="M3413" s="14"/>
      <c r="N3413" s="14"/>
      <c r="O3413" s="14"/>
      <c r="Q3413" s="14" t="str">
        <f>IF(moras!H3405="SI", moras!C3405, "")</f>
        <v/>
      </c>
      <c r="R3413" s="14">
        <f>IF(moras!H3405="NO", moras!C3405, "")</f>
        <v>264929.65999999997</v>
      </c>
      <c r="S3413" s="14">
        <f t="shared" si="56"/>
        <v>-264929.65999999997</v>
      </c>
      <c r="T3413" s="14"/>
      <c r="U3413" s="14"/>
      <c r="V3413" s="14"/>
      <c r="W3413" s="14"/>
      <c r="X3413" s="14"/>
      <c r="Y3413" s="14"/>
      <c r="Z3413" s="14"/>
      <c r="AA3413" s="14"/>
      <c r="AB3413" s="14"/>
      <c r="AC3413" s="14"/>
      <c r="AD3413" s="14"/>
      <c r="AE3413" s="14"/>
      <c r="AF3413" s="14"/>
      <c r="AG3413" s="14"/>
      <c r="AH3413" s="14"/>
      <c r="AI3413" s="14"/>
      <c r="AJ3413" s="14"/>
      <c r="AK3413" s="14"/>
      <c r="AL3413" s="14"/>
    </row>
    <row r="3414" spans="1:38">
      <c r="A3414" s="14"/>
      <c r="B3414" s="14"/>
      <c r="C3414" s="14"/>
      <c r="D3414" s="14"/>
      <c r="E3414" s="14"/>
      <c r="F3414" s="14"/>
      <c r="G3414" s="14"/>
      <c r="H3414" s="14"/>
      <c r="I3414" s="14"/>
      <c r="J3414" s="14"/>
      <c r="K3414" s="14"/>
      <c r="L3414" s="14"/>
      <c r="M3414" s="14"/>
      <c r="N3414" s="14"/>
      <c r="O3414" s="14"/>
      <c r="Q3414" s="14" t="str">
        <f>IF(moras!H3406="SI", moras!C3406, "")</f>
        <v/>
      </c>
      <c r="R3414" s="14">
        <f>IF(moras!H3406="NO", moras!C3406, "")</f>
        <v>623902.14</v>
      </c>
      <c r="S3414" s="14">
        <f t="shared" si="56"/>
        <v>-623902.14</v>
      </c>
      <c r="T3414" s="14"/>
      <c r="U3414" s="14"/>
      <c r="V3414" s="14"/>
      <c r="W3414" s="14"/>
      <c r="X3414" s="14"/>
      <c r="Y3414" s="14"/>
      <c r="Z3414" s="14"/>
      <c r="AA3414" s="14"/>
      <c r="AB3414" s="14"/>
      <c r="AC3414" s="14"/>
      <c r="AD3414" s="14"/>
      <c r="AE3414" s="14"/>
      <c r="AF3414" s="14"/>
      <c r="AG3414" s="14"/>
      <c r="AH3414" s="14"/>
      <c r="AI3414" s="14"/>
      <c r="AJ3414" s="14"/>
      <c r="AK3414" s="14"/>
      <c r="AL3414" s="14"/>
    </row>
    <row r="3415" spans="1:38">
      <c r="A3415" s="14"/>
      <c r="B3415" s="14"/>
      <c r="C3415" s="14"/>
      <c r="D3415" s="14"/>
      <c r="E3415" s="14"/>
      <c r="F3415" s="14"/>
      <c r="G3415" s="14"/>
      <c r="H3415" s="14"/>
      <c r="I3415" s="14"/>
      <c r="J3415" s="14"/>
      <c r="K3415" s="14"/>
      <c r="L3415" s="14"/>
      <c r="M3415" s="14"/>
      <c r="N3415" s="14"/>
      <c r="O3415" s="14"/>
      <c r="Q3415" s="14" t="str">
        <f>IF(moras!H3407="SI", moras!C3407, "")</f>
        <v/>
      </c>
      <c r="R3415" s="14">
        <f>IF(moras!H3407="NO", moras!C3407, "")</f>
        <v>425046</v>
      </c>
      <c r="S3415" s="14">
        <f t="shared" si="56"/>
        <v>-425046</v>
      </c>
      <c r="T3415" s="14"/>
      <c r="U3415" s="14"/>
      <c r="V3415" s="14"/>
      <c r="W3415" s="14"/>
      <c r="X3415" s="14"/>
      <c r="Y3415" s="14"/>
      <c r="Z3415" s="14"/>
      <c r="AA3415" s="14"/>
      <c r="AB3415" s="14"/>
      <c r="AC3415" s="14"/>
      <c r="AD3415" s="14"/>
      <c r="AE3415" s="14"/>
      <c r="AF3415" s="14"/>
      <c r="AG3415" s="14"/>
      <c r="AH3415" s="14"/>
      <c r="AI3415" s="14"/>
      <c r="AJ3415" s="14"/>
      <c r="AK3415" s="14"/>
      <c r="AL3415" s="14"/>
    </row>
    <row r="3416" spans="1:38">
      <c r="A3416" s="14"/>
      <c r="B3416" s="14"/>
      <c r="C3416" s="14"/>
      <c r="D3416" s="14"/>
      <c r="E3416" s="14"/>
      <c r="F3416" s="14"/>
      <c r="G3416" s="14"/>
      <c r="H3416" s="14"/>
      <c r="I3416" s="14"/>
      <c r="J3416" s="14"/>
      <c r="K3416" s="14"/>
      <c r="L3416" s="14"/>
      <c r="M3416" s="14"/>
      <c r="N3416" s="14"/>
      <c r="O3416" s="14"/>
      <c r="Q3416" s="14" t="str">
        <f>IF(moras!H3408="SI", moras!C3408, "")</f>
        <v/>
      </c>
      <c r="R3416" s="14">
        <f>IF(moras!H3408="NO", moras!C3408, "")</f>
        <v>420375</v>
      </c>
      <c r="S3416" s="14">
        <f t="shared" si="56"/>
        <v>-420375</v>
      </c>
      <c r="T3416" s="14"/>
      <c r="U3416" s="14"/>
      <c r="V3416" s="14"/>
      <c r="W3416" s="14"/>
      <c r="X3416" s="14"/>
      <c r="Y3416" s="14"/>
      <c r="Z3416" s="14"/>
      <c r="AA3416" s="14"/>
      <c r="AB3416" s="14"/>
      <c r="AC3416" s="14"/>
      <c r="AD3416" s="14"/>
      <c r="AE3416" s="14"/>
      <c r="AF3416" s="14"/>
      <c r="AG3416" s="14"/>
      <c r="AH3416" s="14"/>
      <c r="AI3416" s="14"/>
      <c r="AJ3416" s="14"/>
      <c r="AK3416" s="14"/>
      <c r="AL3416" s="14"/>
    </row>
    <row r="3417" spans="1:38">
      <c r="A3417" s="14"/>
      <c r="B3417" s="14"/>
      <c r="C3417" s="14"/>
      <c r="D3417" s="14"/>
      <c r="E3417" s="14"/>
      <c r="F3417" s="14"/>
      <c r="G3417" s="14"/>
      <c r="H3417" s="14"/>
      <c r="I3417" s="14"/>
      <c r="J3417" s="14"/>
      <c r="K3417" s="14"/>
      <c r="L3417" s="14"/>
      <c r="M3417" s="14"/>
      <c r="N3417" s="14"/>
      <c r="O3417" s="14"/>
      <c r="Q3417" s="14" t="str">
        <f>IF(moras!H3409="SI", moras!C3409, "")</f>
        <v/>
      </c>
      <c r="R3417" s="14">
        <f>IF(moras!H3409="NO", moras!C3409, "")</f>
        <v>1429399.25</v>
      </c>
      <c r="S3417" s="14">
        <f t="shared" si="56"/>
        <v>-1429399.25</v>
      </c>
      <c r="T3417" s="14"/>
      <c r="U3417" s="14"/>
      <c r="V3417" s="14"/>
      <c r="W3417" s="14"/>
      <c r="X3417" s="14"/>
      <c r="Y3417" s="14"/>
      <c r="Z3417" s="14"/>
      <c r="AA3417" s="14"/>
      <c r="AB3417" s="14"/>
      <c r="AC3417" s="14"/>
      <c r="AD3417" s="14"/>
      <c r="AE3417" s="14"/>
      <c r="AF3417" s="14"/>
      <c r="AG3417" s="14"/>
      <c r="AH3417" s="14"/>
      <c r="AI3417" s="14"/>
      <c r="AJ3417" s="14"/>
      <c r="AK3417" s="14"/>
      <c r="AL3417" s="14"/>
    </row>
    <row r="3418" spans="1:38">
      <c r="A3418" s="14"/>
      <c r="B3418" s="14"/>
      <c r="C3418" s="14"/>
      <c r="D3418" s="14"/>
      <c r="E3418" s="14"/>
      <c r="F3418" s="14"/>
      <c r="G3418" s="14"/>
      <c r="H3418" s="14"/>
      <c r="I3418" s="14"/>
      <c r="J3418" s="14"/>
      <c r="K3418" s="14"/>
      <c r="L3418" s="14"/>
      <c r="M3418" s="14"/>
      <c r="N3418" s="14"/>
      <c r="O3418" s="14"/>
      <c r="Q3418" s="14" t="str">
        <f>IF(moras!H3410="SI", moras!C3410, "")</f>
        <v/>
      </c>
      <c r="R3418" s="14">
        <f>IF(moras!H3410="NO", moras!C3410, "")</f>
        <v>640789.43999999994</v>
      </c>
      <c r="S3418" s="14">
        <f t="shared" si="56"/>
        <v>-640789.43999999994</v>
      </c>
      <c r="T3418" s="14"/>
      <c r="U3418" s="14"/>
      <c r="V3418" s="14"/>
      <c r="W3418" s="14"/>
      <c r="X3418" s="14"/>
      <c r="Y3418" s="14"/>
      <c r="Z3418" s="14"/>
      <c r="AA3418" s="14"/>
      <c r="AB3418" s="14"/>
      <c r="AC3418" s="14"/>
      <c r="AD3418" s="14"/>
      <c r="AE3418" s="14"/>
      <c r="AF3418" s="14"/>
      <c r="AG3418" s="14"/>
      <c r="AH3418" s="14"/>
      <c r="AI3418" s="14"/>
      <c r="AJ3418" s="14"/>
      <c r="AK3418" s="14"/>
      <c r="AL3418" s="14"/>
    </row>
    <row r="3419" spans="1:38">
      <c r="A3419" s="14"/>
      <c r="B3419" s="14"/>
      <c r="C3419" s="14"/>
      <c r="D3419" s="14"/>
      <c r="E3419" s="14"/>
      <c r="F3419" s="14"/>
      <c r="G3419" s="14"/>
      <c r="H3419" s="14"/>
      <c r="I3419" s="14"/>
      <c r="J3419" s="14"/>
      <c r="K3419" s="14"/>
      <c r="L3419" s="14"/>
      <c r="M3419" s="14"/>
      <c r="N3419" s="14"/>
      <c r="O3419" s="14"/>
      <c r="Q3419" s="14" t="str">
        <f>IF(moras!H3411="SI", moras!C3411, "")</f>
        <v/>
      </c>
      <c r="R3419" s="14">
        <f>IF(moras!H3411="NO", moras!C3411, "")</f>
        <v>394800</v>
      </c>
      <c r="S3419" s="14">
        <f t="shared" si="56"/>
        <v>-394800</v>
      </c>
      <c r="T3419" s="14"/>
      <c r="U3419" s="14"/>
      <c r="V3419" s="14"/>
      <c r="W3419" s="14"/>
      <c r="X3419" s="14"/>
      <c r="Y3419" s="14"/>
      <c r="Z3419" s="14"/>
      <c r="AA3419" s="14"/>
      <c r="AB3419" s="14"/>
      <c r="AC3419" s="14"/>
      <c r="AD3419" s="14"/>
      <c r="AE3419" s="14"/>
      <c r="AF3419" s="14"/>
      <c r="AG3419" s="14"/>
      <c r="AH3419" s="14"/>
      <c r="AI3419" s="14"/>
      <c r="AJ3419" s="14"/>
      <c r="AK3419" s="14"/>
      <c r="AL3419" s="14"/>
    </row>
    <row r="3420" spans="1:38">
      <c r="A3420" s="14"/>
      <c r="B3420" s="14"/>
      <c r="C3420" s="14"/>
      <c r="D3420" s="14"/>
      <c r="E3420" s="14"/>
      <c r="F3420" s="14"/>
      <c r="G3420" s="14"/>
      <c r="H3420" s="14"/>
      <c r="I3420" s="14"/>
      <c r="J3420" s="14"/>
      <c r="K3420" s="14"/>
      <c r="L3420" s="14"/>
      <c r="M3420" s="14"/>
      <c r="N3420" s="14"/>
      <c r="O3420" s="14"/>
      <c r="Q3420" s="14" t="str">
        <f>IF(moras!H3412="SI", moras!C3412, "")</f>
        <v/>
      </c>
      <c r="R3420" s="14">
        <f>IF(moras!H3412="NO", moras!C3412, "")</f>
        <v>16858742</v>
      </c>
      <c r="S3420" s="14">
        <f t="shared" si="56"/>
        <v>-16858742</v>
      </c>
      <c r="T3420" s="14"/>
      <c r="U3420" s="14"/>
      <c r="V3420" s="14"/>
      <c r="W3420" s="14"/>
      <c r="X3420" s="14"/>
      <c r="Y3420" s="14"/>
      <c r="Z3420" s="14"/>
      <c r="AA3420" s="14"/>
      <c r="AB3420" s="14"/>
      <c r="AC3420" s="14"/>
      <c r="AD3420" s="14"/>
      <c r="AE3420" s="14"/>
      <c r="AF3420" s="14"/>
      <c r="AG3420" s="14"/>
      <c r="AH3420" s="14"/>
      <c r="AI3420" s="14"/>
      <c r="AJ3420" s="14"/>
      <c r="AK3420" s="14"/>
      <c r="AL3420" s="14"/>
    </row>
    <row r="3421" spans="1:38">
      <c r="A3421" s="14"/>
      <c r="B3421" s="14"/>
      <c r="C3421" s="14"/>
      <c r="D3421" s="14"/>
      <c r="E3421" s="14"/>
      <c r="F3421" s="14"/>
      <c r="G3421" s="14"/>
      <c r="H3421" s="14"/>
      <c r="I3421" s="14"/>
      <c r="J3421" s="14"/>
      <c r="K3421" s="14"/>
      <c r="L3421" s="14"/>
      <c r="M3421" s="14"/>
      <c r="N3421" s="14"/>
      <c r="O3421" s="14"/>
      <c r="Q3421" s="14" t="str">
        <f>IF(moras!H3413="SI", moras!C3413, "")</f>
        <v/>
      </c>
      <c r="R3421" s="14">
        <f>IF(moras!H3413="NO", moras!C3413, "")</f>
        <v>485025.35</v>
      </c>
      <c r="S3421" s="14">
        <f t="shared" si="56"/>
        <v>-485025.35</v>
      </c>
      <c r="T3421" s="14"/>
      <c r="U3421" s="14"/>
      <c r="V3421" s="14"/>
      <c r="W3421" s="14"/>
      <c r="X3421" s="14"/>
      <c r="Y3421" s="14"/>
      <c r="Z3421" s="14"/>
      <c r="AA3421" s="14"/>
      <c r="AB3421" s="14"/>
      <c r="AC3421" s="14"/>
      <c r="AD3421" s="14"/>
      <c r="AE3421" s="14"/>
      <c r="AF3421" s="14"/>
      <c r="AG3421" s="14"/>
      <c r="AH3421" s="14"/>
      <c r="AI3421" s="14"/>
      <c r="AJ3421" s="14"/>
      <c r="AK3421" s="14"/>
      <c r="AL3421" s="14"/>
    </row>
    <row r="3422" spans="1:38">
      <c r="A3422" s="14"/>
      <c r="B3422" s="14"/>
      <c r="C3422" s="14"/>
      <c r="D3422" s="14"/>
      <c r="E3422" s="14"/>
      <c r="F3422" s="14"/>
      <c r="G3422" s="14"/>
      <c r="H3422" s="14"/>
      <c r="I3422" s="14"/>
      <c r="J3422" s="14"/>
      <c r="K3422" s="14"/>
      <c r="L3422" s="14"/>
      <c r="M3422" s="14"/>
      <c r="N3422" s="14"/>
      <c r="O3422" s="14"/>
      <c r="Q3422" s="14">
        <f>IF(moras!H3414="SI", moras!C3414, "")</f>
        <v>263696</v>
      </c>
      <c r="R3422" s="14" t="str">
        <f>IF(moras!H3414="NO", moras!C3414, "")</f>
        <v/>
      </c>
      <c r="S3422" s="14" t="e">
        <f t="shared" si="56"/>
        <v>#VALUE!</v>
      </c>
      <c r="T3422" s="14"/>
      <c r="U3422" s="14"/>
      <c r="V3422" s="14"/>
      <c r="W3422" s="14"/>
      <c r="X3422" s="14"/>
      <c r="Y3422" s="14"/>
      <c r="Z3422" s="14"/>
      <c r="AA3422" s="14"/>
      <c r="AB3422" s="14"/>
      <c r="AC3422" s="14"/>
      <c r="AD3422" s="14"/>
      <c r="AE3422" s="14"/>
      <c r="AF3422" s="14"/>
      <c r="AG3422" s="14"/>
      <c r="AH3422" s="14"/>
      <c r="AI3422" s="14"/>
      <c r="AJ3422" s="14"/>
      <c r="AK3422" s="14"/>
      <c r="AL3422" s="14"/>
    </row>
    <row r="3423" spans="1:38">
      <c r="A3423" s="14"/>
      <c r="B3423" s="14"/>
      <c r="C3423" s="14"/>
      <c r="D3423" s="14"/>
      <c r="E3423" s="14"/>
      <c r="F3423" s="14"/>
      <c r="G3423" s="14"/>
      <c r="H3423" s="14"/>
      <c r="I3423" s="14"/>
      <c r="J3423" s="14"/>
      <c r="K3423" s="14"/>
      <c r="L3423" s="14"/>
      <c r="M3423" s="14"/>
      <c r="N3423" s="14"/>
      <c r="O3423" s="14"/>
      <c r="Q3423" s="14" t="str">
        <f>IF(moras!H3415="SI", moras!C3415, "")</f>
        <v/>
      </c>
      <c r="R3423" s="14">
        <f>IF(moras!H3415="NO", moras!C3415, "")</f>
        <v>362773</v>
      </c>
      <c r="S3423" s="14">
        <f t="shared" si="56"/>
        <v>-362773</v>
      </c>
      <c r="T3423" s="14"/>
      <c r="U3423" s="14"/>
      <c r="V3423" s="14"/>
      <c r="W3423" s="14"/>
      <c r="X3423" s="14"/>
      <c r="Y3423" s="14"/>
      <c r="Z3423" s="14"/>
      <c r="AA3423" s="14"/>
      <c r="AB3423" s="14"/>
      <c r="AC3423" s="14"/>
      <c r="AD3423" s="14"/>
      <c r="AE3423" s="14"/>
      <c r="AF3423" s="14"/>
      <c r="AG3423" s="14"/>
      <c r="AH3423" s="14"/>
      <c r="AI3423" s="14"/>
      <c r="AJ3423" s="14"/>
      <c r="AK3423" s="14"/>
      <c r="AL3423" s="14"/>
    </row>
    <row r="3424" spans="1:38">
      <c r="A3424" s="14"/>
      <c r="B3424" s="14"/>
      <c r="C3424" s="14"/>
      <c r="D3424" s="14"/>
      <c r="E3424" s="14"/>
      <c r="F3424" s="14"/>
      <c r="G3424" s="14"/>
      <c r="H3424" s="14"/>
      <c r="I3424" s="14"/>
      <c r="J3424" s="14"/>
      <c r="K3424" s="14"/>
      <c r="L3424" s="14"/>
      <c r="M3424" s="14"/>
      <c r="N3424" s="14"/>
      <c r="O3424" s="14"/>
      <c r="Q3424" s="14" t="str">
        <f>IF(moras!H3416="SI", moras!C3416, "")</f>
        <v/>
      </c>
      <c r="R3424" s="14">
        <f>IF(moras!H3416="NO", moras!C3416, "")</f>
        <v>4006214.55</v>
      </c>
      <c r="S3424" s="14">
        <f t="shared" si="56"/>
        <v>-4006214.55</v>
      </c>
      <c r="T3424" s="14"/>
      <c r="U3424" s="14"/>
      <c r="V3424" s="14"/>
      <c r="W3424" s="14"/>
      <c r="X3424" s="14"/>
      <c r="Y3424" s="14"/>
      <c r="Z3424" s="14"/>
      <c r="AA3424" s="14"/>
      <c r="AB3424" s="14"/>
      <c r="AC3424" s="14"/>
      <c r="AD3424" s="14"/>
      <c r="AE3424" s="14"/>
      <c r="AF3424" s="14"/>
      <c r="AG3424" s="14"/>
      <c r="AH3424" s="14"/>
      <c r="AI3424" s="14"/>
      <c r="AJ3424" s="14"/>
      <c r="AK3424" s="14"/>
      <c r="AL3424" s="14"/>
    </row>
    <row r="3425" spans="1:38">
      <c r="A3425" s="14"/>
      <c r="B3425" s="14"/>
      <c r="C3425" s="14"/>
      <c r="D3425" s="14"/>
      <c r="E3425" s="14"/>
      <c r="F3425" s="14"/>
      <c r="G3425" s="14"/>
      <c r="H3425" s="14"/>
      <c r="I3425" s="14"/>
      <c r="J3425" s="14"/>
      <c r="K3425" s="14"/>
      <c r="L3425" s="14"/>
      <c r="M3425" s="14"/>
      <c r="N3425" s="14"/>
      <c r="O3425" s="14"/>
      <c r="Q3425" s="14" t="str">
        <f>IF(moras!H3417="SI", moras!C3417, "")</f>
        <v/>
      </c>
      <c r="R3425" s="14">
        <f>IF(moras!H3417="NO", moras!C3417, "")</f>
        <v>476556.35</v>
      </c>
      <c r="S3425" s="14">
        <f t="shared" si="56"/>
        <v>-476556.35</v>
      </c>
      <c r="T3425" s="14"/>
      <c r="U3425" s="14"/>
      <c r="V3425" s="14"/>
      <c r="W3425" s="14"/>
      <c r="X3425" s="14"/>
      <c r="Y3425" s="14"/>
      <c r="Z3425" s="14"/>
      <c r="AA3425" s="14"/>
      <c r="AB3425" s="14"/>
      <c r="AC3425" s="14"/>
      <c r="AD3425" s="14"/>
      <c r="AE3425" s="14"/>
      <c r="AF3425" s="14"/>
      <c r="AG3425" s="14"/>
      <c r="AH3425" s="14"/>
      <c r="AI3425" s="14"/>
      <c r="AJ3425" s="14"/>
      <c r="AK3425" s="14"/>
      <c r="AL3425" s="14"/>
    </row>
    <row r="3426" spans="1:38">
      <c r="A3426" s="14"/>
      <c r="B3426" s="14"/>
      <c r="C3426" s="14"/>
      <c r="D3426" s="14"/>
      <c r="E3426" s="14"/>
      <c r="F3426" s="14"/>
      <c r="G3426" s="14"/>
      <c r="H3426" s="14"/>
      <c r="I3426" s="14"/>
      <c r="J3426" s="14"/>
      <c r="K3426" s="14"/>
      <c r="L3426" s="14"/>
      <c r="M3426" s="14"/>
      <c r="N3426" s="14"/>
      <c r="O3426" s="14"/>
      <c r="Q3426" s="14" t="str">
        <f>IF(moras!H3418="SI", moras!C3418, "")</f>
        <v/>
      </c>
      <c r="R3426" s="14">
        <f>IF(moras!H3418="NO", moras!C3418, "")</f>
        <v>672285.72</v>
      </c>
      <c r="S3426" s="14">
        <f t="shared" si="56"/>
        <v>-672285.72</v>
      </c>
      <c r="T3426" s="14"/>
      <c r="U3426" s="14"/>
      <c r="V3426" s="14"/>
      <c r="W3426" s="14"/>
      <c r="X3426" s="14"/>
      <c r="Y3426" s="14"/>
      <c r="Z3426" s="14"/>
      <c r="AA3426" s="14"/>
      <c r="AB3426" s="14"/>
      <c r="AC3426" s="14"/>
      <c r="AD3426" s="14"/>
      <c r="AE3426" s="14"/>
      <c r="AF3426" s="14"/>
      <c r="AG3426" s="14"/>
      <c r="AH3426" s="14"/>
      <c r="AI3426" s="14"/>
      <c r="AJ3426" s="14"/>
      <c r="AK3426" s="14"/>
      <c r="AL3426" s="14"/>
    </row>
    <row r="3427" spans="1:38">
      <c r="A3427" s="14"/>
      <c r="B3427" s="14"/>
      <c r="C3427" s="14"/>
      <c r="D3427" s="14"/>
      <c r="E3427" s="14"/>
      <c r="F3427" s="14"/>
      <c r="G3427" s="14"/>
      <c r="H3427" s="14"/>
      <c r="I3427" s="14"/>
      <c r="J3427" s="14"/>
      <c r="K3427" s="14"/>
      <c r="L3427" s="14"/>
      <c r="M3427" s="14"/>
      <c r="N3427" s="14"/>
      <c r="O3427" s="14"/>
      <c r="Q3427" s="14" t="str">
        <f>IF(moras!H3419="SI", moras!C3419, "")</f>
        <v/>
      </c>
      <c r="R3427" s="14">
        <f>IF(moras!H3419="NO", moras!C3419, "")</f>
        <v>501333.33</v>
      </c>
      <c r="S3427" s="14">
        <f t="shared" si="56"/>
        <v>-501333.33</v>
      </c>
      <c r="T3427" s="14"/>
      <c r="U3427" s="14"/>
      <c r="V3427" s="14"/>
      <c r="W3427" s="14"/>
      <c r="X3427" s="14"/>
      <c r="Y3427" s="14"/>
      <c r="Z3427" s="14"/>
      <c r="AA3427" s="14"/>
      <c r="AB3427" s="14"/>
      <c r="AC3427" s="14"/>
      <c r="AD3427" s="14"/>
      <c r="AE3427" s="14"/>
      <c r="AF3427" s="14"/>
      <c r="AG3427" s="14"/>
      <c r="AH3427" s="14"/>
      <c r="AI3427" s="14"/>
      <c r="AJ3427" s="14"/>
      <c r="AK3427" s="14"/>
      <c r="AL3427" s="14"/>
    </row>
    <row r="3428" spans="1:38">
      <c r="A3428" s="14"/>
      <c r="B3428" s="14"/>
      <c r="C3428" s="14"/>
      <c r="D3428" s="14"/>
      <c r="E3428" s="14"/>
      <c r="F3428" s="14"/>
      <c r="G3428" s="14"/>
      <c r="H3428" s="14"/>
      <c r="I3428" s="14"/>
      <c r="J3428" s="14"/>
      <c r="K3428" s="14"/>
      <c r="L3428" s="14"/>
      <c r="M3428" s="14"/>
      <c r="N3428" s="14"/>
      <c r="O3428" s="14"/>
      <c r="Q3428" s="14" t="str">
        <f>IF(moras!H3420="SI", moras!C3420, "")</f>
        <v/>
      </c>
      <c r="R3428" s="14">
        <f>IF(moras!H3420="NO", moras!C3420, "")</f>
        <v>1038075</v>
      </c>
      <c r="S3428" s="14">
        <f t="shared" si="56"/>
        <v>-1038075</v>
      </c>
      <c r="T3428" s="14"/>
      <c r="U3428" s="14"/>
      <c r="V3428" s="14"/>
      <c r="W3428" s="14"/>
      <c r="X3428" s="14"/>
      <c r="Y3428" s="14"/>
      <c r="Z3428" s="14"/>
      <c r="AA3428" s="14"/>
      <c r="AB3428" s="14"/>
      <c r="AC3428" s="14"/>
      <c r="AD3428" s="14"/>
      <c r="AE3428" s="14"/>
      <c r="AF3428" s="14"/>
      <c r="AG3428" s="14"/>
      <c r="AH3428" s="14"/>
      <c r="AI3428" s="14"/>
      <c r="AJ3428" s="14"/>
      <c r="AK3428" s="14"/>
      <c r="AL3428" s="14"/>
    </row>
    <row r="3429" spans="1:38">
      <c r="A3429" s="14"/>
      <c r="B3429" s="14"/>
      <c r="C3429" s="14"/>
      <c r="D3429" s="14"/>
      <c r="E3429" s="14"/>
      <c r="F3429" s="14"/>
      <c r="G3429" s="14"/>
      <c r="H3429" s="14"/>
      <c r="I3429" s="14"/>
      <c r="J3429" s="14"/>
      <c r="K3429" s="14"/>
      <c r="L3429" s="14"/>
      <c r="M3429" s="14"/>
      <c r="N3429" s="14"/>
      <c r="O3429" s="14"/>
      <c r="Q3429" s="14">
        <f>IF(moras!H3421="SI", moras!C3421, "")</f>
        <v>685502.53</v>
      </c>
      <c r="R3429" s="14" t="str">
        <f>IF(moras!H3421="NO", moras!C3421, "")</f>
        <v/>
      </c>
      <c r="S3429" s="14" t="e">
        <f t="shared" si="56"/>
        <v>#VALUE!</v>
      </c>
      <c r="T3429" s="14"/>
      <c r="U3429" s="14"/>
      <c r="V3429" s="14"/>
      <c r="W3429" s="14"/>
      <c r="X3429" s="14"/>
      <c r="Y3429" s="14"/>
      <c r="Z3429" s="14"/>
      <c r="AA3429" s="14"/>
      <c r="AB3429" s="14"/>
      <c r="AC3429" s="14"/>
      <c r="AD3429" s="14"/>
      <c r="AE3429" s="14"/>
      <c r="AF3429" s="14"/>
      <c r="AG3429" s="14"/>
      <c r="AH3429" s="14"/>
      <c r="AI3429" s="14"/>
      <c r="AJ3429" s="14"/>
      <c r="AK3429" s="14"/>
      <c r="AL3429" s="14"/>
    </row>
    <row r="3430" spans="1:38">
      <c r="A3430" s="14"/>
      <c r="B3430" s="14"/>
      <c r="C3430" s="14"/>
      <c r="D3430" s="14"/>
      <c r="E3430" s="14"/>
      <c r="F3430" s="14"/>
      <c r="G3430" s="14"/>
      <c r="H3430" s="14"/>
      <c r="I3430" s="14"/>
      <c r="J3430" s="14"/>
      <c r="K3430" s="14"/>
      <c r="L3430" s="14"/>
      <c r="M3430" s="14"/>
      <c r="N3430" s="14"/>
      <c r="O3430" s="14"/>
      <c r="Q3430" s="14">
        <f>IF(moras!H3422="SI", moras!C3422, "")</f>
        <v>389050</v>
      </c>
      <c r="R3430" s="14" t="str">
        <f>IF(moras!H3422="NO", moras!C3422, "")</f>
        <v/>
      </c>
      <c r="S3430" s="14" t="e">
        <f t="shared" si="56"/>
        <v>#VALUE!</v>
      </c>
      <c r="T3430" s="14"/>
      <c r="U3430" s="14"/>
      <c r="V3430" s="14"/>
      <c r="W3430" s="14"/>
      <c r="X3430" s="14"/>
      <c r="Y3430" s="14"/>
      <c r="Z3430" s="14"/>
      <c r="AA3430" s="14"/>
      <c r="AB3430" s="14"/>
      <c r="AC3430" s="14"/>
      <c r="AD3430" s="14"/>
      <c r="AE3430" s="14"/>
      <c r="AF3430" s="14"/>
      <c r="AG3430" s="14"/>
      <c r="AH3430" s="14"/>
      <c r="AI3430" s="14"/>
      <c r="AJ3430" s="14"/>
      <c r="AK3430" s="14"/>
      <c r="AL3430" s="14"/>
    </row>
    <row r="3431" spans="1:38">
      <c r="A3431" s="14"/>
      <c r="B3431" s="14"/>
      <c r="C3431" s="14"/>
      <c r="D3431" s="14"/>
      <c r="E3431" s="14"/>
      <c r="F3431" s="14"/>
      <c r="G3431" s="14"/>
      <c r="H3431" s="14"/>
      <c r="I3431" s="14"/>
      <c r="J3431" s="14"/>
      <c r="K3431" s="14"/>
      <c r="L3431" s="14"/>
      <c r="M3431" s="14"/>
      <c r="N3431" s="14"/>
      <c r="O3431" s="14"/>
      <c r="Q3431" s="14">
        <f>IF(moras!H3423="SI", moras!C3423, "")</f>
        <v>959035</v>
      </c>
      <c r="R3431" s="14" t="str">
        <f>IF(moras!H3423="NO", moras!C3423, "")</f>
        <v/>
      </c>
      <c r="S3431" s="14" t="e">
        <f t="shared" si="56"/>
        <v>#VALUE!</v>
      </c>
      <c r="T3431" s="14"/>
      <c r="U3431" s="14"/>
      <c r="V3431" s="14"/>
      <c r="W3431" s="14"/>
      <c r="X3431" s="14"/>
      <c r="Y3431" s="14"/>
      <c r="Z3431" s="14"/>
      <c r="AA3431" s="14"/>
      <c r="AB3431" s="14"/>
      <c r="AC3431" s="14"/>
      <c r="AD3431" s="14"/>
      <c r="AE3431" s="14"/>
      <c r="AF3431" s="14"/>
      <c r="AG3431" s="14"/>
      <c r="AH3431" s="14"/>
      <c r="AI3431" s="14"/>
      <c r="AJ3431" s="14"/>
      <c r="AK3431" s="14"/>
      <c r="AL3431" s="14"/>
    </row>
    <row r="3432" spans="1:38">
      <c r="A3432" s="14"/>
      <c r="B3432" s="14"/>
      <c r="C3432" s="14"/>
      <c r="D3432" s="14"/>
      <c r="E3432" s="14"/>
      <c r="F3432" s="14"/>
      <c r="G3432" s="14"/>
      <c r="H3432" s="14"/>
      <c r="I3432" s="14"/>
      <c r="J3432" s="14"/>
      <c r="K3432" s="14"/>
      <c r="L3432" s="14"/>
      <c r="M3432" s="14"/>
      <c r="N3432" s="14"/>
      <c r="O3432" s="14"/>
      <c r="Q3432" s="14" t="str">
        <f>IF(moras!H3424="SI", moras!C3424, "")</f>
        <v/>
      </c>
      <c r="R3432" s="14">
        <f>IF(moras!H3424="NO", moras!C3424, "")</f>
        <v>400000</v>
      </c>
      <c r="S3432" s="14">
        <f t="shared" si="56"/>
        <v>-400000</v>
      </c>
      <c r="T3432" s="14"/>
      <c r="U3432" s="14"/>
      <c r="V3432" s="14"/>
      <c r="W3432" s="14"/>
      <c r="X3432" s="14"/>
      <c r="Y3432" s="14"/>
      <c r="Z3432" s="14"/>
      <c r="AA3432" s="14"/>
      <c r="AB3432" s="14"/>
      <c r="AC3432" s="14"/>
      <c r="AD3432" s="14"/>
      <c r="AE3432" s="14"/>
      <c r="AF3432" s="14"/>
      <c r="AG3432" s="14"/>
      <c r="AH3432" s="14"/>
      <c r="AI3432" s="14"/>
      <c r="AJ3432" s="14"/>
      <c r="AK3432" s="14"/>
      <c r="AL3432" s="14"/>
    </row>
    <row r="3433" spans="1:38">
      <c r="A3433" s="14"/>
      <c r="B3433" s="14"/>
      <c r="C3433" s="14"/>
      <c r="D3433" s="14"/>
      <c r="E3433" s="14"/>
      <c r="F3433" s="14"/>
      <c r="G3433" s="14"/>
      <c r="H3433" s="14"/>
      <c r="I3433" s="14"/>
      <c r="J3433" s="14"/>
      <c r="K3433" s="14"/>
      <c r="L3433" s="14"/>
      <c r="M3433" s="14"/>
      <c r="N3433" s="14"/>
      <c r="O3433" s="14"/>
      <c r="Q3433" s="14" t="str">
        <f>IF(moras!H3425="SI", moras!C3425, "")</f>
        <v/>
      </c>
      <c r="R3433" s="14">
        <f>IF(moras!H3425="NO", moras!C3425, "")</f>
        <v>675000</v>
      </c>
      <c r="S3433" s="14">
        <f t="shared" si="56"/>
        <v>-675000</v>
      </c>
      <c r="T3433" s="14"/>
      <c r="U3433" s="14"/>
      <c r="V3433" s="14"/>
      <c r="W3433" s="14"/>
      <c r="X3433" s="14"/>
      <c r="Y3433" s="14"/>
      <c r="Z3433" s="14"/>
      <c r="AA3433" s="14"/>
      <c r="AB3433" s="14"/>
      <c r="AC3433" s="14"/>
      <c r="AD3433" s="14"/>
      <c r="AE3433" s="14"/>
      <c r="AF3433" s="14"/>
      <c r="AG3433" s="14"/>
      <c r="AH3433" s="14"/>
      <c r="AI3433" s="14"/>
      <c r="AJ3433" s="14"/>
      <c r="AK3433" s="14"/>
      <c r="AL3433" s="14"/>
    </row>
    <row r="3434" spans="1:38">
      <c r="A3434" s="14"/>
      <c r="B3434" s="14"/>
      <c r="C3434" s="14"/>
      <c r="D3434" s="14"/>
      <c r="E3434" s="14"/>
      <c r="F3434" s="14"/>
      <c r="G3434" s="14"/>
      <c r="H3434" s="14"/>
      <c r="I3434" s="14"/>
      <c r="J3434" s="14"/>
      <c r="K3434" s="14"/>
      <c r="L3434" s="14"/>
      <c r="M3434" s="14"/>
      <c r="N3434" s="14"/>
      <c r="O3434" s="14"/>
      <c r="Q3434" s="14" t="str">
        <f>IF(moras!H3426="SI", moras!C3426, "")</f>
        <v/>
      </c>
      <c r="R3434" s="14">
        <f>IF(moras!H3426="NO", moras!C3426, "")</f>
        <v>277828.07</v>
      </c>
      <c r="S3434" s="14">
        <f t="shared" si="56"/>
        <v>-277828.07</v>
      </c>
      <c r="T3434" s="14"/>
      <c r="U3434" s="14"/>
      <c r="V3434" s="14"/>
      <c r="W3434" s="14"/>
      <c r="X3434" s="14"/>
      <c r="Y3434" s="14"/>
      <c r="Z3434" s="14"/>
      <c r="AA3434" s="14"/>
      <c r="AB3434" s="14"/>
      <c r="AC3434" s="14"/>
      <c r="AD3434" s="14"/>
      <c r="AE3434" s="14"/>
      <c r="AF3434" s="14"/>
      <c r="AG3434" s="14"/>
      <c r="AH3434" s="14"/>
      <c r="AI3434" s="14"/>
      <c r="AJ3434" s="14"/>
      <c r="AK3434" s="14"/>
      <c r="AL3434" s="14"/>
    </row>
    <row r="3435" spans="1:38">
      <c r="A3435" s="14"/>
      <c r="B3435" s="14"/>
      <c r="C3435" s="14"/>
      <c r="D3435" s="14"/>
      <c r="E3435" s="14"/>
      <c r="F3435" s="14"/>
      <c r="G3435" s="14"/>
      <c r="H3435" s="14"/>
      <c r="I3435" s="14"/>
      <c r="J3435" s="14"/>
      <c r="K3435" s="14"/>
      <c r="L3435" s="14"/>
      <c r="M3435" s="14"/>
      <c r="N3435" s="14"/>
      <c r="O3435" s="14"/>
      <c r="Q3435" s="14" t="str">
        <f>IF(moras!H3427="SI", moras!C3427, "")</f>
        <v/>
      </c>
      <c r="R3435" s="14">
        <f>IF(moras!H3427="NO", moras!C3427, "")</f>
        <v>270000</v>
      </c>
      <c r="S3435" s="14">
        <f t="shared" si="56"/>
        <v>-270000</v>
      </c>
      <c r="T3435" s="14"/>
      <c r="U3435" s="14"/>
      <c r="V3435" s="14"/>
      <c r="W3435" s="14"/>
      <c r="X3435" s="14"/>
      <c r="Y3435" s="14"/>
      <c r="Z3435" s="14"/>
      <c r="AA3435" s="14"/>
      <c r="AB3435" s="14"/>
      <c r="AC3435" s="14"/>
      <c r="AD3435" s="14"/>
      <c r="AE3435" s="14"/>
      <c r="AF3435" s="14"/>
      <c r="AG3435" s="14"/>
      <c r="AH3435" s="14"/>
      <c r="AI3435" s="14"/>
      <c r="AJ3435" s="14"/>
      <c r="AK3435" s="14"/>
      <c r="AL3435" s="14"/>
    </row>
    <row r="3436" spans="1:38">
      <c r="A3436" s="14"/>
      <c r="B3436" s="14"/>
      <c r="C3436" s="14"/>
      <c r="D3436" s="14"/>
      <c r="E3436" s="14"/>
      <c r="F3436" s="14"/>
      <c r="G3436" s="14"/>
      <c r="H3436" s="14"/>
      <c r="I3436" s="14"/>
      <c r="J3436" s="14"/>
      <c r="K3436" s="14"/>
      <c r="L3436" s="14"/>
      <c r="M3436" s="14"/>
      <c r="N3436" s="14"/>
      <c r="O3436" s="14"/>
      <c r="Q3436" s="14" t="str">
        <f>IF(moras!H3428="SI", moras!C3428, "")</f>
        <v/>
      </c>
      <c r="R3436" s="14">
        <f>IF(moras!H3428="NO", moras!C3428, "")</f>
        <v>514380</v>
      </c>
      <c r="S3436" s="14">
        <f t="shared" si="56"/>
        <v>-514380</v>
      </c>
      <c r="T3436" s="14"/>
      <c r="U3436" s="14"/>
      <c r="V3436" s="14"/>
      <c r="W3436" s="14"/>
      <c r="X3436" s="14"/>
      <c r="Y3436" s="14"/>
      <c r="Z3436" s="14"/>
      <c r="AA3436" s="14"/>
      <c r="AB3436" s="14"/>
      <c r="AC3436" s="14"/>
      <c r="AD3436" s="14"/>
      <c r="AE3436" s="14"/>
      <c r="AF3436" s="14"/>
      <c r="AG3436" s="14"/>
      <c r="AH3436" s="14"/>
      <c r="AI3436" s="14"/>
      <c r="AJ3436" s="14"/>
      <c r="AK3436" s="14"/>
      <c r="AL3436" s="14"/>
    </row>
    <row r="3437" spans="1:38">
      <c r="A3437" s="14"/>
      <c r="B3437" s="14"/>
      <c r="C3437" s="14"/>
      <c r="D3437" s="14"/>
      <c r="E3437" s="14"/>
      <c r="F3437" s="14"/>
      <c r="G3437" s="14"/>
      <c r="H3437" s="14"/>
      <c r="I3437" s="14"/>
      <c r="J3437" s="14"/>
      <c r="K3437" s="14"/>
      <c r="L3437" s="14"/>
      <c r="M3437" s="14"/>
      <c r="N3437" s="14"/>
      <c r="O3437" s="14"/>
      <c r="Q3437" s="14" t="str">
        <f>IF(moras!H3429="SI", moras!C3429, "")</f>
        <v/>
      </c>
      <c r="R3437" s="14">
        <f>IF(moras!H3429="NO", moras!C3429, "")</f>
        <v>995069.79</v>
      </c>
      <c r="S3437" s="14">
        <f t="shared" si="56"/>
        <v>-995069.79</v>
      </c>
      <c r="T3437" s="14"/>
      <c r="U3437" s="14"/>
      <c r="V3437" s="14"/>
      <c r="W3437" s="14"/>
      <c r="X3437" s="14"/>
      <c r="Y3437" s="14"/>
      <c r="Z3437" s="14"/>
      <c r="AA3437" s="14"/>
      <c r="AB3437" s="14"/>
      <c r="AC3437" s="14"/>
      <c r="AD3437" s="14"/>
      <c r="AE3437" s="14"/>
      <c r="AF3437" s="14"/>
      <c r="AG3437" s="14"/>
      <c r="AH3437" s="14"/>
      <c r="AI3437" s="14"/>
      <c r="AJ3437" s="14"/>
      <c r="AK3437" s="14"/>
      <c r="AL3437" s="14"/>
    </row>
    <row r="3438" spans="1:38">
      <c r="A3438" s="14"/>
      <c r="B3438" s="14"/>
      <c r="C3438" s="14"/>
      <c r="D3438" s="14"/>
      <c r="E3438" s="14"/>
      <c r="F3438" s="14"/>
      <c r="G3438" s="14"/>
      <c r="H3438" s="14"/>
      <c r="I3438" s="14"/>
      <c r="J3438" s="14"/>
      <c r="K3438" s="14"/>
      <c r="L3438" s="14"/>
      <c r="M3438" s="14"/>
      <c r="N3438" s="14"/>
      <c r="O3438" s="14"/>
      <c r="Q3438" s="14" t="str">
        <f>IF(moras!H3430="SI", moras!C3430, "")</f>
        <v/>
      </c>
      <c r="R3438" s="14">
        <f>IF(moras!H3430="NO", moras!C3430, "")</f>
        <v>278500</v>
      </c>
      <c r="S3438" s="14">
        <f t="shared" si="56"/>
        <v>-278500</v>
      </c>
      <c r="T3438" s="14"/>
      <c r="U3438" s="14"/>
      <c r="V3438" s="14"/>
      <c r="W3438" s="14"/>
      <c r="X3438" s="14"/>
      <c r="Y3438" s="14"/>
      <c r="Z3438" s="14"/>
      <c r="AA3438" s="14"/>
      <c r="AB3438" s="14"/>
      <c r="AC3438" s="14"/>
      <c r="AD3438" s="14"/>
      <c r="AE3438" s="14"/>
      <c r="AF3438" s="14"/>
      <c r="AG3438" s="14"/>
      <c r="AH3438" s="14"/>
      <c r="AI3438" s="14"/>
      <c r="AJ3438" s="14"/>
      <c r="AK3438" s="14"/>
      <c r="AL3438" s="14"/>
    </row>
    <row r="3439" spans="1:38">
      <c r="A3439" s="14"/>
      <c r="B3439" s="14"/>
      <c r="C3439" s="14"/>
      <c r="D3439" s="14"/>
      <c r="E3439" s="14"/>
      <c r="F3439" s="14"/>
      <c r="G3439" s="14"/>
      <c r="H3439" s="14"/>
      <c r="I3439" s="14"/>
      <c r="J3439" s="14"/>
      <c r="K3439" s="14"/>
      <c r="L3439" s="14"/>
      <c r="M3439" s="14"/>
      <c r="N3439" s="14"/>
      <c r="O3439" s="14"/>
      <c r="Q3439" s="14" t="str">
        <f>IF(moras!H3431="SI", moras!C3431, "")</f>
        <v/>
      </c>
      <c r="R3439" s="14">
        <f>IF(moras!H3431="NO", moras!C3431, "")</f>
        <v>368282</v>
      </c>
      <c r="S3439" s="14">
        <f t="shared" si="56"/>
        <v>-368282</v>
      </c>
      <c r="T3439" s="14"/>
      <c r="U3439" s="14"/>
      <c r="V3439" s="14"/>
      <c r="W3439" s="14"/>
      <c r="X3439" s="14"/>
      <c r="Y3439" s="14"/>
      <c r="Z3439" s="14"/>
      <c r="AA3439" s="14"/>
      <c r="AB3439" s="14"/>
      <c r="AC3439" s="14"/>
      <c r="AD3439" s="14"/>
      <c r="AE3439" s="14"/>
      <c r="AF3439" s="14"/>
      <c r="AG3439" s="14"/>
      <c r="AH3439" s="14"/>
      <c r="AI3439" s="14"/>
      <c r="AJ3439" s="14"/>
      <c r="AK3439" s="14"/>
      <c r="AL3439" s="14"/>
    </row>
    <row r="3440" spans="1:38">
      <c r="A3440" s="14"/>
      <c r="B3440" s="14"/>
      <c r="C3440" s="14"/>
      <c r="D3440" s="14"/>
      <c r="E3440" s="14"/>
      <c r="F3440" s="14"/>
      <c r="G3440" s="14"/>
      <c r="H3440" s="14"/>
      <c r="I3440" s="14"/>
      <c r="J3440" s="14"/>
      <c r="K3440" s="14"/>
      <c r="L3440" s="14"/>
      <c r="M3440" s="14"/>
      <c r="N3440" s="14"/>
      <c r="O3440" s="14"/>
      <c r="Q3440" s="14">
        <f>IF(moras!H3432="SI", moras!C3432, "")</f>
        <v>509509</v>
      </c>
      <c r="R3440" s="14" t="str">
        <f>IF(moras!H3432="NO", moras!C3432, "")</f>
        <v/>
      </c>
      <c r="S3440" s="14" t="e">
        <f t="shared" si="56"/>
        <v>#VALUE!</v>
      </c>
      <c r="T3440" s="14"/>
      <c r="U3440" s="14"/>
      <c r="V3440" s="14"/>
      <c r="W3440" s="14"/>
      <c r="X3440" s="14"/>
      <c r="Y3440" s="14"/>
      <c r="Z3440" s="14"/>
      <c r="AA3440" s="14"/>
      <c r="AB3440" s="14"/>
      <c r="AC3440" s="14"/>
      <c r="AD3440" s="14"/>
      <c r="AE3440" s="14"/>
      <c r="AF3440" s="14"/>
      <c r="AG3440" s="14"/>
      <c r="AH3440" s="14"/>
      <c r="AI3440" s="14"/>
      <c r="AJ3440" s="14"/>
      <c r="AK3440" s="14"/>
      <c r="AL3440" s="14"/>
    </row>
    <row r="3441" spans="1:38">
      <c r="A3441" s="14"/>
      <c r="B3441" s="14"/>
      <c r="C3441" s="14"/>
      <c r="D3441" s="14"/>
      <c r="E3441" s="14"/>
      <c r="F3441" s="14"/>
      <c r="G3441" s="14"/>
      <c r="H3441" s="14"/>
      <c r="I3441" s="14"/>
      <c r="J3441" s="14"/>
      <c r="K3441" s="14"/>
      <c r="L3441" s="14"/>
      <c r="M3441" s="14"/>
      <c r="N3441" s="14"/>
      <c r="O3441" s="14"/>
      <c r="Q3441" s="14" t="str">
        <f>IF(moras!H3433="SI", moras!C3433, "")</f>
        <v/>
      </c>
      <c r="R3441" s="14">
        <f>IF(moras!H3433="NO", moras!C3433, "")</f>
        <v>690000</v>
      </c>
      <c r="S3441" s="14">
        <f t="shared" si="56"/>
        <v>-690000</v>
      </c>
      <c r="T3441" s="14"/>
      <c r="U3441" s="14"/>
      <c r="V3441" s="14"/>
      <c r="W3441" s="14"/>
      <c r="X3441" s="14"/>
      <c r="Y3441" s="14"/>
      <c r="Z3441" s="14"/>
      <c r="AA3441" s="14"/>
      <c r="AB3441" s="14"/>
      <c r="AC3441" s="14"/>
      <c r="AD3441" s="14"/>
      <c r="AE3441" s="14"/>
      <c r="AF3441" s="14"/>
      <c r="AG3441" s="14"/>
      <c r="AH3441" s="14"/>
      <c r="AI3441" s="14"/>
      <c r="AJ3441" s="14"/>
      <c r="AK3441" s="14"/>
      <c r="AL3441" s="14"/>
    </row>
    <row r="3442" spans="1:38">
      <c r="A3442" s="14"/>
      <c r="B3442" s="14"/>
      <c r="C3442" s="14"/>
      <c r="D3442" s="14"/>
      <c r="E3442" s="14"/>
      <c r="F3442" s="14"/>
      <c r="G3442" s="14"/>
      <c r="H3442" s="14"/>
      <c r="I3442" s="14"/>
      <c r="J3442" s="14"/>
      <c r="K3442" s="14"/>
      <c r="L3442" s="14"/>
      <c r="M3442" s="14"/>
      <c r="N3442" s="14"/>
      <c r="O3442" s="14"/>
      <c r="Q3442" s="14" t="str">
        <f>IF(moras!H3434="SI", moras!C3434, "")</f>
        <v/>
      </c>
      <c r="R3442" s="14">
        <f>IF(moras!H3434="NO", moras!C3434, "")</f>
        <v>404463</v>
      </c>
      <c r="S3442" s="14">
        <f t="shared" si="56"/>
        <v>-404463</v>
      </c>
      <c r="T3442" s="14"/>
      <c r="U3442" s="14"/>
      <c r="V3442" s="14"/>
      <c r="W3442" s="14"/>
      <c r="X3442" s="14"/>
      <c r="Y3442" s="14"/>
      <c r="Z3442" s="14"/>
      <c r="AA3442" s="14"/>
      <c r="AB3442" s="14"/>
      <c r="AC3442" s="14"/>
      <c r="AD3442" s="14"/>
      <c r="AE3442" s="14"/>
      <c r="AF3442" s="14"/>
      <c r="AG3442" s="14"/>
      <c r="AH3442" s="14"/>
      <c r="AI3442" s="14"/>
      <c r="AJ3442" s="14"/>
      <c r="AK3442" s="14"/>
      <c r="AL3442" s="14"/>
    </row>
    <row r="3443" spans="1:38">
      <c r="A3443" s="14"/>
      <c r="B3443" s="14"/>
      <c r="C3443" s="14"/>
      <c r="D3443" s="14"/>
      <c r="E3443" s="14"/>
      <c r="F3443" s="14"/>
      <c r="G3443" s="14"/>
      <c r="H3443" s="14"/>
      <c r="I3443" s="14"/>
      <c r="J3443" s="14"/>
      <c r="K3443" s="14"/>
      <c r="L3443" s="14"/>
      <c r="M3443" s="14"/>
      <c r="N3443" s="14"/>
      <c r="O3443" s="14"/>
      <c r="Q3443" s="14" t="str">
        <f>IF(moras!H3435="SI", moras!C3435, "")</f>
        <v/>
      </c>
      <c r="R3443" s="14">
        <f>IF(moras!H3435="NO", moras!C3435, "")</f>
        <v>873081</v>
      </c>
      <c r="S3443" s="14">
        <f t="shared" si="56"/>
        <v>-873081</v>
      </c>
      <c r="T3443" s="14"/>
      <c r="U3443" s="14"/>
      <c r="V3443" s="14"/>
      <c r="W3443" s="14"/>
      <c r="X3443" s="14"/>
      <c r="Y3443" s="14"/>
      <c r="Z3443" s="14"/>
      <c r="AA3443" s="14"/>
      <c r="AB3443" s="14"/>
      <c r="AC3443" s="14"/>
      <c r="AD3443" s="14"/>
      <c r="AE3443" s="14"/>
      <c r="AF3443" s="14"/>
      <c r="AG3443" s="14"/>
      <c r="AH3443" s="14"/>
      <c r="AI3443" s="14"/>
      <c r="AJ3443" s="14"/>
      <c r="AK3443" s="14"/>
      <c r="AL3443" s="14"/>
    </row>
    <row r="3444" spans="1:38">
      <c r="A3444" s="14"/>
      <c r="B3444" s="14"/>
      <c r="C3444" s="14"/>
      <c r="D3444" s="14"/>
      <c r="E3444" s="14"/>
      <c r="F3444" s="14"/>
      <c r="G3444" s="14"/>
      <c r="H3444" s="14"/>
      <c r="I3444" s="14"/>
      <c r="J3444" s="14"/>
      <c r="K3444" s="14"/>
      <c r="L3444" s="14"/>
      <c r="M3444" s="14"/>
      <c r="N3444" s="14"/>
      <c r="O3444" s="14"/>
      <c r="Q3444" s="14" t="str">
        <f>IF(moras!H3436="SI", moras!C3436, "")</f>
        <v/>
      </c>
      <c r="R3444" s="14">
        <f>IF(moras!H3436="NO", moras!C3436, "")</f>
        <v>298186</v>
      </c>
      <c r="S3444" s="14">
        <f t="shared" si="56"/>
        <v>-298186</v>
      </c>
      <c r="T3444" s="14"/>
      <c r="U3444" s="14"/>
      <c r="V3444" s="14"/>
      <c r="W3444" s="14"/>
      <c r="X3444" s="14"/>
      <c r="Y3444" s="14"/>
      <c r="Z3444" s="14"/>
      <c r="AA3444" s="14"/>
      <c r="AB3444" s="14"/>
      <c r="AC3444" s="14"/>
      <c r="AD3444" s="14"/>
      <c r="AE3444" s="14"/>
      <c r="AF3444" s="14"/>
      <c r="AG3444" s="14"/>
      <c r="AH3444" s="14"/>
      <c r="AI3444" s="14"/>
      <c r="AJ3444" s="14"/>
      <c r="AK3444" s="14"/>
      <c r="AL3444" s="14"/>
    </row>
    <row r="3445" spans="1:38">
      <c r="A3445" s="14"/>
      <c r="B3445" s="14"/>
      <c r="C3445" s="14"/>
      <c r="D3445" s="14"/>
      <c r="E3445" s="14"/>
      <c r="F3445" s="14"/>
      <c r="G3445" s="14"/>
      <c r="H3445" s="14"/>
      <c r="I3445" s="14"/>
      <c r="J3445" s="14"/>
      <c r="K3445" s="14"/>
      <c r="L3445" s="14"/>
      <c r="M3445" s="14"/>
      <c r="N3445" s="14"/>
      <c r="O3445" s="14"/>
      <c r="Q3445" s="14" t="str">
        <f>IF(moras!H3437="SI", moras!C3437, "")</f>
        <v/>
      </c>
      <c r="R3445" s="14">
        <f>IF(moras!H3437="NO", moras!C3437, "")</f>
        <v>1088763.67</v>
      </c>
      <c r="S3445" s="14">
        <f t="shared" si="56"/>
        <v>-1088763.67</v>
      </c>
      <c r="T3445" s="14"/>
      <c r="U3445" s="14"/>
      <c r="V3445" s="14"/>
      <c r="W3445" s="14"/>
      <c r="X3445" s="14"/>
      <c r="Y3445" s="14"/>
      <c r="Z3445" s="14"/>
      <c r="AA3445" s="14"/>
      <c r="AB3445" s="14"/>
      <c r="AC3445" s="14"/>
      <c r="AD3445" s="14"/>
      <c r="AE3445" s="14"/>
      <c r="AF3445" s="14"/>
      <c r="AG3445" s="14"/>
      <c r="AH3445" s="14"/>
      <c r="AI3445" s="14"/>
      <c r="AJ3445" s="14"/>
      <c r="AK3445" s="14"/>
      <c r="AL3445" s="14"/>
    </row>
    <row r="3446" spans="1:38">
      <c r="A3446" s="14"/>
      <c r="B3446" s="14"/>
      <c r="C3446" s="14"/>
      <c r="D3446" s="14"/>
      <c r="E3446" s="14"/>
      <c r="F3446" s="14"/>
      <c r="G3446" s="14"/>
      <c r="H3446" s="14"/>
      <c r="I3446" s="14"/>
      <c r="J3446" s="14"/>
      <c r="K3446" s="14"/>
      <c r="L3446" s="14"/>
      <c r="M3446" s="14"/>
      <c r="N3446" s="14"/>
      <c r="O3446" s="14"/>
      <c r="Q3446" s="14" t="str">
        <f>IF(moras!H3438="SI", moras!C3438, "")</f>
        <v/>
      </c>
      <c r="R3446" s="14">
        <f>IF(moras!H3438="NO", moras!C3438, "")</f>
        <v>300000</v>
      </c>
      <c r="S3446" s="14">
        <f t="shared" si="56"/>
        <v>-300000</v>
      </c>
      <c r="T3446" s="14"/>
      <c r="U3446" s="14"/>
      <c r="V3446" s="14"/>
      <c r="W3446" s="14"/>
      <c r="X3446" s="14"/>
      <c r="Y3446" s="14"/>
      <c r="Z3446" s="14"/>
      <c r="AA3446" s="14"/>
      <c r="AB3446" s="14"/>
      <c r="AC3446" s="14"/>
      <c r="AD3446" s="14"/>
      <c r="AE3446" s="14"/>
      <c r="AF3446" s="14"/>
      <c r="AG3446" s="14"/>
      <c r="AH3446" s="14"/>
      <c r="AI3446" s="14"/>
      <c r="AJ3446" s="14"/>
      <c r="AK3446" s="14"/>
      <c r="AL3446" s="14"/>
    </row>
    <row r="3447" spans="1:38">
      <c r="A3447" s="14"/>
      <c r="B3447" s="14"/>
      <c r="C3447" s="14"/>
      <c r="D3447" s="14"/>
      <c r="E3447" s="14"/>
      <c r="F3447" s="14"/>
      <c r="G3447" s="14"/>
      <c r="H3447" s="14"/>
      <c r="I3447" s="14"/>
      <c r="J3447" s="14"/>
      <c r="K3447" s="14"/>
      <c r="L3447" s="14"/>
      <c r="M3447" s="14"/>
      <c r="N3447" s="14"/>
      <c r="O3447" s="14"/>
      <c r="Q3447" s="14" t="str">
        <f>IF(moras!H3439="SI", moras!C3439, "")</f>
        <v/>
      </c>
      <c r="R3447" s="14">
        <f>IF(moras!H3439="NO", moras!C3439, "")</f>
        <v>934810.14</v>
      </c>
      <c r="S3447" s="14">
        <f t="shared" si="56"/>
        <v>-934810.14</v>
      </c>
      <c r="T3447" s="14"/>
      <c r="U3447" s="14"/>
      <c r="V3447" s="14"/>
      <c r="W3447" s="14"/>
      <c r="X3447" s="14"/>
      <c r="Y3447" s="14"/>
      <c r="Z3447" s="14"/>
      <c r="AA3447" s="14"/>
      <c r="AB3447" s="14"/>
      <c r="AC3447" s="14"/>
      <c r="AD3447" s="14"/>
      <c r="AE3447" s="14"/>
      <c r="AF3447" s="14"/>
      <c r="AG3447" s="14"/>
      <c r="AH3447" s="14"/>
      <c r="AI3447" s="14"/>
      <c r="AJ3447" s="14"/>
      <c r="AK3447" s="14"/>
      <c r="AL3447" s="14"/>
    </row>
    <row r="3448" spans="1:38">
      <c r="A3448" s="14"/>
      <c r="B3448" s="14"/>
      <c r="C3448" s="14"/>
      <c r="D3448" s="14"/>
      <c r="E3448" s="14"/>
      <c r="F3448" s="14"/>
      <c r="G3448" s="14"/>
      <c r="H3448" s="14"/>
      <c r="I3448" s="14"/>
      <c r="J3448" s="14"/>
      <c r="K3448" s="14"/>
      <c r="L3448" s="14"/>
      <c r="M3448" s="14"/>
      <c r="N3448" s="14"/>
      <c r="O3448" s="14"/>
      <c r="Q3448" s="14" t="str">
        <f>IF(moras!H3440="SI", moras!C3440, "")</f>
        <v/>
      </c>
      <c r="R3448" s="14">
        <f>IF(moras!H3440="NO", moras!C3440, "")</f>
        <v>278030</v>
      </c>
      <c r="S3448" s="14">
        <f t="shared" si="56"/>
        <v>-278030</v>
      </c>
      <c r="T3448" s="14"/>
      <c r="U3448" s="14"/>
      <c r="V3448" s="14"/>
      <c r="W3448" s="14"/>
      <c r="X3448" s="14"/>
      <c r="Y3448" s="14"/>
      <c r="Z3448" s="14"/>
      <c r="AA3448" s="14"/>
      <c r="AB3448" s="14"/>
      <c r="AC3448" s="14"/>
      <c r="AD3448" s="14"/>
      <c r="AE3448" s="14"/>
      <c r="AF3448" s="14"/>
      <c r="AG3448" s="14"/>
      <c r="AH3448" s="14"/>
      <c r="AI3448" s="14"/>
      <c r="AJ3448" s="14"/>
      <c r="AK3448" s="14"/>
      <c r="AL3448" s="14"/>
    </row>
    <row r="3449" spans="1:38">
      <c r="A3449" s="14"/>
      <c r="B3449" s="14"/>
      <c r="C3449" s="14"/>
      <c r="D3449" s="14"/>
      <c r="E3449" s="14"/>
      <c r="F3449" s="14"/>
      <c r="G3449" s="14"/>
      <c r="H3449" s="14"/>
      <c r="I3449" s="14"/>
      <c r="J3449" s="14"/>
      <c r="K3449" s="14"/>
      <c r="L3449" s="14"/>
      <c r="M3449" s="14"/>
      <c r="N3449" s="14"/>
      <c r="O3449" s="14"/>
      <c r="Q3449" s="14" t="str">
        <f>IF(moras!H3441="SI", moras!C3441, "")</f>
        <v/>
      </c>
      <c r="R3449" s="14">
        <f>IF(moras!H3441="NO", moras!C3441, "")</f>
        <v>765893.37</v>
      </c>
      <c r="S3449" s="14">
        <f t="shared" si="56"/>
        <v>-765893.37</v>
      </c>
      <c r="T3449" s="14"/>
      <c r="U3449" s="14"/>
      <c r="V3449" s="14"/>
      <c r="W3449" s="14"/>
      <c r="X3449" s="14"/>
      <c r="Y3449" s="14"/>
      <c r="Z3449" s="14"/>
      <c r="AA3449" s="14"/>
      <c r="AB3449" s="14"/>
      <c r="AC3449" s="14"/>
      <c r="AD3449" s="14"/>
      <c r="AE3449" s="14"/>
      <c r="AF3449" s="14"/>
      <c r="AG3449" s="14"/>
      <c r="AH3449" s="14"/>
      <c r="AI3449" s="14"/>
      <c r="AJ3449" s="14"/>
      <c r="AK3449" s="14"/>
      <c r="AL3449" s="14"/>
    </row>
    <row r="3450" spans="1:38">
      <c r="A3450" s="14"/>
      <c r="B3450" s="14"/>
      <c r="C3450" s="14"/>
      <c r="D3450" s="14"/>
      <c r="E3450" s="14"/>
      <c r="F3450" s="14"/>
      <c r="G3450" s="14"/>
      <c r="H3450" s="14"/>
      <c r="I3450" s="14"/>
      <c r="J3450" s="14"/>
      <c r="K3450" s="14"/>
      <c r="L3450" s="14"/>
      <c r="M3450" s="14"/>
      <c r="N3450" s="14"/>
      <c r="O3450" s="14"/>
      <c r="Q3450" s="14" t="str">
        <f>IF(moras!H3442="SI", moras!C3442, "")</f>
        <v/>
      </c>
      <c r="R3450" s="14">
        <f>IF(moras!H3442="NO", moras!C3442, "")</f>
        <v>425426.15</v>
      </c>
      <c r="S3450" s="14">
        <f t="shared" si="56"/>
        <v>-425426.15</v>
      </c>
      <c r="T3450" s="14"/>
      <c r="U3450" s="14"/>
      <c r="V3450" s="14"/>
      <c r="W3450" s="14"/>
      <c r="X3450" s="14"/>
      <c r="Y3450" s="14"/>
      <c r="Z3450" s="14"/>
      <c r="AA3450" s="14"/>
      <c r="AB3450" s="14"/>
      <c r="AC3450" s="14"/>
      <c r="AD3450" s="14"/>
      <c r="AE3450" s="14"/>
      <c r="AF3450" s="14"/>
      <c r="AG3450" s="14"/>
      <c r="AH3450" s="14"/>
      <c r="AI3450" s="14"/>
      <c r="AJ3450" s="14"/>
      <c r="AK3450" s="14"/>
      <c r="AL3450" s="14"/>
    </row>
    <row r="3451" spans="1:38">
      <c r="A3451" s="14"/>
      <c r="B3451" s="14"/>
      <c r="C3451" s="14"/>
      <c r="D3451" s="14"/>
      <c r="E3451" s="14"/>
      <c r="F3451" s="14"/>
      <c r="G3451" s="14"/>
      <c r="H3451" s="14"/>
      <c r="I3451" s="14"/>
      <c r="J3451" s="14"/>
      <c r="K3451" s="14"/>
      <c r="L3451" s="14"/>
      <c r="M3451" s="14"/>
      <c r="N3451" s="14"/>
      <c r="O3451" s="14"/>
      <c r="Q3451" s="14" t="str">
        <f>IF(moras!H3443="SI", moras!C3443, "")</f>
        <v/>
      </c>
      <c r="R3451" s="14">
        <f>IF(moras!H3443="NO", moras!C3443, "")</f>
        <v>655560</v>
      </c>
      <c r="S3451" s="14">
        <f t="shared" si="56"/>
        <v>-655560</v>
      </c>
      <c r="T3451" s="14"/>
      <c r="U3451" s="14"/>
      <c r="V3451" s="14"/>
      <c r="W3451" s="14"/>
      <c r="X3451" s="14"/>
      <c r="Y3451" s="14"/>
      <c r="Z3451" s="14"/>
      <c r="AA3451" s="14"/>
      <c r="AB3451" s="14"/>
      <c r="AC3451" s="14"/>
      <c r="AD3451" s="14"/>
      <c r="AE3451" s="14"/>
      <c r="AF3451" s="14"/>
      <c r="AG3451" s="14"/>
      <c r="AH3451" s="14"/>
      <c r="AI3451" s="14"/>
      <c r="AJ3451" s="14"/>
      <c r="AK3451" s="14"/>
      <c r="AL3451" s="14"/>
    </row>
    <row r="3452" spans="1:38">
      <c r="A3452" s="14"/>
      <c r="B3452" s="14"/>
      <c r="C3452" s="14"/>
      <c r="D3452" s="14"/>
      <c r="E3452" s="14"/>
      <c r="F3452" s="14"/>
      <c r="G3452" s="14"/>
      <c r="H3452" s="14"/>
      <c r="I3452" s="14"/>
      <c r="J3452" s="14"/>
      <c r="K3452" s="14"/>
      <c r="L3452" s="14"/>
      <c r="M3452" s="14"/>
      <c r="N3452" s="14"/>
      <c r="O3452" s="14"/>
      <c r="Q3452" s="14" t="str">
        <f>IF(moras!H3444="SI", moras!C3444, "")</f>
        <v/>
      </c>
      <c r="R3452" s="14">
        <f>IF(moras!H3444="NO", moras!C3444, "")</f>
        <v>106848</v>
      </c>
      <c r="S3452" s="14">
        <f t="shared" si="56"/>
        <v>-106848</v>
      </c>
      <c r="T3452" s="14"/>
      <c r="U3452" s="14"/>
      <c r="V3452" s="14"/>
      <c r="W3452" s="14"/>
      <c r="X3452" s="14"/>
      <c r="Y3452" s="14"/>
      <c r="Z3452" s="14"/>
      <c r="AA3452" s="14"/>
      <c r="AB3452" s="14"/>
      <c r="AC3452" s="14"/>
      <c r="AD3452" s="14"/>
      <c r="AE3452" s="14"/>
      <c r="AF3452" s="14"/>
      <c r="AG3452" s="14"/>
      <c r="AH3452" s="14"/>
      <c r="AI3452" s="14"/>
      <c r="AJ3452" s="14"/>
      <c r="AK3452" s="14"/>
      <c r="AL3452" s="14"/>
    </row>
    <row r="3453" spans="1:38">
      <c r="A3453" s="14"/>
      <c r="B3453" s="14"/>
      <c r="C3453" s="14"/>
      <c r="D3453" s="14"/>
      <c r="E3453" s="14"/>
      <c r="F3453" s="14"/>
      <c r="G3453" s="14"/>
      <c r="H3453" s="14"/>
      <c r="I3453" s="14"/>
      <c r="J3453" s="14"/>
      <c r="K3453" s="14"/>
      <c r="L3453" s="14"/>
      <c r="M3453" s="14"/>
      <c r="N3453" s="14"/>
      <c r="O3453" s="14"/>
      <c r="Q3453" s="14" t="str">
        <f>IF(moras!H3445="SI", moras!C3445, "")</f>
        <v/>
      </c>
      <c r="R3453" s="14">
        <f>IF(moras!H3445="NO", moras!C3445, "")</f>
        <v>1492130.65</v>
      </c>
      <c r="S3453" s="14">
        <f t="shared" si="56"/>
        <v>-1492130.65</v>
      </c>
      <c r="T3453" s="14"/>
      <c r="U3453" s="14"/>
      <c r="V3453" s="14"/>
      <c r="W3453" s="14"/>
      <c r="X3453" s="14"/>
      <c r="Y3453" s="14"/>
      <c r="Z3453" s="14"/>
      <c r="AA3453" s="14"/>
      <c r="AB3453" s="14"/>
      <c r="AC3453" s="14"/>
      <c r="AD3453" s="14"/>
      <c r="AE3453" s="14"/>
      <c r="AF3453" s="14"/>
      <c r="AG3453" s="14"/>
      <c r="AH3453" s="14"/>
      <c r="AI3453" s="14"/>
      <c r="AJ3453" s="14"/>
      <c r="AK3453" s="14"/>
      <c r="AL3453" s="14"/>
    </row>
    <row r="3454" spans="1:38">
      <c r="A3454" s="14"/>
      <c r="B3454" s="14"/>
      <c r="C3454" s="14"/>
      <c r="D3454" s="14"/>
      <c r="E3454" s="14"/>
      <c r="F3454" s="14"/>
      <c r="G3454" s="14"/>
      <c r="H3454" s="14"/>
      <c r="I3454" s="14"/>
      <c r="J3454" s="14"/>
      <c r="K3454" s="14"/>
      <c r="L3454" s="14"/>
      <c r="M3454" s="14"/>
      <c r="N3454" s="14"/>
      <c r="O3454" s="14"/>
      <c r="Q3454" s="14" t="str">
        <f>IF(moras!H3446="SI", moras!C3446, "")</f>
        <v/>
      </c>
      <c r="R3454" s="14">
        <f>IF(moras!H3446="NO", moras!C3446, "")</f>
        <v>175130</v>
      </c>
      <c r="S3454" s="14">
        <f t="shared" si="56"/>
        <v>-175130</v>
      </c>
      <c r="T3454" s="14"/>
      <c r="U3454" s="14"/>
      <c r="V3454" s="14"/>
      <c r="W3454" s="14"/>
      <c r="X3454" s="14"/>
      <c r="Y3454" s="14"/>
      <c r="Z3454" s="14"/>
      <c r="AA3454" s="14"/>
      <c r="AB3454" s="14"/>
      <c r="AC3454" s="14"/>
      <c r="AD3454" s="14"/>
      <c r="AE3454" s="14"/>
      <c r="AF3454" s="14"/>
      <c r="AG3454" s="14"/>
      <c r="AH3454" s="14"/>
      <c r="AI3454" s="14"/>
      <c r="AJ3454" s="14"/>
      <c r="AK3454" s="14"/>
      <c r="AL3454" s="14"/>
    </row>
    <row r="3455" spans="1:38">
      <c r="A3455" s="14"/>
      <c r="B3455" s="14"/>
      <c r="C3455" s="14"/>
      <c r="D3455" s="14"/>
      <c r="E3455" s="14"/>
      <c r="F3455" s="14"/>
      <c r="G3455" s="14"/>
      <c r="H3455" s="14"/>
      <c r="I3455" s="14"/>
      <c r="J3455" s="14"/>
      <c r="K3455" s="14"/>
      <c r="L3455" s="14"/>
      <c r="M3455" s="14"/>
      <c r="N3455" s="14"/>
      <c r="O3455" s="14"/>
      <c r="Q3455" s="14" t="str">
        <f>IF(moras!H3447="SI", moras!C3447, "")</f>
        <v/>
      </c>
      <c r="R3455" s="14">
        <f>IF(moras!H3447="NO", moras!C3447, "")</f>
        <v>516452.8</v>
      </c>
      <c r="S3455" s="14">
        <f t="shared" si="56"/>
        <v>-516452.8</v>
      </c>
      <c r="T3455" s="14"/>
      <c r="U3455" s="14"/>
      <c r="V3455" s="14"/>
      <c r="W3455" s="14"/>
      <c r="X3455" s="14"/>
      <c r="Y3455" s="14"/>
      <c r="Z3455" s="14"/>
      <c r="AA3455" s="14"/>
      <c r="AB3455" s="14"/>
      <c r="AC3455" s="14"/>
      <c r="AD3455" s="14"/>
      <c r="AE3455" s="14"/>
      <c r="AF3455" s="14"/>
      <c r="AG3455" s="14"/>
      <c r="AH3455" s="14"/>
      <c r="AI3455" s="14"/>
      <c r="AJ3455" s="14"/>
      <c r="AK3455" s="14"/>
      <c r="AL3455" s="14"/>
    </row>
    <row r="3456" spans="1:38">
      <c r="A3456" s="14"/>
      <c r="B3456" s="14"/>
      <c r="C3456" s="14"/>
      <c r="D3456" s="14"/>
      <c r="E3456" s="14"/>
      <c r="F3456" s="14"/>
      <c r="G3456" s="14"/>
      <c r="H3456" s="14"/>
      <c r="I3456" s="14"/>
      <c r="J3456" s="14"/>
      <c r="K3456" s="14"/>
      <c r="L3456" s="14"/>
      <c r="M3456" s="14"/>
      <c r="N3456" s="14"/>
      <c r="O3456" s="14"/>
      <c r="Q3456" s="14" t="str">
        <f>IF(moras!H3448="SI", moras!C3448, "")</f>
        <v/>
      </c>
      <c r="R3456" s="14">
        <f>IF(moras!H3448="NO", moras!C3448, "")</f>
        <v>11292323.83</v>
      </c>
      <c r="S3456" s="14">
        <f t="shared" si="56"/>
        <v>-11292323.83</v>
      </c>
      <c r="T3456" s="14"/>
      <c r="U3456" s="14"/>
      <c r="V3456" s="14"/>
      <c r="W3456" s="14"/>
      <c r="X3456" s="14"/>
      <c r="Y3456" s="14"/>
      <c r="Z3456" s="14"/>
      <c r="AA3456" s="14"/>
      <c r="AB3456" s="14"/>
      <c r="AC3456" s="14"/>
      <c r="AD3456" s="14"/>
      <c r="AE3456" s="14"/>
      <c r="AF3456" s="14"/>
      <c r="AG3456" s="14"/>
      <c r="AH3456" s="14"/>
      <c r="AI3456" s="14"/>
      <c r="AJ3456" s="14"/>
      <c r="AK3456" s="14"/>
      <c r="AL3456" s="14"/>
    </row>
    <row r="3457" spans="1:38">
      <c r="A3457" s="14"/>
      <c r="B3457" s="14"/>
      <c r="C3457" s="14"/>
      <c r="D3457" s="14"/>
      <c r="E3457" s="14"/>
      <c r="F3457" s="14"/>
      <c r="G3457" s="14"/>
      <c r="H3457" s="14"/>
      <c r="I3457" s="14"/>
      <c r="J3457" s="14"/>
      <c r="K3457" s="14"/>
      <c r="L3457" s="14"/>
      <c r="M3457" s="14"/>
      <c r="N3457" s="14"/>
      <c r="O3457" s="14"/>
      <c r="Q3457" s="14" t="str">
        <f>IF(moras!H3449="SI", moras!C3449, "")</f>
        <v/>
      </c>
      <c r="R3457" s="14">
        <f>IF(moras!H3449="NO", moras!C3449, "")</f>
        <v>815000</v>
      </c>
      <c r="S3457" s="14">
        <f t="shared" si="56"/>
        <v>-815000</v>
      </c>
      <c r="T3457" s="14"/>
      <c r="U3457" s="14"/>
      <c r="V3457" s="14"/>
      <c r="W3457" s="14"/>
      <c r="X3457" s="14"/>
      <c r="Y3457" s="14"/>
      <c r="Z3457" s="14"/>
      <c r="AA3457" s="14"/>
      <c r="AB3457" s="14"/>
      <c r="AC3457" s="14"/>
      <c r="AD3457" s="14"/>
      <c r="AE3457" s="14"/>
      <c r="AF3457" s="14"/>
      <c r="AG3457" s="14"/>
      <c r="AH3457" s="14"/>
      <c r="AI3457" s="14"/>
      <c r="AJ3457" s="14"/>
      <c r="AK3457" s="14"/>
      <c r="AL3457" s="14"/>
    </row>
    <row r="3458" spans="1:38">
      <c r="A3458" s="14"/>
      <c r="B3458" s="14"/>
      <c r="C3458" s="14"/>
      <c r="D3458" s="14"/>
      <c r="E3458" s="14"/>
      <c r="F3458" s="14"/>
      <c r="G3458" s="14"/>
      <c r="H3458" s="14"/>
      <c r="I3458" s="14"/>
      <c r="J3458" s="14"/>
      <c r="K3458" s="14"/>
      <c r="L3458" s="14"/>
      <c r="M3458" s="14"/>
      <c r="N3458" s="14"/>
      <c r="O3458" s="14"/>
      <c r="Q3458" s="14" t="str">
        <f>IF(moras!H3450="SI", moras!C3450, "")</f>
        <v/>
      </c>
      <c r="R3458" s="14">
        <f>IF(moras!H3450="NO", moras!C3450, "")</f>
        <v>1450033.3</v>
      </c>
      <c r="S3458" s="14">
        <f t="shared" si="56"/>
        <v>-1450033.3</v>
      </c>
      <c r="T3458" s="14"/>
      <c r="U3458" s="14"/>
      <c r="V3458" s="14"/>
      <c r="W3458" s="14"/>
      <c r="X3458" s="14"/>
      <c r="Y3458" s="14"/>
      <c r="Z3458" s="14"/>
      <c r="AA3458" s="14"/>
      <c r="AB3458" s="14"/>
      <c r="AC3458" s="14"/>
      <c r="AD3458" s="14"/>
      <c r="AE3458" s="14"/>
      <c r="AF3458" s="14"/>
      <c r="AG3458" s="14"/>
      <c r="AH3458" s="14"/>
      <c r="AI3458" s="14"/>
      <c r="AJ3458" s="14"/>
      <c r="AK3458" s="14"/>
      <c r="AL3458" s="14"/>
    </row>
    <row r="3459" spans="1:38">
      <c r="A3459" s="14"/>
      <c r="B3459" s="14"/>
      <c r="C3459" s="14"/>
      <c r="D3459" s="14"/>
      <c r="E3459" s="14"/>
      <c r="F3459" s="14"/>
      <c r="G3459" s="14"/>
      <c r="H3459" s="14"/>
      <c r="I3459" s="14"/>
      <c r="J3459" s="14"/>
      <c r="K3459" s="14"/>
      <c r="L3459" s="14"/>
      <c r="M3459" s="14"/>
      <c r="N3459" s="14"/>
      <c r="O3459" s="14"/>
      <c r="Q3459" s="14" t="str">
        <f>IF(moras!H3451="SI", moras!C3451, "")</f>
        <v/>
      </c>
      <c r="R3459" s="14">
        <f>IF(moras!H3451="NO", moras!C3451, "")</f>
        <v>439415.1</v>
      </c>
      <c r="S3459" s="14">
        <f t="shared" si="56"/>
        <v>-439415.1</v>
      </c>
      <c r="T3459" s="14"/>
      <c r="U3459" s="14"/>
      <c r="V3459" s="14"/>
      <c r="W3459" s="14"/>
      <c r="X3459" s="14"/>
      <c r="Y3459" s="14"/>
      <c r="Z3459" s="14"/>
      <c r="AA3459" s="14"/>
      <c r="AB3459" s="14"/>
      <c r="AC3459" s="14"/>
      <c r="AD3459" s="14"/>
      <c r="AE3459" s="14"/>
      <c r="AF3459" s="14"/>
      <c r="AG3459" s="14"/>
      <c r="AH3459" s="14"/>
      <c r="AI3459" s="14"/>
      <c r="AJ3459" s="14"/>
      <c r="AK3459" s="14"/>
      <c r="AL3459" s="14"/>
    </row>
    <row r="3460" spans="1:38">
      <c r="A3460" s="14"/>
      <c r="B3460" s="14"/>
      <c r="C3460" s="14"/>
      <c r="D3460" s="14"/>
      <c r="E3460" s="14"/>
      <c r="F3460" s="14"/>
      <c r="G3460" s="14"/>
      <c r="H3460" s="14"/>
      <c r="I3460" s="14"/>
      <c r="J3460" s="14"/>
      <c r="K3460" s="14"/>
      <c r="L3460" s="14"/>
      <c r="M3460" s="14"/>
      <c r="N3460" s="14"/>
      <c r="O3460" s="14"/>
      <c r="Q3460" s="14">
        <f>IF(moras!H3452="SI", moras!C3452, "")</f>
        <v>405063</v>
      </c>
      <c r="R3460" s="14" t="str">
        <f>IF(moras!H3452="NO", moras!C3452, "")</f>
        <v/>
      </c>
      <c r="S3460" s="14" t="e">
        <f t="shared" si="56"/>
        <v>#VALUE!</v>
      </c>
      <c r="T3460" s="14"/>
      <c r="U3460" s="14"/>
      <c r="V3460" s="14"/>
      <c r="W3460" s="14"/>
      <c r="X3460" s="14"/>
      <c r="Y3460" s="14"/>
      <c r="Z3460" s="14"/>
      <c r="AA3460" s="14"/>
      <c r="AB3460" s="14"/>
      <c r="AC3460" s="14"/>
      <c r="AD3460" s="14"/>
      <c r="AE3460" s="14"/>
      <c r="AF3460" s="14"/>
      <c r="AG3460" s="14"/>
      <c r="AH3460" s="14"/>
      <c r="AI3460" s="14"/>
      <c r="AJ3460" s="14"/>
      <c r="AK3460" s="14"/>
      <c r="AL3460" s="14"/>
    </row>
    <row r="3461" spans="1:38">
      <c r="A3461" s="14"/>
      <c r="B3461" s="14"/>
      <c r="C3461" s="14"/>
      <c r="D3461" s="14"/>
      <c r="E3461" s="14"/>
      <c r="F3461" s="14"/>
      <c r="G3461" s="14"/>
      <c r="H3461" s="14"/>
      <c r="I3461" s="14"/>
      <c r="J3461" s="14"/>
      <c r="K3461" s="14"/>
      <c r="L3461" s="14"/>
      <c r="M3461" s="14"/>
      <c r="N3461" s="14"/>
      <c r="O3461" s="14"/>
      <c r="Q3461" s="14" t="str">
        <f>IF(moras!H3453="SI", moras!C3453, "")</f>
        <v/>
      </c>
      <c r="R3461" s="14">
        <f>IF(moras!H3453="NO", moras!C3453, "")</f>
        <v>914285.71</v>
      </c>
      <c r="S3461" s="14">
        <f t="shared" si="56"/>
        <v>-914285.71</v>
      </c>
      <c r="T3461" s="14"/>
      <c r="U3461" s="14"/>
      <c r="V3461" s="14"/>
      <c r="W3461" s="14"/>
      <c r="X3461" s="14"/>
      <c r="Y3461" s="14"/>
      <c r="Z3461" s="14"/>
      <c r="AA3461" s="14"/>
      <c r="AB3461" s="14"/>
      <c r="AC3461" s="14"/>
      <c r="AD3461" s="14"/>
      <c r="AE3461" s="14"/>
      <c r="AF3461" s="14"/>
      <c r="AG3461" s="14"/>
      <c r="AH3461" s="14"/>
      <c r="AI3461" s="14"/>
      <c r="AJ3461" s="14"/>
      <c r="AK3461" s="14"/>
      <c r="AL3461" s="14"/>
    </row>
    <row r="3462" spans="1:38">
      <c r="A3462" s="14"/>
      <c r="B3462" s="14"/>
      <c r="C3462" s="14"/>
      <c r="D3462" s="14"/>
      <c r="E3462" s="14"/>
      <c r="F3462" s="14"/>
      <c r="G3462" s="14"/>
      <c r="H3462" s="14"/>
      <c r="I3462" s="14"/>
      <c r="J3462" s="14"/>
      <c r="K3462" s="14"/>
      <c r="L3462" s="14"/>
      <c r="M3462" s="14"/>
      <c r="N3462" s="14"/>
      <c r="O3462" s="14"/>
      <c r="Q3462" s="14">
        <f>IF(moras!H3454="SI", moras!C3454, "")</f>
        <v>598673</v>
      </c>
      <c r="R3462" s="14" t="str">
        <f>IF(moras!H3454="NO", moras!C3454, "")</f>
        <v/>
      </c>
      <c r="S3462" s="14" t="e">
        <f t="shared" si="56"/>
        <v>#VALUE!</v>
      </c>
      <c r="T3462" s="14"/>
      <c r="U3462" s="14"/>
      <c r="V3462" s="14"/>
      <c r="W3462" s="14"/>
      <c r="X3462" s="14"/>
      <c r="Y3462" s="14"/>
      <c r="Z3462" s="14"/>
      <c r="AA3462" s="14"/>
      <c r="AB3462" s="14"/>
      <c r="AC3462" s="14"/>
      <c r="AD3462" s="14"/>
      <c r="AE3462" s="14"/>
      <c r="AF3462" s="14"/>
      <c r="AG3462" s="14"/>
      <c r="AH3462" s="14"/>
      <c r="AI3462" s="14"/>
      <c r="AJ3462" s="14"/>
      <c r="AK3462" s="14"/>
      <c r="AL3462" s="14"/>
    </row>
    <row r="3463" spans="1:38">
      <c r="A3463" s="14"/>
      <c r="B3463" s="14"/>
      <c r="C3463" s="14"/>
      <c r="D3463" s="14"/>
      <c r="E3463" s="14"/>
      <c r="F3463" s="14"/>
      <c r="G3463" s="14"/>
      <c r="H3463" s="14"/>
      <c r="I3463" s="14"/>
      <c r="J3463" s="14"/>
      <c r="K3463" s="14"/>
      <c r="L3463" s="14"/>
      <c r="M3463" s="14"/>
      <c r="N3463" s="14"/>
      <c r="O3463" s="14"/>
      <c r="Q3463" s="14" t="str">
        <f>IF(moras!H3455="SI", moras!C3455, "")</f>
        <v/>
      </c>
      <c r="R3463" s="14">
        <f>IF(moras!H3455="NO", moras!C3455, "")</f>
        <v>622035.84</v>
      </c>
      <c r="S3463" s="14">
        <f t="shared" si="56"/>
        <v>-622035.84</v>
      </c>
      <c r="T3463" s="14"/>
      <c r="U3463" s="14"/>
      <c r="V3463" s="14"/>
      <c r="W3463" s="14"/>
      <c r="X3463" s="14"/>
      <c r="Y3463" s="14"/>
      <c r="Z3463" s="14"/>
      <c r="AA3463" s="14"/>
      <c r="AB3463" s="14"/>
      <c r="AC3463" s="14"/>
      <c r="AD3463" s="14"/>
      <c r="AE3463" s="14"/>
      <c r="AF3463" s="14"/>
      <c r="AG3463" s="14"/>
      <c r="AH3463" s="14"/>
      <c r="AI3463" s="14"/>
      <c r="AJ3463" s="14"/>
      <c r="AK3463" s="14"/>
      <c r="AL3463" s="14"/>
    </row>
    <row r="3464" spans="1:38">
      <c r="A3464" s="14"/>
      <c r="B3464" s="14"/>
      <c r="C3464" s="14"/>
      <c r="D3464" s="14"/>
      <c r="E3464" s="14"/>
      <c r="F3464" s="14"/>
      <c r="G3464" s="14"/>
      <c r="H3464" s="14"/>
      <c r="I3464" s="14"/>
      <c r="J3464" s="14"/>
      <c r="K3464" s="14"/>
      <c r="L3464" s="14"/>
      <c r="M3464" s="14"/>
      <c r="N3464" s="14"/>
      <c r="O3464" s="14"/>
      <c r="Q3464" s="14" t="str">
        <f>IF(moras!H3456="SI", moras!C3456, "")</f>
        <v/>
      </c>
      <c r="R3464" s="14">
        <f>IF(moras!H3456="NO", moras!C3456, "")</f>
        <v>450000</v>
      </c>
      <c r="S3464" s="14">
        <f t="shared" si="56"/>
        <v>-450000</v>
      </c>
      <c r="T3464" s="14"/>
      <c r="U3464" s="14"/>
      <c r="V3464" s="14"/>
      <c r="W3464" s="14"/>
      <c r="X3464" s="14"/>
      <c r="Y3464" s="14"/>
      <c r="Z3464" s="14"/>
      <c r="AA3464" s="14"/>
      <c r="AB3464" s="14"/>
      <c r="AC3464" s="14"/>
      <c r="AD3464" s="14"/>
      <c r="AE3464" s="14"/>
      <c r="AF3464" s="14"/>
      <c r="AG3464" s="14"/>
      <c r="AH3464" s="14"/>
      <c r="AI3464" s="14"/>
      <c r="AJ3464" s="14"/>
      <c r="AK3464" s="14"/>
      <c r="AL3464" s="14"/>
    </row>
    <row r="3465" spans="1:38">
      <c r="A3465" s="14"/>
      <c r="B3465" s="14"/>
      <c r="C3465" s="14"/>
      <c r="D3465" s="14"/>
      <c r="E3465" s="14"/>
      <c r="F3465" s="14"/>
      <c r="G3465" s="14"/>
      <c r="H3465" s="14"/>
      <c r="I3465" s="14"/>
      <c r="J3465" s="14"/>
      <c r="K3465" s="14"/>
      <c r="L3465" s="14"/>
      <c r="M3465" s="14"/>
      <c r="N3465" s="14"/>
      <c r="O3465" s="14"/>
      <c r="Q3465" s="14" t="str">
        <f>IF(moras!H3457="SI", moras!C3457, "")</f>
        <v/>
      </c>
      <c r="R3465" s="14">
        <f>IF(moras!H3457="NO", moras!C3457, "")</f>
        <v>40000</v>
      </c>
      <c r="S3465" s="14">
        <f t="shared" si="56"/>
        <v>-40000</v>
      </c>
      <c r="T3465" s="14"/>
      <c r="U3465" s="14"/>
      <c r="V3465" s="14"/>
      <c r="W3465" s="14"/>
      <c r="X3465" s="14"/>
      <c r="Y3465" s="14"/>
      <c r="Z3465" s="14"/>
      <c r="AA3465" s="14"/>
      <c r="AB3465" s="14"/>
      <c r="AC3465" s="14"/>
      <c r="AD3465" s="14"/>
      <c r="AE3465" s="14"/>
      <c r="AF3465" s="14"/>
      <c r="AG3465" s="14"/>
      <c r="AH3465" s="14"/>
      <c r="AI3465" s="14"/>
      <c r="AJ3465" s="14"/>
      <c r="AK3465" s="14"/>
      <c r="AL3465" s="14"/>
    </row>
    <row r="3466" spans="1:38">
      <c r="A3466" s="14"/>
      <c r="B3466" s="14"/>
      <c r="C3466" s="14"/>
      <c r="D3466" s="14"/>
      <c r="E3466" s="14"/>
      <c r="F3466" s="14"/>
      <c r="G3466" s="14"/>
      <c r="H3466" s="14"/>
      <c r="I3466" s="14"/>
      <c r="J3466" s="14"/>
      <c r="K3466" s="14"/>
      <c r="L3466" s="14"/>
      <c r="M3466" s="14"/>
      <c r="N3466" s="14"/>
      <c r="O3466" s="14"/>
      <c r="Q3466" s="14" t="str">
        <f>IF(moras!H3458="SI", moras!C3458, "")</f>
        <v/>
      </c>
      <c r="R3466" s="14">
        <f>IF(moras!H3458="NO", moras!C3458, "")</f>
        <v>925327.23</v>
      </c>
      <c r="S3466" s="14">
        <f t="shared" si="56"/>
        <v>-925327.23</v>
      </c>
      <c r="T3466" s="14"/>
      <c r="U3466" s="14"/>
      <c r="V3466" s="14"/>
      <c r="W3466" s="14"/>
      <c r="X3466" s="14"/>
      <c r="Y3466" s="14"/>
      <c r="Z3466" s="14"/>
      <c r="AA3466" s="14"/>
      <c r="AB3466" s="14"/>
      <c r="AC3466" s="14"/>
      <c r="AD3466" s="14"/>
      <c r="AE3466" s="14"/>
      <c r="AF3466" s="14"/>
      <c r="AG3466" s="14"/>
      <c r="AH3466" s="14"/>
      <c r="AI3466" s="14"/>
      <c r="AJ3466" s="14"/>
      <c r="AK3466" s="14"/>
      <c r="AL3466" s="14"/>
    </row>
    <row r="3467" spans="1:38">
      <c r="A3467" s="14"/>
      <c r="B3467" s="14"/>
      <c r="C3467" s="14"/>
      <c r="D3467" s="14"/>
      <c r="E3467" s="14"/>
      <c r="F3467" s="14"/>
      <c r="G3467" s="14"/>
      <c r="H3467" s="14"/>
      <c r="I3467" s="14"/>
      <c r="J3467" s="14"/>
      <c r="K3467" s="14"/>
      <c r="L3467" s="14"/>
      <c r="M3467" s="14"/>
      <c r="N3467" s="14"/>
      <c r="O3467" s="14"/>
      <c r="Q3467" s="14" t="str">
        <f>IF(moras!H3459="SI", moras!C3459, "")</f>
        <v/>
      </c>
      <c r="R3467" s="14">
        <f>IF(moras!H3459="NO", moras!C3459, "")</f>
        <v>647099</v>
      </c>
      <c r="S3467" s="14">
        <f t="shared" ref="S3467:S3530" si="57">-R3467</f>
        <v>-647099</v>
      </c>
      <c r="T3467" s="14"/>
      <c r="U3467" s="14"/>
      <c r="V3467" s="14"/>
      <c r="W3467" s="14"/>
      <c r="X3467" s="14"/>
      <c r="Y3467" s="14"/>
      <c r="Z3467" s="14"/>
      <c r="AA3467" s="14"/>
      <c r="AB3467" s="14"/>
      <c r="AC3467" s="14"/>
      <c r="AD3467" s="14"/>
      <c r="AE3467" s="14"/>
      <c r="AF3467" s="14"/>
      <c r="AG3467" s="14"/>
      <c r="AH3467" s="14"/>
      <c r="AI3467" s="14"/>
      <c r="AJ3467" s="14"/>
      <c r="AK3467" s="14"/>
      <c r="AL3467" s="14"/>
    </row>
    <row r="3468" spans="1:38">
      <c r="A3468" s="14"/>
      <c r="B3468" s="14"/>
      <c r="C3468" s="14"/>
      <c r="D3468" s="14"/>
      <c r="E3468" s="14"/>
      <c r="F3468" s="14"/>
      <c r="G3468" s="14"/>
      <c r="H3468" s="14"/>
      <c r="I3468" s="14"/>
      <c r="J3468" s="14"/>
      <c r="K3468" s="14"/>
      <c r="L3468" s="14"/>
      <c r="M3468" s="14"/>
      <c r="N3468" s="14"/>
      <c r="O3468" s="14"/>
      <c r="Q3468" s="14" t="str">
        <f>IF(moras!H3460="SI", moras!C3460, "")</f>
        <v/>
      </c>
      <c r="R3468" s="14">
        <f>IF(moras!H3460="NO", moras!C3460, "")</f>
        <v>762280</v>
      </c>
      <c r="S3468" s="14">
        <f t="shared" si="57"/>
        <v>-762280</v>
      </c>
      <c r="T3468" s="14"/>
      <c r="U3468" s="14"/>
      <c r="V3468" s="14"/>
      <c r="W3468" s="14"/>
      <c r="X3468" s="14"/>
      <c r="Y3468" s="14"/>
      <c r="Z3468" s="14"/>
      <c r="AA3468" s="14"/>
      <c r="AB3468" s="14"/>
      <c r="AC3468" s="14"/>
      <c r="AD3468" s="14"/>
      <c r="AE3468" s="14"/>
      <c r="AF3468" s="14"/>
      <c r="AG3468" s="14"/>
      <c r="AH3468" s="14"/>
      <c r="AI3468" s="14"/>
      <c r="AJ3468" s="14"/>
      <c r="AK3468" s="14"/>
      <c r="AL3468" s="14"/>
    </row>
    <row r="3469" spans="1:38">
      <c r="A3469" s="14"/>
      <c r="B3469" s="14"/>
      <c r="C3469" s="14"/>
      <c r="D3469" s="14"/>
      <c r="E3469" s="14"/>
      <c r="F3469" s="14"/>
      <c r="G3469" s="14"/>
      <c r="H3469" s="14"/>
      <c r="I3469" s="14"/>
      <c r="J3469" s="14"/>
      <c r="K3469" s="14"/>
      <c r="L3469" s="14"/>
      <c r="M3469" s="14"/>
      <c r="N3469" s="14"/>
      <c r="O3469" s="14"/>
      <c r="Q3469" s="14" t="str">
        <f>IF(moras!H3461="SI", moras!C3461, "")</f>
        <v/>
      </c>
      <c r="R3469" s="14">
        <f>IF(moras!H3461="NO", moras!C3461, "")</f>
        <v>2000000</v>
      </c>
      <c r="S3469" s="14">
        <f t="shared" si="57"/>
        <v>-2000000</v>
      </c>
      <c r="T3469" s="14"/>
      <c r="U3469" s="14"/>
      <c r="V3469" s="14"/>
      <c r="W3469" s="14"/>
      <c r="X3469" s="14"/>
      <c r="Y3469" s="14"/>
      <c r="Z3469" s="14"/>
      <c r="AA3469" s="14"/>
      <c r="AB3469" s="14"/>
      <c r="AC3469" s="14"/>
      <c r="AD3469" s="14"/>
      <c r="AE3469" s="14"/>
      <c r="AF3469" s="14"/>
      <c r="AG3469" s="14"/>
      <c r="AH3469" s="14"/>
      <c r="AI3469" s="14"/>
      <c r="AJ3469" s="14"/>
      <c r="AK3469" s="14"/>
      <c r="AL3469" s="14"/>
    </row>
    <row r="3470" spans="1:38">
      <c r="A3470" s="14"/>
      <c r="B3470" s="14"/>
      <c r="C3470" s="14"/>
      <c r="D3470" s="14"/>
      <c r="E3470" s="14"/>
      <c r="F3470" s="14"/>
      <c r="G3470" s="14"/>
      <c r="H3470" s="14"/>
      <c r="I3470" s="14"/>
      <c r="J3470" s="14"/>
      <c r="K3470" s="14"/>
      <c r="L3470" s="14"/>
      <c r="M3470" s="14"/>
      <c r="N3470" s="14"/>
      <c r="O3470" s="14"/>
      <c r="Q3470" s="14" t="str">
        <f>IF(moras!H3462="SI", moras!C3462, "")</f>
        <v/>
      </c>
      <c r="R3470" s="14">
        <f>IF(moras!H3462="NO", moras!C3462, "")</f>
        <v>1200000</v>
      </c>
      <c r="S3470" s="14">
        <f t="shared" si="57"/>
        <v>-1200000</v>
      </c>
      <c r="T3470" s="14"/>
      <c r="U3470" s="14"/>
      <c r="V3470" s="14"/>
      <c r="W3470" s="14"/>
      <c r="X3470" s="14"/>
      <c r="Y3470" s="14"/>
      <c r="Z3470" s="14"/>
      <c r="AA3470" s="14"/>
      <c r="AB3470" s="14"/>
      <c r="AC3470" s="14"/>
      <c r="AD3470" s="14"/>
      <c r="AE3470" s="14"/>
      <c r="AF3470" s="14"/>
      <c r="AG3470" s="14"/>
      <c r="AH3470" s="14"/>
      <c r="AI3470" s="14"/>
      <c r="AJ3470" s="14"/>
      <c r="AK3470" s="14"/>
      <c r="AL3470" s="14"/>
    </row>
    <row r="3471" spans="1:38">
      <c r="A3471" s="14"/>
      <c r="B3471" s="14"/>
      <c r="C3471" s="14"/>
      <c r="D3471" s="14"/>
      <c r="E3471" s="14"/>
      <c r="F3471" s="14"/>
      <c r="G3471" s="14"/>
      <c r="H3471" s="14"/>
      <c r="I3471" s="14"/>
      <c r="J3471" s="14"/>
      <c r="K3471" s="14"/>
      <c r="L3471" s="14"/>
      <c r="M3471" s="14"/>
      <c r="N3471" s="14"/>
      <c r="O3471" s="14"/>
      <c r="Q3471" s="14" t="str">
        <f>IF(moras!H3463="SI", moras!C3463, "")</f>
        <v/>
      </c>
      <c r="R3471" s="14">
        <f>IF(moras!H3463="NO", moras!C3463, "")</f>
        <v>299647</v>
      </c>
      <c r="S3471" s="14">
        <f t="shared" si="57"/>
        <v>-299647</v>
      </c>
      <c r="T3471" s="14"/>
      <c r="U3471" s="14"/>
      <c r="V3471" s="14"/>
      <c r="W3471" s="14"/>
      <c r="X3471" s="14"/>
      <c r="Y3471" s="14"/>
      <c r="Z3471" s="14"/>
      <c r="AA3471" s="14"/>
      <c r="AB3471" s="14"/>
      <c r="AC3471" s="14"/>
      <c r="AD3471" s="14"/>
      <c r="AE3471" s="14"/>
      <c r="AF3471" s="14"/>
      <c r="AG3471" s="14"/>
      <c r="AH3471" s="14"/>
      <c r="AI3471" s="14"/>
      <c r="AJ3471" s="14"/>
      <c r="AK3471" s="14"/>
      <c r="AL3471" s="14"/>
    </row>
    <row r="3472" spans="1:38">
      <c r="A3472" s="14"/>
      <c r="B3472" s="14"/>
      <c r="C3472" s="14"/>
      <c r="D3472" s="14"/>
      <c r="E3472" s="14"/>
      <c r="F3472" s="14"/>
      <c r="G3472" s="14"/>
      <c r="H3472" s="14"/>
      <c r="I3472" s="14"/>
      <c r="J3472" s="14"/>
      <c r="K3472" s="14"/>
      <c r="L3472" s="14"/>
      <c r="M3472" s="14"/>
      <c r="N3472" s="14"/>
      <c r="O3472" s="14"/>
      <c r="Q3472" s="14" t="str">
        <f>IF(moras!H3464="SI", moras!C3464, "")</f>
        <v/>
      </c>
      <c r="R3472" s="14">
        <f>IF(moras!H3464="NO", moras!C3464, "")</f>
        <v>1195224</v>
      </c>
      <c r="S3472" s="14">
        <f t="shared" si="57"/>
        <v>-1195224</v>
      </c>
      <c r="T3472" s="14"/>
      <c r="U3472" s="14"/>
      <c r="V3472" s="14"/>
      <c r="W3472" s="14"/>
      <c r="X3472" s="14"/>
      <c r="Y3472" s="14"/>
      <c r="Z3472" s="14"/>
      <c r="AA3472" s="14"/>
      <c r="AB3472" s="14"/>
      <c r="AC3472" s="14"/>
      <c r="AD3472" s="14"/>
      <c r="AE3472" s="14"/>
      <c r="AF3472" s="14"/>
      <c r="AG3472" s="14"/>
      <c r="AH3472" s="14"/>
      <c r="AI3472" s="14"/>
      <c r="AJ3472" s="14"/>
      <c r="AK3472" s="14"/>
      <c r="AL3472" s="14"/>
    </row>
    <row r="3473" spans="1:38">
      <c r="A3473" s="14"/>
      <c r="B3473" s="14"/>
      <c r="C3473" s="14"/>
      <c r="D3473" s="14"/>
      <c r="E3473" s="14"/>
      <c r="F3473" s="14"/>
      <c r="G3473" s="14"/>
      <c r="H3473" s="14"/>
      <c r="I3473" s="14"/>
      <c r="J3473" s="14"/>
      <c r="K3473" s="14"/>
      <c r="L3473" s="14"/>
      <c r="M3473" s="14"/>
      <c r="N3473" s="14"/>
      <c r="O3473" s="14"/>
      <c r="Q3473" s="14" t="str">
        <f>IF(moras!H3465="SI", moras!C3465, "")</f>
        <v/>
      </c>
      <c r="R3473" s="14">
        <f>IF(moras!H3465="NO", moras!C3465, "")</f>
        <v>4268905.2300000004</v>
      </c>
      <c r="S3473" s="14">
        <f t="shared" si="57"/>
        <v>-4268905.2300000004</v>
      </c>
      <c r="T3473" s="14"/>
      <c r="U3473" s="14"/>
      <c r="V3473" s="14"/>
      <c r="W3473" s="14"/>
      <c r="X3473" s="14"/>
      <c r="Y3473" s="14"/>
      <c r="Z3473" s="14"/>
      <c r="AA3473" s="14"/>
      <c r="AB3473" s="14"/>
      <c r="AC3473" s="14"/>
      <c r="AD3473" s="14"/>
      <c r="AE3473" s="14"/>
      <c r="AF3473" s="14"/>
      <c r="AG3473" s="14"/>
      <c r="AH3473" s="14"/>
      <c r="AI3473" s="14"/>
      <c r="AJ3473" s="14"/>
      <c r="AK3473" s="14"/>
      <c r="AL3473" s="14"/>
    </row>
    <row r="3474" spans="1:38">
      <c r="A3474" s="14"/>
      <c r="B3474" s="14"/>
      <c r="C3474" s="14"/>
      <c r="D3474" s="14"/>
      <c r="E3474" s="14"/>
      <c r="F3474" s="14"/>
      <c r="G3474" s="14"/>
      <c r="H3474" s="14"/>
      <c r="I3474" s="14"/>
      <c r="J3474" s="14"/>
      <c r="K3474" s="14"/>
      <c r="L3474" s="14"/>
      <c r="M3474" s="14"/>
      <c r="N3474" s="14"/>
      <c r="O3474" s="14"/>
      <c r="Q3474" s="14" t="str">
        <f>IF(moras!H3466="SI", moras!C3466, "")</f>
        <v/>
      </c>
      <c r="R3474" s="14">
        <f>IF(moras!H3466="NO", moras!C3466, "")</f>
        <v>677945.4</v>
      </c>
      <c r="S3474" s="14">
        <f t="shared" si="57"/>
        <v>-677945.4</v>
      </c>
      <c r="T3474" s="14"/>
      <c r="U3474" s="14"/>
      <c r="V3474" s="14"/>
      <c r="W3474" s="14"/>
      <c r="X3474" s="14"/>
      <c r="Y3474" s="14"/>
      <c r="Z3474" s="14"/>
      <c r="AA3474" s="14"/>
      <c r="AB3474" s="14"/>
      <c r="AC3474" s="14"/>
      <c r="AD3474" s="14"/>
      <c r="AE3474" s="14"/>
      <c r="AF3474" s="14"/>
      <c r="AG3474" s="14"/>
      <c r="AH3474" s="14"/>
      <c r="AI3474" s="14"/>
      <c r="AJ3474" s="14"/>
      <c r="AK3474" s="14"/>
      <c r="AL3474" s="14"/>
    </row>
    <row r="3475" spans="1:38">
      <c r="A3475" s="14"/>
      <c r="B3475" s="14"/>
      <c r="C3475" s="14"/>
      <c r="D3475" s="14"/>
      <c r="E3475" s="14"/>
      <c r="F3475" s="14"/>
      <c r="G3475" s="14"/>
      <c r="H3475" s="14"/>
      <c r="I3475" s="14"/>
      <c r="J3475" s="14"/>
      <c r="K3475" s="14"/>
      <c r="L3475" s="14"/>
      <c r="M3475" s="14"/>
      <c r="N3475" s="14"/>
      <c r="O3475" s="14"/>
      <c r="Q3475" s="14" t="str">
        <f>IF(moras!H3467="SI", moras!C3467, "")</f>
        <v/>
      </c>
      <c r="R3475" s="14">
        <f>IF(moras!H3467="NO", moras!C3467, "")</f>
        <v>434729</v>
      </c>
      <c r="S3475" s="14">
        <f t="shared" si="57"/>
        <v>-434729</v>
      </c>
      <c r="T3475" s="14"/>
      <c r="U3475" s="14"/>
      <c r="V3475" s="14"/>
      <c r="W3475" s="14"/>
      <c r="X3475" s="14"/>
      <c r="Y3475" s="14"/>
      <c r="Z3475" s="14"/>
      <c r="AA3475" s="14"/>
      <c r="AB3475" s="14"/>
      <c r="AC3475" s="14"/>
      <c r="AD3475" s="14"/>
      <c r="AE3475" s="14"/>
      <c r="AF3475" s="14"/>
      <c r="AG3475" s="14"/>
      <c r="AH3475" s="14"/>
      <c r="AI3475" s="14"/>
      <c r="AJ3475" s="14"/>
      <c r="AK3475" s="14"/>
      <c r="AL3475" s="14"/>
    </row>
    <row r="3476" spans="1:38">
      <c r="A3476" s="14"/>
      <c r="B3476" s="14"/>
      <c r="C3476" s="14"/>
      <c r="D3476" s="14"/>
      <c r="E3476" s="14"/>
      <c r="F3476" s="14"/>
      <c r="G3476" s="14"/>
      <c r="H3476" s="14"/>
      <c r="I3476" s="14"/>
      <c r="J3476" s="14"/>
      <c r="K3476" s="14"/>
      <c r="L3476" s="14"/>
      <c r="M3476" s="14"/>
      <c r="N3476" s="14"/>
      <c r="O3476" s="14"/>
      <c r="Q3476" s="14" t="str">
        <f>IF(moras!H3468="SI", moras!C3468, "")</f>
        <v/>
      </c>
      <c r="R3476" s="14">
        <f>IF(moras!H3468="NO", moras!C3468, "")</f>
        <v>817963.42</v>
      </c>
      <c r="S3476" s="14">
        <f t="shared" si="57"/>
        <v>-817963.42</v>
      </c>
      <c r="T3476" s="14"/>
      <c r="U3476" s="14"/>
      <c r="V3476" s="14"/>
      <c r="W3476" s="14"/>
      <c r="X3476" s="14"/>
      <c r="Y3476" s="14"/>
      <c r="Z3476" s="14"/>
      <c r="AA3476" s="14"/>
      <c r="AB3476" s="14"/>
      <c r="AC3476" s="14"/>
      <c r="AD3476" s="14"/>
      <c r="AE3476" s="14"/>
      <c r="AF3476" s="14"/>
      <c r="AG3476" s="14"/>
      <c r="AH3476" s="14"/>
      <c r="AI3476" s="14"/>
      <c r="AJ3476" s="14"/>
      <c r="AK3476" s="14"/>
      <c r="AL3476" s="14"/>
    </row>
    <row r="3477" spans="1:38">
      <c r="A3477" s="14"/>
      <c r="B3477" s="14"/>
      <c r="C3477" s="14"/>
      <c r="D3477" s="14"/>
      <c r="E3477" s="14"/>
      <c r="F3477" s="14"/>
      <c r="G3477" s="14"/>
      <c r="H3477" s="14"/>
      <c r="I3477" s="14"/>
      <c r="J3477" s="14"/>
      <c r="K3477" s="14"/>
      <c r="L3477" s="14"/>
      <c r="M3477" s="14"/>
      <c r="N3477" s="14"/>
      <c r="O3477" s="14"/>
      <c r="Q3477" s="14" t="str">
        <f>IF(moras!H3469="SI", moras!C3469, "")</f>
        <v/>
      </c>
      <c r="R3477" s="14">
        <f>IF(moras!H3469="NO", moras!C3469, "")</f>
        <v>278030</v>
      </c>
      <c r="S3477" s="14">
        <f t="shared" si="57"/>
        <v>-278030</v>
      </c>
      <c r="T3477" s="14"/>
      <c r="U3477" s="14"/>
      <c r="V3477" s="14"/>
      <c r="W3477" s="14"/>
      <c r="X3477" s="14"/>
      <c r="Y3477" s="14"/>
      <c r="Z3477" s="14"/>
      <c r="AA3477" s="14"/>
      <c r="AB3477" s="14"/>
      <c r="AC3477" s="14"/>
      <c r="AD3477" s="14"/>
      <c r="AE3477" s="14"/>
      <c r="AF3477" s="14"/>
      <c r="AG3477" s="14"/>
      <c r="AH3477" s="14"/>
      <c r="AI3477" s="14"/>
      <c r="AJ3477" s="14"/>
      <c r="AK3477" s="14"/>
      <c r="AL3477" s="14"/>
    </row>
    <row r="3478" spans="1:38">
      <c r="A3478" s="14"/>
      <c r="B3478" s="14"/>
      <c r="C3478" s="14"/>
      <c r="D3478" s="14"/>
      <c r="E3478" s="14"/>
      <c r="F3478" s="14"/>
      <c r="G3478" s="14"/>
      <c r="H3478" s="14"/>
      <c r="I3478" s="14"/>
      <c r="J3478" s="14"/>
      <c r="K3478" s="14"/>
      <c r="L3478" s="14"/>
      <c r="M3478" s="14"/>
      <c r="N3478" s="14"/>
      <c r="O3478" s="14"/>
      <c r="Q3478" s="14" t="str">
        <f>IF(moras!H3470="SI", moras!C3470, "")</f>
        <v/>
      </c>
      <c r="R3478" s="14">
        <f>IF(moras!H3470="NO", moras!C3470, "")</f>
        <v>400000</v>
      </c>
      <c r="S3478" s="14">
        <f t="shared" si="57"/>
        <v>-400000</v>
      </c>
      <c r="T3478" s="14"/>
      <c r="U3478" s="14"/>
      <c r="V3478" s="14"/>
      <c r="W3478" s="14"/>
      <c r="X3478" s="14"/>
      <c r="Y3478" s="14"/>
      <c r="Z3478" s="14"/>
      <c r="AA3478" s="14"/>
      <c r="AB3478" s="14"/>
      <c r="AC3478" s="14"/>
      <c r="AD3478" s="14"/>
      <c r="AE3478" s="14"/>
      <c r="AF3478" s="14"/>
      <c r="AG3478" s="14"/>
      <c r="AH3478" s="14"/>
      <c r="AI3478" s="14"/>
      <c r="AJ3478" s="14"/>
      <c r="AK3478" s="14"/>
      <c r="AL3478" s="14"/>
    </row>
    <row r="3479" spans="1:38">
      <c r="A3479" s="14"/>
      <c r="B3479" s="14"/>
      <c r="C3479" s="14"/>
      <c r="D3479" s="14"/>
      <c r="E3479" s="14"/>
      <c r="F3479" s="14"/>
      <c r="G3479" s="14"/>
      <c r="H3479" s="14"/>
      <c r="I3479" s="14"/>
      <c r="J3479" s="14"/>
      <c r="K3479" s="14"/>
      <c r="L3479" s="14"/>
      <c r="M3479" s="14"/>
      <c r="N3479" s="14"/>
      <c r="O3479" s="14"/>
      <c r="Q3479" s="14" t="str">
        <f>IF(moras!H3471="SI", moras!C3471, "")</f>
        <v/>
      </c>
      <c r="R3479" s="14">
        <f>IF(moras!H3471="NO", moras!C3471, "")</f>
        <v>324880</v>
      </c>
      <c r="S3479" s="14">
        <f t="shared" si="57"/>
        <v>-324880</v>
      </c>
      <c r="T3479" s="14"/>
      <c r="U3479" s="14"/>
      <c r="V3479" s="14"/>
      <c r="W3479" s="14"/>
      <c r="X3479" s="14"/>
      <c r="Y3479" s="14"/>
      <c r="Z3479" s="14"/>
      <c r="AA3479" s="14"/>
      <c r="AB3479" s="14"/>
      <c r="AC3479" s="14"/>
      <c r="AD3479" s="14"/>
      <c r="AE3479" s="14"/>
      <c r="AF3479" s="14"/>
      <c r="AG3479" s="14"/>
      <c r="AH3479" s="14"/>
      <c r="AI3479" s="14"/>
      <c r="AJ3479" s="14"/>
      <c r="AK3479" s="14"/>
      <c r="AL3479" s="14"/>
    </row>
    <row r="3480" spans="1:38">
      <c r="A3480" s="14"/>
      <c r="B3480" s="14"/>
      <c r="C3480" s="14"/>
      <c r="D3480" s="14"/>
      <c r="E3480" s="14"/>
      <c r="F3480" s="14"/>
      <c r="G3480" s="14"/>
      <c r="H3480" s="14"/>
      <c r="I3480" s="14"/>
      <c r="J3480" s="14"/>
      <c r="K3480" s="14"/>
      <c r="L3480" s="14"/>
      <c r="M3480" s="14"/>
      <c r="N3480" s="14"/>
      <c r="O3480" s="14"/>
      <c r="Q3480" s="14" t="str">
        <f>IF(moras!H3472="SI", moras!C3472, "")</f>
        <v/>
      </c>
      <c r="R3480" s="14">
        <f>IF(moras!H3472="NO", moras!C3472, "")</f>
        <v>427070.54</v>
      </c>
      <c r="S3480" s="14">
        <f t="shared" si="57"/>
        <v>-427070.54</v>
      </c>
      <c r="T3480" s="14"/>
      <c r="U3480" s="14"/>
      <c r="V3480" s="14"/>
      <c r="W3480" s="14"/>
      <c r="X3480" s="14"/>
      <c r="Y3480" s="14"/>
      <c r="Z3480" s="14"/>
      <c r="AA3480" s="14"/>
      <c r="AB3480" s="14"/>
      <c r="AC3480" s="14"/>
      <c r="AD3480" s="14"/>
      <c r="AE3480" s="14"/>
      <c r="AF3480" s="14"/>
      <c r="AG3480" s="14"/>
      <c r="AH3480" s="14"/>
      <c r="AI3480" s="14"/>
      <c r="AJ3480" s="14"/>
      <c r="AK3480" s="14"/>
      <c r="AL3480" s="14"/>
    </row>
    <row r="3481" spans="1:38">
      <c r="A3481" s="14"/>
      <c r="B3481" s="14"/>
      <c r="C3481" s="14"/>
      <c r="D3481" s="14"/>
      <c r="E3481" s="14"/>
      <c r="F3481" s="14"/>
      <c r="G3481" s="14"/>
      <c r="H3481" s="14"/>
      <c r="I3481" s="14"/>
      <c r="J3481" s="14"/>
      <c r="K3481" s="14"/>
      <c r="L3481" s="14"/>
      <c r="M3481" s="14"/>
      <c r="N3481" s="14"/>
      <c r="O3481" s="14"/>
      <c r="Q3481" s="14">
        <f>IF(moras!H3473="SI", moras!C3473, "")</f>
        <v>300018</v>
      </c>
      <c r="R3481" s="14" t="str">
        <f>IF(moras!H3473="NO", moras!C3473, "")</f>
        <v/>
      </c>
      <c r="S3481" s="14" t="e">
        <f t="shared" si="57"/>
        <v>#VALUE!</v>
      </c>
      <c r="T3481" s="14"/>
      <c r="U3481" s="14"/>
      <c r="V3481" s="14"/>
      <c r="W3481" s="14"/>
      <c r="X3481" s="14"/>
      <c r="Y3481" s="14"/>
      <c r="Z3481" s="14"/>
      <c r="AA3481" s="14"/>
      <c r="AB3481" s="14"/>
      <c r="AC3481" s="14"/>
      <c r="AD3481" s="14"/>
      <c r="AE3481" s="14"/>
      <c r="AF3481" s="14"/>
      <c r="AG3481" s="14"/>
      <c r="AH3481" s="14"/>
      <c r="AI3481" s="14"/>
      <c r="AJ3481" s="14"/>
      <c r="AK3481" s="14"/>
      <c r="AL3481" s="14"/>
    </row>
    <row r="3482" spans="1:38">
      <c r="A3482" s="14"/>
      <c r="B3482" s="14"/>
      <c r="C3482" s="14"/>
      <c r="D3482" s="14"/>
      <c r="E3482" s="14"/>
      <c r="F3482" s="14"/>
      <c r="G3482" s="14"/>
      <c r="H3482" s="14"/>
      <c r="I3482" s="14"/>
      <c r="J3482" s="14"/>
      <c r="K3482" s="14"/>
      <c r="L3482" s="14"/>
      <c r="M3482" s="14"/>
      <c r="N3482" s="14"/>
      <c r="O3482" s="14"/>
      <c r="Q3482" s="14" t="str">
        <f>IF(moras!H3474="SI", moras!C3474, "")</f>
        <v/>
      </c>
      <c r="R3482" s="14">
        <f>IF(moras!H3474="NO", moras!C3474, "")</f>
        <v>285000</v>
      </c>
      <c r="S3482" s="14">
        <f t="shared" si="57"/>
        <v>-285000</v>
      </c>
      <c r="T3482" s="14"/>
      <c r="U3482" s="14"/>
      <c r="V3482" s="14"/>
      <c r="W3482" s="14"/>
      <c r="X3482" s="14"/>
      <c r="Y3482" s="14"/>
      <c r="Z3482" s="14"/>
      <c r="AA3482" s="14"/>
      <c r="AB3482" s="14"/>
      <c r="AC3482" s="14"/>
      <c r="AD3482" s="14"/>
      <c r="AE3482" s="14"/>
      <c r="AF3482" s="14"/>
      <c r="AG3482" s="14"/>
      <c r="AH3482" s="14"/>
      <c r="AI3482" s="14"/>
      <c r="AJ3482" s="14"/>
      <c r="AK3482" s="14"/>
      <c r="AL3482" s="14"/>
    </row>
    <row r="3483" spans="1:38">
      <c r="A3483" s="14"/>
      <c r="B3483" s="14"/>
      <c r="C3483" s="14"/>
      <c r="D3483" s="14"/>
      <c r="E3483" s="14"/>
      <c r="F3483" s="14"/>
      <c r="G3483" s="14"/>
      <c r="H3483" s="14"/>
      <c r="I3483" s="14"/>
      <c r="J3483" s="14"/>
      <c r="K3483" s="14"/>
      <c r="L3483" s="14"/>
      <c r="M3483" s="14"/>
      <c r="N3483" s="14"/>
      <c r="O3483" s="14"/>
      <c r="Q3483" s="14" t="str">
        <f>IF(moras!H3475="SI", moras!C3475, "")</f>
        <v/>
      </c>
      <c r="R3483" s="14">
        <f>IF(moras!H3475="NO", moras!C3475, "")</f>
        <v>383254</v>
      </c>
      <c r="S3483" s="14">
        <f t="shared" si="57"/>
        <v>-383254</v>
      </c>
      <c r="T3483" s="14"/>
      <c r="U3483" s="14"/>
      <c r="V3483" s="14"/>
      <c r="W3483" s="14"/>
      <c r="X3483" s="14"/>
      <c r="Y3483" s="14"/>
      <c r="Z3483" s="14"/>
      <c r="AA3483" s="14"/>
      <c r="AB3483" s="14"/>
      <c r="AC3483" s="14"/>
      <c r="AD3483" s="14"/>
      <c r="AE3483" s="14"/>
      <c r="AF3483" s="14"/>
      <c r="AG3483" s="14"/>
      <c r="AH3483" s="14"/>
      <c r="AI3483" s="14"/>
      <c r="AJ3483" s="14"/>
      <c r="AK3483" s="14"/>
      <c r="AL3483" s="14"/>
    </row>
    <row r="3484" spans="1:38">
      <c r="A3484" s="14"/>
      <c r="B3484" s="14"/>
      <c r="C3484" s="14"/>
      <c r="D3484" s="14"/>
      <c r="E3484" s="14"/>
      <c r="F3484" s="14"/>
      <c r="G3484" s="14"/>
      <c r="H3484" s="14"/>
      <c r="I3484" s="14"/>
      <c r="J3484" s="14"/>
      <c r="K3484" s="14"/>
      <c r="L3484" s="14"/>
      <c r="M3484" s="14"/>
      <c r="N3484" s="14"/>
      <c r="O3484" s="14"/>
      <c r="Q3484" s="14" t="str">
        <f>IF(moras!H3476="SI", moras!C3476, "")</f>
        <v/>
      </c>
      <c r="R3484" s="14">
        <f>IF(moras!H3476="NO", moras!C3476, "")</f>
        <v>299647</v>
      </c>
      <c r="S3484" s="14">
        <f t="shared" si="57"/>
        <v>-299647</v>
      </c>
      <c r="T3484" s="14"/>
      <c r="U3484" s="14"/>
      <c r="V3484" s="14"/>
      <c r="W3484" s="14"/>
      <c r="X3484" s="14"/>
      <c r="Y3484" s="14"/>
      <c r="Z3484" s="14"/>
      <c r="AA3484" s="14"/>
      <c r="AB3484" s="14"/>
      <c r="AC3484" s="14"/>
      <c r="AD3484" s="14"/>
      <c r="AE3484" s="14"/>
      <c r="AF3484" s="14"/>
      <c r="AG3484" s="14"/>
      <c r="AH3484" s="14"/>
      <c r="AI3484" s="14"/>
      <c r="AJ3484" s="14"/>
      <c r="AK3484" s="14"/>
      <c r="AL3484" s="14"/>
    </row>
    <row r="3485" spans="1:38">
      <c r="A3485" s="14"/>
      <c r="B3485" s="14"/>
      <c r="C3485" s="14"/>
      <c r="D3485" s="14"/>
      <c r="E3485" s="14"/>
      <c r="F3485" s="14"/>
      <c r="G3485" s="14"/>
      <c r="H3485" s="14"/>
      <c r="I3485" s="14"/>
      <c r="J3485" s="14"/>
      <c r="K3485" s="14"/>
      <c r="L3485" s="14"/>
      <c r="M3485" s="14"/>
      <c r="N3485" s="14"/>
      <c r="O3485" s="14"/>
      <c r="Q3485" s="14" t="str">
        <f>IF(moras!H3477="SI", moras!C3477, "")</f>
        <v/>
      </c>
      <c r="R3485" s="14">
        <f>IF(moras!H3477="NO", moras!C3477, "")</f>
        <v>388243.95</v>
      </c>
      <c r="S3485" s="14">
        <f t="shared" si="57"/>
        <v>-388243.95</v>
      </c>
      <c r="T3485" s="14"/>
      <c r="U3485" s="14"/>
      <c r="V3485" s="14"/>
      <c r="W3485" s="14"/>
      <c r="X3485" s="14"/>
      <c r="Y3485" s="14"/>
      <c r="Z3485" s="14"/>
      <c r="AA3485" s="14"/>
      <c r="AB3485" s="14"/>
      <c r="AC3485" s="14"/>
      <c r="AD3485" s="14"/>
      <c r="AE3485" s="14"/>
      <c r="AF3485" s="14"/>
      <c r="AG3485" s="14"/>
      <c r="AH3485" s="14"/>
      <c r="AI3485" s="14"/>
      <c r="AJ3485" s="14"/>
      <c r="AK3485" s="14"/>
      <c r="AL3485" s="14"/>
    </row>
    <row r="3486" spans="1:38">
      <c r="A3486" s="14"/>
      <c r="B3486" s="14"/>
      <c r="C3486" s="14"/>
      <c r="D3486" s="14"/>
      <c r="E3486" s="14"/>
      <c r="F3486" s="14"/>
      <c r="G3486" s="14"/>
      <c r="H3486" s="14"/>
      <c r="I3486" s="14"/>
      <c r="J3486" s="14"/>
      <c r="K3486" s="14"/>
      <c r="L3486" s="14"/>
      <c r="M3486" s="14"/>
      <c r="N3486" s="14"/>
      <c r="O3486" s="14"/>
      <c r="Q3486" s="14" t="str">
        <f>IF(moras!H3478="SI", moras!C3478, "")</f>
        <v/>
      </c>
      <c r="R3486" s="14">
        <f>IF(moras!H3478="NO", moras!C3478, "")</f>
        <v>403164.44</v>
      </c>
      <c r="S3486" s="14">
        <f t="shared" si="57"/>
        <v>-403164.44</v>
      </c>
      <c r="T3486" s="14"/>
      <c r="U3486" s="14"/>
      <c r="V3486" s="14"/>
      <c r="W3486" s="14"/>
      <c r="X3486" s="14"/>
      <c r="Y3486" s="14"/>
      <c r="Z3486" s="14"/>
      <c r="AA3486" s="14"/>
      <c r="AB3486" s="14"/>
      <c r="AC3486" s="14"/>
      <c r="AD3486" s="14"/>
      <c r="AE3486" s="14"/>
      <c r="AF3486" s="14"/>
      <c r="AG3486" s="14"/>
      <c r="AH3486" s="14"/>
      <c r="AI3486" s="14"/>
      <c r="AJ3486" s="14"/>
      <c r="AK3486" s="14"/>
      <c r="AL3486" s="14"/>
    </row>
    <row r="3487" spans="1:38">
      <c r="A3487" s="14"/>
      <c r="B3487" s="14"/>
      <c r="C3487" s="14"/>
      <c r="D3487" s="14"/>
      <c r="E3487" s="14"/>
      <c r="F3487" s="14"/>
      <c r="G3487" s="14"/>
      <c r="H3487" s="14"/>
      <c r="I3487" s="14"/>
      <c r="J3487" s="14"/>
      <c r="K3487" s="14"/>
      <c r="L3487" s="14"/>
      <c r="M3487" s="14"/>
      <c r="N3487" s="14"/>
      <c r="O3487" s="14"/>
      <c r="Q3487" s="14" t="str">
        <f>IF(moras!H3479="SI", moras!C3479, "")</f>
        <v/>
      </c>
      <c r="R3487" s="14">
        <f>IF(moras!H3479="NO", moras!C3479, "")</f>
        <v>14173194</v>
      </c>
      <c r="S3487" s="14">
        <f t="shared" si="57"/>
        <v>-14173194</v>
      </c>
      <c r="T3487" s="14"/>
      <c r="U3487" s="14"/>
      <c r="V3487" s="14"/>
      <c r="W3487" s="14"/>
      <c r="X3487" s="14"/>
      <c r="Y3487" s="14"/>
      <c r="Z3487" s="14"/>
      <c r="AA3487" s="14"/>
      <c r="AB3487" s="14"/>
      <c r="AC3487" s="14"/>
      <c r="AD3487" s="14"/>
      <c r="AE3487" s="14"/>
      <c r="AF3487" s="14"/>
      <c r="AG3487" s="14"/>
      <c r="AH3487" s="14"/>
      <c r="AI3487" s="14"/>
      <c r="AJ3487" s="14"/>
      <c r="AK3487" s="14"/>
      <c r="AL3487" s="14"/>
    </row>
    <row r="3488" spans="1:38">
      <c r="A3488" s="14"/>
      <c r="B3488" s="14"/>
      <c r="C3488" s="14"/>
      <c r="D3488" s="14"/>
      <c r="E3488" s="14"/>
      <c r="F3488" s="14"/>
      <c r="G3488" s="14"/>
      <c r="H3488" s="14"/>
      <c r="I3488" s="14"/>
      <c r="J3488" s="14"/>
      <c r="K3488" s="14"/>
      <c r="L3488" s="14"/>
      <c r="M3488" s="14"/>
      <c r="N3488" s="14"/>
      <c r="O3488" s="14"/>
      <c r="Q3488" s="14" t="str">
        <f>IF(moras!H3480="SI", moras!C3480, "")</f>
        <v/>
      </c>
      <c r="R3488" s="14">
        <f>IF(moras!H3480="NO", moras!C3480, "")</f>
        <v>295206.84999999998</v>
      </c>
      <c r="S3488" s="14">
        <f t="shared" si="57"/>
        <v>-295206.84999999998</v>
      </c>
      <c r="T3488" s="14"/>
      <c r="U3488" s="14"/>
      <c r="V3488" s="14"/>
      <c r="W3488" s="14"/>
      <c r="X3488" s="14"/>
      <c r="Y3488" s="14"/>
      <c r="Z3488" s="14"/>
      <c r="AA3488" s="14"/>
      <c r="AB3488" s="14"/>
      <c r="AC3488" s="14"/>
      <c r="AD3488" s="14"/>
      <c r="AE3488" s="14"/>
      <c r="AF3488" s="14"/>
      <c r="AG3488" s="14"/>
      <c r="AH3488" s="14"/>
      <c r="AI3488" s="14"/>
      <c r="AJ3488" s="14"/>
      <c r="AK3488" s="14"/>
      <c r="AL3488" s="14"/>
    </row>
    <row r="3489" spans="1:38">
      <c r="A3489" s="14"/>
      <c r="B3489" s="14"/>
      <c r="C3489" s="14"/>
      <c r="D3489" s="14"/>
      <c r="E3489" s="14"/>
      <c r="F3489" s="14"/>
      <c r="G3489" s="14"/>
      <c r="H3489" s="14"/>
      <c r="I3489" s="14"/>
      <c r="J3489" s="14"/>
      <c r="K3489" s="14"/>
      <c r="L3489" s="14"/>
      <c r="M3489" s="14"/>
      <c r="N3489" s="14"/>
      <c r="O3489" s="14"/>
      <c r="Q3489" s="14" t="str">
        <f>IF(moras!H3481="SI", moras!C3481, "")</f>
        <v/>
      </c>
      <c r="R3489" s="14">
        <f>IF(moras!H3481="NO", moras!C3481, "")</f>
        <v>1006500</v>
      </c>
      <c r="S3489" s="14">
        <f t="shared" si="57"/>
        <v>-1006500</v>
      </c>
      <c r="T3489" s="14"/>
      <c r="U3489" s="14"/>
      <c r="V3489" s="14"/>
      <c r="W3489" s="14"/>
      <c r="X3489" s="14"/>
      <c r="Y3489" s="14"/>
      <c r="Z3489" s="14"/>
      <c r="AA3489" s="14"/>
      <c r="AB3489" s="14"/>
      <c r="AC3489" s="14"/>
      <c r="AD3489" s="14"/>
      <c r="AE3489" s="14"/>
      <c r="AF3489" s="14"/>
      <c r="AG3489" s="14"/>
      <c r="AH3489" s="14"/>
      <c r="AI3489" s="14"/>
      <c r="AJ3489" s="14"/>
      <c r="AK3489" s="14"/>
      <c r="AL3489" s="14"/>
    </row>
    <row r="3490" spans="1:38">
      <c r="A3490" s="14"/>
      <c r="B3490" s="14"/>
      <c r="C3490" s="14"/>
      <c r="D3490" s="14"/>
      <c r="E3490" s="14"/>
      <c r="F3490" s="14"/>
      <c r="G3490" s="14"/>
      <c r="H3490" s="14"/>
      <c r="I3490" s="14"/>
      <c r="J3490" s="14"/>
      <c r="K3490" s="14"/>
      <c r="L3490" s="14"/>
      <c r="M3490" s="14"/>
      <c r="N3490" s="14"/>
      <c r="O3490" s="14"/>
      <c r="Q3490" s="14" t="str">
        <f>IF(moras!H3482="SI", moras!C3482, "")</f>
        <v/>
      </c>
      <c r="R3490" s="14">
        <f>IF(moras!H3482="NO", moras!C3482, "")</f>
        <v>1314729</v>
      </c>
      <c r="S3490" s="14">
        <f t="shared" si="57"/>
        <v>-1314729</v>
      </c>
      <c r="T3490" s="14"/>
      <c r="U3490" s="14"/>
      <c r="V3490" s="14"/>
      <c r="W3490" s="14"/>
      <c r="X3490" s="14"/>
      <c r="Y3490" s="14"/>
      <c r="Z3490" s="14"/>
      <c r="AA3490" s="14"/>
      <c r="AB3490" s="14"/>
      <c r="AC3490" s="14"/>
      <c r="AD3490" s="14"/>
      <c r="AE3490" s="14"/>
      <c r="AF3490" s="14"/>
      <c r="AG3490" s="14"/>
      <c r="AH3490" s="14"/>
      <c r="AI3490" s="14"/>
      <c r="AJ3490" s="14"/>
      <c r="AK3490" s="14"/>
      <c r="AL3490" s="14"/>
    </row>
    <row r="3491" spans="1:38">
      <c r="A3491" s="14"/>
      <c r="B3491" s="14"/>
      <c r="C3491" s="14"/>
      <c r="D3491" s="14"/>
      <c r="E3491" s="14"/>
      <c r="F3491" s="14"/>
      <c r="G3491" s="14"/>
      <c r="H3491" s="14"/>
      <c r="I3491" s="14"/>
      <c r="J3491" s="14"/>
      <c r="K3491" s="14"/>
      <c r="L3491" s="14"/>
      <c r="M3491" s="14"/>
      <c r="N3491" s="14"/>
      <c r="O3491" s="14"/>
      <c r="Q3491" s="14" t="str">
        <f>IF(moras!H3483="SI", moras!C3483, "")</f>
        <v/>
      </c>
      <c r="R3491" s="14">
        <f>IF(moras!H3483="NO", moras!C3483, "")</f>
        <v>568820</v>
      </c>
      <c r="S3491" s="14">
        <f t="shared" si="57"/>
        <v>-568820</v>
      </c>
      <c r="T3491" s="14"/>
      <c r="U3491" s="14"/>
      <c r="V3491" s="14"/>
      <c r="W3491" s="14"/>
      <c r="X3491" s="14"/>
      <c r="Y3491" s="14"/>
      <c r="Z3491" s="14"/>
      <c r="AA3491" s="14"/>
      <c r="AB3491" s="14"/>
      <c r="AC3491" s="14"/>
      <c r="AD3491" s="14"/>
      <c r="AE3491" s="14"/>
      <c r="AF3491" s="14"/>
      <c r="AG3491" s="14"/>
      <c r="AH3491" s="14"/>
      <c r="AI3491" s="14"/>
      <c r="AJ3491" s="14"/>
      <c r="AK3491" s="14"/>
      <c r="AL3491" s="14"/>
    </row>
    <row r="3492" spans="1:38">
      <c r="A3492" s="14"/>
      <c r="B3492" s="14"/>
      <c r="C3492" s="14"/>
      <c r="D3492" s="14"/>
      <c r="E3492" s="14"/>
      <c r="F3492" s="14"/>
      <c r="G3492" s="14"/>
      <c r="H3492" s="14"/>
      <c r="I3492" s="14"/>
      <c r="J3492" s="14"/>
      <c r="K3492" s="14"/>
      <c r="L3492" s="14"/>
      <c r="M3492" s="14"/>
      <c r="N3492" s="14"/>
      <c r="O3492" s="14"/>
      <c r="Q3492" s="14">
        <f>IF(moras!H3484="SI", moras!C3484, "")</f>
        <v>63720</v>
      </c>
      <c r="R3492" s="14" t="str">
        <f>IF(moras!H3484="NO", moras!C3484, "")</f>
        <v/>
      </c>
      <c r="S3492" s="14" t="e">
        <f t="shared" si="57"/>
        <v>#VALUE!</v>
      </c>
      <c r="T3492" s="14"/>
      <c r="U3492" s="14"/>
      <c r="V3492" s="14"/>
      <c r="W3492" s="14"/>
      <c r="X3492" s="14"/>
      <c r="Y3492" s="14"/>
      <c r="Z3492" s="14"/>
      <c r="AA3492" s="14"/>
      <c r="AB3492" s="14"/>
      <c r="AC3492" s="14"/>
      <c r="AD3492" s="14"/>
      <c r="AE3492" s="14"/>
      <c r="AF3492" s="14"/>
      <c r="AG3492" s="14"/>
      <c r="AH3492" s="14"/>
      <c r="AI3492" s="14"/>
      <c r="AJ3492" s="14"/>
      <c r="AK3492" s="14"/>
      <c r="AL3492" s="14"/>
    </row>
    <row r="3493" spans="1:38">
      <c r="A3493" s="14"/>
      <c r="B3493" s="14"/>
      <c r="C3493" s="14"/>
      <c r="D3493" s="14"/>
      <c r="E3493" s="14"/>
      <c r="F3493" s="14"/>
      <c r="G3493" s="14"/>
      <c r="H3493" s="14"/>
      <c r="I3493" s="14"/>
      <c r="J3493" s="14"/>
      <c r="K3493" s="14"/>
      <c r="L3493" s="14"/>
      <c r="M3493" s="14"/>
      <c r="N3493" s="14"/>
      <c r="O3493" s="14"/>
      <c r="Q3493" s="14" t="str">
        <f>IF(moras!H3485="SI", moras!C3485, "")</f>
        <v/>
      </c>
      <c r="R3493" s="14">
        <f>IF(moras!H3485="NO", moras!C3485, "")</f>
        <v>684986</v>
      </c>
      <c r="S3493" s="14">
        <f t="shared" si="57"/>
        <v>-684986</v>
      </c>
      <c r="T3493" s="14"/>
      <c r="U3493" s="14"/>
      <c r="V3493" s="14"/>
      <c r="W3493" s="14"/>
      <c r="X3493" s="14"/>
      <c r="Y3493" s="14"/>
      <c r="Z3493" s="14"/>
      <c r="AA3493" s="14"/>
      <c r="AB3493" s="14"/>
      <c r="AC3493" s="14"/>
      <c r="AD3493" s="14"/>
      <c r="AE3493" s="14"/>
      <c r="AF3493" s="14"/>
      <c r="AG3493" s="14"/>
      <c r="AH3493" s="14"/>
      <c r="AI3493" s="14"/>
      <c r="AJ3493" s="14"/>
      <c r="AK3493" s="14"/>
      <c r="AL3493" s="14"/>
    </row>
    <row r="3494" spans="1:38">
      <c r="A3494" s="14"/>
      <c r="B3494" s="14"/>
      <c r="C3494" s="14"/>
      <c r="D3494" s="14"/>
      <c r="E3494" s="14"/>
      <c r="F3494" s="14"/>
      <c r="G3494" s="14"/>
      <c r="H3494" s="14"/>
      <c r="I3494" s="14"/>
      <c r="J3494" s="14"/>
      <c r="K3494" s="14"/>
      <c r="L3494" s="14"/>
      <c r="M3494" s="14"/>
      <c r="N3494" s="14"/>
      <c r="O3494" s="14"/>
      <c r="Q3494" s="14" t="str">
        <f>IF(moras!H3486="SI", moras!C3486, "")</f>
        <v/>
      </c>
      <c r="R3494" s="14">
        <f>IF(moras!H3486="NO", moras!C3486, "")</f>
        <v>246000</v>
      </c>
      <c r="S3494" s="14">
        <f t="shared" si="57"/>
        <v>-246000</v>
      </c>
      <c r="T3494" s="14"/>
      <c r="U3494" s="14"/>
      <c r="V3494" s="14"/>
      <c r="W3494" s="14"/>
      <c r="X3494" s="14"/>
      <c r="Y3494" s="14"/>
      <c r="Z3494" s="14"/>
      <c r="AA3494" s="14"/>
      <c r="AB3494" s="14"/>
      <c r="AC3494" s="14"/>
      <c r="AD3494" s="14"/>
      <c r="AE3494" s="14"/>
      <c r="AF3494" s="14"/>
      <c r="AG3494" s="14"/>
      <c r="AH3494" s="14"/>
      <c r="AI3494" s="14"/>
      <c r="AJ3494" s="14"/>
      <c r="AK3494" s="14"/>
      <c r="AL3494" s="14"/>
    </row>
    <row r="3495" spans="1:38">
      <c r="A3495" s="14"/>
      <c r="B3495" s="14"/>
      <c r="C3495" s="14"/>
      <c r="D3495" s="14"/>
      <c r="E3495" s="14"/>
      <c r="F3495" s="14"/>
      <c r="G3495" s="14"/>
      <c r="H3495" s="14"/>
      <c r="I3495" s="14"/>
      <c r="J3495" s="14"/>
      <c r="K3495" s="14"/>
      <c r="L3495" s="14"/>
      <c r="M3495" s="14"/>
      <c r="N3495" s="14"/>
      <c r="O3495" s="14"/>
      <c r="Q3495" s="14" t="str">
        <f>IF(moras!H3487="SI", moras!C3487, "")</f>
        <v/>
      </c>
      <c r="R3495" s="14">
        <f>IF(moras!H3487="NO", moras!C3487, "")</f>
        <v>337480</v>
      </c>
      <c r="S3495" s="14">
        <f t="shared" si="57"/>
        <v>-337480</v>
      </c>
      <c r="T3495" s="14"/>
      <c r="U3495" s="14"/>
      <c r="V3495" s="14"/>
      <c r="W3495" s="14"/>
      <c r="X3495" s="14"/>
      <c r="Y3495" s="14"/>
      <c r="Z3495" s="14"/>
      <c r="AA3495" s="14"/>
      <c r="AB3495" s="14"/>
      <c r="AC3495" s="14"/>
      <c r="AD3495" s="14"/>
      <c r="AE3495" s="14"/>
      <c r="AF3495" s="14"/>
      <c r="AG3495" s="14"/>
      <c r="AH3495" s="14"/>
      <c r="AI3495" s="14"/>
      <c r="AJ3495" s="14"/>
      <c r="AK3495" s="14"/>
      <c r="AL3495" s="14"/>
    </row>
    <row r="3496" spans="1:38">
      <c r="A3496" s="14"/>
      <c r="B3496" s="14"/>
      <c r="C3496" s="14"/>
      <c r="D3496" s="14"/>
      <c r="E3496" s="14"/>
      <c r="F3496" s="14"/>
      <c r="G3496" s="14"/>
      <c r="H3496" s="14"/>
      <c r="I3496" s="14"/>
      <c r="J3496" s="14"/>
      <c r="K3496" s="14"/>
      <c r="L3496" s="14"/>
      <c r="M3496" s="14"/>
      <c r="N3496" s="14"/>
      <c r="O3496" s="14"/>
      <c r="Q3496" s="14" t="str">
        <f>IF(moras!H3488="SI", moras!C3488, "")</f>
        <v/>
      </c>
      <c r="R3496" s="14">
        <f>IF(moras!H3488="NO", moras!C3488, "")</f>
        <v>485860</v>
      </c>
      <c r="S3496" s="14">
        <f t="shared" si="57"/>
        <v>-485860</v>
      </c>
      <c r="T3496" s="14"/>
      <c r="U3496" s="14"/>
      <c r="V3496" s="14"/>
      <c r="W3496" s="14"/>
      <c r="X3496" s="14"/>
      <c r="Y3496" s="14"/>
      <c r="Z3496" s="14"/>
      <c r="AA3496" s="14"/>
      <c r="AB3496" s="14"/>
      <c r="AC3496" s="14"/>
      <c r="AD3496" s="14"/>
      <c r="AE3496" s="14"/>
      <c r="AF3496" s="14"/>
      <c r="AG3496" s="14"/>
      <c r="AH3496" s="14"/>
      <c r="AI3496" s="14"/>
      <c r="AJ3496" s="14"/>
      <c r="AK3496" s="14"/>
      <c r="AL3496" s="14"/>
    </row>
    <row r="3497" spans="1:38">
      <c r="A3497" s="14"/>
      <c r="B3497" s="14"/>
      <c r="C3497" s="14"/>
      <c r="D3497" s="14"/>
      <c r="E3497" s="14"/>
      <c r="F3497" s="14"/>
      <c r="G3497" s="14"/>
      <c r="H3497" s="14"/>
      <c r="I3497" s="14"/>
      <c r="J3497" s="14"/>
      <c r="K3497" s="14"/>
      <c r="L3497" s="14"/>
      <c r="M3497" s="14"/>
      <c r="N3497" s="14"/>
      <c r="O3497" s="14"/>
      <c r="Q3497" s="14">
        <f>IF(moras!H3489="SI", moras!C3489, "")</f>
        <v>889137</v>
      </c>
      <c r="R3497" s="14" t="str">
        <f>IF(moras!H3489="NO", moras!C3489, "")</f>
        <v/>
      </c>
      <c r="S3497" s="14" t="e">
        <f t="shared" si="57"/>
        <v>#VALUE!</v>
      </c>
      <c r="T3497" s="14"/>
      <c r="U3497" s="14"/>
      <c r="V3497" s="14"/>
      <c r="W3497" s="14"/>
      <c r="X3497" s="14"/>
      <c r="Y3497" s="14"/>
      <c r="Z3497" s="14"/>
      <c r="AA3497" s="14"/>
      <c r="AB3497" s="14"/>
      <c r="AC3497" s="14"/>
      <c r="AD3497" s="14"/>
      <c r="AE3497" s="14"/>
      <c r="AF3497" s="14"/>
      <c r="AG3497" s="14"/>
      <c r="AH3497" s="14"/>
      <c r="AI3497" s="14"/>
      <c r="AJ3497" s="14"/>
      <c r="AK3497" s="14"/>
      <c r="AL3497" s="14"/>
    </row>
    <row r="3498" spans="1:38">
      <c r="A3498" s="14"/>
      <c r="B3498" s="14"/>
      <c r="C3498" s="14"/>
      <c r="D3498" s="14"/>
      <c r="E3498" s="14"/>
      <c r="F3498" s="14"/>
      <c r="G3498" s="14"/>
      <c r="H3498" s="14"/>
      <c r="I3498" s="14"/>
      <c r="J3498" s="14"/>
      <c r="K3498" s="14"/>
      <c r="L3498" s="14"/>
      <c r="M3498" s="14"/>
      <c r="N3498" s="14"/>
      <c r="O3498" s="14"/>
      <c r="Q3498" s="14">
        <f>IF(moras!H3490="SI", moras!C3490, "")</f>
        <v>324000</v>
      </c>
      <c r="R3498" s="14" t="str">
        <f>IF(moras!H3490="NO", moras!C3490, "")</f>
        <v/>
      </c>
      <c r="S3498" s="14" t="e">
        <f t="shared" si="57"/>
        <v>#VALUE!</v>
      </c>
      <c r="T3498" s="14"/>
      <c r="U3498" s="14"/>
      <c r="V3498" s="14"/>
      <c r="W3498" s="14"/>
      <c r="X3498" s="14"/>
      <c r="Y3498" s="14"/>
      <c r="Z3498" s="14"/>
      <c r="AA3498" s="14"/>
      <c r="AB3498" s="14"/>
      <c r="AC3498" s="14"/>
      <c r="AD3498" s="14"/>
      <c r="AE3498" s="14"/>
      <c r="AF3498" s="14"/>
      <c r="AG3498" s="14"/>
      <c r="AH3498" s="14"/>
      <c r="AI3498" s="14"/>
      <c r="AJ3498" s="14"/>
      <c r="AK3498" s="14"/>
      <c r="AL3498" s="14"/>
    </row>
    <row r="3499" spans="1:38">
      <c r="A3499" s="14"/>
      <c r="B3499" s="14"/>
      <c r="C3499" s="14"/>
      <c r="D3499" s="14"/>
      <c r="E3499" s="14"/>
      <c r="F3499" s="14"/>
      <c r="G3499" s="14"/>
      <c r="H3499" s="14"/>
      <c r="I3499" s="14"/>
      <c r="J3499" s="14"/>
      <c r="K3499" s="14"/>
      <c r="L3499" s="14"/>
      <c r="M3499" s="14"/>
      <c r="N3499" s="14"/>
      <c r="O3499" s="14"/>
      <c r="Q3499" s="14">
        <f>IF(moras!H3491="SI", moras!C3491, "")</f>
        <v>716100</v>
      </c>
      <c r="R3499" s="14" t="str">
        <f>IF(moras!H3491="NO", moras!C3491, "")</f>
        <v/>
      </c>
      <c r="S3499" s="14" t="e">
        <f t="shared" si="57"/>
        <v>#VALUE!</v>
      </c>
      <c r="T3499" s="14"/>
      <c r="U3499" s="14"/>
      <c r="V3499" s="14"/>
      <c r="W3499" s="14"/>
      <c r="X3499" s="14"/>
      <c r="Y3499" s="14"/>
      <c r="Z3499" s="14"/>
      <c r="AA3499" s="14"/>
      <c r="AB3499" s="14"/>
      <c r="AC3499" s="14"/>
      <c r="AD3499" s="14"/>
      <c r="AE3499" s="14"/>
      <c r="AF3499" s="14"/>
      <c r="AG3499" s="14"/>
      <c r="AH3499" s="14"/>
      <c r="AI3499" s="14"/>
      <c r="AJ3499" s="14"/>
      <c r="AK3499" s="14"/>
      <c r="AL3499" s="14"/>
    </row>
    <row r="3500" spans="1:38">
      <c r="A3500" s="14"/>
      <c r="B3500" s="14"/>
      <c r="C3500" s="14"/>
      <c r="D3500" s="14"/>
      <c r="E3500" s="14"/>
      <c r="F3500" s="14"/>
      <c r="G3500" s="14"/>
      <c r="H3500" s="14"/>
      <c r="I3500" s="14"/>
      <c r="J3500" s="14"/>
      <c r="K3500" s="14"/>
      <c r="L3500" s="14"/>
      <c r="M3500" s="14"/>
      <c r="N3500" s="14"/>
      <c r="O3500" s="14"/>
      <c r="Q3500" s="14">
        <f>IF(moras!H3492="SI", moras!C3492, "")</f>
        <v>100000</v>
      </c>
      <c r="R3500" s="14" t="str">
        <f>IF(moras!H3492="NO", moras!C3492, "")</f>
        <v/>
      </c>
      <c r="S3500" s="14" t="e">
        <f t="shared" si="57"/>
        <v>#VALUE!</v>
      </c>
      <c r="T3500" s="14"/>
      <c r="U3500" s="14"/>
      <c r="V3500" s="14"/>
      <c r="W3500" s="14"/>
      <c r="X3500" s="14"/>
      <c r="Y3500" s="14"/>
      <c r="Z3500" s="14"/>
      <c r="AA3500" s="14"/>
      <c r="AB3500" s="14"/>
      <c r="AC3500" s="14"/>
      <c r="AD3500" s="14"/>
      <c r="AE3500" s="14"/>
      <c r="AF3500" s="14"/>
      <c r="AG3500" s="14"/>
      <c r="AH3500" s="14"/>
      <c r="AI3500" s="14"/>
      <c r="AJ3500" s="14"/>
      <c r="AK3500" s="14"/>
      <c r="AL3500" s="14"/>
    </row>
    <row r="3501" spans="1:38">
      <c r="A3501" s="14"/>
      <c r="B3501" s="14"/>
      <c r="C3501" s="14"/>
      <c r="D3501" s="14"/>
      <c r="E3501" s="14"/>
      <c r="F3501" s="14"/>
      <c r="G3501" s="14"/>
      <c r="H3501" s="14"/>
      <c r="I3501" s="14"/>
      <c r="J3501" s="14"/>
      <c r="K3501" s="14"/>
      <c r="L3501" s="14"/>
      <c r="M3501" s="14"/>
      <c r="N3501" s="14"/>
      <c r="O3501" s="14"/>
      <c r="Q3501" s="14" t="str">
        <f>IF(moras!H3493="SI", moras!C3493, "")</f>
        <v/>
      </c>
      <c r="R3501" s="14">
        <f>IF(moras!H3493="NO", moras!C3493, "")</f>
        <v>550234.51</v>
      </c>
      <c r="S3501" s="14">
        <f t="shared" si="57"/>
        <v>-550234.51</v>
      </c>
      <c r="T3501" s="14"/>
      <c r="U3501" s="14"/>
      <c r="V3501" s="14"/>
      <c r="W3501" s="14"/>
      <c r="X3501" s="14"/>
      <c r="Y3501" s="14"/>
      <c r="Z3501" s="14"/>
      <c r="AA3501" s="14"/>
      <c r="AB3501" s="14"/>
      <c r="AC3501" s="14"/>
      <c r="AD3501" s="14"/>
      <c r="AE3501" s="14"/>
      <c r="AF3501" s="14"/>
      <c r="AG3501" s="14"/>
      <c r="AH3501" s="14"/>
      <c r="AI3501" s="14"/>
      <c r="AJ3501" s="14"/>
      <c r="AK3501" s="14"/>
      <c r="AL3501" s="14"/>
    </row>
    <row r="3502" spans="1:38">
      <c r="A3502" s="14"/>
      <c r="B3502" s="14"/>
      <c r="C3502" s="14"/>
      <c r="D3502" s="14"/>
      <c r="E3502" s="14"/>
      <c r="F3502" s="14"/>
      <c r="G3502" s="14"/>
      <c r="H3502" s="14"/>
      <c r="I3502" s="14"/>
      <c r="J3502" s="14"/>
      <c r="K3502" s="14"/>
      <c r="L3502" s="14"/>
      <c r="M3502" s="14"/>
      <c r="N3502" s="14"/>
      <c r="O3502" s="14"/>
      <c r="Q3502" s="14" t="str">
        <f>IF(moras!H3494="SI", moras!C3494, "")</f>
        <v/>
      </c>
      <c r="R3502" s="14">
        <f>IF(moras!H3494="NO", moras!C3494, "")</f>
        <v>297046</v>
      </c>
      <c r="S3502" s="14">
        <f t="shared" si="57"/>
        <v>-297046</v>
      </c>
      <c r="T3502" s="14"/>
      <c r="U3502" s="14"/>
      <c r="V3502" s="14"/>
      <c r="W3502" s="14"/>
      <c r="X3502" s="14"/>
      <c r="Y3502" s="14"/>
      <c r="Z3502" s="14"/>
      <c r="AA3502" s="14"/>
      <c r="AB3502" s="14"/>
      <c r="AC3502" s="14"/>
      <c r="AD3502" s="14"/>
      <c r="AE3502" s="14"/>
      <c r="AF3502" s="14"/>
      <c r="AG3502" s="14"/>
      <c r="AH3502" s="14"/>
      <c r="AI3502" s="14"/>
      <c r="AJ3502" s="14"/>
      <c r="AK3502" s="14"/>
      <c r="AL3502" s="14"/>
    </row>
    <row r="3503" spans="1:38">
      <c r="A3503" s="14"/>
      <c r="B3503" s="14"/>
      <c r="C3503" s="14"/>
      <c r="D3503" s="14"/>
      <c r="E3503" s="14"/>
      <c r="F3503" s="14"/>
      <c r="G3503" s="14"/>
      <c r="H3503" s="14"/>
      <c r="I3503" s="14"/>
      <c r="J3503" s="14"/>
      <c r="K3503" s="14"/>
      <c r="L3503" s="14"/>
      <c r="M3503" s="14"/>
      <c r="N3503" s="14"/>
      <c r="O3503" s="14"/>
      <c r="Q3503" s="14" t="str">
        <f>IF(moras!H3495="SI", moras!C3495, "")</f>
        <v/>
      </c>
      <c r="R3503" s="14">
        <f>IF(moras!H3495="NO", moras!C3495, "")</f>
        <v>600000</v>
      </c>
      <c r="S3503" s="14">
        <f t="shared" si="57"/>
        <v>-600000</v>
      </c>
      <c r="T3503" s="14"/>
      <c r="U3503" s="14"/>
      <c r="V3503" s="14"/>
      <c r="W3503" s="14"/>
      <c r="X3503" s="14"/>
      <c r="Y3503" s="14"/>
      <c r="Z3503" s="14"/>
      <c r="AA3503" s="14"/>
      <c r="AB3503" s="14"/>
      <c r="AC3503" s="14"/>
      <c r="AD3503" s="14"/>
      <c r="AE3503" s="14"/>
      <c r="AF3503" s="14"/>
      <c r="AG3503" s="14"/>
      <c r="AH3503" s="14"/>
      <c r="AI3503" s="14"/>
      <c r="AJ3503" s="14"/>
      <c r="AK3503" s="14"/>
      <c r="AL3503" s="14"/>
    </row>
    <row r="3504" spans="1:38">
      <c r="A3504" s="14"/>
      <c r="B3504" s="14"/>
      <c r="C3504" s="14"/>
      <c r="D3504" s="14"/>
      <c r="E3504" s="14"/>
      <c r="F3504" s="14"/>
      <c r="G3504" s="14"/>
      <c r="H3504" s="14"/>
      <c r="I3504" s="14"/>
      <c r="J3504" s="14"/>
      <c r="K3504" s="14"/>
      <c r="L3504" s="14"/>
      <c r="M3504" s="14"/>
      <c r="N3504" s="14"/>
      <c r="O3504" s="14"/>
      <c r="Q3504" s="14" t="str">
        <f>IF(moras!H3496="SI", moras!C3496, "")</f>
        <v/>
      </c>
      <c r="R3504" s="14">
        <f>IF(moras!H3496="NO", moras!C3496, "")</f>
        <v>512783.28</v>
      </c>
      <c r="S3504" s="14">
        <f t="shared" si="57"/>
        <v>-512783.28</v>
      </c>
      <c r="T3504" s="14"/>
      <c r="U3504" s="14"/>
      <c r="V3504" s="14"/>
      <c r="W3504" s="14"/>
      <c r="X3504" s="14"/>
      <c r="Y3504" s="14"/>
      <c r="Z3504" s="14"/>
      <c r="AA3504" s="14"/>
      <c r="AB3504" s="14"/>
      <c r="AC3504" s="14"/>
      <c r="AD3504" s="14"/>
      <c r="AE3504" s="14"/>
      <c r="AF3504" s="14"/>
      <c r="AG3504" s="14"/>
      <c r="AH3504" s="14"/>
      <c r="AI3504" s="14"/>
      <c r="AJ3504" s="14"/>
      <c r="AK3504" s="14"/>
      <c r="AL3504" s="14"/>
    </row>
    <row r="3505" spans="1:38">
      <c r="A3505" s="14"/>
      <c r="B3505" s="14"/>
      <c r="C3505" s="14"/>
      <c r="D3505" s="14"/>
      <c r="E3505" s="14"/>
      <c r="F3505" s="14"/>
      <c r="G3505" s="14"/>
      <c r="H3505" s="14"/>
      <c r="I3505" s="14"/>
      <c r="J3505" s="14"/>
      <c r="K3505" s="14"/>
      <c r="L3505" s="14"/>
      <c r="M3505" s="14"/>
      <c r="N3505" s="14"/>
      <c r="O3505" s="14"/>
      <c r="Q3505" s="14" t="str">
        <f>IF(moras!H3497="SI", moras!C3497, "")</f>
        <v/>
      </c>
      <c r="R3505" s="14">
        <f>IF(moras!H3497="NO", moras!C3497, "")</f>
        <v>84000</v>
      </c>
      <c r="S3505" s="14">
        <f t="shared" si="57"/>
        <v>-84000</v>
      </c>
      <c r="T3505" s="14"/>
      <c r="U3505" s="14"/>
      <c r="V3505" s="14"/>
      <c r="W3505" s="14"/>
      <c r="X3505" s="14"/>
      <c r="Y3505" s="14"/>
      <c r="Z3505" s="14"/>
      <c r="AA3505" s="14"/>
      <c r="AB3505" s="14"/>
      <c r="AC3505" s="14"/>
      <c r="AD3505" s="14"/>
      <c r="AE3505" s="14"/>
      <c r="AF3505" s="14"/>
      <c r="AG3505" s="14"/>
      <c r="AH3505" s="14"/>
      <c r="AI3505" s="14"/>
      <c r="AJ3505" s="14"/>
      <c r="AK3505" s="14"/>
      <c r="AL3505" s="14"/>
    </row>
    <row r="3506" spans="1:38">
      <c r="A3506" s="14"/>
      <c r="B3506" s="14"/>
      <c r="C3506" s="14"/>
      <c r="D3506" s="14"/>
      <c r="E3506" s="14"/>
      <c r="F3506" s="14"/>
      <c r="G3506" s="14"/>
      <c r="H3506" s="14"/>
      <c r="I3506" s="14"/>
      <c r="J3506" s="14"/>
      <c r="K3506" s="14"/>
      <c r="L3506" s="14"/>
      <c r="M3506" s="14"/>
      <c r="N3506" s="14"/>
      <c r="O3506" s="14"/>
      <c r="Q3506" s="14" t="str">
        <f>IF(moras!H3498="SI", moras!C3498, "")</f>
        <v/>
      </c>
      <c r="R3506" s="14">
        <f>IF(moras!H3498="NO", moras!C3498, "")</f>
        <v>689218.5</v>
      </c>
      <c r="S3506" s="14">
        <f t="shared" si="57"/>
        <v>-689218.5</v>
      </c>
      <c r="T3506" s="14"/>
      <c r="U3506" s="14"/>
      <c r="V3506" s="14"/>
      <c r="W3506" s="14"/>
      <c r="X3506" s="14"/>
      <c r="Y3506" s="14"/>
      <c r="Z3506" s="14"/>
      <c r="AA3506" s="14"/>
      <c r="AB3506" s="14"/>
      <c r="AC3506" s="14"/>
      <c r="AD3506" s="14"/>
      <c r="AE3506" s="14"/>
      <c r="AF3506" s="14"/>
      <c r="AG3506" s="14"/>
      <c r="AH3506" s="14"/>
      <c r="AI3506" s="14"/>
      <c r="AJ3506" s="14"/>
      <c r="AK3506" s="14"/>
      <c r="AL3506" s="14"/>
    </row>
    <row r="3507" spans="1:38">
      <c r="A3507" s="14"/>
      <c r="B3507" s="14"/>
      <c r="C3507" s="14"/>
      <c r="D3507" s="14"/>
      <c r="E3507" s="14"/>
      <c r="F3507" s="14"/>
      <c r="G3507" s="14"/>
      <c r="H3507" s="14"/>
      <c r="I3507" s="14"/>
      <c r="J3507" s="14"/>
      <c r="K3507" s="14"/>
      <c r="L3507" s="14"/>
      <c r="M3507" s="14"/>
      <c r="N3507" s="14"/>
      <c r="O3507" s="14"/>
      <c r="Q3507" s="14" t="str">
        <f>IF(moras!H3499="SI", moras!C3499, "")</f>
        <v/>
      </c>
      <c r="R3507" s="14">
        <f>IF(moras!H3499="NO", moras!C3499, "")</f>
        <v>384658.4</v>
      </c>
      <c r="S3507" s="14">
        <f t="shared" si="57"/>
        <v>-384658.4</v>
      </c>
      <c r="T3507" s="14"/>
      <c r="U3507" s="14"/>
      <c r="V3507" s="14"/>
      <c r="W3507" s="14"/>
      <c r="X3507" s="14"/>
      <c r="Y3507" s="14"/>
      <c r="Z3507" s="14"/>
      <c r="AA3507" s="14"/>
      <c r="AB3507" s="14"/>
      <c r="AC3507" s="14"/>
      <c r="AD3507" s="14"/>
      <c r="AE3507" s="14"/>
      <c r="AF3507" s="14"/>
      <c r="AG3507" s="14"/>
      <c r="AH3507" s="14"/>
      <c r="AI3507" s="14"/>
      <c r="AJ3507" s="14"/>
      <c r="AK3507" s="14"/>
      <c r="AL3507" s="14"/>
    </row>
    <row r="3508" spans="1:38">
      <c r="A3508" s="14"/>
      <c r="B3508" s="14"/>
      <c r="C3508" s="14"/>
      <c r="D3508" s="14"/>
      <c r="E3508" s="14"/>
      <c r="F3508" s="14"/>
      <c r="G3508" s="14"/>
      <c r="H3508" s="14"/>
      <c r="I3508" s="14"/>
      <c r="J3508" s="14"/>
      <c r="K3508" s="14"/>
      <c r="L3508" s="14"/>
      <c r="M3508" s="14"/>
      <c r="N3508" s="14"/>
      <c r="O3508" s="14"/>
      <c r="Q3508" s="14" t="str">
        <f>IF(moras!H3500="SI", moras!C3500, "")</f>
        <v/>
      </c>
      <c r="R3508" s="14">
        <f>IF(moras!H3500="NO", moras!C3500, "")</f>
        <v>140000</v>
      </c>
      <c r="S3508" s="14">
        <f t="shared" si="57"/>
        <v>-140000</v>
      </c>
      <c r="T3508" s="14"/>
      <c r="U3508" s="14"/>
      <c r="V3508" s="14"/>
      <c r="W3508" s="14"/>
      <c r="X3508" s="14"/>
      <c r="Y3508" s="14"/>
      <c r="Z3508" s="14"/>
      <c r="AA3508" s="14"/>
      <c r="AB3508" s="14"/>
      <c r="AC3508" s="14"/>
      <c r="AD3508" s="14"/>
      <c r="AE3508" s="14"/>
      <c r="AF3508" s="14"/>
      <c r="AG3508" s="14"/>
      <c r="AH3508" s="14"/>
      <c r="AI3508" s="14"/>
      <c r="AJ3508" s="14"/>
      <c r="AK3508" s="14"/>
      <c r="AL3508" s="14"/>
    </row>
    <row r="3509" spans="1:38">
      <c r="A3509" s="14"/>
      <c r="B3509" s="14"/>
      <c r="C3509" s="14"/>
      <c r="D3509" s="14"/>
      <c r="E3509" s="14"/>
      <c r="F3509" s="14"/>
      <c r="G3509" s="14"/>
      <c r="H3509" s="14"/>
      <c r="I3509" s="14"/>
      <c r="J3509" s="14"/>
      <c r="K3509" s="14"/>
      <c r="L3509" s="14"/>
      <c r="M3509" s="14"/>
      <c r="N3509" s="14"/>
      <c r="O3509" s="14"/>
      <c r="Q3509" s="14">
        <f>IF(moras!H3501="SI", moras!C3501, "")</f>
        <v>297046</v>
      </c>
      <c r="R3509" s="14" t="str">
        <f>IF(moras!H3501="NO", moras!C3501, "")</f>
        <v/>
      </c>
      <c r="S3509" s="14" t="e">
        <f t="shared" si="57"/>
        <v>#VALUE!</v>
      </c>
      <c r="T3509" s="14"/>
      <c r="U3509" s="14"/>
      <c r="V3509" s="14"/>
      <c r="W3509" s="14"/>
      <c r="X3509" s="14"/>
      <c r="Y3509" s="14"/>
      <c r="Z3509" s="14"/>
      <c r="AA3509" s="14"/>
      <c r="AB3509" s="14"/>
      <c r="AC3509" s="14"/>
      <c r="AD3509" s="14"/>
      <c r="AE3509" s="14"/>
      <c r="AF3509" s="14"/>
      <c r="AG3509" s="14"/>
      <c r="AH3509" s="14"/>
      <c r="AI3509" s="14"/>
      <c r="AJ3509" s="14"/>
      <c r="AK3509" s="14"/>
      <c r="AL3509" s="14"/>
    </row>
    <row r="3510" spans="1:38">
      <c r="A3510" s="14"/>
      <c r="B3510" s="14"/>
      <c r="C3510" s="14"/>
      <c r="D3510" s="14"/>
      <c r="E3510" s="14"/>
      <c r="F3510" s="14"/>
      <c r="G3510" s="14"/>
      <c r="H3510" s="14"/>
      <c r="I3510" s="14"/>
      <c r="J3510" s="14"/>
      <c r="K3510" s="14"/>
      <c r="L3510" s="14"/>
      <c r="M3510" s="14"/>
      <c r="N3510" s="14"/>
      <c r="O3510" s="14"/>
      <c r="Q3510" s="14" t="str">
        <f>IF(moras!H3502="SI", moras!C3502, "")</f>
        <v/>
      </c>
      <c r="R3510" s="14">
        <f>IF(moras!H3502="NO", moras!C3502, "")</f>
        <v>277753.92</v>
      </c>
      <c r="S3510" s="14">
        <f t="shared" si="57"/>
        <v>-277753.92</v>
      </c>
      <c r="T3510" s="14"/>
      <c r="U3510" s="14"/>
      <c r="V3510" s="14"/>
      <c r="W3510" s="14"/>
      <c r="X3510" s="14"/>
      <c r="Y3510" s="14"/>
      <c r="Z3510" s="14"/>
      <c r="AA3510" s="14"/>
      <c r="AB3510" s="14"/>
      <c r="AC3510" s="14"/>
      <c r="AD3510" s="14"/>
      <c r="AE3510" s="14"/>
      <c r="AF3510" s="14"/>
      <c r="AG3510" s="14"/>
      <c r="AH3510" s="14"/>
      <c r="AI3510" s="14"/>
      <c r="AJ3510" s="14"/>
      <c r="AK3510" s="14"/>
      <c r="AL3510" s="14"/>
    </row>
    <row r="3511" spans="1:38">
      <c r="A3511" s="14"/>
      <c r="B3511" s="14"/>
      <c r="C3511" s="14"/>
      <c r="D3511" s="14"/>
      <c r="E3511" s="14"/>
      <c r="F3511" s="14"/>
      <c r="G3511" s="14"/>
      <c r="H3511" s="14"/>
      <c r="I3511" s="14"/>
      <c r="J3511" s="14"/>
      <c r="K3511" s="14"/>
      <c r="L3511" s="14"/>
      <c r="M3511" s="14"/>
      <c r="N3511" s="14"/>
      <c r="O3511" s="14"/>
      <c r="Q3511" s="14" t="str">
        <f>IF(moras!H3503="SI", moras!C3503, "")</f>
        <v/>
      </c>
      <c r="R3511" s="14">
        <f>IF(moras!H3503="NO", moras!C3503, "")</f>
        <v>278030</v>
      </c>
      <c r="S3511" s="14">
        <f t="shared" si="57"/>
        <v>-278030</v>
      </c>
      <c r="T3511" s="14"/>
      <c r="U3511" s="14"/>
      <c r="V3511" s="14"/>
      <c r="W3511" s="14"/>
      <c r="X3511" s="14"/>
      <c r="Y3511" s="14"/>
      <c r="Z3511" s="14"/>
      <c r="AA3511" s="14"/>
      <c r="AB3511" s="14"/>
      <c r="AC3511" s="14"/>
      <c r="AD3511" s="14"/>
      <c r="AE3511" s="14"/>
      <c r="AF3511" s="14"/>
      <c r="AG3511" s="14"/>
      <c r="AH3511" s="14"/>
      <c r="AI3511" s="14"/>
      <c r="AJ3511" s="14"/>
      <c r="AK3511" s="14"/>
      <c r="AL3511" s="14"/>
    </row>
    <row r="3512" spans="1:38">
      <c r="A3512" s="14"/>
      <c r="B3512" s="14"/>
      <c r="C3512" s="14"/>
      <c r="D3512" s="14"/>
      <c r="E3512" s="14"/>
      <c r="F3512" s="14"/>
      <c r="G3512" s="14"/>
      <c r="H3512" s="14"/>
      <c r="I3512" s="14"/>
      <c r="J3512" s="14"/>
      <c r="K3512" s="14"/>
      <c r="L3512" s="14"/>
      <c r="M3512" s="14"/>
      <c r="N3512" s="14"/>
      <c r="O3512" s="14"/>
      <c r="Q3512" s="14">
        <f>IF(moras!H3504="SI", moras!C3504, "")</f>
        <v>742483</v>
      </c>
      <c r="R3512" s="14" t="str">
        <f>IF(moras!H3504="NO", moras!C3504, "")</f>
        <v/>
      </c>
      <c r="S3512" s="14" t="e">
        <f t="shared" si="57"/>
        <v>#VALUE!</v>
      </c>
      <c r="T3512" s="14"/>
      <c r="U3512" s="14"/>
      <c r="V3512" s="14"/>
      <c r="W3512" s="14"/>
      <c r="X3512" s="14"/>
      <c r="Y3512" s="14"/>
      <c r="Z3512" s="14"/>
      <c r="AA3512" s="14"/>
      <c r="AB3512" s="14"/>
      <c r="AC3512" s="14"/>
      <c r="AD3512" s="14"/>
      <c r="AE3512" s="14"/>
      <c r="AF3512" s="14"/>
      <c r="AG3512" s="14"/>
      <c r="AH3512" s="14"/>
      <c r="AI3512" s="14"/>
      <c r="AJ3512" s="14"/>
      <c r="AK3512" s="14"/>
      <c r="AL3512" s="14"/>
    </row>
    <row r="3513" spans="1:38">
      <c r="A3513" s="14"/>
      <c r="B3513" s="14"/>
      <c r="C3513" s="14"/>
      <c r="D3513" s="14"/>
      <c r="E3513" s="14"/>
      <c r="F3513" s="14"/>
      <c r="G3513" s="14"/>
      <c r="H3513" s="14"/>
      <c r="I3513" s="14"/>
      <c r="J3513" s="14"/>
      <c r="K3513" s="14"/>
      <c r="L3513" s="14"/>
      <c r="M3513" s="14"/>
      <c r="N3513" s="14"/>
      <c r="O3513" s="14"/>
      <c r="Q3513" s="14" t="str">
        <f>IF(moras!H3505="SI", moras!C3505, "")</f>
        <v/>
      </c>
      <c r="R3513" s="14">
        <f>IF(moras!H3505="NO", moras!C3505, "")</f>
        <v>460800</v>
      </c>
      <c r="S3513" s="14">
        <f t="shared" si="57"/>
        <v>-460800</v>
      </c>
      <c r="T3513" s="14"/>
      <c r="U3513" s="14"/>
      <c r="V3513" s="14"/>
      <c r="W3513" s="14"/>
      <c r="X3513" s="14"/>
      <c r="Y3513" s="14"/>
      <c r="Z3513" s="14"/>
      <c r="AA3513" s="14"/>
      <c r="AB3513" s="14"/>
      <c r="AC3513" s="14"/>
      <c r="AD3513" s="14"/>
      <c r="AE3513" s="14"/>
      <c r="AF3513" s="14"/>
      <c r="AG3513" s="14"/>
      <c r="AH3513" s="14"/>
      <c r="AI3513" s="14"/>
      <c r="AJ3513" s="14"/>
      <c r="AK3513" s="14"/>
      <c r="AL3513" s="14"/>
    </row>
    <row r="3514" spans="1:38">
      <c r="A3514" s="14"/>
      <c r="B3514" s="14"/>
      <c r="C3514" s="14"/>
      <c r="D3514" s="14"/>
      <c r="E3514" s="14"/>
      <c r="F3514" s="14"/>
      <c r="G3514" s="14"/>
      <c r="H3514" s="14"/>
      <c r="I3514" s="14"/>
      <c r="J3514" s="14"/>
      <c r="K3514" s="14"/>
      <c r="L3514" s="14"/>
      <c r="M3514" s="14"/>
      <c r="N3514" s="14"/>
      <c r="O3514" s="14"/>
      <c r="Q3514" s="14" t="str">
        <f>IF(moras!H3506="SI", moras!C3506, "")</f>
        <v/>
      </c>
      <c r="R3514" s="14">
        <f>IF(moras!H3506="NO", moras!C3506, "")</f>
        <v>350402.66</v>
      </c>
      <c r="S3514" s="14">
        <f t="shared" si="57"/>
        <v>-350402.66</v>
      </c>
      <c r="T3514" s="14"/>
      <c r="U3514" s="14"/>
      <c r="V3514" s="14"/>
      <c r="W3514" s="14"/>
      <c r="X3514" s="14"/>
      <c r="Y3514" s="14"/>
      <c r="Z3514" s="14"/>
      <c r="AA3514" s="14"/>
      <c r="AB3514" s="14"/>
      <c r="AC3514" s="14"/>
      <c r="AD3514" s="14"/>
      <c r="AE3514" s="14"/>
      <c r="AF3514" s="14"/>
      <c r="AG3514" s="14"/>
      <c r="AH3514" s="14"/>
      <c r="AI3514" s="14"/>
      <c r="AJ3514" s="14"/>
      <c r="AK3514" s="14"/>
      <c r="AL3514" s="14"/>
    </row>
    <row r="3515" spans="1:38">
      <c r="A3515" s="14"/>
      <c r="B3515" s="14"/>
      <c r="C3515" s="14"/>
      <c r="D3515" s="14"/>
      <c r="E3515" s="14"/>
      <c r="F3515" s="14"/>
      <c r="G3515" s="14"/>
      <c r="H3515" s="14"/>
      <c r="I3515" s="14"/>
      <c r="J3515" s="14"/>
      <c r="K3515" s="14"/>
      <c r="L3515" s="14"/>
      <c r="M3515" s="14"/>
      <c r="N3515" s="14"/>
      <c r="O3515" s="14"/>
      <c r="Q3515" s="14" t="str">
        <f>IF(moras!H3507="SI", moras!C3507, "")</f>
        <v/>
      </c>
      <c r="R3515" s="14">
        <f>IF(moras!H3507="NO", moras!C3507, "")</f>
        <v>915119.76</v>
      </c>
      <c r="S3515" s="14">
        <f t="shared" si="57"/>
        <v>-915119.76</v>
      </c>
      <c r="T3515" s="14"/>
      <c r="U3515" s="14"/>
      <c r="V3515" s="14"/>
      <c r="W3515" s="14"/>
      <c r="X3515" s="14"/>
      <c r="Y3515" s="14"/>
      <c r="Z3515" s="14"/>
      <c r="AA3515" s="14"/>
      <c r="AB3515" s="14"/>
      <c r="AC3515" s="14"/>
      <c r="AD3515" s="14"/>
      <c r="AE3515" s="14"/>
      <c r="AF3515" s="14"/>
      <c r="AG3515" s="14"/>
      <c r="AH3515" s="14"/>
      <c r="AI3515" s="14"/>
      <c r="AJ3515" s="14"/>
      <c r="AK3515" s="14"/>
      <c r="AL3515" s="14"/>
    </row>
    <row r="3516" spans="1:38">
      <c r="A3516" s="14"/>
      <c r="B3516" s="14"/>
      <c r="C3516" s="14"/>
      <c r="D3516" s="14"/>
      <c r="E3516" s="14"/>
      <c r="F3516" s="14"/>
      <c r="G3516" s="14"/>
      <c r="H3516" s="14"/>
      <c r="I3516" s="14"/>
      <c r="J3516" s="14"/>
      <c r="K3516" s="14"/>
      <c r="L3516" s="14"/>
      <c r="M3516" s="14"/>
      <c r="N3516" s="14"/>
      <c r="O3516" s="14"/>
      <c r="Q3516" s="14" t="str">
        <f>IF(moras!H3508="SI", moras!C3508, "")</f>
        <v/>
      </c>
      <c r="R3516" s="14">
        <f>IF(moras!H3508="NO", moras!C3508, "")</f>
        <v>155242.92000000001</v>
      </c>
      <c r="S3516" s="14">
        <f t="shared" si="57"/>
        <v>-155242.92000000001</v>
      </c>
      <c r="T3516" s="14"/>
      <c r="U3516" s="14"/>
      <c r="V3516" s="14"/>
      <c r="W3516" s="14"/>
      <c r="X3516" s="14"/>
      <c r="Y3516" s="14"/>
      <c r="Z3516" s="14"/>
      <c r="AA3516" s="14"/>
      <c r="AB3516" s="14"/>
      <c r="AC3516" s="14"/>
      <c r="AD3516" s="14"/>
      <c r="AE3516" s="14"/>
      <c r="AF3516" s="14"/>
      <c r="AG3516" s="14"/>
      <c r="AH3516" s="14"/>
      <c r="AI3516" s="14"/>
      <c r="AJ3516" s="14"/>
      <c r="AK3516" s="14"/>
      <c r="AL3516" s="14"/>
    </row>
    <row r="3517" spans="1:38">
      <c r="A3517" s="14"/>
      <c r="B3517" s="14"/>
      <c r="C3517" s="14"/>
      <c r="D3517" s="14"/>
      <c r="E3517" s="14"/>
      <c r="F3517" s="14"/>
      <c r="G3517" s="14"/>
      <c r="H3517" s="14"/>
      <c r="I3517" s="14"/>
      <c r="J3517" s="14"/>
      <c r="K3517" s="14"/>
      <c r="L3517" s="14"/>
      <c r="M3517" s="14"/>
      <c r="N3517" s="14"/>
      <c r="O3517" s="14"/>
      <c r="Q3517" s="14" t="str">
        <f>IF(moras!H3509="SI", moras!C3509, "")</f>
        <v/>
      </c>
      <c r="R3517" s="14">
        <f>IF(moras!H3509="NO", moras!C3509, "")</f>
        <v>358973</v>
      </c>
      <c r="S3517" s="14">
        <f t="shared" si="57"/>
        <v>-358973</v>
      </c>
      <c r="T3517" s="14"/>
      <c r="U3517" s="14"/>
      <c r="V3517" s="14"/>
      <c r="W3517" s="14"/>
      <c r="X3517" s="14"/>
      <c r="Y3517" s="14"/>
      <c r="Z3517" s="14"/>
      <c r="AA3517" s="14"/>
      <c r="AB3517" s="14"/>
      <c r="AC3517" s="14"/>
      <c r="AD3517" s="14"/>
      <c r="AE3517" s="14"/>
      <c r="AF3517" s="14"/>
      <c r="AG3517" s="14"/>
      <c r="AH3517" s="14"/>
      <c r="AI3517" s="14"/>
      <c r="AJ3517" s="14"/>
      <c r="AK3517" s="14"/>
      <c r="AL3517" s="14"/>
    </row>
    <row r="3518" spans="1:38">
      <c r="A3518" s="14"/>
      <c r="B3518" s="14"/>
      <c r="C3518" s="14"/>
      <c r="D3518" s="14"/>
      <c r="E3518" s="14"/>
      <c r="F3518" s="14"/>
      <c r="G3518" s="14"/>
      <c r="H3518" s="14"/>
      <c r="I3518" s="14"/>
      <c r="J3518" s="14"/>
      <c r="K3518" s="14"/>
      <c r="L3518" s="14"/>
      <c r="M3518" s="14"/>
      <c r="N3518" s="14"/>
      <c r="O3518" s="14"/>
      <c r="Q3518" s="14" t="str">
        <f>IF(moras!H3510="SI", moras!C3510, "")</f>
        <v/>
      </c>
      <c r="R3518" s="14">
        <f>IF(moras!H3510="NO", moras!C3510, "")</f>
        <v>15000</v>
      </c>
      <c r="S3518" s="14">
        <f t="shared" si="57"/>
        <v>-15000</v>
      </c>
      <c r="T3518" s="14"/>
      <c r="U3518" s="14"/>
      <c r="V3518" s="14"/>
      <c r="W3518" s="14"/>
      <c r="X3518" s="14"/>
      <c r="Y3518" s="14"/>
      <c r="Z3518" s="14"/>
      <c r="AA3518" s="14"/>
      <c r="AB3518" s="14"/>
      <c r="AC3518" s="14"/>
      <c r="AD3518" s="14"/>
      <c r="AE3518" s="14"/>
      <c r="AF3518" s="14"/>
      <c r="AG3518" s="14"/>
      <c r="AH3518" s="14"/>
      <c r="AI3518" s="14"/>
      <c r="AJ3518" s="14"/>
      <c r="AK3518" s="14"/>
      <c r="AL3518" s="14"/>
    </row>
    <row r="3519" spans="1:38">
      <c r="A3519" s="14"/>
      <c r="B3519" s="14"/>
      <c r="C3519" s="14"/>
      <c r="D3519" s="14"/>
      <c r="E3519" s="14"/>
      <c r="F3519" s="14"/>
      <c r="G3519" s="14"/>
      <c r="H3519" s="14"/>
      <c r="I3519" s="14"/>
      <c r="J3519" s="14"/>
      <c r="K3519" s="14"/>
      <c r="L3519" s="14"/>
      <c r="M3519" s="14"/>
      <c r="N3519" s="14"/>
      <c r="O3519" s="14"/>
      <c r="Q3519" s="14" t="str">
        <f>IF(moras!H3511="SI", moras!C3511, "")</f>
        <v/>
      </c>
      <c r="R3519" s="14">
        <f>IF(moras!H3511="NO", moras!C3511, "")</f>
        <v>403612.34</v>
      </c>
      <c r="S3519" s="14">
        <f t="shared" si="57"/>
        <v>-403612.34</v>
      </c>
      <c r="T3519" s="14"/>
      <c r="U3519" s="14"/>
      <c r="V3519" s="14"/>
      <c r="W3519" s="14"/>
      <c r="X3519" s="14"/>
      <c r="Y3519" s="14"/>
      <c r="Z3519" s="14"/>
      <c r="AA3519" s="14"/>
      <c r="AB3519" s="14"/>
      <c r="AC3519" s="14"/>
      <c r="AD3519" s="14"/>
      <c r="AE3519" s="14"/>
      <c r="AF3519" s="14"/>
      <c r="AG3519" s="14"/>
      <c r="AH3519" s="14"/>
      <c r="AI3519" s="14"/>
      <c r="AJ3519" s="14"/>
      <c r="AK3519" s="14"/>
      <c r="AL3519" s="14"/>
    </row>
    <row r="3520" spans="1:38">
      <c r="A3520" s="14"/>
      <c r="B3520" s="14"/>
      <c r="C3520" s="14"/>
      <c r="D3520" s="14"/>
      <c r="E3520" s="14"/>
      <c r="F3520" s="14"/>
      <c r="G3520" s="14"/>
      <c r="H3520" s="14"/>
      <c r="I3520" s="14"/>
      <c r="J3520" s="14"/>
      <c r="K3520" s="14"/>
      <c r="L3520" s="14"/>
      <c r="M3520" s="14"/>
      <c r="N3520" s="14"/>
      <c r="O3520" s="14"/>
      <c r="Q3520" s="14" t="str">
        <f>IF(moras!H3512="SI", moras!C3512, "")</f>
        <v/>
      </c>
      <c r="R3520" s="14">
        <f>IF(moras!H3512="NO", moras!C3512, "")</f>
        <v>702145.6</v>
      </c>
      <c r="S3520" s="14">
        <f t="shared" si="57"/>
        <v>-702145.6</v>
      </c>
      <c r="T3520" s="14"/>
      <c r="U3520" s="14"/>
      <c r="V3520" s="14"/>
      <c r="W3520" s="14"/>
      <c r="X3520" s="14"/>
      <c r="Y3520" s="14"/>
      <c r="Z3520" s="14"/>
      <c r="AA3520" s="14"/>
      <c r="AB3520" s="14"/>
      <c r="AC3520" s="14"/>
      <c r="AD3520" s="14"/>
      <c r="AE3520" s="14"/>
      <c r="AF3520" s="14"/>
      <c r="AG3520" s="14"/>
      <c r="AH3520" s="14"/>
      <c r="AI3520" s="14"/>
      <c r="AJ3520" s="14"/>
      <c r="AK3520" s="14"/>
      <c r="AL3520" s="14"/>
    </row>
    <row r="3521" spans="1:38">
      <c r="A3521" s="14"/>
      <c r="B3521" s="14"/>
      <c r="C3521" s="14"/>
      <c r="D3521" s="14"/>
      <c r="E3521" s="14"/>
      <c r="F3521" s="14"/>
      <c r="G3521" s="14"/>
      <c r="H3521" s="14"/>
      <c r="I3521" s="14"/>
      <c r="J3521" s="14"/>
      <c r="K3521" s="14"/>
      <c r="L3521" s="14"/>
      <c r="M3521" s="14"/>
      <c r="N3521" s="14"/>
      <c r="O3521" s="14"/>
      <c r="Q3521" s="14" t="str">
        <f>IF(moras!H3513="SI", moras!C3513, "")</f>
        <v/>
      </c>
      <c r="R3521" s="14">
        <f>IF(moras!H3513="NO", moras!C3513, "")</f>
        <v>540982.97</v>
      </c>
      <c r="S3521" s="14">
        <f t="shared" si="57"/>
        <v>-540982.97</v>
      </c>
      <c r="T3521" s="14"/>
      <c r="U3521" s="14"/>
      <c r="V3521" s="14"/>
      <c r="W3521" s="14"/>
      <c r="X3521" s="14"/>
      <c r="Y3521" s="14"/>
      <c r="Z3521" s="14"/>
      <c r="AA3521" s="14"/>
      <c r="AB3521" s="14"/>
      <c r="AC3521" s="14"/>
      <c r="AD3521" s="14"/>
      <c r="AE3521" s="14"/>
      <c r="AF3521" s="14"/>
      <c r="AG3521" s="14"/>
      <c r="AH3521" s="14"/>
      <c r="AI3521" s="14"/>
      <c r="AJ3521" s="14"/>
      <c r="AK3521" s="14"/>
      <c r="AL3521" s="14"/>
    </row>
    <row r="3522" spans="1:38">
      <c r="A3522" s="14"/>
      <c r="B3522" s="14"/>
      <c r="C3522" s="14"/>
      <c r="D3522" s="14"/>
      <c r="E3522" s="14"/>
      <c r="F3522" s="14"/>
      <c r="G3522" s="14"/>
      <c r="H3522" s="14"/>
      <c r="I3522" s="14"/>
      <c r="J3522" s="14"/>
      <c r="K3522" s="14"/>
      <c r="L3522" s="14"/>
      <c r="M3522" s="14"/>
      <c r="N3522" s="14"/>
      <c r="O3522" s="14"/>
      <c r="Q3522" s="14" t="str">
        <f>IF(moras!H3514="SI", moras!C3514, "")</f>
        <v/>
      </c>
      <c r="R3522" s="14">
        <f>IF(moras!H3514="NO", moras!C3514, "")</f>
        <v>399945.97</v>
      </c>
      <c r="S3522" s="14">
        <f t="shared" si="57"/>
        <v>-399945.97</v>
      </c>
      <c r="T3522" s="14"/>
      <c r="U3522" s="14"/>
      <c r="V3522" s="14"/>
      <c r="W3522" s="14"/>
      <c r="X3522" s="14"/>
      <c r="Y3522" s="14"/>
      <c r="Z3522" s="14"/>
      <c r="AA3522" s="14"/>
      <c r="AB3522" s="14"/>
      <c r="AC3522" s="14"/>
      <c r="AD3522" s="14"/>
      <c r="AE3522" s="14"/>
      <c r="AF3522" s="14"/>
      <c r="AG3522" s="14"/>
      <c r="AH3522" s="14"/>
      <c r="AI3522" s="14"/>
      <c r="AJ3522" s="14"/>
      <c r="AK3522" s="14"/>
      <c r="AL3522" s="14"/>
    </row>
    <row r="3523" spans="1:38">
      <c r="A3523" s="14"/>
      <c r="B3523" s="14"/>
      <c r="C3523" s="14"/>
      <c r="D3523" s="14"/>
      <c r="E3523" s="14"/>
      <c r="F3523" s="14"/>
      <c r="G3523" s="14"/>
      <c r="H3523" s="14"/>
      <c r="I3523" s="14"/>
      <c r="J3523" s="14"/>
      <c r="K3523" s="14"/>
      <c r="L3523" s="14"/>
      <c r="M3523" s="14"/>
      <c r="N3523" s="14"/>
      <c r="O3523" s="14"/>
      <c r="Q3523" s="14" t="str">
        <f>IF(moras!H3515="SI", moras!C3515, "")</f>
        <v/>
      </c>
      <c r="R3523" s="14">
        <f>IF(moras!H3515="NO", moras!C3515, "")</f>
        <v>470000</v>
      </c>
      <c r="S3523" s="14">
        <f t="shared" si="57"/>
        <v>-470000</v>
      </c>
      <c r="T3523" s="14"/>
      <c r="U3523" s="14"/>
      <c r="V3523" s="14"/>
      <c r="W3523" s="14"/>
      <c r="X3523" s="14"/>
      <c r="Y3523" s="14"/>
      <c r="Z3523" s="14"/>
      <c r="AA3523" s="14"/>
      <c r="AB3523" s="14"/>
      <c r="AC3523" s="14"/>
      <c r="AD3523" s="14"/>
      <c r="AE3523" s="14"/>
      <c r="AF3523" s="14"/>
      <c r="AG3523" s="14"/>
      <c r="AH3523" s="14"/>
      <c r="AI3523" s="14"/>
      <c r="AJ3523" s="14"/>
      <c r="AK3523" s="14"/>
      <c r="AL3523" s="14"/>
    </row>
    <row r="3524" spans="1:38">
      <c r="A3524" s="14"/>
      <c r="B3524" s="14"/>
      <c r="C3524" s="14"/>
      <c r="D3524" s="14"/>
      <c r="E3524" s="14"/>
      <c r="F3524" s="14"/>
      <c r="G3524" s="14"/>
      <c r="H3524" s="14"/>
      <c r="I3524" s="14"/>
      <c r="J3524" s="14"/>
      <c r="K3524" s="14"/>
      <c r="L3524" s="14"/>
      <c r="M3524" s="14"/>
      <c r="N3524" s="14"/>
      <c r="O3524" s="14"/>
      <c r="Q3524" s="14">
        <f>IF(moras!H3516="SI", moras!C3516, "")</f>
        <v>514062</v>
      </c>
      <c r="R3524" s="14" t="str">
        <f>IF(moras!H3516="NO", moras!C3516, "")</f>
        <v/>
      </c>
      <c r="S3524" s="14" t="e">
        <f t="shared" si="57"/>
        <v>#VALUE!</v>
      </c>
      <c r="T3524" s="14"/>
      <c r="U3524" s="14"/>
      <c r="V3524" s="14"/>
      <c r="W3524" s="14"/>
      <c r="X3524" s="14"/>
      <c r="Y3524" s="14"/>
      <c r="Z3524" s="14"/>
      <c r="AA3524" s="14"/>
      <c r="AB3524" s="14"/>
      <c r="AC3524" s="14"/>
      <c r="AD3524" s="14"/>
      <c r="AE3524" s="14"/>
      <c r="AF3524" s="14"/>
      <c r="AG3524" s="14"/>
      <c r="AH3524" s="14"/>
      <c r="AI3524" s="14"/>
      <c r="AJ3524" s="14"/>
      <c r="AK3524" s="14"/>
      <c r="AL3524" s="14"/>
    </row>
    <row r="3525" spans="1:38">
      <c r="A3525" s="14"/>
      <c r="B3525" s="14"/>
      <c r="C3525" s="14"/>
      <c r="D3525" s="14"/>
      <c r="E3525" s="14"/>
      <c r="F3525" s="14"/>
      <c r="G3525" s="14"/>
      <c r="H3525" s="14"/>
      <c r="I3525" s="14"/>
      <c r="J3525" s="14"/>
      <c r="K3525" s="14"/>
      <c r="L3525" s="14"/>
      <c r="M3525" s="14"/>
      <c r="N3525" s="14"/>
      <c r="O3525" s="14"/>
      <c r="Q3525" s="14" t="str">
        <f>IF(moras!H3517="SI", moras!C3517, "")</f>
        <v/>
      </c>
      <c r="R3525" s="14">
        <f>IF(moras!H3517="NO", moras!C3517, "")</f>
        <v>278030</v>
      </c>
      <c r="S3525" s="14">
        <f t="shared" si="57"/>
        <v>-278030</v>
      </c>
      <c r="T3525" s="14"/>
      <c r="U3525" s="14"/>
      <c r="V3525" s="14"/>
      <c r="W3525" s="14"/>
      <c r="X3525" s="14"/>
      <c r="Y3525" s="14"/>
      <c r="Z3525" s="14"/>
      <c r="AA3525" s="14"/>
      <c r="AB3525" s="14"/>
      <c r="AC3525" s="14"/>
      <c r="AD3525" s="14"/>
      <c r="AE3525" s="14"/>
      <c r="AF3525" s="14"/>
      <c r="AG3525" s="14"/>
      <c r="AH3525" s="14"/>
      <c r="AI3525" s="14"/>
      <c r="AJ3525" s="14"/>
      <c r="AK3525" s="14"/>
      <c r="AL3525" s="14"/>
    </row>
    <row r="3526" spans="1:38">
      <c r="A3526" s="14"/>
      <c r="B3526" s="14"/>
      <c r="C3526" s="14"/>
      <c r="D3526" s="14"/>
      <c r="E3526" s="14"/>
      <c r="F3526" s="14"/>
      <c r="G3526" s="14"/>
      <c r="H3526" s="14"/>
      <c r="I3526" s="14"/>
      <c r="J3526" s="14"/>
      <c r="K3526" s="14"/>
      <c r="L3526" s="14"/>
      <c r="M3526" s="14"/>
      <c r="N3526" s="14"/>
      <c r="O3526" s="14"/>
      <c r="Q3526" s="14" t="str">
        <f>IF(moras!H3518="SI", moras!C3518, "")</f>
        <v/>
      </c>
      <c r="R3526" s="14">
        <f>IF(moras!H3518="NO", moras!C3518, "")</f>
        <v>331181</v>
      </c>
      <c r="S3526" s="14">
        <f t="shared" si="57"/>
        <v>-331181</v>
      </c>
      <c r="T3526" s="14"/>
      <c r="U3526" s="14"/>
      <c r="V3526" s="14"/>
      <c r="W3526" s="14"/>
      <c r="X3526" s="14"/>
      <c r="Y3526" s="14"/>
      <c r="Z3526" s="14"/>
      <c r="AA3526" s="14"/>
      <c r="AB3526" s="14"/>
      <c r="AC3526" s="14"/>
      <c r="AD3526" s="14"/>
      <c r="AE3526" s="14"/>
      <c r="AF3526" s="14"/>
      <c r="AG3526" s="14"/>
      <c r="AH3526" s="14"/>
      <c r="AI3526" s="14"/>
      <c r="AJ3526" s="14"/>
      <c r="AK3526" s="14"/>
      <c r="AL3526" s="14"/>
    </row>
    <row r="3527" spans="1:38">
      <c r="A3527" s="14"/>
      <c r="B3527" s="14"/>
      <c r="C3527" s="14"/>
      <c r="D3527" s="14"/>
      <c r="E3527" s="14"/>
      <c r="F3527" s="14"/>
      <c r="G3527" s="14"/>
      <c r="H3527" s="14"/>
      <c r="I3527" s="14"/>
      <c r="J3527" s="14"/>
      <c r="K3527" s="14"/>
      <c r="L3527" s="14"/>
      <c r="M3527" s="14"/>
      <c r="N3527" s="14"/>
      <c r="O3527" s="14"/>
      <c r="Q3527" s="14" t="str">
        <f>IF(moras!H3519="SI", moras!C3519, "")</f>
        <v/>
      </c>
      <c r="R3527" s="14">
        <f>IF(moras!H3519="NO", moras!C3519, "")</f>
        <v>1516000</v>
      </c>
      <c r="S3527" s="14">
        <f t="shared" si="57"/>
        <v>-1516000</v>
      </c>
      <c r="T3527" s="14"/>
      <c r="U3527" s="14"/>
      <c r="V3527" s="14"/>
      <c r="W3527" s="14"/>
      <c r="X3527" s="14"/>
      <c r="Y3527" s="14"/>
      <c r="Z3527" s="14"/>
      <c r="AA3527" s="14"/>
      <c r="AB3527" s="14"/>
      <c r="AC3527" s="14"/>
      <c r="AD3527" s="14"/>
      <c r="AE3527" s="14"/>
      <c r="AF3527" s="14"/>
      <c r="AG3527" s="14"/>
      <c r="AH3527" s="14"/>
      <c r="AI3527" s="14"/>
      <c r="AJ3527" s="14"/>
      <c r="AK3527" s="14"/>
      <c r="AL3527" s="14"/>
    </row>
    <row r="3528" spans="1:38">
      <c r="A3528" s="14"/>
      <c r="B3528" s="14"/>
      <c r="C3528" s="14"/>
      <c r="D3528" s="14"/>
      <c r="E3528" s="14"/>
      <c r="F3528" s="14"/>
      <c r="G3528" s="14"/>
      <c r="H3528" s="14"/>
      <c r="I3528" s="14"/>
      <c r="J3528" s="14"/>
      <c r="K3528" s="14"/>
      <c r="L3528" s="14"/>
      <c r="M3528" s="14"/>
      <c r="N3528" s="14"/>
      <c r="O3528" s="14"/>
      <c r="Q3528" s="14" t="str">
        <f>IF(moras!H3520="SI", moras!C3520, "")</f>
        <v/>
      </c>
      <c r="R3528" s="14">
        <f>IF(moras!H3520="NO", moras!C3520, "")</f>
        <v>298821</v>
      </c>
      <c r="S3528" s="14">
        <f t="shared" si="57"/>
        <v>-298821</v>
      </c>
      <c r="T3528" s="14"/>
      <c r="U3528" s="14"/>
      <c r="V3528" s="14"/>
      <c r="W3528" s="14"/>
      <c r="X3528" s="14"/>
      <c r="Y3528" s="14"/>
      <c r="Z3528" s="14"/>
      <c r="AA3528" s="14"/>
      <c r="AB3528" s="14"/>
      <c r="AC3528" s="14"/>
      <c r="AD3528" s="14"/>
      <c r="AE3528" s="14"/>
      <c r="AF3528" s="14"/>
      <c r="AG3528" s="14"/>
      <c r="AH3528" s="14"/>
      <c r="AI3528" s="14"/>
      <c r="AJ3528" s="14"/>
      <c r="AK3528" s="14"/>
      <c r="AL3528" s="14"/>
    </row>
    <row r="3529" spans="1:38">
      <c r="A3529" s="14"/>
      <c r="B3529" s="14"/>
      <c r="C3529" s="14"/>
      <c r="D3529" s="14"/>
      <c r="E3529" s="14"/>
      <c r="F3529" s="14"/>
      <c r="G3529" s="14"/>
      <c r="H3529" s="14"/>
      <c r="I3529" s="14"/>
      <c r="J3529" s="14"/>
      <c r="K3529" s="14"/>
      <c r="L3529" s="14"/>
      <c r="M3529" s="14"/>
      <c r="N3529" s="14"/>
      <c r="O3529" s="14"/>
      <c r="Q3529" s="14" t="str">
        <f>IF(moras!H3521="SI", moras!C3521, "")</f>
        <v/>
      </c>
      <c r="R3529" s="14">
        <f>IF(moras!H3521="NO", moras!C3521, "")</f>
        <v>550000</v>
      </c>
      <c r="S3529" s="14">
        <f t="shared" si="57"/>
        <v>-550000</v>
      </c>
      <c r="T3529" s="14"/>
      <c r="U3529" s="14"/>
      <c r="V3529" s="14"/>
      <c r="W3529" s="14"/>
      <c r="X3529" s="14"/>
      <c r="Y3529" s="14"/>
      <c r="Z3529" s="14"/>
      <c r="AA3529" s="14"/>
      <c r="AB3529" s="14"/>
      <c r="AC3529" s="14"/>
      <c r="AD3529" s="14"/>
      <c r="AE3529" s="14"/>
      <c r="AF3529" s="14"/>
      <c r="AG3529" s="14"/>
      <c r="AH3529" s="14"/>
      <c r="AI3529" s="14"/>
      <c r="AJ3529" s="14"/>
      <c r="AK3529" s="14"/>
      <c r="AL3529" s="14"/>
    </row>
    <row r="3530" spans="1:38">
      <c r="A3530" s="14"/>
      <c r="B3530" s="14"/>
      <c r="C3530" s="14"/>
      <c r="D3530" s="14"/>
      <c r="E3530" s="14"/>
      <c r="F3530" s="14"/>
      <c r="G3530" s="14"/>
      <c r="H3530" s="14"/>
      <c r="I3530" s="14"/>
      <c r="J3530" s="14"/>
      <c r="K3530" s="14"/>
      <c r="L3530" s="14"/>
      <c r="M3530" s="14"/>
      <c r="N3530" s="14"/>
      <c r="O3530" s="14"/>
      <c r="Q3530" s="14" t="str">
        <f>IF(moras!H3522="SI", moras!C3522, "")</f>
        <v/>
      </c>
      <c r="R3530" s="14">
        <f>IF(moras!H3522="NO", moras!C3522, "")</f>
        <v>1941122</v>
      </c>
      <c r="S3530" s="14">
        <f t="shared" si="57"/>
        <v>-1941122</v>
      </c>
      <c r="T3530" s="14"/>
      <c r="U3530" s="14"/>
      <c r="V3530" s="14"/>
      <c r="W3530" s="14"/>
      <c r="X3530" s="14"/>
      <c r="Y3530" s="14"/>
      <c r="Z3530" s="14"/>
      <c r="AA3530" s="14"/>
      <c r="AB3530" s="14"/>
      <c r="AC3530" s="14"/>
      <c r="AD3530" s="14"/>
      <c r="AE3530" s="14"/>
      <c r="AF3530" s="14"/>
      <c r="AG3530" s="14"/>
      <c r="AH3530" s="14"/>
      <c r="AI3530" s="14"/>
      <c r="AJ3530" s="14"/>
      <c r="AK3530" s="14"/>
      <c r="AL3530" s="14"/>
    </row>
    <row r="3531" spans="1:38">
      <c r="A3531" s="14"/>
      <c r="B3531" s="14"/>
      <c r="C3531" s="14"/>
      <c r="D3531" s="14"/>
      <c r="E3531" s="14"/>
      <c r="F3531" s="14"/>
      <c r="G3531" s="14"/>
      <c r="H3531" s="14"/>
      <c r="I3531" s="14"/>
      <c r="J3531" s="14"/>
      <c r="K3531" s="14"/>
      <c r="L3531" s="14"/>
      <c r="M3531" s="14"/>
      <c r="N3531" s="14"/>
      <c r="O3531" s="14"/>
      <c r="Q3531" s="14">
        <f>IF(moras!H3523="SI", moras!C3523, "")</f>
        <v>520421</v>
      </c>
      <c r="R3531" s="14" t="str">
        <f>IF(moras!H3523="NO", moras!C3523, "")</f>
        <v/>
      </c>
      <c r="S3531" s="14" t="e">
        <f t="shared" ref="S3531:S3594" si="58">-R3531</f>
        <v>#VALUE!</v>
      </c>
      <c r="T3531" s="14"/>
      <c r="U3531" s="14"/>
      <c r="V3531" s="14"/>
      <c r="W3531" s="14"/>
      <c r="X3531" s="14"/>
      <c r="Y3531" s="14"/>
      <c r="Z3531" s="14"/>
      <c r="AA3531" s="14"/>
      <c r="AB3531" s="14"/>
      <c r="AC3531" s="14"/>
      <c r="AD3531" s="14"/>
      <c r="AE3531" s="14"/>
      <c r="AF3531" s="14"/>
      <c r="AG3531" s="14"/>
      <c r="AH3531" s="14"/>
      <c r="AI3531" s="14"/>
      <c r="AJ3531" s="14"/>
      <c r="AK3531" s="14"/>
      <c r="AL3531" s="14"/>
    </row>
    <row r="3532" spans="1:38">
      <c r="A3532" s="14"/>
      <c r="B3532" s="14"/>
      <c r="C3532" s="14"/>
      <c r="D3532" s="14"/>
      <c r="E3532" s="14"/>
      <c r="F3532" s="14"/>
      <c r="G3532" s="14"/>
      <c r="H3532" s="14"/>
      <c r="I3532" s="14"/>
      <c r="J3532" s="14"/>
      <c r="K3532" s="14"/>
      <c r="L3532" s="14"/>
      <c r="M3532" s="14"/>
      <c r="N3532" s="14"/>
      <c r="O3532" s="14"/>
      <c r="Q3532" s="14" t="str">
        <f>IF(moras!H3524="SI", moras!C3524, "")</f>
        <v/>
      </c>
      <c r="R3532" s="14">
        <f>IF(moras!H3524="NO", moras!C3524, "")</f>
        <v>266312.05</v>
      </c>
      <c r="S3532" s="14">
        <f t="shared" si="58"/>
        <v>-266312.05</v>
      </c>
      <c r="T3532" s="14"/>
      <c r="U3532" s="14"/>
      <c r="V3532" s="14"/>
      <c r="W3532" s="14"/>
      <c r="X3532" s="14"/>
      <c r="Y3532" s="14"/>
      <c r="Z3532" s="14"/>
      <c r="AA3532" s="14"/>
      <c r="AB3532" s="14"/>
      <c r="AC3532" s="14"/>
      <c r="AD3532" s="14"/>
      <c r="AE3532" s="14"/>
      <c r="AF3532" s="14"/>
      <c r="AG3532" s="14"/>
      <c r="AH3532" s="14"/>
      <c r="AI3532" s="14"/>
      <c r="AJ3532" s="14"/>
      <c r="AK3532" s="14"/>
      <c r="AL3532" s="14"/>
    </row>
    <row r="3533" spans="1:38">
      <c r="A3533" s="14"/>
      <c r="B3533" s="14"/>
      <c r="C3533" s="14"/>
      <c r="D3533" s="14"/>
      <c r="E3533" s="14"/>
      <c r="F3533" s="14"/>
      <c r="G3533" s="14"/>
      <c r="H3533" s="14"/>
      <c r="I3533" s="14"/>
      <c r="J3533" s="14"/>
      <c r="K3533" s="14"/>
      <c r="L3533" s="14"/>
      <c r="M3533" s="14"/>
      <c r="N3533" s="14"/>
      <c r="O3533" s="14"/>
      <c r="Q3533" s="14" t="str">
        <f>IF(moras!H3525="SI", moras!C3525, "")</f>
        <v/>
      </c>
      <c r="R3533" s="14">
        <f>IF(moras!H3525="NO", moras!C3525, "")</f>
        <v>2743997</v>
      </c>
      <c r="S3533" s="14">
        <f t="shared" si="58"/>
        <v>-2743997</v>
      </c>
      <c r="T3533" s="14"/>
      <c r="U3533" s="14"/>
      <c r="V3533" s="14"/>
      <c r="W3533" s="14"/>
      <c r="X3533" s="14"/>
      <c r="Y3533" s="14"/>
      <c r="Z3533" s="14"/>
      <c r="AA3533" s="14"/>
      <c r="AB3533" s="14"/>
      <c r="AC3533" s="14"/>
      <c r="AD3533" s="14"/>
      <c r="AE3533" s="14"/>
      <c r="AF3533" s="14"/>
      <c r="AG3533" s="14"/>
      <c r="AH3533" s="14"/>
      <c r="AI3533" s="14"/>
      <c r="AJ3533" s="14"/>
      <c r="AK3533" s="14"/>
      <c r="AL3533" s="14"/>
    </row>
    <row r="3534" spans="1:38">
      <c r="A3534" s="14"/>
      <c r="B3534" s="14"/>
      <c r="C3534" s="14"/>
      <c r="D3534" s="14"/>
      <c r="E3534" s="14"/>
      <c r="F3534" s="14"/>
      <c r="G3534" s="14"/>
      <c r="H3534" s="14"/>
      <c r="I3534" s="14"/>
      <c r="J3534" s="14"/>
      <c r="K3534" s="14"/>
      <c r="L3534" s="14"/>
      <c r="M3534" s="14"/>
      <c r="N3534" s="14"/>
      <c r="O3534" s="14"/>
      <c r="Q3534" s="14" t="str">
        <f>IF(moras!H3526="SI", moras!C3526, "")</f>
        <v/>
      </c>
      <c r="R3534" s="14">
        <f>IF(moras!H3526="NO", moras!C3526, "")</f>
        <v>1125734.83</v>
      </c>
      <c r="S3534" s="14">
        <f t="shared" si="58"/>
        <v>-1125734.83</v>
      </c>
      <c r="T3534" s="14"/>
      <c r="U3534" s="14"/>
      <c r="V3534" s="14"/>
      <c r="W3534" s="14"/>
      <c r="X3534" s="14"/>
      <c r="Y3534" s="14"/>
      <c r="Z3534" s="14"/>
      <c r="AA3534" s="14"/>
      <c r="AB3534" s="14"/>
      <c r="AC3534" s="14"/>
      <c r="AD3534" s="14"/>
      <c r="AE3534" s="14"/>
      <c r="AF3534" s="14"/>
      <c r="AG3534" s="14"/>
      <c r="AH3534" s="14"/>
      <c r="AI3534" s="14"/>
      <c r="AJ3534" s="14"/>
      <c r="AK3534" s="14"/>
      <c r="AL3534" s="14"/>
    </row>
    <row r="3535" spans="1:38">
      <c r="A3535" s="14"/>
      <c r="B3535" s="14"/>
      <c r="C3535" s="14"/>
      <c r="D3535" s="14"/>
      <c r="E3535" s="14"/>
      <c r="F3535" s="14"/>
      <c r="G3535" s="14"/>
      <c r="H3535" s="14"/>
      <c r="I3535" s="14"/>
      <c r="J3535" s="14"/>
      <c r="K3535" s="14"/>
      <c r="L3535" s="14"/>
      <c r="M3535" s="14"/>
      <c r="N3535" s="14"/>
      <c r="O3535" s="14"/>
      <c r="Q3535" s="14" t="str">
        <f>IF(moras!H3527="SI", moras!C3527, "")</f>
        <v/>
      </c>
      <c r="R3535" s="14">
        <f>IF(moras!H3527="NO", moras!C3527, "")</f>
        <v>298270</v>
      </c>
      <c r="S3535" s="14">
        <f t="shared" si="58"/>
        <v>-298270</v>
      </c>
      <c r="T3535" s="14"/>
      <c r="U3535" s="14"/>
      <c r="V3535" s="14"/>
      <c r="W3535" s="14"/>
      <c r="X3535" s="14"/>
      <c r="Y3535" s="14"/>
      <c r="Z3535" s="14"/>
      <c r="AA3535" s="14"/>
      <c r="AB3535" s="14"/>
      <c r="AC3535" s="14"/>
      <c r="AD3535" s="14"/>
      <c r="AE3535" s="14"/>
      <c r="AF3535" s="14"/>
      <c r="AG3535" s="14"/>
      <c r="AH3535" s="14"/>
      <c r="AI3535" s="14"/>
      <c r="AJ3535" s="14"/>
      <c r="AK3535" s="14"/>
      <c r="AL3535" s="14"/>
    </row>
    <row r="3536" spans="1:38">
      <c r="A3536" s="14"/>
      <c r="B3536" s="14"/>
      <c r="C3536" s="14"/>
      <c r="D3536" s="14"/>
      <c r="E3536" s="14"/>
      <c r="F3536" s="14"/>
      <c r="G3536" s="14"/>
      <c r="H3536" s="14"/>
      <c r="I3536" s="14"/>
      <c r="J3536" s="14"/>
      <c r="K3536" s="14"/>
      <c r="L3536" s="14"/>
      <c r="M3536" s="14"/>
      <c r="N3536" s="14"/>
      <c r="O3536" s="14"/>
      <c r="Q3536" s="14">
        <f>IF(moras!H3528="SI", moras!C3528, "")</f>
        <v>266400</v>
      </c>
      <c r="R3536" s="14" t="str">
        <f>IF(moras!H3528="NO", moras!C3528, "")</f>
        <v/>
      </c>
      <c r="S3536" s="14" t="e">
        <f t="shared" si="58"/>
        <v>#VALUE!</v>
      </c>
      <c r="T3536" s="14"/>
      <c r="U3536" s="14"/>
      <c r="V3536" s="14"/>
      <c r="W3536" s="14"/>
      <c r="X3536" s="14"/>
      <c r="Y3536" s="14"/>
      <c r="Z3536" s="14"/>
      <c r="AA3536" s="14"/>
      <c r="AB3536" s="14"/>
      <c r="AC3536" s="14"/>
      <c r="AD3536" s="14"/>
      <c r="AE3536" s="14"/>
      <c r="AF3536" s="14"/>
      <c r="AG3536" s="14"/>
      <c r="AH3536" s="14"/>
      <c r="AI3536" s="14"/>
      <c r="AJ3536" s="14"/>
      <c r="AK3536" s="14"/>
      <c r="AL3536" s="14"/>
    </row>
    <row r="3537" spans="1:38">
      <c r="A3537" s="14"/>
      <c r="B3537" s="14"/>
      <c r="C3537" s="14"/>
      <c r="D3537" s="14"/>
      <c r="E3537" s="14"/>
      <c r="F3537" s="14"/>
      <c r="G3537" s="14"/>
      <c r="H3537" s="14"/>
      <c r="I3537" s="14"/>
      <c r="J3537" s="14"/>
      <c r="K3537" s="14"/>
      <c r="L3537" s="14"/>
      <c r="M3537" s="14"/>
      <c r="N3537" s="14"/>
      <c r="O3537" s="14"/>
      <c r="Q3537" s="14" t="str">
        <f>IF(moras!H3529="SI", moras!C3529, "")</f>
        <v/>
      </c>
      <c r="R3537" s="14">
        <f>IF(moras!H3529="NO", moras!C3529, "")</f>
        <v>297046</v>
      </c>
      <c r="S3537" s="14">
        <f t="shared" si="58"/>
        <v>-297046</v>
      </c>
      <c r="T3537" s="14"/>
      <c r="U3537" s="14"/>
      <c r="V3537" s="14"/>
      <c r="W3537" s="14"/>
      <c r="X3537" s="14"/>
      <c r="Y3537" s="14"/>
      <c r="Z3537" s="14"/>
      <c r="AA3537" s="14"/>
      <c r="AB3537" s="14"/>
      <c r="AC3537" s="14"/>
      <c r="AD3537" s="14"/>
      <c r="AE3537" s="14"/>
      <c r="AF3537" s="14"/>
      <c r="AG3537" s="14"/>
      <c r="AH3537" s="14"/>
      <c r="AI3537" s="14"/>
      <c r="AJ3537" s="14"/>
      <c r="AK3537" s="14"/>
      <c r="AL3537" s="14"/>
    </row>
    <row r="3538" spans="1:38">
      <c r="A3538" s="14"/>
      <c r="B3538" s="14"/>
      <c r="C3538" s="14"/>
      <c r="D3538" s="14"/>
      <c r="E3538" s="14"/>
      <c r="F3538" s="14"/>
      <c r="G3538" s="14"/>
      <c r="H3538" s="14"/>
      <c r="I3538" s="14"/>
      <c r="J3538" s="14"/>
      <c r="K3538" s="14"/>
      <c r="L3538" s="14"/>
      <c r="M3538" s="14"/>
      <c r="N3538" s="14"/>
      <c r="O3538" s="14"/>
      <c r="Q3538" s="14">
        <f>IF(moras!H3530="SI", moras!C3530, "")</f>
        <v>103000</v>
      </c>
      <c r="R3538" s="14" t="str">
        <f>IF(moras!H3530="NO", moras!C3530, "")</f>
        <v/>
      </c>
      <c r="S3538" s="14" t="e">
        <f t="shared" si="58"/>
        <v>#VALUE!</v>
      </c>
      <c r="T3538" s="14"/>
      <c r="U3538" s="14"/>
      <c r="V3538" s="14"/>
      <c r="W3538" s="14"/>
      <c r="X3538" s="14"/>
      <c r="Y3538" s="14"/>
      <c r="Z3538" s="14"/>
      <c r="AA3538" s="14"/>
      <c r="AB3538" s="14"/>
      <c r="AC3538" s="14"/>
      <c r="AD3538" s="14"/>
      <c r="AE3538" s="14"/>
      <c r="AF3538" s="14"/>
      <c r="AG3538" s="14"/>
      <c r="AH3538" s="14"/>
      <c r="AI3538" s="14"/>
      <c r="AJ3538" s="14"/>
      <c r="AK3538" s="14"/>
      <c r="AL3538" s="14"/>
    </row>
    <row r="3539" spans="1:38">
      <c r="A3539" s="14"/>
      <c r="B3539" s="14"/>
      <c r="C3539" s="14"/>
      <c r="D3539" s="14"/>
      <c r="E3539" s="14"/>
      <c r="F3539" s="14"/>
      <c r="G3539" s="14"/>
      <c r="H3539" s="14"/>
      <c r="I3539" s="14"/>
      <c r="J3539" s="14"/>
      <c r="K3539" s="14"/>
      <c r="L3539" s="14"/>
      <c r="M3539" s="14"/>
      <c r="N3539" s="14"/>
      <c r="O3539" s="14"/>
      <c r="Q3539" s="14" t="str">
        <f>IF(moras!H3531="SI", moras!C3531, "")</f>
        <v/>
      </c>
      <c r="R3539" s="14">
        <f>IF(moras!H3531="NO", moras!C3531, "")</f>
        <v>746762</v>
      </c>
      <c r="S3539" s="14">
        <f t="shared" si="58"/>
        <v>-746762</v>
      </c>
      <c r="T3539" s="14"/>
      <c r="U3539" s="14"/>
      <c r="V3539" s="14"/>
      <c r="W3539" s="14"/>
      <c r="X3539" s="14"/>
      <c r="Y3539" s="14"/>
      <c r="Z3539" s="14"/>
      <c r="AA3539" s="14"/>
      <c r="AB3539" s="14"/>
      <c r="AC3539" s="14"/>
      <c r="AD3539" s="14"/>
      <c r="AE3539" s="14"/>
      <c r="AF3539" s="14"/>
      <c r="AG3539" s="14"/>
      <c r="AH3539" s="14"/>
      <c r="AI3539" s="14"/>
      <c r="AJ3539" s="14"/>
      <c r="AK3539" s="14"/>
      <c r="AL3539" s="14"/>
    </row>
    <row r="3540" spans="1:38">
      <c r="A3540" s="14"/>
      <c r="B3540" s="14"/>
      <c r="C3540" s="14"/>
      <c r="D3540" s="14"/>
      <c r="E3540" s="14"/>
      <c r="F3540" s="14"/>
      <c r="G3540" s="14"/>
      <c r="H3540" s="14"/>
      <c r="I3540" s="14"/>
      <c r="J3540" s="14"/>
      <c r="K3540" s="14"/>
      <c r="L3540" s="14"/>
      <c r="M3540" s="14"/>
      <c r="N3540" s="14"/>
      <c r="O3540" s="14"/>
      <c r="Q3540" s="14">
        <f>IF(moras!H3532="SI", moras!C3532, "")</f>
        <v>312000</v>
      </c>
      <c r="R3540" s="14" t="str">
        <f>IF(moras!H3532="NO", moras!C3532, "")</f>
        <v/>
      </c>
      <c r="S3540" s="14" t="e">
        <f t="shared" si="58"/>
        <v>#VALUE!</v>
      </c>
      <c r="T3540" s="14"/>
      <c r="U3540" s="14"/>
      <c r="V3540" s="14"/>
      <c r="W3540" s="14"/>
      <c r="X3540" s="14"/>
      <c r="Y3540" s="14"/>
      <c r="Z3540" s="14"/>
      <c r="AA3540" s="14"/>
      <c r="AB3540" s="14"/>
      <c r="AC3540" s="14"/>
      <c r="AD3540" s="14"/>
      <c r="AE3540" s="14"/>
      <c r="AF3540" s="14"/>
      <c r="AG3540" s="14"/>
      <c r="AH3540" s="14"/>
      <c r="AI3540" s="14"/>
      <c r="AJ3540" s="14"/>
      <c r="AK3540" s="14"/>
      <c r="AL3540" s="14"/>
    </row>
    <row r="3541" spans="1:38">
      <c r="A3541" s="14"/>
      <c r="B3541" s="14"/>
      <c r="C3541" s="14"/>
      <c r="D3541" s="14"/>
      <c r="E3541" s="14"/>
      <c r="F3541" s="14"/>
      <c r="G3541" s="14"/>
      <c r="H3541" s="14"/>
      <c r="I3541" s="14"/>
      <c r="J3541" s="14"/>
      <c r="K3541" s="14"/>
      <c r="L3541" s="14"/>
      <c r="M3541" s="14"/>
      <c r="N3541" s="14"/>
      <c r="O3541" s="14"/>
      <c r="Q3541" s="14" t="str">
        <f>IF(moras!H3533="SI", moras!C3533, "")</f>
        <v/>
      </c>
      <c r="R3541" s="14">
        <f>IF(moras!H3533="NO", moras!C3533, "")</f>
        <v>302470</v>
      </c>
      <c r="S3541" s="14">
        <f t="shared" si="58"/>
        <v>-302470</v>
      </c>
      <c r="T3541" s="14"/>
      <c r="U3541" s="14"/>
      <c r="V3541" s="14"/>
      <c r="W3541" s="14"/>
      <c r="X3541" s="14"/>
      <c r="Y3541" s="14"/>
      <c r="Z3541" s="14"/>
      <c r="AA3541" s="14"/>
      <c r="AB3541" s="14"/>
      <c r="AC3541" s="14"/>
      <c r="AD3541" s="14"/>
      <c r="AE3541" s="14"/>
      <c r="AF3541" s="14"/>
      <c r="AG3541" s="14"/>
      <c r="AH3541" s="14"/>
      <c r="AI3541" s="14"/>
      <c r="AJ3541" s="14"/>
      <c r="AK3541" s="14"/>
      <c r="AL3541" s="14"/>
    </row>
    <row r="3542" spans="1:38">
      <c r="A3542" s="14"/>
      <c r="B3542" s="14"/>
      <c r="C3542" s="14"/>
      <c r="D3542" s="14"/>
      <c r="E3542" s="14"/>
      <c r="F3542" s="14"/>
      <c r="G3542" s="14"/>
      <c r="H3542" s="14"/>
      <c r="I3542" s="14"/>
      <c r="J3542" s="14"/>
      <c r="K3542" s="14"/>
      <c r="L3542" s="14"/>
      <c r="M3542" s="14"/>
      <c r="N3542" s="14"/>
      <c r="O3542" s="14"/>
      <c r="Q3542" s="14" t="str">
        <f>IF(moras!H3534="SI", moras!C3534, "")</f>
        <v/>
      </c>
      <c r="R3542" s="14">
        <f>IF(moras!H3534="NO", moras!C3534, "")</f>
        <v>242811.62</v>
      </c>
      <c r="S3542" s="14">
        <f t="shared" si="58"/>
        <v>-242811.62</v>
      </c>
      <c r="T3542" s="14"/>
      <c r="U3542" s="14"/>
      <c r="V3542" s="14"/>
      <c r="W3542" s="14"/>
      <c r="X3542" s="14"/>
      <c r="Y3542" s="14"/>
      <c r="Z3542" s="14"/>
      <c r="AA3542" s="14"/>
      <c r="AB3542" s="14"/>
      <c r="AC3542" s="14"/>
      <c r="AD3542" s="14"/>
      <c r="AE3542" s="14"/>
      <c r="AF3542" s="14"/>
      <c r="AG3542" s="14"/>
      <c r="AH3542" s="14"/>
      <c r="AI3542" s="14"/>
      <c r="AJ3542" s="14"/>
      <c r="AK3542" s="14"/>
      <c r="AL3542" s="14"/>
    </row>
    <row r="3543" spans="1:38">
      <c r="A3543" s="14"/>
      <c r="B3543" s="14"/>
      <c r="C3543" s="14"/>
      <c r="D3543" s="14"/>
      <c r="E3543" s="14"/>
      <c r="F3543" s="14"/>
      <c r="G3543" s="14"/>
      <c r="H3543" s="14"/>
      <c r="I3543" s="14"/>
      <c r="J3543" s="14"/>
      <c r="K3543" s="14"/>
      <c r="L3543" s="14"/>
      <c r="M3543" s="14"/>
      <c r="N3543" s="14"/>
      <c r="O3543" s="14"/>
      <c r="Q3543" s="14" t="str">
        <f>IF(moras!H3535="SI", moras!C3535, "")</f>
        <v/>
      </c>
      <c r="R3543" s="14">
        <f>IF(moras!H3535="NO", moras!C3535, "")</f>
        <v>510544</v>
      </c>
      <c r="S3543" s="14">
        <f t="shared" si="58"/>
        <v>-510544</v>
      </c>
      <c r="T3543" s="14"/>
      <c r="U3543" s="14"/>
      <c r="V3543" s="14"/>
      <c r="W3543" s="14"/>
      <c r="X3543" s="14"/>
      <c r="Y3543" s="14"/>
      <c r="Z3543" s="14"/>
      <c r="AA3543" s="14"/>
      <c r="AB3543" s="14"/>
      <c r="AC3543" s="14"/>
      <c r="AD3543" s="14"/>
      <c r="AE3543" s="14"/>
      <c r="AF3543" s="14"/>
      <c r="AG3543" s="14"/>
      <c r="AH3543" s="14"/>
      <c r="AI3543" s="14"/>
      <c r="AJ3543" s="14"/>
      <c r="AK3543" s="14"/>
      <c r="AL3543" s="14"/>
    </row>
    <row r="3544" spans="1:38">
      <c r="A3544" s="14"/>
      <c r="B3544" s="14"/>
      <c r="C3544" s="14"/>
      <c r="D3544" s="14"/>
      <c r="E3544" s="14"/>
      <c r="F3544" s="14"/>
      <c r="G3544" s="14"/>
      <c r="H3544" s="14"/>
      <c r="I3544" s="14"/>
      <c r="J3544" s="14"/>
      <c r="K3544" s="14"/>
      <c r="L3544" s="14"/>
      <c r="M3544" s="14"/>
      <c r="N3544" s="14"/>
      <c r="O3544" s="14"/>
      <c r="Q3544" s="14" t="str">
        <f>IF(moras!H3536="SI", moras!C3536, "")</f>
        <v/>
      </c>
      <c r="R3544" s="14">
        <f>IF(moras!H3536="NO", moras!C3536, "")</f>
        <v>639148</v>
      </c>
      <c r="S3544" s="14">
        <f t="shared" si="58"/>
        <v>-639148</v>
      </c>
      <c r="T3544" s="14"/>
      <c r="U3544" s="14"/>
      <c r="V3544" s="14"/>
      <c r="W3544" s="14"/>
      <c r="X3544" s="14"/>
      <c r="Y3544" s="14"/>
      <c r="Z3544" s="14"/>
      <c r="AA3544" s="14"/>
      <c r="AB3544" s="14"/>
      <c r="AC3544" s="14"/>
      <c r="AD3544" s="14"/>
      <c r="AE3544" s="14"/>
      <c r="AF3544" s="14"/>
      <c r="AG3544" s="14"/>
      <c r="AH3544" s="14"/>
      <c r="AI3544" s="14"/>
      <c r="AJ3544" s="14"/>
      <c r="AK3544" s="14"/>
      <c r="AL3544" s="14"/>
    </row>
    <row r="3545" spans="1:38">
      <c r="A3545" s="14"/>
      <c r="B3545" s="14"/>
      <c r="C3545" s="14"/>
      <c r="D3545" s="14"/>
      <c r="E3545" s="14"/>
      <c r="F3545" s="14"/>
      <c r="G3545" s="14"/>
      <c r="H3545" s="14"/>
      <c r="I3545" s="14"/>
      <c r="J3545" s="14"/>
      <c r="K3545" s="14"/>
      <c r="L3545" s="14"/>
      <c r="M3545" s="14"/>
      <c r="N3545" s="14"/>
      <c r="O3545" s="14"/>
      <c r="Q3545" s="14">
        <f>IF(moras!H3537="SI", moras!C3537, "")</f>
        <v>417679</v>
      </c>
      <c r="R3545" s="14" t="str">
        <f>IF(moras!H3537="NO", moras!C3537, "")</f>
        <v/>
      </c>
      <c r="S3545" s="14" t="e">
        <f t="shared" si="58"/>
        <v>#VALUE!</v>
      </c>
      <c r="T3545" s="14"/>
      <c r="U3545" s="14"/>
      <c r="V3545" s="14"/>
      <c r="W3545" s="14"/>
      <c r="X3545" s="14"/>
      <c r="Y3545" s="14"/>
      <c r="Z3545" s="14"/>
      <c r="AA3545" s="14"/>
      <c r="AB3545" s="14"/>
      <c r="AC3545" s="14"/>
      <c r="AD3545" s="14"/>
      <c r="AE3545" s="14"/>
      <c r="AF3545" s="14"/>
      <c r="AG3545" s="14"/>
      <c r="AH3545" s="14"/>
      <c r="AI3545" s="14"/>
      <c r="AJ3545" s="14"/>
      <c r="AK3545" s="14"/>
      <c r="AL3545" s="14"/>
    </row>
    <row r="3546" spans="1:38">
      <c r="A3546" s="14"/>
      <c r="B3546" s="14"/>
      <c r="C3546" s="14"/>
      <c r="D3546" s="14"/>
      <c r="E3546" s="14"/>
      <c r="F3546" s="14"/>
      <c r="G3546" s="14"/>
      <c r="H3546" s="14"/>
      <c r="I3546" s="14"/>
      <c r="J3546" s="14"/>
      <c r="K3546" s="14"/>
      <c r="L3546" s="14"/>
      <c r="M3546" s="14"/>
      <c r="N3546" s="14"/>
      <c r="O3546" s="14"/>
      <c r="Q3546" s="14" t="str">
        <f>IF(moras!H3538="SI", moras!C3538, "")</f>
        <v/>
      </c>
      <c r="R3546" s="14">
        <f>IF(moras!H3538="NO", moras!C3538, "")</f>
        <v>283144</v>
      </c>
      <c r="S3546" s="14">
        <f t="shared" si="58"/>
        <v>-283144</v>
      </c>
      <c r="T3546" s="14"/>
      <c r="U3546" s="14"/>
      <c r="V3546" s="14"/>
      <c r="W3546" s="14"/>
      <c r="X3546" s="14"/>
      <c r="Y3546" s="14"/>
      <c r="Z3546" s="14"/>
      <c r="AA3546" s="14"/>
      <c r="AB3546" s="14"/>
      <c r="AC3546" s="14"/>
      <c r="AD3546" s="14"/>
      <c r="AE3546" s="14"/>
      <c r="AF3546" s="14"/>
      <c r="AG3546" s="14"/>
      <c r="AH3546" s="14"/>
      <c r="AI3546" s="14"/>
      <c r="AJ3546" s="14"/>
      <c r="AK3546" s="14"/>
      <c r="AL3546" s="14"/>
    </row>
    <row r="3547" spans="1:38">
      <c r="A3547" s="14"/>
      <c r="B3547" s="14"/>
      <c r="C3547" s="14"/>
      <c r="D3547" s="14"/>
      <c r="E3547" s="14"/>
      <c r="F3547" s="14"/>
      <c r="G3547" s="14"/>
      <c r="H3547" s="14"/>
      <c r="I3547" s="14"/>
      <c r="J3547" s="14"/>
      <c r="K3547" s="14"/>
      <c r="L3547" s="14"/>
      <c r="M3547" s="14"/>
      <c r="N3547" s="14"/>
      <c r="O3547" s="14"/>
      <c r="Q3547" s="14" t="str">
        <f>IF(moras!H3539="SI", moras!C3539, "")</f>
        <v/>
      </c>
      <c r="R3547" s="14">
        <f>IF(moras!H3539="NO", moras!C3539, "")</f>
        <v>468729</v>
      </c>
      <c r="S3547" s="14">
        <f t="shared" si="58"/>
        <v>-468729</v>
      </c>
      <c r="T3547" s="14"/>
      <c r="U3547" s="14"/>
      <c r="V3547" s="14"/>
      <c r="W3547" s="14"/>
      <c r="X3547" s="14"/>
      <c r="Y3547" s="14"/>
      <c r="Z3547" s="14"/>
      <c r="AA3547" s="14"/>
      <c r="AB3547" s="14"/>
      <c r="AC3547" s="14"/>
      <c r="AD3547" s="14"/>
      <c r="AE3547" s="14"/>
      <c r="AF3547" s="14"/>
      <c r="AG3547" s="14"/>
      <c r="AH3547" s="14"/>
      <c r="AI3547" s="14"/>
      <c r="AJ3547" s="14"/>
      <c r="AK3547" s="14"/>
      <c r="AL3547" s="14"/>
    </row>
    <row r="3548" spans="1:38">
      <c r="A3548" s="14"/>
      <c r="B3548" s="14"/>
      <c r="C3548" s="14"/>
      <c r="D3548" s="14"/>
      <c r="E3548" s="14"/>
      <c r="F3548" s="14"/>
      <c r="G3548" s="14"/>
      <c r="H3548" s="14"/>
      <c r="I3548" s="14"/>
      <c r="J3548" s="14"/>
      <c r="K3548" s="14"/>
      <c r="L3548" s="14"/>
      <c r="M3548" s="14"/>
      <c r="N3548" s="14"/>
      <c r="O3548" s="14"/>
      <c r="Q3548" s="14">
        <f>IF(moras!H3540="SI", moras!C3540, "")</f>
        <v>413858.99</v>
      </c>
      <c r="R3548" s="14" t="str">
        <f>IF(moras!H3540="NO", moras!C3540, "")</f>
        <v/>
      </c>
      <c r="S3548" s="14" t="e">
        <f t="shared" si="58"/>
        <v>#VALUE!</v>
      </c>
      <c r="T3548" s="14"/>
      <c r="U3548" s="14"/>
      <c r="V3548" s="14"/>
      <c r="W3548" s="14"/>
      <c r="X3548" s="14"/>
      <c r="Y3548" s="14"/>
      <c r="Z3548" s="14"/>
      <c r="AA3548" s="14"/>
      <c r="AB3548" s="14"/>
      <c r="AC3548" s="14"/>
      <c r="AD3548" s="14"/>
      <c r="AE3548" s="14"/>
      <c r="AF3548" s="14"/>
      <c r="AG3548" s="14"/>
      <c r="AH3548" s="14"/>
      <c r="AI3548" s="14"/>
      <c r="AJ3548" s="14"/>
      <c r="AK3548" s="14"/>
      <c r="AL3548" s="14"/>
    </row>
    <row r="3549" spans="1:38">
      <c r="A3549" s="14"/>
      <c r="B3549" s="14"/>
      <c r="C3549" s="14"/>
      <c r="D3549" s="14"/>
      <c r="E3549" s="14"/>
      <c r="F3549" s="14"/>
      <c r="G3549" s="14"/>
      <c r="H3549" s="14"/>
      <c r="I3549" s="14"/>
      <c r="J3549" s="14"/>
      <c r="K3549" s="14"/>
      <c r="L3549" s="14"/>
      <c r="M3549" s="14"/>
      <c r="N3549" s="14"/>
      <c r="O3549" s="14"/>
      <c r="Q3549" s="14" t="str">
        <f>IF(moras!H3541="SI", moras!C3541, "")</f>
        <v/>
      </c>
      <c r="R3549" s="14">
        <f>IF(moras!H3541="NO", moras!C3541, "")</f>
        <v>585136.5</v>
      </c>
      <c r="S3549" s="14">
        <f t="shared" si="58"/>
        <v>-585136.5</v>
      </c>
      <c r="T3549" s="14"/>
      <c r="U3549" s="14"/>
      <c r="V3549" s="14"/>
      <c r="W3549" s="14"/>
      <c r="X3549" s="14"/>
      <c r="Y3549" s="14"/>
      <c r="Z3549" s="14"/>
      <c r="AA3549" s="14"/>
      <c r="AB3549" s="14"/>
      <c r="AC3549" s="14"/>
      <c r="AD3549" s="14"/>
      <c r="AE3549" s="14"/>
      <c r="AF3549" s="14"/>
      <c r="AG3549" s="14"/>
      <c r="AH3549" s="14"/>
      <c r="AI3549" s="14"/>
      <c r="AJ3549" s="14"/>
      <c r="AK3549" s="14"/>
      <c r="AL3549" s="14"/>
    </row>
    <row r="3550" spans="1:38">
      <c r="A3550" s="14"/>
      <c r="B3550" s="14"/>
      <c r="C3550" s="14"/>
      <c r="D3550" s="14"/>
      <c r="E3550" s="14"/>
      <c r="F3550" s="14"/>
      <c r="G3550" s="14"/>
      <c r="H3550" s="14"/>
      <c r="I3550" s="14"/>
      <c r="J3550" s="14"/>
      <c r="K3550" s="14"/>
      <c r="L3550" s="14"/>
      <c r="M3550" s="14"/>
      <c r="N3550" s="14"/>
      <c r="O3550" s="14"/>
      <c r="Q3550" s="14" t="str">
        <f>IF(moras!H3542="SI", moras!C3542, "")</f>
        <v/>
      </c>
      <c r="R3550" s="14">
        <f>IF(moras!H3542="NO", moras!C3542, "")</f>
        <v>11900</v>
      </c>
      <c r="S3550" s="14">
        <f t="shared" si="58"/>
        <v>-11900</v>
      </c>
      <c r="T3550" s="14"/>
      <c r="U3550" s="14"/>
      <c r="V3550" s="14"/>
      <c r="W3550" s="14"/>
      <c r="X3550" s="14"/>
      <c r="Y3550" s="14"/>
      <c r="Z3550" s="14"/>
      <c r="AA3550" s="14"/>
      <c r="AB3550" s="14"/>
      <c r="AC3550" s="14"/>
      <c r="AD3550" s="14"/>
      <c r="AE3550" s="14"/>
      <c r="AF3550" s="14"/>
      <c r="AG3550" s="14"/>
      <c r="AH3550" s="14"/>
      <c r="AI3550" s="14"/>
      <c r="AJ3550" s="14"/>
      <c r="AK3550" s="14"/>
      <c r="AL3550" s="14"/>
    </row>
    <row r="3551" spans="1:38">
      <c r="A3551" s="14"/>
      <c r="B3551" s="14"/>
      <c r="C3551" s="14"/>
      <c r="D3551" s="14"/>
      <c r="E3551" s="14"/>
      <c r="F3551" s="14"/>
      <c r="G3551" s="14"/>
      <c r="H3551" s="14"/>
      <c r="I3551" s="14"/>
      <c r="J3551" s="14"/>
      <c r="K3551" s="14"/>
      <c r="L3551" s="14"/>
      <c r="M3551" s="14"/>
      <c r="N3551" s="14"/>
      <c r="O3551" s="14"/>
      <c r="Q3551" s="14" t="str">
        <f>IF(moras!H3543="SI", moras!C3543, "")</f>
        <v/>
      </c>
      <c r="R3551" s="14">
        <f>IF(moras!H3543="NO", moras!C3543, "")</f>
        <v>371501</v>
      </c>
      <c r="S3551" s="14">
        <f t="shared" si="58"/>
        <v>-371501</v>
      </c>
      <c r="T3551" s="14"/>
      <c r="U3551" s="14"/>
      <c r="V3551" s="14"/>
      <c r="W3551" s="14"/>
      <c r="X3551" s="14"/>
      <c r="Y3551" s="14"/>
      <c r="Z3551" s="14"/>
      <c r="AA3551" s="14"/>
      <c r="AB3551" s="14"/>
      <c r="AC3551" s="14"/>
      <c r="AD3551" s="14"/>
      <c r="AE3551" s="14"/>
      <c r="AF3551" s="14"/>
      <c r="AG3551" s="14"/>
      <c r="AH3551" s="14"/>
      <c r="AI3551" s="14"/>
      <c r="AJ3551" s="14"/>
      <c r="AK3551" s="14"/>
      <c r="AL3551" s="14"/>
    </row>
    <row r="3552" spans="1:38">
      <c r="A3552" s="14"/>
      <c r="B3552" s="14"/>
      <c r="C3552" s="14"/>
      <c r="D3552" s="14"/>
      <c r="E3552" s="14"/>
      <c r="F3552" s="14"/>
      <c r="G3552" s="14"/>
      <c r="H3552" s="14"/>
      <c r="I3552" s="14"/>
      <c r="J3552" s="14"/>
      <c r="K3552" s="14"/>
      <c r="L3552" s="14"/>
      <c r="M3552" s="14"/>
      <c r="N3552" s="14"/>
      <c r="O3552" s="14"/>
      <c r="Q3552" s="14">
        <f>IF(moras!H3544="SI", moras!C3544, "")</f>
        <v>639148</v>
      </c>
      <c r="R3552" s="14" t="str">
        <f>IF(moras!H3544="NO", moras!C3544, "")</f>
        <v/>
      </c>
      <c r="S3552" s="14" t="e">
        <f t="shared" si="58"/>
        <v>#VALUE!</v>
      </c>
      <c r="T3552" s="14"/>
      <c r="U3552" s="14"/>
      <c r="V3552" s="14"/>
      <c r="W3552" s="14"/>
      <c r="X3552" s="14"/>
      <c r="Y3552" s="14"/>
      <c r="Z3552" s="14"/>
      <c r="AA3552" s="14"/>
      <c r="AB3552" s="14"/>
      <c r="AC3552" s="14"/>
      <c r="AD3552" s="14"/>
      <c r="AE3552" s="14"/>
      <c r="AF3552" s="14"/>
      <c r="AG3552" s="14"/>
      <c r="AH3552" s="14"/>
      <c r="AI3552" s="14"/>
      <c r="AJ3552" s="14"/>
      <c r="AK3552" s="14"/>
      <c r="AL3552" s="14"/>
    </row>
    <row r="3553" spans="1:38">
      <c r="A3553" s="14"/>
      <c r="B3553" s="14"/>
      <c r="C3553" s="14"/>
      <c r="D3553" s="14"/>
      <c r="E3553" s="14"/>
      <c r="F3553" s="14"/>
      <c r="G3553" s="14"/>
      <c r="H3553" s="14"/>
      <c r="I3553" s="14"/>
      <c r="J3553" s="14"/>
      <c r="K3553" s="14"/>
      <c r="L3553" s="14"/>
      <c r="M3553" s="14"/>
      <c r="N3553" s="14"/>
      <c r="O3553" s="14"/>
      <c r="Q3553" s="14" t="str">
        <f>IF(moras!H3545="SI", moras!C3545, "")</f>
        <v/>
      </c>
      <c r="R3553" s="14">
        <f>IF(moras!H3545="NO", moras!C3545, "")</f>
        <v>707308.6</v>
      </c>
      <c r="S3553" s="14">
        <f t="shared" si="58"/>
        <v>-707308.6</v>
      </c>
      <c r="T3553" s="14"/>
      <c r="U3553" s="14"/>
      <c r="V3553" s="14"/>
      <c r="W3553" s="14"/>
      <c r="X3553" s="14"/>
      <c r="Y3553" s="14"/>
      <c r="Z3553" s="14"/>
      <c r="AA3553" s="14"/>
      <c r="AB3553" s="14"/>
      <c r="AC3553" s="14"/>
      <c r="AD3553" s="14"/>
      <c r="AE3553" s="14"/>
      <c r="AF3553" s="14"/>
      <c r="AG3553" s="14"/>
      <c r="AH3553" s="14"/>
      <c r="AI3553" s="14"/>
      <c r="AJ3553" s="14"/>
      <c r="AK3553" s="14"/>
      <c r="AL3553" s="14"/>
    </row>
    <row r="3554" spans="1:38">
      <c r="A3554" s="14"/>
      <c r="B3554" s="14"/>
      <c r="C3554" s="14"/>
      <c r="D3554" s="14"/>
      <c r="E3554" s="14"/>
      <c r="F3554" s="14"/>
      <c r="G3554" s="14"/>
      <c r="H3554" s="14"/>
      <c r="I3554" s="14"/>
      <c r="J3554" s="14"/>
      <c r="K3554" s="14"/>
      <c r="L3554" s="14"/>
      <c r="M3554" s="14"/>
      <c r="N3554" s="14"/>
      <c r="O3554" s="14"/>
      <c r="Q3554" s="14" t="str">
        <f>IF(moras!H3546="SI", moras!C3546, "")</f>
        <v/>
      </c>
      <c r="R3554" s="14">
        <f>IF(moras!H3546="NO", moras!C3546, "")</f>
        <v>573826</v>
      </c>
      <c r="S3554" s="14">
        <f t="shared" si="58"/>
        <v>-573826</v>
      </c>
      <c r="T3554" s="14"/>
      <c r="U3554" s="14"/>
      <c r="V3554" s="14"/>
      <c r="W3554" s="14"/>
      <c r="X3554" s="14"/>
      <c r="Y3554" s="14"/>
      <c r="Z3554" s="14"/>
      <c r="AA3554" s="14"/>
      <c r="AB3554" s="14"/>
      <c r="AC3554" s="14"/>
      <c r="AD3554" s="14"/>
      <c r="AE3554" s="14"/>
      <c r="AF3554" s="14"/>
      <c r="AG3554" s="14"/>
      <c r="AH3554" s="14"/>
      <c r="AI3554" s="14"/>
      <c r="AJ3554" s="14"/>
      <c r="AK3554" s="14"/>
      <c r="AL3554" s="14"/>
    </row>
    <row r="3555" spans="1:38">
      <c r="A3555" s="14"/>
      <c r="B3555" s="14"/>
      <c r="C3555" s="14"/>
      <c r="D3555" s="14"/>
      <c r="E3555" s="14"/>
      <c r="F3555" s="14"/>
      <c r="G3555" s="14"/>
      <c r="H3555" s="14"/>
      <c r="I3555" s="14"/>
      <c r="J3555" s="14"/>
      <c r="K3555" s="14"/>
      <c r="L3555" s="14"/>
      <c r="M3555" s="14"/>
      <c r="N3555" s="14"/>
      <c r="O3555" s="14"/>
      <c r="Q3555" s="14" t="str">
        <f>IF(moras!H3547="SI", moras!C3547, "")</f>
        <v/>
      </c>
      <c r="R3555" s="14">
        <f>IF(moras!H3547="NO", moras!C3547, "")</f>
        <v>1355000</v>
      </c>
      <c r="S3555" s="14">
        <f t="shared" si="58"/>
        <v>-1355000</v>
      </c>
      <c r="T3555" s="14"/>
      <c r="U3555" s="14"/>
      <c r="V3555" s="14"/>
      <c r="W3555" s="14"/>
      <c r="X3555" s="14"/>
      <c r="Y3555" s="14"/>
      <c r="Z3555" s="14"/>
      <c r="AA3555" s="14"/>
      <c r="AB3555" s="14"/>
      <c r="AC3555" s="14"/>
      <c r="AD3555" s="14"/>
      <c r="AE3555" s="14"/>
      <c r="AF3555" s="14"/>
      <c r="AG3555" s="14"/>
      <c r="AH3555" s="14"/>
      <c r="AI3555" s="14"/>
      <c r="AJ3555" s="14"/>
      <c r="AK3555" s="14"/>
      <c r="AL3555" s="14"/>
    </row>
    <row r="3556" spans="1:38">
      <c r="A3556" s="14"/>
      <c r="B3556" s="14"/>
      <c r="C3556" s="14"/>
      <c r="D3556" s="14"/>
      <c r="E3556" s="14"/>
      <c r="F3556" s="14"/>
      <c r="G3556" s="14"/>
      <c r="H3556" s="14"/>
      <c r="I3556" s="14"/>
      <c r="J3556" s="14"/>
      <c r="K3556" s="14"/>
      <c r="L3556" s="14"/>
      <c r="M3556" s="14"/>
      <c r="N3556" s="14"/>
      <c r="O3556" s="14"/>
      <c r="Q3556" s="14" t="str">
        <f>IF(moras!H3548="SI", moras!C3548, "")</f>
        <v/>
      </c>
      <c r="R3556" s="14">
        <f>IF(moras!H3548="NO", moras!C3548, "")</f>
        <v>1414474</v>
      </c>
      <c r="S3556" s="14">
        <f t="shared" si="58"/>
        <v>-1414474</v>
      </c>
      <c r="T3556" s="14"/>
      <c r="U3556" s="14"/>
      <c r="V3556" s="14"/>
      <c r="W3556" s="14"/>
      <c r="X3556" s="14"/>
      <c r="Y3556" s="14"/>
      <c r="Z3556" s="14"/>
      <c r="AA3556" s="14"/>
      <c r="AB3556" s="14"/>
      <c r="AC3556" s="14"/>
      <c r="AD3556" s="14"/>
      <c r="AE3556" s="14"/>
      <c r="AF3556" s="14"/>
      <c r="AG3556" s="14"/>
      <c r="AH3556" s="14"/>
      <c r="AI3556" s="14"/>
      <c r="AJ3556" s="14"/>
      <c r="AK3556" s="14"/>
      <c r="AL3556" s="14"/>
    </row>
    <row r="3557" spans="1:38">
      <c r="A3557" s="14"/>
      <c r="B3557" s="14"/>
      <c r="C3557" s="14"/>
      <c r="D3557" s="14"/>
      <c r="E3557" s="14"/>
      <c r="F3557" s="14"/>
      <c r="G3557" s="14"/>
      <c r="H3557" s="14"/>
      <c r="I3557" s="14"/>
      <c r="J3557" s="14"/>
      <c r="K3557" s="14"/>
      <c r="L3557" s="14"/>
      <c r="M3557" s="14"/>
      <c r="N3557" s="14"/>
      <c r="O3557" s="14"/>
      <c r="Q3557" s="14" t="str">
        <f>IF(moras!H3549="SI", moras!C3549, "")</f>
        <v/>
      </c>
      <c r="R3557" s="14">
        <f>IF(moras!H3549="NO", moras!C3549, "")</f>
        <v>297280</v>
      </c>
      <c r="S3557" s="14">
        <f t="shared" si="58"/>
        <v>-297280</v>
      </c>
      <c r="T3557" s="14"/>
      <c r="U3557" s="14"/>
      <c r="V3557" s="14"/>
      <c r="W3557" s="14"/>
      <c r="X3557" s="14"/>
      <c r="Y3557" s="14"/>
      <c r="Z3557" s="14"/>
      <c r="AA3557" s="14"/>
      <c r="AB3557" s="14"/>
      <c r="AC3557" s="14"/>
      <c r="AD3557" s="14"/>
      <c r="AE3557" s="14"/>
      <c r="AF3557" s="14"/>
      <c r="AG3557" s="14"/>
      <c r="AH3557" s="14"/>
      <c r="AI3557" s="14"/>
      <c r="AJ3557" s="14"/>
      <c r="AK3557" s="14"/>
      <c r="AL3557" s="14"/>
    </row>
    <row r="3558" spans="1:38">
      <c r="A3558" s="14"/>
      <c r="B3558" s="14"/>
      <c r="C3558" s="14"/>
      <c r="D3558" s="14"/>
      <c r="E3558" s="14"/>
      <c r="F3558" s="14"/>
      <c r="G3558" s="14"/>
      <c r="H3558" s="14"/>
      <c r="I3558" s="14"/>
      <c r="J3558" s="14"/>
      <c r="K3558" s="14"/>
      <c r="L3558" s="14"/>
      <c r="M3558" s="14"/>
      <c r="N3558" s="14"/>
      <c r="O3558" s="14"/>
      <c r="Q3558" s="14" t="str">
        <f>IF(moras!H3550="SI", moras!C3550, "")</f>
        <v/>
      </c>
      <c r="R3558" s="14">
        <f>IF(moras!H3550="NO", moras!C3550, "")</f>
        <v>542430</v>
      </c>
      <c r="S3558" s="14">
        <f t="shared" si="58"/>
        <v>-542430</v>
      </c>
      <c r="T3558" s="14"/>
      <c r="U3558" s="14"/>
      <c r="V3558" s="14"/>
      <c r="W3558" s="14"/>
      <c r="X3558" s="14"/>
      <c r="Y3558" s="14"/>
      <c r="Z3558" s="14"/>
      <c r="AA3558" s="14"/>
      <c r="AB3558" s="14"/>
      <c r="AC3558" s="14"/>
      <c r="AD3558" s="14"/>
      <c r="AE3558" s="14"/>
      <c r="AF3558" s="14"/>
      <c r="AG3558" s="14"/>
      <c r="AH3558" s="14"/>
      <c r="AI3558" s="14"/>
      <c r="AJ3558" s="14"/>
      <c r="AK3558" s="14"/>
      <c r="AL3558" s="14"/>
    </row>
    <row r="3559" spans="1:38">
      <c r="A3559" s="14"/>
      <c r="B3559" s="14"/>
      <c r="C3559" s="14"/>
      <c r="D3559" s="14"/>
      <c r="E3559" s="14"/>
      <c r="F3559" s="14"/>
      <c r="G3559" s="14"/>
      <c r="H3559" s="14"/>
      <c r="I3559" s="14"/>
      <c r="J3559" s="14"/>
      <c r="K3559" s="14"/>
      <c r="L3559" s="14"/>
      <c r="M3559" s="14"/>
      <c r="N3559" s="14"/>
      <c r="O3559" s="14"/>
      <c r="Q3559" s="14" t="str">
        <f>IF(moras!H3551="SI", moras!C3551, "")</f>
        <v/>
      </c>
      <c r="R3559" s="14">
        <f>IF(moras!H3551="NO", moras!C3551, "")</f>
        <v>1186247.24</v>
      </c>
      <c r="S3559" s="14">
        <f t="shared" si="58"/>
        <v>-1186247.24</v>
      </c>
      <c r="T3559" s="14"/>
      <c r="U3559" s="14"/>
      <c r="V3559" s="14"/>
      <c r="W3559" s="14"/>
      <c r="X3559" s="14"/>
      <c r="Y3559" s="14"/>
      <c r="Z3559" s="14"/>
      <c r="AA3559" s="14"/>
      <c r="AB3559" s="14"/>
      <c r="AC3559" s="14"/>
      <c r="AD3559" s="14"/>
      <c r="AE3559" s="14"/>
      <c r="AF3559" s="14"/>
      <c r="AG3559" s="14"/>
      <c r="AH3559" s="14"/>
      <c r="AI3559" s="14"/>
      <c r="AJ3559" s="14"/>
      <c r="AK3559" s="14"/>
      <c r="AL3559" s="14"/>
    </row>
    <row r="3560" spans="1:38">
      <c r="A3560" s="14"/>
      <c r="B3560" s="14"/>
      <c r="C3560" s="14"/>
      <c r="D3560" s="14"/>
      <c r="E3560" s="14"/>
      <c r="F3560" s="14"/>
      <c r="G3560" s="14"/>
      <c r="H3560" s="14"/>
      <c r="I3560" s="14"/>
      <c r="J3560" s="14"/>
      <c r="K3560" s="14"/>
      <c r="L3560" s="14"/>
      <c r="M3560" s="14"/>
      <c r="N3560" s="14"/>
      <c r="O3560" s="14"/>
      <c r="Q3560" s="14">
        <f>IF(moras!H3552="SI", moras!C3552, "")</f>
        <v>495975</v>
      </c>
      <c r="R3560" s="14" t="str">
        <f>IF(moras!H3552="NO", moras!C3552, "")</f>
        <v/>
      </c>
      <c r="S3560" s="14" t="e">
        <f t="shared" si="58"/>
        <v>#VALUE!</v>
      </c>
      <c r="T3560" s="14"/>
      <c r="U3560" s="14"/>
      <c r="V3560" s="14"/>
      <c r="W3560" s="14"/>
      <c r="X3560" s="14"/>
      <c r="Y3560" s="14"/>
      <c r="Z3560" s="14"/>
      <c r="AA3560" s="14"/>
      <c r="AB3560" s="14"/>
      <c r="AC3560" s="14"/>
      <c r="AD3560" s="14"/>
      <c r="AE3560" s="14"/>
      <c r="AF3560" s="14"/>
      <c r="AG3560" s="14"/>
      <c r="AH3560" s="14"/>
      <c r="AI3560" s="14"/>
      <c r="AJ3560" s="14"/>
      <c r="AK3560" s="14"/>
      <c r="AL3560" s="14"/>
    </row>
    <row r="3561" spans="1:38">
      <c r="A3561" s="14"/>
      <c r="B3561" s="14"/>
      <c r="C3561" s="14"/>
      <c r="D3561" s="14"/>
      <c r="E3561" s="14"/>
      <c r="F3561" s="14"/>
      <c r="G3561" s="14"/>
      <c r="H3561" s="14"/>
      <c r="I3561" s="14"/>
      <c r="J3561" s="14"/>
      <c r="K3561" s="14"/>
      <c r="L3561" s="14"/>
      <c r="M3561" s="14"/>
      <c r="N3561" s="14"/>
      <c r="O3561" s="14"/>
      <c r="Q3561" s="14">
        <f>IF(moras!H3553="SI", moras!C3553, "")</f>
        <v>490122</v>
      </c>
      <c r="R3561" s="14" t="str">
        <f>IF(moras!H3553="NO", moras!C3553, "")</f>
        <v/>
      </c>
      <c r="S3561" s="14" t="e">
        <f t="shared" si="58"/>
        <v>#VALUE!</v>
      </c>
      <c r="T3561" s="14"/>
      <c r="U3561" s="14"/>
      <c r="V3561" s="14"/>
      <c r="W3561" s="14"/>
      <c r="X3561" s="14"/>
      <c r="Y3561" s="14"/>
      <c r="Z3561" s="14"/>
      <c r="AA3561" s="14"/>
      <c r="AB3561" s="14"/>
      <c r="AC3561" s="14"/>
      <c r="AD3561" s="14"/>
      <c r="AE3561" s="14"/>
      <c r="AF3561" s="14"/>
      <c r="AG3561" s="14"/>
      <c r="AH3561" s="14"/>
      <c r="AI3561" s="14"/>
      <c r="AJ3561" s="14"/>
      <c r="AK3561" s="14"/>
      <c r="AL3561" s="14"/>
    </row>
    <row r="3562" spans="1:38">
      <c r="A3562" s="14"/>
      <c r="B3562" s="14"/>
      <c r="C3562" s="14"/>
      <c r="D3562" s="14"/>
      <c r="E3562" s="14"/>
      <c r="F3562" s="14"/>
      <c r="G3562" s="14"/>
      <c r="H3562" s="14"/>
      <c r="I3562" s="14"/>
      <c r="J3562" s="14"/>
      <c r="K3562" s="14"/>
      <c r="L3562" s="14"/>
      <c r="M3562" s="14"/>
      <c r="N3562" s="14"/>
      <c r="O3562" s="14"/>
      <c r="Q3562" s="14">
        <f>IF(moras!H3554="SI", moras!C3554, "")</f>
        <v>358000</v>
      </c>
      <c r="R3562" s="14" t="str">
        <f>IF(moras!H3554="NO", moras!C3554, "")</f>
        <v/>
      </c>
      <c r="S3562" s="14" t="e">
        <f t="shared" si="58"/>
        <v>#VALUE!</v>
      </c>
      <c r="T3562" s="14"/>
      <c r="U3562" s="14"/>
      <c r="V3562" s="14"/>
      <c r="W3562" s="14"/>
      <c r="X3562" s="14"/>
      <c r="Y3562" s="14"/>
      <c r="Z3562" s="14"/>
      <c r="AA3562" s="14"/>
      <c r="AB3562" s="14"/>
      <c r="AC3562" s="14"/>
      <c r="AD3562" s="14"/>
      <c r="AE3562" s="14"/>
      <c r="AF3562" s="14"/>
      <c r="AG3562" s="14"/>
      <c r="AH3562" s="14"/>
      <c r="AI3562" s="14"/>
      <c r="AJ3562" s="14"/>
      <c r="AK3562" s="14"/>
      <c r="AL3562" s="14"/>
    </row>
    <row r="3563" spans="1:38">
      <c r="A3563" s="14"/>
      <c r="B3563" s="14"/>
      <c r="C3563" s="14"/>
      <c r="D3563" s="14"/>
      <c r="E3563" s="14"/>
      <c r="F3563" s="14"/>
      <c r="G3563" s="14"/>
      <c r="H3563" s="14"/>
      <c r="I3563" s="14"/>
      <c r="J3563" s="14"/>
      <c r="K3563" s="14"/>
      <c r="L3563" s="14"/>
      <c r="M3563" s="14"/>
      <c r="N3563" s="14"/>
      <c r="O3563" s="14"/>
      <c r="Q3563" s="14" t="str">
        <f>IF(moras!H3555="SI", moras!C3555, "")</f>
        <v/>
      </c>
      <c r="R3563" s="14">
        <f>IF(moras!H3555="NO", moras!C3555, "")</f>
        <v>233615</v>
      </c>
      <c r="S3563" s="14">
        <f t="shared" si="58"/>
        <v>-233615</v>
      </c>
      <c r="T3563" s="14"/>
      <c r="U3563" s="14"/>
      <c r="V3563" s="14"/>
      <c r="W3563" s="14"/>
      <c r="X3563" s="14"/>
      <c r="Y3563" s="14"/>
      <c r="Z3563" s="14"/>
      <c r="AA3563" s="14"/>
      <c r="AB3563" s="14"/>
      <c r="AC3563" s="14"/>
      <c r="AD3563" s="14"/>
      <c r="AE3563" s="14"/>
      <c r="AF3563" s="14"/>
      <c r="AG3563" s="14"/>
      <c r="AH3563" s="14"/>
      <c r="AI3563" s="14"/>
      <c r="AJ3563" s="14"/>
      <c r="AK3563" s="14"/>
      <c r="AL3563" s="14"/>
    </row>
    <row r="3564" spans="1:38">
      <c r="A3564" s="14"/>
      <c r="B3564" s="14"/>
      <c r="C3564" s="14"/>
      <c r="D3564" s="14"/>
      <c r="E3564" s="14"/>
      <c r="F3564" s="14"/>
      <c r="G3564" s="14"/>
      <c r="H3564" s="14"/>
      <c r="I3564" s="14"/>
      <c r="J3564" s="14"/>
      <c r="K3564" s="14"/>
      <c r="L3564" s="14"/>
      <c r="M3564" s="14"/>
      <c r="N3564" s="14"/>
      <c r="O3564" s="14"/>
      <c r="Q3564" s="14" t="str">
        <f>IF(moras!H3556="SI", moras!C3556, "")</f>
        <v/>
      </c>
      <c r="R3564" s="14">
        <f>IF(moras!H3556="NO", moras!C3556, "")</f>
        <v>540287.05000000005</v>
      </c>
      <c r="S3564" s="14">
        <f t="shared" si="58"/>
        <v>-540287.05000000005</v>
      </c>
      <c r="T3564" s="14"/>
      <c r="U3564" s="14"/>
      <c r="V3564" s="14"/>
      <c r="W3564" s="14"/>
      <c r="X3564" s="14"/>
      <c r="Y3564" s="14"/>
      <c r="Z3564" s="14"/>
      <c r="AA3564" s="14"/>
      <c r="AB3564" s="14"/>
      <c r="AC3564" s="14"/>
      <c r="AD3564" s="14"/>
      <c r="AE3564" s="14"/>
      <c r="AF3564" s="14"/>
      <c r="AG3564" s="14"/>
      <c r="AH3564" s="14"/>
      <c r="AI3564" s="14"/>
      <c r="AJ3564" s="14"/>
      <c r="AK3564" s="14"/>
      <c r="AL3564" s="14"/>
    </row>
    <row r="3565" spans="1:38">
      <c r="A3565" s="14"/>
      <c r="B3565" s="14"/>
      <c r="C3565" s="14"/>
      <c r="D3565" s="14"/>
      <c r="E3565" s="14"/>
      <c r="F3565" s="14"/>
      <c r="G3565" s="14"/>
      <c r="H3565" s="14"/>
      <c r="I3565" s="14"/>
      <c r="J3565" s="14"/>
      <c r="K3565" s="14"/>
      <c r="L3565" s="14"/>
      <c r="M3565" s="14"/>
      <c r="N3565" s="14"/>
      <c r="O3565" s="14"/>
      <c r="Q3565" s="14" t="str">
        <f>IF(moras!H3557="SI", moras!C3557, "")</f>
        <v/>
      </c>
      <c r="R3565" s="14">
        <f>IF(moras!H3557="NO", moras!C3557, "")</f>
        <v>862543.82</v>
      </c>
      <c r="S3565" s="14">
        <f t="shared" si="58"/>
        <v>-862543.82</v>
      </c>
      <c r="T3565" s="14"/>
      <c r="U3565" s="14"/>
      <c r="V3565" s="14"/>
      <c r="W3565" s="14"/>
      <c r="X3565" s="14"/>
      <c r="Y3565" s="14"/>
      <c r="Z3565" s="14"/>
      <c r="AA3565" s="14"/>
      <c r="AB3565" s="14"/>
      <c r="AC3565" s="14"/>
      <c r="AD3565" s="14"/>
      <c r="AE3565" s="14"/>
      <c r="AF3565" s="14"/>
      <c r="AG3565" s="14"/>
      <c r="AH3565" s="14"/>
      <c r="AI3565" s="14"/>
      <c r="AJ3565" s="14"/>
      <c r="AK3565" s="14"/>
      <c r="AL3565" s="14"/>
    </row>
    <row r="3566" spans="1:38">
      <c r="A3566" s="14"/>
      <c r="B3566" s="14"/>
      <c r="C3566" s="14"/>
      <c r="D3566" s="14"/>
      <c r="E3566" s="14"/>
      <c r="F3566" s="14"/>
      <c r="G3566" s="14"/>
      <c r="H3566" s="14"/>
      <c r="I3566" s="14"/>
      <c r="J3566" s="14"/>
      <c r="K3566" s="14"/>
      <c r="L3566" s="14"/>
      <c r="M3566" s="14"/>
      <c r="N3566" s="14"/>
      <c r="O3566" s="14"/>
      <c r="Q3566" s="14">
        <f>IF(moras!H3558="SI", moras!C3558, "")</f>
        <v>331181</v>
      </c>
      <c r="R3566" s="14" t="str">
        <f>IF(moras!H3558="NO", moras!C3558, "")</f>
        <v/>
      </c>
      <c r="S3566" s="14" t="e">
        <f t="shared" si="58"/>
        <v>#VALUE!</v>
      </c>
      <c r="T3566" s="14"/>
      <c r="U3566" s="14"/>
      <c r="V3566" s="14"/>
      <c r="W3566" s="14"/>
      <c r="X3566" s="14"/>
      <c r="Y3566" s="14"/>
      <c r="Z3566" s="14"/>
      <c r="AA3566" s="14"/>
      <c r="AB3566" s="14"/>
      <c r="AC3566" s="14"/>
      <c r="AD3566" s="14"/>
      <c r="AE3566" s="14"/>
      <c r="AF3566" s="14"/>
      <c r="AG3566" s="14"/>
      <c r="AH3566" s="14"/>
      <c r="AI3566" s="14"/>
      <c r="AJ3566" s="14"/>
      <c r="AK3566" s="14"/>
      <c r="AL3566" s="14"/>
    </row>
    <row r="3567" spans="1:38">
      <c r="A3567" s="14"/>
      <c r="B3567" s="14"/>
      <c r="C3567" s="14"/>
      <c r="D3567" s="14"/>
      <c r="E3567" s="14"/>
      <c r="F3567" s="14"/>
      <c r="G3567" s="14"/>
      <c r="H3567" s="14"/>
      <c r="I3567" s="14"/>
      <c r="J3567" s="14"/>
      <c r="K3567" s="14"/>
      <c r="L3567" s="14"/>
      <c r="M3567" s="14"/>
      <c r="N3567" s="14"/>
      <c r="O3567" s="14"/>
      <c r="Q3567" s="14" t="str">
        <f>IF(moras!H3559="SI", moras!C3559, "")</f>
        <v/>
      </c>
      <c r="R3567" s="14">
        <f>IF(moras!H3559="NO", moras!C3559, "")</f>
        <v>4805416.75</v>
      </c>
      <c r="S3567" s="14">
        <f t="shared" si="58"/>
        <v>-4805416.75</v>
      </c>
      <c r="T3567" s="14"/>
      <c r="U3567" s="14"/>
      <c r="V3567" s="14"/>
      <c r="W3567" s="14"/>
      <c r="X3567" s="14"/>
      <c r="Y3567" s="14"/>
      <c r="Z3567" s="14"/>
      <c r="AA3567" s="14"/>
      <c r="AB3567" s="14"/>
      <c r="AC3567" s="14"/>
      <c r="AD3567" s="14"/>
      <c r="AE3567" s="14"/>
      <c r="AF3567" s="14"/>
      <c r="AG3567" s="14"/>
      <c r="AH3567" s="14"/>
      <c r="AI3567" s="14"/>
      <c r="AJ3567" s="14"/>
      <c r="AK3567" s="14"/>
      <c r="AL3567" s="14"/>
    </row>
    <row r="3568" spans="1:38">
      <c r="A3568" s="14"/>
      <c r="B3568" s="14"/>
      <c r="C3568" s="14"/>
      <c r="D3568" s="14"/>
      <c r="E3568" s="14"/>
      <c r="F3568" s="14"/>
      <c r="G3568" s="14"/>
      <c r="H3568" s="14"/>
      <c r="I3568" s="14"/>
      <c r="J3568" s="14"/>
      <c r="K3568" s="14"/>
      <c r="L3568" s="14"/>
      <c r="M3568" s="14"/>
      <c r="N3568" s="14"/>
      <c r="O3568" s="14"/>
      <c r="Q3568" s="14" t="str">
        <f>IF(moras!H3560="SI", moras!C3560, "")</f>
        <v/>
      </c>
      <c r="R3568" s="14">
        <f>IF(moras!H3560="NO", moras!C3560, "")</f>
        <v>857231</v>
      </c>
      <c r="S3568" s="14">
        <f t="shared" si="58"/>
        <v>-857231</v>
      </c>
      <c r="T3568" s="14"/>
      <c r="U3568" s="14"/>
      <c r="V3568" s="14"/>
      <c r="W3568" s="14"/>
      <c r="X3568" s="14"/>
      <c r="Y3568" s="14"/>
      <c r="Z3568" s="14"/>
      <c r="AA3568" s="14"/>
      <c r="AB3568" s="14"/>
      <c r="AC3568" s="14"/>
      <c r="AD3568" s="14"/>
      <c r="AE3568" s="14"/>
      <c r="AF3568" s="14"/>
      <c r="AG3568" s="14"/>
      <c r="AH3568" s="14"/>
      <c r="AI3568" s="14"/>
      <c r="AJ3568" s="14"/>
      <c r="AK3568" s="14"/>
      <c r="AL3568" s="14"/>
    </row>
    <row r="3569" spans="1:38">
      <c r="A3569" s="14"/>
      <c r="B3569" s="14"/>
      <c r="C3569" s="14"/>
      <c r="D3569" s="14"/>
      <c r="E3569" s="14"/>
      <c r="F3569" s="14"/>
      <c r="G3569" s="14"/>
      <c r="H3569" s="14"/>
      <c r="I3569" s="14"/>
      <c r="J3569" s="14"/>
      <c r="K3569" s="14"/>
      <c r="L3569" s="14"/>
      <c r="M3569" s="14"/>
      <c r="N3569" s="14"/>
      <c r="O3569" s="14"/>
      <c r="Q3569" s="14">
        <f>IF(moras!H3561="SI", moras!C3561, "")</f>
        <v>297050</v>
      </c>
      <c r="R3569" s="14" t="str">
        <f>IF(moras!H3561="NO", moras!C3561, "")</f>
        <v/>
      </c>
      <c r="S3569" s="14" t="e">
        <f t="shared" si="58"/>
        <v>#VALUE!</v>
      </c>
      <c r="T3569" s="14"/>
      <c r="U3569" s="14"/>
      <c r="V3569" s="14"/>
      <c r="W3569" s="14"/>
      <c r="X3569" s="14"/>
      <c r="Y3569" s="14"/>
      <c r="Z3569" s="14"/>
      <c r="AA3569" s="14"/>
      <c r="AB3569" s="14"/>
      <c r="AC3569" s="14"/>
      <c r="AD3569" s="14"/>
      <c r="AE3569" s="14"/>
      <c r="AF3569" s="14"/>
      <c r="AG3569" s="14"/>
      <c r="AH3569" s="14"/>
      <c r="AI3569" s="14"/>
      <c r="AJ3569" s="14"/>
      <c r="AK3569" s="14"/>
      <c r="AL3569" s="14"/>
    </row>
    <row r="3570" spans="1:38">
      <c r="A3570" s="14"/>
      <c r="B3570" s="14"/>
      <c r="C3570" s="14"/>
      <c r="D3570" s="14"/>
      <c r="E3570" s="14"/>
      <c r="F3570" s="14"/>
      <c r="G3570" s="14"/>
      <c r="H3570" s="14"/>
      <c r="I3570" s="14"/>
      <c r="J3570" s="14"/>
      <c r="K3570" s="14"/>
      <c r="L3570" s="14"/>
      <c r="M3570" s="14"/>
      <c r="N3570" s="14"/>
      <c r="O3570" s="14"/>
      <c r="Q3570" s="14" t="str">
        <f>IF(moras!H3562="SI", moras!C3562, "")</f>
        <v/>
      </c>
      <c r="R3570" s="14">
        <f>IF(moras!H3562="NO", moras!C3562, "")</f>
        <v>541045</v>
      </c>
      <c r="S3570" s="14">
        <f t="shared" si="58"/>
        <v>-541045</v>
      </c>
      <c r="T3570" s="14"/>
      <c r="U3570" s="14"/>
      <c r="V3570" s="14"/>
      <c r="W3570" s="14"/>
      <c r="X3570" s="14"/>
      <c r="Y3570" s="14"/>
      <c r="Z3570" s="14"/>
      <c r="AA3570" s="14"/>
      <c r="AB3570" s="14"/>
      <c r="AC3570" s="14"/>
      <c r="AD3570" s="14"/>
      <c r="AE3570" s="14"/>
      <c r="AF3570" s="14"/>
      <c r="AG3570" s="14"/>
      <c r="AH3570" s="14"/>
      <c r="AI3570" s="14"/>
      <c r="AJ3570" s="14"/>
      <c r="AK3570" s="14"/>
      <c r="AL3570" s="14"/>
    </row>
    <row r="3571" spans="1:38">
      <c r="A3571" s="14"/>
      <c r="B3571" s="14"/>
      <c r="C3571" s="14"/>
      <c r="D3571" s="14"/>
      <c r="E3571" s="14"/>
      <c r="F3571" s="14"/>
      <c r="G3571" s="14"/>
      <c r="H3571" s="14"/>
      <c r="I3571" s="14"/>
      <c r="J3571" s="14"/>
      <c r="K3571" s="14"/>
      <c r="L3571" s="14"/>
      <c r="M3571" s="14"/>
      <c r="N3571" s="14"/>
      <c r="O3571" s="14"/>
      <c r="Q3571" s="14" t="str">
        <f>IF(moras!H3563="SI", moras!C3563, "")</f>
        <v/>
      </c>
      <c r="R3571" s="14">
        <f>IF(moras!H3563="NO", moras!C3563, "")</f>
        <v>623822</v>
      </c>
      <c r="S3571" s="14">
        <f t="shared" si="58"/>
        <v>-623822</v>
      </c>
      <c r="T3571" s="14"/>
      <c r="U3571" s="14"/>
      <c r="V3571" s="14"/>
      <c r="W3571" s="14"/>
      <c r="X3571" s="14"/>
      <c r="Y3571" s="14"/>
      <c r="Z3571" s="14"/>
      <c r="AA3571" s="14"/>
      <c r="AB3571" s="14"/>
      <c r="AC3571" s="14"/>
      <c r="AD3571" s="14"/>
      <c r="AE3571" s="14"/>
      <c r="AF3571" s="14"/>
      <c r="AG3571" s="14"/>
      <c r="AH3571" s="14"/>
      <c r="AI3571" s="14"/>
      <c r="AJ3571" s="14"/>
      <c r="AK3571" s="14"/>
      <c r="AL3571" s="14"/>
    </row>
    <row r="3572" spans="1:38">
      <c r="A3572" s="14"/>
      <c r="B3572" s="14"/>
      <c r="C3572" s="14"/>
      <c r="D3572" s="14"/>
      <c r="E3572" s="14"/>
      <c r="F3572" s="14"/>
      <c r="G3572" s="14"/>
      <c r="H3572" s="14"/>
      <c r="I3572" s="14"/>
      <c r="J3572" s="14"/>
      <c r="K3572" s="14"/>
      <c r="L3572" s="14"/>
      <c r="M3572" s="14"/>
      <c r="N3572" s="14"/>
      <c r="O3572" s="14"/>
      <c r="Q3572" s="14" t="str">
        <f>IF(moras!H3564="SI", moras!C3564, "")</f>
        <v/>
      </c>
      <c r="R3572" s="14">
        <f>IF(moras!H3564="NO", moras!C3564, "")</f>
        <v>476987</v>
      </c>
      <c r="S3572" s="14">
        <f t="shared" si="58"/>
        <v>-476987</v>
      </c>
      <c r="T3572" s="14"/>
      <c r="U3572" s="14"/>
      <c r="V3572" s="14"/>
      <c r="W3572" s="14"/>
      <c r="X3572" s="14"/>
      <c r="Y3572" s="14"/>
      <c r="Z3572" s="14"/>
      <c r="AA3572" s="14"/>
      <c r="AB3572" s="14"/>
      <c r="AC3572" s="14"/>
      <c r="AD3572" s="14"/>
      <c r="AE3572" s="14"/>
      <c r="AF3572" s="14"/>
      <c r="AG3572" s="14"/>
      <c r="AH3572" s="14"/>
      <c r="AI3572" s="14"/>
      <c r="AJ3572" s="14"/>
      <c r="AK3572" s="14"/>
      <c r="AL3572" s="14"/>
    </row>
    <row r="3573" spans="1:38">
      <c r="A3573" s="14"/>
      <c r="B3573" s="14"/>
      <c r="C3573" s="14"/>
      <c r="D3573" s="14"/>
      <c r="E3573" s="14"/>
      <c r="F3573" s="14"/>
      <c r="G3573" s="14"/>
      <c r="H3573" s="14"/>
      <c r="I3573" s="14"/>
      <c r="J3573" s="14"/>
      <c r="K3573" s="14"/>
      <c r="L3573" s="14"/>
      <c r="M3573" s="14"/>
      <c r="N3573" s="14"/>
      <c r="O3573" s="14"/>
      <c r="Q3573" s="14" t="str">
        <f>IF(moras!H3565="SI", moras!C3565, "")</f>
        <v/>
      </c>
      <c r="R3573" s="14">
        <f>IF(moras!H3565="NO", moras!C3565, "")</f>
        <v>1976257</v>
      </c>
      <c r="S3573" s="14">
        <f t="shared" si="58"/>
        <v>-1976257</v>
      </c>
      <c r="T3573" s="14"/>
      <c r="U3573" s="14"/>
      <c r="V3573" s="14"/>
      <c r="W3573" s="14"/>
      <c r="X3573" s="14"/>
      <c r="Y3573" s="14"/>
      <c r="Z3573" s="14"/>
      <c r="AA3573" s="14"/>
      <c r="AB3573" s="14"/>
      <c r="AC3573" s="14"/>
      <c r="AD3573" s="14"/>
      <c r="AE3573" s="14"/>
      <c r="AF3573" s="14"/>
      <c r="AG3573" s="14"/>
      <c r="AH3573" s="14"/>
      <c r="AI3573" s="14"/>
      <c r="AJ3573" s="14"/>
      <c r="AK3573" s="14"/>
      <c r="AL3573" s="14"/>
    </row>
    <row r="3574" spans="1:38">
      <c r="A3574" s="14"/>
      <c r="B3574" s="14"/>
      <c r="C3574" s="14"/>
      <c r="D3574" s="14"/>
      <c r="E3574" s="14"/>
      <c r="F3574" s="14"/>
      <c r="G3574" s="14"/>
      <c r="H3574" s="14"/>
      <c r="I3574" s="14"/>
      <c r="J3574" s="14"/>
      <c r="K3574" s="14"/>
      <c r="L3574" s="14"/>
      <c r="M3574" s="14"/>
      <c r="N3574" s="14"/>
      <c r="O3574" s="14"/>
      <c r="Q3574" s="14">
        <f>IF(moras!H3566="SI", moras!C3566, "")</f>
        <v>361783</v>
      </c>
      <c r="R3574" s="14" t="str">
        <f>IF(moras!H3566="NO", moras!C3566, "")</f>
        <v/>
      </c>
      <c r="S3574" s="14" t="e">
        <f t="shared" si="58"/>
        <v>#VALUE!</v>
      </c>
      <c r="T3574" s="14"/>
      <c r="U3574" s="14"/>
      <c r="V3574" s="14"/>
      <c r="W3574" s="14"/>
      <c r="X3574" s="14"/>
      <c r="Y3574" s="14"/>
      <c r="Z3574" s="14"/>
      <c r="AA3574" s="14"/>
      <c r="AB3574" s="14"/>
      <c r="AC3574" s="14"/>
      <c r="AD3574" s="14"/>
      <c r="AE3574" s="14"/>
      <c r="AF3574" s="14"/>
      <c r="AG3574" s="14"/>
      <c r="AH3574" s="14"/>
      <c r="AI3574" s="14"/>
      <c r="AJ3574" s="14"/>
      <c r="AK3574" s="14"/>
      <c r="AL3574" s="14"/>
    </row>
    <row r="3575" spans="1:38">
      <c r="A3575" s="14"/>
      <c r="B3575" s="14"/>
      <c r="C3575" s="14"/>
      <c r="D3575" s="14"/>
      <c r="E3575" s="14"/>
      <c r="F3575" s="14"/>
      <c r="G3575" s="14"/>
      <c r="H3575" s="14"/>
      <c r="I3575" s="14"/>
      <c r="J3575" s="14"/>
      <c r="K3575" s="14"/>
      <c r="L3575" s="14"/>
      <c r="M3575" s="14"/>
      <c r="N3575" s="14"/>
      <c r="O3575" s="14"/>
      <c r="Q3575" s="14" t="str">
        <f>IF(moras!H3567="SI", moras!C3567, "")</f>
        <v/>
      </c>
      <c r="R3575" s="14">
        <f>IF(moras!H3567="NO", moras!C3567, "")</f>
        <v>279985.18</v>
      </c>
      <c r="S3575" s="14">
        <f t="shared" si="58"/>
        <v>-279985.18</v>
      </c>
      <c r="T3575" s="14"/>
      <c r="U3575" s="14"/>
      <c r="V3575" s="14"/>
      <c r="W3575" s="14"/>
      <c r="X3575" s="14"/>
      <c r="Y3575" s="14"/>
      <c r="Z3575" s="14"/>
      <c r="AA3575" s="14"/>
      <c r="AB3575" s="14"/>
      <c r="AC3575" s="14"/>
      <c r="AD3575" s="14"/>
      <c r="AE3575" s="14"/>
      <c r="AF3575" s="14"/>
      <c r="AG3575" s="14"/>
      <c r="AH3575" s="14"/>
      <c r="AI3575" s="14"/>
      <c r="AJ3575" s="14"/>
      <c r="AK3575" s="14"/>
      <c r="AL3575" s="14"/>
    </row>
    <row r="3576" spans="1:38">
      <c r="A3576" s="14"/>
      <c r="B3576" s="14"/>
      <c r="C3576" s="14"/>
      <c r="D3576" s="14"/>
      <c r="E3576" s="14"/>
      <c r="F3576" s="14"/>
      <c r="G3576" s="14"/>
      <c r="H3576" s="14"/>
      <c r="I3576" s="14"/>
      <c r="J3576" s="14"/>
      <c r="K3576" s="14"/>
      <c r="L3576" s="14"/>
      <c r="M3576" s="14"/>
      <c r="N3576" s="14"/>
      <c r="O3576" s="14"/>
      <c r="Q3576" s="14" t="str">
        <f>IF(moras!H3568="SI", moras!C3568, "")</f>
        <v/>
      </c>
      <c r="R3576" s="14">
        <f>IF(moras!H3568="NO", moras!C3568, "")</f>
        <v>380000</v>
      </c>
      <c r="S3576" s="14">
        <f t="shared" si="58"/>
        <v>-380000</v>
      </c>
      <c r="T3576" s="14"/>
      <c r="U3576" s="14"/>
      <c r="V3576" s="14"/>
      <c r="W3576" s="14"/>
      <c r="X3576" s="14"/>
      <c r="Y3576" s="14"/>
      <c r="Z3576" s="14"/>
      <c r="AA3576" s="14"/>
      <c r="AB3576" s="14"/>
      <c r="AC3576" s="14"/>
      <c r="AD3576" s="14"/>
      <c r="AE3576" s="14"/>
      <c r="AF3576" s="14"/>
      <c r="AG3576" s="14"/>
      <c r="AH3576" s="14"/>
      <c r="AI3576" s="14"/>
      <c r="AJ3576" s="14"/>
      <c r="AK3576" s="14"/>
      <c r="AL3576" s="14"/>
    </row>
    <row r="3577" spans="1:38">
      <c r="A3577" s="14"/>
      <c r="B3577" s="14"/>
      <c r="C3577" s="14"/>
      <c r="D3577" s="14"/>
      <c r="E3577" s="14"/>
      <c r="F3577" s="14"/>
      <c r="G3577" s="14"/>
      <c r="H3577" s="14"/>
      <c r="I3577" s="14"/>
      <c r="J3577" s="14"/>
      <c r="K3577" s="14"/>
      <c r="L3577" s="14"/>
      <c r="M3577" s="14"/>
      <c r="N3577" s="14"/>
      <c r="O3577" s="14"/>
      <c r="Q3577" s="14" t="str">
        <f>IF(moras!H3569="SI", moras!C3569, "")</f>
        <v/>
      </c>
      <c r="R3577" s="14">
        <f>IF(moras!H3569="NO", moras!C3569, "")</f>
        <v>4102647.12</v>
      </c>
      <c r="S3577" s="14">
        <f t="shared" si="58"/>
        <v>-4102647.12</v>
      </c>
      <c r="T3577" s="14"/>
      <c r="U3577" s="14"/>
      <c r="V3577" s="14"/>
      <c r="W3577" s="14"/>
      <c r="X3577" s="14"/>
      <c r="Y3577" s="14"/>
      <c r="Z3577" s="14"/>
      <c r="AA3577" s="14"/>
      <c r="AB3577" s="14"/>
      <c r="AC3577" s="14"/>
      <c r="AD3577" s="14"/>
      <c r="AE3577" s="14"/>
      <c r="AF3577" s="14"/>
      <c r="AG3577" s="14"/>
      <c r="AH3577" s="14"/>
      <c r="AI3577" s="14"/>
      <c r="AJ3577" s="14"/>
      <c r="AK3577" s="14"/>
      <c r="AL3577" s="14"/>
    </row>
    <row r="3578" spans="1:38">
      <c r="A3578" s="14"/>
      <c r="B3578" s="14"/>
      <c r="C3578" s="14"/>
      <c r="D3578" s="14"/>
      <c r="E3578" s="14"/>
      <c r="F3578" s="14"/>
      <c r="G3578" s="14"/>
      <c r="H3578" s="14"/>
      <c r="I3578" s="14"/>
      <c r="J3578" s="14"/>
      <c r="K3578" s="14"/>
      <c r="L3578" s="14"/>
      <c r="M3578" s="14"/>
      <c r="N3578" s="14"/>
      <c r="O3578" s="14"/>
      <c r="Q3578" s="14" t="str">
        <f>IF(moras!H3570="SI", moras!C3570, "")</f>
        <v/>
      </c>
      <c r="R3578" s="14">
        <f>IF(moras!H3570="NO", moras!C3570, "")</f>
        <v>413618.8</v>
      </c>
      <c r="S3578" s="14">
        <f t="shared" si="58"/>
        <v>-413618.8</v>
      </c>
      <c r="T3578" s="14"/>
      <c r="U3578" s="14"/>
      <c r="V3578" s="14"/>
      <c r="W3578" s="14"/>
      <c r="X3578" s="14"/>
      <c r="Y3578" s="14"/>
      <c r="Z3578" s="14"/>
      <c r="AA3578" s="14"/>
      <c r="AB3578" s="14"/>
      <c r="AC3578" s="14"/>
      <c r="AD3578" s="14"/>
      <c r="AE3578" s="14"/>
      <c r="AF3578" s="14"/>
      <c r="AG3578" s="14"/>
      <c r="AH3578" s="14"/>
      <c r="AI3578" s="14"/>
      <c r="AJ3578" s="14"/>
      <c r="AK3578" s="14"/>
      <c r="AL3578" s="14"/>
    </row>
    <row r="3579" spans="1:38">
      <c r="A3579" s="14"/>
      <c r="B3579" s="14"/>
      <c r="C3579" s="14"/>
      <c r="D3579" s="14"/>
      <c r="E3579" s="14"/>
      <c r="F3579" s="14"/>
      <c r="G3579" s="14"/>
      <c r="H3579" s="14"/>
      <c r="I3579" s="14"/>
      <c r="J3579" s="14"/>
      <c r="K3579" s="14"/>
      <c r="L3579" s="14"/>
      <c r="M3579" s="14"/>
      <c r="N3579" s="14"/>
      <c r="O3579" s="14"/>
      <c r="Q3579" s="14" t="str">
        <f>IF(moras!H3571="SI", moras!C3571, "")</f>
        <v/>
      </c>
      <c r="R3579" s="14">
        <f>IF(moras!H3571="NO", moras!C3571, "")</f>
        <v>295477</v>
      </c>
      <c r="S3579" s="14">
        <f t="shared" si="58"/>
        <v>-295477</v>
      </c>
      <c r="T3579" s="14"/>
      <c r="U3579" s="14"/>
      <c r="V3579" s="14"/>
      <c r="W3579" s="14"/>
      <c r="X3579" s="14"/>
      <c r="Y3579" s="14"/>
      <c r="Z3579" s="14"/>
      <c r="AA3579" s="14"/>
      <c r="AB3579" s="14"/>
      <c r="AC3579" s="14"/>
      <c r="AD3579" s="14"/>
      <c r="AE3579" s="14"/>
      <c r="AF3579" s="14"/>
      <c r="AG3579" s="14"/>
      <c r="AH3579" s="14"/>
      <c r="AI3579" s="14"/>
      <c r="AJ3579" s="14"/>
      <c r="AK3579" s="14"/>
      <c r="AL3579" s="14"/>
    </row>
    <row r="3580" spans="1:38">
      <c r="A3580" s="14"/>
      <c r="B3580" s="14"/>
      <c r="C3580" s="14"/>
      <c r="D3580" s="14"/>
      <c r="E3580" s="14"/>
      <c r="F3580" s="14"/>
      <c r="G3580" s="14"/>
      <c r="H3580" s="14"/>
      <c r="I3580" s="14"/>
      <c r="J3580" s="14"/>
      <c r="K3580" s="14"/>
      <c r="L3580" s="14"/>
      <c r="M3580" s="14"/>
      <c r="N3580" s="14"/>
      <c r="O3580" s="14"/>
      <c r="Q3580" s="14" t="str">
        <f>IF(moras!H3572="SI", moras!C3572, "")</f>
        <v/>
      </c>
      <c r="R3580" s="14">
        <f>IF(moras!H3572="NO", moras!C3572, "")</f>
        <v>300018</v>
      </c>
      <c r="S3580" s="14">
        <f t="shared" si="58"/>
        <v>-300018</v>
      </c>
      <c r="T3580" s="14"/>
      <c r="U3580" s="14"/>
      <c r="V3580" s="14"/>
      <c r="W3580" s="14"/>
      <c r="X3580" s="14"/>
      <c r="Y3580" s="14"/>
      <c r="Z3580" s="14"/>
      <c r="AA3580" s="14"/>
      <c r="AB3580" s="14"/>
      <c r="AC3580" s="14"/>
      <c r="AD3580" s="14"/>
      <c r="AE3580" s="14"/>
      <c r="AF3580" s="14"/>
      <c r="AG3580" s="14"/>
      <c r="AH3580" s="14"/>
      <c r="AI3580" s="14"/>
      <c r="AJ3580" s="14"/>
      <c r="AK3580" s="14"/>
      <c r="AL3580" s="14"/>
    </row>
    <row r="3581" spans="1:38">
      <c r="A3581" s="14"/>
      <c r="B3581" s="14"/>
      <c r="C3581" s="14"/>
      <c r="D3581" s="14"/>
      <c r="E3581" s="14"/>
      <c r="F3581" s="14"/>
      <c r="G3581" s="14"/>
      <c r="H3581" s="14"/>
      <c r="I3581" s="14"/>
      <c r="J3581" s="14"/>
      <c r="K3581" s="14"/>
      <c r="L3581" s="14"/>
      <c r="M3581" s="14"/>
      <c r="N3581" s="14"/>
      <c r="O3581" s="14"/>
      <c r="Q3581" s="14" t="str">
        <f>IF(moras!H3573="SI", moras!C3573, "")</f>
        <v/>
      </c>
      <c r="R3581" s="14">
        <f>IF(moras!H3573="NO", moras!C3573, "")</f>
        <v>1700000</v>
      </c>
      <c r="S3581" s="14">
        <f t="shared" si="58"/>
        <v>-1700000</v>
      </c>
      <c r="T3581" s="14"/>
      <c r="U3581" s="14"/>
      <c r="V3581" s="14"/>
      <c r="W3581" s="14"/>
      <c r="X3581" s="14"/>
      <c r="Y3581" s="14"/>
      <c r="Z3581" s="14"/>
      <c r="AA3581" s="14"/>
      <c r="AB3581" s="14"/>
      <c r="AC3581" s="14"/>
      <c r="AD3581" s="14"/>
      <c r="AE3581" s="14"/>
      <c r="AF3581" s="14"/>
      <c r="AG3581" s="14"/>
      <c r="AH3581" s="14"/>
      <c r="AI3581" s="14"/>
      <c r="AJ3581" s="14"/>
      <c r="AK3581" s="14"/>
      <c r="AL3581" s="14"/>
    </row>
    <row r="3582" spans="1:38">
      <c r="A3582" s="14"/>
      <c r="B3582" s="14"/>
      <c r="C3582" s="14"/>
      <c r="D3582" s="14"/>
      <c r="E3582" s="14"/>
      <c r="F3582" s="14"/>
      <c r="G3582" s="14"/>
      <c r="H3582" s="14"/>
      <c r="I3582" s="14"/>
      <c r="J3582" s="14"/>
      <c r="K3582" s="14"/>
      <c r="L3582" s="14"/>
      <c r="M3582" s="14"/>
      <c r="N3582" s="14"/>
      <c r="O3582" s="14"/>
      <c r="Q3582" s="14" t="str">
        <f>IF(moras!H3574="SI", moras!C3574, "")</f>
        <v/>
      </c>
      <c r="R3582" s="14">
        <f>IF(moras!H3574="NO", moras!C3574, "")</f>
        <v>1260977.05</v>
      </c>
      <c r="S3582" s="14">
        <f t="shared" si="58"/>
        <v>-1260977.05</v>
      </c>
      <c r="T3582" s="14"/>
      <c r="U3582" s="14"/>
      <c r="V3582" s="14"/>
      <c r="W3582" s="14"/>
      <c r="X3582" s="14"/>
      <c r="Y3582" s="14"/>
      <c r="Z3582" s="14"/>
      <c r="AA3582" s="14"/>
      <c r="AB3582" s="14"/>
      <c r="AC3582" s="14"/>
      <c r="AD3582" s="14"/>
      <c r="AE3582" s="14"/>
      <c r="AF3582" s="14"/>
      <c r="AG3582" s="14"/>
      <c r="AH3582" s="14"/>
      <c r="AI3582" s="14"/>
      <c r="AJ3582" s="14"/>
      <c r="AK3582" s="14"/>
      <c r="AL3582" s="14"/>
    </row>
    <row r="3583" spans="1:38">
      <c r="A3583" s="14"/>
      <c r="B3583" s="14"/>
      <c r="C3583" s="14"/>
      <c r="D3583" s="14"/>
      <c r="E3583" s="14"/>
      <c r="F3583" s="14"/>
      <c r="G3583" s="14"/>
      <c r="H3583" s="14"/>
      <c r="I3583" s="14"/>
      <c r="J3583" s="14"/>
      <c r="K3583" s="14"/>
      <c r="L3583" s="14"/>
      <c r="M3583" s="14"/>
      <c r="N3583" s="14"/>
      <c r="O3583" s="14"/>
      <c r="Q3583" s="14" t="str">
        <f>IF(moras!H3575="SI", moras!C3575, "")</f>
        <v/>
      </c>
      <c r="R3583" s="14">
        <f>IF(moras!H3575="NO", moras!C3575, "")</f>
        <v>885053.25</v>
      </c>
      <c r="S3583" s="14">
        <f t="shared" si="58"/>
        <v>-885053.25</v>
      </c>
      <c r="T3583" s="14"/>
      <c r="U3583" s="14"/>
      <c r="V3583" s="14"/>
      <c r="W3583" s="14"/>
      <c r="X3583" s="14"/>
      <c r="Y3583" s="14"/>
      <c r="Z3583" s="14"/>
      <c r="AA3583" s="14"/>
      <c r="AB3583" s="14"/>
      <c r="AC3583" s="14"/>
      <c r="AD3583" s="14"/>
      <c r="AE3583" s="14"/>
      <c r="AF3583" s="14"/>
      <c r="AG3583" s="14"/>
      <c r="AH3583" s="14"/>
      <c r="AI3583" s="14"/>
      <c r="AJ3583" s="14"/>
      <c r="AK3583" s="14"/>
      <c r="AL3583" s="14"/>
    </row>
    <row r="3584" spans="1:38">
      <c r="A3584" s="14"/>
      <c r="B3584" s="14"/>
      <c r="C3584" s="14"/>
      <c r="D3584" s="14"/>
      <c r="E3584" s="14"/>
      <c r="F3584" s="14"/>
      <c r="G3584" s="14"/>
      <c r="H3584" s="14"/>
      <c r="I3584" s="14"/>
      <c r="J3584" s="14"/>
      <c r="K3584" s="14"/>
      <c r="L3584" s="14"/>
      <c r="M3584" s="14"/>
      <c r="N3584" s="14"/>
      <c r="O3584" s="14"/>
      <c r="Q3584" s="14" t="str">
        <f>IF(moras!H3576="SI", moras!C3576, "")</f>
        <v/>
      </c>
      <c r="R3584" s="14">
        <f>IF(moras!H3576="NO", moras!C3576, "")</f>
        <v>722010.7</v>
      </c>
      <c r="S3584" s="14">
        <f t="shared" si="58"/>
        <v>-722010.7</v>
      </c>
      <c r="T3584" s="14"/>
      <c r="U3584" s="14"/>
      <c r="V3584" s="14"/>
      <c r="W3584" s="14"/>
      <c r="X3584" s="14"/>
      <c r="Y3584" s="14"/>
      <c r="Z3584" s="14"/>
      <c r="AA3584" s="14"/>
      <c r="AB3584" s="14"/>
      <c r="AC3584" s="14"/>
      <c r="AD3584" s="14"/>
      <c r="AE3584" s="14"/>
      <c r="AF3584" s="14"/>
      <c r="AG3584" s="14"/>
      <c r="AH3584" s="14"/>
      <c r="AI3584" s="14"/>
      <c r="AJ3584" s="14"/>
      <c r="AK3584" s="14"/>
      <c r="AL3584" s="14"/>
    </row>
    <row r="3585" spans="1:38">
      <c r="A3585" s="14"/>
      <c r="B3585" s="14"/>
      <c r="C3585" s="14"/>
      <c r="D3585" s="14"/>
      <c r="E3585" s="14"/>
      <c r="F3585" s="14"/>
      <c r="G3585" s="14"/>
      <c r="H3585" s="14"/>
      <c r="I3585" s="14"/>
      <c r="J3585" s="14"/>
      <c r="K3585" s="14"/>
      <c r="L3585" s="14"/>
      <c r="M3585" s="14"/>
      <c r="N3585" s="14"/>
      <c r="O3585" s="14"/>
      <c r="Q3585" s="14" t="str">
        <f>IF(moras!H3577="SI", moras!C3577, "")</f>
        <v/>
      </c>
      <c r="R3585" s="14">
        <f>IF(moras!H3577="NO", moras!C3577, "")</f>
        <v>413166</v>
      </c>
      <c r="S3585" s="14">
        <f t="shared" si="58"/>
        <v>-413166</v>
      </c>
      <c r="T3585" s="14"/>
      <c r="U3585" s="14"/>
      <c r="V3585" s="14"/>
      <c r="W3585" s="14"/>
      <c r="X3585" s="14"/>
      <c r="Y3585" s="14"/>
      <c r="Z3585" s="14"/>
      <c r="AA3585" s="14"/>
      <c r="AB3585" s="14"/>
      <c r="AC3585" s="14"/>
      <c r="AD3585" s="14"/>
      <c r="AE3585" s="14"/>
      <c r="AF3585" s="14"/>
      <c r="AG3585" s="14"/>
      <c r="AH3585" s="14"/>
      <c r="AI3585" s="14"/>
      <c r="AJ3585" s="14"/>
      <c r="AK3585" s="14"/>
      <c r="AL3585" s="14"/>
    </row>
    <row r="3586" spans="1:38">
      <c r="A3586" s="14"/>
      <c r="B3586" s="14"/>
      <c r="C3586" s="14"/>
      <c r="D3586" s="14"/>
      <c r="E3586" s="14"/>
      <c r="F3586" s="14"/>
      <c r="G3586" s="14"/>
      <c r="H3586" s="14"/>
      <c r="I3586" s="14"/>
      <c r="J3586" s="14"/>
      <c r="K3586" s="14"/>
      <c r="L3586" s="14"/>
      <c r="M3586" s="14"/>
      <c r="N3586" s="14"/>
      <c r="O3586" s="14"/>
      <c r="Q3586" s="14">
        <f>IF(moras!H3578="SI", moras!C3578, "")</f>
        <v>356455</v>
      </c>
      <c r="R3586" s="14" t="str">
        <f>IF(moras!H3578="NO", moras!C3578, "")</f>
        <v/>
      </c>
      <c r="S3586" s="14" t="e">
        <f t="shared" si="58"/>
        <v>#VALUE!</v>
      </c>
      <c r="T3586" s="14"/>
      <c r="U3586" s="14"/>
      <c r="V3586" s="14"/>
      <c r="W3586" s="14"/>
      <c r="X3586" s="14"/>
      <c r="Y3586" s="14"/>
      <c r="Z3586" s="14"/>
      <c r="AA3586" s="14"/>
      <c r="AB3586" s="14"/>
      <c r="AC3586" s="14"/>
      <c r="AD3586" s="14"/>
      <c r="AE3586" s="14"/>
      <c r="AF3586" s="14"/>
      <c r="AG3586" s="14"/>
      <c r="AH3586" s="14"/>
      <c r="AI3586" s="14"/>
      <c r="AJ3586" s="14"/>
      <c r="AK3586" s="14"/>
      <c r="AL3586" s="14"/>
    </row>
    <row r="3587" spans="1:38">
      <c r="A3587" s="14"/>
      <c r="B3587" s="14"/>
      <c r="C3587" s="14"/>
      <c r="D3587" s="14"/>
      <c r="E3587" s="14"/>
      <c r="F3587" s="14"/>
      <c r="G3587" s="14"/>
      <c r="H3587" s="14"/>
      <c r="I3587" s="14"/>
      <c r="J3587" s="14"/>
      <c r="K3587" s="14"/>
      <c r="L3587" s="14"/>
      <c r="M3587" s="14"/>
      <c r="N3587" s="14"/>
      <c r="O3587" s="14"/>
      <c r="Q3587" s="14" t="str">
        <f>IF(moras!H3579="SI", moras!C3579, "")</f>
        <v/>
      </c>
      <c r="R3587" s="14">
        <f>IF(moras!H3579="NO", moras!C3579, "")</f>
        <v>300000</v>
      </c>
      <c r="S3587" s="14">
        <f t="shared" si="58"/>
        <v>-300000</v>
      </c>
      <c r="T3587" s="14"/>
      <c r="U3587" s="14"/>
      <c r="V3587" s="14"/>
      <c r="W3587" s="14"/>
      <c r="X3587" s="14"/>
      <c r="Y3587" s="14"/>
      <c r="Z3587" s="14"/>
      <c r="AA3587" s="14"/>
      <c r="AB3587" s="14"/>
      <c r="AC3587" s="14"/>
      <c r="AD3587" s="14"/>
      <c r="AE3587" s="14"/>
      <c r="AF3587" s="14"/>
      <c r="AG3587" s="14"/>
      <c r="AH3587" s="14"/>
      <c r="AI3587" s="14"/>
      <c r="AJ3587" s="14"/>
      <c r="AK3587" s="14"/>
      <c r="AL3587" s="14"/>
    </row>
    <row r="3588" spans="1:38">
      <c r="A3588" s="14"/>
      <c r="B3588" s="14"/>
      <c r="C3588" s="14"/>
      <c r="D3588" s="14"/>
      <c r="E3588" s="14"/>
      <c r="F3588" s="14"/>
      <c r="G3588" s="14"/>
      <c r="H3588" s="14"/>
      <c r="I3588" s="14"/>
      <c r="J3588" s="14"/>
      <c r="K3588" s="14"/>
      <c r="L3588" s="14"/>
      <c r="M3588" s="14"/>
      <c r="N3588" s="14"/>
      <c r="O3588" s="14"/>
      <c r="Q3588" s="14" t="str">
        <f>IF(moras!H3580="SI", moras!C3580, "")</f>
        <v/>
      </c>
      <c r="R3588" s="14">
        <f>IF(moras!H3580="NO", moras!C3580, "")</f>
        <v>1642647</v>
      </c>
      <c r="S3588" s="14">
        <f t="shared" si="58"/>
        <v>-1642647</v>
      </c>
      <c r="T3588" s="14"/>
      <c r="U3588" s="14"/>
      <c r="V3588" s="14"/>
      <c r="W3588" s="14"/>
      <c r="X3588" s="14"/>
      <c r="Y3588" s="14"/>
      <c r="Z3588" s="14"/>
      <c r="AA3588" s="14"/>
      <c r="AB3588" s="14"/>
      <c r="AC3588" s="14"/>
      <c r="AD3588" s="14"/>
      <c r="AE3588" s="14"/>
      <c r="AF3588" s="14"/>
      <c r="AG3588" s="14"/>
      <c r="AH3588" s="14"/>
      <c r="AI3588" s="14"/>
      <c r="AJ3588" s="14"/>
      <c r="AK3588" s="14"/>
      <c r="AL3588" s="14"/>
    </row>
    <row r="3589" spans="1:38">
      <c r="A3589" s="14"/>
      <c r="B3589" s="14"/>
      <c r="C3589" s="14"/>
      <c r="D3589" s="14"/>
      <c r="E3589" s="14"/>
      <c r="F3589" s="14"/>
      <c r="G3589" s="14"/>
      <c r="H3589" s="14"/>
      <c r="I3589" s="14"/>
      <c r="J3589" s="14"/>
      <c r="K3589" s="14"/>
      <c r="L3589" s="14"/>
      <c r="M3589" s="14"/>
      <c r="N3589" s="14"/>
      <c r="O3589" s="14"/>
      <c r="Q3589" s="14">
        <f>IF(moras!H3581="SI", moras!C3581, "")</f>
        <v>200000</v>
      </c>
      <c r="R3589" s="14" t="str">
        <f>IF(moras!H3581="NO", moras!C3581, "")</f>
        <v/>
      </c>
      <c r="S3589" s="14" t="e">
        <f t="shared" si="58"/>
        <v>#VALUE!</v>
      </c>
      <c r="T3589" s="14"/>
      <c r="U3589" s="14"/>
      <c r="V3589" s="14"/>
      <c r="W3589" s="14"/>
      <c r="X3589" s="14"/>
      <c r="Y3589" s="14"/>
      <c r="Z3589" s="14"/>
      <c r="AA3589" s="14"/>
      <c r="AB3589" s="14"/>
      <c r="AC3589" s="14"/>
      <c r="AD3589" s="14"/>
      <c r="AE3589" s="14"/>
      <c r="AF3589" s="14"/>
      <c r="AG3589" s="14"/>
      <c r="AH3589" s="14"/>
      <c r="AI3589" s="14"/>
      <c r="AJ3589" s="14"/>
      <c r="AK3589" s="14"/>
      <c r="AL3589" s="14"/>
    </row>
    <row r="3590" spans="1:38">
      <c r="A3590" s="14"/>
      <c r="B3590" s="14"/>
      <c r="C3590" s="14"/>
      <c r="D3590" s="14"/>
      <c r="E3590" s="14"/>
      <c r="F3590" s="14"/>
      <c r="G3590" s="14"/>
      <c r="H3590" s="14"/>
      <c r="I3590" s="14"/>
      <c r="J3590" s="14"/>
      <c r="K3590" s="14"/>
      <c r="L3590" s="14"/>
      <c r="M3590" s="14"/>
      <c r="N3590" s="14"/>
      <c r="O3590" s="14"/>
      <c r="Q3590" s="14" t="str">
        <f>IF(moras!H3582="SI", moras!C3582, "")</f>
        <v/>
      </c>
      <c r="R3590" s="14">
        <f>IF(moras!H3582="NO", moras!C3582, "")</f>
        <v>278030</v>
      </c>
      <c r="S3590" s="14">
        <f t="shared" si="58"/>
        <v>-278030</v>
      </c>
      <c r="T3590" s="14"/>
      <c r="U3590" s="14"/>
      <c r="V3590" s="14"/>
      <c r="W3590" s="14"/>
      <c r="X3590" s="14"/>
      <c r="Y3590" s="14"/>
      <c r="Z3590" s="14"/>
      <c r="AA3590" s="14"/>
      <c r="AB3590" s="14"/>
      <c r="AC3590" s="14"/>
      <c r="AD3590" s="14"/>
      <c r="AE3590" s="14"/>
      <c r="AF3590" s="14"/>
      <c r="AG3590" s="14"/>
      <c r="AH3590" s="14"/>
      <c r="AI3590" s="14"/>
      <c r="AJ3590" s="14"/>
      <c r="AK3590" s="14"/>
      <c r="AL3590" s="14"/>
    </row>
    <row r="3591" spans="1:38">
      <c r="A3591" s="14"/>
      <c r="B3591" s="14"/>
      <c r="C3591" s="14"/>
      <c r="D3591" s="14"/>
      <c r="E3591" s="14"/>
      <c r="F3591" s="14"/>
      <c r="G3591" s="14"/>
      <c r="H3591" s="14"/>
      <c r="I3591" s="14"/>
      <c r="J3591" s="14"/>
      <c r="K3591" s="14"/>
      <c r="L3591" s="14"/>
      <c r="M3591" s="14"/>
      <c r="N3591" s="14"/>
      <c r="O3591" s="14"/>
      <c r="Q3591" s="14">
        <f>IF(moras!H3583="SI", moras!C3583, "")</f>
        <v>1184243</v>
      </c>
      <c r="R3591" s="14" t="str">
        <f>IF(moras!H3583="NO", moras!C3583, "")</f>
        <v/>
      </c>
      <c r="S3591" s="14" t="e">
        <f t="shared" si="58"/>
        <v>#VALUE!</v>
      </c>
      <c r="T3591" s="14"/>
      <c r="U3591" s="14"/>
      <c r="V3591" s="14"/>
      <c r="W3591" s="14"/>
      <c r="X3591" s="14"/>
      <c r="Y3591" s="14"/>
      <c r="Z3591" s="14"/>
      <c r="AA3591" s="14"/>
      <c r="AB3591" s="14"/>
      <c r="AC3591" s="14"/>
      <c r="AD3591" s="14"/>
      <c r="AE3591" s="14"/>
      <c r="AF3591" s="14"/>
      <c r="AG3591" s="14"/>
      <c r="AH3591" s="14"/>
      <c r="AI3591" s="14"/>
      <c r="AJ3591" s="14"/>
      <c r="AK3591" s="14"/>
      <c r="AL3591" s="14"/>
    </row>
    <row r="3592" spans="1:38">
      <c r="A3592" s="14"/>
      <c r="B3592" s="14"/>
      <c r="C3592" s="14"/>
      <c r="D3592" s="14"/>
      <c r="E3592" s="14"/>
      <c r="F3592" s="14"/>
      <c r="G3592" s="14"/>
      <c r="H3592" s="14"/>
      <c r="I3592" s="14"/>
      <c r="J3592" s="14"/>
      <c r="K3592" s="14"/>
      <c r="L3592" s="14"/>
      <c r="M3592" s="14"/>
      <c r="N3592" s="14"/>
      <c r="O3592" s="14"/>
      <c r="Q3592" s="14" t="str">
        <f>IF(moras!H3584="SI", moras!C3584, "")</f>
        <v/>
      </c>
      <c r="R3592" s="14">
        <f>IF(moras!H3584="NO", moras!C3584, "")</f>
        <v>1586732.18</v>
      </c>
      <c r="S3592" s="14">
        <f t="shared" si="58"/>
        <v>-1586732.18</v>
      </c>
      <c r="T3592" s="14"/>
      <c r="U3592" s="14"/>
      <c r="V3592" s="14"/>
      <c r="W3592" s="14"/>
      <c r="X3592" s="14"/>
      <c r="Y3592" s="14"/>
      <c r="Z3592" s="14"/>
      <c r="AA3592" s="14"/>
      <c r="AB3592" s="14"/>
      <c r="AC3592" s="14"/>
      <c r="AD3592" s="14"/>
      <c r="AE3592" s="14"/>
      <c r="AF3592" s="14"/>
      <c r="AG3592" s="14"/>
      <c r="AH3592" s="14"/>
      <c r="AI3592" s="14"/>
      <c r="AJ3592" s="14"/>
      <c r="AK3592" s="14"/>
      <c r="AL3592" s="14"/>
    </row>
    <row r="3593" spans="1:38">
      <c r="A3593" s="14"/>
      <c r="B3593" s="14"/>
      <c r="C3593" s="14"/>
      <c r="D3593" s="14"/>
      <c r="E3593" s="14"/>
      <c r="F3593" s="14"/>
      <c r="G3593" s="14"/>
      <c r="H3593" s="14"/>
      <c r="I3593" s="14"/>
      <c r="J3593" s="14"/>
      <c r="K3593" s="14"/>
      <c r="L3593" s="14"/>
      <c r="M3593" s="14"/>
      <c r="N3593" s="14"/>
      <c r="O3593" s="14"/>
      <c r="Q3593" s="14">
        <f>IF(moras!H3585="SI", moras!C3585, "")</f>
        <v>100000</v>
      </c>
      <c r="R3593" s="14" t="str">
        <f>IF(moras!H3585="NO", moras!C3585, "")</f>
        <v/>
      </c>
      <c r="S3593" s="14" t="e">
        <f t="shared" si="58"/>
        <v>#VALUE!</v>
      </c>
      <c r="T3593" s="14"/>
      <c r="U3593" s="14"/>
      <c r="V3593" s="14"/>
      <c r="W3593" s="14"/>
      <c r="X3593" s="14"/>
      <c r="Y3593" s="14"/>
      <c r="Z3593" s="14"/>
      <c r="AA3593" s="14"/>
      <c r="AB3593" s="14"/>
      <c r="AC3593" s="14"/>
      <c r="AD3593" s="14"/>
      <c r="AE3593" s="14"/>
      <c r="AF3593" s="14"/>
      <c r="AG3593" s="14"/>
      <c r="AH3593" s="14"/>
      <c r="AI3593" s="14"/>
      <c r="AJ3593" s="14"/>
      <c r="AK3593" s="14"/>
      <c r="AL3593" s="14"/>
    </row>
    <row r="3594" spans="1:38">
      <c r="A3594" s="14"/>
      <c r="B3594" s="14"/>
      <c r="C3594" s="14"/>
      <c r="D3594" s="14"/>
      <c r="E3594" s="14"/>
      <c r="F3594" s="14"/>
      <c r="G3594" s="14"/>
      <c r="H3594" s="14"/>
      <c r="I3594" s="14"/>
      <c r="J3594" s="14"/>
      <c r="K3594" s="14"/>
      <c r="L3594" s="14"/>
      <c r="M3594" s="14"/>
      <c r="N3594" s="14"/>
      <c r="O3594" s="14"/>
      <c r="Q3594" s="14" t="str">
        <f>IF(moras!H3586="SI", moras!C3586, "")</f>
        <v/>
      </c>
      <c r="R3594" s="14">
        <f>IF(moras!H3586="NO", moras!C3586, "")</f>
        <v>1198242.1599999999</v>
      </c>
      <c r="S3594" s="14">
        <f t="shared" si="58"/>
        <v>-1198242.1599999999</v>
      </c>
      <c r="T3594" s="14"/>
      <c r="U3594" s="14"/>
      <c r="V3594" s="14"/>
      <c r="W3594" s="14"/>
      <c r="X3594" s="14"/>
      <c r="Y3594" s="14"/>
      <c r="Z3594" s="14"/>
      <c r="AA3594" s="14"/>
      <c r="AB3594" s="14"/>
      <c r="AC3594" s="14"/>
      <c r="AD3594" s="14"/>
      <c r="AE3594" s="14"/>
      <c r="AF3594" s="14"/>
      <c r="AG3594" s="14"/>
      <c r="AH3594" s="14"/>
      <c r="AI3594" s="14"/>
      <c r="AJ3594" s="14"/>
      <c r="AK3594" s="14"/>
      <c r="AL3594" s="14"/>
    </row>
    <row r="3595" spans="1:38">
      <c r="A3595" s="14"/>
      <c r="B3595" s="14"/>
      <c r="C3595" s="14"/>
      <c r="D3595" s="14"/>
      <c r="E3595" s="14"/>
      <c r="F3595" s="14"/>
      <c r="G3595" s="14"/>
      <c r="H3595" s="14"/>
      <c r="I3595" s="14"/>
      <c r="J3595" s="14"/>
      <c r="K3595" s="14"/>
      <c r="L3595" s="14"/>
      <c r="M3595" s="14"/>
      <c r="N3595" s="14"/>
      <c r="O3595" s="14"/>
      <c r="Q3595" s="14" t="str">
        <f>IF(moras!H3587="SI", moras!C3587, "")</f>
        <v/>
      </c>
      <c r="R3595" s="14">
        <f>IF(moras!H3587="NO", moras!C3587, "")</f>
        <v>470162.5</v>
      </c>
      <c r="S3595" s="14">
        <f t="shared" ref="S3595:S3658" si="59">-R3595</f>
        <v>-470162.5</v>
      </c>
      <c r="T3595" s="14"/>
      <c r="U3595" s="14"/>
      <c r="V3595" s="14"/>
      <c r="W3595" s="14"/>
      <c r="X3595" s="14"/>
      <c r="Y3595" s="14"/>
      <c r="Z3595" s="14"/>
      <c r="AA3595" s="14"/>
      <c r="AB3595" s="14"/>
      <c r="AC3595" s="14"/>
      <c r="AD3595" s="14"/>
      <c r="AE3595" s="14"/>
      <c r="AF3595" s="14"/>
      <c r="AG3595" s="14"/>
      <c r="AH3595" s="14"/>
      <c r="AI3595" s="14"/>
      <c r="AJ3595" s="14"/>
      <c r="AK3595" s="14"/>
      <c r="AL3595" s="14"/>
    </row>
    <row r="3596" spans="1:38">
      <c r="A3596" s="14"/>
      <c r="B3596" s="14"/>
      <c r="C3596" s="14"/>
      <c r="D3596" s="14"/>
      <c r="E3596" s="14"/>
      <c r="F3596" s="14"/>
      <c r="G3596" s="14"/>
      <c r="H3596" s="14"/>
      <c r="I3596" s="14"/>
      <c r="J3596" s="14"/>
      <c r="K3596" s="14"/>
      <c r="L3596" s="14"/>
      <c r="M3596" s="14"/>
      <c r="N3596" s="14"/>
      <c r="O3596" s="14"/>
      <c r="Q3596" s="14">
        <f>IF(moras!H3588="SI", moras!C3588, "")</f>
        <v>300018</v>
      </c>
      <c r="R3596" s="14" t="str">
        <f>IF(moras!H3588="NO", moras!C3588, "")</f>
        <v/>
      </c>
      <c r="S3596" s="14" t="e">
        <f t="shared" si="59"/>
        <v>#VALUE!</v>
      </c>
      <c r="T3596" s="14"/>
      <c r="U3596" s="14"/>
      <c r="V3596" s="14"/>
      <c r="W3596" s="14"/>
      <c r="X3596" s="14"/>
      <c r="Y3596" s="14"/>
      <c r="Z3596" s="14"/>
      <c r="AA3596" s="14"/>
      <c r="AB3596" s="14"/>
      <c r="AC3596" s="14"/>
      <c r="AD3596" s="14"/>
      <c r="AE3596" s="14"/>
      <c r="AF3596" s="14"/>
      <c r="AG3596" s="14"/>
      <c r="AH3596" s="14"/>
      <c r="AI3596" s="14"/>
      <c r="AJ3596" s="14"/>
      <c r="AK3596" s="14"/>
      <c r="AL3596" s="14"/>
    </row>
    <row r="3597" spans="1:38">
      <c r="A3597" s="14"/>
      <c r="B3597" s="14"/>
      <c r="C3597" s="14"/>
      <c r="D3597" s="14"/>
      <c r="E3597" s="14"/>
      <c r="F3597" s="14"/>
      <c r="G3597" s="14"/>
      <c r="H3597" s="14"/>
      <c r="I3597" s="14"/>
      <c r="J3597" s="14"/>
      <c r="K3597" s="14"/>
      <c r="L3597" s="14"/>
      <c r="M3597" s="14"/>
      <c r="N3597" s="14"/>
      <c r="O3597" s="14"/>
      <c r="Q3597" s="14">
        <f>IF(moras!H3589="SI", moras!C3589, "")</f>
        <v>671005</v>
      </c>
      <c r="R3597" s="14" t="str">
        <f>IF(moras!H3589="NO", moras!C3589, "")</f>
        <v/>
      </c>
      <c r="S3597" s="14" t="e">
        <f t="shared" si="59"/>
        <v>#VALUE!</v>
      </c>
      <c r="T3597" s="14"/>
      <c r="U3597" s="14"/>
      <c r="V3597" s="14"/>
      <c r="W3597" s="14"/>
      <c r="X3597" s="14"/>
      <c r="Y3597" s="14"/>
      <c r="Z3597" s="14"/>
      <c r="AA3597" s="14"/>
      <c r="AB3597" s="14"/>
      <c r="AC3597" s="14"/>
      <c r="AD3597" s="14"/>
      <c r="AE3597" s="14"/>
      <c r="AF3597" s="14"/>
      <c r="AG3597" s="14"/>
      <c r="AH3597" s="14"/>
      <c r="AI3597" s="14"/>
      <c r="AJ3597" s="14"/>
      <c r="AK3597" s="14"/>
      <c r="AL3597" s="14"/>
    </row>
    <row r="3598" spans="1:38">
      <c r="A3598" s="14"/>
      <c r="B3598" s="14"/>
      <c r="C3598" s="14"/>
      <c r="D3598" s="14"/>
      <c r="E3598" s="14"/>
      <c r="F3598" s="14"/>
      <c r="G3598" s="14"/>
      <c r="H3598" s="14"/>
      <c r="I3598" s="14"/>
      <c r="J3598" s="14"/>
      <c r="K3598" s="14"/>
      <c r="L3598" s="14"/>
      <c r="M3598" s="14"/>
      <c r="N3598" s="14"/>
      <c r="O3598" s="14"/>
      <c r="Q3598" s="14" t="str">
        <f>IF(moras!H3590="SI", moras!C3590, "")</f>
        <v/>
      </c>
      <c r="R3598" s="14">
        <f>IF(moras!H3590="NO", moras!C3590, "")</f>
        <v>278030</v>
      </c>
      <c r="S3598" s="14">
        <f t="shared" si="59"/>
        <v>-278030</v>
      </c>
      <c r="T3598" s="14"/>
      <c r="U3598" s="14"/>
      <c r="V3598" s="14"/>
      <c r="W3598" s="14"/>
      <c r="X3598" s="14"/>
      <c r="Y3598" s="14"/>
      <c r="Z3598" s="14"/>
      <c r="AA3598" s="14"/>
      <c r="AB3598" s="14"/>
      <c r="AC3598" s="14"/>
      <c r="AD3598" s="14"/>
      <c r="AE3598" s="14"/>
      <c r="AF3598" s="14"/>
      <c r="AG3598" s="14"/>
      <c r="AH3598" s="14"/>
      <c r="AI3598" s="14"/>
      <c r="AJ3598" s="14"/>
      <c r="AK3598" s="14"/>
      <c r="AL3598" s="14"/>
    </row>
    <row r="3599" spans="1:38">
      <c r="A3599" s="14"/>
      <c r="B3599" s="14"/>
      <c r="C3599" s="14"/>
      <c r="D3599" s="14"/>
      <c r="E3599" s="14"/>
      <c r="F3599" s="14"/>
      <c r="G3599" s="14"/>
      <c r="H3599" s="14"/>
      <c r="I3599" s="14"/>
      <c r="J3599" s="14"/>
      <c r="K3599" s="14"/>
      <c r="L3599" s="14"/>
      <c r="M3599" s="14"/>
      <c r="N3599" s="14"/>
      <c r="O3599" s="14"/>
      <c r="Q3599" s="14" t="str">
        <f>IF(moras!H3591="SI", moras!C3591, "")</f>
        <v/>
      </c>
      <c r="R3599" s="14">
        <f>IF(moras!H3591="NO", moras!C3591, "")</f>
        <v>4039119.56</v>
      </c>
      <c r="S3599" s="14">
        <f t="shared" si="59"/>
        <v>-4039119.56</v>
      </c>
      <c r="T3599" s="14"/>
      <c r="U3599" s="14"/>
      <c r="V3599" s="14"/>
      <c r="W3599" s="14"/>
      <c r="X3599" s="14"/>
      <c r="Y3599" s="14"/>
      <c r="Z3599" s="14"/>
      <c r="AA3599" s="14"/>
      <c r="AB3599" s="14"/>
      <c r="AC3599" s="14"/>
      <c r="AD3599" s="14"/>
      <c r="AE3599" s="14"/>
      <c r="AF3599" s="14"/>
      <c r="AG3599" s="14"/>
      <c r="AH3599" s="14"/>
      <c r="AI3599" s="14"/>
      <c r="AJ3599" s="14"/>
      <c r="AK3599" s="14"/>
      <c r="AL3599" s="14"/>
    </row>
    <row r="3600" spans="1:38">
      <c r="A3600" s="14"/>
      <c r="B3600" s="14"/>
      <c r="C3600" s="14"/>
      <c r="D3600" s="14"/>
      <c r="E3600" s="14"/>
      <c r="F3600" s="14"/>
      <c r="G3600" s="14"/>
      <c r="H3600" s="14"/>
      <c r="I3600" s="14"/>
      <c r="J3600" s="14"/>
      <c r="K3600" s="14"/>
      <c r="L3600" s="14"/>
      <c r="M3600" s="14"/>
      <c r="N3600" s="14"/>
      <c r="O3600" s="14"/>
      <c r="Q3600" s="14" t="str">
        <f>IF(moras!H3592="SI", moras!C3592, "")</f>
        <v/>
      </c>
      <c r="R3600" s="14">
        <f>IF(moras!H3592="NO", moras!C3592, "")</f>
        <v>297046</v>
      </c>
      <c r="S3600" s="14">
        <f t="shared" si="59"/>
        <v>-297046</v>
      </c>
      <c r="T3600" s="14"/>
      <c r="U3600" s="14"/>
      <c r="V3600" s="14"/>
      <c r="W3600" s="14"/>
      <c r="X3600" s="14"/>
      <c r="Y3600" s="14"/>
      <c r="Z3600" s="14"/>
      <c r="AA3600" s="14"/>
      <c r="AB3600" s="14"/>
      <c r="AC3600" s="14"/>
      <c r="AD3600" s="14"/>
      <c r="AE3600" s="14"/>
      <c r="AF3600" s="14"/>
      <c r="AG3600" s="14"/>
      <c r="AH3600" s="14"/>
      <c r="AI3600" s="14"/>
      <c r="AJ3600" s="14"/>
      <c r="AK3600" s="14"/>
      <c r="AL3600" s="14"/>
    </row>
    <row r="3601" spans="1:38">
      <c r="A3601" s="14"/>
      <c r="B3601" s="14"/>
      <c r="C3601" s="14"/>
      <c r="D3601" s="14"/>
      <c r="E3601" s="14"/>
      <c r="F3601" s="14"/>
      <c r="G3601" s="14"/>
      <c r="H3601" s="14"/>
      <c r="I3601" s="14"/>
      <c r="J3601" s="14"/>
      <c r="K3601" s="14"/>
      <c r="L3601" s="14"/>
      <c r="M3601" s="14"/>
      <c r="N3601" s="14"/>
      <c r="O3601" s="14"/>
      <c r="Q3601" s="14" t="str">
        <f>IF(moras!H3593="SI", moras!C3593, "")</f>
        <v/>
      </c>
      <c r="R3601" s="14">
        <f>IF(moras!H3593="NO", moras!C3593, "")</f>
        <v>9720000</v>
      </c>
      <c r="S3601" s="14">
        <f t="shared" si="59"/>
        <v>-9720000</v>
      </c>
      <c r="T3601" s="14"/>
      <c r="U3601" s="14"/>
      <c r="V3601" s="14"/>
      <c r="W3601" s="14"/>
      <c r="X3601" s="14"/>
      <c r="Y3601" s="14"/>
      <c r="Z3601" s="14"/>
      <c r="AA3601" s="14"/>
      <c r="AB3601" s="14"/>
      <c r="AC3601" s="14"/>
      <c r="AD3601" s="14"/>
      <c r="AE3601" s="14"/>
      <c r="AF3601" s="14"/>
      <c r="AG3601" s="14"/>
      <c r="AH3601" s="14"/>
      <c r="AI3601" s="14"/>
      <c r="AJ3601" s="14"/>
      <c r="AK3601" s="14"/>
      <c r="AL3601" s="14"/>
    </row>
    <row r="3602" spans="1:38">
      <c r="A3602" s="14"/>
      <c r="B3602" s="14"/>
      <c r="C3602" s="14"/>
      <c r="D3602" s="14"/>
      <c r="E3602" s="14"/>
      <c r="F3602" s="14"/>
      <c r="G3602" s="14"/>
      <c r="H3602" s="14"/>
      <c r="I3602" s="14"/>
      <c r="J3602" s="14"/>
      <c r="K3602" s="14"/>
      <c r="L3602" s="14"/>
      <c r="M3602" s="14"/>
      <c r="N3602" s="14"/>
      <c r="O3602" s="14"/>
      <c r="Q3602" s="14" t="str">
        <f>IF(moras!H3594="SI", moras!C3594, "")</f>
        <v/>
      </c>
      <c r="R3602" s="14">
        <f>IF(moras!H3594="NO", moras!C3594, "")</f>
        <v>385347.22</v>
      </c>
      <c r="S3602" s="14">
        <f t="shared" si="59"/>
        <v>-385347.22</v>
      </c>
      <c r="T3602" s="14"/>
      <c r="U3602" s="14"/>
      <c r="V3602" s="14"/>
      <c r="W3602" s="14"/>
      <c r="X3602" s="14"/>
      <c r="Y3602" s="14"/>
      <c r="Z3602" s="14"/>
      <c r="AA3602" s="14"/>
      <c r="AB3602" s="14"/>
      <c r="AC3602" s="14"/>
      <c r="AD3602" s="14"/>
      <c r="AE3602" s="14"/>
      <c r="AF3602" s="14"/>
      <c r="AG3602" s="14"/>
      <c r="AH3602" s="14"/>
      <c r="AI3602" s="14"/>
      <c r="AJ3602" s="14"/>
      <c r="AK3602" s="14"/>
      <c r="AL3602" s="14"/>
    </row>
    <row r="3603" spans="1:38">
      <c r="A3603" s="14"/>
      <c r="B3603" s="14"/>
      <c r="C3603" s="14"/>
      <c r="D3603" s="14"/>
      <c r="E3603" s="14"/>
      <c r="F3603" s="14"/>
      <c r="G3603" s="14"/>
      <c r="H3603" s="14"/>
      <c r="I3603" s="14"/>
      <c r="J3603" s="14"/>
      <c r="K3603" s="14"/>
      <c r="L3603" s="14"/>
      <c r="M3603" s="14"/>
      <c r="N3603" s="14"/>
      <c r="O3603" s="14"/>
      <c r="Q3603" s="14" t="str">
        <f>IF(moras!H3595="SI", moras!C3595, "")</f>
        <v/>
      </c>
      <c r="R3603" s="14">
        <f>IF(moras!H3595="NO", moras!C3595, "")</f>
        <v>515000</v>
      </c>
      <c r="S3603" s="14">
        <f t="shared" si="59"/>
        <v>-515000</v>
      </c>
      <c r="T3603" s="14"/>
      <c r="U3603" s="14"/>
      <c r="V3603" s="14"/>
      <c r="W3603" s="14"/>
      <c r="X3603" s="14"/>
      <c r="Y3603" s="14"/>
      <c r="Z3603" s="14"/>
      <c r="AA3603" s="14"/>
      <c r="AB3603" s="14"/>
      <c r="AC3603" s="14"/>
      <c r="AD3603" s="14"/>
      <c r="AE3603" s="14"/>
      <c r="AF3603" s="14"/>
      <c r="AG3603" s="14"/>
      <c r="AH3603" s="14"/>
      <c r="AI3603" s="14"/>
      <c r="AJ3603" s="14"/>
      <c r="AK3603" s="14"/>
      <c r="AL3603" s="14"/>
    </row>
    <row r="3604" spans="1:38">
      <c r="A3604" s="14"/>
      <c r="B3604" s="14"/>
      <c r="C3604" s="14"/>
      <c r="D3604" s="14"/>
      <c r="E3604" s="14"/>
      <c r="F3604" s="14"/>
      <c r="G3604" s="14"/>
      <c r="H3604" s="14"/>
      <c r="I3604" s="14"/>
      <c r="J3604" s="14"/>
      <c r="K3604" s="14"/>
      <c r="L3604" s="14"/>
      <c r="M3604" s="14"/>
      <c r="N3604" s="14"/>
      <c r="O3604" s="14"/>
      <c r="Q3604" s="14" t="str">
        <f>IF(moras!H3596="SI", moras!C3596, "")</f>
        <v/>
      </c>
      <c r="R3604" s="14">
        <f>IF(moras!H3596="NO", moras!C3596, "")</f>
        <v>952625</v>
      </c>
      <c r="S3604" s="14">
        <f t="shared" si="59"/>
        <v>-952625</v>
      </c>
      <c r="T3604" s="14"/>
      <c r="U3604" s="14"/>
      <c r="V3604" s="14"/>
      <c r="W3604" s="14"/>
      <c r="X3604" s="14"/>
      <c r="Y3604" s="14"/>
      <c r="Z3604" s="14"/>
      <c r="AA3604" s="14"/>
      <c r="AB3604" s="14"/>
      <c r="AC3604" s="14"/>
      <c r="AD3604" s="14"/>
      <c r="AE3604" s="14"/>
      <c r="AF3604" s="14"/>
      <c r="AG3604" s="14"/>
      <c r="AH3604" s="14"/>
      <c r="AI3604" s="14"/>
      <c r="AJ3604" s="14"/>
      <c r="AK3604" s="14"/>
      <c r="AL3604" s="14"/>
    </row>
    <row r="3605" spans="1:38">
      <c r="A3605" s="14"/>
      <c r="B3605" s="14"/>
      <c r="C3605" s="14"/>
      <c r="D3605" s="14"/>
      <c r="E3605" s="14"/>
      <c r="F3605" s="14"/>
      <c r="G3605" s="14"/>
      <c r="H3605" s="14"/>
      <c r="I3605" s="14"/>
      <c r="J3605" s="14"/>
      <c r="K3605" s="14"/>
      <c r="L3605" s="14"/>
      <c r="M3605" s="14"/>
      <c r="N3605" s="14"/>
      <c r="O3605" s="14"/>
      <c r="Q3605" s="14" t="str">
        <f>IF(moras!H3597="SI", moras!C3597, "")</f>
        <v/>
      </c>
      <c r="R3605" s="14">
        <f>IF(moras!H3597="NO", moras!C3597, "")</f>
        <v>395044.25</v>
      </c>
      <c r="S3605" s="14">
        <f t="shared" si="59"/>
        <v>-395044.25</v>
      </c>
      <c r="T3605" s="14"/>
      <c r="U3605" s="14"/>
      <c r="V3605" s="14"/>
      <c r="W3605" s="14"/>
      <c r="X3605" s="14"/>
      <c r="Y3605" s="14"/>
      <c r="Z3605" s="14"/>
      <c r="AA3605" s="14"/>
      <c r="AB3605" s="14"/>
      <c r="AC3605" s="14"/>
      <c r="AD3605" s="14"/>
      <c r="AE3605" s="14"/>
      <c r="AF3605" s="14"/>
      <c r="AG3605" s="14"/>
      <c r="AH3605" s="14"/>
      <c r="AI3605" s="14"/>
      <c r="AJ3605" s="14"/>
      <c r="AK3605" s="14"/>
      <c r="AL3605" s="14"/>
    </row>
    <row r="3606" spans="1:38">
      <c r="A3606" s="14"/>
      <c r="B3606" s="14"/>
      <c r="C3606" s="14"/>
      <c r="D3606" s="14"/>
      <c r="E3606" s="14"/>
      <c r="F3606" s="14"/>
      <c r="G3606" s="14"/>
      <c r="H3606" s="14"/>
      <c r="I3606" s="14"/>
      <c r="J3606" s="14"/>
      <c r="K3606" s="14"/>
      <c r="L3606" s="14"/>
      <c r="M3606" s="14"/>
      <c r="N3606" s="14"/>
      <c r="O3606" s="14"/>
      <c r="Q3606" s="14" t="str">
        <f>IF(moras!H3598="SI", moras!C3598, "")</f>
        <v/>
      </c>
      <c r="R3606" s="14">
        <f>IF(moras!H3598="NO", moras!C3598, "")</f>
        <v>270000</v>
      </c>
      <c r="S3606" s="14">
        <f t="shared" si="59"/>
        <v>-270000</v>
      </c>
      <c r="T3606" s="14"/>
      <c r="U3606" s="14"/>
      <c r="V3606" s="14"/>
      <c r="W3606" s="14"/>
      <c r="X3606" s="14"/>
      <c r="Y3606" s="14"/>
      <c r="Z3606" s="14"/>
      <c r="AA3606" s="14"/>
      <c r="AB3606" s="14"/>
      <c r="AC3606" s="14"/>
      <c r="AD3606" s="14"/>
      <c r="AE3606" s="14"/>
      <c r="AF3606" s="14"/>
      <c r="AG3606" s="14"/>
      <c r="AH3606" s="14"/>
      <c r="AI3606" s="14"/>
      <c r="AJ3606" s="14"/>
      <c r="AK3606" s="14"/>
      <c r="AL3606" s="14"/>
    </row>
    <row r="3607" spans="1:38">
      <c r="A3607" s="14"/>
      <c r="B3607" s="14"/>
      <c r="C3607" s="14"/>
      <c r="D3607" s="14"/>
      <c r="E3607" s="14"/>
      <c r="F3607" s="14"/>
      <c r="G3607" s="14"/>
      <c r="H3607" s="14"/>
      <c r="I3607" s="14"/>
      <c r="J3607" s="14"/>
      <c r="K3607" s="14"/>
      <c r="L3607" s="14"/>
      <c r="M3607" s="14"/>
      <c r="N3607" s="14"/>
      <c r="O3607" s="14"/>
      <c r="Q3607" s="14" t="str">
        <f>IF(moras!H3599="SI", moras!C3599, "")</f>
        <v/>
      </c>
      <c r="R3607" s="14">
        <f>IF(moras!H3599="NO", moras!C3599, "")</f>
        <v>2586394.5</v>
      </c>
      <c r="S3607" s="14">
        <f t="shared" si="59"/>
        <v>-2586394.5</v>
      </c>
      <c r="T3607" s="14"/>
      <c r="U3607" s="14"/>
      <c r="V3607" s="14"/>
      <c r="W3607" s="14"/>
      <c r="X3607" s="14"/>
      <c r="Y3607" s="14"/>
      <c r="Z3607" s="14"/>
      <c r="AA3607" s="14"/>
      <c r="AB3607" s="14"/>
      <c r="AC3607" s="14"/>
      <c r="AD3607" s="14"/>
      <c r="AE3607" s="14"/>
      <c r="AF3607" s="14"/>
      <c r="AG3607" s="14"/>
      <c r="AH3607" s="14"/>
      <c r="AI3607" s="14"/>
      <c r="AJ3607" s="14"/>
      <c r="AK3607" s="14"/>
      <c r="AL3607" s="14"/>
    </row>
    <row r="3608" spans="1:38">
      <c r="A3608" s="14"/>
      <c r="B3608" s="14"/>
      <c r="C3608" s="14"/>
      <c r="D3608" s="14"/>
      <c r="E3608" s="14"/>
      <c r="F3608" s="14"/>
      <c r="G3608" s="14"/>
      <c r="H3608" s="14"/>
      <c r="I3608" s="14"/>
      <c r="J3608" s="14"/>
      <c r="K3608" s="14"/>
      <c r="L3608" s="14"/>
      <c r="M3608" s="14"/>
      <c r="N3608" s="14"/>
      <c r="O3608" s="14"/>
      <c r="Q3608" s="14" t="str">
        <f>IF(moras!H3600="SI", moras!C3600, "")</f>
        <v/>
      </c>
      <c r="R3608" s="14">
        <f>IF(moras!H3600="NO", moras!C3600, "")</f>
        <v>302470</v>
      </c>
      <c r="S3608" s="14">
        <f t="shared" si="59"/>
        <v>-302470</v>
      </c>
      <c r="T3608" s="14"/>
      <c r="U3608" s="14"/>
      <c r="V3608" s="14"/>
      <c r="W3608" s="14"/>
      <c r="X3608" s="14"/>
      <c r="Y3608" s="14"/>
      <c r="Z3608" s="14"/>
      <c r="AA3608" s="14"/>
      <c r="AB3608" s="14"/>
      <c r="AC3608" s="14"/>
      <c r="AD3608" s="14"/>
      <c r="AE3608" s="14"/>
      <c r="AF3608" s="14"/>
      <c r="AG3608" s="14"/>
      <c r="AH3608" s="14"/>
      <c r="AI3608" s="14"/>
      <c r="AJ3608" s="14"/>
      <c r="AK3608" s="14"/>
      <c r="AL3608" s="14"/>
    </row>
    <row r="3609" spans="1:38">
      <c r="A3609" s="14"/>
      <c r="B3609" s="14"/>
      <c r="C3609" s="14"/>
      <c r="D3609" s="14"/>
      <c r="E3609" s="14"/>
      <c r="F3609" s="14"/>
      <c r="G3609" s="14"/>
      <c r="H3609" s="14"/>
      <c r="I3609" s="14"/>
      <c r="J3609" s="14"/>
      <c r="K3609" s="14"/>
      <c r="L3609" s="14"/>
      <c r="M3609" s="14"/>
      <c r="N3609" s="14"/>
      <c r="O3609" s="14"/>
      <c r="Q3609" s="14">
        <f>IF(moras!H3601="SI", moras!C3601, "")</f>
        <v>731424</v>
      </c>
      <c r="R3609" s="14" t="str">
        <f>IF(moras!H3601="NO", moras!C3601, "")</f>
        <v/>
      </c>
      <c r="S3609" s="14" t="e">
        <f t="shared" si="59"/>
        <v>#VALUE!</v>
      </c>
      <c r="T3609" s="14"/>
      <c r="U3609" s="14"/>
      <c r="V3609" s="14"/>
      <c r="W3609" s="14"/>
      <c r="X3609" s="14"/>
      <c r="Y3609" s="14"/>
      <c r="Z3609" s="14"/>
      <c r="AA3609" s="14"/>
      <c r="AB3609" s="14"/>
      <c r="AC3609" s="14"/>
      <c r="AD3609" s="14"/>
      <c r="AE3609" s="14"/>
      <c r="AF3609" s="14"/>
      <c r="AG3609" s="14"/>
      <c r="AH3609" s="14"/>
      <c r="AI3609" s="14"/>
      <c r="AJ3609" s="14"/>
      <c r="AK3609" s="14"/>
      <c r="AL3609" s="14"/>
    </row>
    <row r="3610" spans="1:38">
      <c r="A3610" s="14"/>
      <c r="B3610" s="14"/>
      <c r="C3610" s="14"/>
      <c r="D3610" s="14"/>
      <c r="E3610" s="14"/>
      <c r="F3610" s="14"/>
      <c r="G3610" s="14"/>
      <c r="H3610" s="14"/>
      <c r="I3610" s="14"/>
      <c r="J3610" s="14"/>
      <c r="K3610" s="14"/>
      <c r="L3610" s="14"/>
      <c r="M3610" s="14"/>
      <c r="N3610" s="14"/>
      <c r="O3610" s="14"/>
      <c r="Q3610" s="14" t="str">
        <f>IF(moras!H3602="SI", moras!C3602, "")</f>
        <v/>
      </c>
      <c r="R3610" s="14">
        <f>IF(moras!H3602="NO", moras!C3602, "")</f>
        <v>239683.08</v>
      </c>
      <c r="S3610" s="14">
        <f t="shared" si="59"/>
        <v>-239683.08</v>
      </c>
      <c r="T3610" s="14"/>
      <c r="U3610" s="14"/>
      <c r="V3610" s="14"/>
      <c r="W3610" s="14"/>
      <c r="X3610" s="14"/>
      <c r="Y3610" s="14"/>
      <c r="Z3610" s="14"/>
      <c r="AA3610" s="14"/>
      <c r="AB3610" s="14"/>
      <c r="AC3610" s="14"/>
      <c r="AD3610" s="14"/>
      <c r="AE3610" s="14"/>
      <c r="AF3610" s="14"/>
      <c r="AG3610" s="14"/>
      <c r="AH3610" s="14"/>
      <c r="AI3610" s="14"/>
      <c r="AJ3610" s="14"/>
      <c r="AK3610" s="14"/>
      <c r="AL3610" s="14"/>
    </row>
    <row r="3611" spans="1:38">
      <c r="A3611" s="14"/>
      <c r="B3611" s="14"/>
      <c r="C3611" s="14"/>
      <c r="D3611" s="14"/>
      <c r="E3611" s="14"/>
      <c r="F3611" s="14"/>
      <c r="G3611" s="14"/>
      <c r="H3611" s="14"/>
      <c r="I3611" s="14"/>
      <c r="J3611" s="14"/>
      <c r="K3611" s="14"/>
      <c r="L3611" s="14"/>
      <c r="M3611" s="14"/>
      <c r="N3611" s="14"/>
      <c r="O3611" s="14"/>
      <c r="Q3611" s="14" t="str">
        <f>IF(moras!H3603="SI", moras!C3603, "")</f>
        <v/>
      </c>
      <c r="R3611" s="14">
        <f>IF(moras!H3603="NO", moras!C3603, "")</f>
        <v>278030</v>
      </c>
      <c r="S3611" s="14">
        <f t="shared" si="59"/>
        <v>-278030</v>
      </c>
      <c r="T3611" s="14"/>
      <c r="U3611" s="14"/>
      <c r="V3611" s="14"/>
      <c r="W3611" s="14"/>
      <c r="X3611" s="14"/>
      <c r="Y3611" s="14"/>
      <c r="Z3611" s="14"/>
      <c r="AA3611" s="14"/>
      <c r="AB3611" s="14"/>
      <c r="AC3611" s="14"/>
      <c r="AD3611" s="14"/>
      <c r="AE3611" s="14"/>
      <c r="AF3611" s="14"/>
      <c r="AG3611" s="14"/>
      <c r="AH3611" s="14"/>
      <c r="AI3611" s="14"/>
      <c r="AJ3611" s="14"/>
      <c r="AK3611" s="14"/>
      <c r="AL3611" s="14"/>
    </row>
    <row r="3612" spans="1:38">
      <c r="A3612" s="14"/>
      <c r="B3612" s="14"/>
      <c r="C3612" s="14"/>
      <c r="D3612" s="14"/>
      <c r="E3612" s="14"/>
      <c r="F3612" s="14"/>
      <c r="G3612" s="14"/>
      <c r="H3612" s="14"/>
      <c r="I3612" s="14"/>
      <c r="J3612" s="14"/>
      <c r="K3612" s="14"/>
      <c r="L3612" s="14"/>
      <c r="M3612" s="14"/>
      <c r="N3612" s="14"/>
      <c r="O3612" s="14"/>
      <c r="Q3612" s="14" t="str">
        <f>IF(moras!H3604="SI", moras!C3604, "")</f>
        <v/>
      </c>
      <c r="R3612" s="14">
        <f>IF(moras!H3604="NO", moras!C3604, "")</f>
        <v>377350.76</v>
      </c>
      <c r="S3612" s="14">
        <f t="shared" si="59"/>
        <v>-377350.76</v>
      </c>
      <c r="T3612" s="14"/>
      <c r="U3612" s="14"/>
      <c r="V3612" s="14"/>
      <c r="W3612" s="14"/>
      <c r="X3612" s="14"/>
      <c r="Y3612" s="14"/>
      <c r="Z3612" s="14"/>
      <c r="AA3612" s="14"/>
      <c r="AB3612" s="14"/>
      <c r="AC3612" s="14"/>
      <c r="AD3612" s="14"/>
      <c r="AE3612" s="14"/>
      <c r="AF3612" s="14"/>
      <c r="AG3612" s="14"/>
      <c r="AH3612" s="14"/>
      <c r="AI3612" s="14"/>
      <c r="AJ3612" s="14"/>
      <c r="AK3612" s="14"/>
      <c r="AL3612" s="14"/>
    </row>
    <row r="3613" spans="1:38">
      <c r="A3613" s="14"/>
      <c r="B3613" s="14"/>
      <c r="C3613" s="14"/>
      <c r="D3613" s="14"/>
      <c r="E3613" s="14"/>
      <c r="F3613" s="14"/>
      <c r="G3613" s="14"/>
      <c r="H3613" s="14"/>
      <c r="I3613" s="14"/>
      <c r="J3613" s="14"/>
      <c r="K3613" s="14"/>
      <c r="L3613" s="14"/>
      <c r="M3613" s="14"/>
      <c r="N3613" s="14"/>
      <c r="O3613" s="14"/>
      <c r="Q3613" s="14">
        <f>IF(moras!H3605="SI", moras!C3605, "")</f>
        <v>297046</v>
      </c>
      <c r="R3613" s="14" t="str">
        <f>IF(moras!H3605="NO", moras!C3605, "")</f>
        <v/>
      </c>
      <c r="S3613" s="14" t="e">
        <f t="shared" si="59"/>
        <v>#VALUE!</v>
      </c>
      <c r="T3613" s="14"/>
      <c r="U3613" s="14"/>
      <c r="V3613" s="14"/>
      <c r="W3613" s="14"/>
      <c r="X3613" s="14"/>
      <c r="Y3613" s="14"/>
      <c r="Z3613" s="14"/>
      <c r="AA3613" s="14"/>
      <c r="AB3613" s="14"/>
      <c r="AC3613" s="14"/>
      <c r="AD3613" s="14"/>
      <c r="AE3613" s="14"/>
      <c r="AF3613" s="14"/>
      <c r="AG3613" s="14"/>
      <c r="AH3613" s="14"/>
      <c r="AI3613" s="14"/>
      <c r="AJ3613" s="14"/>
      <c r="AK3613" s="14"/>
      <c r="AL3613" s="14"/>
    </row>
    <row r="3614" spans="1:38">
      <c r="A3614" s="14"/>
      <c r="B3614" s="14"/>
      <c r="C3614" s="14"/>
      <c r="D3614" s="14"/>
      <c r="E3614" s="14"/>
      <c r="F3614" s="14"/>
      <c r="G3614" s="14"/>
      <c r="H3614" s="14"/>
      <c r="I3614" s="14"/>
      <c r="J3614" s="14"/>
      <c r="K3614" s="14"/>
      <c r="L3614" s="14"/>
      <c r="M3614" s="14"/>
      <c r="N3614" s="14"/>
      <c r="O3614" s="14"/>
      <c r="Q3614" s="14" t="str">
        <f>IF(moras!H3606="SI", moras!C3606, "")</f>
        <v/>
      </c>
      <c r="R3614" s="14">
        <f>IF(moras!H3606="NO", moras!C3606, "")</f>
        <v>297046</v>
      </c>
      <c r="S3614" s="14">
        <f t="shared" si="59"/>
        <v>-297046</v>
      </c>
      <c r="T3614" s="14"/>
      <c r="U3614" s="14"/>
      <c r="V3614" s="14"/>
      <c r="W3614" s="14"/>
      <c r="X3614" s="14"/>
      <c r="Y3614" s="14"/>
      <c r="Z3614" s="14"/>
      <c r="AA3614" s="14"/>
      <c r="AB3614" s="14"/>
      <c r="AC3614" s="14"/>
      <c r="AD3614" s="14"/>
      <c r="AE3614" s="14"/>
      <c r="AF3614" s="14"/>
      <c r="AG3614" s="14"/>
      <c r="AH3614" s="14"/>
      <c r="AI3614" s="14"/>
      <c r="AJ3614" s="14"/>
      <c r="AK3614" s="14"/>
      <c r="AL3614" s="14"/>
    </row>
    <row r="3615" spans="1:38">
      <c r="A3615" s="14"/>
      <c r="B3615" s="14"/>
      <c r="C3615" s="14"/>
      <c r="D3615" s="14"/>
      <c r="E3615" s="14"/>
      <c r="F3615" s="14"/>
      <c r="G3615" s="14"/>
      <c r="H3615" s="14"/>
      <c r="I3615" s="14"/>
      <c r="J3615" s="14"/>
      <c r="K3615" s="14"/>
      <c r="L3615" s="14"/>
      <c r="M3615" s="14"/>
      <c r="N3615" s="14"/>
      <c r="O3615" s="14"/>
      <c r="Q3615" s="14" t="str">
        <f>IF(moras!H3607="SI", moras!C3607, "")</f>
        <v/>
      </c>
      <c r="R3615" s="14">
        <f>IF(moras!H3607="NO", moras!C3607, "")</f>
        <v>299441</v>
      </c>
      <c r="S3615" s="14">
        <f t="shared" si="59"/>
        <v>-299441</v>
      </c>
      <c r="T3615" s="14"/>
      <c r="U3615" s="14"/>
      <c r="V3615" s="14"/>
      <c r="W3615" s="14"/>
      <c r="X3615" s="14"/>
      <c r="Y3615" s="14"/>
      <c r="Z3615" s="14"/>
      <c r="AA3615" s="14"/>
      <c r="AB3615" s="14"/>
      <c r="AC3615" s="14"/>
      <c r="AD3615" s="14"/>
      <c r="AE3615" s="14"/>
      <c r="AF3615" s="14"/>
      <c r="AG3615" s="14"/>
      <c r="AH3615" s="14"/>
      <c r="AI3615" s="14"/>
      <c r="AJ3615" s="14"/>
      <c r="AK3615" s="14"/>
      <c r="AL3615" s="14"/>
    </row>
    <row r="3616" spans="1:38">
      <c r="A3616" s="14"/>
      <c r="B3616" s="14"/>
      <c r="C3616" s="14"/>
      <c r="D3616" s="14"/>
      <c r="E3616" s="14"/>
      <c r="F3616" s="14"/>
      <c r="G3616" s="14"/>
      <c r="H3616" s="14"/>
      <c r="I3616" s="14"/>
      <c r="J3616" s="14"/>
      <c r="K3616" s="14"/>
      <c r="L3616" s="14"/>
      <c r="M3616" s="14"/>
      <c r="N3616" s="14"/>
      <c r="O3616" s="14"/>
      <c r="Q3616" s="14" t="str">
        <f>IF(moras!H3608="SI", moras!C3608, "")</f>
        <v/>
      </c>
      <c r="R3616" s="14">
        <f>IF(moras!H3608="NO", moras!C3608, "")</f>
        <v>298390</v>
      </c>
      <c r="S3616" s="14">
        <f t="shared" si="59"/>
        <v>-298390</v>
      </c>
      <c r="T3616" s="14"/>
      <c r="U3616" s="14"/>
      <c r="V3616" s="14"/>
      <c r="W3616" s="14"/>
      <c r="X3616" s="14"/>
      <c r="Y3616" s="14"/>
      <c r="Z3616" s="14"/>
      <c r="AA3616" s="14"/>
      <c r="AB3616" s="14"/>
      <c r="AC3616" s="14"/>
      <c r="AD3616" s="14"/>
      <c r="AE3616" s="14"/>
      <c r="AF3616" s="14"/>
      <c r="AG3616" s="14"/>
      <c r="AH3616" s="14"/>
      <c r="AI3616" s="14"/>
      <c r="AJ3616" s="14"/>
      <c r="AK3616" s="14"/>
      <c r="AL3616" s="14"/>
    </row>
    <row r="3617" spans="1:38">
      <c r="A3617" s="14"/>
      <c r="B3617" s="14"/>
      <c r="C3617" s="14"/>
      <c r="D3617" s="14"/>
      <c r="E3617" s="14"/>
      <c r="F3617" s="14"/>
      <c r="G3617" s="14"/>
      <c r="H3617" s="14"/>
      <c r="I3617" s="14"/>
      <c r="J3617" s="14"/>
      <c r="K3617" s="14"/>
      <c r="L3617" s="14"/>
      <c r="M3617" s="14"/>
      <c r="N3617" s="14"/>
      <c r="O3617" s="14"/>
      <c r="Q3617" s="14" t="str">
        <f>IF(moras!H3609="SI", moras!C3609, "")</f>
        <v/>
      </c>
      <c r="R3617" s="14">
        <f>IF(moras!H3609="NO", moras!C3609, "")</f>
        <v>774085</v>
      </c>
      <c r="S3617" s="14">
        <f t="shared" si="59"/>
        <v>-774085</v>
      </c>
      <c r="T3617" s="14"/>
      <c r="U3617" s="14"/>
      <c r="V3617" s="14"/>
      <c r="W3617" s="14"/>
      <c r="X3617" s="14"/>
      <c r="Y3617" s="14"/>
      <c r="Z3617" s="14"/>
      <c r="AA3617" s="14"/>
      <c r="AB3617" s="14"/>
      <c r="AC3617" s="14"/>
      <c r="AD3617" s="14"/>
      <c r="AE3617" s="14"/>
      <c r="AF3617" s="14"/>
      <c r="AG3617" s="14"/>
      <c r="AH3617" s="14"/>
      <c r="AI3617" s="14"/>
      <c r="AJ3617" s="14"/>
      <c r="AK3617" s="14"/>
      <c r="AL3617" s="14"/>
    </row>
    <row r="3618" spans="1:38">
      <c r="A3618" s="14"/>
      <c r="B3618" s="14"/>
      <c r="C3618" s="14"/>
      <c r="D3618" s="14"/>
      <c r="E3618" s="14"/>
      <c r="F3618" s="14"/>
      <c r="G3618" s="14"/>
      <c r="H3618" s="14"/>
      <c r="I3618" s="14"/>
      <c r="J3618" s="14"/>
      <c r="K3618" s="14"/>
      <c r="L3618" s="14"/>
      <c r="M3618" s="14"/>
      <c r="N3618" s="14"/>
      <c r="O3618" s="14"/>
      <c r="Q3618" s="14" t="str">
        <f>IF(moras!H3610="SI", moras!C3610, "")</f>
        <v/>
      </c>
      <c r="R3618" s="14">
        <f>IF(moras!H3610="NO", moras!C3610, "")</f>
        <v>297502</v>
      </c>
      <c r="S3618" s="14">
        <f t="shared" si="59"/>
        <v>-297502</v>
      </c>
      <c r="T3618" s="14"/>
      <c r="U3618" s="14"/>
      <c r="V3618" s="14"/>
      <c r="W3618" s="14"/>
      <c r="X3618" s="14"/>
      <c r="Y3618" s="14"/>
      <c r="Z3618" s="14"/>
      <c r="AA3618" s="14"/>
      <c r="AB3618" s="14"/>
      <c r="AC3618" s="14"/>
      <c r="AD3618" s="14"/>
      <c r="AE3618" s="14"/>
      <c r="AF3618" s="14"/>
      <c r="AG3618" s="14"/>
      <c r="AH3618" s="14"/>
      <c r="AI3618" s="14"/>
      <c r="AJ3618" s="14"/>
      <c r="AK3618" s="14"/>
      <c r="AL3618" s="14"/>
    </row>
    <row r="3619" spans="1:38">
      <c r="A3619" s="14"/>
      <c r="B3619" s="14"/>
      <c r="C3619" s="14"/>
      <c r="D3619" s="14"/>
      <c r="E3619" s="14"/>
      <c r="F3619" s="14"/>
      <c r="G3619" s="14"/>
      <c r="H3619" s="14"/>
      <c r="I3619" s="14"/>
      <c r="J3619" s="14"/>
      <c r="K3619" s="14"/>
      <c r="L3619" s="14"/>
      <c r="M3619" s="14"/>
      <c r="N3619" s="14"/>
      <c r="O3619" s="14"/>
      <c r="Q3619" s="14" t="str">
        <f>IF(moras!H3611="SI", moras!C3611, "")</f>
        <v/>
      </c>
      <c r="R3619" s="14">
        <f>IF(moras!H3611="NO", moras!C3611, "")</f>
        <v>224002.5</v>
      </c>
      <c r="S3619" s="14">
        <f t="shared" si="59"/>
        <v>-224002.5</v>
      </c>
      <c r="T3619" s="14"/>
      <c r="U3619" s="14"/>
      <c r="V3619" s="14"/>
      <c r="W3619" s="14"/>
      <c r="X3619" s="14"/>
      <c r="Y3619" s="14"/>
      <c r="Z3619" s="14"/>
      <c r="AA3619" s="14"/>
      <c r="AB3619" s="14"/>
      <c r="AC3619" s="14"/>
      <c r="AD3619" s="14"/>
      <c r="AE3619" s="14"/>
      <c r="AF3619" s="14"/>
      <c r="AG3619" s="14"/>
      <c r="AH3619" s="14"/>
      <c r="AI3619" s="14"/>
      <c r="AJ3619" s="14"/>
      <c r="AK3619" s="14"/>
      <c r="AL3619" s="14"/>
    </row>
    <row r="3620" spans="1:38">
      <c r="A3620" s="14"/>
      <c r="B3620" s="14"/>
      <c r="C3620" s="14"/>
      <c r="D3620" s="14"/>
      <c r="E3620" s="14"/>
      <c r="F3620" s="14"/>
      <c r="G3620" s="14"/>
      <c r="H3620" s="14"/>
      <c r="I3620" s="14"/>
      <c r="J3620" s="14"/>
      <c r="K3620" s="14"/>
      <c r="L3620" s="14"/>
      <c r="M3620" s="14"/>
      <c r="N3620" s="14"/>
      <c r="O3620" s="14"/>
      <c r="Q3620" s="14" t="str">
        <f>IF(moras!H3612="SI", moras!C3612, "")</f>
        <v/>
      </c>
      <c r="R3620" s="14">
        <f>IF(moras!H3612="NO", moras!C3612, "")</f>
        <v>445567</v>
      </c>
      <c r="S3620" s="14">
        <f t="shared" si="59"/>
        <v>-445567</v>
      </c>
      <c r="T3620" s="14"/>
      <c r="U3620" s="14"/>
      <c r="V3620" s="14"/>
      <c r="W3620" s="14"/>
      <c r="X3620" s="14"/>
      <c r="Y3620" s="14"/>
      <c r="Z3620" s="14"/>
      <c r="AA3620" s="14"/>
      <c r="AB3620" s="14"/>
      <c r="AC3620" s="14"/>
      <c r="AD3620" s="14"/>
      <c r="AE3620" s="14"/>
      <c r="AF3620" s="14"/>
      <c r="AG3620" s="14"/>
      <c r="AH3620" s="14"/>
      <c r="AI3620" s="14"/>
      <c r="AJ3620" s="14"/>
      <c r="AK3620" s="14"/>
      <c r="AL3620" s="14"/>
    </row>
    <row r="3621" spans="1:38">
      <c r="A3621" s="14"/>
      <c r="B3621" s="14"/>
      <c r="C3621" s="14"/>
      <c r="D3621" s="14"/>
      <c r="E3621" s="14"/>
      <c r="F3621" s="14"/>
      <c r="G3621" s="14"/>
      <c r="H3621" s="14"/>
      <c r="I3621" s="14"/>
      <c r="J3621" s="14"/>
      <c r="K3621" s="14"/>
      <c r="L3621" s="14"/>
      <c r="M3621" s="14"/>
      <c r="N3621" s="14"/>
      <c r="O3621" s="14"/>
      <c r="Q3621" s="14" t="str">
        <f>IF(moras!H3613="SI", moras!C3613, "")</f>
        <v/>
      </c>
      <c r="R3621" s="14">
        <f>IF(moras!H3613="NO", moras!C3613, "")</f>
        <v>297058</v>
      </c>
      <c r="S3621" s="14">
        <f t="shared" si="59"/>
        <v>-297058</v>
      </c>
      <c r="T3621" s="14"/>
      <c r="U3621" s="14"/>
      <c r="V3621" s="14"/>
      <c r="W3621" s="14"/>
      <c r="X3621" s="14"/>
      <c r="Y3621" s="14"/>
      <c r="Z3621" s="14"/>
      <c r="AA3621" s="14"/>
      <c r="AB3621" s="14"/>
      <c r="AC3621" s="14"/>
      <c r="AD3621" s="14"/>
      <c r="AE3621" s="14"/>
      <c r="AF3621" s="14"/>
      <c r="AG3621" s="14"/>
      <c r="AH3621" s="14"/>
      <c r="AI3621" s="14"/>
      <c r="AJ3621" s="14"/>
      <c r="AK3621" s="14"/>
      <c r="AL3621" s="14"/>
    </row>
    <row r="3622" spans="1:38">
      <c r="A3622" s="14"/>
      <c r="B3622" s="14"/>
      <c r="C3622" s="14"/>
      <c r="D3622" s="14"/>
      <c r="E3622" s="14"/>
      <c r="F3622" s="14"/>
      <c r="G3622" s="14"/>
      <c r="H3622" s="14"/>
      <c r="I3622" s="14"/>
      <c r="J3622" s="14"/>
      <c r="K3622" s="14"/>
      <c r="L3622" s="14"/>
      <c r="M3622" s="14"/>
      <c r="N3622" s="14"/>
      <c r="O3622" s="14"/>
      <c r="Q3622" s="14" t="str">
        <f>IF(moras!H3614="SI", moras!C3614, "")</f>
        <v/>
      </c>
      <c r="R3622" s="14">
        <f>IF(moras!H3614="NO", moras!C3614, "")</f>
        <v>200000</v>
      </c>
      <c r="S3622" s="14">
        <f t="shared" si="59"/>
        <v>-200000</v>
      </c>
      <c r="T3622" s="14"/>
      <c r="U3622" s="14"/>
      <c r="V3622" s="14"/>
      <c r="W3622" s="14"/>
      <c r="X3622" s="14"/>
      <c r="Y3622" s="14"/>
      <c r="Z3622" s="14"/>
      <c r="AA3622" s="14"/>
      <c r="AB3622" s="14"/>
      <c r="AC3622" s="14"/>
      <c r="AD3622" s="14"/>
      <c r="AE3622" s="14"/>
      <c r="AF3622" s="14"/>
      <c r="AG3622" s="14"/>
      <c r="AH3622" s="14"/>
      <c r="AI3622" s="14"/>
      <c r="AJ3622" s="14"/>
      <c r="AK3622" s="14"/>
      <c r="AL3622" s="14"/>
    </row>
    <row r="3623" spans="1:38">
      <c r="A3623" s="14"/>
      <c r="B3623" s="14"/>
      <c r="C3623" s="14"/>
      <c r="D3623" s="14"/>
      <c r="E3623" s="14"/>
      <c r="F3623" s="14"/>
      <c r="G3623" s="14"/>
      <c r="H3623" s="14"/>
      <c r="I3623" s="14"/>
      <c r="J3623" s="14"/>
      <c r="K3623" s="14"/>
      <c r="L3623" s="14"/>
      <c r="M3623" s="14"/>
      <c r="N3623" s="14"/>
      <c r="O3623" s="14"/>
      <c r="Q3623" s="14" t="str">
        <f>IF(moras!H3615="SI", moras!C3615, "")</f>
        <v/>
      </c>
      <c r="R3623" s="14">
        <f>IF(moras!H3615="NO", moras!C3615, "")</f>
        <v>283803.05</v>
      </c>
      <c r="S3623" s="14">
        <f t="shared" si="59"/>
        <v>-283803.05</v>
      </c>
      <c r="T3623" s="14"/>
      <c r="U3623" s="14"/>
      <c r="V3623" s="14"/>
      <c r="W3623" s="14"/>
      <c r="X3623" s="14"/>
      <c r="Y3623" s="14"/>
      <c r="Z3623" s="14"/>
      <c r="AA3623" s="14"/>
      <c r="AB3623" s="14"/>
      <c r="AC3623" s="14"/>
      <c r="AD3623" s="14"/>
      <c r="AE3623" s="14"/>
      <c r="AF3623" s="14"/>
      <c r="AG3623" s="14"/>
      <c r="AH3623" s="14"/>
      <c r="AI3623" s="14"/>
      <c r="AJ3623" s="14"/>
      <c r="AK3623" s="14"/>
      <c r="AL3623" s="14"/>
    </row>
    <row r="3624" spans="1:38">
      <c r="A3624" s="14"/>
      <c r="B3624" s="14"/>
      <c r="C3624" s="14"/>
      <c r="D3624" s="14"/>
      <c r="E3624" s="14"/>
      <c r="F3624" s="14"/>
      <c r="G3624" s="14"/>
      <c r="H3624" s="14"/>
      <c r="I3624" s="14"/>
      <c r="J3624" s="14"/>
      <c r="K3624" s="14"/>
      <c r="L3624" s="14"/>
      <c r="M3624" s="14"/>
      <c r="N3624" s="14"/>
      <c r="O3624" s="14"/>
      <c r="Q3624" s="14" t="str">
        <f>IF(moras!H3616="SI", moras!C3616, "")</f>
        <v/>
      </c>
      <c r="R3624" s="14">
        <f>IF(moras!H3616="NO", moras!C3616, "")</f>
        <v>361590.25</v>
      </c>
      <c r="S3624" s="14">
        <f t="shared" si="59"/>
        <v>-361590.25</v>
      </c>
      <c r="T3624" s="14"/>
      <c r="U3624" s="14"/>
      <c r="V3624" s="14"/>
      <c r="W3624" s="14"/>
      <c r="X3624" s="14"/>
      <c r="Y3624" s="14"/>
      <c r="Z3624" s="14"/>
      <c r="AA3624" s="14"/>
      <c r="AB3624" s="14"/>
      <c r="AC3624" s="14"/>
      <c r="AD3624" s="14"/>
      <c r="AE3624" s="14"/>
      <c r="AF3624" s="14"/>
      <c r="AG3624" s="14"/>
      <c r="AH3624" s="14"/>
      <c r="AI3624" s="14"/>
      <c r="AJ3624" s="14"/>
      <c r="AK3624" s="14"/>
      <c r="AL3624" s="14"/>
    </row>
    <row r="3625" spans="1:38">
      <c r="A3625" s="14"/>
      <c r="B3625" s="14"/>
      <c r="C3625" s="14"/>
      <c r="D3625" s="14"/>
      <c r="E3625" s="14"/>
      <c r="F3625" s="14"/>
      <c r="G3625" s="14"/>
      <c r="H3625" s="14"/>
      <c r="I3625" s="14"/>
      <c r="J3625" s="14"/>
      <c r="K3625" s="14"/>
      <c r="L3625" s="14"/>
      <c r="M3625" s="14"/>
      <c r="N3625" s="14"/>
      <c r="O3625" s="14"/>
      <c r="Q3625" s="14" t="str">
        <f>IF(moras!H3617="SI", moras!C3617, "")</f>
        <v/>
      </c>
      <c r="R3625" s="14">
        <f>IF(moras!H3617="NO", moras!C3617, "")</f>
        <v>620412.30000000005</v>
      </c>
      <c r="S3625" s="14">
        <f t="shared" si="59"/>
        <v>-620412.30000000005</v>
      </c>
      <c r="T3625" s="14"/>
      <c r="U3625" s="14"/>
      <c r="V3625" s="14"/>
      <c r="W3625" s="14"/>
      <c r="X3625" s="14"/>
      <c r="Y3625" s="14"/>
      <c r="Z3625" s="14"/>
      <c r="AA3625" s="14"/>
      <c r="AB3625" s="14"/>
      <c r="AC3625" s="14"/>
      <c r="AD3625" s="14"/>
      <c r="AE3625" s="14"/>
      <c r="AF3625" s="14"/>
      <c r="AG3625" s="14"/>
      <c r="AH3625" s="14"/>
      <c r="AI3625" s="14"/>
      <c r="AJ3625" s="14"/>
      <c r="AK3625" s="14"/>
      <c r="AL3625" s="14"/>
    </row>
    <row r="3626" spans="1:38">
      <c r="A3626" s="14"/>
      <c r="B3626" s="14"/>
      <c r="C3626" s="14"/>
      <c r="D3626" s="14"/>
      <c r="E3626" s="14"/>
      <c r="F3626" s="14"/>
      <c r="G3626" s="14"/>
      <c r="H3626" s="14"/>
      <c r="I3626" s="14"/>
      <c r="J3626" s="14"/>
      <c r="K3626" s="14"/>
      <c r="L3626" s="14"/>
      <c r="M3626" s="14"/>
      <c r="N3626" s="14"/>
      <c r="O3626" s="14"/>
      <c r="Q3626" s="14">
        <f>IF(moras!H3618="SI", moras!C3618, "")</f>
        <v>278000</v>
      </c>
      <c r="R3626" s="14" t="str">
        <f>IF(moras!H3618="NO", moras!C3618, "")</f>
        <v/>
      </c>
      <c r="S3626" s="14" t="e">
        <f t="shared" si="59"/>
        <v>#VALUE!</v>
      </c>
      <c r="T3626" s="14"/>
      <c r="U3626" s="14"/>
      <c r="V3626" s="14"/>
      <c r="W3626" s="14"/>
      <c r="X3626" s="14"/>
      <c r="Y3626" s="14"/>
      <c r="Z3626" s="14"/>
      <c r="AA3626" s="14"/>
      <c r="AB3626" s="14"/>
      <c r="AC3626" s="14"/>
      <c r="AD3626" s="14"/>
      <c r="AE3626" s="14"/>
      <c r="AF3626" s="14"/>
      <c r="AG3626" s="14"/>
      <c r="AH3626" s="14"/>
      <c r="AI3626" s="14"/>
      <c r="AJ3626" s="14"/>
      <c r="AK3626" s="14"/>
      <c r="AL3626" s="14"/>
    </row>
    <row r="3627" spans="1:38">
      <c r="A3627" s="14"/>
      <c r="B3627" s="14"/>
      <c r="C3627" s="14"/>
      <c r="D3627" s="14"/>
      <c r="E3627" s="14"/>
      <c r="F3627" s="14"/>
      <c r="G3627" s="14"/>
      <c r="H3627" s="14"/>
      <c r="I3627" s="14"/>
      <c r="J3627" s="14"/>
      <c r="K3627" s="14"/>
      <c r="L3627" s="14"/>
      <c r="M3627" s="14"/>
      <c r="N3627" s="14"/>
      <c r="O3627" s="14"/>
      <c r="Q3627" s="14" t="str">
        <f>IF(moras!H3619="SI", moras!C3619, "")</f>
        <v/>
      </c>
      <c r="R3627" s="14">
        <f>IF(moras!H3619="NO", moras!C3619, "")</f>
        <v>492250.24</v>
      </c>
      <c r="S3627" s="14">
        <f t="shared" si="59"/>
        <v>-492250.24</v>
      </c>
      <c r="T3627" s="14"/>
      <c r="U3627" s="14"/>
      <c r="V3627" s="14"/>
      <c r="W3627" s="14"/>
      <c r="X3627" s="14"/>
      <c r="Y3627" s="14"/>
      <c r="Z3627" s="14"/>
      <c r="AA3627" s="14"/>
      <c r="AB3627" s="14"/>
      <c r="AC3627" s="14"/>
      <c r="AD3627" s="14"/>
      <c r="AE3627" s="14"/>
      <c r="AF3627" s="14"/>
      <c r="AG3627" s="14"/>
      <c r="AH3627" s="14"/>
      <c r="AI3627" s="14"/>
      <c r="AJ3627" s="14"/>
      <c r="AK3627" s="14"/>
      <c r="AL3627" s="14"/>
    </row>
    <row r="3628" spans="1:38">
      <c r="A3628" s="14"/>
      <c r="B3628" s="14"/>
      <c r="C3628" s="14"/>
      <c r="D3628" s="14"/>
      <c r="E3628" s="14"/>
      <c r="F3628" s="14"/>
      <c r="G3628" s="14"/>
      <c r="H3628" s="14"/>
      <c r="I3628" s="14"/>
      <c r="J3628" s="14"/>
      <c r="K3628" s="14"/>
      <c r="L3628" s="14"/>
      <c r="M3628" s="14"/>
      <c r="N3628" s="14"/>
      <c r="O3628" s="14"/>
      <c r="Q3628" s="14">
        <f>IF(moras!H3620="SI", moras!C3620, "")</f>
        <v>297046</v>
      </c>
      <c r="R3628" s="14" t="str">
        <f>IF(moras!H3620="NO", moras!C3620, "")</f>
        <v/>
      </c>
      <c r="S3628" s="14" t="e">
        <f t="shared" si="59"/>
        <v>#VALUE!</v>
      </c>
      <c r="T3628" s="14"/>
      <c r="U3628" s="14"/>
      <c r="V3628" s="14"/>
      <c r="W3628" s="14"/>
      <c r="X3628" s="14"/>
      <c r="Y3628" s="14"/>
      <c r="Z3628" s="14"/>
      <c r="AA3628" s="14"/>
      <c r="AB3628" s="14"/>
      <c r="AC3628" s="14"/>
      <c r="AD3628" s="14"/>
      <c r="AE3628" s="14"/>
      <c r="AF3628" s="14"/>
      <c r="AG3628" s="14"/>
      <c r="AH3628" s="14"/>
      <c r="AI3628" s="14"/>
      <c r="AJ3628" s="14"/>
      <c r="AK3628" s="14"/>
      <c r="AL3628" s="14"/>
    </row>
    <row r="3629" spans="1:38">
      <c r="A3629" s="14"/>
      <c r="B3629" s="14"/>
      <c r="C3629" s="14"/>
      <c r="D3629" s="14"/>
      <c r="E3629" s="14"/>
      <c r="F3629" s="14"/>
      <c r="G3629" s="14"/>
      <c r="H3629" s="14"/>
      <c r="I3629" s="14"/>
      <c r="J3629" s="14"/>
      <c r="K3629" s="14"/>
      <c r="L3629" s="14"/>
      <c r="M3629" s="14"/>
      <c r="N3629" s="14"/>
      <c r="O3629" s="14"/>
      <c r="Q3629" s="14" t="str">
        <f>IF(moras!H3621="SI", moras!C3621, "")</f>
        <v/>
      </c>
      <c r="R3629" s="14">
        <f>IF(moras!H3621="NO", moras!C3621, "")</f>
        <v>1396054.5</v>
      </c>
      <c r="S3629" s="14">
        <f t="shared" si="59"/>
        <v>-1396054.5</v>
      </c>
      <c r="T3629" s="14"/>
      <c r="U3629" s="14"/>
      <c r="V3629" s="14"/>
      <c r="W3629" s="14"/>
      <c r="X3629" s="14"/>
      <c r="Y3629" s="14"/>
      <c r="Z3629" s="14"/>
      <c r="AA3629" s="14"/>
      <c r="AB3629" s="14"/>
      <c r="AC3629" s="14"/>
      <c r="AD3629" s="14"/>
      <c r="AE3629" s="14"/>
      <c r="AF3629" s="14"/>
      <c r="AG3629" s="14"/>
      <c r="AH3629" s="14"/>
      <c r="AI3629" s="14"/>
      <c r="AJ3629" s="14"/>
      <c r="AK3629" s="14"/>
      <c r="AL3629" s="14"/>
    </row>
    <row r="3630" spans="1:38">
      <c r="A3630" s="14"/>
      <c r="B3630" s="14"/>
      <c r="C3630" s="14"/>
      <c r="D3630" s="14"/>
      <c r="E3630" s="14"/>
      <c r="F3630" s="14"/>
      <c r="G3630" s="14"/>
      <c r="H3630" s="14"/>
      <c r="I3630" s="14"/>
      <c r="J3630" s="14"/>
      <c r="K3630" s="14"/>
      <c r="L3630" s="14"/>
      <c r="M3630" s="14"/>
      <c r="N3630" s="14"/>
      <c r="O3630" s="14"/>
      <c r="Q3630" s="14" t="str">
        <f>IF(moras!H3622="SI", moras!C3622, "")</f>
        <v/>
      </c>
      <c r="R3630" s="14">
        <f>IF(moras!H3622="NO", moras!C3622, "")</f>
        <v>604940</v>
      </c>
      <c r="S3630" s="14">
        <f t="shared" si="59"/>
        <v>-604940</v>
      </c>
      <c r="T3630" s="14"/>
      <c r="U3630" s="14"/>
      <c r="V3630" s="14"/>
      <c r="W3630" s="14"/>
      <c r="X3630" s="14"/>
      <c r="Y3630" s="14"/>
      <c r="Z3630" s="14"/>
      <c r="AA3630" s="14"/>
      <c r="AB3630" s="14"/>
      <c r="AC3630" s="14"/>
      <c r="AD3630" s="14"/>
      <c r="AE3630" s="14"/>
      <c r="AF3630" s="14"/>
      <c r="AG3630" s="14"/>
      <c r="AH3630" s="14"/>
      <c r="AI3630" s="14"/>
      <c r="AJ3630" s="14"/>
      <c r="AK3630" s="14"/>
      <c r="AL3630" s="14"/>
    </row>
    <row r="3631" spans="1:38">
      <c r="A3631" s="14"/>
      <c r="B3631" s="14"/>
      <c r="C3631" s="14"/>
      <c r="D3631" s="14"/>
      <c r="E3631" s="14"/>
      <c r="F3631" s="14"/>
      <c r="G3631" s="14"/>
      <c r="H3631" s="14"/>
      <c r="I3631" s="14"/>
      <c r="J3631" s="14"/>
      <c r="K3631" s="14"/>
      <c r="L3631" s="14"/>
      <c r="M3631" s="14"/>
      <c r="N3631" s="14"/>
      <c r="O3631" s="14"/>
      <c r="Q3631" s="14" t="str">
        <f>IF(moras!H3623="SI", moras!C3623, "")</f>
        <v/>
      </c>
      <c r="R3631" s="14">
        <f>IF(moras!H3623="NO", moras!C3623, "")</f>
        <v>200000</v>
      </c>
      <c r="S3631" s="14">
        <f t="shared" si="59"/>
        <v>-200000</v>
      </c>
      <c r="T3631" s="14"/>
      <c r="U3631" s="14"/>
      <c r="V3631" s="14"/>
      <c r="W3631" s="14"/>
      <c r="X3631" s="14"/>
      <c r="Y3631" s="14"/>
      <c r="Z3631" s="14"/>
      <c r="AA3631" s="14"/>
      <c r="AB3631" s="14"/>
      <c r="AC3631" s="14"/>
      <c r="AD3631" s="14"/>
      <c r="AE3631" s="14"/>
      <c r="AF3631" s="14"/>
      <c r="AG3631" s="14"/>
      <c r="AH3631" s="14"/>
      <c r="AI3631" s="14"/>
      <c r="AJ3631" s="14"/>
      <c r="AK3631" s="14"/>
      <c r="AL3631" s="14"/>
    </row>
    <row r="3632" spans="1:38">
      <c r="A3632" s="14"/>
      <c r="B3632" s="14"/>
      <c r="C3632" s="14"/>
      <c r="D3632" s="14"/>
      <c r="E3632" s="14"/>
      <c r="F3632" s="14"/>
      <c r="G3632" s="14"/>
      <c r="H3632" s="14"/>
      <c r="I3632" s="14"/>
      <c r="J3632" s="14"/>
      <c r="K3632" s="14"/>
      <c r="L3632" s="14"/>
      <c r="M3632" s="14"/>
      <c r="N3632" s="14"/>
      <c r="O3632" s="14"/>
      <c r="Q3632" s="14" t="str">
        <f>IF(moras!H3624="SI", moras!C3624, "")</f>
        <v/>
      </c>
      <c r="R3632" s="14">
        <f>IF(moras!H3624="NO", moras!C3624, "")</f>
        <v>592421.67000000004</v>
      </c>
      <c r="S3632" s="14">
        <f t="shared" si="59"/>
        <v>-592421.67000000004</v>
      </c>
      <c r="T3632" s="14"/>
      <c r="U3632" s="14"/>
      <c r="V3632" s="14"/>
      <c r="W3632" s="14"/>
      <c r="X3632" s="14"/>
      <c r="Y3632" s="14"/>
      <c r="Z3632" s="14"/>
      <c r="AA3632" s="14"/>
      <c r="AB3632" s="14"/>
      <c r="AC3632" s="14"/>
      <c r="AD3632" s="14"/>
      <c r="AE3632" s="14"/>
      <c r="AF3632" s="14"/>
      <c r="AG3632" s="14"/>
      <c r="AH3632" s="14"/>
      <c r="AI3632" s="14"/>
      <c r="AJ3632" s="14"/>
      <c r="AK3632" s="14"/>
      <c r="AL3632" s="14"/>
    </row>
    <row r="3633" spans="1:38">
      <c r="A3633" s="14"/>
      <c r="B3633" s="14"/>
      <c r="C3633" s="14"/>
      <c r="D3633" s="14"/>
      <c r="E3633" s="14"/>
      <c r="F3633" s="14"/>
      <c r="G3633" s="14"/>
      <c r="H3633" s="14"/>
      <c r="I3633" s="14"/>
      <c r="J3633" s="14"/>
      <c r="K3633" s="14"/>
      <c r="L3633" s="14"/>
      <c r="M3633" s="14"/>
      <c r="N3633" s="14"/>
      <c r="O3633" s="14"/>
      <c r="Q3633" s="14" t="str">
        <f>IF(moras!H3625="SI", moras!C3625, "")</f>
        <v/>
      </c>
      <c r="R3633" s="14">
        <f>IF(moras!H3625="NO", moras!C3625, "")</f>
        <v>419680</v>
      </c>
      <c r="S3633" s="14">
        <f t="shared" si="59"/>
        <v>-419680</v>
      </c>
      <c r="T3633" s="14"/>
      <c r="U3633" s="14"/>
      <c r="V3633" s="14"/>
      <c r="W3633" s="14"/>
      <c r="X3633" s="14"/>
      <c r="Y3633" s="14"/>
      <c r="Z3633" s="14"/>
      <c r="AA3633" s="14"/>
      <c r="AB3633" s="14"/>
      <c r="AC3633" s="14"/>
      <c r="AD3633" s="14"/>
      <c r="AE3633" s="14"/>
      <c r="AF3633" s="14"/>
      <c r="AG3633" s="14"/>
      <c r="AH3633" s="14"/>
      <c r="AI3633" s="14"/>
      <c r="AJ3633" s="14"/>
      <c r="AK3633" s="14"/>
      <c r="AL3633" s="14"/>
    </row>
    <row r="3634" spans="1:38">
      <c r="A3634" s="14"/>
      <c r="B3634" s="14"/>
      <c r="C3634" s="14"/>
      <c r="D3634" s="14"/>
      <c r="E3634" s="14"/>
      <c r="F3634" s="14"/>
      <c r="G3634" s="14"/>
      <c r="H3634" s="14"/>
      <c r="I3634" s="14"/>
      <c r="J3634" s="14"/>
      <c r="K3634" s="14"/>
      <c r="L3634" s="14"/>
      <c r="M3634" s="14"/>
      <c r="N3634" s="14"/>
      <c r="O3634" s="14"/>
      <c r="Q3634" s="14">
        <f>IF(moras!H3626="SI", moras!C3626, "")</f>
        <v>2054741</v>
      </c>
      <c r="R3634" s="14" t="str">
        <f>IF(moras!H3626="NO", moras!C3626, "")</f>
        <v/>
      </c>
      <c r="S3634" s="14" t="e">
        <f t="shared" si="59"/>
        <v>#VALUE!</v>
      </c>
      <c r="T3634" s="14"/>
      <c r="U3634" s="14"/>
      <c r="V3634" s="14"/>
      <c r="W3634" s="14"/>
      <c r="X3634" s="14"/>
      <c r="Y3634" s="14"/>
      <c r="Z3634" s="14"/>
      <c r="AA3634" s="14"/>
      <c r="AB3634" s="14"/>
      <c r="AC3634" s="14"/>
      <c r="AD3634" s="14"/>
      <c r="AE3634" s="14"/>
      <c r="AF3634" s="14"/>
      <c r="AG3634" s="14"/>
      <c r="AH3634" s="14"/>
      <c r="AI3634" s="14"/>
      <c r="AJ3634" s="14"/>
      <c r="AK3634" s="14"/>
      <c r="AL3634" s="14"/>
    </row>
    <row r="3635" spans="1:38">
      <c r="A3635" s="14"/>
      <c r="B3635" s="14"/>
      <c r="C3635" s="14"/>
      <c r="D3635" s="14"/>
      <c r="E3635" s="14"/>
      <c r="F3635" s="14"/>
      <c r="G3635" s="14"/>
      <c r="H3635" s="14"/>
      <c r="I3635" s="14"/>
      <c r="J3635" s="14"/>
      <c r="K3635" s="14"/>
      <c r="L3635" s="14"/>
      <c r="M3635" s="14"/>
      <c r="N3635" s="14"/>
      <c r="O3635" s="14"/>
      <c r="Q3635" s="14" t="str">
        <f>IF(moras!H3627="SI", moras!C3627, "")</f>
        <v/>
      </c>
      <c r="R3635" s="14">
        <f>IF(moras!H3627="NO", moras!C3627, "")</f>
        <v>241993.84</v>
      </c>
      <c r="S3635" s="14">
        <f t="shared" si="59"/>
        <v>-241993.84</v>
      </c>
      <c r="T3635" s="14"/>
      <c r="U3635" s="14"/>
      <c r="V3635" s="14"/>
      <c r="W3635" s="14"/>
      <c r="X3635" s="14"/>
      <c r="Y3635" s="14"/>
      <c r="Z3635" s="14"/>
      <c r="AA3635" s="14"/>
      <c r="AB3635" s="14"/>
      <c r="AC3635" s="14"/>
      <c r="AD3635" s="14"/>
      <c r="AE3635" s="14"/>
      <c r="AF3635" s="14"/>
      <c r="AG3635" s="14"/>
      <c r="AH3635" s="14"/>
      <c r="AI3635" s="14"/>
      <c r="AJ3635" s="14"/>
      <c r="AK3635" s="14"/>
      <c r="AL3635" s="14"/>
    </row>
    <row r="3636" spans="1:38">
      <c r="A3636" s="14"/>
      <c r="B3636" s="14"/>
      <c r="C3636" s="14"/>
      <c r="D3636" s="14"/>
      <c r="E3636" s="14"/>
      <c r="F3636" s="14"/>
      <c r="G3636" s="14"/>
      <c r="H3636" s="14"/>
      <c r="I3636" s="14"/>
      <c r="J3636" s="14"/>
      <c r="K3636" s="14"/>
      <c r="L3636" s="14"/>
      <c r="M3636" s="14"/>
      <c r="N3636" s="14"/>
      <c r="O3636" s="14"/>
      <c r="Q3636" s="14" t="str">
        <f>IF(moras!H3628="SI", moras!C3628, "")</f>
        <v/>
      </c>
      <c r="R3636" s="14">
        <f>IF(moras!H3628="NO", moras!C3628, "")</f>
        <v>671573</v>
      </c>
      <c r="S3636" s="14">
        <f t="shared" si="59"/>
        <v>-671573</v>
      </c>
      <c r="T3636" s="14"/>
      <c r="U3636" s="14"/>
      <c r="V3636" s="14"/>
      <c r="W3636" s="14"/>
      <c r="X3636" s="14"/>
      <c r="Y3636" s="14"/>
      <c r="Z3636" s="14"/>
      <c r="AA3636" s="14"/>
      <c r="AB3636" s="14"/>
      <c r="AC3636" s="14"/>
      <c r="AD3636" s="14"/>
      <c r="AE3636" s="14"/>
      <c r="AF3636" s="14"/>
      <c r="AG3636" s="14"/>
      <c r="AH3636" s="14"/>
      <c r="AI3636" s="14"/>
      <c r="AJ3636" s="14"/>
      <c r="AK3636" s="14"/>
      <c r="AL3636" s="14"/>
    </row>
    <row r="3637" spans="1:38">
      <c r="A3637" s="14"/>
      <c r="B3637" s="14"/>
      <c r="C3637" s="14"/>
      <c r="D3637" s="14"/>
      <c r="E3637" s="14"/>
      <c r="F3637" s="14"/>
      <c r="G3637" s="14"/>
      <c r="H3637" s="14"/>
      <c r="I3637" s="14"/>
      <c r="J3637" s="14"/>
      <c r="K3637" s="14"/>
      <c r="L3637" s="14"/>
      <c r="M3637" s="14"/>
      <c r="N3637" s="14"/>
      <c r="O3637" s="14"/>
      <c r="Q3637" s="14" t="str">
        <f>IF(moras!H3629="SI", moras!C3629, "")</f>
        <v/>
      </c>
      <c r="R3637" s="14">
        <f>IF(moras!H3629="NO", moras!C3629, "")</f>
        <v>278030.99</v>
      </c>
      <c r="S3637" s="14">
        <f t="shared" si="59"/>
        <v>-278030.99</v>
      </c>
      <c r="T3637" s="14"/>
      <c r="U3637" s="14"/>
      <c r="V3637" s="14"/>
      <c r="W3637" s="14"/>
      <c r="X3637" s="14"/>
      <c r="Y3637" s="14"/>
      <c r="Z3637" s="14"/>
      <c r="AA3637" s="14"/>
      <c r="AB3637" s="14"/>
      <c r="AC3637" s="14"/>
      <c r="AD3637" s="14"/>
      <c r="AE3637" s="14"/>
      <c r="AF3637" s="14"/>
      <c r="AG3637" s="14"/>
      <c r="AH3637" s="14"/>
      <c r="AI3637" s="14"/>
      <c r="AJ3637" s="14"/>
      <c r="AK3637" s="14"/>
      <c r="AL3637" s="14"/>
    </row>
    <row r="3638" spans="1:38">
      <c r="A3638" s="14"/>
      <c r="B3638" s="14"/>
      <c r="C3638" s="14"/>
      <c r="D3638" s="14"/>
      <c r="E3638" s="14"/>
      <c r="F3638" s="14"/>
      <c r="G3638" s="14"/>
      <c r="H3638" s="14"/>
      <c r="I3638" s="14"/>
      <c r="J3638" s="14"/>
      <c r="K3638" s="14"/>
      <c r="L3638" s="14"/>
      <c r="M3638" s="14"/>
      <c r="N3638" s="14"/>
      <c r="O3638" s="14"/>
      <c r="Q3638" s="14">
        <f>IF(moras!H3630="SI", moras!C3630, "")</f>
        <v>1557874</v>
      </c>
      <c r="R3638" s="14" t="str">
        <f>IF(moras!H3630="NO", moras!C3630, "")</f>
        <v/>
      </c>
      <c r="S3638" s="14" t="e">
        <f t="shared" si="59"/>
        <v>#VALUE!</v>
      </c>
      <c r="T3638" s="14"/>
      <c r="U3638" s="14"/>
      <c r="V3638" s="14"/>
      <c r="W3638" s="14"/>
      <c r="X3638" s="14"/>
      <c r="Y3638" s="14"/>
      <c r="Z3638" s="14"/>
      <c r="AA3638" s="14"/>
      <c r="AB3638" s="14"/>
      <c r="AC3638" s="14"/>
      <c r="AD3638" s="14"/>
      <c r="AE3638" s="14"/>
      <c r="AF3638" s="14"/>
      <c r="AG3638" s="14"/>
      <c r="AH3638" s="14"/>
      <c r="AI3638" s="14"/>
      <c r="AJ3638" s="14"/>
      <c r="AK3638" s="14"/>
      <c r="AL3638" s="14"/>
    </row>
    <row r="3639" spans="1:38">
      <c r="A3639" s="14"/>
      <c r="B3639" s="14"/>
      <c r="C3639" s="14"/>
      <c r="D3639" s="14"/>
      <c r="E3639" s="14"/>
      <c r="F3639" s="14"/>
      <c r="G3639" s="14"/>
      <c r="H3639" s="14"/>
      <c r="I3639" s="14"/>
      <c r="J3639" s="14"/>
      <c r="K3639" s="14"/>
      <c r="L3639" s="14"/>
      <c r="M3639" s="14"/>
      <c r="N3639" s="14"/>
      <c r="O3639" s="14"/>
      <c r="Q3639" s="14" t="str">
        <f>IF(moras!H3631="SI", moras!C3631, "")</f>
        <v/>
      </c>
      <c r="R3639" s="14">
        <f>IF(moras!H3631="NO", moras!C3631, "")</f>
        <v>320979.96999999997</v>
      </c>
      <c r="S3639" s="14">
        <f t="shared" si="59"/>
        <v>-320979.96999999997</v>
      </c>
      <c r="T3639" s="14"/>
      <c r="U3639" s="14"/>
      <c r="V3639" s="14"/>
      <c r="W3639" s="14"/>
      <c r="X3639" s="14"/>
      <c r="Y3639" s="14"/>
      <c r="Z3639" s="14"/>
      <c r="AA3639" s="14"/>
      <c r="AB3639" s="14"/>
      <c r="AC3639" s="14"/>
      <c r="AD3639" s="14"/>
      <c r="AE3639" s="14"/>
      <c r="AF3639" s="14"/>
      <c r="AG3639" s="14"/>
      <c r="AH3639" s="14"/>
      <c r="AI3639" s="14"/>
      <c r="AJ3639" s="14"/>
      <c r="AK3639" s="14"/>
      <c r="AL3639" s="14"/>
    </row>
    <row r="3640" spans="1:38">
      <c r="A3640" s="14"/>
      <c r="B3640" s="14"/>
      <c r="C3640" s="14"/>
      <c r="D3640" s="14"/>
      <c r="E3640" s="14"/>
      <c r="F3640" s="14"/>
      <c r="G3640" s="14"/>
      <c r="H3640" s="14"/>
      <c r="I3640" s="14"/>
      <c r="J3640" s="14"/>
      <c r="K3640" s="14"/>
      <c r="L3640" s="14"/>
      <c r="M3640" s="14"/>
      <c r="N3640" s="14"/>
      <c r="O3640" s="14"/>
      <c r="Q3640" s="14">
        <f>IF(moras!H3632="SI", moras!C3632, "")</f>
        <v>119964</v>
      </c>
      <c r="R3640" s="14" t="str">
        <f>IF(moras!H3632="NO", moras!C3632, "")</f>
        <v/>
      </c>
      <c r="S3640" s="14" t="e">
        <f t="shared" si="59"/>
        <v>#VALUE!</v>
      </c>
      <c r="T3640" s="14"/>
      <c r="U3640" s="14"/>
      <c r="V3640" s="14"/>
      <c r="W3640" s="14"/>
      <c r="X3640" s="14"/>
      <c r="Y3640" s="14"/>
      <c r="Z3640" s="14"/>
      <c r="AA3640" s="14"/>
      <c r="AB3640" s="14"/>
      <c r="AC3640" s="14"/>
      <c r="AD3640" s="14"/>
      <c r="AE3640" s="14"/>
      <c r="AF3640" s="14"/>
      <c r="AG3640" s="14"/>
      <c r="AH3640" s="14"/>
      <c r="AI3640" s="14"/>
      <c r="AJ3640" s="14"/>
      <c r="AK3640" s="14"/>
      <c r="AL3640" s="14"/>
    </row>
    <row r="3641" spans="1:38">
      <c r="A3641" s="14"/>
      <c r="B3641" s="14"/>
      <c r="C3641" s="14"/>
      <c r="D3641" s="14"/>
      <c r="E3641" s="14"/>
      <c r="F3641" s="14"/>
      <c r="G3641" s="14"/>
      <c r="H3641" s="14"/>
      <c r="I3641" s="14"/>
      <c r="J3641" s="14"/>
      <c r="K3641" s="14"/>
      <c r="L3641" s="14"/>
      <c r="M3641" s="14"/>
      <c r="N3641" s="14"/>
      <c r="O3641" s="14"/>
      <c r="Q3641" s="14" t="str">
        <f>IF(moras!H3633="SI", moras!C3633, "")</f>
        <v/>
      </c>
      <c r="R3641" s="14">
        <f>IF(moras!H3633="NO", moras!C3633, "")</f>
        <v>444011.07</v>
      </c>
      <c r="S3641" s="14">
        <f t="shared" si="59"/>
        <v>-444011.07</v>
      </c>
      <c r="T3641" s="14"/>
      <c r="U3641" s="14"/>
      <c r="V3641" s="14"/>
      <c r="W3641" s="14"/>
      <c r="X3641" s="14"/>
      <c r="Y3641" s="14"/>
      <c r="Z3641" s="14"/>
      <c r="AA3641" s="14"/>
      <c r="AB3641" s="14"/>
      <c r="AC3641" s="14"/>
      <c r="AD3641" s="14"/>
      <c r="AE3641" s="14"/>
      <c r="AF3641" s="14"/>
      <c r="AG3641" s="14"/>
      <c r="AH3641" s="14"/>
      <c r="AI3641" s="14"/>
      <c r="AJ3641" s="14"/>
      <c r="AK3641" s="14"/>
      <c r="AL3641" s="14"/>
    </row>
    <row r="3642" spans="1:38">
      <c r="A3642" s="14"/>
      <c r="B3642" s="14"/>
      <c r="C3642" s="14"/>
      <c r="D3642" s="14"/>
      <c r="E3642" s="14"/>
      <c r="F3642" s="14"/>
      <c r="G3642" s="14"/>
      <c r="H3642" s="14"/>
      <c r="I3642" s="14"/>
      <c r="J3642" s="14"/>
      <c r="K3642" s="14"/>
      <c r="L3642" s="14"/>
      <c r="M3642" s="14"/>
      <c r="N3642" s="14"/>
      <c r="O3642" s="14"/>
      <c r="Q3642" s="14" t="str">
        <f>IF(moras!H3634="SI", moras!C3634, "")</f>
        <v/>
      </c>
      <c r="R3642" s="14">
        <f>IF(moras!H3634="NO", moras!C3634, "")</f>
        <v>391531</v>
      </c>
      <c r="S3642" s="14">
        <f t="shared" si="59"/>
        <v>-391531</v>
      </c>
      <c r="T3642" s="14"/>
      <c r="U3642" s="14"/>
      <c r="V3642" s="14"/>
      <c r="W3642" s="14"/>
      <c r="X3642" s="14"/>
      <c r="Y3642" s="14"/>
      <c r="Z3642" s="14"/>
      <c r="AA3642" s="14"/>
      <c r="AB3642" s="14"/>
      <c r="AC3642" s="14"/>
      <c r="AD3642" s="14"/>
      <c r="AE3642" s="14"/>
      <c r="AF3642" s="14"/>
      <c r="AG3642" s="14"/>
      <c r="AH3642" s="14"/>
      <c r="AI3642" s="14"/>
      <c r="AJ3642" s="14"/>
      <c r="AK3642" s="14"/>
      <c r="AL3642" s="14"/>
    </row>
    <row r="3643" spans="1:38">
      <c r="A3643" s="14"/>
      <c r="B3643" s="14"/>
      <c r="C3643" s="14"/>
      <c r="D3643" s="14"/>
      <c r="E3643" s="14"/>
      <c r="F3643" s="14"/>
      <c r="G3643" s="14"/>
      <c r="H3643" s="14"/>
      <c r="I3643" s="14"/>
      <c r="J3643" s="14"/>
      <c r="K3643" s="14"/>
      <c r="L3643" s="14"/>
      <c r="M3643" s="14"/>
      <c r="N3643" s="14"/>
      <c r="O3643" s="14"/>
      <c r="Q3643" s="14" t="str">
        <f>IF(moras!H3635="SI", moras!C3635, "")</f>
        <v/>
      </c>
      <c r="R3643" s="14">
        <f>IF(moras!H3635="NO", moras!C3635, "")</f>
        <v>1845577.5</v>
      </c>
      <c r="S3643" s="14">
        <f t="shared" si="59"/>
        <v>-1845577.5</v>
      </c>
      <c r="T3643" s="14"/>
      <c r="U3643" s="14"/>
      <c r="V3643" s="14"/>
      <c r="W3643" s="14"/>
      <c r="X3643" s="14"/>
      <c r="Y3643" s="14"/>
      <c r="Z3643" s="14"/>
      <c r="AA3643" s="14"/>
      <c r="AB3643" s="14"/>
      <c r="AC3643" s="14"/>
      <c r="AD3643" s="14"/>
      <c r="AE3643" s="14"/>
      <c r="AF3643" s="14"/>
      <c r="AG3643" s="14"/>
      <c r="AH3643" s="14"/>
      <c r="AI3643" s="14"/>
      <c r="AJ3643" s="14"/>
      <c r="AK3643" s="14"/>
      <c r="AL3643" s="14"/>
    </row>
    <row r="3644" spans="1:38">
      <c r="A3644" s="14"/>
      <c r="B3644" s="14"/>
      <c r="C3644" s="14"/>
      <c r="D3644" s="14"/>
      <c r="E3644" s="14"/>
      <c r="F3644" s="14"/>
      <c r="G3644" s="14"/>
      <c r="H3644" s="14"/>
      <c r="I3644" s="14"/>
      <c r="J3644" s="14"/>
      <c r="K3644" s="14"/>
      <c r="L3644" s="14"/>
      <c r="M3644" s="14"/>
      <c r="N3644" s="14"/>
      <c r="O3644" s="14"/>
      <c r="Q3644" s="14" t="str">
        <f>IF(moras!H3636="SI", moras!C3636, "")</f>
        <v/>
      </c>
      <c r="R3644" s="14">
        <f>IF(moras!H3636="NO", moras!C3636, "")</f>
        <v>297046</v>
      </c>
      <c r="S3644" s="14">
        <f t="shared" si="59"/>
        <v>-297046</v>
      </c>
      <c r="T3644" s="14"/>
      <c r="U3644" s="14"/>
      <c r="V3644" s="14"/>
      <c r="W3644" s="14"/>
      <c r="X3644" s="14"/>
      <c r="Y3644" s="14"/>
      <c r="Z3644" s="14"/>
      <c r="AA3644" s="14"/>
      <c r="AB3644" s="14"/>
      <c r="AC3644" s="14"/>
      <c r="AD3644" s="14"/>
      <c r="AE3644" s="14"/>
      <c r="AF3644" s="14"/>
      <c r="AG3644" s="14"/>
      <c r="AH3644" s="14"/>
      <c r="AI3644" s="14"/>
      <c r="AJ3644" s="14"/>
      <c r="AK3644" s="14"/>
      <c r="AL3644" s="14"/>
    </row>
    <row r="3645" spans="1:38">
      <c r="A3645" s="14"/>
      <c r="B3645" s="14"/>
      <c r="C3645" s="14"/>
      <c r="D3645" s="14"/>
      <c r="E3645" s="14"/>
      <c r="F3645" s="14"/>
      <c r="G3645" s="14"/>
      <c r="H3645" s="14"/>
      <c r="I3645" s="14"/>
      <c r="J3645" s="14"/>
      <c r="K3645" s="14"/>
      <c r="L3645" s="14"/>
      <c r="M3645" s="14"/>
      <c r="N3645" s="14"/>
      <c r="O3645" s="14"/>
      <c r="Q3645" s="14" t="str">
        <f>IF(moras!H3637="SI", moras!C3637, "")</f>
        <v/>
      </c>
      <c r="R3645" s="14">
        <f>IF(moras!H3637="NO", moras!C3637, "")</f>
        <v>299784</v>
      </c>
      <c r="S3645" s="14">
        <f t="shared" si="59"/>
        <v>-299784</v>
      </c>
      <c r="T3645" s="14"/>
      <c r="U3645" s="14"/>
      <c r="V3645" s="14"/>
      <c r="W3645" s="14"/>
      <c r="X3645" s="14"/>
      <c r="Y3645" s="14"/>
      <c r="Z3645" s="14"/>
      <c r="AA3645" s="14"/>
      <c r="AB3645" s="14"/>
      <c r="AC3645" s="14"/>
      <c r="AD3645" s="14"/>
      <c r="AE3645" s="14"/>
      <c r="AF3645" s="14"/>
      <c r="AG3645" s="14"/>
      <c r="AH3645" s="14"/>
      <c r="AI3645" s="14"/>
      <c r="AJ3645" s="14"/>
      <c r="AK3645" s="14"/>
      <c r="AL3645" s="14"/>
    </row>
    <row r="3646" spans="1:38">
      <c r="A3646" s="14"/>
      <c r="B3646" s="14"/>
      <c r="C3646" s="14"/>
      <c r="D3646" s="14"/>
      <c r="E3646" s="14"/>
      <c r="F3646" s="14"/>
      <c r="G3646" s="14"/>
      <c r="H3646" s="14"/>
      <c r="I3646" s="14"/>
      <c r="J3646" s="14"/>
      <c r="K3646" s="14"/>
      <c r="L3646" s="14"/>
      <c r="M3646" s="14"/>
      <c r="N3646" s="14"/>
      <c r="O3646" s="14"/>
      <c r="Q3646" s="14" t="str">
        <f>IF(moras!H3638="SI", moras!C3638, "")</f>
        <v/>
      </c>
      <c r="R3646" s="14">
        <f>IF(moras!H3638="NO", moras!C3638, "")</f>
        <v>668500</v>
      </c>
      <c r="S3646" s="14">
        <f t="shared" si="59"/>
        <v>-668500</v>
      </c>
      <c r="T3646" s="14"/>
      <c r="U3646" s="14"/>
      <c r="V3646" s="14"/>
      <c r="W3646" s="14"/>
      <c r="X3646" s="14"/>
      <c r="Y3646" s="14"/>
      <c r="Z3646" s="14"/>
      <c r="AA3646" s="14"/>
      <c r="AB3646" s="14"/>
      <c r="AC3646" s="14"/>
      <c r="AD3646" s="14"/>
      <c r="AE3646" s="14"/>
      <c r="AF3646" s="14"/>
      <c r="AG3646" s="14"/>
      <c r="AH3646" s="14"/>
      <c r="AI3646" s="14"/>
      <c r="AJ3646" s="14"/>
      <c r="AK3646" s="14"/>
      <c r="AL3646" s="14"/>
    </row>
    <row r="3647" spans="1:38">
      <c r="A3647" s="14"/>
      <c r="B3647" s="14"/>
      <c r="C3647" s="14"/>
      <c r="D3647" s="14"/>
      <c r="E3647" s="14"/>
      <c r="F3647" s="14"/>
      <c r="G3647" s="14"/>
      <c r="H3647" s="14"/>
      <c r="I3647" s="14"/>
      <c r="J3647" s="14"/>
      <c r="K3647" s="14"/>
      <c r="L3647" s="14"/>
      <c r="M3647" s="14"/>
      <c r="N3647" s="14"/>
      <c r="O3647" s="14"/>
      <c r="Q3647" s="14" t="str">
        <f>IF(moras!H3639="SI", moras!C3639, "")</f>
        <v/>
      </c>
      <c r="R3647" s="14">
        <f>IF(moras!H3639="NO", moras!C3639, "")</f>
        <v>278030</v>
      </c>
      <c r="S3647" s="14">
        <f t="shared" si="59"/>
        <v>-278030</v>
      </c>
      <c r="T3647" s="14"/>
      <c r="U3647" s="14"/>
      <c r="V3647" s="14"/>
      <c r="W3647" s="14"/>
      <c r="X3647" s="14"/>
      <c r="Y3647" s="14"/>
      <c r="Z3647" s="14"/>
      <c r="AA3647" s="14"/>
      <c r="AB3647" s="14"/>
      <c r="AC3647" s="14"/>
      <c r="AD3647" s="14"/>
      <c r="AE3647" s="14"/>
      <c r="AF3647" s="14"/>
      <c r="AG3647" s="14"/>
      <c r="AH3647" s="14"/>
      <c r="AI3647" s="14"/>
      <c r="AJ3647" s="14"/>
      <c r="AK3647" s="14"/>
      <c r="AL3647" s="14"/>
    </row>
    <row r="3648" spans="1:38">
      <c r="A3648" s="14"/>
      <c r="B3648" s="14"/>
      <c r="C3648" s="14"/>
      <c r="D3648" s="14"/>
      <c r="E3648" s="14"/>
      <c r="F3648" s="14"/>
      <c r="G3648" s="14"/>
      <c r="H3648" s="14"/>
      <c r="I3648" s="14"/>
      <c r="J3648" s="14"/>
      <c r="K3648" s="14"/>
      <c r="L3648" s="14"/>
      <c r="M3648" s="14"/>
      <c r="N3648" s="14"/>
      <c r="O3648" s="14"/>
      <c r="Q3648" s="14">
        <f>IF(moras!H3640="SI", moras!C3640, "")</f>
        <v>507944</v>
      </c>
      <c r="R3648" s="14" t="str">
        <f>IF(moras!H3640="NO", moras!C3640, "")</f>
        <v/>
      </c>
      <c r="S3648" s="14" t="e">
        <f t="shared" si="59"/>
        <v>#VALUE!</v>
      </c>
      <c r="T3648" s="14"/>
      <c r="U3648" s="14"/>
      <c r="V3648" s="14"/>
      <c r="W3648" s="14"/>
      <c r="X3648" s="14"/>
      <c r="Y3648" s="14"/>
      <c r="Z3648" s="14"/>
      <c r="AA3648" s="14"/>
      <c r="AB3648" s="14"/>
      <c r="AC3648" s="14"/>
      <c r="AD3648" s="14"/>
      <c r="AE3648" s="14"/>
      <c r="AF3648" s="14"/>
      <c r="AG3648" s="14"/>
      <c r="AH3648" s="14"/>
      <c r="AI3648" s="14"/>
      <c r="AJ3648" s="14"/>
      <c r="AK3648" s="14"/>
      <c r="AL3648" s="14"/>
    </row>
    <row r="3649" spans="1:38">
      <c r="A3649" s="14"/>
      <c r="B3649" s="14"/>
      <c r="C3649" s="14"/>
      <c r="D3649" s="14"/>
      <c r="E3649" s="14"/>
      <c r="F3649" s="14"/>
      <c r="G3649" s="14"/>
      <c r="H3649" s="14"/>
      <c r="I3649" s="14"/>
      <c r="J3649" s="14"/>
      <c r="K3649" s="14"/>
      <c r="L3649" s="14"/>
      <c r="M3649" s="14"/>
      <c r="N3649" s="14"/>
      <c r="O3649" s="14"/>
      <c r="Q3649" s="14" t="str">
        <f>IF(moras!H3641="SI", moras!C3641, "")</f>
        <v/>
      </c>
      <c r="R3649" s="14">
        <f>IF(moras!H3641="NO", moras!C3641, "")</f>
        <v>300018</v>
      </c>
      <c r="S3649" s="14">
        <f t="shared" si="59"/>
        <v>-300018</v>
      </c>
      <c r="T3649" s="14"/>
      <c r="U3649" s="14"/>
      <c r="V3649" s="14"/>
      <c r="W3649" s="14"/>
      <c r="X3649" s="14"/>
      <c r="Y3649" s="14"/>
      <c r="Z3649" s="14"/>
      <c r="AA3649" s="14"/>
      <c r="AB3649" s="14"/>
      <c r="AC3649" s="14"/>
      <c r="AD3649" s="14"/>
      <c r="AE3649" s="14"/>
      <c r="AF3649" s="14"/>
      <c r="AG3649" s="14"/>
      <c r="AH3649" s="14"/>
      <c r="AI3649" s="14"/>
      <c r="AJ3649" s="14"/>
      <c r="AK3649" s="14"/>
      <c r="AL3649" s="14"/>
    </row>
    <row r="3650" spans="1:38">
      <c r="A3650" s="14"/>
      <c r="B3650" s="14"/>
      <c r="C3650" s="14"/>
      <c r="D3650" s="14"/>
      <c r="E3650" s="14"/>
      <c r="F3650" s="14"/>
      <c r="G3650" s="14"/>
      <c r="H3650" s="14"/>
      <c r="I3650" s="14"/>
      <c r="J3650" s="14"/>
      <c r="K3650" s="14"/>
      <c r="L3650" s="14"/>
      <c r="M3650" s="14"/>
      <c r="N3650" s="14"/>
      <c r="O3650" s="14"/>
      <c r="Q3650" s="14" t="str">
        <f>IF(moras!H3642="SI", moras!C3642, "")</f>
        <v/>
      </c>
      <c r="R3650" s="14">
        <f>IF(moras!H3642="NO", moras!C3642, "")</f>
        <v>367500</v>
      </c>
      <c r="S3650" s="14">
        <f t="shared" si="59"/>
        <v>-367500</v>
      </c>
      <c r="T3650" s="14"/>
      <c r="U3650" s="14"/>
      <c r="V3650" s="14"/>
      <c r="W3650" s="14"/>
      <c r="X3650" s="14"/>
      <c r="Y3650" s="14"/>
      <c r="Z3650" s="14"/>
      <c r="AA3650" s="14"/>
      <c r="AB3650" s="14"/>
      <c r="AC3650" s="14"/>
      <c r="AD3650" s="14"/>
      <c r="AE3650" s="14"/>
      <c r="AF3650" s="14"/>
      <c r="AG3650" s="14"/>
      <c r="AH3650" s="14"/>
      <c r="AI3650" s="14"/>
      <c r="AJ3650" s="14"/>
      <c r="AK3650" s="14"/>
      <c r="AL3650" s="14"/>
    </row>
    <row r="3651" spans="1:38">
      <c r="A3651" s="14"/>
      <c r="B3651" s="14"/>
      <c r="C3651" s="14"/>
      <c r="D3651" s="14"/>
      <c r="E3651" s="14"/>
      <c r="F3651" s="14"/>
      <c r="G3651" s="14"/>
      <c r="H3651" s="14"/>
      <c r="I3651" s="14"/>
      <c r="J3651" s="14"/>
      <c r="K3651" s="14"/>
      <c r="L3651" s="14"/>
      <c r="M3651" s="14"/>
      <c r="N3651" s="14"/>
      <c r="O3651" s="14"/>
      <c r="Q3651" s="14">
        <f>IF(moras!H3643="SI", moras!C3643, "")</f>
        <v>1576048</v>
      </c>
      <c r="R3651" s="14" t="str">
        <f>IF(moras!H3643="NO", moras!C3643, "")</f>
        <v/>
      </c>
      <c r="S3651" s="14" t="e">
        <f t="shared" si="59"/>
        <v>#VALUE!</v>
      </c>
      <c r="T3651" s="14"/>
      <c r="U3651" s="14"/>
      <c r="V3651" s="14"/>
      <c r="W3651" s="14"/>
      <c r="X3651" s="14"/>
      <c r="Y3651" s="14"/>
      <c r="Z3651" s="14"/>
      <c r="AA3651" s="14"/>
      <c r="AB3651" s="14"/>
      <c r="AC3651" s="14"/>
      <c r="AD3651" s="14"/>
      <c r="AE3651" s="14"/>
      <c r="AF3651" s="14"/>
      <c r="AG3651" s="14"/>
      <c r="AH3651" s="14"/>
      <c r="AI3651" s="14"/>
      <c r="AJ3651" s="14"/>
      <c r="AK3651" s="14"/>
      <c r="AL3651" s="14"/>
    </row>
    <row r="3652" spans="1:38">
      <c r="A3652" s="14"/>
      <c r="B3652" s="14"/>
      <c r="C3652" s="14"/>
      <c r="D3652" s="14"/>
      <c r="E3652" s="14"/>
      <c r="F3652" s="14"/>
      <c r="G3652" s="14"/>
      <c r="H3652" s="14"/>
      <c r="I3652" s="14"/>
      <c r="J3652" s="14"/>
      <c r="K3652" s="14"/>
      <c r="L3652" s="14"/>
      <c r="M3652" s="14"/>
      <c r="N3652" s="14"/>
      <c r="O3652" s="14"/>
      <c r="Q3652" s="14">
        <f>IF(moras!H3644="SI", moras!C3644, "")</f>
        <v>392276</v>
      </c>
      <c r="R3652" s="14" t="str">
        <f>IF(moras!H3644="NO", moras!C3644, "")</f>
        <v/>
      </c>
      <c r="S3652" s="14" t="e">
        <f t="shared" si="59"/>
        <v>#VALUE!</v>
      </c>
      <c r="T3652" s="14"/>
      <c r="U3652" s="14"/>
      <c r="V3652" s="14"/>
      <c r="W3652" s="14"/>
      <c r="X3652" s="14"/>
      <c r="Y3652" s="14"/>
      <c r="Z3652" s="14"/>
      <c r="AA3652" s="14"/>
      <c r="AB3652" s="14"/>
      <c r="AC3652" s="14"/>
      <c r="AD3652" s="14"/>
      <c r="AE3652" s="14"/>
      <c r="AF3652" s="14"/>
      <c r="AG3652" s="14"/>
      <c r="AH3652" s="14"/>
      <c r="AI3652" s="14"/>
      <c r="AJ3652" s="14"/>
      <c r="AK3652" s="14"/>
      <c r="AL3652" s="14"/>
    </row>
    <row r="3653" spans="1:38">
      <c r="A3653" s="14"/>
      <c r="B3653" s="14"/>
      <c r="C3653" s="14"/>
      <c r="D3653" s="14"/>
      <c r="E3653" s="14"/>
      <c r="F3653" s="14"/>
      <c r="G3653" s="14"/>
      <c r="H3653" s="14"/>
      <c r="I3653" s="14"/>
      <c r="J3653" s="14"/>
      <c r="K3653" s="14"/>
      <c r="L3653" s="14"/>
      <c r="M3653" s="14"/>
      <c r="N3653" s="14"/>
      <c r="O3653" s="14"/>
      <c r="Q3653" s="14" t="str">
        <f>IF(moras!H3645="SI", moras!C3645, "")</f>
        <v/>
      </c>
      <c r="R3653" s="14">
        <f>IF(moras!H3645="NO", moras!C3645, "")</f>
        <v>474037</v>
      </c>
      <c r="S3653" s="14">
        <f t="shared" si="59"/>
        <v>-474037</v>
      </c>
      <c r="T3653" s="14"/>
      <c r="U3653" s="14"/>
      <c r="V3653" s="14"/>
      <c r="W3653" s="14"/>
      <c r="X3653" s="14"/>
      <c r="Y3653" s="14"/>
      <c r="Z3653" s="14"/>
      <c r="AA3653" s="14"/>
      <c r="AB3653" s="14"/>
      <c r="AC3653" s="14"/>
      <c r="AD3653" s="14"/>
      <c r="AE3653" s="14"/>
      <c r="AF3653" s="14"/>
      <c r="AG3653" s="14"/>
      <c r="AH3653" s="14"/>
      <c r="AI3653" s="14"/>
      <c r="AJ3653" s="14"/>
      <c r="AK3653" s="14"/>
      <c r="AL3653" s="14"/>
    </row>
    <row r="3654" spans="1:38">
      <c r="A3654" s="14"/>
      <c r="B3654" s="14"/>
      <c r="C3654" s="14"/>
      <c r="D3654" s="14"/>
      <c r="E3654" s="14"/>
      <c r="F3654" s="14"/>
      <c r="G3654" s="14"/>
      <c r="H3654" s="14"/>
      <c r="I3654" s="14"/>
      <c r="J3654" s="14"/>
      <c r="K3654" s="14"/>
      <c r="L3654" s="14"/>
      <c r="M3654" s="14"/>
      <c r="N3654" s="14"/>
      <c r="O3654" s="14"/>
      <c r="Q3654" s="14" t="str">
        <f>IF(moras!H3646="SI", moras!C3646, "")</f>
        <v/>
      </c>
      <c r="R3654" s="14">
        <f>IF(moras!H3646="NO", moras!C3646, "")</f>
        <v>1494240.1</v>
      </c>
      <c r="S3654" s="14">
        <f t="shared" si="59"/>
        <v>-1494240.1</v>
      </c>
      <c r="T3654" s="14"/>
      <c r="U3654" s="14"/>
      <c r="V3654" s="14"/>
      <c r="W3654" s="14"/>
      <c r="X3654" s="14"/>
      <c r="Y3654" s="14"/>
      <c r="Z3654" s="14"/>
      <c r="AA3654" s="14"/>
      <c r="AB3654" s="14"/>
      <c r="AC3654" s="14"/>
      <c r="AD3654" s="14"/>
      <c r="AE3654" s="14"/>
      <c r="AF3654" s="14"/>
      <c r="AG3654" s="14"/>
      <c r="AH3654" s="14"/>
      <c r="AI3654" s="14"/>
      <c r="AJ3654" s="14"/>
      <c r="AK3654" s="14"/>
      <c r="AL3654" s="14"/>
    </row>
    <row r="3655" spans="1:38">
      <c r="A3655" s="14"/>
      <c r="B3655" s="14"/>
      <c r="C3655" s="14"/>
      <c r="D3655" s="14"/>
      <c r="E3655" s="14"/>
      <c r="F3655" s="14"/>
      <c r="G3655" s="14"/>
      <c r="H3655" s="14"/>
      <c r="I3655" s="14"/>
      <c r="J3655" s="14"/>
      <c r="K3655" s="14"/>
      <c r="L3655" s="14"/>
      <c r="M3655" s="14"/>
      <c r="N3655" s="14"/>
      <c r="O3655" s="14"/>
      <c r="Q3655" s="14" t="str">
        <f>IF(moras!H3647="SI", moras!C3647, "")</f>
        <v/>
      </c>
      <c r="R3655" s="14">
        <f>IF(moras!H3647="NO", moras!C3647, "")</f>
        <v>386136</v>
      </c>
      <c r="S3655" s="14">
        <f t="shared" si="59"/>
        <v>-386136</v>
      </c>
      <c r="T3655" s="14"/>
      <c r="U3655" s="14"/>
      <c r="V3655" s="14"/>
      <c r="W3655" s="14"/>
      <c r="X3655" s="14"/>
      <c r="Y3655" s="14"/>
      <c r="Z3655" s="14"/>
      <c r="AA3655" s="14"/>
      <c r="AB3655" s="14"/>
      <c r="AC3655" s="14"/>
      <c r="AD3655" s="14"/>
      <c r="AE3655" s="14"/>
      <c r="AF3655" s="14"/>
      <c r="AG3655" s="14"/>
      <c r="AH3655" s="14"/>
      <c r="AI3655" s="14"/>
      <c r="AJ3655" s="14"/>
      <c r="AK3655" s="14"/>
      <c r="AL3655" s="14"/>
    </row>
    <row r="3656" spans="1:38">
      <c r="A3656" s="14"/>
      <c r="B3656" s="14"/>
      <c r="C3656" s="14"/>
      <c r="D3656" s="14"/>
      <c r="E3656" s="14"/>
      <c r="F3656" s="14"/>
      <c r="G3656" s="14"/>
      <c r="H3656" s="14"/>
      <c r="I3656" s="14"/>
      <c r="J3656" s="14"/>
      <c r="K3656" s="14"/>
      <c r="L3656" s="14"/>
      <c r="M3656" s="14"/>
      <c r="N3656" s="14"/>
      <c r="O3656" s="14"/>
      <c r="Q3656" s="14" t="str">
        <f>IF(moras!H3648="SI", moras!C3648, "")</f>
        <v/>
      </c>
      <c r="R3656" s="14">
        <f>IF(moras!H3648="NO", moras!C3648, "")</f>
        <v>390581.32</v>
      </c>
      <c r="S3656" s="14">
        <f t="shared" si="59"/>
        <v>-390581.32</v>
      </c>
      <c r="T3656" s="14"/>
      <c r="U3656" s="14"/>
      <c r="V3656" s="14"/>
      <c r="W3656" s="14"/>
      <c r="X3656" s="14"/>
      <c r="Y3656" s="14"/>
      <c r="Z3656" s="14"/>
      <c r="AA3656" s="14"/>
      <c r="AB3656" s="14"/>
      <c r="AC3656" s="14"/>
      <c r="AD3656" s="14"/>
      <c r="AE3656" s="14"/>
      <c r="AF3656" s="14"/>
      <c r="AG3656" s="14"/>
      <c r="AH3656" s="14"/>
      <c r="AI3656" s="14"/>
      <c r="AJ3656" s="14"/>
      <c r="AK3656" s="14"/>
      <c r="AL3656" s="14"/>
    </row>
    <row r="3657" spans="1:38">
      <c r="A3657" s="14"/>
      <c r="B3657" s="14"/>
      <c r="C3657" s="14"/>
      <c r="D3657" s="14"/>
      <c r="E3657" s="14"/>
      <c r="F3657" s="14"/>
      <c r="G3657" s="14"/>
      <c r="H3657" s="14"/>
      <c r="I3657" s="14"/>
      <c r="J3657" s="14"/>
      <c r="K3657" s="14"/>
      <c r="L3657" s="14"/>
      <c r="M3657" s="14"/>
      <c r="N3657" s="14"/>
      <c r="O3657" s="14"/>
      <c r="Q3657" s="14" t="str">
        <f>IF(moras!H3649="SI", moras!C3649, "")</f>
        <v/>
      </c>
      <c r="R3657" s="14">
        <f>IF(moras!H3649="NO", moras!C3649, "")</f>
        <v>433902.87</v>
      </c>
      <c r="S3657" s="14">
        <f t="shared" si="59"/>
        <v>-433902.87</v>
      </c>
      <c r="T3657" s="14"/>
      <c r="U3657" s="14"/>
      <c r="V3657" s="14"/>
      <c r="W3657" s="14"/>
      <c r="X3657" s="14"/>
      <c r="Y3657" s="14"/>
      <c r="Z3657" s="14"/>
      <c r="AA3657" s="14"/>
      <c r="AB3657" s="14"/>
      <c r="AC3657" s="14"/>
      <c r="AD3657" s="14"/>
      <c r="AE3657" s="14"/>
      <c r="AF3657" s="14"/>
      <c r="AG3657" s="14"/>
      <c r="AH3657" s="14"/>
      <c r="AI3657" s="14"/>
      <c r="AJ3657" s="14"/>
      <c r="AK3657" s="14"/>
      <c r="AL3657" s="14"/>
    </row>
    <row r="3658" spans="1:38">
      <c r="A3658" s="14"/>
      <c r="B3658" s="14"/>
      <c r="C3658" s="14"/>
      <c r="D3658" s="14"/>
      <c r="E3658" s="14"/>
      <c r="F3658" s="14"/>
      <c r="G3658" s="14"/>
      <c r="H3658" s="14"/>
      <c r="I3658" s="14"/>
      <c r="J3658" s="14"/>
      <c r="K3658" s="14"/>
      <c r="L3658" s="14"/>
      <c r="M3658" s="14"/>
      <c r="N3658" s="14"/>
      <c r="O3658" s="14"/>
      <c r="Q3658" s="14" t="str">
        <f>IF(moras!H3650="SI", moras!C3650, "")</f>
        <v/>
      </c>
      <c r="R3658" s="14">
        <f>IF(moras!H3650="NO", moras!C3650, "")</f>
        <v>295000</v>
      </c>
      <c r="S3658" s="14">
        <f t="shared" si="59"/>
        <v>-295000</v>
      </c>
      <c r="T3658" s="14"/>
      <c r="U3658" s="14"/>
      <c r="V3658" s="14"/>
      <c r="W3658" s="14"/>
      <c r="X3658" s="14"/>
      <c r="Y3658" s="14"/>
      <c r="Z3658" s="14"/>
      <c r="AA3658" s="14"/>
      <c r="AB3658" s="14"/>
      <c r="AC3658" s="14"/>
      <c r="AD3658" s="14"/>
      <c r="AE3658" s="14"/>
      <c r="AF3658" s="14"/>
      <c r="AG3658" s="14"/>
      <c r="AH3658" s="14"/>
      <c r="AI3658" s="14"/>
      <c r="AJ3658" s="14"/>
      <c r="AK3658" s="14"/>
      <c r="AL3658" s="14"/>
    </row>
    <row r="3659" spans="1:38">
      <c r="A3659" s="14"/>
      <c r="B3659" s="14"/>
      <c r="C3659" s="14"/>
      <c r="D3659" s="14"/>
      <c r="E3659" s="14"/>
      <c r="F3659" s="14"/>
      <c r="G3659" s="14"/>
      <c r="H3659" s="14"/>
      <c r="I3659" s="14"/>
      <c r="J3659" s="14"/>
      <c r="K3659" s="14"/>
      <c r="L3659" s="14"/>
      <c r="M3659" s="14"/>
      <c r="N3659" s="14"/>
      <c r="O3659" s="14"/>
      <c r="Q3659" s="14">
        <f>IF(moras!H3651="SI", moras!C3651, "")</f>
        <v>300018</v>
      </c>
      <c r="R3659" s="14" t="str">
        <f>IF(moras!H3651="NO", moras!C3651, "")</f>
        <v/>
      </c>
      <c r="S3659" s="14" t="e">
        <f t="shared" ref="S3659:S3722" si="60">-R3659</f>
        <v>#VALUE!</v>
      </c>
      <c r="T3659" s="14"/>
      <c r="U3659" s="14"/>
      <c r="V3659" s="14"/>
      <c r="W3659" s="14"/>
      <c r="X3659" s="14"/>
      <c r="Y3659" s="14"/>
      <c r="Z3659" s="14"/>
      <c r="AA3659" s="14"/>
      <c r="AB3659" s="14"/>
      <c r="AC3659" s="14"/>
      <c r="AD3659" s="14"/>
      <c r="AE3659" s="14"/>
      <c r="AF3659" s="14"/>
      <c r="AG3659" s="14"/>
      <c r="AH3659" s="14"/>
      <c r="AI3659" s="14"/>
      <c r="AJ3659" s="14"/>
      <c r="AK3659" s="14"/>
      <c r="AL3659" s="14"/>
    </row>
    <row r="3660" spans="1:38">
      <c r="A3660" s="14"/>
      <c r="B3660" s="14"/>
      <c r="C3660" s="14"/>
      <c r="D3660" s="14"/>
      <c r="E3660" s="14"/>
      <c r="F3660" s="14"/>
      <c r="G3660" s="14"/>
      <c r="H3660" s="14"/>
      <c r="I3660" s="14"/>
      <c r="J3660" s="14"/>
      <c r="K3660" s="14"/>
      <c r="L3660" s="14"/>
      <c r="M3660" s="14"/>
      <c r="N3660" s="14"/>
      <c r="O3660" s="14"/>
      <c r="Q3660" s="14" t="str">
        <f>IF(moras!H3652="SI", moras!C3652, "")</f>
        <v/>
      </c>
      <c r="R3660" s="14">
        <f>IF(moras!H3652="NO", moras!C3652, "")</f>
        <v>617046.87</v>
      </c>
      <c r="S3660" s="14">
        <f t="shared" si="60"/>
        <v>-617046.87</v>
      </c>
      <c r="T3660" s="14"/>
      <c r="U3660" s="14"/>
      <c r="V3660" s="14"/>
      <c r="W3660" s="14"/>
      <c r="X3660" s="14"/>
      <c r="Y3660" s="14"/>
      <c r="Z3660" s="14"/>
      <c r="AA3660" s="14"/>
      <c r="AB3660" s="14"/>
      <c r="AC3660" s="14"/>
      <c r="AD3660" s="14"/>
      <c r="AE3660" s="14"/>
      <c r="AF3660" s="14"/>
      <c r="AG3660" s="14"/>
      <c r="AH3660" s="14"/>
      <c r="AI3660" s="14"/>
      <c r="AJ3660" s="14"/>
      <c r="AK3660" s="14"/>
      <c r="AL3660" s="14"/>
    </row>
    <row r="3661" spans="1:38">
      <c r="A3661" s="14"/>
      <c r="B3661" s="14"/>
      <c r="C3661" s="14"/>
      <c r="D3661" s="14"/>
      <c r="E3661" s="14"/>
      <c r="F3661" s="14"/>
      <c r="G3661" s="14"/>
      <c r="H3661" s="14"/>
      <c r="I3661" s="14"/>
      <c r="J3661" s="14"/>
      <c r="K3661" s="14"/>
      <c r="L3661" s="14"/>
      <c r="M3661" s="14"/>
      <c r="N3661" s="14"/>
      <c r="O3661" s="14"/>
      <c r="Q3661" s="14" t="str">
        <f>IF(moras!H3653="SI", moras!C3653, "")</f>
        <v/>
      </c>
      <c r="R3661" s="14">
        <f>IF(moras!H3653="NO", moras!C3653, "")</f>
        <v>650000</v>
      </c>
      <c r="S3661" s="14">
        <f t="shared" si="60"/>
        <v>-650000</v>
      </c>
      <c r="T3661" s="14"/>
      <c r="U3661" s="14"/>
      <c r="V3661" s="14"/>
      <c r="W3661" s="14"/>
      <c r="X3661" s="14"/>
      <c r="Y3661" s="14"/>
      <c r="Z3661" s="14"/>
      <c r="AA3661" s="14"/>
      <c r="AB3661" s="14"/>
      <c r="AC3661" s="14"/>
      <c r="AD3661" s="14"/>
      <c r="AE3661" s="14"/>
      <c r="AF3661" s="14"/>
      <c r="AG3661" s="14"/>
      <c r="AH3661" s="14"/>
      <c r="AI3661" s="14"/>
      <c r="AJ3661" s="14"/>
      <c r="AK3661" s="14"/>
      <c r="AL3661" s="14"/>
    </row>
    <row r="3662" spans="1:38">
      <c r="A3662" s="14"/>
      <c r="B3662" s="14"/>
      <c r="C3662" s="14"/>
      <c r="D3662" s="14"/>
      <c r="E3662" s="14"/>
      <c r="F3662" s="14"/>
      <c r="G3662" s="14"/>
      <c r="H3662" s="14"/>
      <c r="I3662" s="14"/>
      <c r="J3662" s="14"/>
      <c r="K3662" s="14"/>
      <c r="L3662" s="14"/>
      <c r="M3662" s="14"/>
      <c r="N3662" s="14"/>
      <c r="O3662" s="14"/>
      <c r="Q3662" s="14" t="str">
        <f>IF(moras!H3654="SI", moras!C3654, "")</f>
        <v/>
      </c>
      <c r="R3662" s="14">
        <f>IF(moras!H3654="NO", moras!C3654, "")</f>
        <v>3394970.65</v>
      </c>
      <c r="S3662" s="14">
        <f t="shared" si="60"/>
        <v>-3394970.65</v>
      </c>
      <c r="T3662" s="14"/>
      <c r="U3662" s="14"/>
      <c r="V3662" s="14"/>
      <c r="W3662" s="14"/>
      <c r="X3662" s="14"/>
      <c r="Y3662" s="14"/>
      <c r="Z3662" s="14"/>
      <c r="AA3662" s="14"/>
      <c r="AB3662" s="14"/>
      <c r="AC3662" s="14"/>
      <c r="AD3662" s="14"/>
      <c r="AE3662" s="14"/>
      <c r="AF3662" s="14"/>
      <c r="AG3662" s="14"/>
      <c r="AH3662" s="14"/>
      <c r="AI3662" s="14"/>
      <c r="AJ3662" s="14"/>
      <c r="AK3662" s="14"/>
      <c r="AL3662" s="14"/>
    </row>
    <row r="3663" spans="1:38">
      <c r="A3663" s="14"/>
      <c r="B3663" s="14"/>
      <c r="C3663" s="14"/>
      <c r="D3663" s="14"/>
      <c r="E3663" s="14"/>
      <c r="F3663" s="14"/>
      <c r="G3663" s="14"/>
      <c r="H3663" s="14"/>
      <c r="I3663" s="14"/>
      <c r="J3663" s="14"/>
      <c r="K3663" s="14"/>
      <c r="L3663" s="14"/>
      <c r="M3663" s="14"/>
      <c r="N3663" s="14"/>
      <c r="O3663" s="14"/>
      <c r="Q3663" s="14" t="str">
        <f>IF(moras!H3655="SI", moras!C3655, "")</f>
        <v/>
      </c>
      <c r="R3663" s="14">
        <f>IF(moras!H3655="NO", moras!C3655, "")</f>
        <v>30995</v>
      </c>
      <c r="S3663" s="14">
        <f t="shared" si="60"/>
        <v>-30995</v>
      </c>
      <c r="T3663" s="14"/>
      <c r="U3663" s="14"/>
      <c r="V3663" s="14"/>
      <c r="W3663" s="14"/>
      <c r="X3663" s="14"/>
      <c r="Y3663" s="14"/>
      <c r="Z3663" s="14"/>
      <c r="AA3663" s="14"/>
      <c r="AB3663" s="14"/>
      <c r="AC3663" s="14"/>
      <c r="AD3663" s="14"/>
      <c r="AE3663" s="14"/>
      <c r="AF3663" s="14"/>
      <c r="AG3663" s="14"/>
      <c r="AH3663" s="14"/>
      <c r="AI3663" s="14"/>
      <c r="AJ3663" s="14"/>
      <c r="AK3663" s="14"/>
      <c r="AL3663" s="14"/>
    </row>
    <row r="3664" spans="1:38">
      <c r="A3664" s="14"/>
      <c r="B3664" s="14"/>
      <c r="C3664" s="14"/>
      <c r="D3664" s="14"/>
      <c r="E3664" s="14"/>
      <c r="F3664" s="14"/>
      <c r="G3664" s="14"/>
      <c r="H3664" s="14"/>
      <c r="I3664" s="14"/>
      <c r="J3664" s="14"/>
      <c r="K3664" s="14"/>
      <c r="L3664" s="14"/>
      <c r="M3664" s="14"/>
      <c r="N3664" s="14"/>
      <c r="O3664" s="14"/>
      <c r="Q3664" s="14" t="str">
        <f>IF(moras!H3656="SI", moras!C3656, "")</f>
        <v/>
      </c>
      <c r="R3664" s="14">
        <f>IF(moras!H3656="NO", moras!C3656, "")</f>
        <v>351950.66</v>
      </c>
      <c r="S3664" s="14">
        <f t="shared" si="60"/>
        <v>-351950.66</v>
      </c>
      <c r="T3664" s="14"/>
      <c r="U3664" s="14"/>
      <c r="V3664" s="14"/>
      <c r="W3664" s="14"/>
      <c r="X3664" s="14"/>
      <c r="Y3664" s="14"/>
      <c r="Z3664" s="14"/>
      <c r="AA3664" s="14"/>
      <c r="AB3664" s="14"/>
      <c r="AC3664" s="14"/>
      <c r="AD3664" s="14"/>
      <c r="AE3664" s="14"/>
      <c r="AF3664" s="14"/>
      <c r="AG3664" s="14"/>
      <c r="AH3664" s="14"/>
      <c r="AI3664" s="14"/>
      <c r="AJ3664" s="14"/>
      <c r="AK3664" s="14"/>
      <c r="AL3664" s="14"/>
    </row>
    <row r="3665" spans="1:38">
      <c r="A3665" s="14"/>
      <c r="B3665" s="14"/>
      <c r="C3665" s="14"/>
      <c r="D3665" s="14"/>
      <c r="E3665" s="14"/>
      <c r="F3665" s="14"/>
      <c r="G3665" s="14"/>
      <c r="H3665" s="14"/>
      <c r="I3665" s="14"/>
      <c r="J3665" s="14"/>
      <c r="K3665" s="14"/>
      <c r="L3665" s="14"/>
      <c r="M3665" s="14"/>
      <c r="N3665" s="14"/>
      <c r="O3665" s="14"/>
      <c r="Q3665" s="14" t="str">
        <f>IF(moras!H3657="SI", moras!C3657, "")</f>
        <v/>
      </c>
      <c r="R3665" s="14">
        <f>IF(moras!H3657="NO", moras!C3657, "")</f>
        <v>590320</v>
      </c>
      <c r="S3665" s="14">
        <f t="shared" si="60"/>
        <v>-590320</v>
      </c>
      <c r="T3665" s="14"/>
      <c r="U3665" s="14"/>
      <c r="V3665" s="14"/>
      <c r="W3665" s="14"/>
      <c r="X3665" s="14"/>
      <c r="Y3665" s="14"/>
      <c r="Z3665" s="14"/>
      <c r="AA3665" s="14"/>
      <c r="AB3665" s="14"/>
      <c r="AC3665" s="14"/>
      <c r="AD3665" s="14"/>
      <c r="AE3665" s="14"/>
      <c r="AF3665" s="14"/>
      <c r="AG3665" s="14"/>
      <c r="AH3665" s="14"/>
      <c r="AI3665" s="14"/>
      <c r="AJ3665" s="14"/>
      <c r="AK3665" s="14"/>
      <c r="AL3665" s="14"/>
    </row>
    <row r="3666" spans="1:38">
      <c r="A3666" s="14"/>
      <c r="B3666" s="14"/>
      <c r="C3666" s="14"/>
      <c r="D3666" s="14"/>
      <c r="E3666" s="14"/>
      <c r="F3666" s="14"/>
      <c r="G3666" s="14"/>
      <c r="H3666" s="14"/>
      <c r="I3666" s="14"/>
      <c r="J3666" s="14"/>
      <c r="K3666" s="14"/>
      <c r="L3666" s="14"/>
      <c r="M3666" s="14"/>
      <c r="N3666" s="14"/>
      <c r="O3666" s="14"/>
      <c r="Q3666" s="14" t="str">
        <f>IF(moras!H3658="SI", moras!C3658, "")</f>
        <v/>
      </c>
      <c r="R3666" s="14">
        <f>IF(moras!H3658="NO", moras!C3658, "")</f>
        <v>321054.98</v>
      </c>
      <c r="S3666" s="14">
        <f t="shared" si="60"/>
        <v>-321054.98</v>
      </c>
      <c r="T3666" s="14"/>
      <c r="U3666" s="14"/>
      <c r="V3666" s="14"/>
      <c r="W3666" s="14"/>
      <c r="X3666" s="14"/>
      <c r="Y3666" s="14"/>
      <c r="Z3666" s="14"/>
      <c r="AA3666" s="14"/>
      <c r="AB3666" s="14"/>
      <c r="AC3666" s="14"/>
      <c r="AD3666" s="14"/>
      <c r="AE3666" s="14"/>
      <c r="AF3666" s="14"/>
      <c r="AG3666" s="14"/>
      <c r="AH3666" s="14"/>
      <c r="AI3666" s="14"/>
      <c r="AJ3666" s="14"/>
      <c r="AK3666" s="14"/>
      <c r="AL3666" s="14"/>
    </row>
    <row r="3667" spans="1:38">
      <c r="A3667" s="14"/>
      <c r="B3667" s="14"/>
      <c r="C3667" s="14"/>
      <c r="D3667" s="14"/>
      <c r="E3667" s="14"/>
      <c r="F3667" s="14"/>
      <c r="G3667" s="14"/>
      <c r="H3667" s="14"/>
      <c r="I3667" s="14"/>
      <c r="J3667" s="14"/>
      <c r="K3667" s="14"/>
      <c r="L3667" s="14"/>
      <c r="M3667" s="14"/>
      <c r="N3667" s="14"/>
      <c r="O3667" s="14"/>
      <c r="Q3667" s="14">
        <f>IF(moras!H3659="SI", moras!C3659, "")</f>
        <v>403433.03</v>
      </c>
      <c r="R3667" s="14" t="str">
        <f>IF(moras!H3659="NO", moras!C3659, "")</f>
        <v/>
      </c>
      <c r="S3667" s="14" t="e">
        <f t="shared" si="60"/>
        <v>#VALUE!</v>
      </c>
      <c r="T3667" s="14"/>
      <c r="U3667" s="14"/>
      <c r="V3667" s="14"/>
      <c r="W3667" s="14"/>
      <c r="X3667" s="14"/>
      <c r="Y3667" s="14"/>
      <c r="Z3667" s="14"/>
      <c r="AA3667" s="14"/>
      <c r="AB3667" s="14"/>
      <c r="AC3667" s="14"/>
      <c r="AD3667" s="14"/>
      <c r="AE3667" s="14"/>
      <c r="AF3667" s="14"/>
      <c r="AG3667" s="14"/>
      <c r="AH3667" s="14"/>
      <c r="AI3667" s="14"/>
      <c r="AJ3667" s="14"/>
      <c r="AK3667" s="14"/>
      <c r="AL3667" s="14"/>
    </row>
    <row r="3668" spans="1:38">
      <c r="A3668" s="14"/>
      <c r="B3668" s="14"/>
      <c r="C3668" s="14"/>
      <c r="D3668" s="14"/>
      <c r="E3668" s="14"/>
      <c r="F3668" s="14"/>
      <c r="G3668" s="14"/>
      <c r="H3668" s="14"/>
      <c r="I3668" s="14"/>
      <c r="J3668" s="14"/>
      <c r="K3668" s="14"/>
      <c r="L3668" s="14"/>
      <c r="M3668" s="14"/>
      <c r="N3668" s="14"/>
      <c r="O3668" s="14"/>
      <c r="Q3668" s="14" t="str">
        <f>IF(moras!H3660="SI", moras!C3660, "")</f>
        <v/>
      </c>
      <c r="R3668" s="14">
        <f>IF(moras!H3660="NO", moras!C3660, "")</f>
        <v>400000</v>
      </c>
      <c r="S3668" s="14">
        <f t="shared" si="60"/>
        <v>-400000</v>
      </c>
      <c r="T3668" s="14"/>
      <c r="U3668" s="14"/>
      <c r="V3668" s="14"/>
      <c r="W3668" s="14"/>
      <c r="X3668" s="14"/>
      <c r="Y3668" s="14"/>
      <c r="Z3668" s="14"/>
      <c r="AA3668" s="14"/>
      <c r="AB3668" s="14"/>
      <c r="AC3668" s="14"/>
      <c r="AD3668" s="14"/>
      <c r="AE3668" s="14"/>
      <c r="AF3668" s="14"/>
      <c r="AG3668" s="14"/>
      <c r="AH3668" s="14"/>
      <c r="AI3668" s="14"/>
      <c r="AJ3668" s="14"/>
      <c r="AK3668" s="14"/>
      <c r="AL3668" s="14"/>
    </row>
    <row r="3669" spans="1:38">
      <c r="A3669" s="14"/>
      <c r="B3669" s="14"/>
      <c r="C3669" s="14"/>
      <c r="D3669" s="14"/>
      <c r="E3669" s="14"/>
      <c r="F3669" s="14"/>
      <c r="G3669" s="14"/>
      <c r="H3669" s="14"/>
      <c r="I3669" s="14"/>
      <c r="J3669" s="14"/>
      <c r="K3669" s="14"/>
      <c r="L3669" s="14"/>
      <c r="M3669" s="14"/>
      <c r="N3669" s="14"/>
      <c r="O3669" s="14"/>
      <c r="Q3669" s="14" t="str">
        <f>IF(moras!H3661="SI", moras!C3661, "")</f>
        <v/>
      </c>
      <c r="R3669" s="14">
        <f>IF(moras!H3661="NO", moras!C3661, "")</f>
        <v>2345522.5</v>
      </c>
      <c r="S3669" s="14">
        <f t="shared" si="60"/>
        <v>-2345522.5</v>
      </c>
      <c r="T3669" s="14"/>
      <c r="U3669" s="14"/>
      <c r="V3669" s="14"/>
      <c r="W3669" s="14"/>
      <c r="X3669" s="14"/>
      <c r="Y3669" s="14"/>
      <c r="Z3669" s="14"/>
      <c r="AA3669" s="14"/>
      <c r="AB3669" s="14"/>
      <c r="AC3669" s="14"/>
      <c r="AD3669" s="14"/>
      <c r="AE3669" s="14"/>
      <c r="AF3669" s="14"/>
      <c r="AG3669" s="14"/>
      <c r="AH3669" s="14"/>
      <c r="AI3669" s="14"/>
      <c r="AJ3669" s="14"/>
      <c r="AK3669" s="14"/>
      <c r="AL3669" s="14"/>
    </row>
    <row r="3670" spans="1:38">
      <c r="A3670" s="14"/>
      <c r="B3670" s="14"/>
      <c r="C3670" s="14"/>
      <c r="D3670" s="14"/>
      <c r="E3670" s="14"/>
      <c r="F3670" s="14"/>
      <c r="G3670" s="14"/>
      <c r="H3670" s="14"/>
      <c r="I3670" s="14"/>
      <c r="J3670" s="14"/>
      <c r="K3670" s="14"/>
      <c r="L3670" s="14"/>
      <c r="M3670" s="14"/>
      <c r="N3670" s="14"/>
      <c r="O3670" s="14"/>
      <c r="Q3670" s="14" t="str">
        <f>IF(moras!H3662="SI", moras!C3662, "")</f>
        <v/>
      </c>
      <c r="R3670" s="14">
        <f>IF(moras!H3662="NO", moras!C3662, "")</f>
        <v>480577</v>
      </c>
      <c r="S3670" s="14">
        <f t="shared" si="60"/>
        <v>-480577</v>
      </c>
      <c r="T3670" s="14"/>
      <c r="U3670" s="14"/>
      <c r="V3670" s="14"/>
      <c r="W3670" s="14"/>
      <c r="X3670" s="14"/>
      <c r="Y3670" s="14"/>
      <c r="Z3670" s="14"/>
      <c r="AA3670" s="14"/>
      <c r="AB3670" s="14"/>
      <c r="AC3670" s="14"/>
      <c r="AD3670" s="14"/>
      <c r="AE3670" s="14"/>
      <c r="AF3670" s="14"/>
      <c r="AG3670" s="14"/>
      <c r="AH3670" s="14"/>
      <c r="AI3670" s="14"/>
      <c r="AJ3670" s="14"/>
      <c r="AK3670" s="14"/>
      <c r="AL3670" s="14"/>
    </row>
    <row r="3671" spans="1:38">
      <c r="A3671" s="14"/>
      <c r="B3671" s="14"/>
      <c r="C3671" s="14"/>
      <c r="D3671" s="14"/>
      <c r="E3671" s="14"/>
      <c r="F3671" s="14"/>
      <c r="G3671" s="14"/>
      <c r="H3671" s="14"/>
      <c r="I3671" s="14"/>
      <c r="J3671" s="14"/>
      <c r="K3671" s="14"/>
      <c r="L3671" s="14"/>
      <c r="M3671" s="14"/>
      <c r="N3671" s="14"/>
      <c r="O3671" s="14"/>
      <c r="Q3671" s="14" t="str">
        <f>IF(moras!H3663="SI", moras!C3663, "")</f>
        <v/>
      </c>
      <c r="R3671" s="14">
        <f>IF(moras!H3663="NO", moras!C3663, "")</f>
        <v>458437</v>
      </c>
      <c r="S3671" s="14">
        <f t="shared" si="60"/>
        <v>-458437</v>
      </c>
      <c r="T3671" s="14"/>
      <c r="U3671" s="14"/>
      <c r="V3671" s="14"/>
      <c r="W3671" s="14"/>
      <c r="X3671" s="14"/>
      <c r="Y3671" s="14"/>
      <c r="Z3671" s="14"/>
      <c r="AA3671" s="14"/>
      <c r="AB3671" s="14"/>
      <c r="AC3671" s="14"/>
      <c r="AD3671" s="14"/>
      <c r="AE3671" s="14"/>
      <c r="AF3671" s="14"/>
      <c r="AG3671" s="14"/>
      <c r="AH3671" s="14"/>
      <c r="AI3671" s="14"/>
      <c r="AJ3671" s="14"/>
      <c r="AK3671" s="14"/>
      <c r="AL3671" s="14"/>
    </row>
    <row r="3672" spans="1:38">
      <c r="A3672" s="14"/>
      <c r="B3672" s="14"/>
      <c r="C3672" s="14"/>
      <c r="D3672" s="14"/>
      <c r="E3672" s="14"/>
      <c r="F3672" s="14"/>
      <c r="G3672" s="14"/>
      <c r="H3672" s="14"/>
      <c r="I3672" s="14"/>
      <c r="J3672" s="14"/>
      <c r="K3672" s="14"/>
      <c r="L3672" s="14"/>
      <c r="M3672" s="14"/>
      <c r="N3672" s="14"/>
      <c r="O3672" s="14"/>
      <c r="Q3672" s="14" t="str">
        <f>IF(moras!H3664="SI", moras!C3664, "")</f>
        <v/>
      </c>
      <c r="R3672" s="14">
        <f>IF(moras!H3664="NO", moras!C3664, "")</f>
        <v>314569</v>
      </c>
      <c r="S3672" s="14">
        <f t="shared" si="60"/>
        <v>-314569</v>
      </c>
      <c r="T3672" s="14"/>
      <c r="U3672" s="14"/>
      <c r="V3672" s="14"/>
      <c r="W3672" s="14"/>
      <c r="X3672" s="14"/>
      <c r="Y3672" s="14"/>
      <c r="Z3672" s="14"/>
      <c r="AA3672" s="14"/>
      <c r="AB3672" s="14"/>
      <c r="AC3672" s="14"/>
      <c r="AD3672" s="14"/>
      <c r="AE3672" s="14"/>
      <c r="AF3672" s="14"/>
      <c r="AG3672" s="14"/>
      <c r="AH3672" s="14"/>
      <c r="AI3672" s="14"/>
      <c r="AJ3672" s="14"/>
      <c r="AK3672" s="14"/>
      <c r="AL3672" s="14"/>
    </row>
    <row r="3673" spans="1:38">
      <c r="A3673" s="14"/>
      <c r="B3673" s="14"/>
      <c r="C3673" s="14"/>
      <c r="D3673" s="14"/>
      <c r="E3673" s="14"/>
      <c r="F3673" s="14"/>
      <c r="G3673" s="14"/>
      <c r="H3673" s="14"/>
      <c r="I3673" s="14"/>
      <c r="J3673" s="14"/>
      <c r="K3673" s="14"/>
      <c r="L3673" s="14"/>
      <c r="M3673" s="14"/>
      <c r="N3673" s="14"/>
      <c r="O3673" s="14"/>
      <c r="Q3673" s="14">
        <f>IF(moras!H3665="SI", moras!C3665, "")</f>
        <v>84000</v>
      </c>
      <c r="R3673" s="14" t="str">
        <f>IF(moras!H3665="NO", moras!C3665, "")</f>
        <v/>
      </c>
      <c r="S3673" s="14" t="e">
        <f t="shared" si="60"/>
        <v>#VALUE!</v>
      </c>
      <c r="T3673" s="14"/>
      <c r="U3673" s="14"/>
      <c r="V3673" s="14"/>
      <c r="W3673" s="14"/>
      <c r="X3673" s="14"/>
      <c r="Y3673" s="14"/>
      <c r="Z3673" s="14"/>
      <c r="AA3673" s="14"/>
      <c r="AB3673" s="14"/>
      <c r="AC3673" s="14"/>
      <c r="AD3673" s="14"/>
      <c r="AE3673" s="14"/>
      <c r="AF3673" s="14"/>
      <c r="AG3673" s="14"/>
      <c r="AH3673" s="14"/>
      <c r="AI3673" s="14"/>
      <c r="AJ3673" s="14"/>
      <c r="AK3673" s="14"/>
      <c r="AL3673" s="14"/>
    </row>
    <row r="3674" spans="1:38">
      <c r="A3674" s="14"/>
      <c r="B3674" s="14"/>
      <c r="C3674" s="14"/>
      <c r="D3674" s="14"/>
      <c r="E3674" s="14"/>
      <c r="F3674" s="14"/>
      <c r="G3674" s="14"/>
      <c r="H3674" s="14"/>
      <c r="I3674" s="14"/>
      <c r="J3674" s="14"/>
      <c r="K3674" s="14"/>
      <c r="L3674" s="14"/>
      <c r="M3674" s="14"/>
      <c r="N3674" s="14"/>
      <c r="O3674" s="14"/>
      <c r="Q3674" s="14">
        <f>IF(moras!H3666="SI", moras!C3666, "")</f>
        <v>297046</v>
      </c>
      <c r="R3674" s="14" t="str">
        <f>IF(moras!H3666="NO", moras!C3666, "")</f>
        <v/>
      </c>
      <c r="S3674" s="14" t="e">
        <f t="shared" si="60"/>
        <v>#VALUE!</v>
      </c>
      <c r="T3674" s="14"/>
      <c r="U3674" s="14"/>
      <c r="V3674" s="14"/>
      <c r="W3674" s="14"/>
      <c r="X3674" s="14"/>
      <c r="Y3674" s="14"/>
      <c r="Z3674" s="14"/>
      <c r="AA3674" s="14"/>
      <c r="AB3674" s="14"/>
      <c r="AC3674" s="14"/>
      <c r="AD3674" s="14"/>
      <c r="AE3674" s="14"/>
      <c r="AF3674" s="14"/>
      <c r="AG3674" s="14"/>
      <c r="AH3674" s="14"/>
      <c r="AI3674" s="14"/>
      <c r="AJ3674" s="14"/>
      <c r="AK3674" s="14"/>
      <c r="AL3674" s="14"/>
    </row>
    <row r="3675" spans="1:38">
      <c r="A3675" s="14"/>
      <c r="B3675" s="14"/>
      <c r="C3675" s="14"/>
      <c r="D3675" s="14"/>
      <c r="E3675" s="14"/>
      <c r="F3675" s="14"/>
      <c r="G3675" s="14"/>
      <c r="H3675" s="14"/>
      <c r="I3675" s="14"/>
      <c r="J3675" s="14"/>
      <c r="K3675" s="14"/>
      <c r="L3675" s="14"/>
      <c r="M3675" s="14"/>
      <c r="N3675" s="14"/>
      <c r="O3675" s="14"/>
      <c r="Q3675" s="14" t="str">
        <f>IF(moras!H3667="SI", moras!C3667, "")</f>
        <v/>
      </c>
      <c r="R3675" s="14">
        <f>IF(moras!H3667="NO", moras!C3667, "")</f>
        <v>464076.6</v>
      </c>
      <c r="S3675" s="14">
        <f t="shared" si="60"/>
        <v>-464076.6</v>
      </c>
      <c r="T3675" s="14"/>
      <c r="U3675" s="14"/>
      <c r="V3675" s="14"/>
      <c r="W3675" s="14"/>
      <c r="X3675" s="14"/>
      <c r="Y3675" s="14"/>
      <c r="Z3675" s="14"/>
      <c r="AA3675" s="14"/>
      <c r="AB3675" s="14"/>
      <c r="AC3675" s="14"/>
      <c r="AD3675" s="14"/>
      <c r="AE3675" s="14"/>
      <c r="AF3675" s="14"/>
      <c r="AG3675" s="14"/>
      <c r="AH3675" s="14"/>
      <c r="AI3675" s="14"/>
      <c r="AJ3675" s="14"/>
      <c r="AK3675" s="14"/>
      <c r="AL3675" s="14"/>
    </row>
    <row r="3676" spans="1:38">
      <c r="A3676" s="14"/>
      <c r="B3676" s="14"/>
      <c r="C3676" s="14"/>
      <c r="D3676" s="14"/>
      <c r="E3676" s="14"/>
      <c r="F3676" s="14"/>
      <c r="G3676" s="14"/>
      <c r="H3676" s="14"/>
      <c r="I3676" s="14"/>
      <c r="J3676" s="14"/>
      <c r="K3676" s="14"/>
      <c r="L3676" s="14"/>
      <c r="M3676" s="14"/>
      <c r="N3676" s="14"/>
      <c r="O3676" s="14"/>
      <c r="Q3676" s="14" t="str">
        <f>IF(moras!H3668="SI", moras!C3668, "")</f>
        <v/>
      </c>
      <c r="R3676" s="14">
        <f>IF(moras!H3668="NO", moras!C3668, "")</f>
        <v>358976.25</v>
      </c>
      <c r="S3676" s="14">
        <f t="shared" si="60"/>
        <v>-358976.25</v>
      </c>
      <c r="T3676" s="14"/>
      <c r="U3676" s="14"/>
      <c r="V3676" s="14"/>
      <c r="W3676" s="14"/>
      <c r="X3676" s="14"/>
      <c r="Y3676" s="14"/>
      <c r="Z3676" s="14"/>
      <c r="AA3676" s="14"/>
      <c r="AB3676" s="14"/>
      <c r="AC3676" s="14"/>
      <c r="AD3676" s="14"/>
      <c r="AE3676" s="14"/>
      <c r="AF3676" s="14"/>
      <c r="AG3676" s="14"/>
      <c r="AH3676" s="14"/>
      <c r="AI3676" s="14"/>
      <c r="AJ3676" s="14"/>
      <c r="AK3676" s="14"/>
      <c r="AL3676" s="14"/>
    </row>
    <row r="3677" spans="1:38">
      <c r="A3677" s="14"/>
      <c r="B3677" s="14"/>
      <c r="C3677" s="14"/>
      <c r="D3677" s="14"/>
      <c r="E3677" s="14"/>
      <c r="F3677" s="14"/>
      <c r="G3677" s="14"/>
      <c r="H3677" s="14"/>
      <c r="I3677" s="14"/>
      <c r="J3677" s="14"/>
      <c r="K3677" s="14"/>
      <c r="L3677" s="14"/>
      <c r="M3677" s="14"/>
      <c r="N3677" s="14"/>
      <c r="O3677" s="14"/>
      <c r="Q3677" s="14" t="str">
        <f>IF(moras!H3669="SI", moras!C3669, "")</f>
        <v/>
      </c>
      <c r="R3677" s="14">
        <f>IF(moras!H3669="NO", moras!C3669, "")</f>
        <v>359544.27</v>
      </c>
      <c r="S3677" s="14">
        <f t="shared" si="60"/>
        <v>-359544.27</v>
      </c>
      <c r="T3677" s="14"/>
      <c r="U3677" s="14"/>
      <c r="V3677" s="14"/>
      <c r="W3677" s="14"/>
      <c r="X3677" s="14"/>
      <c r="Y3677" s="14"/>
      <c r="Z3677" s="14"/>
      <c r="AA3677" s="14"/>
      <c r="AB3677" s="14"/>
      <c r="AC3677" s="14"/>
      <c r="AD3677" s="14"/>
      <c r="AE3677" s="14"/>
      <c r="AF3677" s="14"/>
      <c r="AG3677" s="14"/>
      <c r="AH3677" s="14"/>
      <c r="AI3677" s="14"/>
      <c r="AJ3677" s="14"/>
      <c r="AK3677" s="14"/>
      <c r="AL3677" s="14"/>
    </row>
    <row r="3678" spans="1:38">
      <c r="A3678" s="14"/>
      <c r="B3678" s="14"/>
      <c r="C3678" s="14"/>
      <c r="D3678" s="14"/>
      <c r="E3678" s="14"/>
      <c r="F3678" s="14"/>
      <c r="G3678" s="14"/>
      <c r="H3678" s="14"/>
      <c r="I3678" s="14"/>
      <c r="J3678" s="14"/>
      <c r="K3678" s="14"/>
      <c r="L3678" s="14"/>
      <c r="M3678" s="14"/>
      <c r="N3678" s="14"/>
      <c r="O3678" s="14"/>
      <c r="Q3678" s="14" t="str">
        <f>IF(moras!H3670="SI", moras!C3670, "")</f>
        <v/>
      </c>
      <c r="R3678" s="14">
        <f>IF(moras!H3670="NO", moras!C3670, "")</f>
        <v>278030</v>
      </c>
      <c r="S3678" s="14">
        <f t="shared" si="60"/>
        <v>-278030</v>
      </c>
      <c r="T3678" s="14"/>
      <c r="U3678" s="14"/>
      <c r="V3678" s="14"/>
      <c r="W3678" s="14"/>
      <c r="X3678" s="14"/>
      <c r="Y3678" s="14"/>
      <c r="Z3678" s="14"/>
      <c r="AA3678" s="14"/>
      <c r="AB3678" s="14"/>
      <c r="AC3678" s="14"/>
      <c r="AD3678" s="14"/>
      <c r="AE3678" s="14"/>
      <c r="AF3678" s="14"/>
      <c r="AG3678" s="14"/>
      <c r="AH3678" s="14"/>
      <c r="AI3678" s="14"/>
      <c r="AJ3678" s="14"/>
      <c r="AK3678" s="14"/>
      <c r="AL3678" s="14"/>
    </row>
    <row r="3679" spans="1:38">
      <c r="A3679" s="14"/>
      <c r="B3679" s="14"/>
      <c r="C3679" s="14"/>
      <c r="D3679" s="14"/>
      <c r="E3679" s="14"/>
      <c r="F3679" s="14"/>
      <c r="G3679" s="14"/>
      <c r="H3679" s="14"/>
      <c r="I3679" s="14"/>
      <c r="J3679" s="14"/>
      <c r="K3679" s="14"/>
      <c r="L3679" s="14"/>
      <c r="M3679" s="14"/>
      <c r="N3679" s="14"/>
      <c r="O3679" s="14"/>
      <c r="Q3679" s="14">
        <f>IF(moras!H3671="SI", moras!C3671, "")</f>
        <v>212337</v>
      </c>
      <c r="R3679" s="14" t="str">
        <f>IF(moras!H3671="NO", moras!C3671, "")</f>
        <v/>
      </c>
      <c r="S3679" s="14" t="e">
        <f t="shared" si="60"/>
        <v>#VALUE!</v>
      </c>
      <c r="T3679" s="14"/>
      <c r="U3679" s="14"/>
      <c r="V3679" s="14"/>
      <c r="W3679" s="14"/>
      <c r="X3679" s="14"/>
      <c r="Y3679" s="14"/>
      <c r="Z3679" s="14"/>
      <c r="AA3679" s="14"/>
      <c r="AB3679" s="14"/>
      <c r="AC3679" s="14"/>
      <c r="AD3679" s="14"/>
      <c r="AE3679" s="14"/>
      <c r="AF3679" s="14"/>
      <c r="AG3679" s="14"/>
      <c r="AH3679" s="14"/>
      <c r="AI3679" s="14"/>
      <c r="AJ3679" s="14"/>
      <c r="AK3679" s="14"/>
      <c r="AL3679" s="14"/>
    </row>
    <row r="3680" spans="1:38">
      <c r="A3680" s="14"/>
      <c r="B3680" s="14"/>
      <c r="C3680" s="14"/>
      <c r="D3680" s="14"/>
      <c r="E3680" s="14"/>
      <c r="F3680" s="14"/>
      <c r="G3680" s="14"/>
      <c r="H3680" s="14"/>
      <c r="I3680" s="14"/>
      <c r="J3680" s="14"/>
      <c r="K3680" s="14"/>
      <c r="L3680" s="14"/>
      <c r="M3680" s="14"/>
      <c r="N3680" s="14"/>
      <c r="O3680" s="14"/>
      <c r="Q3680" s="14" t="str">
        <f>IF(moras!H3672="SI", moras!C3672, "")</f>
        <v/>
      </c>
      <c r="R3680" s="14">
        <f>IF(moras!H3672="NO", moras!C3672, "")</f>
        <v>79890</v>
      </c>
      <c r="S3680" s="14">
        <f t="shared" si="60"/>
        <v>-79890</v>
      </c>
      <c r="T3680" s="14"/>
      <c r="U3680" s="14"/>
      <c r="V3680" s="14"/>
      <c r="W3680" s="14"/>
      <c r="X3680" s="14"/>
      <c r="Y3680" s="14"/>
      <c r="Z3680" s="14"/>
      <c r="AA3680" s="14"/>
      <c r="AB3680" s="14"/>
      <c r="AC3680" s="14"/>
      <c r="AD3680" s="14"/>
      <c r="AE3680" s="14"/>
      <c r="AF3680" s="14"/>
      <c r="AG3680" s="14"/>
      <c r="AH3680" s="14"/>
      <c r="AI3680" s="14"/>
      <c r="AJ3680" s="14"/>
      <c r="AK3680" s="14"/>
      <c r="AL3680" s="14"/>
    </row>
    <row r="3681" spans="1:38">
      <c r="A3681" s="14"/>
      <c r="B3681" s="14"/>
      <c r="C3681" s="14"/>
      <c r="D3681" s="14"/>
      <c r="E3681" s="14"/>
      <c r="F3681" s="14"/>
      <c r="G3681" s="14"/>
      <c r="H3681" s="14"/>
      <c r="I3681" s="14"/>
      <c r="J3681" s="14"/>
      <c r="K3681" s="14"/>
      <c r="L3681" s="14"/>
      <c r="M3681" s="14"/>
      <c r="N3681" s="14"/>
      <c r="O3681" s="14"/>
      <c r="Q3681" s="14" t="str">
        <f>IF(moras!H3673="SI", moras!C3673, "")</f>
        <v/>
      </c>
      <c r="R3681" s="14">
        <f>IF(moras!H3673="NO", moras!C3673, "")</f>
        <v>278030</v>
      </c>
      <c r="S3681" s="14">
        <f t="shared" si="60"/>
        <v>-278030</v>
      </c>
      <c r="T3681" s="14"/>
      <c r="U3681" s="14"/>
      <c r="V3681" s="14"/>
      <c r="W3681" s="14"/>
      <c r="X3681" s="14"/>
      <c r="Y3681" s="14"/>
      <c r="Z3681" s="14"/>
      <c r="AA3681" s="14"/>
      <c r="AB3681" s="14"/>
      <c r="AC3681" s="14"/>
      <c r="AD3681" s="14"/>
      <c r="AE3681" s="14"/>
      <c r="AF3681" s="14"/>
      <c r="AG3681" s="14"/>
      <c r="AH3681" s="14"/>
      <c r="AI3681" s="14"/>
      <c r="AJ3681" s="14"/>
      <c r="AK3681" s="14"/>
      <c r="AL3681" s="14"/>
    </row>
    <row r="3682" spans="1:38">
      <c r="A3682" s="14"/>
      <c r="B3682" s="14"/>
      <c r="C3682" s="14"/>
      <c r="D3682" s="14"/>
      <c r="E3682" s="14"/>
      <c r="F3682" s="14"/>
      <c r="G3682" s="14"/>
      <c r="H3682" s="14"/>
      <c r="I3682" s="14"/>
      <c r="J3682" s="14"/>
      <c r="K3682" s="14"/>
      <c r="L3682" s="14"/>
      <c r="M3682" s="14"/>
      <c r="N3682" s="14"/>
      <c r="O3682" s="14"/>
      <c r="Q3682" s="14" t="str">
        <f>IF(moras!H3674="SI", moras!C3674, "")</f>
        <v/>
      </c>
      <c r="R3682" s="14">
        <f>IF(moras!H3674="NO", moras!C3674, "")</f>
        <v>630173</v>
      </c>
      <c r="S3682" s="14">
        <f t="shared" si="60"/>
        <v>-630173</v>
      </c>
      <c r="T3682" s="14"/>
      <c r="U3682" s="14"/>
      <c r="V3682" s="14"/>
      <c r="W3682" s="14"/>
      <c r="X3682" s="14"/>
      <c r="Y3682" s="14"/>
      <c r="Z3682" s="14"/>
      <c r="AA3682" s="14"/>
      <c r="AB3682" s="14"/>
      <c r="AC3682" s="14"/>
      <c r="AD3682" s="14"/>
      <c r="AE3682" s="14"/>
      <c r="AF3682" s="14"/>
      <c r="AG3682" s="14"/>
      <c r="AH3682" s="14"/>
      <c r="AI3682" s="14"/>
      <c r="AJ3682" s="14"/>
      <c r="AK3682" s="14"/>
      <c r="AL3682" s="14"/>
    </row>
    <row r="3683" spans="1:38">
      <c r="A3683" s="14"/>
      <c r="B3683" s="14"/>
      <c r="C3683" s="14"/>
      <c r="D3683" s="14"/>
      <c r="E3683" s="14"/>
      <c r="F3683" s="14"/>
      <c r="G3683" s="14"/>
      <c r="H3683" s="14"/>
      <c r="I3683" s="14"/>
      <c r="J3683" s="14"/>
      <c r="K3683" s="14"/>
      <c r="L3683" s="14"/>
      <c r="M3683" s="14"/>
      <c r="N3683" s="14"/>
      <c r="O3683" s="14"/>
      <c r="Q3683" s="14">
        <f>IF(moras!H3675="SI", moras!C3675, "")</f>
        <v>1041733</v>
      </c>
      <c r="R3683" s="14" t="str">
        <f>IF(moras!H3675="NO", moras!C3675, "")</f>
        <v/>
      </c>
      <c r="S3683" s="14" t="e">
        <f t="shared" si="60"/>
        <v>#VALUE!</v>
      </c>
      <c r="T3683" s="14"/>
      <c r="U3683" s="14"/>
      <c r="V3683" s="14"/>
      <c r="W3683" s="14"/>
      <c r="X3683" s="14"/>
      <c r="Y3683" s="14"/>
      <c r="Z3683" s="14"/>
      <c r="AA3683" s="14"/>
      <c r="AB3683" s="14"/>
      <c r="AC3683" s="14"/>
      <c r="AD3683" s="14"/>
      <c r="AE3683" s="14"/>
      <c r="AF3683" s="14"/>
      <c r="AG3683" s="14"/>
      <c r="AH3683" s="14"/>
      <c r="AI3683" s="14"/>
      <c r="AJ3683" s="14"/>
      <c r="AK3683" s="14"/>
      <c r="AL3683" s="14"/>
    </row>
    <row r="3684" spans="1:38">
      <c r="A3684" s="14"/>
      <c r="B3684" s="14"/>
      <c r="C3684" s="14"/>
      <c r="D3684" s="14"/>
      <c r="E3684" s="14"/>
      <c r="F3684" s="14"/>
      <c r="G3684" s="14"/>
      <c r="H3684" s="14"/>
      <c r="I3684" s="14"/>
      <c r="J3684" s="14"/>
      <c r="K3684" s="14"/>
      <c r="L3684" s="14"/>
      <c r="M3684" s="14"/>
      <c r="N3684" s="14"/>
      <c r="O3684" s="14"/>
      <c r="Q3684" s="14" t="str">
        <f>IF(moras!H3676="SI", moras!C3676, "")</f>
        <v/>
      </c>
      <c r="R3684" s="14">
        <f>IF(moras!H3676="NO", moras!C3676, "")</f>
        <v>440000</v>
      </c>
      <c r="S3684" s="14">
        <f t="shared" si="60"/>
        <v>-440000</v>
      </c>
      <c r="T3684" s="14"/>
      <c r="U3684" s="14"/>
      <c r="V3684" s="14"/>
      <c r="W3684" s="14"/>
      <c r="X3684" s="14"/>
      <c r="Y3684" s="14"/>
      <c r="Z3684" s="14"/>
      <c r="AA3684" s="14"/>
      <c r="AB3684" s="14"/>
      <c r="AC3684" s="14"/>
      <c r="AD3684" s="14"/>
      <c r="AE3684" s="14"/>
      <c r="AF3684" s="14"/>
      <c r="AG3684" s="14"/>
      <c r="AH3684" s="14"/>
      <c r="AI3684" s="14"/>
      <c r="AJ3684" s="14"/>
      <c r="AK3684" s="14"/>
      <c r="AL3684" s="14"/>
    </row>
    <row r="3685" spans="1:38">
      <c r="A3685" s="14"/>
      <c r="B3685" s="14"/>
      <c r="C3685" s="14"/>
      <c r="D3685" s="14"/>
      <c r="E3685" s="14"/>
      <c r="F3685" s="14"/>
      <c r="G3685" s="14"/>
      <c r="H3685" s="14"/>
      <c r="I3685" s="14"/>
      <c r="J3685" s="14"/>
      <c r="K3685" s="14"/>
      <c r="L3685" s="14"/>
      <c r="M3685" s="14"/>
      <c r="N3685" s="14"/>
      <c r="O3685" s="14"/>
      <c r="Q3685" s="14" t="str">
        <f>IF(moras!H3677="SI", moras!C3677, "")</f>
        <v/>
      </c>
      <c r="R3685" s="14">
        <f>IF(moras!H3677="NO", moras!C3677, "")</f>
        <v>278030</v>
      </c>
      <c r="S3685" s="14">
        <f t="shared" si="60"/>
        <v>-278030</v>
      </c>
      <c r="T3685" s="14"/>
      <c r="U3685" s="14"/>
      <c r="V3685" s="14"/>
      <c r="W3685" s="14"/>
      <c r="X3685" s="14"/>
      <c r="Y3685" s="14"/>
      <c r="Z3685" s="14"/>
      <c r="AA3685" s="14"/>
      <c r="AB3685" s="14"/>
      <c r="AC3685" s="14"/>
      <c r="AD3685" s="14"/>
      <c r="AE3685" s="14"/>
      <c r="AF3685" s="14"/>
      <c r="AG3685" s="14"/>
      <c r="AH3685" s="14"/>
      <c r="AI3685" s="14"/>
      <c r="AJ3685" s="14"/>
      <c r="AK3685" s="14"/>
      <c r="AL3685" s="14"/>
    </row>
    <row r="3686" spans="1:38">
      <c r="A3686" s="14"/>
      <c r="B3686" s="14"/>
      <c r="C3686" s="14"/>
      <c r="D3686" s="14"/>
      <c r="E3686" s="14"/>
      <c r="F3686" s="14"/>
      <c r="G3686" s="14"/>
      <c r="H3686" s="14"/>
      <c r="I3686" s="14"/>
      <c r="J3686" s="14"/>
      <c r="K3686" s="14"/>
      <c r="L3686" s="14"/>
      <c r="M3686" s="14"/>
      <c r="N3686" s="14"/>
      <c r="O3686" s="14"/>
      <c r="Q3686" s="14">
        <f>IF(moras!H3678="SI", moras!C3678, "")</f>
        <v>450886</v>
      </c>
      <c r="R3686" s="14" t="str">
        <f>IF(moras!H3678="NO", moras!C3678, "")</f>
        <v/>
      </c>
      <c r="S3686" s="14" t="e">
        <f t="shared" si="60"/>
        <v>#VALUE!</v>
      </c>
      <c r="T3686" s="14"/>
      <c r="U3686" s="14"/>
      <c r="V3686" s="14"/>
      <c r="W3686" s="14"/>
      <c r="X3686" s="14"/>
      <c r="Y3686" s="14"/>
      <c r="Z3686" s="14"/>
      <c r="AA3686" s="14"/>
      <c r="AB3686" s="14"/>
      <c r="AC3686" s="14"/>
      <c r="AD3686" s="14"/>
      <c r="AE3686" s="14"/>
      <c r="AF3686" s="14"/>
      <c r="AG3686" s="14"/>
      <c r="AH3686" s="14"/>
      <c r="AI3686" s="14"/>
      <c r="AJ3686" s="14"/>
      <c r="AK3686" s="14"/>
      <c r="AL3686" s="14"/>
    </row>
    <row r="3687" spans="1:38">
      <c r="A3687" s="14"/>
      <c r="B3687" s="14"/>
      <c r="C3687" s="14"/>
      <c r="D3687" s="14"/>
      <c r="E3687" s="14"/>
      <c r="F3687" s="14"/>
      <c r="G3687" s="14"/>
      <c r="H3687" s="14"/>
      <c r="I3687" s="14"/>
      <c r="J3687" s="14"/>
      <c r="K3687" s="14"/>
      <c r="L3687" s="14"/>
      <c r="M3687" s="14"/>
      <c r="N3687" s="14"/>
      <c r="O3687" s="14"/>
      <c r="Q3687" s="14" t="str">
        <f>IF(moras!H3679="SI", moras!C3679, "")</f>
        <v/>
      </c>
      <c r="R3687" s="14">
        <f>IF(moras!H3679="NO", moras!C3679, "")</f>
        <v>552751.04</v>
      </c>
      <c r="S3687" s="14">
        <f t="shared" si="60"/>
        <v>-552751.04</v>
      </c>
      <c r="T3687" s="14"/>
      <c r="U3687" s="14"/>
      <c r="V3687" s="14"/>
      <c r="W3687" s="14"/>
      <c r="X3687" s="14"/>
      <c r="Y3687" s="14"/>
      <c r="Z3687" s="14"/>
      <c r="AA3687" s="14"/>
      <c r="AB3687" s="14"/>
      <c r="AC3687" s="14"/>
      <c r="AD3687" s="14"/>
      <c r="AE3687" s="14"/>
      <c r="AF3687" s="14"/>
      <c r="AG3687" s="14"/>
      <c r="AH3687" s="14"/>
      <c r="AI3687" s="14"/>
      <c r="AJ3687" s="14"/>
      <c r="AK3687" s="14"/>
      <c r="AL3687" s="14"/>
    </row>
    <row r="3688" spans="1:38">
      <c r="A3688" s="14"/>
      <c r="B3688" s="14"/>
      <c r="C3688" s="14"/>
      <c r="D3688" s="14"/>
      <c r="E3688" s="14"/>
      <c r="F3688" s="14"/>
      <c r="G3688" s="14"/>
      <c r="H3688" s="14"/>
      <c r="I3688" s="14"/>
      <c r="J3688" s="14"/>
      <c r="K3688" s="14"/>
      <c r="L3688" s="14"/>
      <c r="M3688" s="14"/>
      <c r="N3688" s="14"/>
      <c r="O3688" s="14"/>
      <c r="Q3688" s="14" t="str">
        <f>IF(moras!H3680="SI", moras!C3680, "")</f>
        <v/>
      </c>
      <c r="R3688" s="14">
        <f>IF(moras!H3680="NO", moras!C3680, "")</f>
        <v>346647.79</v>
      </c>
      <c r="S3688" s="14">
        <f t="shared" si="60"/>
        <v>-346647.79</v>
      </c>
      <c r="T3688" s="14"/>
      <c r="U3688" s="14"/>
      <c r="V3688" s="14"/>
      <c r="W3688" s="14"/>
      <c r="X3688" s="14"/>
      <c r="Y3688" s="14"/>
      <c r="Z3688" s="14"/>
      <c r="AA3688" s="14"/>
      <c r="AB3688" s="14"/>
      <c r="AC3688" s="14"/>
      <c r="AD3688" s="14"/>
      <c r="AE3688" s="14"/>
      <c r="AF3688" s="14"/>
      <c r="AG3688" s="14"/>
      <c r="AH3688" s="14"/>
      <c r="AI3688" s="14"/>
      <c r="AJ3688" s="14"/>
      <c r="AK3688" s="14"/>
      <c r="AL3688" s="14"/>
    </row>
    <row r="3689" spans="1:38">
      <c r="A3689" s="14"/>
      <c r="B3689" s="14"/>
      <c r="C3689" s="14"/>
      <c r="D3689" s="14"/>
      <c r="E3689" s="14"/>
      <c r="F3689" s="14"/>
      <c r="G3689" s="14"/>
      <c r="H3689" s="14"/>
      <c r="I3689" s="14"/>
      <c r="J3689" s="14"/>
      <c r="K3689" s="14"/>
      <c r="L3689" s="14"/>
      <c r="M3689" s="14"/>
      <c r="N3689" s="14"/>
      <c r="O3689" s="14"/>
      <c r="Q3689" s="14" t="str">
        <f>IF(moras!H3681="SI", moras!C3681, "")</f>
        <v/>
      </c>
      <c r="R3689" s="14">
        <f>IF(moras!H3681="NO", moras!C3681, "")</f>
        <v>278030</v>
      </c>
      <c r="S3689" s="14">
        <f t="shared" si="60"/>
        <v>-278030</v>
      </c>
      <c r="T3689" s="14"/>
      <c r="U3689" s="14"/>
      <c r="V3689" s="14"/>
      <c r="W3689" s="14"/>
      <c r="X3689" s="14"/>
      <c r="Y3689" s="14"/>
      <c r="Z3689" s="14"/>
      <c r="AA3689" s="14"/>
      <c r="AB3689" s="14"/>
      <c r="AC3689" s="14"/>
      <c r="AD3689" s="14"/>
      <c r="AE3689" s="14"/>
      <c r="AF3689" s="14"/>
      <c r="AG3689" s="14"/>
      <c r="AH3689" s="14"/>
      <c r="AI3689" s="14"/>
      <c r="AJ3689" s="14"/>
      <c r="AK3689" s="14"/>
      <c r="AL3689" s="14"/>
    </row>
    <row r="3690" spans="1:38">
      <c r="A3690" s="14"/>
      <c r="B3690" s="14"/>
      <c r="C3690" s="14"/>
      <c r="D3690" s="14"/>
      <c r="E3690" s="14"/>
      <c r="F3690" s="14"/>
      <c r="G3690" s="14"/>
      <c r="H3690" s="14"/>
      <c r="I3690" s="14"/>
      <c r="J3690" s="14"/>
      <c r="K3690" s="14"/>
      <c r="L3690" s="14"/>
      <c r="M3690" s="14"/>
      <c r="N3690" s="14"/>
      <c r="O3690" s="14"/>
      <c r="Q3690" s="14" t="str">
        <f>IF(moras!H3682="SI", moras!C3682, "")</f>
        <v/>
      </c>
      <c r="R3690" s="14">
        <f>IF(moras!H3682="NO", moras!C3682, "")</f>
        <v>342027</v>
      </c>
      <c r="S3690" s="14">
        <f t="shared" si="60"/>
        <v>-342027</v>
      </c>
      <c r="T3690" s="14"/>
      <c r="U3690" s="14"/>
      <c r="V3690" s="14"/>
      <c r="W3690" s="14"/>
      <c r="X3690" s="14"/>
      <c r="Y3690" s="14"/>
      <c r="Z3690" s="14"/>
      <c r="AA3690" s="14"/>
      <c r="AB3690" s="14"/>
      <c r="AC3690" s="14"/>
      <c r="AD3690" s="14"/>
      <c r="AE3690" s="14"/>
      <c r="AF3690" s="14"/>
      <c r="AG3690" s="14"/>
      <c r="AH3690" s="14"/>
      <c r="AI3690" s="14"/>
      <c r="AJ3690" s="14"/>
      <c r="AK3690" s="14"/>
      <c r="AL3690" s="14"/>
    </row>
    <row r="3691" spans="1:38">
      <c r="A3691" s="14"/>
      <c r="B3691" s="14"/>
      <c r="C3691" s="14"/>
      <c r="D3691" s="14"/>
      <c r="E3691" s="14"/>
      <c r="F3691" s="14"/>
      <c r="G3691" s="14"/>
      <c r="H3691" s="14"/>
      <c r="I3691" s="14"/>
      <c r="J3691" s="14"/>
      <c r="K3691" s="14"/>
      <c r="L3691" s="14"/>
      <c r="M3691" s="14"/>
      <c r="N3691" s="14"/>
      <c r="O3691" s="14"/>
      <c r="Q3691" s="14" t="str">
        <f>IF(moras!H3683="SI", moras!C3683, "")</f>
        <v/>
      </c>
      <c r="R3691" s="14">
        <f>IF(moras!H3683="NO", moras!C3683, "")</f>
        <v>405586.5</v>
      </c>
      <c r="S3691" s="14">
        <f t="shared" si="60"/>
        <v>-405586.5</v>
      </c>
      <c r="T3691" s="14"/>
      <c r="U3691" s="14"/>
      <c r="V3691" s="14"/>
      <c r="W3691" s="14"/>
      <c r="X3691" s="14"/>
      <c r="Y3691" s="14"/>
      <c r="Z3691" s="14"/>
      <c r="AA3691" s="14"/>
      <c r="AB3691" s="14"/>
      <c r="AC3691" s="14"/>
      <c r="AD3691" s="14"/>
      <c r="AE3691" s="14"/>
      <c r="AF3691" s="14"/>
      <c r="AG3691" s="14"/>
      <c r="AH3691" s="14"/>
      <c r="AI3691" s="14"/>
      <c r="AJ3691" s="14"/>
      <c r="AK3691" s="14"/>
      <c r="AL3691" s="14"/>
    </row>
    <row r="3692" spans="1:38">
      <c r="A3692" s="14"/>
      <c r="B3692" s="14"/>
      <c r="C3692" s="14"/>
      <c r="D3692" s="14"/>
      <c r="E3692" s="14"/>
      <c r="F3692" s="14"/>
      <c r="G3692" s="14"/>
      <c r="H3692" s="14"/>
      <c r="I3692" s="14"/>
      <c r="J3692" s="14"/>
      <c r="K3692" s="14"/>
      <c r="L3692" s="14"/>
      <c r="M3692" s="14"/>
      <c r="N3692" s="14"/>
      <c r="O3692" s="14"/>
      <c r="Q3692" s="14" t="str">
        <f>IF(moras!H3684="SI", moras!C3684, "")</f>
        <v/>
      </c>
      <c r="R3692" s="14">
        <f>IF(moras!H3684="NO", moras!C3684, "")</f>
        <v>299647</v>
      </c>
      <c r="S3692" s="14">
        <f t="shared" si="60"/>
        <v>-299647</v>
      </c>
      <c r="T3692" s="14"/>
      <c r="U3692" s="14"/>
      <c r="V3692" s="14"/>
      <c r="W3692" s="14"/>
      <c r="X3692" s="14"/>
      <c r="Y3692" s="14"/>
      <c r="Z3692" s="14"/>
      <c r="AA3692" s="14"/>
      <c r="AB3692" s="14"/>
      <c r="AC3692" s="14"/>
      <c r="AD3692" s="14"/>
      <c r="AE3692" s="14"/>
      <c r="AF3692" s="14"/>
      <c r="AG3692" s="14"/>
      <c r="AH3692" s="14"/>
      <c r="AI3692" s="14"/>
      <c r="AJ3692" s="14"/>
      <c r="AK3692" s="14"/>
      <c r="AL3692" s="14"/>
    </row>
    <row r="3693" spans="1:38">
      <c r="A3693" s="14"/>
      <c r="B3693" s="14"/>
      <c r="C3693" s="14"/>
      <c r="D3693" s="14"/>
      <c r="E3693" s="14"/>
      <c r="F3693" s="14"/>
      <c r="G3693" s="14"/>
      <c r="H3693" s="14"/>
      <c r="I3693" s="14"/>
      <c r="J3693" s="14"/>
      <c r="K3693" s="14"/>
      <c r="L3693" s="14"/>
      <c r="M3693" s="14"/>
      <c r="N3693" s="14"/>
      <c r="O3693" s="14"/>
      <c r="Q3693" s="14" t="str">
        <f>IF(moras!H3685="SI", moras!C3685, "")</f>
        <v/>
      </c>
      <c r="R3693" s="14">
        <f>IF(moras!H3685="NO", moras!C3685, "")</f>
        <v>244574.2</v>
      </c>
      <c r="S3693" s="14">
        <f t="shared" si="60"/>
        <v>-244574.2</v>
      </c>
      <c r="T3693" s="14"/>
      <c r="U3693" s="14"/>
      <c r="V3693" s="14"/>
      <c r="W3693" s="14"/>
      <c r="X3693" s="14"/>
      <c r="Y3693" s="14"/>
      <c r="Z3693" s="14"/>
      <c r="AA3693" s="14"/>
      <c r="AB3693" s="14"/>
      <c r="AC3693" s="14"/>
      <c r="AD3693" s="14"/>
      <c r="AE3693" s="14"/>
      <c r="AF3693" s="14"/>
      <c r="AG3693" s="14"/>
      <c r="AH3693" s="14"/>
      <c r="AI3693" s="14"/>
      <c r="AJ3693" s="14"/>
      <c r="AK3693" s="14"/>
      <c r="AL3693" s="14"/>
    </row>
    <row r="3694" spans="1:38">
      <c r="A3694" s="14"/>
      <c r="B3694" s="14"/>
      <c r="C3694" s="14"/>
      <c r="D3694" s="14"/>
      <c r="E3694" s="14"/>
      <c r="F3694" s="14"/>
      <c r="G3694" s="14"/>
      <c r="H3694" s="14"/>
      <c r="I3694" s="14"/>
      <c r="J3694" s="14"/>
      <c r="K3694" s="14"/>
      <c r="L3694" s="14"/>
      <c r="M3694" s="14"/>
      <c r="N3694" s="14"/>
      <c r="O3694" s="14"/>
      <c r="Q3694" s="14" t="str">
        <f>IF(moras!H3686="SI", moras!C3686, "")</f>
        <v/>
      </c>
      <c r="R3694" s="14">
        <f>IF(moras!H3686="NO", moras!C3686, "")</f>
        <v>297050</v>
      </c>
      <c r="S3694" s="14">
        <f t="shared" si="60"/>
        <v>-297050</v>
      </c>
      <c r="T3694" s="14"/>
      <c r="U3694" s="14"/>
      <c r="V3694" s="14"/>
      <c r="W3694" s="14"/>
      <c r="X3694" s="14"/>
      <c r="Y3694" s="14"/>
      <c r="Z3694" s="14"/>
      <c r="AA3694" s="14"/>
      <c r="AB3694" s="14"/>
      <c r="AC3694" s="14"/>
      <c r="AD3694" s="14"/>
      <c r="AE3694" s="14"/>
      <c r="AF3694" s="14"/>
      <c r="AG3694" s="14"/>
      <c r="AH3694" s="14"/>
      <c r="AI3694" s="14"/>
      <c r="AJ3694" s="14"/>
      <c r="AK3694" s="14"/>
      <c r="AL3694" s="14"/>
    </row>
    <row r="3695" spans="1:38">
      <c r="A3695" s="14"/>
      <c r="B3695" s="14"/>
      <c r="C3695" s="14"/>
      <c r="D3695" s="14"/>
      <c r="E3695" s="14"/>
      <c r="F3695" s="14"/>
      <c r="G3695" s="14"/>
      <c r="H3695" s="14"/>
      <c r="I3695" s="14"/>
      <c r="J3695" s="14"/>
      <c r="K3695" s="14"/>
      <c r="L3695" s="14"/>
      <c r="M3695" s="14"/>
      <c r="N3695" s="14"/>
      <c r="O3695" s="14"/>
      <c r="Q3695" s="14" t="str">
        <f>IF(moras!H3687="SI", moras!C3687, "")</f>
        <v/>
      </c>
      <c r="R3695" s="14">
        <f>IF(moras!H3687="NO", moras!C3687, "")</f>
        <v>1529247</v>
      </c>
      <c r="S3695" s="14">
        <f t="shared" si="60"/>
        <v>-1529247</v>
      </c>
      <c r="T3695" s="14"/>
      <c r="U3695" s="14"/>
      <c r="V3695" s="14"/>
      <c r="W3695" s="14"/>
      <c r="X3695" s="14"/>
      <c r="Y3695" s="14"/>
      <c r="Z3695" s="14"/>
      <c r="AA3695" s="14"/>
      <c r="AB3695" s="14"/>
      <c r="AC3695" s="14"/>
      <c r="AD3695" s="14"/>
      <c r="AE3695" s="14"/>
      <c r="AF3695" s="14"/>
      <c r="AG3695" s="14"/>
      <c r="AH3695" s="14"/>
      <c r="AI3695" s="14"/>
      <c r="AJ3695" s="14"/>
      <c r="AK3695" s="14"/>
      <c r="AL3695" s="14"/>
    </row>
    <row r="3696" spans="1:38">
      <c r="A3696" s="14"/>
      <c r="B3696" s="14"/>
      <c r="C3696" s="14"/>
      <c r="D3696" s="14"/>
      <c r="E3696" s="14"/>
      <c r="F3696" s="14"/>
      <c r="G3696" s="14"/>
      <c r="H3696" s="14"/>
      <c r="I3696" s="14"/>
      <c r="J3696" s="14"/>
      <c r="K3696" s="14"/>
      <c r="L3696" s="14"/>
      <c r="M3696" s="14"/>
      <c r="N3696" s="14"/>
      <c r="O3696" s="14"/>
      <c r="Q3696" s="14">
        <f>IF(moras!H3688="SI", moras!C3688, "")</f>
        <v>200000</v>
      </c>
      <c r="R3696" s="14" t="str">
        <f>IF(moras!H3688="NO", moras!C3688, "")</f>
        <v/>
      </c>
      <c r="S3696" s="14" t="e">
        <f t="shared" si="60"/>
        <v>#VALUE!</v>
      </c>
      <c r="T3696" s="14"/>
      <c r="U3696" s="14"/>
      <c r="V3696" s="14"/>
      <c r="W3696" s="14"/>
      <c r="X3696" s="14"/>
      <c r="Y3696" s="14"/>
      <c r="Z3696" s="14"/>
      <c r="AA3696" s="14"/>
      <c r="AB3696" s="14"/>
      <c r="AC3696" s="14"/>
      <c r="AD3696" s="14"/>
      <c r="AE3696" s="14"/>
      <c r="AF3696" s="14"/>
      <c r="AG3696" s="14"/>
      <c r="AH3696" s="14"/>
      <c r="AI3696" s="14"/>
      <c r="AJ3696" s="14"/>
      <c r="AK3696" s="14"/>
      <c r="AL3696" s="14"/>
    </row>
    <row r="3697" spans="1:38">
      <c r="A3697" s="14"/>
      <c r="B3697" s="14"/>
      <c r="C3697" s="14"/>
      <c r="D3697" s="14"/>
      <c r="E3697" s="14"/>
      <c r="F3697" s="14"/>
      <c r="G3697" s="14"/>
      <c r="H3697" s="14"/>
      <c r="I3697" s="14"/>
      <c r="J3697" s="14"/>
      <c r="K3697" s="14"/>
      <c r="L3697" s="14"/>
      <c r="M3697" s="14"/>
      <c r="N3697" s="14"/>
      <c r="O3697" s="14"/>
      <c r="Q3697" s="14">
        <f>IF(moras!H3689="SI", moras!C3689, "")</f>
        <v>1203138</v>
      </c>
      <c r="R3697" s="14" t="str">
        <f>IF(moras!H3689="NO", moras!C3689, "")</f>
        <v/>
      </c>
      <c r="S3697" s="14" t="e">
        <f t="shared" si="60"/>
        <v>#VALUE!</v>
      </c>
      <c r="T3697" s="14"/>
      <c r="U3697" s="14"/>
      <c r="V3697" s="14"/>
      <c r="W3697" s="14"/>
      <c r="X3697" s="14"/>
      <c r="Y3697" s="14"/>
      <c r="Z3697" s="14"/>
      <c r="AA3697" s="14"/>
      <c r="AB3697" s="14"/>
      <c r="AC3697" s="14"/>
      <c r="AD3697" s="14"/>
      <c r="AE3697" s="14"/>
      <c r="AF3697" s="14"/>
      <c r="AG3697" s="14"/>
      <c r="AH3697" s="14"/>
      <c r="AI3697" s="14"/>
      <c r="AJ3697" s="14"/>
      <c r="AK3697" s="14"/>
      <c r="AL3697" s="14"/>
    </row>
    <row r="3698" spans="1:38">
      <c r="A3698" s="14"/>
      <c r="B3698" s="14"/>
      <c r="C3698" s="14"/>
      <c r="D3698" s="14"/>
      <c r="E3698" s="14"/>
      <c r="F3698" s="14"/>
      <c r="G3698" s="14"/>
      <c r="H3698" s="14"/>
      <c r="I3698" s="14"/>
      <c r="J3698" s="14"/>
      <c r="K3698" s="14"/>
      <c r="L3698" s="14"/>
      <c r="M3698" s="14"/>
      <c r="N3698" s="14"/>
      <c r="O3698" s="14"/>
      <c r="Q3698" s="14" t="str">
        <f>IF(moras!H3690="SI", moras!C3690, "")</f>
        <v/>
      </c>
      <c r="R3698" s="14">
        <f>IF(moras!H3690="NO", moras!C3690, "")</f>
        <v>179772</v>
      </c>
      <c r="S3698" s="14">
        <f t="shared" si="60"/>
        <v>-179772</v>
      </c>
      <c r="T3698" s="14"/>
      <c r="U3698" s="14"/>
      <c r="V3698" s="14"/>
      <c r="W3698" s="14"/>
      <c r="X3698" s="14"/>
      <c r="Y3698" s="14"/>
      <c r="Z3698" s="14"/>
      <c r="AA3698" s="14"/>
      <c r="AB3698" s="14"/>
      <c r="AC3698" s="14"/>
      <c r="AD3698" s="14"/>
      <c r="AE3698" s="14"/>
      <c r="AF3698" s="14"/>
      <c r="AG3698" s="14"/>
      <c r="AH3698" s="14"/>
      <c r="AI3698" s="14"/>
      <c r="AJ3698" s="14"/>
      <c r="AK3698" s="14"/>
      <c r="AL3698" s="14"/>
    </row>
    <row r="3699" spans="1:38">
      <c r="A3699" s="14"/>
      <c r="B3699" s="14"/>
      <c r="C3699" s="14"/>
      <c r="D3699" s="14"/>
      <c r="E3699" s="14"/>
      <c r="F3699" s="14"/>
      <c r="G3699" s="14"/>
      <c r="H3699" s="14"/>
      <c r="I3699" s="14"/>
      <c r="J3699" s="14"/>
      <c r="K3699" s="14"/>
      <c r="L3699" s="14"/>
      <c r="M3699" s="14"/>
      <c r="N3699" s="14"/>
      <c r="O3699" s="14"/>
      <c r="Q3699" s="14" t="str">
        <f>IF(moras!H3691="SI", moras!C3691, "")</f>
        <v/>
      </c>
      <c r="R3699" s="14">
        <f>IF(moras!H3691="NO", moras!C3691, "")</f>
        <v>1159222.2</v>
      </c>
      <c r="S3699" s="14">
        <f t="shared" si="60"/>
        <v>-1159222.2</v>
      </c>
      <c r="T3699" s="14"/>
      <c r="U3699" s="14"/>
      <c r="V3699" s="14"/>
      <c r="W3699" s="14"/>
      <c r="X3699" s="14"/>
      <c r="Y3699" s="14"/>
      <c r="Z3699" s="14"/>
      <c r="AA3699" s="14"/>
      <c r="AB3699" s="14"/>
      <c r="AC3699" s="14"/>
      <c r="AD3699" s="14"/>
      <c r="AE3699" s="14"/>
      <c r="AF3699" s="14"/>
      <c r="AG3699" s="14"/>
      <c r="AH3699" s="14"/>
      <c r="AI3699" s="14"/>
      <c r="AJ3699" s="14"/>
      <c r="AK3699" s="14"/>
      <c r="AL3699" s="14"/>
    </row>
    <row r="3700" spans="1:38">
      <c r="A3700" s="14"/>
      <c r="B3700" s="14"/>
      <c r="C3700" s="14"/>
      <c r="D3700" s="14"/>
      <c r="E3700" s="14"/>
      <c r="F3700" s="14"/>
      <c r="G3700" s="14"/>
      <c r="H3700" s="14"/>
      <c r="I3700" s="14"/>
      <c r="J3700" s="14"/>
      <c r="K3700" s="14"/>
      <c r="L3700" s="14"/>
      <c r="M3700" s="14"/>
      <c r="N3700" s="14"/>
      <c r="O3700" s="14"/>
      <c r="Q3700" s="14" t="str">
        <f>IF(moras!H3692="SI", moras!C3692, "")</f>
        <v/>
      </c>
      <c r="R3700" s="14">
        <f>IF(moras!H3692="NO", moras!C3692, "")</f>
        <v>960405.5</v>
      </c>
      <c r="S3700" s="14">
        <f t="shared" si="60"/>
        <v>-960405.5</v>
      </c>
      <c r="T3700" s="14"/>
      <c r="U3700" s="14"/>
      <c r="V3700" s="14"/>
      <c r="W3700" s="14"/>
      <c r="X3700" s="14"/>
      <c r="Y3700" s="14"/>
      <c r="Z3700" s="14"/>
      <c r="AA3700" s="14"/>
      <c r="AB3700" s="14"/>
      <c r="AC3700" s="14"/>
      <c r="AD3700" s="14"/>
      <c r="AE3700" s="14"/>
      <c r="AF3700" s="14"/>
      <c r="AG3700" s="14"/>
      <c r="AH3700" s="14"/>
      <c r="AI3700" s="14"/>
      <c r="AJ3700" s="14"/>
      <c r="AK3700" s="14"/>
      <c r="AL3700" s="14"/>
    </row>
    <row r="3701" spans="1:38">
      <c r="A3701" s="14"/>
      <c r="B3701" s="14"/>
      <c r="C3701" s="14"/>
      <c r="D3701" s="14"/>
      <c r="E3701" s="14"/>
      <c r="F3701" s="14"/>
      <c r="G3701" s="14"/>
      <c r="H3701" s="14"/>
      <c r="I3701" s="14"/>
      <c r="J3701" s="14"/>
      <c r="K3701" s="14"/>
      <c r="L3701" s="14"/>
      <c r="M3701" s="14"/>
      <c r="N3701" s="14"/>
      <c r="O3701" s="14"/>
      <c r="Q3701" s="14" t="str">
        <f>IF(moras!H3693="SI", moras!C3693, "")</f>
        <v/>
      </c>
      <c r="R3701" s="14">
        <f>IF(moras!H3693="NO", moras!C3693, "")</f>
        <v>297046</v>
      </c>
      <c r="S3701" s="14">
        <f t="shared" si="60"/>
        <v>-297046</v>
      </c>
      <c r="T3701" s="14"/>
      <c r="U3701" s="14"/>
      <c r="V3701" s="14"/>
      <c r="W3701" s="14"/>
      <c r="X3701" s="14"/>
      <c r="Y3701" s="14"/>
      <c r="Z3701" s="14"/>
      <c r="AA3701" s="14"/>
      <c r="AB3701" s="14"/>
      <c r="AC3701" s="14"/>
      <c r="AD3701" s="14"/>
      <c r="AE3701" s="14"/>
      <c r="AF3701" s="14"/>
      <c r="AG3701" s="14"/>
      <c r="AH3701" s="14"/>
      <c r="AI3701" s="14"/>
      <c r="AJ3701" s="14"/>
      <c r="AK3701" s="14"/>
      <c r="AL3701" s="14"/>
    </row>
    <row r="3702" spans="1:38">
      <c r="A3702" s="14"/>
      <c r="B3702" s="14"/>
      <c r="C3702" s="14"/>
      <c r="D3702" s="14"/>
      <c r="E3702" s="14"/>
      <c r="F3702" s="14"/>
      <c r="G3702" s="14"/>
      <c r="H3702" s="14"/>
      <c r="I3702" s="14"/>
      <c r="J3702" s="14"/>
      <c r="K3702" s="14"/>
      <c r="L3702" s="14"/>
      <c r="M3702" s="14"/>
      <c r="N3702" s="14"/>
      <c r="O3702" s="14"/>
      <c r="Q3702" s="14">
        <f>IF(moras!H3694="SI", moras!C3694, "")</f>
        <v>297046</v>
      </c>
      <c r="R3702" s="14" t="str">
        <f>IF(moras!H3694="NO", moras!C3694, "")</f>
        <v/>
      </c>
      <c r="S3702" s="14" t="e">
        <f t="shared" si="60"/>
        <v>#VALUE!</v>
      </c>
      <c r="T3702" s="14"/>
      <c r="U3702" s="14"/>
      <c r="V3702" s="14"/>
      <c r="W3702" s="14"/>
      <c r="X3702" s="14"/>
      <c r="Y3702" s="14"/>
      <c r="Z3702" s="14"/>
      <c r="AA3702" s="14"/>
      <c r="AB3702" s="14"/>
      <c r="AC3702" s="14"/>
      <c r="AD3702" s="14"/>
      <c r="AE3702" s="14"/>
      <c r="AF3702" s="14"/>
      <c r="AG3702" s="14"/>
      <c r="AH3702" s="14"/>
      <c r="AI3702" s="14"/>
      <c r="AJ3702" s="14"/>
      <c r="AK3702" s="14"/>
      <c r="AL3702" s="14"/>
    </row>
    <row r="3703" spans="1:38">
      <c r="A3703" s="14"/>
      <c r="B3703" s="14"/>
      <c r="C3703" s="14"/>
      <c r="D3703" s="14"/>
      <c r="E3703" s="14"/>
      <c r="F3703" s="14"/>
      <c r="G3703" s="14"/>
      <c r="H3703" s="14"/>
      <c r="I3703" s="14"/>
      <c r="J3703" s="14"/>
      <c r="K3703" s="14"/>
      <c r="L3703" s="14"/>
      <c r="M3703" s="14"/>
      <c r="N3703" s="14"/>
      <c r="O3703" s="14"/>
      <c r="Q3703" s="14" t="str">
        <f>IF(moras!H3695="SI", moras!C3695, "")</f>
        <v/>
      </c>
      <c r="R3703" s="14">
        <f>IF(moras!H3695="NO", moras!C3695, "")</f>
        <v>653778.43000000005</v>
      </c>
      <c r="S3703" s="14">
        <f t="shared" si="60"/>
        <v>-653778.43000000005</v>
      </c>
      <c r="T3703" s="14"/>
      <c r="U3703" s="14"/>
      <c r="V3703" s="14"/>
      <c r="W3703" s="14"/>
      <c r="X3703" s="14"/>
      <c r="Y3703" s="14"/>
      <c r="Z3703" s="14"/>
      <c r="AA3703" s="14"/>
      <c r="AB3703" s="14"/>
      <c r="AC3703" s="14"/>
      <c r="AD3703" s="14"/>
      <c r="AE3703" s="14"/>
      <c r="AF3703" s="14"/>
      <c r="AG3703" s="14"/>
      <c r="AH3703" s="14"/>
      <c r="AI3703" s="14"/>
      <c r="AJ3703" s="14"/>
      <c r="AK3703" s="14"/>
      <c r="AL3703" s="14"/>
    </row>
    <row r="3704" spans="1:38">
      <c r="A3704" s="14"/>
      <c r="B3704" s="14"/>
      <c r="C3704" s="14"/>
      <c r="D3704" s="14"/>
      <c r="E3704" s="14"/>
      <c r="F3704" s="14"/>
      <c r="G3704" s="14"/>
      <c r="H3704" s="14"/>
      <c r="I3704" s="14"/>
      <c r="J3704" s="14"/>
      <c r="K3704" s="14"/>
      <c r="L3704" s="14"/>
      <c r="M3704" s="14"/>
      <c r="N3704" s="14"/>
      <c r="O3704" s="14"/>
      <c r="Q3704" s="14" t="str">
        <f>IF(moras!H3696="SI", moras!C3696, "")</f>
        <v/>
      </c>
      <c r="R3704" s="14">
        <f>IF(moras!H3696="NO", moras!C3696, "")</f>
        <v>538863.51</v>
      </c>
      <c r="S3704" s="14">
        <f t="shared" si="60"/>
        <v>-538863.51</v>
      </c>
      <c r="T3704" s="14"/>
      <c r="U3704" s="14"/>
      <c r="V3704" s="14"/>
      <c r="W3704" s="14"/>
      <c r="X3704" s="14"/>
      <c r="Y3704" s="14"/>
      <c r="Z3704" s="14"/>
      <c r="AA3704" s="14"/>
      <c r="AB3704" s="14"/>
      <c r="AC3704" s="14"/>
      <c r="AD3704" s="14"/>
      <c r="AE3704" s="14"/>
      <c r="AF3704" s="14"/>
      <c r="AG3704" s="14"/>
      <c r="AH3704" s="14"/>
      <c r="AI3704" s="14"/>
      <c r="AJ3704" s="14"/>
      <c r="AK3704" s="14"/>
      <c r="AL3704" s="14"/>
    </row>
    <row r="3705" spans="1:38">
      <c r="A3705" s="14"/>
      <c r="B3705" s="14"/>
      <c r="C3705" s="14"/>
      <c r="D3705" s="14"/>
      <c r="E3705" s="14"/>
      <c r="F3705" s="14"/>
      <c r="G3705" s="14"/>
      <c r="H3705" s="14"/>
      <c r="I3705" s="14"/>
      <c r="J3705" s="14"/>
      <c r="K3705" s="14"/>
      <c r="L3705" s="14"/>
      <c r="M3705" s="14"/>
      <c r="N3705" s="14"/>
      <c r="O3705" s="14"/>
      <c r="Q3705" s="14">
        <f>IF(moras!H3697="SI", moras!C3697, "")</f>
        <v>499125</v>
      </c>
      <c r="R3705" s="14" t="str">
        <f>IF(moras!H3697="NO", moras!C3697, "")</f>
        <v/>
      </c>
      <c r="S3705" s="14" t="e">
        <f t="shared" si="60"/>
        <v>#VALUE!</v>
      </c>
      <c r="T3705" s="14"/>
      <c r="U3705" s="14"/>
      <c r="V3705" s="14"/>
      <c r="W3705" s="14"/>
      <c r="X3705" s="14"/>
      <c r="Y3705" s="14"/>
      <c r="Z3705" s="14"/>
      <c r="AA3705" s="14"/>
      <c r="AB3705" s="14"/>
      <c r="AC3705" s="14"/>
      <c r="AD3705" s="14"/>
      <c r="AE3705" s="14"/>
      <c r="AF3705" s="14"/>
      <c r="AG3705" s="14"/>
      <c r="AH3705" s="14"/>
      <c r="AI3705" s="14"/>
      <c r="AJ3705" s="14"/>
      <c r="AK3705" s="14"/>
      <c r="AL3705" s="14"/>
    </row>
    <row r="3706" spans="1:38">
      <c r="A3706" s="14"/>
      <c r="B3706" s="14"/>
      <c r="C3706" s="14"/>
      <c r="D3706" s="14"/>
      <c r="E3706" s="14"/>
      <c r="F3706" s="14"/>
      <c r="G3706" s="14"/>
      <c r="H3706" s="14"/>
      <c r="I3706" s="14"/>
      <c r="J3706" s="14"/>
      <c r="K3706" s="14"/>
      <c r="L3706" s="14"/>
      <c r="M3706" s="14"/>
      <c r="N3706" s="14"/>
      <c r="O3706" s="14"/>
      <c r="Q3706" s="14" t="str">
        <f>IF(moras!H3698="SI", moras!C3698, "")</f>
        <v/>
      </c>
      <c r="R3706" s="14">
        <f>IF(moras!H3698="NO", moras!C3698, "")</f>
        <v>359544.27</v>
      </c>
      <c r="S3706" s="14">
        <f t="shared" si="60"/>
        <v>-359544.27</v>
      </c>
      <c r="T3706" s="14"/>
      <c r="U3706" s="14"/>
      <c r="V3706" s="14"/>
      <c r="W3706" s="14"/>
      <c r="X3706" s="14"/>
      <c r="Y3706" s="14"/>
      <c r="Z3706" s="14"/>
      <c r="AA3706" s="14"/>
      <c r="AB3706" s="14"/>
      <c r="AC3706" s="14"/>
      <c r="AD3706" s="14"/>
      <c r="AE3706" s="14"/>
      <c r="AF3706" s="14"/>
      <c r="AG3706" s="14"/>
      <c r="AH3706" s="14"/>
      <c r="AI3706" s="14"/>
      <c r="AJ3706" s="14"/>
      <c r="AK3706" s="14"/>
      <c r="AL3706" s="14"/>
    </row>
    <row r="3707" spans="1:38">
      <c r="A3707" s="14"/>
      <c r="B3707" s="14"/>
      <c r="C3707" s="14"/>
      <c r="D3707" s="14"/>
      <c r="E3707" s="14"/>
      <c r="F3707" s="14"/>
      <c r="G3707" s="14"/>
      <c r="H3707" s="14"/>
      <c r="I3707" s="14"/>
      <c r="J3707" s="14"/>
      <c r="K3707" s="14"/>
      <c r="L3707" s="14"/>
      <c r="M3707" s="14"/>
      <c r="N3707" s="14"/>
      <c r="O3707" s="14"/>
      <c r="Q3707" s="14" t="str">
        <f>IF(moras!H3699="SI", moras!C3699, "")</f>
        <v/>
      </c>
      <c r="R3707" s="14">
        <f>IF(moras!H3699="NO", moras!C3699, "")</f>
        <v>960815.8</v>
      </c>
      <c r="S3707" s="14">
        <f t="shared" si="60"/>
        <v>-960815.8</v>
      </c>
      <c r="T3707" s="14"/>
      <c r="U3707" s="14"/>
      <c r="V3707" s="14"/>
      <c r="W3707" s="14"/>
      <c r="X3707" s="14"/>
      <c r="Y3707" s="14"/>
      <c r="Z3707" s="14"/>
      <c r="AA3707" s="14"/>
      <c r="AB3707" s="14"/>
      <c r="AC3707" s="14"/>
      <c r="AD3707" s="14"/>
      <c r="AE3707" s="14"/>
      <c r="AF3707" s="14"/>
      <c r="AG3707" s="14"/>
      <c r="AH3707" s="14"/>
      <c r="AI3707" s="14"/>
      <c r="AJ3707" s="14"/>
      <c r="AK3707" s="14"/>
      <c r="AL3707" s="14"/>
    </row>
    <row r="3708" spans="1:38">
      <c r="A3708" s="14"/>
      <c r="B3708" s="14"/>
      <c r="C3708" s="14"/>
      <c r="D3708" s="14"/>
      <c r="E3708" s="14"/>
      <c r="F3708" s="14"/>
      <c r="G3708" s="14"/>
      <c r="H3708" s="14"/>
      <c r="I3708" s="14"/>
      <c r="J3708" s="14"/>
      <c r="K3708" s="14"/>
      <c r="L3708" s="14"/>
      <c r="M3708" s="14"/>
      <c r="N3708" s="14"/>
      <c r="O3708" s="14"/>
      <c r="Q3708" s="14">
        <f>IF(moras!H3700="SI", moras!C3700, "")</f>
        <v>445641</v>
      </c>
      <c r="R3708" s="14" t="str">
        <f>IF(moras!H3700="NO", moras!C3700, "")</f>
        <v/>
      </c>
      <c r="S3708" s="14" t="e">
        <f t="shared" si="60"/>
        <v>#VALUE!</v>
      </c>
      <c r="T3708" s="14"/>
      <c r="U3708" s="14"/>
      <c r="V3708" s="14"/>
      <c r="W3708" s="14"/>
      <c r="X3708" s="14"/>
      <c r="Y3708" s="14"/>
      <c r="Z3708" s="14"/>
      <c r="AA3708" s="14"/>
      <c r="AB3708" s="14"/>
      <c r="AC3708" s="14"/>
      <c r="AD3708" s="14"/>
      <c r="AE3708" s="14"/>
      <c r="AF3708" s="14"/>
      <c r="AG3708" s="14"/>
      <c r="AH3708" s="14"/>
      <c r="AI3708" s="14"/>
      <c r="AJ3708" s="14"/>
      <c r="AK3708" s="14"/>
      <c r="AL3708" s="14"/>
    </row>
    <row r="3709" spans="1:38">
      <c r="A3709" s="14"/>
      <c r="B3709" s="14"/>
      <c r="C3709" s="14"/>
      <c r="D3709" s="14"/>
      <c r="E3709" s="14"/>
      <c r="F3709" s="14"/>
      <c r="G3709" s="14"/>
      <c r="H3709" s="14"/>
      <c r="I3709" s="14"/>
      <c r="J3709" s="14"/>
      <c r="K3709" s="14"/>
      <c r="L3709" s="14"/>
      <c r="M3709" s="14"/>
      <c r="N3709" s="14"/>
      <c r="O3709" s="14"/>
      <c r="Q3709" s="14" t="str">
        <f>IF(moras!H3701="SI", moras!C3701, "")</f>
        <v/>
      </c>
      <c r="R3709" s="14">
        <f>IF(moras!H3701="NO", moras!C3701, "")</f>
        <v>255659</v>
      </c>
      <c r="S3709" s="14">
        <f t="shared" si="60"/>
        <v>-255659</v>
      </c>
      <c r="T3709" s="14"/>
      <c r="U3709" s="14"/>
      <c r="V3709" s="14"/>
      <c r="W3709" s="14"/>
      <c r="X3709" s="14"/>
      <c r="Y3709" s="14"/>
      <c r="Z3709" s="14"/>
      <c r="AA3709" s="14"/>
      <c r="AB3709" s="14"/>
      <c r="AC3709" s="14"/>
      <c r="AD3709" s="14"/>
      <c r="AE3709" s="14"/>
      <c r="AF3709" s="14"/>
      <c r="AG3709" s="14"/>
      <c r="AH3709" s="14"/>
      <c r="AI3709" s="14"/>
      <c r="AJ3709" s="14"/>
      <c r="AK3709" s="14"/>
      <c r="AL3709" s="14"/>
    </row>
    <row r="3710" spans="1:38">
      <c r="A3710" s="14"/>
      <c r="B3710" s="14"/>
      <c r="C3710" s="14"/>
      <c r="D3710" s="14"/>
      <c r="E3710" s="14"/>
      <c r="F3710" s="14"/>
      <c r="G3710" s="14"/>
      <c r="H3710" s="14"/>
      <c r="I3710" s="14"/>
      <c r="J3710" s="14"/>
      <c r="K3710" s="14"/>
      <c r="L3710" s="14"/>
      <c r="M3710" s="14"/>
      <c r="N3710" s="14"/>
      <c r="O3710" s="14"/>
      <c r="Q3710" s="14" t="str">
        <f>IF(moras!H3702="SI", moras!C3702, "")</f>
        <v/>
      </c>
      <c r="R3710" s="14">
        <f>IF(moras!H3702="NO", moras!C3702, "")</f>
        <v>2615121.75</v>
      </c>
      <c r="S3710" s="14">
        <f t="shared" si="60"/>
        <v>-2615121.75</v>
      </c>
      <c r="T3710" s="14"/>
      <c r="U3710" s="14"/>
      <c r="V3710" s="14"/>
      <c r="W3710" s="14"/>
      <c r="X3710" s="14"/>
      <c r="Y3710" s="14"/>
      <c r="Z3710" s="14"/>
      <c r="AA3710" s="14"/>
      <c r="AB3710" s="14"/>
      <c r="AC3710" s="14"/>
      <c r="AD3710" s="14"/>
      <c r="AE3710" s="14"/>
      <c r="AF3710" s="14"/>
      <c r="AG3710" s="14"/>
      <c r="AH3710" s="14"/>
      <c r="AI3710" s="14"/>
      <c r="AJ3710" s="14"/>
      <c r="AK3710" s="14"/>
      <c r="AL3710" s="14"/>
    </row>
    <row r="3711" spans="1:38">
      <c r="A3711" s="14"/>
      <c r="B3711" s="14"/>
      <c r="C3711" s="14"/>
      <c r="D3711" s="14"/>
      <c r="E3711" s="14"/>
      <c r="F3711" s="14"/>
      <c r="G3711" s="14"/>
      <c r="H3711" s="14"/>
      <c r="I3711" s="14"/>
      <c r="J3711" s="14"/>
      <c r="K3711" s="14"/>
      <c r="L3711" s="14"/>
      <c r="M3711" s="14"/>
      <c r="N3711" s="14"/>
      <c r="O3711" s="14"/>
      <c r="Q3711" s="14" t="str">
        <f>IF(moras!H3703="SI", moras!C3703, "")</f>
        <v/>
      </c>
      <c r="R3711" s="14">
        <f>IF(moras!H3703="NO", moras!C3703, "")</f>
        <v>94480</v>
      </c>
      <c r="S3711" s="14">
        <f t="shared" si="60"/>
        <v>-94480</v>
      </c>
      <c r="T3711" s="14"/>
      <c r="U3711" s="14"/>
      <c r="V3711" s="14"/>
      <c r="W3711" s="14"/>
      <c r="X3711" s="14"/>
      <c r="Y3711" s="14"/>
      <c r="Z3711" s="14"/>
      <c r="AA3711" s="14"/>
      <c r="AB3711" s="14"/>
      <c r="AC3711" s="14"/>
      <c r="AD3711" s="14"/>
      <c r="AE3711" s="14"/>
      <c r="AF3711" s="14"/>
      <c r="AG3711" s="14"/>
      <c r="AH3711" s="14"/>
      <c r="AI3711" s="14"/>
      <c r="AJ3711" s="14"/>
      <c r="AK3711" s="14"/>
      <c r="AL3711" s="14"/>
    </row>
    <row r="3712" spans="1:38">
      <c r="A3712" s="14"/>
      <c r="B3712" s="14"/>
      <c r="C3712" s="14"/>
      <c r="D3712" s="14"/>
      <c r="E3712" s="14"/>
      <c r="F3712" s="14"/>
      <c r="G3712" s="14"/>
      <c r="H3712" s="14"/>
      <c r="I3712" s="14"/>
      <c r="J3712" s="14"/>
      <c r="K3712" s="14"/>
      <c r="L3712" s="14"/>
      <c r="M3712" s="14"/>
      <c r="N3712" s="14"/>
      <c r="O3712" s="14"/>
      <c r="Q3712" s="14" t="str">
        <f>IF(moras!H3704="SI", moras!C3704, "")</f>
        <v/>
      </c>
      <c r="R3712" s="14">
        <f>IF(moras!H3704="NO", moras!C3704, "")</f>
        <v>411667</v>
      </c>
      <c r="S3712" s="14">
        <f t="shared" si="60"/>
        <v>-411667</v>
      </c>
      <c r="T3712" s="14"/>
      <c r="U3712" s="14"/>
      <c r="V3712" s="14"/>
      <c r="W3712" s="14"/>
      <c r="X3712" s="14"/>
      <c r="Y3712" s="14"/>
      <c r="Z3712" s="14"/>
      <c r="AA3712" s="14"/>
      <c r="AB3712" s="14"/>
      <c r="AC3712" s="14"/>
      <c r="AD3712" s="14"/>
      <c r="AE3712" s="14"/>
      <c r="AF3712" s="14"/>
      <c r="AG3712" s="14"/>
      <c r="AH3712" s="14"/>
      <c r="AI3712" s="14"/>
      <c r="AJ3712" s="14"/>
      <c r="AK3712" s="14"/>
      <c r="AL3712" s="14"/>
    </row>
    <row r="3713" spans="1:38">
      <c r="A3713" s="14"/>
      <c r="B3713" s="14"/>
      <c r="C3713" s="14"/>
      <c r="D3713" s="14"/>
      <c r="E3713" s="14"/>
      <c r="F3713" s="14"/>
      <c r="G3713" s="14"/>
      <c r="H3713" s="14"/>
      <c r="I3713" s="14"/>
      <c r="J3713" s="14"/>
      <c r="K3713" s="14"/>
      <c r="L3713" s="14"/>
      <c r="M3713" s="14"/>
      <c r="N3713" s="14"/>
      <c r="O3713" s="14"/>
      <c r="Q3713" s="14" t="str">
        <f>IF(moras!H3705="SI", moras!C3705, "")</f>
        <v/>
      </c>
      <c r="R3713" s="14">
        <f>IF(moras!H3705="NO", moras!C3705, "")</f>
        <v>101489</v>
      </c>
      <c r="S3713" s="14">
        <f t="shared" si="60"/>
        <v>-101489</v>
      </c>
      <c r="T3713" s="14"/>
      <c r="U3713" s="14"/>
      <c r="V3713" s="14"/>
      <c r="W3713" s="14"/>
      <c r="X3713" s="14"/>
      <c r="Y3713" s="14"/>
      <c r="Z3713" s="14"/>
      <c r="AA3713" s="14"/>
      <c r="AB3713" s="14"/>
      <c r="AC3713" s="14"/>
      <c r="AD3713" s="14"/>
      <c r="AE3713" s="14"/>
      <c r="AF3713" s="14"/>
      <c r="AG3713" s="14"/>
      <c r="AH3713" s="14"/>
      <c r="AI3713" s="14"/>
      <c r="AJ3713" s="14"/>
      <c r="AK3713" s="14"/>
      <c r="AL3713" s="14"/>
    </row>
    <row r="3714" spans="1:38">
      <c r="A3714" s="14"/>
      <c r="B3714" s="14"/>
      <c r="C3714" s="14"/>
      <c r="D3714" s="14"/>
      <c r="E3714" s="14"/>
      <c r="F3714" s="14"/>
      <c r="G3714" s="14"/>
      <c r="H3714" s="14"/>
      <c r="I3714" s="14"/>
      <c r="J3714" s="14"/>
      <c r="K3714" s="14"/>
      <c r="L3714" s="14"/>
      <c r="M3714" s="14"/>
      <c r="N3714" s="14"/>
      <c r="O3714" s="14"/>
      <c r="Q3714" s="14" t="str">
        <f>IF(moras!H3706="SI", moras!C3706, "")</f>
        <v/>
      </c>
      <c r="R3714" s="14">
        <f>IF(moras!H3706="NO", moras!C3706, "")</f>
        <v>1017560.5</v>
      </c>
      <c r="S3714" s="14">
        <f t="shared" si="60"/>
        <v>-1017560.5</v>
      </c>
      <c r="T3714" s="14"/>
      <c r="U3714" s="14"/>
      <c r="V3714" s="14"/>
      <c r="W3714" s="14"/>
      <c r="X3714" s="14"/>
      <c r="Y3714" s="14"/>
      <c r="Z3714" s="14"/>
      <c r="AA3714" s="14"/>
      <c r="AB3714" s="14"/>
      <c r="AC3714" s="14"/>
      <c r="AD3714" s="14"/>
      <c r="AE3714" s="14"/>
      <c r="AF3714" s="14"/>
      <c r="AG3714" s="14"/>
      <c r="AH3714" s="14"/>
      <c r="AI3714" s="14"/>
      <c r="AJ3714" s="14"/>
      <c r="AK3714" s="14"/>
      <c r="AL3714" s="14"/>
    </row>
    <row r="3715" spans="1:38">
      <c r="A3715" s="14"/>
      <c r="B3715" s="14"/>
      <c r="C3715" s="14"/>
      <c r="D3715" s="14"/>
      <c r="E3715" s="14"/>
      <c r="F3715" s="14"/>
      <c r="G3715" s="14"/>
      <c r="H3715" s="14"/>
      <c r="I3715" s="14"/>
      <c r="J3715" s="14"/>
      <c r="K3715" s="14"/>
      <c r="L3715" s="14"/>
      <c r="M3715" s="14"/>
      <c r="N3715" s="14"/>
      <c r="O3715" s="14"/>
      <c r="Q3715" s="14">
        <f>IF(moras!H3707="SI", moras!C3707, "")</f>
        <v>753064</v>
      </c>
      <c r="R3715" s="14" t="str">
        <f>IF(moras!H3707="NO", moras!C3707, "")</f>
        <v/>
      </c>
      <c r="S3715" s="14" t="e">
        <f t="shared" si="60"/>
        <v>#VALUE!</v>
      </c>
      <c r="T3715" s="14"/>
      <c r="U3715" s="14"/>
      <c r="V3715" s="14"/>
      <c r="W3715" s="14"/>
      <c r="X3715" s="14"/>
      <c r="Y3715" s="14"/>
      <c r="Z3715" s="14"/>
      <c r="AA3715" s="14"/>
      <c r="AB3715" s="14"/>
      <c r="AC3715" s="14"/>
      <c r="AD3715" s="14"/>
      <c r="AE3715" s="14"/>
      <c r="AF3715" s="14"/>
      <c r="AG3715" s="14"/>
      <c r="AH3715" s="14"/>
      <c r="AI3715" s="14"/>
      <c r="AJ3715" s="14"/>
      <c r="AK3715" s="14"/>
      <c r="AL3715" s="14"/>
    </row>
    <row r="3716" spans="1:38">
      <c r="A3716" s="14"/>
      <c r="B3716" s="14"/>
      <c r="C3716" s="14"/>
      <c r="D3716" s="14"/>
      <c r="E3716" s="14"/>
      <c r="F3716" s="14"/>
      <c r="G3716" s="14"/>
      <c r="H3716" s="14"/>
      <c r="I3716" s="14"/>
      <c r="J3716" s="14"/>
      <c r="K3716" s="14"/>
      <c r="L3716" s="14"/>
      <c r="M3716" s="14"/>
      <c r="N3716" s="14"/>
      <c r="O3716" s="14"/>
      <c r="Q3716" s="14">
        <f>IF(moras!H3708="SI", moras!C3708, "")</f>
        <v>495975</v>
      </c>
      <c r="R3716" s="14" t="str">
        <f>IF(moras!H3708="NO", moras!C3708, "")</f>
        <v/>
      </c>
      <c r="S3716" s="14" t="e">
        <f t="shared" si="60"/>
        <v>#VALUE!</v>
      </c>
      <c r="T3716" s="14"/>
      <c r="U3716" s="14"/>
      <c r="V3716" s="14"/>
      <c r="W3716" s="14"/>
      <c r="X3716" s="14"/>
      <c r="Y3716" s="14"/>
      <c r="Z3716" s="14"/>
      <c r="AA3716" s="14"/>
      <c r="AB3716" s="14"/>
      <c r="AC3716" s="14"/>
      <c r="AD3716" s="14"/>
      <c r="AE3716" s="14"/>
      <c r="AF3716" s="14"/>
      <c r="AG3716" s="14"/>
      <c r="AH3716" s="14"/>
      <c r="AI3716" s="14"/>
      <c r="AJ3716" s="14"/>
      <c r="AK3716" s="14"/>
      <c r="AL3716" s="14"/>
    </row>
    <row r="3717" spans="1:38">
      <c r="A3717" s="14"/>
      <c r="B3717" s="14"/>
      <c r="C3717" s="14"/>
      <c r="D3717" s="14"/>
      <c r="E3717" s="14"/>
      <c r="F3717" s="14"/>
      <c r="G3717" s="14"/>
      <c r="H3717" s="14"/>
      <c r="I3717" s="14"/>
      <c r="J3717" s="14"/>
      <c r="K3717" s="14"/>
      <c r="L3717" s="14"/>
      <c r="M3717" s="14"/>
      <c r="N3717" s="14"/>
      <c r="O3717" s="14"/>
      <c r="Q3717" s="14">
        <f>IF(moras!H3709="SI", moras!C3709, "")</f>
        <v>639148</v>
      </c>
      <c r="R3717" s="14" t="str">
        <f>IF(moras!H3709="NO", moras!C3709, "")</f>
        <v/>
      </c>
      <c r="S3717" s="14" t="e">
        <f t="shared" si="60"/>
        <v>#VALUE!</v>
      </c>
      <c r="T3717" s="14"/>
      <c r="U3717" s="14"/>
      <c r="V3717" s="14"/>
      <c r="W3717" s="14"/>
      <c r="X3717" s="14"/>
      <c r="Y3717" s="14"/>
      <c r="Z3717" s="14"/>
      <c r="AA3717" s="14"/>
      <c r="AB3717" s="14"/>
      <c r="AC3717" s="14"/>
      <c r="AD3717" s="14"/>
      <c r="AE3717" s="14"/>
      <c r="AF3717" s="14"/>
      <c r="AG3717" s="14"/>
      <c r="AH3717" s="14"/>
      <c r="AI3717" s="14"/>
      <c r="AJ3717" s="14"/>
      <c r="AK3717" s="14"/>
      <c r="AL3717" s="14"/>
    </row>
    <row r="3718" spans="1:38">
      <c r="A3718" s="14"/>
      <c r="B3718" s="14"/>
      <c r="C3718" s="14"/>
      <c r="D3718" s="14"/>
      <c r="E3718" s="14"/>
      <c r="F3718" s="14"/>
      <c r="G3718" s="14"/>
      <c r="H3718" s="14"/>
      <c r="I3718" s="14"/>
      <c r="J3718" s="14"/>
      <c r="K3718" s="14"/>
      <c r="L3718" s="14"/>
      <c r="M3718" s="14"/>
      <c r="N3718" s="14"/>
      <c r="O3718" s="14"/>
      <c r="Q3718" s="14">
        <f>IF(moras!H3710="SI", moras!C3710, "")</f>
        <v>1821145</v>
      </c>
      <c r="R3718" s="14" t="str">
        <f>IF(moras!H3710="NO", moras!C3710, "")</f>
        <v/>
      </c>
      <c r="S3718" s="14" t="e">
        <f t="shared" si="60"/>
        <v>#VALUE!</v>
      </c>
      <c r="T3718" s="14"/>
      <c r="U3718" s="14"/>
      <c r="V3718" s="14"/>
      <c r="W3718" s="14"/>
      <c r="X3718" s="14"/>
      <c r="Y3718" s="14"/>
      <c r="Z3718" s="14"/>
      <c r="AA3718" s="14"/>
      <c r="AB3718" s="14"/>
      <c r="AC3718" s="14"/>
      <c r="AD3718" s="14"/>
      <c r="AE3718" s="14"/>
      <c r="AF3718" s="14"/>
      <c r="AG3718" s="14"/>
      <c r="AH3718" s="14"/>
      <c r="AI3718" s="14"/>
      <c r="AJ3718" s="14"/>
      <c r="AK3718" s="14"/>
      <c r="AL3718" s="14"/>
    </row>
    <row r="3719" spans="1:38">
      <c r="A3719" s="14"/>
      <c r="B3719" s="14"/>
      <c r="C3719" s="14"/>
      <c r="D3719" s="14"/>
      <c r="E3719" s="14"/>
      <c r="F3719" s="14"/>
      <c r="G3719" s="14"/>
      <c r="H3719" s="14"/>
      <c r="I3719" s="14"/>
      <c r="J3719" s="14"/>
      <c r="K3719" s="14"/>
      <c r="L3719" s="14"/>
      <c r="M3719" s="14"/>
      <c r="N3719" s="14"/>
      <c r="O3719" s="14"/>
      <c r="Q3719" s="14" t="str">
        <f>IF(moras!H3711="SI", moras!C3711, "")</f>
        <v/>
      </c>
      <c r="R3719" s="14">
        <f>IF(moras!H3711="NO", moras!C3711, "")</f>
        <v>325000</v>
      </c>
      <c r="S3719" s="14">
        <f t="shared" si="60"/>
        <v>-325000</v>
      </c>
      <c r="T3719" s="14"/>
      <c r="U3719" s="14"/>
      <c r="V3719" s="14"/>
      <c r="W3719" s="14"/>
      <c r="X3719" s="14"/>
      <c r="Y3719" s="14"/>
      <c r="Z3719" s="14"/>
      <c r="AA3719" s="14"/>
      <c r="AB3719" s="14"/>
      <c r="AC3719" s="14"/>
      <c r="AD3719" s="14"/>
      <c r="AE3719" s="14"/>
      <c r="AF3719" s="14"/>
      <c r="AG3719" s="14"/>
      <c r="AH3719" s="14"/>
      <c r="AI3719" s="14"/>
      <c r="AJ3719" s="14"/>
      <c r="AK3719" s="14"/>
      <c r="AL3719" s="14"/>
    </row>
    <row r="3720" spans="1:38">
      <c r="A3720" s="14"/>
      <c r="B3720" s="14"/>
      <c r="C3720" s="14"/>
      <c r="D3720" s="14"/>
      <c r="E3720" s="14"/>
      <c r="F3720" s="14"/>
      <c r="G3720" s="14"/>
      <c r="H3720" s="14"/>
      <c r="I3720" s="14"/>
      <c r="J3720" s="14"/>
      <c r="K3720" s="14"/>
      <c r="L3720" s="14"/>
      <c r="M3720" s="14"/>
      <c r="N3720" s="14"/>
      <c r="O3720" s="14"/>
      <c r="Q3720" s="14" t="str">
        <f>IF(moras!H3712="SI", moras!C3712, "")</f>
        <v/>
      </c>
      <c r="R3720" s="14">
        <f>IF(moras!H3712="NO", moras!C3712, "")</f>
        <v>278030</v>
      </c>
      <c r="S3720" s="14">
        <f t="shared" si="60"/>
        <v>-278030</v>
      </c>
      <c r="T3720" s="14"/>
      <c r="U3720" s="14"/>
      <c r="V3720" s="14"/>
      <c r="W3720" s="14"/>
      <c r="X3720" s="14"/>
      <c r="Y3720" s="14"/>
      <c r="Z3720" s="14"/>
      <c r="AA3720" s="14"/>
      <c r="AB3720" s="14"/>
      <c r="AC3720" s="14"/>
      <c r="AD3720" s="14"/>
      <c r="AE3720" s="14"/>
      <c r="AF3720" s="14"/>
      <c r="AG3720" s="14"/>
      <c r="AH3720" s="14"/>
      <c r="AI3720" s="14"/>
      <c r="AJ3720" s="14"/>
      <c r="AK3720" s="14"/>
      <c r="AL3720" s="14"/>
    </row>
    <row r="3721" spans="1:38">
      <c r="A3721" s="14"/>
      <c r="B3721" s="14"/>
      <c r="C3721" s="14"/>
      <c r="D3721" s="14"/>
      <c r="E3721" s="14"/>
      <c r="F3721" s="14"/>
      <c r="G3721" s="14"/>
      <c r="H3721" s="14"/>
      <c r="I3721" s="14"/>
      <c r="J3721" s="14"/>
      <c r="K3721" s="14"/>
      <c r="L3721" s="14"/>
      <c r="M3721" s="14"/>
      <c r="N3721" s="14"/>
      <c r="O3721" s="14"/>
      <c r="Q3721" s="14" t="str">
        <f>IF(moras!H3713="SI", moras!C3713, "")</f>
        <v/>
      </c>
      <c r="R3721" s="14">
        <f>IF(moras!H3713="NO", moras!C3713, "")</f>
        <v>979107.34</v>
      </c>
      <c r="S3721" s="14">
        <f t="shared" si="60"/>
        <v>-979107.34</v>
      </c>
      <c r="T3721" s="14"/>
      <c r="U3721" s="14"/>
      <c r="V3721" s="14"/>
      <c r="W3721" s="14"/>
      <c r="X3721" s="14"/>
      <c r="Y3721" s="14"/>
      <c r="Z3721" s="14"/>
      <c r="AA3721" s="14"/>
      <c r="AB3721" s="14"/>
      <c r="AC3721" s="14"/>
      <c r="AD3721" s="14"/>
      <c r="AE3721" s="14"/>
      <c r="AF3721" s="14"/>
      <c r="AG3721" s="14"/>
      <c r="AH3721" s="14"/>
      <c r="AI3721" s="14"/>
      <c r="AJ3721" s="14"/>
      <c r="AK3721" s="14"/>
      <c r="AL3721" s="14"/>
    </row>
    <row r="3722" spans="1:38">
      <c r="A3722" s="14"/>
      <c r="B3722" s="14"/>
      <c r="C3722" s="14"/>
      <c r="D3722" s="14"/>
      <c r="E3722" s="14"/>
      <c r="F3722" s="14"/>
      <c r="G3722" s="14"/>
      <c r="H3722" s="14"/>
      <c r="I3722" s="14"/>
      <c r="J3722" s="14"/>
      <c r="K3722" s="14"/>
      <c r="L3722" s="14"/>
      <c r="M3722" s="14"/>
      <c r="N3722" s="14"/>
      <c r="O3722" s="14"/>
      <c r="Q3722" s="14" t="str">
        <f>IF(moras!H3714="SI", moras!C3714, "")</f>
        <v/>
      </c>
      <c r="R3722" s="14">
        <f>IF(moras!H3714="NO", moras!C3714, "")</f>
        <v>297046</v>
      </c>
      <c r="S3722" s="14">
        <f t="shared" si="60"/>
        <v>-297046</v>
      </c>
      <c r="T3722" s="14"/>
      <c r="U3722" s="14"/>
      <c r="V3722" s="14"/>
      <c r="W3722" s="14"/>
      <c r="X3722" s="14"/>
      <c r="Y3722" s="14"/>
      <c r="Z3722" s="14"/>
      <c r="AA3722" s="14"/>
      <c r="AB3722" s="14"/>
      <c r="AC3722" s="14"/>
      <c r="AD3722" s="14"/>
      <c r="AE3722" s="14"/>
      <c r="AF3722" s="14"/>
      <c r="AG3722" s="14"/>
      <c r="AH3722" s="14"/>
      <c r="AI3722" s="14"/>
      <c r="AJ3722" s="14"/>
      <c r="AK3722" s="14"/>
      <c r="AL3722" s="14"/>
    </row>
    <row r="3723" spans="1:38">
      <c r="A3723" s="14"/>
      <c r="B3723" s="14"/>
      <c r="C3723" s="14"/>
      <c r="D3723" s="14"/>
      <c r="E3723" s="14"/>
      <c r="F3723" s="14"/>
      <c r="G3723" s="14"/>
      <c r="H3723" s="14"/>
      <c r="I3723" s="14"/>
      <c r="J3723" s="14"/>
      <c r="K3723" s="14"/>
      <c r="L3723" s="14"/>
      <c r="M3723" s="14"/>
      <c r="N3723" s="14"/>
      <c r="O3723" s="14"/>
      <c r="Q3723" s="14" t="str">
        <f>IF(moras!H3715="SI", moras!C3715, "")</f>
        <v/>
      </c>
      <c r="R3723" s="14">
        <f>IF(moras!H3715="NO", moras!C3715, "")</f>
        <v>330278</v>
      </c>
      <c r="S3723" s="14">
        <f t="shared" ref="S3723:S3786" si="61">-R3723</f>
        <v>-330278</v>
      </c>
      <c r="T3723" s="14"/>
      <c r="U3723" s="14"/>
      <c r="V3723" s="14"/>
      <c r="W3723" s="14"/>
      <c r="X3723" s="14"/>
      <c r="Y3723" s="14"/>
      <c r="Z3723" s="14"/>
      <c r="AA3723" s="14"/>
      <c r="AB3723" s="14"/>
      <c r="AC3723" s="14"/>
      <c r="AD3723" s="14"/>
      <c r="AE3723" s="14"/>
      <c r="AF3723" s="14"/>
      <c r="AG3723" s="14"/>
      <c r="AH3723" s="14"/>
      <c r="AI3723" s="14"/>
      <c r="AJ3723" s="14"/>
      <c r="AK3723" s="14"/>
      <c r="AL3723" s="14"/>
    </row>
    <row r="3724" spans="1:38">
      <c r="A3724" s="14"/>
      <c r="B3724" s="14"/>
      <c r="C3724" s="14"/>
      <c r="D3724" s="14"/>
      <c r="E3724" s="14"/>
      <c r="F3724" s="14"/>
      <c r="G3724" s="14"/>
      <c r="H3724" s="14"/>
      <c r="I3724" s="14"/>
      <c r="J3724" s="14"/>
      <c r="K3724" s="14"/>
      <c r="L3724" s="14"/>
      <c r="M3724" s="14"/>
      <c r="N3724" s="14"/>
      <c r="O3724" s="14"/>
      <c r="Q3724" s="14" t="str">
        <f>IF(moras!H3716="SI", moras!C3716, "")</f>
        <v/>
      </c>
      <c r="R3724" s="14">
        <f>IF(moras!H3716="NO", moras!C3716, "")</f>
        <v>476355</v>
      </c>
      <c r="S3724" s="14">
        <f t="shared" si="61"/>
        <v>-476355</v>
      </c>
      <c r="T3724" s="14"/>
      <c r="U3724" s="14"/>
      <c r="V3724" s="14"/>
      <c r="W3724" s="14"/>
      <c r="X3724" s="14"/>
      <c r="Y3724" s="14"/>
      <c r="Z3724" s="14"/>
      <c r="AA3724" s="14"/>
      <c r="AB3724" s="14"/>
      <c r="AC3724" s="14"/>
      <c r="AD3724" s="14"/>
      <c r="AE3724" s="14"/>
      <c r="AF3724" s="14"/>
      <c r="AG3724" s="14"/>
      <c r="AH3724" s="14"/>
      <c r="AI3724" s="14"/>
      <c r="AJ3724" s="14"/>
      <c r="AK3724" s="14"/>
      <c r="AL3724" s="14"/>
    </row>
    <row r="3725" spans="1:38">
      <c r="A3725" s="14"/>
      <c r="B3725" s="14"/>
      <c r="C3725" s="14"/>
      <c r="D3725" s="14"/>
      <c r="E3725" s="14"/>
      <c r="F3725" s="14"/>
      <c r="G3725" s="14"/>
      <c r="H3725" s="14"/>
      <c r="I3725" s="14"/>
      <c r="J3725" s="14"/>
      <c r="K3725" s="14"/>
      <c r="L3725" s="14"/>
      <c r="M3725" s="14"/>
      <c r="N3725" s="14"/>
      <c r="O3725" s="14"/>
      <c r="Q3725" s="14" t="str">
        <f>IF(moras!H3717="SI", moras!C3717, "")</f>
        <v/>
      </c>
      <c r="R3725" s="14">
        <f>IF(moras!H3717="NO", moras!C3717, "")</f>
        <v>420000</v>
      </c>
      <c r="S3725" s="14">
        <f t="shared" si="61"/>
        <v>-420000</v>
      </c>
      <c r="T3725" s="14"/>
      <c r="U3725" s="14"/>
      <c r="V3725" s="14"/>
      <c r="W3725" s="14"/>
      <c r="X3725" s="14"/>
      <c r="Y3725" s="14"/>
      <c r="Z3725" s="14"/>
      <c r="AA3725" s="14"/>
      <c r="AB3725" s="14"/>
      <c r="AC3725" s="14"/>
      <c r="AD3725" s="14"/>
      <c r="AE3725" s="14"/>
      <c r="AF3725" s="14"/>
      <c r="AG3725" s="14"/>
      <c r="AH3725" s="14"/>
      <c r="AI3725" s="14"/>
      <c r="AJ3725" s="14"/>
      <c r="AK3725" s="14"/>
      <c r="AL3725" s="14"/>
    </row>
    <row r="3726" spans="1:38">
      <c r="A3726" s="14"/>
      <c r="B3726" s="14"/>
      <c r="C3726" s="14"/>
      <c r="D3726" s="14"/>
      <c r="E3726" s="14"/>
      <c r="F3726" s="14"/>
      <c r="G3726" s="14"/>
      <c r="H3726" s="14"/>
      <c r="I3726" s="14"/>
      <c r="J3726" s="14"/>
      <c r="K3726" s="14"/>
      <c r="L3726" s="14"/>
      <c r="M3726" s="14"/>
      <c r="N3726" s="14"/>
      <c r="O3726" s="14"/>
      <c r="Q3726" s="14" t="str">
        <f>IF(moras!H3718="SI", moras!C3718, "")</f>
        <v/>
      </c>
      <c r="R3726" s="14">
        <f>IF(moras!H3718="NO", moras!C3718, "")</f>
        <v>1333402</v>
      </c>
      <c r="S3726" s="14">
        <f t="shared" si="61"/>
        <v>-1333402</v>
      </c>
      <c r="T3726" s="14"/>
      <c r="U3726" s="14"/>
      <c r="V3726" s="14"/>
      <c r="W3726" s="14"/>
      <c r="X3726" s="14"/>
      <c r="Y3726" s="14"/>
      <c r="Z3726" s="14"/>
      <c r="AA3726" s="14"/>
      <c r="AB3726" s="14"/>
      <c r="AC3726" s="14"/>
      <c r="AD3726" s="14"/>
      <c r="AE3726" s="14"/>
      <c r="AF3726" s="14"/>
      <c r="AG3726" s="14"/>
      <c r="AH3726" s="14"/>
      <c r="AI3726" s="14"/>
      <c r="AJ3726" s="14"/>
      <c r="AK3726" s="14"/>
      <c r="AL3726" s="14"/>
    </row>
    <row r="3727" spans="1:38">
      <c r="A3727" s="14"/>
      <c r="B3727" s="14"/>
      <c r="C3727" s="14"/>
      <c r="D3727" s="14"/>
      <c r="E3727" s="14"/>
      <c r="F3727" s="14"/>
      <c r="G3727" s="14"/>
      <c r="H3727" s="14"/>
      <c r="I3727" s="14"/>
      <c r="J3727" s="14"/>
      <c r="K3727" s="14"/>
      <c r="L3727" s="14"/>
      <c r="M3727" s="14"/>
      <c r="N3727" s="14"/>
      <c r="O3727" s="14"/>
      <c r="Q3727" s="14">
        <f>IF(moras!H3719="SI", moras!C3719, "")</f>
        <v>356657</v>
      </c>
      <c r="R3727" s="14" t="str">
        <f>IF(moras!H3719="NO", moras!C3719, "")</f>
        <v/>
      </c>
      <c r="S3727" s="14" t="e">
        <f t="shared" si="61"/>
        <v>#VALUE!</v>
      </c>
      <c r="T3727" s="14"/>
      <c r="U3727" s="14"/>
      <c r="V3727" s="14"/>
      <c r="W3727" s="14"/>
      <c r="X3727" s="14"/>
      <c r="Y3727" s="14"/>
      <c r="Z3727" s="14"/>
      <c r="AA3727" s="14"/>
      <c r="AB3727" s="14"/>
      <c r="AC3727" s="14"/>
      <c r="AD3727" s="14"/>
      <c r="AE3727" s="14"/>
      <c r="AF3727" s="14"/>
      <c r="AG3727" s="14"/>
      <c r="AH3727" s="14"/>
      <c r="AI3727" s="14"/>
      <c r="AJ3727" s="14"/>
      <c r="AK3727" s="14"/>
      <c r="AL3727" s="14"/>
    </row>
    <row r="3728" spans="1:38">
      <c r="A3728" s="14"/>
      <c r="B3728" s="14"/>
      <c r="C3728" s="14"/>
      <c r="D3728" s="14"/>
      <c r="E3728" s="14"/>
      <c r="F3728" s="14"/>
      <c r="G3728" s="14"/>
      <c r="H3728" s="14"/>
      <c r="I3728" s="14"/>
      <c r="J3728" s="14"/>
      <c r="K3728" s="14"/>
      <c r="L3728" s="14"/>
      <c r="M3728" s="14"/>
      <c r="N3728" s="14"/>
      <c r="O3728" s="14"/>
      <c r="Q3728" s="14" t="str">
        <f>IF(moras!H3720="SI", moras!C3720, "")</f>
        <v/>
      </c>
      <c r="R3728" s="14">
        <f>IF(moras!H3720="NO", moras!C3720, "")</f>
        <v>297046</v>
      </c>
      <c r="S3728" s="14">
        <f t="shared" si="61"/>
        <v>-297046</v>
      </c>
      <c r="T3728" s="14"/>
      <c r="U3728" s="14"/>
      <c r="V3728" s="14"/>
      <c r="W3728" s="14"/>
      <c r="X3728" s="14"/>
      <c r="Y3728" s="14"/>
      <c r="Z3728" s="14"/>
      <c r="AA3728" s="14"/>
      <c r="AB3728" s="14"/>
      <c r="AC3728" s="14"/>
      <c r="AD3728" s="14"/>
      <c r="AE3728" s="14"/>
      <c r="AF3728" s="14"/>
      <c r="AG3728" s="14"/>
      <c r="AH3728" s="14"/>
      <c r="AI3728" s="14"/>
      <c r="AJ3728" s="14"/>
      <c r="AK3728" s="14"/>
      <c r="AL3728" s="14"/>
    </row>
    <row r="3729" spans="1:38">
      <c r="A3729" s="14"/>
      <c r="B3729" s="14"/>
      <c r="C3729" s="14"/>
      <c r="D3729" s="14"/>
      <c r="E3729" s="14"/>
      <c r="F3729" s="14"/>
      <c r="G3729" s="14"/>
      <c r="H3729" s="14"/>
      <c r="I3729" s="14"/>
      <c r="J3729" s="14"/>
      <c r="K3729" s="14"/>
      <c r="L3729" s="14"/>
      <c r="M3729" s="14"/>
      <c r="N3729" s="14"/>
      <c r="O3729" s="14"/>
      <c r="Q3729" s="14" t="str">
        <f>IF(moras!H3721="SI", moras!C3721, "")</f>
        <v/>
      </c>
      <c r="R3729" s="14">
        <f>IF(moras!H3721="NO", moras!C3721, "")</f>
        <v>239421</v>
      </c>
      <c r="S3729" s="14">
        <f t="shared" si="61"/>
        <v>-239421</v>
      </c>
      <c r="T3729" s="14"/>
      <c r="U3729" s="14"/>
      <c r="V3729" s="14"/>
      <c r="W3729" s="14"/>
      <c r="X3729" s="14"/>
      <c r="Y3729" s="14"/>
      <c r="Z3729" s="14"/>
      <c r="AA3729" s="14"/>
      <c r="AB3729" s="14"/>
      <c r="AC3729" s="14"/>
      <c r="AD3729" s="14"/>
      <c r="AE3729" s="14"/>
      <c r="AF3729" s="14"/>
      <c r="AG3729" s="14"/>
      <c r="AH3729" s="14"/>
      <c r="AI3729" s="14"/>
      <c r="AJ3729" s="14"/>
      <c r="AK3729" s="14"/>
      <c r="AL3729" s="14"/>
    </row>
    <row r="3730" spans="1:38">
      <c r="A3730" s="14"/>
      <c r="B3730" s="14"/>
      <c r="C3730" s="14"/>
      <c r="D3730" s="14"/>
      <c r="E3730" s="14"/>
      <c r="F3730" s="14"/>
      <c r="G3730" s="14"/>
      <c r="H3730" s="14"/>
      <c r="I3730" s="14"/>
      <c r="J3730" s="14"/>
      <c r="K3730" s="14"/>
      <c r="L3730" s="14"/>
      <c r="M3730" s="14"/>
      <c r="N3730" s="14"/>
      <c r="O3730" s="14"/>
      <c r="Q3730" s="14" t="str">
        <f>IF(moras!H3722="SI", moras!C3722, "")</f>
        <v/>
      </c>
      <c r="R3730" s="14">
        <f>IF(moras!H3722="NO", moras!C3722, "")</f>
        <v>202396.55</v>
      </c>
      <c r="S3730" s="14">
        <f t="shared" si="61"/>
        <v>-202396.55</v>
      </c>
      <c r="T3730" s="14"/>
      <c r="U3730" s="14"/>
      <c r="V3730" s="14"/>
      <c r="W3730" s="14"/>
      <c r="X3730" s="14"/>
      <c r="Y3730" s="14"/>
      <c r="Z3730" s="14"/>
      <c r="AA3730" s="14"/>
      <c r="AB3730" s="14"/>
      <c r="AC3730" s="14"/>
      <c r="AD3730" s="14"/>
      <c r="AE3730" s="14"/>
      <c r="AF3730" s="14"/>
      <c r="AG3730" s="14"/>
      <c r="AH3730" s="14"/>
      <c r="AI3730" s="14"/>
      <c r="AJ3730" s="14"/>
      <c r="AK3730" s="14"/>
      <c r="AL3730" s="14"/>
    </row>
    <row r="3731" spans="1:38">
      <c r="A3731" s="14"/>
      <c r="B3731" s="14"/>
      <c r="C3731" s="14"/>
      <c r="D3731" s="14"/>
      <c r="E3731" s="14"/>
      <c r="F3731" s="14"/>
      <c r="G3731" s="14"/>
      <c r="H3731" s="14"/>
      <c r="I3731" s="14"/>
      <c r="J3731" s="14"/>
      <c r="K3731" s="14"/>
      <c r="L3731" s="14"/>
      <c r="M3731" s="14"/>
      <c r="N3731" s="14"/>
      <c r="O3731" s="14"/>
      <c r="Q3731" s="14">
        <f>IF(moras!H3723="SI", moras!C3723, "")</f>
        <v>260000</v>
      </c>
      <c r="R3731" s="14" t="str">
        <f>IF(moras!H3723="NO", moras!C3723, "")</f>
        <v/>
      </c>
      <c r="S3731" s="14" t="e">
        <f t="shared" si="61"/>
        <v>#VALUE!</v>
      </c>
      <c r="T3731" s="14"/>
      <c r="U3731" s="14"/>
      <c r="V3731" s="14"/>
      <c r="W3731" s="14"/>
      <c r="X3731" s="14"/>
      <c r="Y3731" s="14"/>
      <c r="Z3731" s="14"/>
      <c r="AA3731" s="14"/>
      <c r="AB3731" s="14"/>
      <c r="AC3731" s="14"/>
      <c r="AD3731" s="14"/>
      <c r="AE3731" s="14"/>
      <c r="AF3731" s="14"/>
      <c r="AG3731" s="14"/>
      <c r="AH3731" s="14"/>
      <c r="AI3731" s="14"/>
      <c r="AJ3731" s="14"/>
      <c r="AK3731" s="14"/>
      <c r="AL3731" s="14"/>
    </row>
    <row r="3732" spans="1:38">
      <c r="A3732" s="14"/>
      <c r="B3732" s="14"/>
      <c r="C3732" s="14"/>
      <c r="D3732" s="14"/>
      <c r="E3732" s="14"/>
      <c r="F3732" s="14"/>
      <c r="G3732" s="14"/>
      <c r="H3732" s="14"/>
      <c r="I3732" s="14"/>
      <c r="J3732" s="14"/>
      <c r="K3732" s="14"/>
      <c r="L3732" s="14"/>
      <c r="M3732" s="14"/>
      <c r="N3732" s="14"/>
      <c r="O3732" s="14"/>
      <c r="Q3732" s="14" t="str">
        <f>IF(moras!H3724="SI", moras!C3724, "")</f>
        <v/>
      </c>
      <c r="R3732" s="14">
        <f>IF(moras!H3724="NO", moras!C3724, "")</f>
        <v>858032.05</v>
      </c>
      <c r="S3732" s="14">
        <f t="shared" si="61"/>
        <v>-858032.05</v>
      </c>
      <c r="T3732" s="14"/>
      <c r="U3732" s="14"/>
      <c r="V3732" s="14"/>
      <c r="W3732" s="14"/>
      <c r="X3732" s="14"/>
      <c r="Y3732" s="14"/>
      <c r="Z3732" s="14"/>
      <c r="AA3732" s="14"/>
      <c r="AB3732" s="14"/>
      <c r="AC3732" s="14"/>
      <c r="AD3732" s="14"/>
      <c r="AE3732" s="14"/>
      <c r="AF3732" s="14"/>
      <c r="AG3732" s="14"/>
      <c r="AH3732" s="14"/>
      <c r="AI3732" s="14"/>
      <c r="AJ3732" s="14"/>
      <c r="AK3732" s="14"/>
      <c r="AL3732" s="14"/>
    </row>
    <row r="3733" spans="1:38">
      <c r="A3733" s="14"/>
      <c r="B3733" s="14"/>
      <c r="C3733" s="14"/>
      <c r="D3733" s="14"/>
      <c r="E3733" s="14"/>
      <c r="F3733" s="14"/>
      <c r="G3733" s="14"/>
      <c r="H3733" s="14"/>
      <c r="I3733" s="14"/>
      <c r="J3733" s="14"/>
      <c r="K3733" s="14"/>
      <c r="L3733" s="14"/>
      <c r="M3733" s="14"/>
      <c r="N3733" s="14"/>
      <c r="O3733" s="14"/>
      <c r="Q3733" s="14" t="str">
        <f>IF(moras!H3725="SI", moras!C3725, "")</f>
        <v/>
      </c>
      <c r="R3733" s="14">
        <f>IF(moras!H3725="NO", moras!C3725, "")</f>
        <v>2036556.25</v>
      </c>
      <c r="S3733" s="14">
        <f t="shared" si="61"/>
        <v>-2036556.25</v>
      </c>
      <c r="T3733" s="14"/>
      <c r="U3733" s="14"/>
      <c r="V3733" s="14"/>
      <c r="W3733" s="14"/>
      <c r="X3733" s="14"/>
      <c r="Y3733" s="14"/>
      <c r="Z3733" s="14"/>
      <c r="AA3733" s="14"/>
      <c r="AB3733" s="14"/>
      <c r="AC3733" s="14"/>
      <c r="AD3733" s="14"/>
      <c r="AE3733" s="14"/>
      <c r="AF3733" s="14"/>
      <c r="AG3733" s="14"/>
      <c r="AH3733" s="14"/>
      <c r="AI3733" s="14"/>
      <c r="AJ3733" s="14"/>
      <c r="AK3733" s="14"/>
      <c r="AL3733" s="14"/>
    </row>
    <row r="3734" spans="1:38">
      <c r="A3734" s="14"/>
      <c r="B3734" s="14"/>
      <c r="C3734" s="14"/>
      <c r="D3734" s="14"/>
      <c r="E3734" s="14"/>
      <c r="F3734" s="14"/>
      <c r="G3734" s="14"/>
      <c r="H3734" s="14"/>
      <c r="I3734" s="14"/>
      <c r="J3734" s="14"/>
      <c r="K3734" s="14"/>
      <c r="L3734" s="14"/>
      <c r="M3734" s="14"/>
      <c r="N3734" s="14"/>
      <c r="O3734" s="14"/>
      <c r="Q3734" s="14" t="str">
        <f>IF(moras!H3726="SI", moras!C3726, "")</f>
        <v/>
      </c>
      <c r="R3734" s="14">
        <f>IF(moras!H3726="NO", moras!C3726, "")</f>
        <v>454518</v>
      </c>
      <c r="S3734" s="14">
        <f t="shared" si="61"/>
        <v>-454518</v>
      </c>
      <c r="T3734" s="14"/>
      <c r="U3734" s="14"/>
      <c r="V3734" s="14"/>
      <c r="W3734" s="14"/>
      <c r="X3734" s="14"/>
      <c r="Y3734" s="14"/>
      <c r="Z3734" s="14"/>
      <c r="AA3734" s="14"/>
      <c r="AB3734" s="14"/>
      <c r="AC3734" s="14"/>
      <c r="AD3734" s="14"/>
      <c r="AE3734" s="14"/>
      <c r="AF3734" s="14"/>
      <c r="AG3734" s="14"/>
      <c r="AH3734" s="14"/>
      <c r="AI3734" s="14"/>
      <c r="AJ3734" s="14"/>
      <c r="AK3734" s="14"/>
      <c r="AL3734" s="14"/>
    </row>
    <row r="3735" spans="1:38">
      <c r="A3735" s="14"/>
      <c r="B3735" s="14"/>
      <c r="C3735" s="14"/>
      <c r="D3735" s="14"/>
      <c r="E3735" s="14"/>
      <c r="F3735" s="14"/>
      <c r="G3735" s="14"/>
      <c r="H3735" s="14"/>
      <c r="I3735" s="14"/>
      <c r="J3735" s="14"/>
      <c r="K3735" s="14"/>
      <c r="L3735" s="14"/>
      <c r="M3735" s="14"/>
      <c r="N3735" s="14"/>
      <c r="O3735" s="14"/>
      <c r="Q3735" s="14" t="str">
        <f>IF(moras!H3727="SI", moras!C3727, "")</f>
        <v/>
      </c>
      <c r="R3735" s="14">
        <f>IF(moras!H3727="NO", moras!C3727, "")</f>
        <v>459616.28</v>
      </c>
      <c r="S3735" s="14">
        <f t="shared" si="61"/>
        <v>-459616.28</v>
      </c>
      <c r="T3735" s="14"/>
      <c r="U3735" s="14"/>
      <c r="V3735" s="14"/>
      <c r="W3735" s="14"/>
      <c r="X3735" s="14"/>
      <c r="Y3735" s="14"/>
      <c r="Z3735" s="14"/>
      <c r="AA3735" s="14"/>
      <c r="AB3735" s="14"/>
      <c r="AC3735" s="14"/>
      <c r="AD3735" s="14"/>
      <c r="AE3735" s="14"/>
      <c r="AF3735" s="14"/>
      <c r="AG3735" s="14"/>
      <c r="AH3735" s="14"/>
      <c r="AI3735" s="14"/>
      <c r="AJ3735" s="14"/>
      <c r="AK3735" s="14"/>
      <c r="AL3735" s="14"/>
    </row>
    <row r="3736" spans="1:38">
      <c r="A3736" s="14"/>
      <c r="B3736" s="14"/>
      <c r="C3736" s="14"/>
      <c r="D3736" s="14"/>
      <c r="E3736" s="14"/>
      <c r="F3736" s="14"/>
      <c r="G3736" s="14"/>
      <c r="H3736" s="14"/>
      <c r="I3736" s="14"/>
      <c r="J3736" s="14"/>
      <c r="K3736" s="14"/>
      <c r="L3736" s="14"/>
      <c r="M3736" s="14"/>
      <c r="N3736" s="14"/>
      <c r="O3736" s="14"/>
      <c r="Q3736" s="14" t="str">
        <f>IF(moras!H3728="SI", moras!C3728, "")</f>
        <v/>
      </c>
      <c r="R3736" s="14">
        <f>IF(moras!H3728="NO", moras!C3728, "")</f>
        <v>299744</v>
      </c>
      <c r="S3736" s="14">
        <f t="shared" si="61"/>
        <v>-299744</v>
      </c>
      <c r="T3736" s="14"/>
      <c r="U3736" s="14"/>
      <c r="V3736" s="14"/>
      <c r="W3736" s="14"/>
      <c r="X3736" s="14"/>
      <c r="Y3736" s="14"/>
      <c r="Z3736" s="14"/>
      <c r="AA3736" s="14"/>
      <c r="AB3736" s="14"/>
      <c r="AC3736" s="14"/>
      <c r="AD3736" s="14"/>
      <c r="AE3736" s="14"/>
      <c r="AF3736" s="14"/>
      <c r="AG3736" s="14"/>
      <c r="AH3736" s="14"/>
      <c r="AI3736" s="14"/>
      <c r="AJ3736" s="14"/>
      <c r="AK3736" s="14"/>
      <c r="AL3736" s="14"/>
    </row>
    <row r="3737" spans="1:38">
      <c r="A3737" s="14"/>
      <c r="B3737" s="14"/>
      <c r="C3737" s="14"/>
      <c r="D3737" s="14"/>
      <c r="E3737" s="14"/>
      <c r="F3737" s="14"/>
      <c r="G3737" s="14"/>
      <c r="H3737" s="14"/>
      <c r="I3737" s="14"/>
      <c r="J3737" s="14"/>
      <c r="K3737" s="14"/>
      <c r="L3737" s="14"/>
      <c r="M3737" s="14"/>
      <c r="N3737" s="14"/>
      <c r="O3737" s="14"/>
      <c r="Q3737" s="14" t="str">
        <f>IF(moras!H3729="SI", moras!C3729, "")</f>
        <v/>
      </c>
      <c r="R3737" s="14">
        <f>IF(moras!H3729="NO", moras!C3729, "")</f>
        <v>2590373.15</v>
      </c>
      <c r="S3737" s="14">
        <f t="shared" si="61"/>
        <v>-2590373.15</v>
      </c>
      <c r="T3737" s="14"/>
      <c r="U3737" s="14"/>
      <c r="V3737" s="14"/>
      <c r="W3737" s="14"/>
      <c r="X3737" s="14"/>
      <c r="Y3737" s="14"/>
      <c r="Z3737" s="14"/>
      <c r="AA3737" s="14"/>
      <c r="AB3737" s="14"/>
      <c r="AC3737" s="14"/>
      <c r="AD3737" s="14"/>
      <c r="AE3737" s="14"/>
      <c r="AF3737" s="14"/>
      <c r="AG3737" s="14"/>
      <c r="AH3737" s="14"/>
      <c r="AI3737" s="14"/>
      <c r="AJ3737" s="14"/>
      <c r="AK3737" s="14"/>
      <c r="AL3737" s="14"/>
    </row>
    <row r="3738" spans="1:38">
      <c r="A3738" s="14"/>
      <c r="B3738" s="14"/>
      <c r="C3738" s="14"/>
      <c r="D3738" s="14"/>
      <c r="E3738" s="14"/>
      <c r="F3738" s="14"/>
      <c r="G3738" s="14"/>
      <c r="H3738" s="14"/>
      <c r="I3738" s="14"/>
      <c r="J3738" s="14"/>
      <c r="K3738" s="14"/>
      <c r="L3738" s="14"/>
      <c r="M3738" s="14"/>
      <c r="N3738" s="14"/>
      <c r="O3738" s="14"/>
      <c r="Q3738" s="14" t="str">
        <f>IF(moras!H3730="SI", moras!C3730, "")</f>
        <v/>
      </c>
      <c r="R3738" s="14">
        <f>IF(moras!H3730="NO", moras!C3730, "")</f>
        <v>551468.9</v>
      </c>
      <c r="S3738" s="14">
        <f t="shared" si="61"/>
        <v>-551468.9</v>
      </c>
      <c r="T3738" s="14"/>
      <c r="U3738" s="14"/>
      <c r="V3738" s="14"/>
      <c r="W3738" s="14"/>
      <c r="X3738" s="14"/>
      <c r="Y3738" s="14"/>
      <c r="Z3738" s="14"/>
      <c r="AA3738" s="14"/>
      <c r="AB3738" s="14"/>
      <c r="AC3738" s="14"/>
      <c r="AD3738" s="14"/>
      <c r="AE3738" s="14"/>
      <c r="AF3738" s="14"/>
      <c r="AG3738" s="14"/>
      <c r="AH3738" s="14"/>
      <c r="AI3738" s="14"/>
      <c r="AJ3738" s="14"/>
      <c r="AK3738" s="14"/>
      <c r="AL3738" s="14"/>
    </row>
    <row r="3739" spans="1:38">
      <c r="A3739" s="14"/>
      <c r="B3739" s="14"/>
      <c r="C3739" s="14"/>
      <c r="D3739" s="14"/>
      <c r="E3739" s="14"/>
      <c r="F3739" s="14"/>
      <c r="G3739" s="14"/>
      <c r="H3739" s="14"/>
      <c r="I3739" s="14"/>
      <c r="J3739" s="14"/>
      <c r="K3739" s="14"/>
      <c r="L3739" s="14"/>
      <c r="M3739" s="14"/>
      <c r="N3739" s="14"/>
      <c r="O3739" s="14"/>
      <c r="Q3739" s="14" t="str">
        <f>IF(moras!H3731="SI", moras!C3731, "")</f>
        <v/>
      </c>
      <c r="R3739" s="14">
        <f>IF(moras!H3731="NO", moras!C3731, "")</f>
        <v>550000</v>
      </c>
      <c r="S3739" s="14">
        <f t="shared" si="61"/>
        <v>-550000</v>
      </c>
      <c r="T3739" s="14"/>
      <c r="U3739" s="14"/>
      <c r="V3739" s="14"/>
      <c r="W3739" s="14"/>
      <c r="X3739" s="14"/>
      <c r="Y3739" s="14"/>
      <c r="Z3739" s="14"/>
      <c r="AA3739" s="14"/>
      <c r="AB3739" s="14"/>
      <c r="AC3739" s="14"/>
      <c r="AD3739" s="14"/>
      <c r="AE3739" s="14"/>
      <c r="AF3739" s="14"/>
      <c r="AG3739" s="14"/>
      <c r="AH3739" s="14"/>
      <c r="AI3739" s="14"/>
      <c r="AJ3739" s="14"/>
      <c r="AK3739" s="14"/>
      <c r="AL3739" s="14"/>
    </row>
    <row r="3740" spans="1:38">
      <c r="A3740" s="14"/>
      <c r="B3740" s="14"/>
      <c r="C3740" s="14"/>
      <c r="D3740" s="14"/>
      <c r="E3740" s="14"/>
      <c r="F3740" s="14"/>
      <c r="G3740" s="14"/>
      <c r="H3740" s="14"/>
      <c r="I3740" s="14"/>
      <c r="J3740" s="14"/>
      <c r="K3740" s="14"/>
      <c r="L3740" s="14"/>
      <c r="M3740" s="14"/>
      <c r="N3740" s="14"/>
      <c r="O3740" s="14"/>
      <c r="Q3740" s="14" t="str">
        <f>IF(moras!H3732="SI", moras!C3732, "")</f>
        <v/>
      </c>
      <c r="R3740" s="14">
        <f>IF(moras!H3732="NO", moras!C3732, "")</f>
        <v>1182929.8700000001</v>
      </c>
      <c r="S3740" s="14">
        <f t="shared" si="61"/>
        <v>-1182929.8700000001</v>
      </c>
      <c r="T3740" s="14"/>
      <c r="U3740" s="14"/>
      <c r="V3740" s="14"/>
      <c r="W3740" s="14"/>
      <c r="X3740" s="14"/>
      <c r="Y3740" s="14"/>
      <c r="Z3740" s="14"/>
      <c r="AA3740" s="14"/>
      <c r="AB3740" s="14"/>
      <c r="AC3740" s="14"/>
      <c r="AD3740" s="14"/>
      <c r="AE3740" s="14"/>
      <c r="AF3740" s="14"/>
      <c r="AG3740" s="14"/>
      <c r="AH3740" s="14"/>
      <c r="AI3740" s="14"/>
      <c r="AJ3740" s="14"/>
      <c r="AK3740" s="14"/>
      <c r="AL3740" s="14"/>
    </row>
    <row r="3741" spans="1:38">
      <c r="A3741" s="14"/>
      <c r="B3741" s="14"/>
      <c r="C3741" s="14"/>
      <c r="D3741" s="14"/>
      <c r="E3741" s="14"/>
      <c r="F3741" s="14"/>
      <c r="G3741" s="14"/>
      <c r="H3741" s="14"/>
      <c r="I3741" s="14"/>
      <c r="J3741" s="14"/>
      <c r="K3741" s="14"/>
      <c r="L3741" s="14"/>
      <c r="M3741" s="14"/>
      <c r="N3741" s="14"/>
      <c r="O3741" s="14"/>
      <c r="Q3741" s="14" t="str">
        <f>IF(moras!H3733="SI", moras!C3733, "")</f>
        <v/>
      </c>
      <c r="R3741" s="14">
        <f>IF(moras!H3733="NO", moras!C3733, "")</f>
        <v>728454.02</v>
      </c>
      <c r="S3741" s="14">
        <f t="shared" si="61"/>
        <v>-728454.02</v>
      </c>
      <c r="T3741" s="14"/>
      <c r="U3741" s="14"/>
      <c r="V3741" s="14"/>
      <c r="W3741" s="14"/>
      <c r="X3741" s="14"/>
      <c r="Y3741" s="14"/>
      <c r="Z3741" s="14"/>
      <c r="AA3741" s="14"/>
      <c r="AB3741" s="14"/>
      <c r="AC3741" s="14"/>
      <c r="AD3741" s="14"/>
      <c r="AE3741" s="14"/>
      <c r="AF3741" s="14"/>
      <c r="AG3741" s="14"/>
      <c r="AH3741" s="14"/>
      <c r="AI3741" s="14"/>
      <c r="AJ3741" s="14"/>
      <c r="AK3741" s="14"/>
      <c r="AL3741" s="14"/>
    </row>
    <row r="3742" spans="1:38">
      <c r="A3742" s="14"/>
      <c r="B3742" s="14"/>
      <c r="C3742" s="14"/>
      <c r="D3742" s="14"/>
      <c r="E3742" s="14"/>
      <c r="F3742" s="14"/>
      <c r="G3742" s="14"/>
      <c r="H3742" s="14"/>
      <c r="I3742" s="14"/>
      <c r="J3742" s="14"/>
      <c r="K3742" s="14"/>
      <c r="L3742" s="14"/>
      <c r="M3742" s="14"/>
      <c r="N3742" s="14"/>
      <c r="O3742" s="14"/>
      <c r="Q3742" s="14" t="str">
        <f>IF(moras!H3734="SI", moras!C3734, "")</f>
        <v/>
      </c>
      <c r="R3742" s="14">
        <f>IF(moras!H3734="NO", moras!C3734, "")</f>
        <v>533333.32999999996</v>
      </c>
      <c r="S3742" s="14">
        <f t="shared" si="61"/>
        <v>-533333.32999999996</v>
      </c>
      <c r="T3742" s="14"/>
      <c r="U3742" s="14"/>
      <c r="V3742" s="14"/>
      <c r="W3742" s="14"/>
      <c r="X3742" s="14"/>
      <c r="Y3742" s="14"/>
      <c r="Z3742" s="14"/>
      <c r="AA3742" s="14"/>
      <c r="AB3742" s="14"/>
      <c r="AC3742" s="14"/>
      <c r="AD3742" s="14"/>
      <c r="AE3742" s="14"/>
      <c r="AF3742" s="14"/>
      <c r="AG3742" s="14"/>
      <c r="AH3742" s="14"/>
      <c r="AI3742" s="14"/>
      <c r="AJ3742" s="14"/>
      <c r="AK3742" s="14"/>
      <c r="AL3742" s="14"/>
    </row>
    <row r="3743" spans="1:38">
      <c r="A3743" s="14"/>
      <c r="B3743" s="14"/>
      <c r="C3743" s="14"/>
      <c r="D3743" s="14"/>
      <c r="E3743" s="14"/>
      <c r="F3743" s="14"/>
      <c r="G3743" s="14"/>
      <c r="H3743" s="14"/>
      <c r="I3743" s="14"/>
      <c r="J3743" s="14"/>
      <c r="K3743" s="14"/>
      <c r="L3743" s="14"/>
      <c r="M3743" s="14"/>
      <c r="N3743" s="14"/>
      <c r="O3743" s="14"/>
      <c r="Q3743" s="14">
        <f>IF(moras!H3735="SI", moras!C3735, "")</f>
        <v>319879</v>
      </c>
      <c r="R3743" s="14" t="str">
        <f>IF(moras!H3735="NO", moras!C3735, "")</f>
        <v/>
      </c>
      <c r="S3743" s="14" t="e">
        <f t="shared" si="61"/>
        <v>#VALUE!</v>
      </c>
      <c r="T3743" s="14"/>
      <c r="U3743" s="14"/>
      <c r="V3743" s="14"/>
      <c r="W3743" s="14"/>
      <c r="X3743" s="14"/>
      <c r="Y3743" s="14"/>
      <c r="Z3743" s="14"/>
      <c r="AA3743" s="14"/>
      <c r="AB3743" s="14"/>
      <c r="AC3743" s="14"/>
      <c r="AD3743" s="14"/>
      <c r="AE3743" s="14"/>
      <c r="AF3743" s="14"/>
      <c r="AG3743" s="14"/>
      <c r="AH3743" s="14"/>
      <c r="AI3743" s="14"/>
      <c r="AJ3743" s="14"/>
      <c r="AK3743" s="14"/>
      <c r="AL3743" s="14"/>
    </row>
    <row r="3744" spans="1:38">
      <c r="A3744" s="14"/>
      <c r="B3744" s="14"/>
      <c r="C3744" s="14"/>
      <c r="D3744" s="14"/>
      <c r="E3744" s="14"/>
      <c r="F3744" s="14"/>
      <c r="G3744" s="14"/>
      <c r="H3744" s="14"/>
      <c r="I3744" s="14"/>
      <c r="J3744" s="14"/>
      <c r="K3744" s="14"/>
      <c r="L3744" s="14"/>
      <c r="M3744" s="14"/>
      <c r="N3744" s="14"/>
      <c r="O3744" s="14"/>
      <c r="Q3744" s="14" t="str">
        <f>IF(moras!H3736="SI", moras!C3736, "")</f>
        <v/>
      </c>
      <c r="R3744" s="14">
        <f>IF(moras!H3736="NO", moras!C3736, "")</f>
        <v>32956</v>
      </c>
      <c r="S3744" s="14">
        <f t="shared" si="61"/>
        <v>-32956</v>
      </c>
      <c r="T3744" s="14"/>
      <c r="U3744" s="14"/>
      <c r="V3744" s="14"/>
      <c r="W3744" s="14"/>
      <c r="X3744" s="14"/>
      <c r="Y3744" s="14"/>
      <c r="Z3744" s="14"/>
      <c r="AA3744" s="14"/>
      <c r="AB3744" s="14"/>
      <c r="AC3744" s="14"/>
      <c r="AD3744" s="14"/>
      <c r="AE3744" s="14"/>
      <c r="AF3744" s="14"/>
      <c r="AG3744" s="14"/>
      <c r="AH3744" s="14"/>
      <c r="AI3744" s="14"/>
      <c r="AJ3744" s="14"/>
      <c r="AK3744" s="14"/>
      <c r="AL3744" s="14"/>
    </row>
    <row r="3745" spans="1:38">
      <c r="A3745" s="14"/>
      <c r="B3745" s="14"/>
      <c r="C3745" s="14"/>
      <c r="D3745" s="14"/>
      <c r="E3745" s="14"/>
      <c r="F3745" s="14"/>
      <c r="G3745" s="14"/>
      <c r="H3745" s="14"/>
      <c r="I3745" s="14"/>
      <c r="J3745" s="14"/>
      <c r="K3745" s="14"/>
      <c r="L3745" s="14"/>
      <c r="M3745" s="14"/>
      <c r="N3745" s="14"/>
      <c r="O3745" s="14"/>
      <c r="Q3745" s="14" t="str">
        <f>IF(moras!H3737="SI", moras!C3737, "")</f>
        <v/>
      </c>
      <c r="R3745" s="14">
        <f>IF(moras!H3737="NO", moras!C3737, "")</f>
        <v>450000</v>
      </c>
      <c r="S3745" s="14">
        <f t="shared" si="61"/>
        <v>-450000</v>
      </c>
      <c r="T3745" s="14"/>
      <c r="U3745" s="14"/>
      <c r="V3745" s="14"/>
      <c r="W3745" s="14"/>
      <c r="X3745" s="14"/>
      <c r="Y3745" s="14"/>
      <c r="Z3745" s="14"/>
      <c r="AA3745" s="14"/>
      <c r="AB3745" s="14"/>
      <c r="AC3745" s="14"/>
      <c r="AD3745" s="14"/>
      <c r="AE3745" s="14"/>
      <c r="AF3745" s="14"/>
      <c r="AG3745" s="14"/>
      <c r="AH3745" s="14"/>
      <c r="AI3745" s="14"/>
      <c r="AJ3745" s="14"/>
      <c r="AK3745" s="14"/>
      <c r="AL3745" s="14"/>
    </row>
    <row r="3746" spans="1:38">
      <c r="A3746" s="14"/>
      <c r="B3746" s="14"/>
      <c r="C3746" s="14"/>
      <c r="D3746" s="14"/>
      <c r="E3746" s="14"/>
      <c r="F3746" s="14"/>
      <c r="G3746" s="14"/>
      <c r="H3746" s="14"/>
      <c r="I3746" s="14"/>
      <c r="J3746" s="14"/>
      <c r="K3746" s="14"/>
      <c r="L3746" s="14"/>
      <c r="M3746" s="14"/>
      <c r="N3746" s="14"/>
      <c r="O3746" s="14"/>
      <c r="Q3746" s="14">
        <f>IF(moras!H3738="SI", moras!C3738, "")</f>
        <v>682607.23</v>
      </c>
      <c r="R3746" s="14" t="str">
        <f>IF(moras!H3738="NO", moras!C3738, "")</f>
        <v/>
      </c>
      <c r="S3746" s="14" t="e">
        <f t="shared" si="61"/>
        <v>#VALUE!</v>
      </c>
      <c r="T3746" s="14"/>
      <c r="U3746" s="14"/>
      <c r="V3746" s="14"/>
      <c r="W3746" s="14"/>
      <c r="X3746" s="14"/>
      <c r="Y3746" s="14"/>
      <c r="Z3746" s="14"/>
      <c r="AA3746" s="14"/>
      <c r="AB3746" s="14"/>
      <c r="AC3746" s="14"/>
      <c r="AD3746" s="14"/>
      <c r="AE3746" s="14"/>
      <c r="AF3746" s="14"/>
      <c r="AG3746" s="14"/>
      <c r="AH3746" s="14"/>
      <c r="AI3746" s="14"/>
      <c r="AJ3746" s="14"/>
      <c r="AK3746" s="14"/>
      <c r="AL3746" s="14"/>
    </row>
    <row r="3747" spans="1:38">
      <c r="A3747" s="14"/>
      <c r="B3747" s="14"/>
      <c r="C3747" s="14"/>
      <c r="D3747" s="14"/>
      <c r="E3747" s="14"/>
      <c r="F3747" s="14"/>
      <c r="G3747" s="14"/>
      <c r="H3747" s="14"/>
      <c r="I3747" s="14"/>
      <c r="J3747" s="14"/>
      <c r="K3747" s="14"/>
      <c r="L3747" s="14"/>
      <c r="M3747" s="14"/>
      <c r="N3747" s="14"/>
      <c r="O3747" s="14"/>
      <c r="Q3747" s="14" t="str">
        <f>IF(moras!H3739="SI", moras!C3739, "")</f>
        <v/>
      </c>
      <c r="R3747" s="14">
        <f>IF(moras!H3739="NO", moras!C3739, "")</f>
        <v>1326562</v>
      </c>
      <c r="S3747" s="14">
        <f t="shared" si="61"/>
        <v>-1326562</v>
      </c>
      <c r="T3747" s="14"/>
      <c r="U3747" s="14"/>
      <c r="V3747" s="14"/>
      <c r="W3747" s="14"/>
      <c r="X3747" s="14"/>
      <c r="Y3747" s="14"/>
      <c r="Z3747" s="14"/>
      <c r="AA3747" s="14"/>
      <c r="AB3747" s="14"/>
      <c r="AC3747" s="14"/>
      <c r="AD3747" s="14"/>
      <c r="AE3747" s="14"/>
      <c r="AF3747" s="14"/>
      <c r="AG3747" s="14"/>
      <c r="AH3747" s="14"/>
      <c r="AI3747" s="14"/>
      <c r="AJ3747" s="14"/>
      <c r="AK3747" s="14"/>
      <c r="AL3747" s="14"/>
    </row>
    <row r="3748" spans="1:38">
      <c r="A3748" s="14"/>
      <c r="B3748" s="14"/>
      <c r="C3748" s="14"/>
      <c r="D3748" s="14"/>
      <c r="E3748" s="14"/>
      <c r="F3748" s="14"/>
      <c r="G3748" s="14"/>
      <c r="H3748" s="14"/>
      <c r="I3748" s="14"/>
      <c r="J3748" s="14"/>
      <c r="K3748" s="14"/>
      <c r="L3748" s="14"/>
      <c r="M3748" s="14"/>
      <c r="N3748" s="14"/>
      <c r="O3748" s="14"/>
      <c r="Q3748" s="14" t="str">
        <f>IF(moras!H3740="SI", moras!C3740, "")</f>
        <v/>
      </c>
      <c r="R3748" s="14">
        <f>IF(moras!H3740="NO", moras!C3740, "")</f>
        <v>195000</v>
      </c>
      <c r="S3748" s="14">
        <f t="shared" si="61"/>
        <v>-195000</v>
      </c>
      <c r="T3748" s="14"/>
      <c r="U3748" s="14"/>
      <c r="V3748" s="14"/>
      <c r="W3748" s="14"/>
      <c r="X3748" s="14"/>
      <c r="Y3748" s="14"/>
      <c r="Z3748" s="14"/>
      <c r="AA3748" s="14"/>
      <c r="AB3748" s="14"/>
      <c r="AC3748" s="14"/>
      <c r="AD3748" s="14"/>
      <c r="AE3748" s="14"/>
      <c r="AF3748" s="14"/>
      <c r="AG3748" s="14"/>
      <c r="AH3748" s="14"/>
      <c r="AI3748" s="14"/>
      <c r="AJ3748" s="14"/>
      <c r="AK3748" s="14"/>
      <c r="AL3748" s="14"/>
    </row>
    <row r="3749" spans="1:38">
      <c r="A3749" s="14"/>
      <c r="B3749" s="14"/>
      <c r="C3749" s="14"/>
      <c r="D3749" s="14"/>
      <c r="E3749" s="14"/>
      <c r="F3749" s="14"/>
      <c r="G3749" s="14"/>
      <c r="H3749" s="14"/>
      <c r="I3749" s="14"/>
      <c r="J3749" s="14"/>
      <c r="K3749" s="14"/>
      <c r="L3749" s="14"/>
      <c r="M3749" s="14"/>
      <c r="N3749" s="14"/>
      <c r="O3749" s="14"/>
      <c r="Q3749" s="14" t="str">
        <f>IF(moras!H3741="SI", moras!C3741, "")</f>
        <v/>
      </c>
      <c r="R3749" s="14">
        <f>IF(moras!H3741="NO", moras!C3741, "")</f>
        <v>297046</v>
      </c>
      <c r="S3749" s="14">
        <f t="shared" si="61"/>
        <v>-297046</v>
      </c>
      <c r="T3749" s="14"/>
      <c r="U3749" s="14"/>
      <c r="V3749" s="14"/>
      <c r="W3749" s="14"/>
      <c r="X3749" s="14"/>
      <c r="Y3749" s="14"/>
      <c r="Z3749" s="14"/>
      <c r="AA3749" s="14"/>
      <c r="AB3749" s="14"/>
      <c r="AC3749" s="14"/>
      <c r="AD3749" s="14"/>
      <c r="AE3749" s="14"/>
      <c r="AF3749" s="14"/>
      <c r="AG3749" s="14"/>
      <c r="AH3749" s="14"/>
      <c r="AI3749" s="14"/>
      <c r="AJ3749" s="14"/>
      <c r="AK3749" s="14"/>
      <c r="AL3749" s="14"/>
    </row>
    <row r="3750" spans="1:38">
      <c r="A3750" s="14"/>
      <c r="B3750" s="14"/>
      <c r="C3750" s="14"/>
      <c r="D3750" s="14"/>
      <c r="E3750" s="14"/>
      <c r="F3750" s="14"/>
      <c r="G3750" s="14"/>
      <c r="H3750" s="14"/>
      <c r="I3750" s="14"/>
      <c r="J3750" s="14"/>
      <c r="K3750" s="14"/>
      <c r="L3750" s="14"/>
      <c r="M3750" s="14"/>
      <c r="N3750" s="14"/>
      <c r="O3750" s="14"/>
      <c r="Q3750" s="14" t="str">
        <f>IF(moras!H3742="SI", moras!C3742, "")</f>
        <v/>
      </c>
      <c r="R3750" s="14">
        <f>IF(moras!H3742="NO", moras!C3742, "")</f>
        <v>840549</v>
      </c>
      <c r="S3750" s="14">
        <f t="shared" si="61"/>
        <v>-840549</v>
      </c>
      <c r="T3750" s="14"/>
      <c r="U3750" s="14"/>
      <c r="V3750" s="14"/>
      <c r="W3750" s="14"/>
      <c r="X3750" s="14"/>
      <c r="Y3750" s="14"/>
      <c r="Z3750" s="14"/>
      <c r="AA3750" s="14"/>
      <c r="AB3750" s="14"/>
      <c r="AC3750" s="14"/>
      <c r="AD3750" s="14"/>
      <c r="AE3750" s="14"/>
      <c r="AF3750" s="14"/>
      <c r="AG3750" s="14"/>
      <c r="AH3750" s="14"/>
      <c r="AI3750" s="14"/>
      <c r="AJ3750" s="14"/>
      <c r="AK3750" s="14"/>
      <c r="AL3750" s="14"/>
    </row>
    <row r="3751" spans="1:38">
      <c r="A3751" s="14"/>
      <c r="B3751" s="14"/>
      <c r="C3751" s="14"/>
      <c r="D3751" s="14"/>
      <c r="E3751" s="14"/>
      <c r="F3751" s="14"/>
      <c r="G3751" s="14"/>
      <c r="H3751" s="14"/>
      <c r="I3751" s="14"/>
      <c r="J3751" s="14"/>
      <c r="K3751" s="14"/>
      <c r="L3751" s="14"/>
      <c r="M3751" s="14"/>
      <c r="N3751" s="14"/>
      <c r="O3751" s="14"/>
      <c r="Q3751" s="14" t="str">
        <f>IF(moras!H3743="SI", moras!C3743, "")</f>
        <v/>
      </c>
      <c r="R3751" s="14">
        <f>IF(moras!H3743="NO", moras!C3743, "")</f>
        <v>1343265.5</v>
      </c>
      <c r="S3751" s="14">
        <f t="shared" si="61"/>
        <v>-1343265.5</v>
      </c>
      <c r="T3751" s="14"/>
      <c r="U3751" s="14"/>
      <c r="V3751" s="14"/>
      <c r="W3751" s="14"/>
      <c r="X3751" s="14"/>
      <c r="Y3751" s="14"/>
      <c r="Z3751" s="14"/>
      <c r="AA3751" s="14"/>
      <c r="AB3751" s="14"/>
      <c r="AC3751" s="14"/>
      <c r="AD3751" s="14"/>
      <c r="AE3751" s="14"/>
      <c r="AF3751" s="14"/>
      <c r="AG3751" s="14"/>
      <c r="AH3751" s="14"/>
      <c r="AI3751" s="14"/>
      <c r="AJ3751" s="14"/>
      <c r="AK3751" s="14"/>
      <c r="AL3751" s="14"/>
    </row>
    <row r="3752" spans="1:38">
      <c r="A3752" s="14"/>
      <c r="B3752" s="14"/>
      <c r="C3752" s="14"/>
      <c r="D3752" s="14"/>
      <c r="E3752" s="14"/>
      <c r="F3752" s="14"/>
      <c r="G3752" s="14"/>
      <c r="H3752" s="14"/>
      <c r="I3752" s="14"/>
      <c r="J3752" s="14"/>
      <c r="K3752" s="14"/>
      <c r="L3752" s="14"/>
      <c r="M3752" s="14"/>
      <c r="N3752" s="14"/>
      <c r="O3752" s="14"/>
      <c r="Q3752" s="14" t="str">
        <f>IF(moras!H3744="SI", moras!C3744, "")</f>
        <v/>
      </c>
      <c r="R3752" s="14">
        <f>IF(moras!H3744="NO", moras!C3744, "")</f>
        <v>600000</v>
      </c>
      <c r="S3752" s="14">
        <f t="shared" si="61"/>
        <v>-600000</v>
      </c>
      <c r="T3752" s="14"/>
      <c r="U3752" s="14"/>
      <c r="V3752" s="14"/>
      <c r="W3752" s="14"/>
      <c r="X3752" s="14"/>
      <c r="Y3752" s="14"/>
      <c r="Z3752" s="14"/>
      <c r="AA3752" s="14"/>
      <c r="AB3752" s="14"/>
      <c r="AC3752" s="14"/>
      <c r="AD3752" s="14"/>
      <c r="AE3752" s="14"/>
      <c r="AF3752" s="14"/>
      <c r="AG3752" s="14"/>
      <c r="AH3752" s="14"/>
      <c r="AI3752" s="14"/>
      <c r="AJ3752" s="14"/>
      <c r="AK3752" s="14"/>
      <c r="AL3752" s="14"/>
    </row>
    <row r="3753" spans="1:38">
      <c r="A3753" s="14"/>
      <c r="B3753" s="14"/>
      <c r="C3753" s="14"/>
      <c r="D3753" s="14"/>
      <c r="E3753" s="14"/>
      <c r="F3753" s="14"/>
      <c r="G3753" s="14"/>
      <c r="H3753" s="14"/>
      <c r="I3753" s="14"/>
      <c r="J3753" s="14"/>
      <c r="K3753" s="14"/>
      <c r="L3753" s="14"/>
      <c r="M3753" s="14"/>
      <c r="N3753" s="14"/>
      <c r="O3753" s="14"/>
      <c r="Q3753" s="14" t="str">
        <f>IF(moras!H3745="SI", moras!C3745, "")</f>
        <v/>
      </c>
      <c r="R3753" s="14">
        <f>IF(moras!H3745="NO", moras!C3745, "")</f>
        <v>795414</v>
      </c>
      <c r="S3753" s="14">
        <f t="shared" si="61"/>
        <v>-795414</v>
      </c>
      <c r="T3753" s="14"/>
      <c r="U3753" s="14"/>
      <c r="V3753" s="14"/>
      <c r="W3753" s="14"/>
      <c r="X3753" s="14"/>
      <c r="Y3753" s="14"/>
      <c r="Z3753" s="14"/>
      <c r="AA3753" s="14"/>
      <c r="AB3753" s="14"/>
      <c r="AC3753" s="14"/>
      <c r="AD3753" s="14"/>
      <c r="AE3753" s="14"/>
      <c r="AF3753" s="14"/>
      <c r="AG3753" s="14"/>
      <c r="AH3753" s="14"/>
      <c r="AI3753" s="14"/>
      <c r="AJ3753" s="14"/>
      <c r="AK3753" s="14"/>
      <c r="AL3753" s="14"/>
    </row>
    <row r="3754" spans="1:38">
      <c r="A3754" s="14"/>
      <c r="B3754" s="14"/>
      <c r="C3754" s="14"/>
      <c r="D3754" s="14"/>
      <c r="E3754" s="14"/>
      <c r="F3754" s="14"/>
      <c r="G3754" s="14"/>
      <c r="H3754" s="14"/>
      <c r="I3754" s="14"/>
      <c r="J3754" s="14"/>
      <c r="K3754" s="14"/>
      <c r="L3754" s="14"/>
      <c r="M3754" s="14"/>
      <c r="N3754" s="14"/>
      <c r="O3754" s="14"/>
      <c r="Q3754" s="14" t="str">
        <f>IF(moras!H3746="SI", moras!C3746, "")</f>
        <v/>
      </c>
      <c r="R3754" s="14">
        <f>IF(moras!H3746="NO", moras!C3746, "")</f>
        <v>359545</v>
      </c>
      <c r="S3754" s="14">
        <f t="shared" si="61"/>
        <v>-359545</v>
      </c>
      <c r="T3754" s="14"/>
      <c r="U3754" s="14"/>
      <c r="V3754" s="14"/>
      <c r="W3754" s="14"/>
      <c r="X3754" s="14"/>
      <c r="Y3754" s="14"/>
      <c r="Z3754" s="14"/>
      <c r="AA3754" s="14"/>
      <c r="AB3754" s="14"/>
      <c r="AC3754" s="14"/>
      <c r="AD3754" s="14"/>
      <c r="AE3754" s="14"/>
      <c r="AF3754" s="14"/>
      <c r="AG3754" s="14"/>
      <c r="AH3754" s="14"/>
      <c r="AI3754" s="14"/>
      <c r="AJ3754" s="14"/>
      <c r="AK3754" s="14"/>
      <c r="AL3754" s="14"/>
    </row>
    <row r="3755" spans="1:38">
      <c r="A3755" s="14"/>
      <c r="B3755" s="14"/>
      <c r="C3755" s="14"/>
      <c r="D3755" s="14"/>
      <c r="E3755" s="14"/>
      <c r="F3755" s="14"/>
      <c r="G3755" s="14"/>
      <c r="H3755" s="14"/>
      <c r="I3755" s="14"/>
      <c r="J3755" s="14"/>
      <c r="K3755" s="14"/>
      <c r="L3755" s="14"/>
      <c r="M3755" s="14"/>
      <c r="N3755" s="14"/>
      <c r="O3755" s="14"/>
      <c r="Q3755" s="14" t="str">
        <f>IF(moras!H3747="SI", moras!C3747, "")</f>
        <v/>
      </c>
      <c r="R3755" s="14">
        <f>IF(moras!H3747="NO", moras!C3747, "")</f>
        <v>351185</v>
      </c>
      <c r="S3755" s="14">
        <f t="shared" si="61"/>
        <v>-351185</v>
      </c>
      <c r="T3755" s="14"/>
      <c r="U3755" s="14"/>
      <c r="V3755" s="14"/>
      <c r="W3755" s="14"/>
      <c r="X3755" s="14"/>
      <c r="Y3755" s="14"/>
      <c r="Z3755" s="14"/>
      <c r="AA3755" s="14"/>
      <c r="AB3755" s="14"/>
      <c r="AC3755" s="14"/>
      <c r="AD3755" s="14"/>
      <c r="AE3755" s="14"/>
      <c r="AF3755" s="14"/>
      <c r="AG3755" s="14"/>
      <c r="AH3755" s="14"/>
      <c r="AI3755" s="14"/>
      <c r="AJ3755" s="14"/>
      <c r="AK3755" s="14"/>
      <c r="AL3755" s="14"/>
    </row>
    <row r="3756" spans="1:38">
      <c r="A3756" s="14"/>
      <c r="B3756" s="14"/>
      <c r="C3756" s="14"/>
      <c r="D3756" s="14"/>
      <c r="E3756" s="14"/>
      <c r="F3756" s="14"/>
      <c r="G3756" s="14"/>
      <c r="H3756" s="14"/>
      <c r="I3756" s="14"/>
      <c r="J3756" s="14"/>
      <c r="K3756" s="14"/>
      <c r="L3756" s="14"/>
      <c r="M3756" s="14"/>
      <c r="N3756" s="14"/>
      <c r="O3756" s="14"/>
      <c r="Q3756" s="14" t="str">
        <f>IF(moras!H3748="SI", moras!C3748, "")</f>
        <v/>
      </c>
      <c r="R3756" s="14">
        <f>IF(moras!H3748="NO", moras!C3748, "")</f>
        <v>395218.86</v>
      </c>
      <c r="S3756" s="14">
        <f t="shared" si="61"/>
        <v>-395218.86</v>
      </c>
      <c r="T3756" s="14"/>
      <c r="U3756" s="14"/>
      <c r="V3756" s="14"/>
      <c r="W3756" s="14"/>
      <c r="X3756" s="14"/>
      <c r="Y3756" s="14"/>
      <c r="Z3756" s="14"/>
      <c r="AA3756" s="14"/>
      <c r="AB3756" s="14"/>
      <c r="AC3756" s="14"/>
      <c r="AD3756" s="14"/>
      <c r="AE3756" s="14"/>
      <c r="AF3756" s="14"/>
      <c r="AG3756" s="14"/>
      <c r="AH3756" s="14"/>
      <c r="AI3756" s="14"/>
      <c r="AJ3756" s="14"/>
      <c r="AK3756" s="14"/>
      <c r="AL3756" s="14"/>
    </row>
    <row r="3757" spans="1:38">
      <c r="A3757" s="14"/>
      <c r="B3757" s="14"/>
      <c r="C3757" s="14"/>
      <c r="D3757" s="14"/>
      <c r="E3757" s="14"/>
      <c r="F3757" s="14"/>
      <c r="G3757" s="14"/>
      <c r="H3757" s="14"/>
      <c r="I3757" s="14"/>
      <c r="J3757" s="14"/>
      <c r="K3757" s="14"/>
      <c r="L3757" s="14"/>
      <c r="M3757" s="14"/>
      <c r="N3757" s="14"/>
      <c r="O3757" s="14"/>
      <c r="Q3757" s="14" t="str">
        <f>IF(moras!H3749="SI", moras!C3749, "")</f>
        <v/>
      </c>
      <c r="R3757" s="14">
        <f>IF(moras!H3749="NO", moras!C3749, "")</f>
        <v>241119</v>
      </c>
      <c r="S3757" s="14">
        <f t="shared" si="61"/>
        <v>-241119</v>
      </c>
      <c r="T3757" s="14"/>
      <c r="U3757" s="14"/>
      <c r="V3757" s="14"/>
      <c r="W3757" s="14"/>
      <c r="X3757" s="14"/>
      <c r="Y3757" s="14"/>
      <c r="Z3757" s="14"/>
      <c r="AA3757" s="14"/>
      <c r="AB3757" s="14"/>
      <c r="AC3757" s="14"/>
      <c r="AD3757" s="14"/>
      <c r="AE3757" s="14"/>
      <c r="AF3757" s="14"/>
      <c r="AG3757" s="14"/>
      <c r="AH3757" s="14"/>
      <c r="AI3757" s="14"/>
      <c r="AJ3757" s="14"/>
      <c r="AK3757" s="14"/>
      <c r="AL3757" s="14"/>
    </row>
    <row r="3758" spans="1:38">
      <c r="A3758" s="14"/>
      <c r="B3758" s="14"/>
      <c r="C3758" s="14"/>
      <c r="D3758" s="14"/>
      <c r="E3758" s="14"/>
      <c r="F3758" s="14"/>
      <c r="G3758" s="14"/>
      <c r="H3758" s="14"/>
      <c r="I3758" s="14"/>
      <c r="J3758" s="14"/>
      <c r="K3758" s="14"/>
      <c r="L3758" s="14"/>
      <c r="M3758" s="14"/>
      <c r="N3758" s="14"/>
      <c r="O3758" s="14"/>
      <c r="Q3758" s="14">
        <f>IF(moras!H3750="SI", moras!C3750, "")</f>
        <v>445567</v>
      </c>
      <c r="R3758" s="14" t="str">
        <f>IF(moras!H3750="NO", moras!C3750, "")</f>
        <v/>
      </c>
      <c r="S3758" s="14" t="e">
        <f t="shared" si="61"/>
        <v>#VALUE!</v>
      </c>
      <c r="T3758" s="14"/>
      <c r="U3758" s="14"/>
      <c r="V3758" s="14"/>
      <c r="W3758" s="14"/>
      <c r="X3758" s="14"/>
      <c r="Y3758" s="14"/>
      <c r="Z3758" s="14"/>
      <c r="AA3758" s="14"/>
      <c r="AB3758" s="14"/>
      <c r="AC3758" s="14"/>
      <c r="AD3758" s="14"/>
      <c r="AE3758" s="14"/>
      <c r="AF3758" s="14"/>
      <c r="AG3758" s="14"/>
      <c r="AH3758" s="14"/>
      <c r="AI3758" s="14"/>
      <c r="AJ3758" s="14"/>
      <c r="AK3758" s="14"/>
      <c r="AL3758" s="14"/>
    </row>
    <row r="3759" spans="1:38">
      <c r="A3759" s="14"/>
      <c r="B3759" s="14"/>
      <c r="C3759" s="14"/>
      <c r="D3759" s="14"/>
      <c r="E3759" s="14"/>
      <c r="F3759" s="14"/>
      <c r="G3759" s="14"/>
      <c r="H3759" s="14"/>
      <c r="I3759" s="14"/>
      <c r="J3759" s="14"/>
      <c r="K3759" s="14"/>
      <c r="L3759" s="14"/>
      <c r="M3759" s="14"/>
      <c r="N3759" s="14"/>
      <c r="O3759" s="14"/>
      <c r="Q3759" s="14" t="str">
        <f>IF(moras!H3751="SI", moras!C3751, "")</f>
        <v/>
      </c>
      <c r="R3759" s="14">
        <f>IF(moras!H3751="NO", moras!C3751, "")</f>
        <v>1116779.8400000001</v>
      </c>
      <c r="S3759" s="14">
        <f t="shared" si="61"/>
        <v>-1116779.8400000001</v>
      </c>
      <c r="T3759" s="14"/>
      <c r="U3759" s="14"/>
      <c r="V3759" s="14"/>
      <c r="W3759" s="14"/>
      <c r="X3759" s="14"/>
      <c r="Y3759" s="14"/>
      <c r="Z3759" s="14"/>
      <c r="AA3759" s="14"/>
      <c r="AB3759" s="14"/>
      <c r="AC3759" s="14"/>
      <c r="AD3759" s="14"/>
      <c r="AE3759" s="14"/>
      <c r="AF3759" s="14"/>
      <c r="AG3759" s="14"/>
      <c r="AH3759" s="14"/>
      <c r="AI3759" s="14"/>
      <c r="AJ3759" s="14"/>
      <c r="AK3759" s="14"/>
      <c r="AL3759" s="14"/>
    </row>
    <row r="3760" spans="1:38">
      <c r="A3760" s="14"/>
      <c r="B3760" s="14"/>
      <c r="C3760" s="14"/>
      <c r="D3760" s="14"/>
      <c r="E3760" s="14"/>
      <c r="F3760" s="14"/>
      <c r="G3760" s="14"/>
      <c r="H3760" s="14"/>
      <c r="I3760" s="14"/>
      <c r="J3760" s="14"/>
      <c r="K3760" s="14"/>
      <c r="L3760" s="14"/>
      <c r="M3760" s="14"/>
      <c r="N3760" s="14"/>
      <c r="O3760" s="14"/>
      <c r="Q3760" s="14" t="str">
        <f>IF(moras!H3752="SI", moras!C3752, "")</f>
        <v/>
      </c>
      <c r="R3760" s="14">
        <f>IF(moras!H3752="NO", moras!C3752, "")</f>
        <v>499958.33</v>
      </c>
      <c r="S3760" s="14">
        <f t="shared" si="61"/>
        <v>-499958.33</v>
      </c>
      <c r="T3760" s="14"/>
      <c r="U3760" s="14"/>
      <c r="V3760" s="14"/>
      <c r="W3760" s="14"/>
      <c r="X3760" s="14"/>
      <c r="Y3760" s="14"/>
      <c r="Z3760" s="14"/>
      <c r="AA3760" s="14"/>
      <c r="AB3760" s="14"/>
      <c r="AC3760" s="14"/>
      <c r="AD3760" s="14"/>
      <c r="AE3760" s="14"/>
      <c r="AF3760" s="14"/>
      <c r="AG3760" s="14"/>
      <c r="AH3760" s="14"/>
      <c r="AI3760" s="14"/>
      <c r="AJ3760" s="14"/>
      <c r="AK3760" s="14"/>
      <c r="AL3760" s="14"/>
    </row>
    <row r="3761" spans="1:38">
      <c r="A3761" s="14"/>
      <c r="B3761" s="14"/>
      <c r="C3761" s="14"/>
      <c r="D3761" s="14"/>
      <c r="E3761" s="14"/>
      <c r="F3761" s="14"/>
      <c r="G3761" s="14"/>
      <c r="H3761" s="14"/>
      <c r="I3761" s="14"/>
      <c r="J3761" s="14"/>
      <c r="K3761" s="14"/>
      <c r="L3761" s="14"/>
      <c r="M3761" s="14"/>
      <c r="N3761" s="14"/>
      <c r="O3761" s="14"/>
      <c r="Q3761" s="14" t="str">
        <f>IF(moras!H3753="SI", moras!C3753, "")</f>
        <v/>
      </c>
      <c r="R3761" s="14">
        <f>IF(moras!H3753="NO", moras!C3753, "")</f>
        <v>250000</v>
      </c>
      <c r="S3761" s="14">
        <f t="shared" si="61"/>
        <v>-250000</v>
      </c>
      <c r="T3761" s="14"/>
      <c r="U3761" s="14"/>
      <c r="V3761" s="14"/>
      <c r="W3761" s="14"/>
      <c r="X3761" s="14"/>
      <c r="Y3761" s="14"/>
      <c r="Z3761" s="14"/>
      <c r="AA3761" s="14"/>
      <c r="AB3761" s="14"/>
      <c r="AC3761" s="14"/>
      <c r="AD3761" s="14"/>
      <c r="AE3761" s="14"/>
      <c r="AF3761" s="14"/>
      <c r="AG3761" s="14"/>
      <c r="AH3761" s="14"/>
      <c r="AI3761" s="14"/>
      <c r="AJ3761" s="14"/>
      <c r="AK3761" s="14"/>
      <c r="AL3761" s="14"/>
    </row>
    <row r="3762" spans="1:38">
      <c r="A3762" s="14"/>
      <c r="B3762" s="14"/>
      <c r="C3762" s="14"/>
      <c r="D3762" s="14"/>
      <c r="E3762" s="14"/>
      <c r="F3762" s="14"/>
      <c r="G3762" s="14"/>
      <c r="H3762" s="14"/>
      <c r="I3762" s="14"/>
      <c r="J3762" s="14"/>
      <c r="K3762" s="14"/>
      <c r="L3762" s="14"/>
      <c r="M3762" s="14"/>
      <c r="N3762" s="14"/>
      <c r="O3762" s="14"/>
      <c r="Q3762" s="14" t="str">
        <f>IF(moras!H3754="SI", moras!C3754, "")</f>
        <v/>
      </c>
      <c r="R3762" s="14">
        <f>IF(moras!H3754="NO", moras!C3754, "")</f>
        <v>314424</v>
      </c>
      <c r="S3762" s="14">
        <f t="shared" si="61"/>
        <v>-314424</v>
      </c>
      <c r="T3762" s="14"/>
      <c r="U3762" s="14"/>
      <c r="V3762" s="14"/>
      <c r="W3762" s="14"/>
      <c r="X3762" s="14"/>
      <c r="Y3762" s="14"/>
      <c r="Z3762" s="14"/>
      <c r="AA3762" s="14"/>
      <c r="AB3762" s="14"/>
      <c r="AC3762" s="14"/>
      <c r="AD3762" s="14"/>
      <c r="AE3762" s="14"/>
      <c r="AF3762" s="14"/>
      <c r="AG3762" s="14"/>
      <c r="AH3762" s="14"/>
      <c r="AI3762" s="14"/>
      <c r="AJ3762" s="14"/>
      <c r="AK3762" s="14"/>
      <c r="AL3762" s="14"/>
    </row>
    <row r="3763" spans="1:38">
      <c r="A3763" s="14"/>
      <c r="B3763" s="14"/>
      <c r="C3763" s="14"/>
      <c r="D3763" s="14"/>
      <c r="E3763" s="14"/>
      <c r="F3763" s="14"/>
      <c r="G3763" s="14"/>
      <c r="H3763" s="14"/>
      <c r="I3763" s="14"/>
      <c r="J3763" s="14"/>
      <c r="K3763" s="14"/>
      <c r="L3763" s="14"/>
      <c r="M3763" s="14"/>
      <c r="N3763" s="14"/>
      <c r="O3763" s="14"/>
      <c r="Q3763" s="14">
        <f>IF(moras!H3755="SI", moras!C3755, "")</f>
        <v>367892</v>
      </c>
      <c r="R3763" s="14" t="str">
        <f>IF(moras!H3755="NO", moras!C3755, "")</f>
        <v/>
      </c>
      <c r="S3763" s="14" t="e">
        <f t="shared" si="61"/>
        <v>#VALUE!</v>
      </c>
      <c r="T3763" s="14"/>
      <c r="U3763" s="14"/>
      <c r="V3763" s="14"/>
      <c r="W3763" s="14"/>
      <c r="X3763" s="14"/>
      <c r="Y3763" s="14"/>
      <c r="Z3763" s="14"/>
      <c r="AA3763" s="14"/>
      <c r="AB3763" s="14"/>
      <c r="AC3763" s="14"/>
      <c r="AD3763" s="14"/>
      <c r="AE3763" s="14"/>
      <c r="AF3763" s="14"/>
      <c r="AG3763" s="14"/>
      <c r="AH3763" s="14"/>
      <c r="AI3763" s="14"/>
      <c r="AJ3763" s="14"/>
      <c r="AK3763" s="14"/>
      <c r="AL3763" s="14"/>
    </row>
    <row r="3764" spans="1:38">
      <c r="A3764" s="14"/>
      <c r="B3764" s="14"/>
      <c r="C3764" s="14"/>
      <c r="D3764" s="14"/>
      <c r="E3764" s="14"/>
      <c r="F3764" s="14"/>
      <c r="G3764" s="14"/>
      <c r="H3764" s="14"/>
      <c r="I3764" s="14"/>
      <c r="J3764" s="14"/>
      <c r="K3764" s="14"/>
      <c r="L3764" s="14"/>
      <c r="M3764" s="14"/>
      <c r="N3764" s="14"/>
      <c r="O3764" s="14"/>
      <c r="Q3764" s="14" t="str">
        <f>IF(moras!H3756="SI", moras!C3756, "")</f>
        <v/>
      </c>
      <c r="R3764" s="14">
        <f>IF(moras!H3756="NO", moras!C3756, "")</f>
        <v>361180.29</v>
      </c>
      <c r="S3764" s="14">
        <f t="shared" si="61"/>
        <v>-361180.29</v>
      </c>
      <c r="T3764" s="14"/>
      <c r="U3764" s="14"/>
      <c r="V3764" s="14"/>
      <c r="W3764" s="14"/>
      <c r="X3764" s="14"/>
      <c r="Y3764" s="14"/>
      <c r="Z3764" s="14"/>
      <c r="AA3764" s="14"/>
      <c r="AB3764" s="14"/>
      <c r="AC3764" s="14"/>
      <c r="AD3764" s="14"/>
      <c r="AE3764" s="14"/>
      <c r="AF3764" s="14"/>
      <c r="AG3764" s="14"/>
      <c r="AH3764" s="14"/>
      <c r="AI3764" s="14"/>
      <c r="AJ3764" s="14"/>
      <c r="AK3764" s="14"/>
      <c r="AL3764" s="14"/>
    </row>
    <row r="3765" spans="1:38">
      <c r="A3765" s="14"/>
      <c r="B3765" s="14"/>
      <c r="C3765" s="14"/>
      <c r="D3765" s="14"/>
      <c r="E3765" s="14"/>
      <c r="F3765" s="14"/>
      <c r="G3765" s="14"/>
      <c r="H3765" s="14"/>
      <c r="I3765" s="14"/>
      <c r="J3765" s="14"/>
      <c r="K3765" s="14"/>
      <c r="L3765" s="14"/>
      <c r="M3765" s="14"/>
      <c r="N3765" s="14"/>
      <c r="O3765" s="14"/>
      <c r="Q3765" s="14" t="str">
        <f>IF(moras!H3757="SI", moras!C3757, "")</f>
        <v/>
      </c>
      <c r="R3765" s="14">
        <f>IF(moras!H3757="NO", moras!C3757, "")</f>
        <v>330000</v>
      </c>
      <c r="S3765" s="14">
        <f t="shared" si="61"/>
        <v>-330000</v>
      </c>
      <c r="T3765" s="14"/>
      <c r="U3765" s="14"/>
      <c r="V3765" s="14"/>
      <c r="W3765" s="14"/>
      <c r="X3765" s="14"/>
      <c r="Y3765" s="14"/>
      <c r="Z3765" s="14"/>
      <c r="AA3765" s="14"/>
      <c r="AB3765" s="14"/>
      <c r="AC3765" s="14"/>
      <c r="AD3765" s="14"/>
      <c r="AE3765" s="14"/>
      <c r="AF3765" s="14"/>
      <c r="AG3765" s="14"/>
      <c r="AH3765" s="14"/>
      <c r="AI3765" s="14"/>
      <c r="AJ3765" s="14"/>
      <c r="AK3765" s="14"/>
      <c r="AL3765" s="14"/>
    </row>
    <row r="3766" spans="1:38">
      <c r="A3766" s="14"/>
      <c r="B3766" s="14"/>
      <c r="C3766" s="14"/>
      <c r="D3766" s="14"/>
      <c r="E3766" s="14"/>
      <c r="F3766" s="14"/>
      <c r="G3766" s="14"/>
      <c r="H3766" s="14"/>
      <c r="I3766" s="14"/>
      <c r="J3766" s="14"/>
      <c r="K3766" s="14"/>
      <c r="L3766" s="14"/>
      <c r="M3766" s="14"/>
      <c r="N3766" s="14"/>
      <c r="O3766" s="14"/>
      <c r="Q3766" s="14" t="str">
        <f>IF(moras!H3758="SI", moras!C3758, "")</f>
        <v/>
      </c>
      <c r="R3766" s="14">
        <f>IF(moras!H3758="NO", moras!C3758, "")</f>
        <v>359544.27</v>
      </c>
      <c r="S3766" s="14">
        <f t="shared" si="61"/>
        <v>-359544.27</v>
      </c>
      <c r="T3766" s="14"/>
      <c r="U3766" s="14"/>
      <c r="V3766" s="14"/>
      <c r="W3766" s="14"/>
      <c r="X3766" s="14"/>
      <c r="Y3766" s="14"/>
      <c r="Z3766" s="14"/>
      <c r="AA3766" s="14"/>
      <c r="AB3766" s="14"/>
      <c r="AC3766" s="14"/>
      <c r="AD3766" s="14"/>
      <c r="AE3766" s="14"/>
      <c r="AF3766" s="14"/>
      <c r="AG3766" s="14"/>
      <c r="AH3766" s="14"/>
      <c r="AI3766" s="14"/>
      <c r="AJ3766" s="14"/>
      <c r="AK3766" s="14"/>
      <c r="AL3766" s="14"/>
    </row>
    <row r="3767" spans="1:38">
      <c r="A3767" s="14"/>
      <c r="B3767" s="14"/>
      <c r="C3767" s="14"/>
      <c r="D3767" s="14"/>
      <c r="E3767" s="14"/>
      <c r="F3767" s="14"/>
      <c r="G3767" s="14"/>
      <c r="H3767" s="14"/>
      <c r="I3767" s="14"/>
      <c r="J3767" s="14"/>
      <c r="K3767" s="14"/>
      <c r="L3767" s="14"/>
      <c r="M3767" s="14"/>
      <c r="N3767" s="14"/>
      <c r="O3767" s="14"/>
      <c r="Q3767" s="14">
        <f>IF(moras!H3759="SI", moras!C3759, "")</f>
        <v>204800</v>
      </c>
      <c r="R3767" s="14" t="str">
        <f>IF(moras!H3759="NO", moras!C3759, "")</f>
        <v/>
      </c>
      <c r="S3767" s="14" t="e">
        <f t="shared" si="61"/>
        <v>#VALUE!</v>
      </c>
      <c r="T3767" s="14"/>
      <c r="U3767" s="14"/>
      <c r="V3767" s="14"/>
      <c r="W3767" s="14"/>
      <c r="X3767" s="14"/>
      <c r="Y3767" s="14"/>
      <c r="Z3767" s="14"/>
      <c r="AA3767" s="14"/>
      <c r="AB3767" s="14"/>
      <c r="AC3767" s="14"/>
      <c r="AD3767" s="14"/>
      <c r="AE3767" s="14"/>
      <c r="AF3767" s="14"/>
      <c r="AG3767" s="14"/>
      <c r="AH3767" s="14"/>
      <c r="AI3767" s="14"/>
      <c r="AJ3767" s="14"/>
      <c r="AK3767" s="14"/>
      <c r="AL3767" s="14"/>
    </row>
    <row r="3768" spans="1:38">
      <c r="A3768" s="14"/>
      <c r="B3768" s="14"/>
      <c r="C3768" s="14"/>
      <c r="D3768" s="14"/>
      <c r="E3768" s="14"/>
      <c r="F3768" s="14"/>
      <c r="G3768" s="14"/>
      <c r="H3768" s="14"/>
      <c r="I3768" s="14"/>
      <c r="J3768" s="14"/>
      <c r="K3768" s="14"/>
      <c r="L3768" s="14"/>
      <c r="M3768" s="14"/>
      <c r="N3768" s="14"/>
      <c r="O3768" s="14"/>
      <c r="Q3768" s="14" t="str">
        <f>IF(moras!H3760="SI", moras!C3760, "")</f>
        <v/>
      </c>
      <c r="R3768" s="14">
        <f>IF(moras!H3760="NO", moras!C3760, "")</f>
        <v>553159.81000000006</v>
      </c>
      <c r="S3768" s="14">
        <f t="shared" si="61"/>
        <v>-553159.81000000006</v>
      </c>
      <c r="T3768" s="14"/>
      <c r="U3768" s="14"/>
      <c r="V3768" s="14"/>
      <c r="W3768" s="14"/>
      <c r="X3768" s="14"/>
      <c r="Y3768" s="14"/>
      <c r="Z3768" s="14"/>
      <c r="AA3768" s="14"/>
      <c r="AB3768" s="14"/>
      <c r="AC3768" s="14"/>
      <c r="AD3768" s="14"/>
      <c r="AE3768" s="14"/>
      <c r="AF3768" s="14"/>
      <c r="AG3768" s="14"/>
      <c r="AH3768" s="14"/>
      <c r="AI3768" s="14"/>
      <c r="AJ3768" s="14"/>
      <c r="AK3768" s="14"/>
      <c r="AL3768" s="14"/>
    </row>
    <row r="3769" spans="1:38">
      <c r="A3769" s="14"/>
      <c r="B3769" s="14"/>
      <c r="C3769" s="14"/>
      <c r="D3769" s="14"/>
      <c r="E3769" s="14"/>
      <c r="F3769" s="14"/>
      <c r="G3769" s="14"/>
      <c r="H3769" s="14"/>
      <c r="I3769" s="14"/>
      <c r="J3769" s="14"/>
      <c r="K3769" s="14"/>
      <c r="L3769" s="14"/>
      <c r="M3769" s="14"/>
      <c r="N3769" s="14"/>
      <c r="O3769" s="14"/>
      <c r="Q3769" s="14" t="str">
        <f>IF(moras!H3761="SI", moras!C3761, "")</f>
        <v/>
      </c>
      <c r="R3769" s="14">
        <f>IF(moras!H3761="NO", moras!C3761, "")</f>
        <v>370000</v>
      </c>
      <c r="S3769" s="14">
        <f t="shared" si="61"/>
        <v>-370000</v>
      </c>
      <c r="T3769" s="14"/>
      <c r="U3769" s="14"/>
      <c r="V3769" s="14"/>
      <c r="W3769" s="14"/>
      <c r="X3769" s="14"/>
      <c r="Y3769" s="14"/>
      <c r="Z3769" s="14"/>
      <c r="AA3769" s="14"/>
      <c r="AB3769" s="14"/>
      <c r="AC3769" s="14"/>
      <c r="AD3769" s="14"/>
      <c r="AE3769" s="14"/>
      <c r="AF3769" s="14"/>
      <c r="AG3769" s="14"/>
      <c r="AH3769" s="14"/>
      <c r="AI3769" s="14"/>
      <c r="AJ3769" s="14"/>
      <c r="AK3769" s="14"/>
      <c r="AL3769" s="14"/>
    </row>
    <row r="3770" spans="1:38">
      <c r="A3770" s="14"/>
      <c r="B3770" s="14"/>
      <c r="C3770" s="14"/>
      <c r="D3770" s="14"/>
      <c r="E3770" s="14"/>
      <c r="F3770" s="14"/>
      <c r="G3770" s="14"/>
      <c r="H3770" s="14"/>
      <c r="I3770" s="14"/>
      <c r="J3770" s="14"/>
      <c r="K3770" s="14"/>
      <c r="L3770" s="14"/>
      <c r="M3770" s="14"/>
      <c r="N3770" s="14"/>
      <c r="O3770" s="14"/>
      <c r="Q3770" s="14" t="str">
        <f>IF(moras!H3762="SI", moras!C3762, "")</f>
        <v/>
      </c>
      <c r="R3770" s="14">
        <f>IF(moras!H3762="NO", moras!C3762, "")</f>
        <v>640745.43999999994</v>
      </c>
      <c r="S3770" s="14">
        <f t="shared" si="61"/>
        <v>-640745.43999999994</v>
      </c>
      <c r="T3770" s="14"/>
      <c r="U3770" s="14"/>
      <c r="V3770" s="14"/>
      <c r="W3770" s="14"/>
      <c r="X3770" s="14"/>
      <c r="Y3770" s="14"/>
      <c r="Z3770" s="14"/>
      <c r="AA3770" s="14"/>
      <c r="AB3770" s="14"/>
      <c r="AC3770" s="14"/>
      <c r="AD3770" s="14"/>
      <c r="AE3770" s="14"/>
      <c r="AF3770" s="14"/>
      <c r="AG3770" s="14"/>
      <c r="AH3770" s="14"/>
      <c r="AI3770" s="14"/>
      <c r="AJ3770" s="14"/>
      <c r="AK3770" s="14"/>
      <c r="AL3770" s="14"/>
    </row>
    <row r="3771" spans="1:38">
      <c r="A3771" s="14"/>
      <c r="B3771" s="14"/>
      <c r="C3771" s="14"/>
      <c r="D3771" s="14"/>
      <c r="E3771" s="14"/>
      <c r="F3771" s="14"/>
      <c r="G3771" s="14"/>
      <c r="H3771" s="14"/>
      <c r="I3771" s="14"/>
      <c r="J3771" s="14"/>
      <c r="K3771" s="14"/>
      <c r="L3771" s="14"/>
      <c r="M3771" s="14"/>
      <c r="N3771" s="14"/>
      <c r="O3771" s="14"/>
      <c r="Q3771" s="14" t="str">
        <f>IF(moras!H3763="SI", moras!C3763, "")</f>
        <v/>
      </c>
      <c r="R3771" s="14">
        <f>IF(moras!H3763="NO", moras!C3763, "")</f>
        <v>3081665</v>
      </c>
      <c r="S3771" s="14">
        <f t="shared" si="61"/>
        <v>-3081665</v>
      </c>
      <c r="T3771" s="14"/>
      <c r="U3771" s="14"/>
      <c r="V3771" s="14"/>
      <c r="W3771" s="14"/>
      <c r="X3771" s="14"/>
      <c r="Y3771" s="14"/>
      <c r="Z3771" s="14"/>
      <c r="AA3771" s="14"/>
      <c r="AB3771" s="14"/>
      <c r="AC3771" s="14"/>
      <c r="AD3771" s="14"/>
      <c r="AE3771" s="14"/>
      <c r="AF3771" s="14"/>
      <c r="AG3771" s="14"/>
      <c r="AH3771" s="14"/>
      <c r="AI3771" s="14"/>
      <c r="AJ3771" s="14"/>
      <c r="AK3771" s="14"/>
      <c r="AL3771" s="14"/>
    </row>
    <row r="3772" spans="1:38">
      <c r="A3772" s="14"/>
      <c r="B3772" s="14"/>
      <c r="C3772" s="14"/>
      <c r="D3772" s="14"/>
      <c r="E3772" s="14"/>
      <c r="F3772" s="14"/>
      <c r="G3772" s="14"/>
      <c r="H3772" s="14"/>
      <c r="I3772" s="14"/>
      <c r="J3772" s="14"/>
      <c r="K3772" s="14"/>
      <c r="L3772" s="14"/>
      <c r="M3772" s="14"/>
      <c r="N3772" s="14"/>
      <c r="O3772" s="14"/>
      <c r="Q3772" s="14">
        <f>IF(moras!H3764="SI", moras!C3764, "")</f>
        <v>486069</v>
      </c>
      <c r="R3772" s="14" t="str">
        <f>IF(moras!H3764="NO", moras!C3764, "")</f>
        <v/>
      </c>
      <c r="S3772" s="14" t="e">
        <f t="shared" si="61"/>
        <v>#VALUE!</v>
      </c>
      <c r="T3772" s="14"/>
      <c r="U3772" s="14"/>
      <c r="V3772" s="14"/>
      <c r="W3772" s="14"/>
      <c r="X3772" s="14"/>
      <c r="Y3772" s="14"/>
      <c r="Z3772" s="14"/>
      <c r="AA3772" s="14"/>
      <c r="AB3772" s="14"/>
      <c r="AC3772" s="14"/>
      <c r="AD3772" s="14"/>
      <c r="AE3772" s="14"/>
      <c r="AF3772" s="14"/>
      <c r="AG3772" s="14"/>
      <c r="AH3772" s="14"/>
      <c r="AI3772" s="14"/>
      <c r="AJ3772" s="14"/>
      <c r="AK3772" s="14"/>
      <c r="AL3772" s="14"/>
    </row>
    <row r="3773" spans="1:38">
      <c r="A3773" s="14"/>
      <c r="B3773" s="14"/>
      <c r="C3773" s="14"/>
      <c r="D3773" s="14"/>
      <c r="E3773" s="14"/>
      <c r="F3773" s="14"/>
      <c r="G3773" s="14"/>
      <c r="H3773" s="14"/>
      <c r="I3773" s="14"/>
      <c r="J3773" s="14"/>
      <c r="K3773" s="14"/>
      <c r="L3773" s="14"/>
      <c r="M3773" s="14"/>
      <c r="N3773" s="14"/>
      <c r="O3773" s="14"/>
      <c r="Q3773" s="14" t="str">
        <f>IF(moras!H3765="SI", moras!C3765, "")</f>
        <v/>
      </c>
      <c r="R3773" s="14">
        <f>IF(moras!H3765="NO", moras!C3765, "")</f>
        <v>100900</v>
      </c>
      <c r="S3773" s="14">
        <f t="shared" si="61"/>
        <v>-100900</v>
      </c>
      <c r="T3773" s="14"/>
      <c r="U3773" s="14"/>
      <c r="V3773" s="14"/>
      <c r="W3773" s="14"/>
      <c r="X3773" s="14"/>
      <c r="Y3773" s="14"/>
      <c r="Z3773" s="14"/>
      <c r="AA3773" s="14"/>
      <c r="AB3773" s="14"/>
      <c r="AC3773" s="14"/>
      <c r="AD3773" s="14"/>
      <c r="AE3773" s="14"/>
      <c r="AF3773" s="14"/>
      <c r="AG3773" s="14"/>
      <c r="AH3773" s="14"/>
      <c r="AI3773" s="14"/>
      <c r="AJ3773" s="14"/>
      <c r="AK3773" s="14"/>
      <c r="AL3773" s="14"/>
    </row>
    <row r="3774" spans="1:38">
      <c r="A3774" s="14"/>
      <c r="B3774" s="14"/>
      <c r="C3774" s="14"/>
      <c r="D3774" s="14"/>
      <c r="E3774" s="14"/>
      <c r="F3774" s="14"/>
      <c r="G3774" s="14"/>
      <c r="H3774" s="14"/>
      <c r="I3774" s="14"/>
      <c r="J3774" s="14"/>
      <c r="K3774" s="14"/>
      <c r="L3774" s="14"/>
      <c r="M3774" s="14"/>
      <c r="N3774" s="14"/>
      <c r="O3774" s="14"/>
      <c r="Q3774" s="14" t="str">
        <f>IF(moras!H3766="SI", moras!C3766, "")</f>
        <v/>
      </c>
      <c r="R3774" s="14">
        <f>IF(moras!H3766="NO", moras!C3766, "")</f>
        <v>158920</v>
      </c>
      <c r="S3774" s="14">
        <f t="shared" si="61"/>
        <v>-158920</v>
      </c>
      <c r="T3774" s="14"/>
      <c r="U3774" s="14"/>
      <c r="V3774" s="14"/>
      <c r="W3774" s="14"/>
      <c r="X3774" s="14"/>
      <c r="Y3774" s="14"/>
      <c r="Z3774" s="14"/>
      <c r="AA3774" s="14"/>
      <c r="AB3774" s="14"/>
      <c r="AC3774" s="14"/>
      <c r="AD3774" s="14"/>
      <c r="AE3774" s="14"/>
      <c r="AF3774" s="14"/>
      <c r="AG3774" s="14"/>
      <c r="AH3774" s="14"/>
      <c r="AI3774" s="14"/>
      <c r="AJ3774" s="14"/>
      <c r="AK3774" s="14"/>
      <c r="AL3774" s="14"/>
    </row>
    <row r="3775" spans="1:38">
      <c r="A3775" s="14"/>
      <c r="B3775" s="14"/>
      <c r="C3775" s="14"/>
      <c r="D3775" s="14"/>
      <c r="E3775" s="14"/>
      <c r="F3775" s="14"/>
      <c r="G3775" s="14"/>
      <c r="H3775" s="14"/>
      <c r="I3775" s="14"/>
      <c r="J3775" s="14"/>
      <c r="K3775" s="14"/>
      <c r="L3775" s="14"/>
      <c r="M3775" s="14"/>
      <c r="N3775" s="14"/>
      <c r="O3775" s="14"/>
      <c r="Q3775" s="14" t="str">
        <f>IF(moras!H3767="SI", moras!C3767, "")</f>
        <v/>
      </c>
      <c r="R3775" s="14">
        <f>IF(moras!H3767="NO", moras!C3767, "")</f>
        <v>297046</v>
      </c>
      <c r="S3775" s="14">
        <f t="shared" si="61"/>
        <v>-297046</v>
      </c>
      <c r="T3775" s="14"/>
      <c r="U3775" s="14"/>
      <c r="V3775" s="14"/>
      <c r="W3775" s="14"/>
      <c r="X3775" s="14"/>
      <c r="Y3775" s="14"/>
      <c r="Z3775" s="14"/>
      <c r="AA3775" s="14"/>
      <c r="AB3775" s="14"/>
      <c r="AC3775" s="14"/>
      <c r="AD3775" s="14"/>
      <c r="AE3775" s="14"/>
      <c r="AF3775" s="14"/>
      <c r="AG3775" s="14"/>
      <c r="AH3775" s="14"/>
      <c r="AI3775" s="14"/>
      <c r="AJ3775" s="14"/>
      <c r="AK3775" s="14"/>
      <c r="AL3775" s="14"/>
    </row>
    <row r="3776" spans="1:38">
      <c r="A3776" s="14"/>
      <c r="B3776" s="14"/>
      <c r="C3776" s="14"/>
      <c r="D3776" s="14"/>
      <c r="E3776" s="14"/>
      <c r="F3776" s="14"/>
      <c r="G3776" s="14"/>
      <c r="H3776" s="14"/>
      <c r="I3776" s="14"/>
      <c r="J3776" s="14"/>
      <c r="K3776" s="14"/>
      <c r="L3776" s="14"/>
      <c r="M3776" s="14"/>
      <c r="N3776" s="14"/>
      <c r="O3776" s="14"/>
      <c r="Q3776" s="14">
        <f>IF(moras!H3768="SI", moras!C3768, "")</f>
        <v>297046</v>
      </c>
      <c r="R3776" s="14" t="str">
        <f>IF(moras!H3768="NO", moras!C3768, "")</f>
        <v/>
      </c>
      <c r="S3776" s="14" t="e">
        <f t="shared" si="61"/>
        <v>#VALUE!</v>
      </c>
      <c r="T3776" s="14"/>
      <c r="U3776" s="14"/>
      <c r="V3776" s="14"/>
      <c r="W3776" s="14"/>
      <c r="X3776" s="14"/>
      <c r="Y3776" s="14"/>
      <c r="Z3776" s="14"/>
      <c r="AA3776" s="14"/>
      <c r="AB3776" s="14"/>
      <c r="AC3776" s="14"/>
      <c r="AD3776" s="14"/>
      <c r="AE3776" s="14"/>
      <c r="AF3776" s="14"/>
      <c r="AG3776" s="14"/>
      <c r="AH3776" s="14"/>
      <c r="AI3776" s="14"/>
      <c r="AJ3776" s="14"/>
      <c r="AK3776" s="14"/>
      <c r="AL3776" s="14"/>
    </row>
    <row r="3777" spans="1:38">
      <c r="A3777" s="14"/>
      <c r="B3777" s="14"/>
      <c r="C3777" s="14"/>
      <c r="D3777" s="14"/>
      <c r="E3777" s="14"/>
      <c r="F3777" s="14"/>
      <c r="G3777" s="14"/>
      <c r="H3777" s="14"/>
      <c r="I3777" s="14"/>
      <c r="J3777" s="14"/>
      <c r="K3777" s="14"/>
      <c r="L3777" s="14"/>
      <c r="M3777" s="14"/>
      <c r="N3777" s="14"/>
      <c r="O3777" s="14"/>
      <c r="Q3777" s="14" t="str">
        <f>IF(moras!H3769="SI", moras!C3769, "")</f>
        <v/>
      </c>
      <c r="R3777" s="14">
        <f>IF(moras!H3769="NO", moras!C3769, "")</f>
        <v>248558.8</v>
      </c>
      <c r="S3777" s="14">
        <f t="shared" si="61"/>
        <v>-248558.8</v>
      </c>
      <c r="T3777" s="14"/>
      <c r="U3777" s="14"/>
      <c r="V3777" s="14"/>
      <c r="W3777" s="14"/>
      <c r="X3777" s="14"/>
      <c r="Y3777" s="14"/>
      <c r="Z3777" s="14"/>
      <c r="AA3777" s="14"/>
      <c r="AB3777" s="14"/>
      <c r="AC3777" s="14"/>
      <c r="AD3777" s="14"/>
      <c r="AE3777" s="14"/>
      <c r="AF3777" s="14"/>
      <c r="AG3777" s="14"/>
      <c r="AH3777" s="14"/>
      <c r="AI3777" s="14"/>
      <c r="AJ3777" s="14"/>
      <c r="AK3777" s="14"/>
      <c r="AL3777" s="14"/>
    </row>
    <row r="3778" spans="1:38">
      <c r="A3778" s="14"/>
      <c r="B3778" s="14"/>
      <c r="C3778" s="14"/>
      <c r="D3778" s="14"/>
      <c r="E3778" s="14"/>
      <c r="F3778" s="14"/>
      <c r="G3778" s="14"/>
      <c r="H3778" s="14"/>
      <c r="I3778" s="14"/>
      <c r="J3778" s="14"/>
      <c r="K3778" s="14"/>
      <c r="L3778" s="14"/>
      <c r="M3778" s="14"/>
      <c r="N3778" s="14"/>
      <c r="O3778" s="14"/>
      <c r="Q3778" s="14" t="str">
        <f>IF(moras!H3770="SI", moras!C3770, "")</f>
        <v/>
      </c>
      <c r="R3778" s="14">
        <f>IF(moras!H3770="NO", moras!C3770, "")</f>
        <v>300000</v>
      </c>
      <c r="S3778" s="14">
        <f t="shared" si="61"/>
        <v>-300000</v>
      </c>
      <c r="T3778" s="14"/>
      <c r="U3778" s="14"/>
      <c r="V3778" s="14"/>
      <c r="W3778" s="14"/>
      <c r="X3778" s="14"/>
      <c r="Y3778" s="14"/>
      <c r="Z3778" s="14"/>
      <c r="AA3778" s="14"/>
      <c r="AB3778" s="14"/>
      <c r="AC3778" s="14"/>
      <c r="AD3778" s="14"/>
      <c r="AE3778" s="14"/>
      <c r="AF3778" s="14"/>
      <c r="AG3778" s="14"/>
      <c r="AH3778" s="14"/>
      <c r="AI3778" s="14"/>
      <c r="AJ3778" s="14"/>
      <c r="AK3778" s="14"/>
      <c r="AL3778" s="14"/>
    </row>
    <row r="3779" spans="1:38">
      <c r="A3779" s="14"/>
      <c r="B3779" s="14"/>
      <c r="C3779" s="14"/>
      <c r="D3779" s="14"/>
      <c r="E3779" s="14"/>
      <c r="F3779" s="14"/>
      <c r="G3779" s="14"/>
      <c r="H3779" s="14"/>
      <c r="I3779" s="14"/>
      <c r="J3779" s="14"/>
      <c r="K3779" s="14"/>
      <c r="L3779" s="14"/>
      <c r="M3779" s="14"/>
      <c r="N3779" s="14"/>
      <c r="O3779" s="14"/>
      <c r="Q3779" s="14" t="str">
        <f>IF(moras!H3771="SI", moras!C3771, "")</f>
        <v/>
      </c>
      <c r="R3779" s="14">
        <f>IF(moras!H3771="NO", moras!C3771, "")</f>
        <v>71904.240000000005</v>
      </c>
      <c r="S3779" s="14">
        <f t="shared" si="61"/>
        <v>-71904.240000000005</v>
      </c>
      <c r="T3779" s="14"/>
      <c r="U3779" s="14"/>
      <c r="V3779" s="14"/>
      <c r="W3779" s="14"/>
      <c r="X3779" s="14"/>
      <c r="Y3779" s="14"/>
      <c r="Z3779" s="14"/>
      <c r="AA3779" s="14"/>
      <c r="AB3779" s="14"/>
      <c r="AC3779" s="14"/>
      <c r="AD3779" s="14"/>
      <c r="AE3779" s="14"/>
      <c r="AF3779" s="14"/>
      <c r="AG3779" s="14"/>
      <c r="AH3779" s="14"/>
      <c r="AI3779" s="14"/>
      <c r="AJ3779" s="14"/>
      <c r="AK3779" s="14"/>
      <c r="AL3779" s="14"/>
    </row>
    <row r="3780" spans="1:38">
      <c r="A3780" s="14"/>
      <c r="B3780" s="14"/>
      <c r="C3780" s="14"/>
      <c r="D3780" s="14"/>
      <c r="E3780" s="14"/>
      <c r="F3780" s="14"/>
      <c r="G3780" s="14"/>
      <c r="H3780" s="14"/>
      <c r="I3780" s="14"/>
      <c r="J3780" s="14"/>
      <c r="K3780" s="14"/>
      <c r="L3780" s="14"/>
      <c r="M3780" s="14"/>
      <c r="N3780" s="14"/>
      <c r="O3780" s="14"/>
      <c r="Q3780" s="14" t="str">
        <f>IF(moras!H3772="SI", moras!C3772, "")</f>
        <v/>
      </c>
      <c r="R3780" s="14">
        <f>IF(moras!H3772="NO", moras!C3772, "")</f>
        <v>1450000</v>
      </c>
      <c r="S3780" s="14">
        <f t="shared" si="61"/>
        <v>-1450000</v>
      </c>
      <c r="T3780" s="14"/>
      <c r="U3780" s="14"/>
      <c r="V3780" s="14"/>
      <c r="W3780" s="14"/>
      <c r="X3780" s="14"/>
      <c r="Y3780" s="14"/>
      <c r="Z3780" s="14"/>
      <c r="AA3780" s="14"/>
      <c r="AB3780" s="14"/>
      <c r="AC3780" s="14"/>
      <c r="AD3780" s="14"/>
      <c r="AE3780" s="14"/>
      <c r="AF3780" s="14"/>
      <c r="AG3780" s="14"/>
      <c r="AH3780" s="14"/>
      <c r="AI3780" s="14"/>
      <c r="AJ3780" s="14"/>
      <c r="AK3780" s="14"/>
      <c r="AL3780" s="14"/>
    </row>
    <row r="3781" spans="1:38">
      <c r="A3781" s="14"/>
      <c r="B3781" s="14"/>
      <c r="C3781" s="14"/>
      <c r="D3781" s="14"/>
      <c r="E3781" s="14"/>
      <c r="F3781" s="14"/>
      <c r="G3781" s="14"/>
      <c r="H3781" s="14"/>
      <c r="I3781" s="14"/>
      <c r="J3781" s="14"/>
      <c r="K3781" s="14"/>
      <c r="L3781" s="14"/>
      <c r="M3781" s="14"/>
      <c r="N3781" s="14"/>
      <c r="O3781" s="14"/>
      <c r="Q3781" s="14" t="str">
        <f>IF(moras!H3773="SI", moras!C3773, "")</f>
        <v/>
      </c>
      <c r="R3781" s="14">
        <f>IF(moras!H3773="NO", moras!C3773, "")</f>
        <v>297046</v>
      </c>
      <c r="S3781" s="14">
        <f t="shared" si="61"/>
        <v>-297046</v>
      </c>
      <c r="T3781" s="14"/>
      <c r="U3781" s="14"/>
      <c r="V3781" s="14"/>
      <c r="W3781" s="14"/>
      <c r="X3781" s="14"/>
      <c r="Y3781" s="14"/>
      <c r="Z3781" s="14"/>
      <c r="AA3781" s="14"/>
      <c r="AB3781" s="14"/>
      <c r="AC3781" s="14"/>
      <c r="AD3781" s="14"/>
      <c r="AE3781" s="14"/>
      <c r="AF3781" s="14"/>
      <c r="AG3781" s="14"/>
      <c r="AH3781" s="14"/>
      <c r="AI3781" s="14"/>
      <c r="AJ3781" s="14"/>
      <c r="AK3781" s="14"/>
      <c r="AL3781" s="14"/>
    </row>
    <row r="3782" spans="1:38">
      <c r="A3782" s="14"/>
      <c r="B3782" s="14"/>
      <c r="C3782" s="14"/>
      <c r="D3782" s="14"/>
      <c r="E3782" s="14"/>
      <c r="F3782" s="14"/>
      <c r="G3782" s="14"/>
      <c r="H3782" s="14"/>
      <c r="I3782" s="14"/>
      <c r="J3782" s="14"/>
      <c r="K3782" s="14"/>
      <c r="L3782" s="14"/>
      <c r="M3782" s="14"/>
      <c r="N3782" s="14"/>
      <c r="O3782" s="14"/>
      <c r="Q3782" s="14" t="str">
        <f>IF(moras!H3774="SI", moras!C3774, "")</f>
        <v/>
      </c>
      <c r="R3782" s="14">
        <f>IF(moras!H3774="NO", moras!C3774, "")</f>
        <v>343798</v>
      </c>
      <c r="S3782" s="14">
        <f t="shared" si="61"/>
        <v>-343798</v>
      </c>
      <c r="T3782" s="14"/>
      <c r="U3782" s="14"/>
      <c r="V3782" s="14"/>
      <c r="W3782" s="14"/>
      <c r="X3782" s="14"/>
      <c r="Y3782" s="14"/>
      <c r="Z3782" s="14"/>
      <c r="AA3782" s="14"/>
      <c r="AB3782" s="14"/>
      <c r="AC3782" s="14"/>
      <c r="AD3782" s="14"/>
      <c r="AE3782" s="14"/>
      <c r="AF3782" s="14"/>
      <c r="AG3782" s="14"/>
      <c r="AH3782" s="14"/>
      <c r="AI3782" s="14"/>
      <c r="AJ3782" s="14"/>
      <c r="AK3782" s="14"/>
      <c r="AL3782" s="14"/>
    </row>
    <row r="3783" spans="1:38">
      <c r="A3783" s="14"/>
      <c r="B3783" s="14"/>
      <c r="C3783" s="14"/>
      <c r="D3783" s="14"/>
      <c r="E3783" s="14"/>
      <c r="F3783" s="14"/>
      <c r="G3783" s="14"/>
      <c r="H3783" s="14"/>
      <c r="I3783" s="14"/>
      <c r="J3783" s="14"/>
      <c r="K3783" s="14"/>
      <c r="L3783" s="14"/>
      <c r="M3783" s="14"/>
      <c r="N3783" s="14"/>
      <c r="O3783" s="14"/>
      <c r="Q3783" s="14" t="str">
        <f>IF(moras!H3775="SI", moras!C3775, "")</f>
        <v/>
      </c>
      <c r="R3783" s="14">
        <f>IF(moras!H3775="NO", moras!C3775, "")</f>
        <v>927301.89</v>
      </c>
      <c r="S3783" s="14">
        <f t="shared" si="61"/>
        <v>-927301.89</v>
      </c>
      <c r="T3783" s="14"/>
      <c r="U3783" s="14"/>
      <c r="V3783" s="14"/>
      <c r="W3783" s="14"/>
      <c r="X3783" s="14"/>
      <c r="Y3783" s="14"/>
      <c r="Z3783" s="14"/>
      <c r="AA3783" s="14"/>
      <c r="AB3783" s="14"/>
      <c r="AC3783" s="14"/>
      <c r="AD3783" s="14"/>
      <c r="AE3783" s="14"/>
      <c r="AF3783" s="14"/>
      <c r="AG3783" s="14"/>
      <c r="AH3783" s="14"/>
      <c r="AI3783" s="14"/>
      <c r="AJ3783" s="14"/>
      <c r="AK3783" s="14"/>
      <c r="AL3783" s="14"/>
    </row>
    <row r="3784" spans="1:38">
      <c r="A3784" s="14"/>
      <c r="B3784" s="14"/>
      <c r="C3784" s="14"/>
      <c r="D3784" s="14"/>
      <c r="E3784" s="14"/>
      <c r="F3784" s="14"/>
      <c r="G3784" s="14"/>
      <c r="H3784" s="14"/>
      <c r="I3784" s="14"/>
      <c r="J3784" s="14"/>
      <c r="K3784" s="14"/>
      <c r="L3784" s="14"/>
      <c r="M3784" s="14"/>
      <c r="N3784" s="14"/>
      <c r="O3784" s="14"/>
      <c r="Q3784" s="14" t="str">
        <f>IF(moras!H3776="SI", moras!C3776, "")</f>
        <v/>
      </c>
      <c r="R3784" s="14">
        <f>IF(moras!H3776="NO", moras!C3776, "")</f>
        <v>670455.76</v>
      </c>
      <c r="S3784" s="14">
        <f t="shared" si="61"/>
        <v>-670455.76</v>
      </c>
      <c r="T3784" s="14"/>
      <c r="U3784" s="14"/>
      <c r="V3784" s="14"/>
      <c r="W3784" s="14"/>
      <c r="X3784" s="14"/>
      <c r="Y3784" s="14"/>
      <c r="Z3784" s="14"/>
      <c r="AA3784" s="14"/>
      <c r="AB3784" s="14"/>
      <c r="AC3784" s="14"/>
      <c r="AD3784" s="14"/>
      <c r="AE3784" s="14"/>
      <c r="AF3784" s="14"/>
      <c r="AG3784" s="14"/>
      <c r="AH3784" s="14"/>
      <c r="AI3784" s="14"/>
      <c r="AJ3784" s="14"/>
      <c r="AK3784" s="14"/>
      <c r="AL3784" s="14"/>
    </row>
    <row r="3785" spans="1:38">
      <c r="A3785" s="14"/>
      <c r="B3785" s="14"/>
      <c r="C3785" s="14"/>
      <c r="D3785" s="14"/>
      <c r="E3785" s="14"/>
      <c r="F3785" s="14"/>
      <c r="G3785" s="14"/>
      <c r="H3785" s="14"/>
      <c r="I3785" s="14"/>
      <c r="J3785" s="14"/>
      <c r="K3785" s="14"/>
      <c r="L3785" s="14"/>
      <c r="M3785" s="14"/>
      <c r="N3785" s="14"/>
      <c r="O3785" s="14"/>
      <c r="Q3785" s="14" t="str">
        <f>IF(moras!H3777="SI", moras!C3777, "")</f>
        <v/>
      </c>
      <c r="R3785" s="14">
        <f>IF(moras!H3777="NO", moras!C3777, "")</f>
        <v>559022.46</v>
      </c>
      <c r="S3785" s="14">
        <f t="shared" si="61"/>
        <v>-559022.46</v>
      </c>
      <c r="T3785" s="14"/>
      <c r="U3785" s="14"/>
      <c r="V3785" s="14"/>
      <c r="W3785" s="14"/>
      <c r="X3785" s="14"/>
      <c r="Y3785" s="14"/>
      <c r="Z3785" s="14"/>
      <c r="AA3785" s="14"/>
      <c r="AB3785" s="14"/>
      <c r="AC3785" s="14"/>
      <c r="AD3785" s="14"/>
      <c r="AE3785" s="14"/>
      <c r="AF3785" s="14"/>
      <c r="AG3785" s="14"/>
      <c r="AH3785" s="14"/>
      <c r="AI3785" s="14"/>
      <c r="AJ3785" s="14"/>
      <c r="AK3785" s="14"/>
      <c r="AL3785" s="14"/>
    </row>
    <row r="3786" spans="1:38">
      <c r="A3786" s="14"/>
      <c r="B3786" s="14"/>
      <c r="C3786" s="14"/>
      <c r="D3786" s="14"/>
      <c r="E3786" s="14"/>
      <c r="F3786" s="14"/>
      <c r="G3786" s="14"/>
      <c r="H3786" s="14"/>
      <c r="I3786" s="14"/>
      <c r="J3786" s="14"/>
      <c r="K3786" s="14"/>
      <c r="L3786" s="14"/>
      <c r="M3786" s="14"/>
      <c r="N3786" s="14"/>
      <c r="O3786" s="14"/>
      <c r="Q3786" s="14" t="str">
        <f>IF(moras!H3778="SI", moras!C3778, "")</f>
        <v/>
      </c>
      <c r="R3786" s="14">
        <f>IF(moras!H3778="NO", moras!C3778, "")</f>
        <v>581009</v>
      </c>
      <c r="S3786" s="14">
        <f t="shared" si="61"/>
        <v>-581009</v>
      </c>
      <c r="T3786" s="14"/>
      <c r="U3786" s="14"/>
      <c r="V3786" s="14"/>
      <c r="W3786" s="14"/>
      <c r="X3786" s="14"/>
      <c r="Y3786" s="14"/>
      <c r="Z3786" s="14"/>
      <c r="AA3786" s="14"/>
      <c r="AB3786" s="14"/>
      <c r="AC3786" s="14"/>
      <c r="AD3786" s="14"/>
      <c r="AE3786" s="14"/>
      <c r="AF3786" s="14"/>
      <c r="AG3786" s="14"/>
      <c r="AH3786" s="14"/>
      <c r="AI3786" s="14"/>
      <c r="AJ3786" s="14"/>
      <c r="AK3786" s="14"/>
      <c r="AL3786" s="14"/>
    </row>
    <row r="3787" spans="1:38">
      <c r="A3787" s="14"/>
      <c r="B3787" s="14"/>
      <c r="C3787" s="14"/>
      <c r="D3787" s="14"/>
      <c r="E3787" s="14"/>
      <c r="F3787" s="14"/>
      <c r="G3787" s="14"/>
      <c r="H3787" s="14"/>
      <c r="I3787" s="14"/>
      <c r="J3787" s="14"/>
      <c r="K3787" s="14"/>
      <c r="L3787" s="14"/>
      <c r="M3787" s="14"/>
      <c r="N3787" s="14"/>
      <c r="O3787" s="14"/>
      <c r="Q3787" s="14" t="str">
        <f>IF(moras!H3779="SI", moras!C3779, "")</f>
        <v/>
      </c>
      <c r="R3787" s="14">
        <f>IF(moras!H3779="NO", moras!C3779, "")</f>
        <v>1608290</v>
      </c>
      <c r="S3787" s="14">
        <f t="shared" ref="S3787:S3850" si="62">-R3787</f>
        <v>-1608290</v>
      </c>
      <c r="T3787" s="14"/>
      <c r="U3787" s="14"/>
      <c r="V3787" s="14"/>
      <c r="W3787" s="14"/>
      <c r="X3787" s="14"/>
      <c r="Y3787" s="14"/>
      <c r="Z3787" s="14"/>
      <c r="AA3787" s="14"/>
      <c r="AB3787" s="14"/>
      <c r="AC3787" s="14"/>
      <c r="AD3787" s="14"/>
      <c r="AE3787" s="14"/>
      <c r="AF3787" s="14"/>
      <c r="AG3787" s="14"/>
      <c r="AH3787" s="14"/>
      <c r="AI3787" s="14"/>
      <c r="AJ3787" s="14"/>
      <c r="AK3787" s="14"/>
      <c r="AL3787" s="14"/>
    </row>
    <row r="3788" spans="1:38">
      <c r="A3788" s="14"/>
      <c r="B3788" s="14"/>
      <c r="C3788" s="14"/>
      <c r="D3788" s="14"/>
      <c r="E3788" s="14"/>
      <c r="F3788" s="14"/>
      <c r="G3788" s="14"/>
      <c r="H3788" s="14"/>
      <c r="I3788" s="14"/>
      <c r="J3788" s="14"/>
      <c r="K3788" s="14"/>
      <c r="L3788" s="14"/>
      <c r="M3788" s="14"/>
      <c r="N3788" s="14"/>
      <c r="O3788" s="14"/>
      <c r="Q3788" s="14" t="str">
        <f>IF(moras!H3780="SI", moras!C3780, "")</f>
        <v/>
      </c>
      <c r="R3788" s="14">
        <f>IF(moras!H3780="NO", moras!C3780, "")</f>
        <v>1168690</v>
      </c>
      <c r="S3788" s="14">
        <f t="shared" si="62"/>
        <v>-1168690</v>
      </c>
      <c r="T3788" s="14"/>
      <c r="U3788" s="14"/>
      <c r="V3788" s="14"/>
      <c r="W3788" s="14"/>
      <c r="X3788" s="14"/>
      <c r="Y3788" s="14"/>
      <c r="Z3788" s="14"/>
      <c r="AA3788" s="14"/>
      <c r="AB3788" s="14"/>
      <c r="AC3788" s="14"/>
      <c r="AD3788" s="14"/>
      <c r="AE3788" s="14"/>
      <c r="AF3788" s="14"/>
      <c r="AG3788" s="14"/>
      <c r="AH3788" s="14"/>
      <c r="AI3788" s="14"/>
      <c r="AJ3788" s="14"/>
      <c r="AK3788" s="14"/>
      <c r="AL3788" s="14"/>
    </row>
    <row r="3789" spans="1:38">
      <c r="A3789" s="14"/>
      <c r="B3789" s="14"/>
      <c r="C3789" s="14"/>
      <c r="D3789" s="14"/>
      <c r="E3789" s="14"/>
      <c r="F3789" s="14"/>
      <c r="G3789" s="14"/>
      <c r="H3789" s="14"/>
      <c r="I3789" s="14"/>
      <c r="J3789" s="14"/>
      <c r="K3789" s="14"/>
      <c r="L3789" s="14"/>
      <c r="M3789" s="14"/>
      <c r="N3789" s="14"/>
      <c r="O3789" s="14"/>
      <c r="Q3789" s="14" t="str">
        <f>IF(moras!H3781="SI", moras!C3781, "")</f>
        <v/>
      </c>
      <c r="R3789" s="14">
        <f>IF(moras!H3781="NO", moras!C3781, "")</f>
        <v>1109001.29</v>
      </c>
      <c r="S3789" s="14">
        <f t="shared" si="62"/>
        <v>-1109001.29</v>
      </c>
      <c r="T3789" s="14"/>
      <c r="U3789" s="14"/>
      <c r="V3789" s="14"/>
      <c r="W3789" s="14"/>
      <c r="X3789" s="14"/>
      <c r="Y3789" s="14"/>
      <c r="Z3789" s="14"/>
      <c r="AA3789" s="14"/>
      <c r="AB3789" s="14"/>
      <c r="AC3789" s="14"/>
      <c r="AD3789" s="14"/>
      <c r="AE3789" s="14"/>
      <c r="AF3789" s="14"/>
      <c r="AG3789" s="14"/>
      <c r="AH3789" s="14"/>
      <c r="AI3789" s="14"/>
      <c r="AJ3789" s="14"/>
      <c r="AK3789" s="14"/>
      <c r="AL3789" s="14"/>
    </row>
    <row r="3790" spans="1:38">
      <c r="A3790" s="14"/>
      <c r="B3790" s="14"/>
      <c r="C3790" s="14"/>
      <c r="D3790" s="14"/>
      <c r="E3790" s="14"/>
      <c r="F3790" s="14"/>
      <c r="G3790" s="14"/>
      <c r="H3790" s="14"/>
      <c r="I3790" s="14"/>
      <c r="J3790" s="14"/>
      <c r="K3790" s="14"/>
      <c r="L3790" s="14"/>
      <c r="M3790" s="14"/>
      <c r="N3790" s="14"/>
      <c r="O3790" s="14"/>
      <c r="Q3790" s="14" t="str">
        <f>IF(moras!H3782="SI", moras!C3782, "")</f>
        <v/>
      </c>
      <c r="R3790" s="14">
        <f>IF(moras!H3782="NO", moras!C3782, "")</f>
        <v>409616.24</v>
      </c>
      <c r="S3790" s="14">
        <f t="shared" si="62"/>
        <v>-409616.24</v>
      </c>
      <c r="T3790" s="14"/>
      <c r="U3790" s="14"/>
      <c r="V3790" s="14"/>
      <c r="W3790" s="14"/>
      <c r="X3790" s="14"/>
      <c r="Y3790" s="14"/>
      <c r="Z3790" s="14"/>
      <c r="AA3790" s="14"/>
      <c r="AB3790" s="14"/>
      <c r="AC3790" s="14"/>
      <c r="AD3790" s="14"/>
      <c r="AE3790" s="14"/>
      <c r="AF3790" s="14"/>
      <c r="AG3790" s="14"/>
      <c r="AH3790" s="14"/>
      <c r="AI3790" s="14"/>
      <c r="AJ3790" s="14"/>
      <c r="AK3790" s="14"/>
      <c r="AL3790" s="14"/>
    </row>
    <row r="3791" spans="1:38">
      <c r="A3791" s="14"/>
      <c r="B3791" s="14"/>
      <c r="C3791" s="14"/>
      <c r="D3791" s="14"/>
      <c r="E3791" s="14"/>
      <c r="F3791" s="14"/>
      <c r="G3791" s="14"/>
      <c r="H3791" s="14"/>
      <c r="I3791" s="14"/>
      <c r="J3791" s="14"/>
      <c r="K3791" s="14"/>
      <c r="L3791" s="14"/>
      <c r="M3791" s="14"/>
      <c r="N3791" s="14"/>
      <c r="O3791" s="14"/>
      <c r="Q3791" s="14" t="str">
        <f>IF(moras!H3783="SI", moras!C3783, "")</f>
        <v/>
      </c>
      <c r="R3791" s="14">
        <f>IF(moras!H3783="NO", moras!C3783, "")</f>
        <v>184000</v>
      </c>
      <c r="S3791" s="14">
        <f t="shared" si="62"/>
        <v>-184000</v>
      </c>
      <c r="T3791" s="14"/>
      <c r="U3791" s="14"/>
      <c r="V3791" s="14"/>
      <c r="W3791" s="14"/>
      <c r="X3791" s="14"/>
      <c r="Y3791" s="14"/>
      <c r="Z3791" s="14"/>
      <c r="AA3791" s="14"/>
      <c r="AB3791" s="14"/>
      <c r="AC3791" s="14"/>
      <c r="AD3791" s="14"/>
      <c r="AE3791" s="14"/>
      <c r="AF3791" s="14"/>
      <c r="AG3791" s="14"/>
      <c r="AH3791" s="14"/>
      <c r="AI3791" s="14"/>
      <c r="AJ3791" s="14"/>
      <c r="AK3791" s="14"/>
      <c r="AL3791" s="14"/>
    </row>
    <row r="3792" spans="1:38">
      <c r="A3792" s="14"/>
      <c r="B3792" s="14"/>
      <c r="C3792" s="14"/>
      <c r="D3792" s="14"/>
      <c r="E3792" s="14"/>
      <c r="F3792" s="14"/>
      <c r="G3792" s="14"/>
      <c r="H3792" s="14"/>
      <c r="I3792" s="14"/>
      <c r="J3792" s="14"/>
      <c r="K3792" s="14"/>
      <c r="L3792" s="14"/>
      <c r="M3792" s="14"/>
      <c r="N3792" s="14"/>
      <c r="O3792" s="14"/>
      <c r="Q3792" s="14" t="str">
        <f>IF(moras!H3784="SI", moras!C3784, "")</f>
        <v/>
      </c>
      <c r="R3792" s="14">
        <f>IF(moras!H3784="NO", moras!C3784, "")</f>
        <v>113333</v>
      </c>
      <c r="S3792" s="14">
        <f t="shared" si="62"/>
        <v>-113333</v>
      </c>
      <c r="T3792" s="14"/>
      <c r="U3792" s="14"/>
      <c r="V3792" s="14"/>
      <c r="W3792" s="14"/>
      <c r="X3792" s="14"/>
      <c r="Y3792" s="14"/>
      <c r="Z3792" s="14"/>
      <c r="AA3792" s="14"/>
      <c r="AB3792" s="14"/>
      <c r="AC3792" s="14"/>
      <c r="AD3792" s="14"/>
      <c r="AE3792" s="14"/>
      <c r="AF3792" s="14"/>
      <c r="AG3792" s="14"/>
      <c r="AH3792" s="14"/>
      <c r="AI3792" s="14"/>
      <c r="AJ3792" s="14"/>
      <c r="AK3792" s="14"/>
      <c r="AL3792" s="14"/>
    </row>
    <row r="3793" spans="1:38">
      <c r="A3793" s="14"/>
      <c r="B3793" s="14"/>
      <c r="C3793" s="14"/>
      <c r="D3793" s="14"/>
      <c r="E3793" s="14"/>
      <c r="F3793" s="14"/>
      <c r="G3793" s="14"/>
      <c r="H3793" s="14"/>
      <c r="I3793" s="14"/>
      <c r="J3793" s="14"/>
      <c r="K3793" s="14"/>
      <c r="L3793" s="14"/>
      <c r="M3793" s="14"/>
      <c r="N3793" s="14"/>
      <c r="O3793" s="14"/>
      <c r="Q3793" s="14" t="str">
        <f>IF(moras!H3785="SI", moras!C3785, "")</f>
        <v/>
      </c>
      <c r="R3793" s="14">
        <f>IF(moras!H3785="NO", moras!C3785, "")</f>
        <v>278030</v>
      </c>
      <c r="S3793" s="14">
        <f t="shared" si="62"/>
        <v>-278030</v>
      </c>
      <c r="T3793" s="14"/>
      <c r="U3793" s="14"/>
      <c r="V3793" s="14"/>
      <c r="W3793" s="14"/>
      <c r="X3793" s="14"/>
      <c r="Y3793" s="14"/>
      <c r="Z3793" s="14"/>
      <c r="AA3793" s="14"/>
      <c r="AB3793" s="14"/>
      <c r="AC3793" s="14"/>
      <c r="AD3793" s="14"/>
      <c r="AE3793" s="14"/>
      <c r="AF3793" s="14"/>
      <c r="AG3793" s="14"/>
      <c r="AH3793" s="14"/>
      <c r="AI3793" s="14"/>
      <c r="AJ3793" s="14"/>
      <c r="AK3793" s="14"/>
      <c r="AL3793" s="14"/>
    </row>
    <row r="3794" spans="1:38">
      <c r="A3794" s="14"/>
      <c r="B3794" s="14"/>
      <c r="C3794" s="14"/>
      <c r="D3794" s="14"/>
      <c r="E3794" s="14"/>
      <c r="F3794" s="14"/>
      <c r="G3794" s="14"/>
      <c r="H3794" s="14"/>
      <c r="I3794" s="14"/>
      <c r="J3794" s="14"/>
      <c r="K3794" s="14"/>
      <c r="L3794" s="14"/>
      <c r="M3794" s="14"/>
      <c r="N3794" s="14"/>
      <c r="O3794" s="14"/>
      <c r="Q3794" s="14" t="str">
        <f>IF(moras!H3786="SI", moras!C3786, "")</f>
        <v/>
      </c>
      <c r="R3794" s="14">
        <f>IF(moras!H3786="NO", moras!C3786, "")</f>
        <v>297046</v>
      </c>
      <c r="S3794" s="14">
        <f t="shared" si="62"/>
        <v>-297046</v>
      </c>
      <c r="T3794" s="14"/>
      <c r="U3794" s="14"/>
      <c r="V3794" s="14"/>
      <c r="W3794" s="14"/>
      <c r="X3794" s="14"/>
      <c r="Y3794" s="14"/>
      <c r="Z3794" s="14"/>
      <c r="AA3794" s="14"/>
      <c r="AB3794" s="14"/>
      <c r="AC3794" s="14"/>
      <c r="AD3794" s="14"/>
      <c r="AE3794" s="14"/>
      <c r="AF3794" s="14"/>
      <c r="AG3794" s="14"/>
      <c r="AH3794" s="14"/>
      <c r="AI3794" s="14"/>
      <c r="AJ3794" s="14"/>
      <c r="AK3794" s="14"/>
      <c r="AL3794" s="14"/>
    </row>
    <row r="3795" spans="1:38">
      <c r="A3795" s="14"/>
      <c r="B3795" s="14"/>
      <c r="C3795" s="14"/>
      <c r="D3795" s="14"/>
      <c r="E3795" s="14"/>
      <c r="F3795" s="14"/>
      <c r="G3795" s="14"/>
      <c r="H3795" s="14"/>
      <c r="I3795" s="14"/>
      <c r="J3795" s="14"/>
      <c r="K3795" s="14"/>
      <c r="L3795" s="14"/>
      <c r="M3795" s="14"/>
      <c r="N3795" s="14"/>
      <c r="O3795" s="14"/>
      <c r="Q3795" s="14" t="str">
        <f>IF(moras!H3787="SI", moras!C3787, "")</f>
        <v/>
      </c>
      <c r="R3795" s="14">
        <f>IF(moras!H3787="NO", moras!C3787, "")</f>
        <v>707680.19</v>
      </c>
      <c r="S3795" s="14">
        <f t="shared" si="62"/>
        <v>-707680.19</v>
      </c>
      <c r="T3795" s="14"/>
      <c r="U3795" s="14"/>
      <c r="V3795" s="14"/>
      <c r="W3795" s="14"/>
      <c r="X3795" s="14"/>
      <c r="Y3795" s="14"/>
      <c r="Z3795" s="14"/>
      <c r="AA3795" s="14"/>
      <c r="AB3795" s="14"/>
      <c r="AC3795" s="14"/>
      <c r="AD3795" s="14"/>
      <c r="AE3795" s="14"/>
      <c r="AF3795" s="14"/>
      <c r="AG3795" s="14"/>
      <c r="AH3795" s="14"/>
      <c r="AI3795" s="14"/>
      <c r="AJ3795" s="14"/>
      <c r="AK3795" s="14"/>
      <c r="AL3795" s="14"/>
    </row>
    <row r="3796" spans="1:38">
      <c r="A3796" s="14"/>
      <c r="B3796" s="14"/>
      <c r="C3796" s="14"/>
      <c r="D3796" s="14"/>
      <c r="E3796" s="14"/>
      <c r="F3796" s="14"/>
      <c r="G3796" s="14"/>
      <c r="H3796" s="14"/>
      <c r="I3796" s="14"/>
      <c r="J3796" s="14"/>
      <c r="K3796" s="14"/>
      <c r="L3796" s="14"/>
      <c r="M3796" s="14"/>
      <c r="N3796" s="14"/>
      <c r="O3796" s="14"/>
      <c r="Q3796" s="14" t="str">
        <f>IF(moras!H3788="SI", moras!C3788, "")</f>
        <v/>
      </c>
      <c r="R3796" s="14">
        <f>IF(moras!H3788="NO", moras!C3788, "")</f>
        <v>361811</v>
      </c>
      <c r="S3796" s="14">
        <f t="shared" si="62"/>
        <v>-361811</v>
      </c>
      <c r="T3796" s="14"/>
      <c r="U3796" s="14"/>
      <c r="V3796" s="14"/>
      <c r="W3796" s="14"/>
      <c r="X3796" s="14"/>
      <c r="Y3796" s="14"/>
      <c r="Z3796" s="14"/>
      <c r="AA3796" s="14"/>
      <c r="AB3796" s="14"/>
      <c r="AC3796" s="14"/>
      <c r="AD3796" s="14"/>
      <c r="AE3796" s="14"/>
      <c r="AF3796" s="14"/>
      <c r="AG3796" s="14"/>
      <c r="AH3796" s="14"/>
      <c r="AI3796" s="14"/>
      <c r="AJ3796" s="14"/>
      <c r="AK3796" s="14"/>
      <c r="AL3796" s="14"/>
    </row>
    <row r="3797" spans="1:38">
      <c r="A3797" s="14"/>
      <c r="B3797" s="14"/>
      <c r="C3797" s="14"/>
      <c r="D3797" s="14"/>
      <c r="E3797" s="14"/>
      <c r="F3797" s="14"/>
      <c r="G3797" s="14"/>
      <c r="H3797" s="14"/>
      <c r="I3797" s="14"/>
      <c r="J3797" s="14"/>
      <c r="K3797" s="14"/>
      <c r="L3797" s="14"/>
      <c r="M3797" s="14"/>
      <c r="N3797" s="14"/>
      <c r="O3797" s="14"/>
      <c r="Q3797" s="14" t="str">
        <f>IF(moras!H3789="SI", moras!C3789, "")</f>
        <v/>
      </c>
      <c r="R3797" s="14">
        <f>IF(moras!H3789="NO", moras!C3789, "")</f>
        <v>350158.37</v>
      </c>
      <c r="S3797" s="14">
        <f t="shared" si="62"/>
        <v>-350158.37</v>
      </c>
      <c r="T3797" s="14"/>
      <c r="U3797" s="14"/>
      <c r="V3797" s="14"/>
      <c r="W3797" s="14"/>
      <c r="X3797" s="14"/>
      <c r="Y3797" s="14"/>
      <c r="Z3797" s="14"/>
      <c r="AA3797" s="14"/>
      <c r="AB3797" s="14"/>
      <c r="AC3797" s="14"/>
      <c r="AD3797" s="14"/>
      <c r="AE3797" s="14"/>
      <c r="AF3797" s="14"/>
      <c r="AG3797" s="14"/>
      <c r="AH3797" s="14"/>
      <c r="AI3797" s="14"/>
      <c r="AJ3797" s="14"/>
      <c r="AK3797" s="14"/>
      <c r="AL3797" s="14"/>
    </row>
    <row r="3798" spans="1:38">
      <c r="A3798" s="14"/>
      <c r="B3798" s="14"/>
      <c r="C3798" s="14"/>
      <c r="D3798" s="14"/>
      <c r="E3798" s="14"/>
      <c r="F3798" s="14"/>
      <c r="G3798" s="14"/>
      <c r="H3798" s="14"/>
      <c r="I3798" s="14"/>
      <c r="J3798" s="14"/>
      <c r="K3798" s="14"/>
      <c r="L3798" s="14"/>
      <c r="M3798" s="14"/>
      <c r="N3798" s="14"/>
      <c r="O3798" s="14"/>
      <c r="Q3798" s="14" t="str">
        <f>IF(moras!H3790="SI", moras!C3790, "")</f>
        <v/>
      </c>
      <c r="R3798" s="14">
        <f>IF(moras!H3790="NO", moras!C3790, "")</f>
        <v>459101.7</v>
      </c>
      <c r="S3798" s="14">
        <f t="shared" si="62"/>
        <v>-459101.7</v>
      </c>
      <c r="T3798" s="14"/>
      <c r="U3798" s="14"/>
      <c r="V3798" s="14"/>
      <c r="W3798" s="14"/>
      <c r="X3798" s="14"/>
      <c r="Y3798" s="14"/>
      <c r="Z3798" s="14"/>
      <c r="AA3798" s="14"/>
      <c r="AB3798" s="14"/>
      <c r="AC3798" s="14"/>
      <c r="AD3798" s="14"/>
      <c r="AE3798" s="14"/>
      <c r="AF3798" s="14"/>
      <c r="AG3798" s="14"/>
      <c r="AH3798" s="14"/>
      <c r="AI3798" s="14"/>
      <c r="AJ3798" s="14"/>
      <c r="AK3798" s="14"/>
      <c r="AL3798" s="14"/>
    </row>
    <row r="3799" spans="1:38">
      <c r="A3799" s="14"/>
      <c r="B3799" s="14"/>
      <c r="C3799" s="14"/>
      <c r="D3799" s="14"/>
      <c r="E3799" s="14"/>
      <c r="F3799" s="14"/>
      <c r="G3799" s="14"/>
      <c r="H3799" s="14"/>
      <c r="I3799" s="14"/>
      <c r="J3799" s="14"/>
      <c r="K3799" s="14"/>
      <c r="L3799" s="14"/>
      <c r="M3799" s="14"/>
      <c r="N3799" s="14"/>
      <c r="O3799" s="14"/>
      <c r="Q3799" s="14" t="str">
        <f>IF(moras!H3791="SI", moras!C3791, "")</f>
        <v/>
      </c>
      <c r="R3799" s="14">
        <f>IF(moras!H3791="NO", moras!C3791, "")</f>
        <v>2369994</v>
      </c>
      <c r="S3799" s="14">
        <f t="shared" si="62"/>
        <v>-2369994</v>
      </c>
      <c r="T3799" s="14"/>
      <c r="U3799" s="14"/>
      <c r="V3799" s="14"/>
      <c r="W3799" s="14"/>
      <c r="X3799" s="14"/>
      <c r="Y3799" s="14"/>
      <c r="Z3799" s="14"/>
      <c r="AA3799" s="14"/>
      <c r="AB3799" s="14"/>
      <c r="AC3799" s="14"/>
      <c r="AD3799" s="14"/>
      <c r="AE3799" s="14"/>
      <c r="AF3799" s="14"/>
      <c r="AG3799" s="14"/>
      <c r="AH3799" s="14"/>
      <c r="AI3799" s="14"/>
      <c r="AJ3799" s="14"/>
      <c r="AK3799" s="14"/>
      <c r="AL3799" s="14"/>
    </row>
    <row r="3800" spans="1:38">
      <c r="A3800" s="14"/>
      <c r="B3800" s="14"/>
      <c r="C3800" s="14"/>
      <c r="D3800" s="14"/>
      <c r="E3800" s="14"/>
      <c r="F3800" s="14"/>
      <c r="G3800" s="14"/>
      <c r="H3800" s="14"/>
      <c r="I3800" s="14"/>
      <c r="J3800" s="14"/>
      <c r="K3800" s="14"/>
      <c r="L3800" s="14"/>
      <c r="M3800" s="14"/>
      <c r="N3800" s="14"/>
      <c r="O3800" s="14"/>
      <c r="Q3800" s="14">
        <f>IF(moras!H3792="SI", moras!C3792, "")</f>
        <v>340000</v>
      </c>
      <c r="R3800" s="14" t="str">
        <f>IF(moras!H3792="NO", moras!C3792, "")</f>
        <v/>
      </c>
      <c r="S3800" s="14" t="e">
        <f t="shared" si="62"/>
        <v>#VALUE!</v>
      </c>
      <c r="T3800" s="14"/>
      <c r="U3800" s="14"/>
      <c r="V3800" s="14"/>
      <c r="W3800" s="14"/>
      <c r="X3800" s="14"/>
      <c r="Y3800" s="14"/>
      <c r="Z3800" s="14"/>
      <c r="AA3800" s="14"/>
      <c r="AB3800" s="14"/>
      <c r="AC3800" s="14"/>
      <c r="AD3800" s="14"/>
      <c r="AE3800" s="14"/>
      <c r="AF3800" s="14"/>
      <c r="AG3800" s="14"/>
      <c r="AH3800" s="14"/>
      <c r="AI3800" s="14"/>
      <c r="AJ3800" s="14"/>
      <c r="AK3800" s="14"/>
      <c r="AL3800" s="14"/>
    </row>
    <row r="3801" spans="1:38">
      <c r="A3801" s="14"/>
      <c r="B3801" s="14"/>
      <c r="C3801" s="14"/>
      <c r="D3801" s="14"/>
      <c r="E3801" s="14"/>
      <c r="F3801" s="14"/>
      <c r="G3801" s="14"/>
      <c r="H3801" s="14"/>
      <c r="I3801" s="14"/>
      <c r="J3801" s="14"/>
      <c r="K3801" s="14"/>
      <c r="L3801" s="14"/>
      <c r="M3801" s="14"/>
      <c r="N3801" s="14"/>
      <c r="O3801" s="14"/>
      <c r="Q3801" s="14" t="str">
        <f>IF(moras!H3793="SI", moras!C3793, "")</f>
        <v/>
      </c>
      <c r="R3801" s="14">
        <f>IF(moras!H3793="NO", moras!C3793, "")</f>
        <v>284340</v>
      </c>
      <c r="S3801" s="14">
        <f t="shared" si="62"/>
        <v>-284340</v>
      </c>
      <c r="T3801" s="14"/>
      <c r="U3801" s="14"/>
      <c r="V3801" s="14"/>
      <c r="W3801" s="14"/>
      <c r="X3801" s="14"/>
      <c r="Y3801" s="14"/>
      <c r="Z3801" s="14"/>
      <c r="AA3801" s="14"/>
      <c r="AB3801" s="14"/>
      <c r="AC3801" s="14"/>
      <c r="AD3801" s="14"/>
      <c r="AE3801" s="14"/>
      <c r="AF3801" s="14"/>
      <c r="AG3801" s="14"/>
      <c r="AH3801" s="14"/>
      <c r="AI3801" s="14"/>
      <c r="AJ3801" s="14"/>
      <c r="AK3801" s="14"/>
      <c r="AL3801" s="14"/>
    </row>
    <row r="3802" spans="1:38">
      <c r="A3802" s="14"/>
      <c r="B3802" s="14"/>
      <c r="C3802" s="14"/>
      <c r="D3802" s="14"/>
      <c r="E3802" s="14"/>
      <c r="F3802" s="14"/>
      <c r="G3802" s="14"/>
      <c r="H3802" s="14"/>
      <c r="I3802" s="14"/>
      <c r="J3802" s="14"/>
      <c r="K3802" s="14"/>
      <c r="L3802" s="14"/>
      <c r="M3802" s="14"/>
      <c r="N3802" s="14"/>
      <c r="O3802" s="14"/>
      <c r="Q3802" s="14" t="str">
        <f>IF(moras!H3794="SI", moras!C3794, "")</f>
        <v/>
      </c>
      <c r="R3802" s="14">
        <f>IF(moras!H3794="NO", moras!C3794, "")</f>
        <v>1927866</v>
      </c>
      <c r="S3802" s="14">
        <f t="shared" si="62"/>
        <v>-1927866</v>
      </c>
      <c r="T3802" s="14"/>
      <c r="U3802" s="14"/>
      <c r="V3802" s="14"/>
      <c r="W3802" s="14"/>
      <c r="X3802" s="14"/>
      <c r="Y3802" s="14"/>
      <c r="Z3802" s="14"/>
      <c r="AA3802" s="14"/>
      <c r="AB3802" s="14"/>
      <c r="AC3802" s="14"/>
      <c r="AD3802" s="14"/>
      <c r="AE3802" s="14"/>
      <c r="AF3802" s="14"/>
      <c r="AG3802" s="14"/>
      <c r="AH3802" s="14"/>
      <c r="AI3802" s="14"/>
      <c r="AJ3802" s="14"/>
      <c r="AK3802" s="14"/>
      <c r="AL3802" s="14"/>
    </row>
    <row r="3803" spans="1:38">
      <c r="A3803" s="14"/>
      <c r="B3803" s="14"/>
      <c r="C3803" s="14"/>
      <c r="D3803" s="14"/>
      <c r="E3803" s="14"/>
      <c r="F3803" s="14"/>
      <c r="G3803" s="14"/>
      <c r="H3803" s="14"/>
      <c r="I3803" s="14"/>
      <c r="J3803" s="14"/>
      <c r="K3803" s="14"/>
      <c r="L3803" s="14"/>
      <c r="M3803" s="14"/>
      <c r="N3803" s="14"/>
      <c r="O3803" s="14"/>
      <c r="Q3803" s="14" t="str">
        <f>IF(moras!H3795="SI", moras!C3795, "")</f>
        <v/>
      </c>
      <c r="R3803" s="14">
        <f>IF(moras!H3795="NO", moras!C3795, "")</f>
        <v>465906.4</v>
      </c>
      <c r="S3803" s="14">
        <f t="shared" si="62"/>
        <v>-465906.4</v>
      </c>
      <c r="T3803" s="14"/>
      <c r="U3803" s="14"/>
      <c r="V3803" s="14"/>
      <c r="W3803" s="14"/>
      <c r="X3803" s="14"/>
      <c r="Y3803" s="14"/>
      <c r="Z3803" s="14"/>
      <c r="AA3803" s="14"/>
      <c r="AB3803" s="14"/>
      <c r="AC3803" s="14"/>
      <c r="AD3803" s="14"/>
      <c r="AE3803" s="14"/>
      <c r="AF3803" s="14"/>
      <c r="AG3803" s="14"/>
      <c r="AH3803" s="14"/>
      <c r="AI3803" s="14"/>
      <c r="AJ3803" s="14"/>
      <c r="AK3803" s="14"/>
      <c r="AL3803" s="14"/>
    </row>
    <row r="3804" spans="1:38">
      <c r="A3804" s="14"/>
      <c r="B3804" s="14"/>
      <c r="C3804" s="14"/>
      <c r="D3804" s="14"/>
      <c r="E3804" s="14"/>
      <c r="F3804" s="14"/>
      <c r="G3804" s="14"/>
      <c r="H3804" s="14"/>
      <c r="I3804" s="14"/>
      <c r="J3804" s="14"/>
      <c r="K3804" s="14"/>
      <c r="L3804" s="14"/>
      <c r="M3804" s="14"/>
      <c r="N3804" s="14"/>
      <c r="O3804" s="14"/>
      <c r="Q3804" s="14" t="str">
        <f>IF(moras!H3796="SI", moras!C3796, "")</f>
        <v/>
      </c>
      <c r="R3804" s="14">
        <f>IF(moras!H3796="NO", moras!C3796, "")</f>
        <v>297044.99</v>
      </c>
      <c r="S3804" s="14">
        <f t="shared" si="62"/>
        <v>-297044.99</v>
      </c>
      <c r="T3804" s="14"/>
      <c r="U3804" s="14"/>
      <c r="V3804" s="14"/>
      <c r="W3804" s="14"/>
      <c r="X3804" s="14"/>
      <c r="Y3804" s="14"/>
      <c r="Z3804" s="14"/>
      <c r="AA3804" s="14"/>
      <c r="AB3804" s="14"/>
      <c r="AC3804" s="14"/>
      <c r="AD3804" s="14"/>
      <c r="AE3804" s="14"/>
      <c r="AF3804" s="14"/>
      <c r="AG3804" s="14"/>
      <c r="AH3804" s="14"/>
      <c r="AI3804" s="14"/>
      <c r="AJ3804" s="14"/>
      <c r="AK3804" s="14"/>
      <c r="AL3804" s="14"/>
    </row>
    <row r="3805" spans="1:38">
      <c r="A3805" s="14"/>
      <c r="B3805" s="14"/>
      <c r="C3805" s="14"/>
      <c r="D3805" s="14"/>
      <c r="E3805" s="14"/>
      <c r="F3805" s="14"/>
      <c r="G3805" s="14"/>
      <c r="H3805" s="14"/>
      <c r="I3805" s="14"/>
      <c r="J3805" s="14"/>
      <c r="K3805" s="14"/>
      <c r="L3805" s="14"/>
      <c r="M3805" s="14"/>
      <c r="N3805" s="14"/>
      <c r="O3805" s="14"/>
      <c r="Q3805" s="14" t="str">
        <f>IF(moras!H3797="SI", moras!C3797, "")</f>
        <v/>
      </c>
      <c r="R3805" s="14">
        <f>IF(moras!H3797="NO", moras!C3797, "")</f>
        <v>400000</v>
      </c>
      <c r="S3805" s="14">
        <f t="shared" si="62"/>
        <v>-400000</v>
      </c>
      <c r="T3805" s="14"/>
      <c r="U3805" s="14"/>
      <c r="V3805" s="14"/>
      <c r="W3805" s="14"/>
      <c r="X3805" s="14"/>
      <c r="Y3805" s="14"/>
      <c r="Z3805" s="14"/>
      <c r="AA3805" s="14"/>
      <c r="AB3805" s="14"/>
      <c r="AC3805" s="14"/>
      <c r="AD3805" s="14"/>
      <c r="AE3805" s="14"/>
      <c r="AF3805" s="14"/>
      <c r="AG3805" s="14"/>
      <c r="AH3805" s="14"/>
      <c r="AI3805" s="14"/>
      <c r="AJ3805" s="14"/>
      <c r="AK3805" s="14"/>
      <c r="AL3805" s="14"/>
    </row>
    <row r="3806" spans="1:38">
      <c r="A3806" s="14"/>
      <c r="B3806" s="14"/>
      <c r="C3806" s="14"/>
      <c r="D3806" s="14"/>
      <c r="E3806" s="14"/>
      <c r="F3806" s="14"/>
      <c r="G3806" s="14"/>
      <c r="H3806" s="14"/>
      <c r="I3806" s="14"/>
      <c r="J3806" s="14"/>
      <c r="K3806" s="14"/>
      <c r="L3806" s="14"/>
      <c r="M3806" s="14"/>
      <c r="N3806" s="14"/>
      <c r="O3806" s="14"/>
      <c r="Q3806" s="14" t="str">
        <f>IF(moras!H3798="SI", moras!C3798, "")</f>
        <v/>
      </c>
      <c r="R3806" s="14">
        <f>IF(moras!H3798="NO", moras!C3798, "")</f>
        <v>297046</v>
      </c>
      <c r="S3806" s="14">
        <f t="shared" si="62"/>
        <v>-297046</v>
      </c>
      <c r="T3806" s="14"/>
      <c r="U3806" s="14"/>
      <c r="V3806" s="14"/>
      <c r="W3806" s="14"/>
      <c r="X3806" s="14"/>
      <c r="Y3806" s="14"/>
      <c r="Z3806" s="14"/>
      <c r="AA3806" s="14"/>
      <c r="AB3806" s="14"/>
      <c r="AC3806" s="14"/>
      <c r="AD3806" s="14"/>
      <c r="AE3806" s="14"/>
      <c r="AF3806" s="14"/>
      <c r="AG3806" s="14"/>
      <c r="AH3806" s="14"/>
      <c r="AI3806" s="14"/>
      <c r="AJ3806" s="14"/>
      <c r="AK3806" s="14"/>
      <c r="AL3806" s="14"/>
    </row>
    <row r="3807" spans="1:38">
      <c r="A3807" s="14"/>
      <c r="B3807" s="14"/>
      <c r="C3807" s="14"/>
      <c r="D3807" s="14"/>
      <c r="E3807" s="14"/>
      <c r="F3807" s="14"/>
      <c r="G3807" s="14"/>
      <c r="H3807" s="14"/>
      <c r="I3807" s="14"/>
      <c r="J3807" s="14"/>
      <c r="K3807" s="14"/>
      <c r="L3807" s="14"/>
      <c r="M3807" s="14"/>
      <c r="N3807" s="14"/>
      <c r="O3807" s="14"/>
      <c r="Q3807" s="14">
        <f>IF(moras!H3799="SI", moras!C3799, "")</f>
        <v>278030</v>
      </c>
      <c r="R3807" s="14" t="str">
        <f>IF(moras!H3799="NO", moras!C3799, "")</f>
        <v/>
      </c>
      <c r="S3807" s="14" t="e">
        <f t="shared" si="62"/>
        <v>#VALUE!</v>
      </c>
      <c r="T3807" s="14"/>
      <c r="U3807" s="14"/>
      <c r="V3807" s="14"/>
      <c r="W3807" s="14"/>
      <c r="X3807" s="14"/>
      <c r="Y3807" s="14"/>
      <c r="Z3807" s="14"/>
      <c r="AA3807" s="14"/>
      <c r="AB3807" s="14"/>
      <c r="AC3807" s="14"/>
      <c r="AD3807" s="14"/>
      <c r="AE3807" s="14"/>
      <c r="AF3807" s="14"/>
      <c r="AG3807" s="14"/>
      <c r="AH3807" s="14"/>
      <c r="AI3807" s="14"/>
      <c r="AJ3807" s="14"/>
      <c r="AK3807" s="14"/>
      <c r="AL3807" s="14"/>
    </row>
    <row r="3808" spans="1:38">
      <c r="A3808" s="14"/>
      <c r="B3808" s="14"/>
      <c r="C3808" s="14"/>
      <c r="D3808" s="14"/>
      <c r="E3808" s="14"/>
      <c r="F3808" s="14"/>
      <c r="G3808" s="14"/>
      <c r="H3808" s="14"/>
      <c r="I3808" s="14"/>
      <c r="J3808" s="14"/>
      <c r="K3808" s="14"/>
      <c r="L3808" s="14"/>
      <c r="M3808" s="14"/>
      <c r="N3808" s="14"/>
      <c r="O3808" s="14"/>
      <c r="Q3808" s="14" t="str">
        <f>IF(moras!H3800="SI", moras!C3800, "")</f>
        <v/>
      </c>
      <c r="R3808" s="14">
        <f>IF(moras!H3800="NO", moras!C3800, "")</f>
        <v>404467</v>
      </c>
      <c r="S3808" s="14">
        <f t="shared" si="62"/>
        <v>-404467</v>
      </c>
      <c r="T3808" s="14"/>
      <c r="U3808" s="14"/>
      <c r="V3808" s="14"/>
      <c r="W3808" s="14"/>
      <c r="X3808" s="14"/>
      <c r="Y3808" s="14"/>
      <c r="Z3808" s="14"/>
      <c r="AA3808" s="14"/>
      <c r="AB3808" s="14"/>
      <c r="AC3808" s="14"/>
      <c r="AD3808" s="14"/>
      <c r="AE3808" s="14"/>
      <c r="AF3808" s="14"/>
      <c r="AG3808" s="14"/>
      <c r="AH3808" s="14"/>
      <c r="AI3808" s="14"/>
      <c r="AJ3808" s="14"/>
      <c r="AK3808" s="14"/>
      <c r="AL3808" s="14"/>
    </row>
    <row r="3809" spans="1:38">
      <c r="A3809" s="14"/>
      <c r="B3809" s="14"/>
      <c r="C3809" s="14"/>
      <c r="D3809" s="14"/>
      <c r="E3809" s="14"/>
      <c r="F3809" s="14"/>
      <c r="G3809" s="14"/>
      <c r="H3809" s="14"/>
      <c r="I3809" s="14"/>
      <c r="J3809" s="14"/>
      <c r="K3809" s="14"/>
      <c r="L3809" s="14"/>
      <c r="M3809" s="14"/>
      <c r="N3809" s="14"/>
      <c r="O3809" s="14"/>
      <c r="Q3809" s="14" t="str">
        <f>IF(moras!H3801="SI", moras!C3801, "")</f>
        <v/>
      </c>
      <c r="R3809" s="14">
        <f>IF(moras!H3801="NO", moras!C3801, "")</f>
        <v>954415.34</v>
      </c>
      <c r="S3809" s="14">
        <f t="shared" si="62"/>
        <v>-954415.34</v>
      </c>
      <c r="T3809" s="14"/>
      <c r="U3809" s="14"/>
      <c r="V3809" s="14"/>
      <c r="W3809" s="14"/>
      <c r="X3809" s="14"/>
      <c r="Y3809" s="14"/>
      <c r="Z3809" s="14"/>
      <c r="AA3809" s="14"/>
      <c r="AB3809" s="14"/>
      <c r="AC3809" s="14"/>
      <c r="AD3809" s="14"/>
      <c r="AE3809" s="14"/>
      <c r="AF3809" s="14"/>
      <c r="AG3809" s="14"/>
      <c r="AH3809" s="14"/>
      <c r="AI3809" s="14"/>
      <c r="AJ3809" s="14"/>
      <c r="AK3809" s="14"/>
      <c r="AL3809" s="14"/>
    </row>
    <row r="3810" spans="1:38">
      <c r="A3810" s="14"/>
      <c r="B3810" s="14"/>
      <c r="C3810" s="14"/>
      <c r="D3810" s="14"/>
      <c r="E3810" s="14"/>
      <c r="F3810" s="14"/>
      <c r="G3810" s="14"/>
      <c r="H3810" s="14"/>
      <c r="I3810" s="14"/>
      <c r="J3810" s="14"/>
      <c r="K3810" s="14"/>
      <c r="L3810" s="14"/>
      <c r="M3810" s="14"/>
      <c r="N3810" s="14"/>
      <c r="O3810" s="14"/>
      <c r="Q3810" s="14" t="str">
        <f>IF(moras!H3802="SI", moras!C3802, "")</f>
        <v/>
      </c>
      <c r="R3810" s="14">
        <f>IF(moras!H3802="NO", moras!C3802, "")</f>
        <v>494792</v>
      </c>
      <c r="S3810" s="14">
        <f t="shared" si="62"/>
        <v>-494792</v>
      </c>
      <c r="T3810" s="14"/>
      <c r="U3810" s="14"/>
      <c r="V3810" s="14"/>
      <c r="W3810" s="14"/>
      <c r="X3810" s="14"/>
      <c r="Y3810" s="14"/>
      <c r="Z3810" s="14"/>
      <c r="AA3810" s="14"/>
      <c r="AB3810" s="14"/>
      <c r="AC3810" s="14"/>
      <c r="AD3810" s="14"/>
      <c r="AE3810" s="14"/>
      <c r="AF3810" s="14"/>
      <c r="AG3810" s="14"/>
      <c r="AH3810" s="14"/>
      <c r="AI3810" s="14"/>
      <c r="AJ3810" s="14"/>
      <c r="AK3810" s="14"/>
      <c r="AL3810" s="14"/>
    </row>
    <row r="3811" spans="1:38">
      <c r="A3811" s="14"/>
      <c r="B3811" s="14"/>
      <c r="C3811" s="14"/>
      <c r="D3811" s="14"/>
      <c r="E3811" s="14"/>
      <c r="F3811" s="14"/>
      <c r="G3811" s="14"/>
      <c r="H3811" s="14"/>
      <c r="I3811" s="14"/>
      <c r="J3811" s="14"/>
      <c r="K3811" s="14"/>
      <c r="L3811" s="14"/>
      <c r="M3811" s="14"/>
      <c r="N3811" s="14"/>
      <c r="O3811" s="14"/>
      <c r="Q3811" s="14" t="str">
        <f>IF(moras!H3803="SI", moras!C3803, "")</f>
        <v/>
      </c>
      <c r="R3811" s="14">
        <f>IF(moras!H3803="NO", moras!C3803, "")</f>
        <v>405798</v>
      </c>
      <c r="S3811" s="14">
        <f t="shared" si="62"/>
        <v>-405798</v>
      </c>
      <c r="T3811" s="14"/>
      <c r="U3811" s="14"/>
      <c r="V3811" s="14"/>
      <c r="W3811" s="14"/>
      <c r="X3811" s="14"/>
      <c r="Y3811" s="14"/>
      <c r="Z3811" s="14"/>
      <c r="AA3811" s="14"/>
      <c r="AB3811" s="14"/>
      <c r="AC3811" s="14"/>
      <c r="AD3811" s="14"/>
      <c r="AE3811" s="14"/>
      <c r="AF3811" s="14"/>
      <c r="AG3811" s="14"/>
      <c r="AH3811" s="14"/>
      <c r="AI3811" s="14"/>
      <c r="AJ3811" s="14"/>
      <c r="AK3811" s="14"/>
      <c r="AL3811" s="14"/>
    </row>
    <row r="3812" spans="1:38">
      <c r="A3812" s="14"/>
      <c r="B3812" s="14"/>
      <c r="C3812" s="14"/>
      <c r="D3812" s="14"/>
      <c r="E3812" s="14"/>
      <c r="F3812" s="14"/>
      <c r="G3812" s="14"/>
      <c r="H3812" s="14"/>
      <c r="I3812" s="14"/>
      <c r="J3812" s="14"/>
      <c r="K3812" s="14"/>
      <c r="L3812" s="14"/>
      <c r="M3812" s="14"/>
      <c r="N3812" s="14"/>
      <c r="O3812" s="14"/>
      <c r="Q3812" s="14" t="str">
        <f>IF(moras!H3804="SI", moras!C3804, "")</f>
        <v/>
      </c>
      <c r="R3812" s="14">
        <f>IF(moras!H3804="NO", moras!C3804, "")</f>
        <v>274453.13</v>
      </c>
      <c r="S3812" s="14">
        <f t="shared" si="62"/>
        <v>-274453.13</v>
      </c>
      <c r="T3812" s="14"/>
      <c r="U3812" s="14"/>
      <c r="V3812" s="14"/>
      <c r="W3812" s="14"/>
      <c r="X3812" s="14"/>
      <c r="Y3812" s="14"/>
      <c r="Z3812" s="14"/>
      <c r="AA3812" s="14"/>
      <c r="AB3812" s="14"/>
      <c r="AC3812" s="14"/>
      <c r="AD3812" s="14"/>
      <c r="AE3812" s="14"/>
      <c r="AF3812" s="14"/>
      <c r="AG3812" s="14"/>
      <c r="AH3812" s="14"/>
      <c r="AI3812" s="14"/>
      <c r="AJ3812" s="14"/>
      <c r="AK3812" s="14"/>
      <c r="AL3812" s="14"/>
    </row>
    <row r="3813" spans="1:38">
      <c r="A3813" s="14"/>
      <c r="B3813" s="14"/>
      <c r="C3813" s="14"/>
      <c r="D3813" s="14"/>
      <c r="E3813" s="14"/>
      <c r="F3813" s="14"/>
      <c r="G3813" s="14"/>
      <c r="H3813" s="14"/>
      <c r="I3813" s="14"/>
      <c r="J3813" s="14"/>
      <c r="K3813" s="14"/>
      <c r="L3813" s="14"/>
      <c r="M3813" s="14"/>
      <c r="N3813" s="14"/>
      <c r="O3813" s="14"/>
      <c r="Q3813" s="14" t="str">
        <f>IF(moras!H3805="SI", moras!C3805, "")</f>
        <v/>
      </c>
      <c r="R3813" s="14">
        <f>IF(moras!H3805="NO", moras!C3805, "")</f>
        <v>411350</v>
      </c>
      <c r="S3813" s="14">
        <f t="shared" si="62"/>
        <v>-411350</v>
      </c>
      <c r="T3813" s="14"/>
      <c r="U3813" s="14"/>
      <c r="V3813" s="14"/>
      <c r="W3813" s="14"/>
      <c r="X3813" s="14"/>
      <c r="Y3813" s="14"/>
      <c r="Z3813" s="14"/>
      <c r="AA3813" s="14"/>
      <c r="AB3813" s="14"/>
      <c r="AC3813" s="14"/>
      <c r="AD3813" s="14"/>
      <c r="AE3813" s="14"/>
      <c r="AF3813" s="14"/>
      <c r="AG3813" s="14"/>
      <c r="AH3813" s="14"/>
      <c r="AI3813" s="14"/>
      <c r="AJ3813" s="14"/>
      <c r="AK3813" s="14"/>
      <c r="AL3813" s="14"/>
    </row>
    <row r="3814" spans="1:38">
      <c r="A3814" s="14"/>
      <c r="B3814" s="14"/>
      <c r="C3814" s="14"/>
      <c r="D3814" s="14"/>
      <c r="E3814" s="14"/>
      <c r="F3814" s="14"/>
      <c r="G3814" s="14"/>
      <c r="H3814" s="14"/>
      <c r="I3814" s="14"/>
      <c r="J3814" s="14"/>
      <c r="K3814" s="14"/>
      <c r="L3814" s="14"/>
      <c r="M3814" s="14"/>
      <c r="N3814" s="14"/>
      <c r="O3814" s="14"/>
      <c r="Q3814" s="14">
        <f>IF(moras!H3806="SI", moras!C3806, "")</f>
        <v>1586316</v>
      </c>
      <c r="R3814" s="14" t="str">
        <f>IF(moras!H3806="NO", moras!C3806, "")</f>
        <v/>
      </c>
      <c r="S3814" s="14" t="e">
        <f t="shared" si="62"/>
        <v>#VALUE!</v>
      </c>
      <c r="T3814" s="14"/>
      <c r="U3814" s="14"/>
      <c r="V3814" s="14"/>
      <c r="W3814" s="14"/>
      <c r="X3814" s="14"/>
      <c r="Y3814" s="14"/>
      <c r="Z3814" s="14"/>
      <c r="AA3814" s="14"/>
      <c r="AB3814" s="14"/>
      <c r="AC3814" s="14"/>
      <c r="AD3814" s="14"/>
      <c r="AE3814" s="14"/>
      <c r="AF3814" s="14"/>
      <c r="AG3814" s="14"/>
      <c r="AH3814" s="14"/>
      <c r="AI3814" s="14"/>
      <c r="AJ3814" s="14"/>
      <c r="AK3814" s="14"/>
      <c r="AL3814" s="14"/>
    </row>
    <row r="3815" spans="1:38">
      <c r="A3815" s="14"/>
      <c r="B3815" s="14"/>
      <c r="C3815" s="14"/>
      <c r="D3815" s="14"/>
      <c r="E3815" s="14"/>
      <c r="F3815" s="14"/>
      <c r="G3815" s="14"/>
      <c r="H3815" s="14"/>
      <c r="I3815" s="14"/>
      <c r="J3815" s="14"/>
      <c r="K3815" s="14"/>
      <c r="L3815" s="14"/>
      <c r="M3815" s="14"/>
      <c r="N3815" s="14"/>
      <c r="O3815" s="14"/>
      <c r="Q3815" s="14" t="str">
        <f>IF(moras!H3807="SI", moras!C3807, "")</f>
        <v/>
      </c>
      <c r="R3815" s="14">
        <f>IF(moras!H3807="NO", moras!C3807, "")</f>
        <v>221483.33</v>
      </c>
      <c r="S3815" s="14">
        <f t="shared" si="62"/>
        <v>-221483.33</v>
      </c>
      <c r="T3815" s="14"/>
      <c r="U3815" s="14"/>
      <c r="V3815" s="14"/>
      <c r="W3815" s="14"/>
      <c r="X3815" s="14"/>
      <c r="Y3815" s="14"/>
      <c r="Z3815" s="14"/>
      <c r="AA3815" s="14"/>
      <c r="AB3815" s="14"/>
      <c r="AC3815" s="14"/>
      <c r="AD3815" s="14"/>
      <c r="AE3815" s="14"/>
      <c r="AF3815" s="14"/>
      <c r="AG3815" s="14"/>
      <c r="AH3815" s="14"/>
      <c r="AI3815" s="14"/>
      <c r="AJ3815" s="14"/>
      <c r="AK3815" s="14"/>
      <c r="AL3815" s="14"/>
    </row>
    <row r="3816" spans="1:38">
      <c r="A3816" s="14"/>
      <c r="B3816" s="14"/>
      <c r="C3816" s="14"/>
      <c r="D3816" s="14"/>
      <c r="E3816" s="14"/>
      <c r="F3816" s="14"/>
      <c r="G3816" s="14"/>
      <c r="H3816" s="14"/>
      <c r="I3816" s="14"/>
      <c r="J3816" s="14"/>
      <c r="K3816" s="14"/>
      <c r="L3816" s="14"/>
      <c r="M3816" s="14"/>
      <c r="N3816" s="14"/>
      <c r="O3816" s="14"/>
      <c r="Q3816" s="14" t="str">
        <f>IF(moras!H3808="SI", moras!C3808, "")</f>
        <v/>
      </c>
      <c r="R3816" s="14">
        <f>IF(moras!H3808="NO", moras!C3808, "")</f>
        <v>297046</v>
      </c>
      <c r="S3816" s="14">
        <f t="shared" si="62"/>
        <v>-297046</v>
      </c>
      <c r="T3816" s="14"/>
      <c r="U3816" s="14"/>
      <c r="V3816" s="14"/>
      <c r="W3816" s="14"/>
      <c r="X3816" s="14"/>
      <c r="Y3816" s="14"/>
      <c r="Z3816" s="14"/>
      <c r="AA3816" s="14"/>
      <c r="AB3816" s="14"/>
      <c r="AC3816" s="14"/>
      <c r="AD3816" s="14"/>
      <c r="AE3816" s="14"/>
      <c r="AF3816" s="14"/>
      <c r="AG3816" s="14"/>
      <c r="AH3816" s="14"/>
      <c r="AI3816" s="14"/>
      <c r="AJ3816" s="14"/>
      <c r="AK3816" s="14"/>
      <c r="AL3816" s="14"/>
    </row>
    <row r="3817" spans="1:38">
      <c r="A3817" s="14"/>
      <c r="B3817" s="14"/>
      <c r="C3817" s="14"/>
      <c r="D3817" s="14"/>
      <c r="E3817" s="14"/>
      <c r="F3817" s="14"/>
      <c r="G3817" s="14"/>
      <c r="H3817" s="14"/>
      <c r="I3817" s="14"/>
      <c r="J3817" s="14"/>
      <c r="K3817" s="14"/>
      <c r="L3817" s="14"/>
      <c r="M3817" s="14"/>
      <c r="N3817" s="14"/>
      <c r="O3817" s="14"/>
      <c r="Q3817" s="14" t="str">
        <f>IF(moras!H3809="SI", moras!C3809, "")</f>
        <v/>
      </c>
      <c r="R3817" s="14">
        <f>IF(moras!H3809="NO", moras!C3809, "")</f>
        <v>355311.73</v>
      </c>
      <c r="S3817" s="14">
        <f t="shared" si="62"/>
        <v>-355311.73</v>
      </c>
      <c r="T3817" s="14"/>
      <c r="U3817" s="14"/>
      <c r="V3817" s="14"/>
      <c r="W3817" s="14"/>
      <c r="X3817" s="14"/>
      <c r="Y3817" s="14"/>
      <c r="Z3817" s="14"/>
      <c r="AA3817" s="14"/>
      <c r="AB3817" s="14"/>
      <c r="AC3817" s="14"/>
      <c r="AD3817" s="14"/>
      <c r="AE3817" s="14"/>
      <c r="AF3817" s="14"/>
      <c r="AG3817" s="14"/>
      <c r="AH3817" s="14"/>
      <c r="AI3817" s="14"/>
      <c r="AJ3817" s="14"/>
      <c r="AK3817" s="14"/>
      <c r="AL3817" s="14"/>
    </row>
    <row r="3818" spans="1:38">
      <c r="A3818" s="14"/>
      <c r="B3818" s="14"/>
      <c r="C3818" s="14"/>
      <c r="D3818" s="14"/>
      <c r="E3818" s="14"/>
      <c r="F3818" s="14"/>
      <c r="G3818" s="14"/>
      <c r="H3818" s="14"/>
      <c r="I3818" s="14"/>
      <c r="J3818" s="14"/>
      <c r="K3818" s="14"/>
      <c r="L3818" s="14"/>
      <c r="M3818" s="14"/>
      <c r="N3818" s="14"/>
      <c r="O3818" s="14"/>
      <c r="Q3818" s="14" t="str">
        <f>IF(moras!H3810="SI", moras!C3810, "")</f>
        <v/>
      </c>
      <c r="R3818" s="14">
        <f>IF(moras!H3810="NO", moras!C3810, "")</f>
        <v>632709.64</v>
      </c>
      <c r="S3818" s="14">
        <f t="shared" si="62"/>
        <v>-632709.64</v>
      </c>
      <c r="T3818" s="14"/>
      <c r="U3818" s="14"/>
      <c r="V3818" s="14"/>
      <c r="W3818" s="14"/>
      <c r="X3818" s="14"/>
      <c r="Y3818" s="14"/>
      <c r="Z3818" s="14"/>
      <c r="AA3818" s="14"/>
      <c r="AB3818" s="14"/>
      <c r="AC3818" s="14"/>
      <c r="AD3818" s="14"/>
      <c r="AE3818" s="14"/>
      <c r="AF3818" s="14"/>
      <c r="AG3818" s="14"/>
      <c r="AH3818" s="14"/>
      <c r="AI3818" s="14"/>
      <c r="AJ3818" s="14"/>
      <c r="AK3818" s="14"/>
      <c r="AL3818" s="14"/>
    </row>
    <row r="3819" spans="1:38">
      <c r="A3819" s="14"/>
      <c r="B3819" s="14"/>
      <c r="C3819" s="14"/>
      <c r="D3819" s="14"/>
      <c r="E3819" s="14"/>
      <c r="F3819" s="14"/>
      <c r="G3819" s="14"/>
      <c r="H3819" s="14"/>
      <c r="I3819" s="14"/>
      <c r="J3819" s="14"/>
      <c r="K3819" s="14"/>
      <c r="L3819" s="14"/>
      <c r="M3819" s="14"/>
      <c r="N3819" s="14"/>
      <c r="O3819" s="14"/>
      <c r="Q3819" s="14">
        <f>IF(moras!H3811="SI", moras!C3811, "")</f>
        <v>305152</v>
      </c>
      <c r="R3819" s="14" t="str">
        <f>IF(moras!H3811="NO", moras!C3811, "")</f>
        <v/>
      </c>
      <c r="S3819" s="14" t="e">
        <f t="shared" si="62"/>
        <v>#VALUE!</v>
      </c>
      <c r="T3819" s="14"/>
      <c r="U3819" s="14"/>
      <c r="V3819" s="14"/>
      <c r="W3819" s="14"/>
      <c r="X3819" s="14"/>
      <c r="Y3819" s="14"/>
      <c r="Z3819" s="14"/>
      <c r="AA3819" s="14"/>
      <c r="AB3819" s="14"/>
      <c r="AC3819" s="14"/>
      <c r="AD3819" s="14"/>
      <c r="AE3819" s="14"/>
      <c r="AF3819" s="14"/>
      <c r="AG3819" s="14"/>
      <c r="AH3819" s="14"/>
      <c r="AI3819" s="14"/>
      <c r="AJ3819" s="14"/>
      <c r="AK3819" s="14"/>
      <c r="AL3819" s="14"/>
    </row>
    <row r="3820" spans="1:38">
      <c r="A3820" s="14"/>
      <c r="B3820" s="14"/>
      <c r="C3820" s="14"/>
      <c r="D3820" s="14"/>
      <c r="E3820" s="14"/>
      <c r="F3820" s="14"/>
      <c r="G3820" s="14"/>
      <c r="H3820" s="14"/>
      <c r="I3820" s="14"/>
      <c r="J3820" s="14"/>
      <c r="K3820" s="14"/>
      <c r="L3820" s="14"/>
      <c r="M3820" s="14"/>
      <c r="N3820" s="14"/>
      <c r="O3820" s="14"/>
      <c r="Q3820" s="14">
        <f>IF(moras!H3812="SI", moras!C3812, "")</f>
        <v>347514</v>
      </c>
      <c r="R3820" s="14" t="str">
        <f>IF(moras!H3812="NO", moras!C3812, "")</f>
        <v/>
      </c>
      <c r="S3820" s="14" t="e">
        <f t="shared" si="62"/>
        <v>#VALUE!</v>
      </c>
      <c r="T3820" s="14"/>
      <c r="U3820" s="14"/>
      <c r="V3820" s="14"/>
      <c r="W3820" s="14"/>
      <c r="X3820" s="14"/>
      <c r="Y3820" s="14"/>
      <c r="Z3820" s="14"/>
      <c r="AA3820" s="14"/>
      <c r="AB3820" s="14"/>
      <c r="AC3820" s="14"/>
      <c r="AD3820" s="14"/>
      <c r="AE3820" s="14"/>
      <c r="AF3820" s="14"/>
      <c r="AG3820" s="14"/>
      <c r="AH3820" s="14"/>
      <c r="AI3820" s="14"/>
      <c r="AJ3820" s="14"/>
      <c r="AK3820" s="14"/>
      <c r="AL3820" s="14"/>
    </row>
    <row r="3821" spans="1:38">
      <c r="A3821" s="14"/>
      <c r="B3821" s="14"/>
      <c r="C3821" s="14"/>
      <c r="D3821" s="14"/>
      <c r="E3821" s="14"/>
      <c r="F3821" s="14"/>
      <c r="G3821" s="14"/>
      <c r="H3821" s="14"/>
      <c r="I3821" s="14"/>
      <c r="J3821" s="14"/>
      <c r="K3821" s="14"/>
      <c r="L3821" s="14"/>
      <c r="M3821" s="14"/>
      <c r="N3821" s="14"/>
      <c r="O3821" s="14"/>
      <c r="Q3821" s="14" t="str">
        <f>IF(moras!H3813="SI", moras!C3813, "")</f>
        <v/>
      </c>
      <c r="R3821" s="14">
        <f>IF(moras!H3813="NO", moras!C3813, "")</f>
        <v>461827</v>
      </c>
      <c r="S3821" s="14">
        <f t="shared" si="62"/>
        <v>-461827</v>
      </c>
      <c r="T3821" s="14"/>
      <c r="U3821" s="14"/>
      <c r="V3821" s="14"/>
      <c r="W3821" s="14"/>
      <c r="X3821" s="14"/>
      <c r="Y3821" s="14"/>
      <c r="Z3821" s="14"/>
      <c r="AA3821" s="14"/>
      <c r="AB3821" s="14"/>
      <c r="AC3821" s="14"/>
      <c r="AD3821" s="14"/>
      <c r="AE3821" s="14"/>
      <c r="AF3821" s="14"/>
      <c r="AG3821" s="14"/>
      <c r="AH3821" s="14"/>
      <c r="AI3821" s="14"/>
      <c r="AJ3821" s="14"/>
      <c r="AK3821" s="14"/>
      <c r="AL3821" s="14"/>
    </row>
    <row r="3822" spans="1:38">
      <c r="A3822" s="14"/>
      <c r="B3822" s="14"/>
      <c r="C3822" s="14"/>
      <c r="D3822" s="14"/>
      <c r="E3822" s="14"/>
      <c r="F3822" s="14"/>
      <c r="G3822" s="14"/>
      <c r="H3822" s="14"/>
      <c r="I3822" s="14"/>
      <c r="J3822" s="14"/>
      <c r="K3822" s="14"/>
      <c r="L3822" s="14"/>
      <c r="M3822" s="14"/>
      <c r="N3822" s="14"/>
      <c r="O3822" s="14"/>
      <c r="Q3822" s="14">
        <f>IF(moras!H3814="SI", moras!C3814, "")</f>
        <v>297050</v>
      </c>
      <c r="R3822" s="14" t="str">
        <f>IF(moras!H3814="NO", moras!C3814, "")</f>
        <v/>
      </c>
      <c r="S3822" s="14" t="e">
        <f t="shared" si="62"/>
        <v>#VALUE!</v>
      </c>
      <c r="T3822" s="14"/>
      <c r="U3822" s="14"/>
      <c r="V3822" s="14"/>
      <c r="W3822" s="14"/>
      <c r="X3822" s="14"/>
      <c r="Y3822" s="14"/>
      <c r="Z3822" s="14"/>
      <c r="AA3822" s="14"/>
      <c r="AB3822" s="14"/>
      <c r="AC3822" s="14"/>
      <c r="AD3822" s="14"/>
      <c r="AE3822" s="14"/>
      <c r="AF3822" s="14"/>
      <c r="AG3822" s="14"/>
      <c r="AH3822" s="14"/>
      <c r="AI3822" s="14"/>
      <c r="AJ3822" s="14"/>
      <c r="AK3822" s="14"/>
      <c r="AL3822" s="14"/>
    </row>
    <row r="3823" spans="1:38">
      <c r="A3823" s="14"/>
      <c r="B3823" s="14"/>
      <c r="C3823" s="14"/>
      <c r="D3823" s="14"/>
      <c r="E3823" s="14"/>
      <c r="F3823" s="14"/>
      <c r="G3823" s="14"/>
      <c r="H3823" s="14"/>
      <c r="I3823" s="14"/>
      <c r="J3823" s="14"/>
      <c r="K3823" s="14"/>
      <c r="L3823" s="14"/>
      <c r="M3823" s="14"/>
      <c r="N3823" s="14"/>
      <c r="O3823" s="14"/>
      <c r="Q3823" s="14">
        <f>IF(moras!H3815="SI", moras!C3815, "")</f>
        <v>740950</v>
      </c>
      <c r="R3823" s="14" t="str">
        <f>IF(moras!H3815="NO", moras!C3815, "")</f>
        <v/>
      </c>
      <c r="S3823" s="14" t="e">
        <f t="shared" si="62"/>
        <v>#VALUE!</v>
      </c>
      <c r="T3823" s="14"/>
      <c r="U3823" s="14"/>
      <c r="V3823" s="14"/>
      <c r="W3823" s="14"/>
      <c r="X3823" s="14"/>
      <c r="Y3823" s="14"/>
      <c r="Z3823" s="14"/>
      <c r="AA3823" s="14"/>
      <c r="AB3823" s="14"/>
      <c r="AC3823" s="14"/>
      <c r="AD3823" s="14"/>
      <c r="AE3823" s="14"/>
      <c r="AF3823" s="14"/>
      <c r="AG3823" s="14"/>
      <c r="AH3823" s="14"/>
      <c r="AI3823" s="14"/>
      <c r="AJ3823" s="14"/>
      <c r="AK3823" s="14"/>
      <c r="AL3823" s="14"/>
    </row>
    <row r="3824" spans="1:38">
      <c r="A3824" s="14"/>
      <c r="B3824" s="14"/>
      <c r="C3824" s="14"/>
      <c r="D3824" s="14"/>
      <c r="E3824" s="14"/>
      <c r="F3824" s="14"/>
      <c r="G3824" s="14"/>
      <c r="H3824" s="14"/>
      <c r="I3824" s="14"/>
      <c r="J3824" s="14"/>
      <c r="K3824" s="14"/>
      <c r="L3824" s="14"/>
      <c r="M3824" s="14"/>
      <c r="N3824" s="14"/>
      <c r="O3824" s="14"/>
      <c r="Q3824" s="14">
        <f>IF(moras!H3816="SI", moras!C3816, "")</f>
        <v>457581</v>
      </c>
      <c r="R3824" s="14" t="str">
        <f>IF(moras!H3816="NO", moras!C3816, "")</f>
        <v/>
      </c>
      <c r="S3824" s="14" t="e">
        <f t="shared" si="62"/>
        <v>#VALUE!</v>
      </c>
      <c r="T3824" s="14"/>
      <c r="U3824" s="14"/>
      <c r="V3824" s="14"/>
      <c r="W3824" s="14"/>
      <c r="X3824" s="14"/>
      <c r="Y3824" s="14"/>
      <c r="Z3824" s="14"/>
      <c r="AA3824" s="14"/>
      <c r="AB3824" s="14"/>
      <c r="AC3824" s="14"/>
      <c r="AD3824" s="14"/>
      <c r="AE3824" s="14"/>
      <c r="AF3824" s="14"/>
      <c r="AG3824" s="14"/>
      <c r="AH3824" s="14"/>
      <c r="AI3824" s="14"/>
      <c r="AJ3824" s="14"/>
      <c r="AK3824" s="14"/>
      <c r="AL3824" s="14"/>
    </row>
    <row r="3825" spans="1:38">
      <c r="A3825" s="14"/>
      <c r="B3825" s="14"/>
      <c r="C3825" s="14"/>
      <c r="D3825" s="14"/>
      <c r="E3825" s="14"/>
      <c r="F3825" s="14"/>
      <c r="G3825" s="14"/>
      <c r="H3825" s="14"/>
      <c r="I3825" s="14"/>
      <c r="J3825" s="14"/>
      <c r="K3825" s="14"/>
      <c r="L3825" s="14"/>
      <c r="M3825" s="14"/>
      <c r="N3825" s="14"/>
      <c r="O3825" s="14"/>
      <c r="Q3825" s="14" t="str">
        <f>IF(moras!H3817="SI", moras!C3817, "")</f>
        <v/>
      </c>
      <c r="R3825" s="14">
        <f>IF(moras!H3817="NO", moras!C3817, "")</f>
        <v>800000</v>
      </c>
      <c r="S3825" s="14">
        <f t="shared" si="62"/>
        <v>-800000</v>
      </c>
      <c r="T3825" s="14"/>
      <c r="U3825" s="14"/>
      <c r="V3825" s="14"/>
      <c r="W3825" s="14"/>
      <c r="X3825" s="14"/>
      <c r="Y3825" s="14"/>
      <c r="Z3825" s="14"/>
      <c r="AA3825" s="14"/>
      <c r="AB3825" s="14"/>
      <c r="AC3825" s="14"/>
      <c r="AD3825" s="14"/>
      <c r="AE3825" s="14"/>
      <c r="AF3825" s="14"/>
      <c r="AG3825" s="14"/>
      <c r="AH3825" s="14"/>
      <c r="AI3825" s="14"/>
      <c r="AJ3825" s="14"/>
      <c r="AK3825" s="14"/>
      <c r="AL3825" s="14"/>
    </row>
    <row r="3826" spans="1:38">
      <c r="A3826" s="14"/>
      <c r="B3826" s="14"/>
      <c r="C3826" s="14"/>
      <c r="D3826" s="14"/>
      <c r="E3826" s="14"/>
      <c r="F3826" s="14"/>
      <c r="G3826" s="14"/>
      <c r="H3826" s="14"/>
      <c r="I3826" s="14"/>
      <c r="J3826" s="14"/>
      <c r="K3826" s="14"/>
      <c r="L3826" s="14"/>
      <c r="M3826" s="14"/>
      <c r="N3826" s="14"/>
      <c r="O3826" s="14"/>
      <c r="Q3826" s="14" t="str">
        <f>IF(moras!H3818="SI", moras!C3818, "")</f>
        <v/>
      </c>
      <c r="R3826" s="14">
        <f>IF(moras!H3818="NO", moras!C3818, "")</f>
        <v>1725596</v>
      </c>
      <c r="S3826" s="14">
        <f t="shared" si="62"/>
        <v>-1725596</v>
      </c>
      <c r="T3826" s="14"/>
      <c r="U3826" s="14"/>
      <c r="V3826" s="14"/>
      <c r="W3826" s="14"/>
      <c r="X3826" s="14"/>
      <c r="Y3826" s="14"/>
      <c r="Z3826" s="14"/>
      <c r="AA3826" s="14"/>
      <c r="AB3826" s="14"/>
      <c r="AC3826" s="14"/>
      <c r="AD3826" s="14"/>
      <c r="AE3826" s="14"/>
      <c r="AF3826" s="14"/>
      <c r="AG3826" s="14"/>
      <c r="AH3826" s="14"/>
      <c r="AI3826" s="14"/>
      <c r="AJ3826" s="14"/>
      <c r="AK3826" s="14"/>
      <c r="AL3826" s="14"/>
    </row>
    <row r="3827" spans="1:38">
      <c r="A3827" s="14"/>
      <c r="B3827" s="14"/>
      <c r="C3827" s="14"/>
      <c r="D3827" s="14"/>
      <c r="E3827" s="14"/>
      <c r="F3827" s="14"/>
      <c r="G3827" s="14"/>
      <c r="H3827" s="14"/>
      <c r="I3827" s="14"/>
      <c r="J3827" s="14"/>
      <c r="K3827" s="14"/>
      <c r="L3827" s="14"/>
      <c r="M3827" s="14"/>
      <c r="N3827" s="14"/>
      <c r="O3827" s="14"/>
      <c r="Q3827" s="14">
        <f>IF(moras!H3819="SI", moras!C3819, "")</f>
        <v>322000</v>
      </c>
      <c r="R3827" s="14" t="str">
        <f>IF(moras!H3819="NO", moras!C3819, "")</f>
        <v/>
      </c>
      <c r="S3827" s="14" t="e">
        <f t="shared" si="62"/>
        <v>#VALUE!</v>
      </c>
      <c r="T3827" s="14"/>
      <c r="U3827" s="14"/>
      <c r="V3827" s="14"/>
      <c r="W3827" s="14"/>
      <c r="X3827" s="14"/>
      <c r="Y3827" s="14"/>
      <c r="Z3827" s="14"/>
      <c r="AA3827" s="14"/>
      <c r="AB3827" s="14"/>
      <c r="AC3827" s="14"/>
      <c r="AD3827" s="14"/>
      <c r="AE3827" s="14"/>
      <c r="AF3827" s="14"/>
      <c r="AG3827" s="14"/>
      <c r="AH3827" s="14"/>
      <c r="AI3827" s="14"/>
      <c r="AJ3827" s="14"/>
      <c r="AK3827" s="14"/>
      <c r="AL3827" s="14"/>
    </row>
    <row r="3828" spans="1:38">
      <c r="A3828" s="14"/>
      <c r="B3828" s="14"/>
      <c r="C3828" s="14"/>
      <c r="D3828" s="14"/>
      <c r="E3828" s="14"/>
      <c r="F3828" s="14"/>
      <c r="G3828" s="14"/>
      <c r="H3828" s="14"/>
      <c r="I3828" s="14"/>
      <c r="J3828" s="14"/>
      <c r="K3828" s="14"/>
      <c r="L3828" s="14"/>
      <c r="M3828" s="14"/>
      <c r="N3828" s="14"/>
      <c r="O3828" s="14"/>
      <c r="Q3828" s="14" t="str">
        <f>IF(moras!H3820="SI", moras!C3820, "")</f>
        <v/>
      </c>
      <c r="R3828" s="14">
        <f>IF(moras!H3820="NO", moras!C3820, "")</f>
        <v>1099684.5</v>
      </c>
      <c r="S3828" s="14">
        <f t="shared" si="62"/>
        <v>-1099684.5</v>
      </c>
      <c r="T3828" s="14"/>
      <c r="U3828" s="14"/>
      <c r="V3828" s="14"/>
      <c r="W3828" s="14"/>
      <c r="X3828" s="14"/>
      <c r="Y3828" s="14"/>
      <c r="Z3828" s="14"/>
      <c r="AA3828" s="14"/>
      <c r="AB3828" s="14"/>
      <c r="AC3828" s="14"/>
      <c r="AD3828" s="14"/>
      <c r="AE3828" s="14"/>
      <c r="AF3828" s="14"/>
      <c r="AG3828" s="14"/>
      <c r="AH3828" s="14"/>
      <c r="AI3828" s="14"/>
      <c r="AJ3828" s="14"/>
      <c r="AK3828" s="14"/>
      <c r="AL3828" s="14"/>
    </row>
    <row r="3829" spans="1:38">
      <c r="A3829" s="14"/>
      <c r="B3829" s="14"/>
      <c r="C3829" s="14"/>
      <c r="D3829" s="14"/>
      <c r="E3829" s="14"/>
      <c r="F3829" s="14"/>
      <c r="G3829" s="14"/>
      <c r="H3829" s="14"/>
      <c r="I3829" s="14"/>
      <c r="J3829" s="14"/>
      <c r="K3829" s="14"/>
      <c r="L3829" s="14"/>
      <c r="M3829" s="14"/>
      <c r="N3829" s="14"/>
      <c r="O3829" s="14"/>
      <c r="Q3829" s="14" t="str">
        <f>IF(moras!H3821="SI", moras!C3821, "")</f>
        <v/>
      </c>
      <c r="R3829" s="14">
        <f>IF(moras!H3821="NO", moras!C3821, "")</f>
        <v>278030</v>
      </c>
      <c r="S3829" s="14">
        <f t="shared" si="62"/>
        <v>-278030</v>
      </c>
      <c r="T3829" s="14"/>
      <c r="U3829" s="14"/>
      <c r="V3829" s="14"/>
      <c r="W3829" s="14"/>
      <c r="X3829" s="14"/>
      <c r="Y3829" s="14"/>
      <c r="Z3829" s="14"/>
      <c r="AA3829" s="14"/>
      <c r="AB3829" s="14"/>
      <c r="AC3829" s="14"/>
      <c r="AD3829" s="14"/>
      <c r="AE3829" s="14"/>
      <c r="AF3829" s="14"/>
      <c r="AG3829" s="14"/>
      <c r="AH3829" s="14"/>
      <c r="AI3829" s="14"/>
      <c r="AJ3829" s="14"/>
      <c r="AK3829" s="14"/>
      <c r="AL3829" s="14"/>
    </row>
    <row r="3830" spans="1:38">
      <c r="A3830" s="14"/>
      <c r="B3830" s="14"/>
      <c r="C3830" s="14"/>
      <c r="D3830" s="14"/>
      <c r="E3830" s="14"/>
      <c r="F3830" s="14"/>
      <c r="G3830" s="14"/>
      <c r="H3830" s="14"/>
      <c r="I3830" s="14"/>
      <c r="J3830" s="14"/>
      <c r="K3830" s="14"/>
      <c r="L3830" s="14"/>
      <c r="M3830" s="14"/>
      <c r="N3830" s="14"/>
      <c r="O3830" s="14"/>
      <c r="Q3830" s="14" t="str">
        <f>IF(moras!H3822="SI", moras!C3822, "")</f>
        <v/>
      </c>
      <c r="R3830" s="14">
        <f>IF(moras!H3822="NO", moras!C3822, "")</f>
        <v>427677</v>
      </c>
      <c r="S3830" s="14">
        <f t="shared" si="62"/>
        <v>-427677</v>
      </c>
      <c r="T3830" s="14"/>
      <c r="U3830" s="14"/>
      <c r="V3830" s="14"/>
      <c r="W3830" s="14"/>
      <c r="X3830" s="14"/>
      <c r="Y3830" s="14"/>
      <c r="Z3830" s="14"/>
      <c r="AA3830" s="14"/>
      <c r="AB3830" s="14"/>
      <c r="AC3830" s="14"/>
      <c r="AD3830" s="14"/>
      <c r="AE3830" s="14"/>
      <c r="AF3830" s="14"/>
      <c r="AG3830" s="14"/>
      <c r="AH3830" s="14"/>
      <c r="AI3830" s="14"/>
      <c r="AJ3830" s="14"/>
      <c r="AK3830" s="14"/>
      <c r="AL3830" s="14"/>
    </row>
    <row r="3831" spans="1:38">
      <c r="A3831" s="14"/>
      <c r="B3831" s="14"/>
      <c r="C3831" s="14"/>
      <c r="D3831" s="14"/>
      <c r="E3831" s="14"/>
      <c r="F3831" s="14"/>
      <c r="G3831" s="14"/>
      <c r="H3831" s="14"/>
      <c r="I3831" s="14"/>
      <c r="J3831" s="14"/>
      <c r="K3831" s="14"/>
      <c r="L3831" s="14"/>
      <c r="M3831" s="14"/>
      <c r="N3831" s="14"/>
      <c r="O3831" s="14"/>
      <c r="Q3831" s="14" t="str">
        <f>IF(moras!H3823="SI", moras!C3823, "")</f>
        <v/>
      </c>
      <c r="R3831" s="14">
        <f>IF(moras!H3823="NO", moras!C3823, "")</f>
        <v>408034</v>
      </c>
      <c r="S3831" s="14">
        <f t="shared" si="62"/>
        <v>-408034</v>
      </c>
      <c r="T3831" s="14"/>
      <c r="U3831" s="14"/>
      <c r="V3831" s="14"/>
      <c r="W3831" s="14"/>
      <c r="X3831" s="14"/>
      <c r="Y3831" s="14"/>
      <c r="Z3831" s="14"/>
      <c r="AA3831" s="14"/>
      <c r="AB3831" s="14"/>
      <c r="AC3831" s="14"/>
      <c r="AD3831" s="14"/>
      <c r="AE3831" s="14"/>
      <c r="AF3831" s="14"/>
      <c r="AG3831" s="14"/>
      <c r="AH3831" s="14"/>
      <c r="AI3831" s="14"/>
      <c r="AJ3831" s="14"/>
      <c r="AK3831" s="14"/>
      <c r="AL3831" s="14"/>
    </row>
    <row r="3832" spans="1:38">
      <c r="A3832" s="14"/>
      <c r="B3832" s="14"/>
      <c r="C3832" s="14"/>
      <c r="D3832" s="14"/>
      <c r="E3832" s="14"/>
      <c r="F3832" s="14"/>
      <c r="G3832" s="14"/>
      <c r="H3832" s="14"/>
      <c r="I3832" s="14"/>
      <c r="J3832" s="14"/>
      <c r="K3832" s="14"/>
      <c r="L3832" s="14"/>
      <c r="M3832" s="14"/>
      <c r="N3832" s="14"/>
      <c r="O3832" s="14"/>
      <c r="Q3832" s="14" t="str">
        <f>IF(moras!H3824="SI", moras!C3824, "")</f>
        <v/>
      </c>
      <c r="R3832" s="14">
        <f>IF(moras!H3824="NO", moras!C3824, "")</f>
        <v>1120000</v>
      </c>
      <c r="S3832" s="14">
        <f t="shared" si="62"/>
        <v>-1120000</v>
      </c>
      <c r="T3832" s="14"/>
      <c r="U3832" s="14"/>
      <c r="V3832" s="14"/>
      <c r="W3832" s="14"/>
      <c r="X3832" s="14"/>
      <c r="Y3832" s="14"/>
      <c r="Z3832" s="14"/>
      <c r="AA3832" s="14"/>
      <c r="AB3832" s="14"/>
      <c r="AC3832" s="14"/>
      <c r="AD3832" s="14"/>
      <c r="AE3832" s="14"/>
      <c r="AF3832" s="14"/>
      <c r="AG3832" s="14"/>
      <c r="AH3832" s="14"/>
      <c r="AI3832" s="14"/>
      <c r="AJ3832" s="14"/>
      <c r="AK3832" s="14"/>
      <c r="AL3832" s="14"/>
    </row>
    <row r="3833" spans="1:38">
      <c r="A3833" s="14"/>
      <c r="B3833" s="14"/>
      <c r="C3833" s="14"/>
      <c r="D3833" s="14"/>
      <c r="E3833" s="14"/>
      <c r="F3833" s="14"/>
      <c r="G3833" s="14"/>
      <c r="H3833" s="14"/>
      <c r="I3833" s="14"/>
      <c r="J3833" s="14"/>
      <c r="K3833" s="14"/>
      <c r="L3833" s="14"/>
      <c r="M3833" s="14"/>
      <c r="N3833" s="14"/>
      <c r="O3833" s="14"/>
      <c r="Q3833" s="14">
        <f>IF(moras!H3825="SI", moras!C3825, "")</f>
        <v>639148</v>
      </c>
      <c r="R3833" s="14" t="str">
        <f>IF(moras!H3825="NO", moras!C3825, "")</f>
        <v/>
      </c>
      <c r="S3833" s="14" t="e">
        <f t="shared" si="62"/>
        <v>#VALUE!</v>
      </c>
      <c r="T3833" s="14"/>
      <c r="U3833" s="14"/>
      <c r="V3833" s="14"/>
      <c r="W3833" s="14"/>
      <c r="X3833" s="14"/>
      <c r="Y3833" s="14"/>
      <c r="Z3833" s="14"/>
      <c r="AA3833" s="14"/>
      <c r="AB3833" s="14"/>
      <c r="AC3833" s="14"/>
      <c r="AD3833" s="14"/>
      <c r="AE3833" s="14"/>
      <c r="AF3833" s="14"/>
      <c r="AG3833" s="14"/>
      <c r="AH3833" s="14"/>
      <c r="AI3833" s="14"/>
      <c r="AJ3833" s="14"/>
      <c r="AK3833" s="14"/>
      <c r="AL3833" s="14"/>
    </row>
    <row r="3834" spans="1:38">
      <c r="A3834" s="14"/>
      <c r="B3834" s="14"/>
      <c r="C3834" s="14"/>
      <c r="D3834" s="14"/>
      <c r="E3834" s="14"/>
      <c r="F3834" s="14"/>
      <c r="G3834" s="14"/>
      <c r="H3834" s="14"/>
      <c r="I3834" s="14"/>
      <c r="J3834" s="14"/>
      <c r="K3834" s="14"/>
      <c r="L3834" s="14"/>
      <c r="M3834" s="14"/>
      <c r="N3834" s="14"/>
      <c r="O3834" s="14"/>
      <c r="Q3834" s="14" t="str">
        <f>IF(moras!H3826="SI", moras!C3826, "")</f>
        <v/>
      </c>
      <c r="R3834" s="14">
        <f>IF(moras!H3826="NO", moras!C3826, "")</f>
        <v>838750.29</v>
      </c>
      <c r="S3834" s="14">
        <f t="shared" si="62"/>
        <v>-838750.29</v>
      </c>
      <c r="T3834" s="14"/>
      <c r="U3834" s="14"/>
      <c r="V3834" s="14"/>
      <c r="W3834" s="14"/>
      <c r="X3834" s="14"/>
      <c r="Y3834" s="14"/>
      <c r="Z3834" s="14"/>
      <c r="AA3834" s="14"/>
      <c r="AB3834" s="14"/>
      <c r="AC3834" s="14"/>
      <c r="AD3834" s="14"/>
      <c r="AE3834" s="14"/>
      <c r="AF3834" s="14"/>
      <c r="AG3834" s="14"/>
      <c r="AH3834" s="14"/>
      <c r="AI3834" s="14"/>
      <c r="AJ3834" s="14"/>
      <c r="AK3834" s="14"/>
      <c r="AL3834" s="14"/>
    </row>
    <row r="3835" spans="1:38">
      <c r="A3835" s="14"/>
      <c r="B3835" s="14"/>
      <c r="C3835" s="14"/>
      <c r="D3835" s="14"/>
      <c r="E3835" s="14"/>
      <c r="F3835" s="14"/>
      <c r="G3835" s="14"/>
      <c r="H3835" s="14"/>
      <c r="I3835" s="14"/>
      <c r="J3835" s="14"/>
      <c r="K3835" s="14"/>
      <c r="L3835" s="14"/>
      <c r="M3835" s="14"/>
      <c r="N3835" s="14"/>
      <c r="O3835" s="14"/>
      <c r="Q3835" s="14" t="str">
        <f>IF(moras!H3827="SI", moras!C3827, "")</f>
        <v/>
      </c>
      <c r="R3835" s="14">
        <f>IF(moras!H3827="NO", moras!C3827, "")</f>
        <v>564821.48</v>
      </c>
      <c r="S3835" s="14">
        <f t="shared" si="62"/>
        <v>-564821.48</v>
      </c>
      <c r="T3835" s="14"/>
      <c r="U3835" s="14"/>
      <c r="V3835" s="14"/>
      <c r="W3835" s="14"/>
      <c r="X3835" s="14"/>
      <c r="Y3835" s="14"/>
      <c r="Z3835" s="14"/>
      <c r="AA3835" s="14"/>
      <c r="AB3835" s="14"/>
      <c r="AC3835" s="14"/>
      <c r="AD3835" s="14"/>
      <c r="AE3835" s="14"/>
      <c r="AF3835" s="14"/>
      <c r="AG3835" s="14"/>
      <c r="AH3835" s="14"/>
      <c r="AI3835" s="14"/>
      <c r="AJ3835" s="14"/>
      <c r="AK3835" s="14"/>
      <c r="AL3835" s="14"/>
    </row>
    <row r="3836" spans="1:38">
      <c r="A3836" s="14"/>
      <c r="B3836" s="14"/>
      <c r="C3836" s="14"/>
      <c r="D3836" s="14"/>
      <c r="E3836" s="14"/>
      <c r="F3836" s="14"/>
      <c r="G3836" s="14"/>
      <c r="H3836" s="14"/>
      <c r="I3836" s="14"/>
      <c r="J3836" s="14"/>
      <c r="K3836" s="14"/>
      <c r="L3836" s="14"/>
      <c r="M3836" s="14"/>
      <c r="N3836" s="14"/>
      <c r="O3836" s="14"/>
      <c r="Q3836" s="14" t="str">
        <f>IF(moras!H3828="SI", moras!C3828, "")</f>
        <v/>
      </c>
      <c r="R3836" s="14">
        <f>IF(moras!H3828="NO", moras!C3828, "")</f>
        <v>788174.72</v>
      </c>
      <c r="S3836" s="14">
        <f t="shared" si="62"/>
        <v>-788174.72</v>
      </c>
      <c r="T3836" s="14"/>
      <c r="U3836" s="14"/>
      <c r="V3836" s="14"/>
      <c r="W3836" s="14"/>
      <c r="X3836" s="14"/>
      <c r="Y3836" s="14"/>
      <c r="Z3836" s="14"/>
      <c r="AA3836" s="14"/>
      <c r="AB3836" s="14"/>
      <c r="AC3836" s="14"/>
      <c r="AD3836" s="14"/>
      <c r="AE3836" s="14"/>
      <c r="AF3836" s="14"/>
      <c r="AG3836" s="14"/>
      <c r="AH3836" s="14"/>
      <c r="AI3836" s="14"/>
      <c r="AJ3836" s="14"/>
      <c r="AK3836" s="14"/>
      <c r="AL3836" s="14"/>
    </row>
    <row r="3837" spans="1:38">
      <c r="A3837" s="14"/>
      <c r="B3837" s="14"/>
      <c r="C3837" s="14"/>
      <c r="D3837" s="14"/>
      <c r="E3837" s="14"/>
      <c r="F3837" s="14"/>
      <c r="G3837" s="14"/>
      <c r="H3837" s="14"/>
      <c r="I3837" s="14"/>
      <c r="J3837" s="14"/>
      <c r="K3837" s="14"/>
      <c r="L3837" s="14"/>
      <c r="M3837" s="14"/>
      <c r="N3837" s="14"/>
      <c r="O3837" s="14"/>
      <c r="Q3837" s="14" t="str">
        <f>IF(moras!H3829="SI", moras!C3829, "")</f>
        <v/>
      </c>
      <c r="R3837" s="14">
        <f>IF(moras!H3829="NO", moras!C3829, "")</f>
        <v>420405</v>
      </c>
      <c r="S3837" s="14">
        <f t="shared" si="62"/>
        <v>-420405</v>
      </c>
      <c r="T3837" s="14"/>
      <c r="U3837" s="14"/>
      <c r="V3837" s="14"/>
      <c r="W3837" s="14"/>
      <c r="X3837" s="14"/>
      <c r="Y3837" s="14"/>
      <c r="Z3837" s="14"/>
      <c r="AA3837" s="14"/>
      <c r="AB3837" s="14"/>
      <c r="AC3837" s="14"/>
      <c r="AD3837" s="14"/>
      <c r="AE3837" s="14"/>
      <c r="AF3837" s="14"/>
      <c r="AG3837" s="14"/>
      <c r="AH3837" s="14"/>
      <c r="AI3837" s="14"/>
      <c r="AJ3837" s="14"/>
      <c r="AK3837" s="14"/>
      <c r="AL3837" s="14"/>
    </row>
    <row r="3838" spans="1:38">
      <c r="A3838" s="14"/>
      <c r="B3838" s="14"/>
      <c r="C3838" s="14"/>
      <c r="D3838" s="14"/>
      <c r="E3838" s="14"/>
      <c r="F3838" s="14"/>
      <c r="G3838" s="14"/>
      <c r="H3838" s="14"/>
      <c r="I3838" s="14"/>
      <c r="J3838" s="14"/>
      <c r="K3838" s="14"/>
      <c r="L3838" s="14"/>
      <c r="M3838" s="14"/>
      <c r="N3838" s="14"/>
      <c r="O3838" s="14"/>
      <c r="Q3838" s="14">
        <f>IF(moras!H3830="SI", moras!C3830, "")</f>
        <v>933264</v>
      </c>
      <c r="R3838" s="14" t="str">
        <f>IF(moras!H3830="NO", moras!C3830, "")</f>
        <v/>
      </c>
      <c r="S3838" s="14" t="e">
        <f t="shared" si="62"/>
        <v>#VALUE!</v>
      </c>
      <c r="T3838" s="14"/>
      <c r="U3838" s="14"/>
      <c r="V3838" s="14"/>
      <c r="W3838" s="14"/>
      <c r="X3838" s="14"/>
      <c r="Y3838" s="14"/>
      <c r="Z3838" s="14"/>
      <c r="AA3838" s="14"/>
      <c r="AB3838" s="14"/>
      <c r="AC3838" s="14"/>
      <c r="AD3838" s="14"/>
      <c r="AE3838" s="14"/>
      <c r="AF3838" s="14"/>
      <c r="AG3838" s="14"/>
      <c r="AH3838" s="14"/>
      <c r="AI3838" s="14"/>
      <c r="AJ3838" s="14"/>
      <c r="AK3838" s="14"/>
      <c r="AL3838" s="14"/>
    </row>
    <row r="3839" spans="1:38">
      <c r="A3839" s="14"/>
      <c r="B3839" s="14"/>
      <c r="C3839" s="14"/>
      <c r="D3839" s="14"/>
      <c r="E3839" s="14"/>
      <c r="F3839" s="14"/>
      <c r="G3839" s="14"/>
      <c r="H3839" s="14"/>
      <c r="I3839" s="14"/>
      <c r="J3839" s="14"/>
      <c r="K3839" s="14"/>
      <c r="L3839" s="14"/>
      <c r="M3839" s="14"/>
      <c r="N3839" s="14"/>
      <c r="O3839" s="14"/>
      <c r="Q3839" s="14" t="str">
        <f>IF(moras!H3831="SI", moras!C3831, "")</f>
        <v/>
      </c>
      <c r="R3839" s="14">
        <f>IF(moras!H3831="NO", moras!C3831, "")</f>
        <v>1454350</v>
      </c>
      <c r="S3839" s="14">
        <f t="shared" si="62"/>
        <v>-1454350</v>
      </c>
      <c r="T3839" s="14"/>
      <c r="U3839" s="14"/>
      <c r="V3839" s="14"/>
      <c r="W3839" s="14"/>
      <c r="X3839" s="14"/>
      <c r="Y3839" s="14"/>
      <c r="Z3839" s="14"/>
      <c r="AA3839" s="14"/>
      <c r="AB3839" s="14"/>
      <c r="AC3839" s="14"/>
      <c r="AD3839" s="14"/>
      <c r="AE3839" s="14"/>
      <c r="AF3839" s="14"/>
      <c r="AG3839" s="14"/>
      <c r="AH3839" s="14"/>
      <c r="AI3839" s="14"/>
      <c r="AJ3839" s="14"/>
      <c r="AK3839" s="14"/>
      <c r="AL3839" s="14"/>
    </row>
    <row r="3840" spans="1:38">
      <c r="A3840" s="14"/>
      <c r="B3840" s="14"/>
      <c r="C3840" s="14"/>
      <c r="D3840" s="14"/>
      <c r="E3840" s="14"/>
      <c r="F3840" s="14"/>
      <c r="G3840" s="14"/>
      <c r="H3840" s="14"/>
      <c r="I3840" s="14"/>
      <c r="J3840" s="14"/>
      <c r="K3840" s="14"/>
      <c r="L3840" s="14"/>
      <c r="M3840" s="14"/>
      <c r="N3840" s="14"/>
      <c r="O3840" s="14"/>
      <c r="Q3840" s="14" t="str">
        <f>IF(moras!H3832="SI", moras!C3832, "")</f>
        <v/>
      </c>
      <c r="R3840" s="14">
        <f>IF(moras!H3832="NO", moras!C3832, "")</f>
        <v>280000</v>
      </c>
      <c r="S3840" s="14">
        <f t="shared" si="62"/>
        <v>-280000</v>
      </c>
      <c r="T3840" s="14"/>
      <c r="U3840" s="14"/>
      <c r="V3840" s="14"/>
      <c r="W3840" s="14"/>
      <c r="X3840" s="14"/>
      <c r="Y3840" s="14"/>
      <c r="Z3840" s="14"/>
      <c r="AA3840" s="14"/>
      <c r="AB3840" s="14"/>
      <c r="AC3840" s="14"/>
      <c r="AD3840" s="14"/>
      <c r="AE3840" s="14"/>
      <c r="AF3840" s="14"/>
      <c r="AG3840" s="14"/>
      <c r="AH3840" s="14"/>
      <c r="AI3840" s="14"/>
      <c r="AJ3840" s="14"/>
      <c r="AK3840" s="14"/>
      <c r="AL3840" s="14"/>
    </row>
    <row r="3841" spans="1:38">
      <c r="A3841" s="14"/>
      <c r="B3841" s="14"/>
      <c r="C3841" s="14"/>
      <c r="D3841" s="14"/>
      <c r="E3841" s="14"/>
      <c r="F3841" s="14"/>
      <c r="G3841" s="14"/>
      <c r="H3841" s="14"/>
      <c r="I3841" s="14"/>
      <c r="J3841" s="14"/>
      <c r="K3841" s="14"/>
      <c r="L3841" s="14"/>
      <c r="M3841" s="14"/>
      <c r="N3841" s="14"/>
      <c r="O3841" s="14"/>
      <c r="Q3841" s="14" t="str">
        <f>IF(moras!H3833="SI", moras!C3833, "")</f>
        <v/>
      </c>
      <c r="R3841" s="14">
        <f>IF(moras!H3833="NO", moras!C3833, "")</f>
        <v>39884.97</v>
      </c>
      <c r="S3841" s="14">
        <f t="shared" si="62"/>
        <v>-39884.97</v>
      </c>
      <c r="T3841" s="14"/>
      <c r="U3841" s="14"/>
      <c r="V3841" s="14"/>
      <c r="W3841" s="14"/>
      <c r="X3841" s="14"/>
      <c r="Y3841" s="14"/>
      <c r="Z3841" s="14"/>
      <c r="AA3841" s="14"/>
      <c r="AB3841" s="14"/>
      <c r="AC3841" s="14"/>
      <c r="AD3841" s="14"/>
      <c r="AE3841" s="14"/>
      <c r="AF3841" s="14"/>
      <c r="AG3841" s="14"/>
      <c r="AH3841" s="14"/>
      <c r="AI3841" s="14"/>
      <c r="AJ3841" s="14"/>
      <c r="AK3841" s="14"/>
      <c r="AL3841" s="14"/>
    </row>
    <row r="3842" spans="1:38">
      <c r="A3842" s="14"/>
      <c r="B3842" s="14"/>
      <c r="C3842" s="14"/>
      <c r="D3842" s="14"/>
      <c r="E3842" s="14"/>
      <c r="F3842" s="14"/>
      <c r="G3842" s="14"/>
      <c r="H3842" s="14"/>
      <c r="I3842" s="14"/>
      <c r="J3842" s="14"/>
      <c r="K3842" s="14"/>
      <c r="L3842" s="14"/>
      <c r="M3842" s="14"/>
      <c r="N3842" s="14"/>
      <c r="O3842" s="14"/>
      <c r="Q3842" s="14" t="str">
        <f>IF(moras!H3834="SI", moras!C3834, "")</f>
        <v/>
      </c>
      <c r="R3842" s="14">
        <f>IF(moras!H3834="NO", moras!C3834, "")</f>
        <v>809513.38</v>
      </c>
      <c r="S3842" s="14">
        <f t="shared" si="62"/>
        <v>-809513.38</v>
      </c>
      <c r="T3842" s="14"/>
      <c r="U3842" s="14"/>
      <c r="V3842" s="14"/>
      <c r="W3842" s="14"/>
      <c r="X3842" s="14"/>
      <c r="Y3842" s="14"/>
      <c r="Z3842" s="14"/>
      <c r="AA3842" s="14"/>
      <c r="AB3842" s="14"/>
      <c r="AC3842" s="14"/>
      <c r="AD3842" s="14"/>
      <c r="AE3842" s="14"/>
      <c r="AF3842" s="14"/>
      <c r="AG3842" s="14"/>
      <c r="AH3842" s="14"/>
      <c r="AI3842" s="14"/>
      <c r="AJ3842" s="14"/>
      <c r="AK3842" s="14"/>
      <c r="AL3842" s="14"/>
    </row>
    <row r="3843" spans="1:38">
      <c r="A3843" s="14"/>
      <c r="B3843" s="14"/>
      <c r="C3843" s="14"/>
      <c r="D3843" s="14"/>
      <c r="E3843" s="14"/>
      <c r="F3843" s="14"/>
      <c r="G3843" s="14"/>
      <c r="H3843" s="14"/>
      <c r="I3843" s="14"/>
      <c r="J3843" s="14"/>
      <c r="K3843" s="14"/>
      <c r="L3843" s="14"/>
      <c r="M3843" s="14"/>
      <c r="N3843" s="14"/>
      <c r="O3843" s="14"/>
      <c r="Q3843" s="14" t="str">
        <f>IF(moras!H3835="SI", moras!C3835, "")</f>
        <v/>
      </c>
      <c r="R3843" s="14">
        <f>IF(moras!H3835="NO", moras!C3835, "")</f>
        <v>190140</v>
      </c>
      <c r="S3843" s="14">
        <f t="shared" si="62"/>
        <v>-190140</v>
      </c>
      <c r="T3843" s="14"/>
      <c r="U3843" s="14"/>
      <c r="V3843" s="14"/>
      <c r="W3843" s="14"/>
      <c r="X3843" s="14"/>
      <c r="Y3843" s="14"/>
      <c r="Z3843" s="14"/>
      <c r="AA3843" s="14"/>
      <c r="AB3843" s="14"/>
      <c r="AC3843" s="14"/>
      <c r="AD3843" s="14"/>
      <c r="AE3843" s="14"/>
      <c r="AF3843" s="14"/>
      <c r="AG3843" s="14"/>
      <c r="AH3843" s="14"/>
      <c r="AI3843" s="14"/>
      <c r="AJ3843" s="14"/>
      <c r="AK3843" s="14"/>
      <c r="AL3843" s="14"/>
    </row>
    <row r="3844" spans="1:38">
      <c r="A3844" s="14"/>
      <c r="B3844" s="14"/>
      <c r="C3844" s="14"/>
      <c r="D3844" s="14"/>
      <c r="E3844" s="14"/>
      <c r="F3844" s="14"/>
      <c r="G3844" s="14"/>
      <c r="H3844" s="14"/>
      <c r="I3844" s="14"/>
      <c r="J3844" s="14"/>
      <c r="K3844" s="14"/>
      <c r="L3844" s="14"/>
      <c r="M3844" s="14"/>
      <c r="N3844" s="14"/>
      <c r="O3844" s="14"/>
      <c r="Q3844" s="14" t="str">
        <f>IF(moras!H3836="SI", moras!C3836, "")</f>
        <v/>
      </c>
      <c r="R3844" s="14">
        <f>IF(moras!H3836="NO", moras!C3836, "")</f>
        <v>297045</v>
      </c>
      <c r="S3844" s="14">
        <f t="shared" si="62"/>
        <v>-297045</v>
      </c>
      <c r="T3844" s="14"/>
      <c r="U3844" s="14"/>
      <c r="V3844" s="14"/>
      <c r="W3844" s="14"/>
      <c r="X3844" s="14"/>
      <c r="Y3844" s="14"/>
      <c r="Z3844" s="14"/>
      <c r="AA3844" s="14"/>
      <c r="AB3844" s="14"/>
      <c r="AC3844" s="14"/>
      <c r="AD3844" s="14"/>
      <c r="AE3844" s="14"/>
      <c r="AF3844" s="14"/>
      <c r="AG3844" s="14"/>
      <c r="AH3844" s="14"/>
      <c r="AI3844" s="14"/>
      <c r="AJ3844" s="14"/>
      <c r="AK3844" s="14"/>
      <c r="AL3844" s="14"/>
    </row>
    <row r="3845" spans="1:38">
      <c r="A3845" s="14"/>
      <c r="B3845" s="14"/>
      <c r="C3845" s="14"/>
      <c r="D3845" s="14"/>
      <c r="E3845" s="14"/>
      <c r="F3845" s="14"/>
      <c r="G3845" s="14"/>
      <c r="H3845" s="14"/>
      <c r="I3845" s="14"/>
      <c r="J3845" s="14"/>
      <c r="K3845" s="14"/>
      <c r="L3845" s="14"/>
      <c r="M3845" s="14"/>
      <c r="N3845" s="14"/>
      <c r="O3845" s="14"/>
      <c r="Q3845" s="14" t="str">
        <f>IF(moras!H3837="SI", moras!C3837, "")</f>
        <v/>
      </c>
      <c r="R3845" s="14">
        <f>IF(moras!H3837="NO", moras!C3837, "")</f>
        <v>468380.06</v>
      </c>
      <c r="S3845" s="14">
        <f t="shared" si="62"/>
        <v>-468380.06</v>
      </c>
      <c r="T3845" s="14"/>
      <c r="U3845" s="14"/>
      <c r="V3845" s="14"/>
      <c r="W3845" s="14"/>
      <c r="X3845" s="14"/>
      <c r="Y3845" s="14"/>
      <c r="Z3845" s="14"/>
      <c r="AA3845" s="14"/>
      <c r="AB3845" s="14"/>
      <c r="AC3845" s="14"/>
      <c r="AD3845" s="14"/>
      <c r="AE3845" s="14"/>
      <c r="AF3845" s="14"/>
      <c r="AG3845" s="14"/>
      <c r="AH3845" s="14"/>
      <c r="AI3845" s="14"/>
      <c r="AJ3845" s="14"/>
      <c r="AK3845" s="14"/>
      <c r="AL3845" s="14"/>
    </row>
    <row r="3846" spans="1:38">
      <c r="A3846" s="14"/>
      <c r="B3846" s="14"/>
      <c r="C3846" s="14"/>
      <c r="D3846" s="14"/>
      <c r="E3846" s="14"/>
      <c r="F3846" s="14"/>
      <c r="G3846" s="14"/>
      <c r="H3846" s="14"/>
      <c r="I3846" s="14"/>
      <c r="J3846" s="14"/>
      <c r="K3846" s="14"/>
      <c r="L3846" s="14"/>
      <c r="M3846" s="14"/>
      <c r="N3846" s="14"/>
      <c r="O3846" s="14"/>
      <c r="Q3846" s="14" t="str">
        <f>IF(moras!H3838="SI", moras!C3838, "")</f>
        <v/>
      </c>
      <c r="R3846" s="14">
        <f>IF(moras!H3838="NO", moras!C3838, "")</f>
        <v>628752.38</v>
      </c>
      <c r="S3846" s="14">
        <f t="shared" si="62"/>
        <v>-628752.38</v>
      </c>
      <c r="T3846" s="14"/>
      <c r="U3846" s="14"/>
      <c r="V3846" s="14"/>
      <c r="W3846" s="14"/>
      <c r="X3846" s="14"/>
      <c r="Y3846" s="14"/>
      <c r="Z3846" s="14"/>
      <c r="AA3846" s="14"/>
      <c r="AB3846" s="14"/>
      <c r="AC3846" s="14"/>
      <c r="AD3846" s="14"/>
      <c r="AE3846" s="14"/>
      <c r="AF3846" s="14"/>
      <c r="AG3846" s="14"/>
      <c r="AH3846" s="14"/>
      <c r="AI3846" s="14"/>
      <c r="AJ3846" s="14"/>
      <c r="AK3846" s="14"/>
      <c r="AL3846" s="14"/>
    </row>
    <row r="3847" spans="1:38">
      <c r="A3847" s="14"/>
      <c r="B3847" s="14"/>
      <c r="C3847" s="14"/>
      <c r="D3847" s="14"/>
      <c r="E3847" s="14"/>
      <c r="F3847" s="14"/>
      <c r="G3847" s="14"/>
      <c r="H3847" s="14"/>
      <c r="I3847" s="14"/>
      <c r="J3847" s="14"/>
      <c r="K3847" s="14"/>
      <c r="L3847" s="14"/>
      <c r="M3847" s="14"/>
      <c r="N3847" s="14"/>
      <c r="O3847" s="14"/>
      <c r="Q3847" s="14" t="str">
        <f>IF(moras!H3839="SI", moras!C3839, "")</f>
        <v/>
      </c>
      <c r="R3847" s="14">
        <f>IF(moras!H3839="NO", moras!C3839, "")</f>
        <v>781283.24</v>
      </c>
      <c r="S3847" s="14">
        <f t="shared" si="62"/>
        <v>-781283.24</v>
      </c>
      <c r="T3847" s="14"/>
      <c r="U3847" s="14"/>
      <c r="V3847" s="14"/>
      <c r="W3847" s="14"/>
      <c r="X3847" s="14"/>
      <c r="Y3847" s="14"/>
      <c r="Z3847" s="14"/>
      <c r="AA3847" s="14"/>
      <c r="AB3847" s="14"/>
      <c r="AC3847" s="14"/>
      <c r="AD3847" s="14"/>
      <c r="AE3847" s="14"/>
      <c r="AF3847" s="14"/>
      <c r="AG3847" s="14"/>
      <c r="AH3847" s="14"/>
      <c r="AI3847" s="14"/>
      <c r="AJ3847" s="14"/>
      <c r="AK3847" s="14"/>
      <c r="AL3847" s="14"/>
    </row>
    <row r="3848" spans="1:38">
      <c r="A3848" s="14"/>
      <c r="B3848" s="14"/>
      <c r="C3848" s="14"/>
      <c r="D3848" s="14"/>
      <c r="E3848" s="14"/>
      <c r="F3848" s="14"/>
      <c r="G3848" s="14"/>
      <c r="H3848" s="14"/>
      <c r="I3848" s="14"/>
      <c r="J3848" s="14"/>
      <c r="K3848" s="14"/>
      <c r="L3848" s="14"/>
      <c r="M3848" s="14"/>
      <c r="N3848" s="14"/>
      <c r="O3848" s="14"/>
      <c r="Q3848" s="14" t="str">
        <f>IF(moras!H3840="SI", moras!C3840, "")</f>
        <v/>
      </c>
      <c r="R3848" s="14">
        <f>IF(moras!H3840="NO", moras!C3840, "")</f>
        <v>4364464.75</v>
      </c>
      <c r="S3848" s="14">
        <f t="shared" si="62"/>
        <v>-4364464.75</v>
      </c>
      <c r="T3848" s="14"/>
      <c r="U3848" s="14"/>
      <c r="V3848" s="14"/>
      <c r="W3848" s="14"/>
      <c r="X3848" s="14"/>
      <c r="Y3848" s="14"/>
      <c r="Z3848" s="14"/>
      <c r="AA3848" s="14"/>
      <c r="AB3848" s="14"/>
      <c r="AC3848" s="14"/>
      <c r="AD3848" s="14"/>
      <c r="AE3848" s="14"/>
      <c r="AF3848" s="14"/>
      <c r="AG3848" s="14"/>
      <c r="AH3848" s="14"/>
      <c r="AI3848" s="14"/>
      <c r="AJ3848" s="14"/>
      <c r="AK3848" s="14"/>
      <c r="AL3848" s="14"/>
    </row>
    <row r="3849" spans="1:38">
      <c r="A3849" s="14"/>
      <c r="B3849" s="14"/>
      <c r="C3849" s="14"/>
      <c r="D3849" s="14"/>
      <c r="E3849" s="14"/>
      <c r="F3849" s="14"/>
      <c r="G3849" s="14"/>
      <c r="H3849" s="14"/>
      <c r="I3849" s="14"/>
      <c r="J3849" s="14"/>
      <c r="K3849" s="14"/>
      <c r="L3849" s="14"/>
      <c r="M3849" s="14"/>
      <c r="N3849" s="14"/>
      <c r="O3849" s="14"/>
      <c r="Q3849" s="14" t="str">
        <f>IF(moras!H3841="SI", moras!C3841, "")</f>
        <v/>
      </c>
      <c r="R3849" s="14">
        <f>IF(moras!H3841="NO", moras!C3841, "")</f>
        <v>493736.09</v>
      </c>
      <c r="S3849" s="14">
        <f t="shared" si="62"/>
        <v>-493736.09</v>
      </c>
      <c r="T3849" s="14"/>
      <c r="U3849" s="14"/>
      <c r="V3849" s="14"/>
      <c r="W3849" s="14"/>
      <c r="X3849" s="14"/>
      <c r="Y3849" s="14"/>
      <c r="Z3849" s="14"/>
      <c r="AA3849" s="14"/>
      <c r="AB3849" s="14"/>
      <c r="AC3849" s="14"/>
      <c r="AD3849" s="14"/>
      <c r="AE3849" s="14"/>
      <c r="AF3849" s="14"/>
      <c r="AG3849" s="14"/>
      <c r="AH3849" s="14"/>
      <c r="AI3849" s="14"/>
      <c r="AJ3849" s="14"/>
      <c r="AK3849" s="14"/>
      <c r="AL3849" s="14"/>
    </row>
    <row r="3850" spans="1:38">
      <c r="A3850" s="14"/>
      <c r="B3850" s="14"/>
      <c r="C3850" s="14"/>
      <c r="D3850" s="14"/>
      <c r="E3850" s="14"/>
      <c r="F3850" s="14"/>
      <c r="G3850" s="14"/>
      <c r="H3850" s="14"/>
      <c r="I3850" s="14"/>
      <c r="J3850" s="14"/>
      <c r="K3850" s="14"/>
      <c r="L3850" s="14"/>
      <c r="M3850" s="14"/>
      <c r="N3850" s="14"/>
      <c r="O3850" s="14"/>
      <c r="Q3850" s="14" t="str">
        <f>IF(moras!H3842="SI", moras!C3842, "")</f>
        <v/>
      </c>
      <c r="R3850" s="14">
        <f>IF(moras!H3842="NO", moras!C3842, "")</f>
        <v>914000</v>
      </c>
      <c r="S3850" s="14">
        <f t="shared" si="62"/>
        <v>-914000</v>
      </c>
      <c r="T3850" s="14"/>
      <c r="U3850" s="14"/>
      <c r="V3850" s="14"/>
      <c r="W3850" s="14"/>
      <c r="X3850" s="14"/>
      <c r="Y3850" s="14"/>
      <c r="Z3850" s="14"/>
      <c r="AA3850" s="14"/>
      <c r="AB3850" s="14"/>
      <c r="AC3850" s="14"/>
      <c r="AD3850" s="14"/>
      <c r="AE3850" s="14"/>
      <c r="AF3850" s="14"/>
      <c r="AG3850" s="14"/>
      <c r="AH3850" s="14"/>
      <c r="AI3850" s="14"/>
      <c r="AJ3850" s="14"/>
      <c r="AK3850" s="14"/>
      <c r="AL3850" s="14"/>
    </row>
    <row r="3851" spans="1:38">
      <c r="A3851" s="14"/>
      <c r="B3851" s="14"/>
      <c r="C3851" s="14"/>
      <c r="D3851" s="14"/>
      <c r="E3851" s="14"/>
      <c r="F3851" s="14"/>
      <c r="G3851" s="14"/>
      <c r="H3851" s="14"/>
      <c r="I3851" s="14"/>
      <c r="J3851" s="14"/>
      <c r="K3851" s="14"/>
      <c r="L3851" s="14"/>
      <c r="M3851" s="14"/>
      <c r="N3851" s="14"/>
      <c r="O3851" s="14"/>
      <c r="Q3851" s="14" t="str">
        <f>IF(moras!H3843="SI", moras!C3843, "")</f>
        <v/>
      </c>
      <c r="R3851" s="14">
        <f>IF(moras!H3843="NO", moras!C3843, "")</f>
        <v>278030</v>
      </c>
      <c r="S3851" s="14">
        <f t="shared" ref="S3851:S3914" si="63">-R3851</f>
        <v>-278030</v>
      </c>
      <c r="T3851" s="14"/>
      <c r="U3851" s="14"/>
      <c r="V3851" s="14"/>
      <c r="W3851" s="14"/>
      <c r="X3851" s="14"/>
      <c r="Y3851" s="14"/>
      <c r="Z3851" s="14"/>
      <c r="AA3851" s="14"/>
      <c r="AB3851" s="14"/>
      <c r="AC3851" s="14"/>
      <c r="AD3851" s="14"/>
      <c r="AE3851" s="14"/>
      <c r="AF3851" s="14"/>
      <c r="AG3851" s="14"/>
      <c r="AH3851" s="14"/>
      <c r="AI3851" s="14"/>
      <c r="AJ3851" s="14"/>
      <c r="AK3851" s="14"/>
      <c r="AL3851" s="14"/>
    </row>
    <row r="3852" spans="1:38">
      <c r="A3852" s="14"/>
      <c r="B3852" s="14"/>
      <c r="C3852" s="14"/>
      <c r="D3852" s="14"/>
      <c r="E3852" s="14"/>
      <c r="F3852" s="14"/>
      <c r="G3852" s="14"/>
      <c r="H3852" s="14"/>
      <c r="I3852" s="14"/>
      <c r="J3852" s="14"/>
      <c r="K3852" s="14"/>
      <c r="L3852" s="14"/>
      <c r="M3852" s="14"/>
      <c r="N3852" s="14"/>
      <c r="O3852" s="14"/>
      <c r="Q3852" s="14" t="str">
        <f>IF(moras!H3844="SI", moras!C3844, "")</f>
        <v/>
      </c>
      <c r="R3852" s="14">
        <f>IF(moras!H3844="NO", moras!C3844, "")</f>
        <v>1192788</v>
      </c>
      <c r="S3852" s="14">
        <f t="shared" si="63"/>
        <v>-1192788</v>
      </c>
      <c r="T3852" s="14"/>
      <c r="U3852" s="14"/>
      <c r="V3852" s="14"/>
      <c r="W3852" s="14"/>
      <c r="X3852" s="14"/>
      <c r="Y3852" s="14"/>
      <c r="Z3852" s="14"/>
      <c r="AA3852" s="14"/>
      <c r="AB3852" s="14"/>
      <c r="AC3852" s="14"/>
      <c r="AD3852" s="14"/>
      <c r="AE3852" s="14"/>
      <c r="AF3852" s="14"/>
      <c r="AG3852" s="14"/>
      <c r="AH3852" s="14"/>
      <c r="AI3852" s="14"/>
      <c r="AJ3852" s="14"/>
      <c r="AK3852" s="14"/>
      <c r="AL3852" s="14"/>
    </row>
    <row r="3853" spans="1:38">
      <c r="A3853" s="14"/>
      <c r="B3853" s="14"/>
      <c r="C3853" s="14"/>
      <c r="D3853" s="14"/>
      <c r="E3853" s="14"/>
      <c r="F3853" s="14"/>
      <c r="G3853" s="14"/>
      <c r="H3853" s="14"/>
      <c r="I3853" s="14"/>
      <c r="J3853" s="14"/>
      <c r="K3853" s="14"/>
      <c r="L3853" s="14"/>
      <c r="M3853" s="14"/>
      <c r="N3853" s="14"/>
      <c r="O3853" s="14"/>
      <c r="Q3853" s="14" t="str">
        <f>IF(moras!H3845="SI", moras!C3845, "")</f>
        <v/>
      </c>
      <c r="R3853" s="14">
        <f>IF(moras!H3845="NO", moras!C3845, "")</f>
        <v>1203125</v>
      </c>
      <c r="S3853" s="14">
        <f t="shared" si="63"/>
        <v>-1203125</v>
      </c>
      <c r="T3853" s="14"/>
      <c r="U3853" s="14"/>
      <c r="V3853" s="14"/>
      <c r="W3853" s="14"/>
      <c r="X3853" s="14"/>
      <c r="Y3853" s="14"/>
      <c r="Z3853" s="14"/>
      <c r="AA3853" s="14"/>
      <c r="AB3853" s="14"/>
      <c r="AC3853" s="14"/>
      <c r="AD3853" s="14"/>
      <c r="AE3853" s="14"/>
      <c r="AF3853" s="14"/>
      <c r="AG3853" s="14"/>
      <c r="AH3853" s="14"/>
      <c r="AI3853" s="14"/>
      <c r="AJ3853" s="14"/>
      <c r="AK3853" s="14"/>
      <c r="AL3853" s="14"/>
    </row>
    <row r="3854" spans="1:38">
      <c r="A3854" s="14"/>
      <c r="B3854" s="14"/>
      <c r="C3854" s="14"/>
      <c r="D3854" s="14"/>
      <c r="E3854" s="14"/>
      <c r="F3854" s="14"/>
      <c r="G3854" s="14"/>
      <c r="H3854" s="14"/>
      <c r="I3854" s="14"/>
      <c r="J3854" s="14"/>
      <c r="K3854" s="14"/>
      <c r="L3854" s="14"/>
      <c r="M3854" s="14"/>
      <c r="N3854" s="14"/>
      <c r="O3854" s="14"/>
      <c r="Q3854" s="14" t="str">
        <f>IF(moras!H3846="SI", moras!C3846, "")</f>
        <v/>
      </c>
      <c r="R3854" s="14">
        <f>IF(moras!H3846="NO", moras!C3846, "")</f>
        <v>405871</v>
      </c>
      <c r="S3854" s="14">
        <f t="shared" si="63"/>
        <v>-405871</v>
      </c>
      <c r="T3854" s="14"/>
      <c r="U3854" s="14"/>
      <c r="V3854" s="14"/>
      <c r="W3854" s="14"/>
      <c r="X3854" s="14"/>
      <c r="Y3854" s="14"/>
      <c r="Z3854" s="14"/>
      <c r="AA3854" s="14"/>
      <c r="AB3854" s="14"/>
      <c r="AC3854" s="14"/>
      <c r="AD3854" s="14"/>
      <c r="AE3854" s="14"/>
      <c r="AF3854" s="14"/>
      <c r="AG3854" s="14"/>
      <c r="AH3854" s="14"/>
      <c r="AI3854" s="14"/>
      <c r="AJ3854" s="14"/>
      <c r="AK3854" s="14"/>
      <c r="AL3854" s="14"/>
    </row>
    <row r="3855" spans="1:38">
      <c r="A3855" s="14"/>
      <c r="B3855" s="14"/>
      <c r="C3855" s="14"/>
      <c r="D3855" s="14"/>
      <c r="E3855" s="14"/>
      <c r="F3855" s="14"/>
      <c r="G3855" s="14"/>
      <c r="H3855" s="14"/>
      <c r="I3855" s="14"/>
      <c r="J3855" s="14"/>
      <c r="K3855" s="14"/>
      <c r="L3855" s="14"/>
      <c r="M3855" s="14"/>
      <c r="N3855" s="14"/>
      <c r="O3855" s="14"/>
      <c r="Q3855" s="14" t="str">
        <f>IF(moras!H3847="SI", moras!C3847, "")</f>
        <v/>
      </c>
      <c r="R3855" s="14">
        <f>IF(moras!H3847="NO", moras!C3847, "")</f>
        <v>641216.5</v>
      </c>
      <c r="S3855" s="14">
        <f t="shared" si="63"/>
        <v>-641216.5</v>
      </c>
      <c r="T3855" s="14"/>
      <c r="U3855" s="14"/>
      <c r="V3855" s="14"/>
      <c r="W3855" s="14"/>
      <c r="X3855" s="14"/>
      <c r="Y3855" s="14"/>
      <c r="Z3855" s="14"/>
      <c r="AA3855" s="14"/>
      <c r="AB3855" s="14"/>
      <c r="AC3855" s="14"/>
      <c r="AD3855" s="14"/>
      <c r="AE3855" s="14"/>
      <c r="AF3855" s="14"/>
      <c r="AG3855" s="14"/>
      <c r="AH3855" s="14"/>
      <c r="AI3855" s="14"/>
      <c r="AJ3855" s="14"/>
      <c r="AK3855" s="14"/>
      <c r="AL3855" s="14"/>
    </row>
    <row r="3856" spans="1:38">
      <c r="A3856" s="14"/>
      <c r="B3856" s="14"/>
      <c r="C3856" s="14"/>
      <c r="D3856" s="14"/>
      <c r="E3856" s="14"/>
      <c r="F3856" s="14"/>
      <c r="G3856" s="14"/>
      <c r="H3856" s="14"/>
      <c r="I3856" s="14"/>
      <c r="J3856" s="14"/>
      <c r="K3856" s="14"/>
      <c r="L3856" s="14"/>
      <c r="M3856" s="14"/>
      <c r="N3856" s="14"/>
      <c r="O3856" s="14"/>
      <c r="Q3856" s="14" t="str">
        <f>IF(moras!H3848="SI", moras!C3848, "")</f>
        <v/>
      </c>
      <c r="R3856" s="14">
        <f>IF(moras!H3848="NO", moras!C3848, "")</f>
        <v>310000</v>
      </c>
      <c r="S3856" s="14">
        <f t="shared" si="63"/>
        <v>-310000</v>
      </c>
      <c r="T3856" s="14"/>
      <c r="U3856" s="14"/>
      <c r="V3856" s="14"/>
      <c r="W3856" s="14"/>
      <c r="X3856" s="14"/>
      <c r="Y3856" s="14"/>
      <c r="Z3856" s="14"/>
      <c r="AA3856" s="14"/>
      <c r="AB3856" s="14"/>
      <c r="AC3856" s="14"/>
      <c r="AD3856" s="14"/>
      <c r="AE3856" s="14"/>
      <c r="AF3856" s="14"/>
      <c r="AG3856" s="14"/>
      <c r="AH3856" s="14"/>
      <c r="AI3856" s="14"/>
      <c r="AJ3856" s="14"/>
      <c r="AK3856" s="14"/>
      <c r="AL3856" s="14"/>
    </row>
    <row r="3857" spans="1:38">
      <c r="A3857" s="14"/>
      <c r="B3857" s="14"/>
      <c r="C3857" s="14"/>
      <c r="D3857" s="14"/>
      <c r="E3857" s="14"/>
      <c r="F3857" s="14"/>
      <c r="G3857" s="14"/>
      <c r="H3857" s="14"/>
      <c r="I3857" s="14"/>
      <c r="J3857" s="14"/>
      <c r="K3857" s="14"/>
      <c r="L3857" s="14"/>
      <c r="M3857" s="14"/>
      <c r="N3857" s="14"/>
      <c r="O3857" s="14"/>
      <c r="Q3857" s="14" t="str">
        <f>IF(moras!H3849="SI", moras!C3849, "")</f>
        <v/>
      </c>
      <c r="R3857" s="14">
        <f>IF(moras!H3849="NO", moras!C3849, "")</f>
        <v>613320</v>
      </c>
      <c r="S3857" s="14">
        <f t="shared" si="63"/>
        <v>-613320</v>
      </c>
      <c r="T3857" s="14"/>
      <c r="U3857" s="14"/>
      <c r="V3857" s="14"/>
      <c r="W3857" s="14"/>
      <c r="X3857" s="14"/>
      <c r="Y3857" s="14"/>
      <c r="Z3857" s="14"/>
      <c r="AA3857" s="14"/>
      <c r="AB3857" s="14"/>
      <c r="AC3857" s="14"/>
      <c r="AD3857" s="14"/>
      <c r="AE3857" s="14"/>
      <c r="AF3857" s="14"/>
      <c r="AG3857" s="14"/>
      <c r="AH3857" s="14"/>
      <c r="AI3857" s="14"/>
      <c r="AJ3857" s="14"/>
      <c r="AK3857" s="14"/>
      <c r="AL3857" s="14"/>
    </row>
    <row r="3858" spans="1:38">
      <c r="A3858" s="14"/>
      <c r="B3858" s="14"/>
      <c r="C3858" s="14"/>
      <c r="D3858" s="14"/>
      <c r="E3858" s="14"/>
      <c r="F3858" s="14"/>
      <c r="G3858" s="14"/>
      <c r="H3858" s="14"/>
      <c r="I3858" s="14"/>
      <c r="J3858" s="14"/>
      <c r="K3858" s="14"/>
      <c r="L3858" s="14"/>
      <c r="M3858" s="14"/>
      <c r="N3858" s="14"/>
      <c r="O3858" s="14"/>
      <c r="Q3858" s="14">
        <f>IF(moras!H3850="SI", moras!C3850, "")</f>
        <v>276964.47999999998</v>
      </c>
      <c r="R3858" s="14" t="str">
        <f>IF(moras!H3850="NO", moras!C3850, "")</f>
        <v/>
      </c>
      <c r="S3858" s="14" t="e">
        <f t="shared" si="63"/>
        <v>#VALUE!</v>
      </c>
      <c r="T3858" s="14"/>
      <c r="U3858" s="14"/>
      <c r="V3858" s="14"/>
      <c r="W3858" s="14"/>
      <c r="X3858" s="14"/>
      <c r="Y3858" s="14"/>
      <c r="Z3858" s="14"/>
      <c r="AA3858" s="14"/>
      <c r="AB3858" s="14"/>
      <c r="AC3858" s="14"/>
      <c r="AD3858" s="14"/>
      <c r="AE3858" s="14"/>
      <c r="AF3858" s="14"/>
      <c r="AG3858" s="14"/>
      <c r="AH3858" s="14"/>
      <c r="AI3858" s="14"/>
      <c r="AJ3858" s="14"/>
      <c r="AK3858" s="14"/>
      <c r="AL3858" s="14"/>
    </row>
    <row r="3859" spans="1:38">
      <c r="A3859" s="14"/>
      <c r="B3859" s="14"/>
      <c r="C3859" s="14"/>
      <c r="D3859" s="14"/>
      <c r="E3859" s="14"/>
      <c r="F3859" s="14"/>
      <c r="G3859" s="14"/>
      <c r="H3859" s="14"/>
      <c r="I3859" s="14"/>
      <c r="J3859" s="14"/>
      <c r="K3859" s="14"/>
      <c r="L3859" s="14"/>
      <c r="M3859" s="14"/>
      <c r="N3859" s="14"/>
      <c r="O3859" s="14"/>
      <c r="Q3859" s="14" t="str">
        <f>IF(moras!H3851="SI", moras!C3851, "")</f>
        <v/>
      </c>
      <c r="R3859" s="14">
        <f>IF(moras!H3851="NO", moras!C3851, "")</f>
        <v>449750</v>
      </c>
      <c r="S3859" s="14">
        <f t="shared" si="63"/>
        <v>-449750</v>
      </c>
      <c r="T3859" s="14"/>
      <c r="U3859" s="14"/>
      <c r="V3859" s="14"/>
      <c r="W3859" s="14"/>
      <c r="X3859" s="14"/>
      <c r="Y3859" s="14"/>
      <c r="Z3859" s="14"/>
      <c r="AA3859" s="14"/>
      <c r="AB3859" s="14"/>
      <c r="AC3859" s="14"/>
      <c r="AD3859" s="14"/>
      <c r="AE3859" s="14"/>
      <c r="AF3859" s="14"/>
      <c r="AG3859" s="14"/>
      <c r="AH3859" s="14"/>
      <c r="AI3859" s="14"/>
      <c r="AJ3859" s="14"/>
      <c r="AK3859" s="14"/>
      <c r="AL3859" s="14"/>
    </row>
    <row r="3860" spans="1:38">
      <c r="A3860" s="14"/>
      <c r="B3860" s="14"/>
      <c r="C3860" s="14"/>
      <c r="D3860" s="14"/>
      <c r="E3860" s="14"/>
      <c r="F3860" s="14"/>
      <c r="G3860" s="14"/>
      <c r="H3860" s="14"/>
      <c r="I3860" s="14"/>
      <c r="J3860" s="14"/>
      <c r="K3860" s="14"/>
      <c r="L3860" s="14"/>
      <c r="M3860" s="14"/>
      <c r="N3860" s="14"/>
      <c r="O3860" s="14"/>
      <c r="Q3860" s="14" t="str">
        <f>IF(moras!H3852="SI", moras!C3852, "")</f>
        <v/>
      </c>
      <c r="R3860" s="14">
        <f>IF(moras!H3852="NO", moras!C3852, "")</f>
        <v>887689.45</v>
      </c>
      <c r="S3860" s="14">
        <f t="shared" si="63"/>
        <v>-887689.45</v>
      </c>
      <c r="T3860" s="14"/>
      <c r="U3860" s="14"/>
      <c r="V3860" s="14"/>
      <c r="W3860" s="14"/>
      <c r="X3860" s="14"/>
      <c r="Y3860" s="14"/>
      <c r="Z3860" s="14"/>
      <c r="AA3860" s="14"/>
      <c r="AB3860" s="14"/>
      <c r="AC3860" s="14"/>
      <c r="AD3860" s="14"/>
      <c r="AE3860" s="14"/>
      <c r="AF3860" s="14"/>
      <c r="AG3860" s="14"/>
      <c r="AH3860" s="14"/>
      <c r="AI3860" s="14"/>
      <c r="AJ3860" s="14"/>
      <c r="AK3860" s="14"/>
      <c r="AL3860" s="14"/>
    </row>
    <row r="3861" spans="1:38">
      <c r="A3861" s="14"/>
      <c r="B3861" s="14"/>
      <c r="C3861" s="14"/>
      <c r="D3861" s="14"/>
      <c r="E3861" s="14"/>
      <c r="F3861" s="14"/>
      <c r="G3861" s="14"/>
      <c r="H3861" s="14"/>
      <c r="I3861" s="14"/>
      <c r="J3861" s="14"/>
      <c r="K3861" s="14"/>
      <c r="L3861" s="14"/>
      <c r="M3861" s="14"/>
      <c r="N3861" s="14"/>
      <c r="O3861" s="14"/>
      <c r="Q3861" s="14" t="str">
        <f>IF(moras!H3853="SI", moras!C3853, "")</f>
        <v/>
      </c>
      <c r="R3861" s="14">
        <f>IF(moras!H3853="NO", moras!C3853, "")</f>
        <v>729230.7</v>
      </c>
      <c r="S3861" s="14">
        <f t="shared" si="63"/>
        <v>-729230.7</v>
      </c>
      <c r="T3861" s="14"/>
      <c r="U3861" s="14"/>
      <c r="V3861" s="14"/>
      <c r="W3861" s="14"/>
      <c r="X3861" s="14"/>
      <c r="Y3861" s="14"/>
      <c r="Z3861" s="14"/>
      <c r="AA3861" s="14"/>
      <c r="AB3861" s="14"/>
      <c r="AC3861" s="14"/>
      <c r="AD3861" s="14"/>
      <c r="AE3861" s="14"/>
      <c r="AF3861" s="14"/>
      <c r="AG3861" s="14"/>
      <c r="AH3861" s="14"/>
      <c r="AI3861" s="14"/>
      <c r="AJ3861" s="14"/>
      <c r="AK3861" s="14"/>
      <c r="AL3861" s="14"/>
    </row>
    <row r="3862" spans="1:38">
      <c r="A3862" s="14"/>
      <c r="B3862" s="14"/>
      <c r="C3862" s="14"/>
      <c r="D3862" s="14"/>
      <c r="E3862" s="14"/>
      <c r="F3862" s="14"/>
      <c r="G3862" s="14"/>
      <c r="H3862" s="14"/>
      <c r="I3862" s="14"/>
      <c r="J3862" s="14"/>
      <c r="K3862" s="14"/>
      <c r="L3862" s="14"/>
      <c r="M3862" s="14"/>
      <c r="N3862" s="14"/>
      <c r="O3862" s="14"/>
      <c r="Q3862" s="14" t="str">
        <f>IF(moras!H3854="SI", moras!C3854, "")</f>
        <v/>
      </c>
      <c r="R3862" s="14">
        <f>IF(moras!H3854="NO", moras!C3854, "")</f>
        <v>388492</v>
      </c>
      <c r="S3862" s="14">
        <f t="shared" si="63"/>
        <v>-388492</v>
      </c>
      <c r="T3862" s="14"/>
      <c r="U3862" s="14"/>
      <c r="V3862" s="14"/>
      <c r="W3862" s="14"/>
      <c r="X3862" s="14"/>
      <c r="Y3862" s="14"/>
      <c r="Z3862" s="14"/>
      <c r="AA3862" s="14"/>
      <c r="AB3862" s="14"/>
      <c r="AC3862" s="14"/>
      <c r="AD3862" s="14"/>
      <c r="AE3862" s="14"/>
      <c r="AF3862" s="14"/>
      <c r="AG3862" s="14"/>
      <c r="AH3862" s="14"/>
      <c r="AI3862" s="14"/>
      <c r="AJ3862" s="14"/>
      <c r="AK3862" s="14"/>
      <c r="AL3862" s="14"/>
    </row>
    <row r="3863" spans="1:38">
      <c r="A3863" s="14"/>
      <c r="B3863" s="14"/>
      <c r="C3863" s="14"/>
      <c r="D3863" s="14"/>
      <c r="E3863" s="14"/>
      <c r="F3863" s="14"/>
      <c r="G3863" s="14"/>
      <c r="H3863" s="14"/>
      <c r="I3863" s="14"/>
      <c r="J3863" s="14"/>
      <c r="K3863" s="14"/>
      <c r="L3863" s="14"/>
      <c r="M3863" s="14"/>
      <c r="N3863" s="14"/>
      <c r="O3863" s="14"/>
      <c r="Q3863" s="14" t="str">
        <f>IF(moras!H3855="SI", moras!C3855, "")</f>
        <v/>
      </c>
      <c r="R3863" s="14">
        <f>IF(moras!H3855="NO", moras!C3855, "")</f>
        <v>396286</v>
      </c>
      <c r="S3863" s="14">
        <f t="shared" si="63"/>
        <v>-396286</v>
      </c>
      <c r="T3863" s="14"/>
      <c r="U3863" s="14"/>
      <c r="V3863" s="14"/>
      <c r="W3863" s="14"/>
      <c r="X3863" s="14"/>
      <c r="Y3863" s="14"/>
      <c r="Z3863" s="14"/>
      <c r="AA3863" s="14"/>
      <c r="AB3863" s="14"/>
      <c r="AC3863" s="14"/>
      <c r="AD3863" s="14"/>
      <c r="AE3863" s="14"/>
      <c r="AF3863" s="14"/>
      <c r="AG3863" s="14"/>
      <c r="AH3863" s="14"/>
      <c r="AI3863" s="14"/>
      <c r="AJ3863" s="14"/>
      <c r="AK3863" s="14"/>
      <c r="AL3863" s="14"/>
    </row>
    <row r="3864" spans="1:38">
      <c r="A3864" s="14"/>
      <c r="B3864" s="14"/>
      <c r="C3864" s="14"/>
      <c r="D3864" s="14"/>
      <c r="E3864" s="14"/>
      <c r="F3864" s="14"/>
      <c r="G3864" s="14"/>
      <c r="H3864" s="14"/>
      <c r="I3864" s="14"/>
      <c r="J3864" s="14"/>
      <c r="K3864" s="14"/>
      <c r="L3864" s="14"/>
      <c r="M3864" s="14"/>
      <c r="N3864" s="14"/>
      <c r="O3864" s="14"/>
      <c r="Q3864" s="14" t="str">
        <f>IF(moras!H3856="SI", moras!C3856, "")</f>
        <v/>
      </c>
      <c r="R3864" s="14">
        <f>IF(moras!H3856="NO", moras!C3856, "")</f>
        <v>1386388</v>
      </c>
      <c r="S3864" s="14">
        <f t="shared" si="63"/>
        <v>-1386388</v>
      </c>
      <c r="T3864" s="14"/>
      <c r="U3864" s="14"/>
      <c r="V3864" s="14"/>
      <c r="W3864" s="14"/>
      <c r="X3864" s="14"/>
      <c r="Y3864" s="14"/>
      <c r="Z3864" s="14"/>
      <c r="AA3864" s="14"/>
      <c r="AB3864" s="14"/>
      <c r="AC3864" s="14"/>
      <c r="AD3864" s="14"/>
      <c r="AE3864" s="14"/>
      <c r="AF3864" s="14"/>
      <c r="AG3864" s="14"/>
      <c r="AH3864" s="14"/>
      <c r="AI3864" s="14"/>
      <c r="AJ3864" s="14"/>
      <c r="AK3864" s="14"/>
      <c r="AL3864" s="14"/>
    </row>
    <row r="3865" spans="1:38">
      <c r="A3865" s="14"/>
      <c r="B3865" s="14"/>
      <c r="C3865" s="14"/>
      <c r="D3865" s="14"/>
      <c r="E3865" s="14"/>
      <c r="F3865" s="14"/>
      <c r="G3865" s="14"/>
      <c r="H3865" s="14"/>
      <c r="I3865" s="14"/>
      <c r="J3865" s="14"/>
      <c r="K3865" s="14"/>
      <c r="L3865" s="14"/>
      <c r="M3865" s="14"/>
      <c r="N3865" s="14"/>
      <c r="O3865" s="14"/>
      <c r="Q3865" s="14" t="str">
        <f>IF(moras!H3857="SI", moras!C3857, "")</f>
        <v/>
      </c>
      <c r="R3865" s="14">
        <f>IF(moras!H3857="NO", moras!C3857, "")</f>
        <v>983308</v>
      </c>
      <c r="S3865" s="14">
        <f t="shared" si="63"/>
        <v>-983308</v>
      </c>
      <c r="T3865" s="14"/>
      <c r="U3865" s="14"/>
      <c r="V3865" s="14"/>
      <c r="W3865" s="14"/>
      <c r="X3865" s="14"/>
      <c r="Y3865" s="14"/>
      <c r="Z3865" s="14"/>
      <c r="AA3865" s="14"/>
      <c r="AB3865" s="14"/>
      <c r="AC3865" s="14"/>
      <c r="AD3865" s="14"/>
      <c r="AE3865" s="14"/>
      <c r="AF3865" s="14"/>
      <c r="AG3865" s="14"/>
      <c r="AH3865" s="14"/>
      <c r="AI3865" s="14"/>
      <c r="AJ3865" s="14"/>
      <c r="AK3865" s="14"/>
      <c r="AL3865" s="14"/>
    </row>
    <row r="3866" spans="1:38">
      <c r="A3866" s="14"/>
      <c r="B3866" s="14"/>
      <c r="C3866" s="14"/>
      <c r="D3866" s="14"/>
      <c r="E3866" s="14"/>
      <c r="F3866" s="14"/>
      <c r="G3866" s="14"/>
      <c r="H3866" s="14"/>
      <c r="I3866" s="14"/>
      <c r="J3866" s="14"/>
      <c r="K3866" s="14"/>
      <c r="L3866" s="14"/>
      <c r="M3866" s="14"/>
      <c r="N3866" s="14"/>
      <c r="O3866" s="14"/>
      <c r="Q3866" s="14" t="str">
        <f>IF(moras!H3858="SI", moras!C3858, "")</f>
        <v/>
      </c>
      <c r="R3866" s="14">
        <f>IF(moras!H3858="NO", moras!C3858, "")</f>
        <v>1007583</v>
      </c>
      <c r="S3866" s="14">
        <f t="shared" si="63"/>
        <v>-1007583</v>
      </c>
      <c r="T3866" s="14"/>
      <c r="U3866" s="14"/>
      <c r="V3866" s="14"/>
      <c r="W3866" s="14"/>
      <c r="X3866" s="14"/>
      <c r="Y3866" s="14"/>
      <c r="Z3866" s="14"/>
      <c r="AA3866" s="14"/>
      <c r="AB3866" s="14"/>
      <c r="AC3866" s="14"/>
      <c r="AD3866" s="14"/>
      <c r="AE3866" s="14"/>
      <c r="AF3866" s="14"/>
      <c r="AG3866" s="14"/>
      <c r="AH3866" s="14"/>
      <c r="AI3866" s="14"/>
      <c r="AJ3866" s="14"/>
      <c r="AK3866" s="14"/>
      <c r="AL3866" s="14"/>
    </row>
    <row r="3867" spans="1:38">
      <c r="A3867" s="14"/>
      <c r="B3867" s="14"/>
      <c r="C3867" s="14"/>
      <c r="D3867" s="14"/>
      <c r="E3867" s="14"/>
      <c r="F3867" s="14"/>
      <c r="G3867" s="14"/>
      <c r="H3867" s="14"/>
      <c r="I3867" s="14"/>
      <c r="J3867" s="14"/>
      <c r="K3867" s="14"/>
      <c r="L3867" s="14"/>
      <c r="M3867" s="14"/>
      <c r="N3867" s="14"/>
      <c r="O3867" s="14"/>
      <c r="Q3867" s="14" t="str">
        <f>IF(moras!H3859="SI", moras!C3859, "")</f>
        <v/>
      </c>
      <c r="R3867" s="14">
        <f>IF(moras!H3859="NO", moras!C3859, "")</f>
        <v>1104599</v>
      </c>
      <c r="S3867" s="14">
        <f t="shared" si="63"/>
        <v>-1104599</v>
      </c>
      <c r="T3867" s="14"/>
      <c r="U3867" s="14"/>
      <c r="V3867" s="14"/>
      <c r="W3867" s="14"/>
      <c r="X3867" s="14"/>
      <c r="Y3867" s="14"/>
      <c r="Z3867" s="14"/>
      <c r="AA3867" s="14"/>
      <c r="AB3867" s="14"/>
      <c r="AC3867" s="14"/>
      <c r="AD3867" s="14"/>
      <c r="AE3867" s="14"/>
      <c r="AF3867" s="14"/>
      <c r="AG3867" s="14"/>
      <c r="AH3867" s="14"/>
      <c r="AI3867" s="14"/>
      <c r="AJ3867" s="14"/>
      <c r="AK3867" s="14"/>
      <c r="AL3867" s="14"/>
    </row>
    <row r="3868" spans="1:38">
      <c r="A3868" s="14"/>
      <c r="B3868" s="14"/>
      <c r="C3868" s="14"/>
      <c r="D3868" s="14"/>
      <c r="E3868" s="14"/>
      <c r="F3868" s="14"/>
      <c r="G3868" s="14"/>
      <c r="H3868" s="14"/>
      <c r="I3868" s="14"/>
      <c r="J3868" s="14"/>
      <c r="K3868" s="14"/>
      <c r="L3868" s="14"/>
      <c r="M3868" s="14"/>
      <c r="N3868" s="14"/>
      <c r="O3868" s="14"/>
      <c r="Q3868" s="14" t="str">
        <f>IF(moras!H3860="SI", moras!C3860, "")</f>
        <v/>
      </c>
      <c r="R3868" s="14">
        <f>IF(moras!H3860="NO", moras!C3860, "")</f>
        <v>350605.15</v>
      </c>
      <c r="S3868" s="14">
        <f t="shared" si="63"/>
        <v>-350605.15</v>
      </c>
      <c r="T3868" s="14"/>
      <c r="U3868" s="14"/>
      <c r="V3868" s="14"/>
      <c r="W3868" s="14"/>
      <c r="X3868" s="14"/>
      <c r="Y3868" s="14"/>
      <c r="Z3868" s="14"/>
      <c r="AA3868" s="14"/>
      <c r="AB3868" s="14"/>
      <c r="AC3868" s="14"/>
      <c r="AD3868" s="14"/>
      <c r="AE3868" s="14"/>
      <c r="AF3868" s="14"/>
      <c r="AG3868" s="14"/>
      <c r="AH3868" s="14"/>
      <c r="AI3868" s="14"/>
      <c r="AJ3868" s="14"/>
      <c r="AK3868" s="14"/>
      <c r="AL3868" s="14"/>
    </row>
    <row r="3869" spans="1:38">
      <c r="A3869" s="14"/>
      <c r="B3869" s="14"/>
      <c r="C3869" s="14"/>
      <c r="D3869" s="14"/>
      <c r="E3869" s="14"/>
      <c r="F3869" s="14"/>
      <c r="G3869" s="14"/>
      <c r="H3869" s="14"/>
      <c r="I3869" s="14"/>
      <c r="J3869" s="14"/>
      <c r="K3869" s="14"/>
      <c r="L3869" s="14"/>
      <c r="M3869" s="14"/>
      <c r="N3869" s="14"/>
      <c r="O3869" s="14"/>
      <c r="Q3869" s="14" t="str">
        <f>IF(moras!H3861="SI", moras!C3861, "")</f>
        <v/>
      </c>
      <c r="R3869" s="14">
        <f>IF(moras!H3861="NO", moras!C3861, "")</f>
        <v>348749.4</v>
      </c>
      <c r="S3869" s="14">
        <f t="shared" si="63"/>
        <v>-348749.4</v>
      </c>
      <c r="T3869" s="14"/>
      <c r="U3869" s="14"/>
      <c r="V3869" s="14"/>
      <c r="W3869" s="14"/>
      <c r="X3869" s="14"/>
      <c r="Y3869" s="14"/>
      <c r="Z3869" s="14"/>
      <c r="AA3869" s="14"/>
      <c r="AB3869" s="14"/>
      <c r="AC3869" s="14"/>
      <c r="AD3869" s="14"/>
      <c r="AE3869" s="14"/>
      <c r="AF3869" s="14"/>
      <c r="AG3869" s="14"/>
      <c r="AH3869" s="14"/>
      <c r="AI3869" s="14"/>
      <c r="AJ3869" s="14"/>
      <c r="AK3869" s="14"/>
      <c r="AL3869" s="14"/>
    </row>
    <row r="3870" spans="1:38">
      <c r="A3870" s="14"/>
      <c r="B3870" s="14"/>
      <c r="C3870" s="14"/>
      <c r="D3870" s="14"/>
      <c r="E3870" s="14"/>
      <c r="F3870" s="14"/>
      <c r="G3870" s="14"/>
      <c r="H3870" s="14"/>
      <c r="I3870" s="14"/>
      <c r="J3870" s="14"/>
      <c r="K3870" s="14"/>
      <c r="L3870" s="14"/>
      <c r="M3870" s="14"/>
      <c r="N3870" s="14"/>
      <c r="O3870" s="14"/>
      <c r="Q3870" s="14" t="str">
        <f>IF(moras!H3862="SI", moras!C3862, "")</f>
        <v/>
      </c>
      <c r="R3870" s="14">
        <f>IF(moras!H3862="NO", moras!C3862, "")</f>
        <v>299784</v>
      </c>
      <c r="S3870" s="14">
        <f t="shared" si="63"/>
        <v>-299784</v>
      </c>
      <c r="T3870" s="14"/>
      <c r="U3870" s="14"/>
      <c r="V3870" s="14"/>
      <c r="W3870" s="14"/>
      <c r="X3870" s="14"/>
      <c r="Y3870" s="14"/>
      <c r="Z3870" s="14"/>
      <c r="AA3870" s="14"/>
      <c r="AB3870" s="14"/>
      <c r="AC3870" s="14"/>
      <c r="AD3870" s="14"/>
      <c r="AE3870" s="14"/>
      <c r="AF3870" s="14"/>
      <c r="AG3870" s="14"/>
      <c r="AH3870" s="14"/>
      <c r="AI3870" s="14"/>
      <c r="AJ3870" s="14"/>
      <c r="AK3870" s="14"/>
      <c r="AL3870" s="14"/>
    </row>
    <row r="3871" spans="1:38">
      <c r="A3871" s="14"/>
      <c r="B3871" s="14"/>
      <c r="C3871" s="14"/>
      <c r="D3871" s="14"/>
      <c r="E3871" s="14"/>
      <c r="F3871" s="14"/>
      <c r="G3871" s="14"/>
      <c r="H3871" s="14"/>
      <c r="I3871" s="14"/>
      <c r="J3871" s="14"/>
      <c r="K3871" s="14"/>
      <c r="L3871" s="14"/>
      <c r="M3871" s="14"/>
      <c r="N3871" s="14"/>
      <c r="O3871" s="14"/>
      <c r="Q3871" s="14">
        <f>IF(moras!H3863="SI", moras!C3863, "")</f>
        <v>540083</v>
      </c>
      <c r="R3871" s="14" t="str">
        <f>IF(moras!H3863="NO", moras!C3863, "")</f>
        <v/>
      </c>
      <c r="S3871" s="14" t="e">
        <f t="shared" si="63"/>
        <v>#VALUE!</v>
      </c>
      <c r="T3871" s="14"/>
      <c r="U3871" s="14"/>
      <c r="V3871" s="14"/>
      <c r="W3871" s="14"/>
      <c r="X3871" s="14"/>
      <c r="Y3871" s="14"/>
      <c r="Z3871" s="14"/>
      <c r="AA3871" s="14"/>
      <c r="AB3871" s="14"/>
      <c r="AC3871" s="14"/>
      <c r="AD3871" s="14"/>
      <c r="AE3871" s="14"/>
      <c r="AF3871" s="14"/>
      <c r="AG3871" s="14"/>
      <c r="AH3871" s="14"/>
      <c r="AI3871" s="14"/>
      <c r="AJ3871" s="14"/>
      <c r="AK3871" s="14"/>
      <c r="AL3871" s="14"/>
    </row>
    <row r="3872" spans="1:38">
      <c r="A3872" s="14"/>
      <c r="B3872" s="14"/>
      <c r="C3872" s="14"/>
      <c r="D3872" s="14"/>
      <c r="E3872" s="14"/>
      <c r="F3872" s="14"/>
      <c r="G3872" s="14"/>
      <c r="H3872" s="14"/>
      <c r="I3872" s="14"/>
      <c r="J3872" s="14"/>
      <c r="K3872" s="14"/>
      <c r="L3872" s="14"/>
      <c r="M3872" s="14"/>
      <c r="N3872" s="14"/>
      <c r="O3872" s="14"/>
      <c r="Q3872" s="14" t="str">
        <f>IF(moras!H3864="SI", moras!C3864, "")</f>
        <v/>
      </c>
      <c r="R3872" s="14">
        <f>IF(moras!H3864="NO", moras!C3864, "")</f>
        <v>991228.7</v>
      </c>
      <c r="S3872" s="14">
        <f t="shared" si="63"/>
        <v>-991228.7</v>
      </c>
      <c r="T3872" s="14"/>
      <c r="U3872" s="14"/>
      <c r="V3872" s="14"/>
      <c r="W3872" s="14"/>
      <c r="X3872" s="14"/>
      <c r="Y3872" s="14"/>
      <c r="Z3872" s="14"/>
      <c r="AA3872" s="14"/>
      <c r="AB3872" s="14"/>
      <c r="AC3872" s="14"/>
      <c r="AD3872" s="14"/>
      <c r="AE3872" s="14"/>
      <c r="AF3872" s="14"/>
      <c r="AG3872" s="14"/>
      <c r="AH3872" s="14"/>
      <c r="AI3872" s="14"/>
      <c r="AJ3872" s="14"/>
      <c r="AK3872" s="14"/>
      <c r="AL3872" s="14"/>
    </row>
    <row r="3873" spans="1:38">
      <c r="A3873" s="14"/>
      <c r="B3873" s="14"/>
      <c r="C3873" s="14"/>
      <c r="D3873" s="14"/>
      <c r="E3873" s="14"/>
      <c r="F3873" s="14"/>
      <c r="G3873" s="14"/>
      <c r="H3873" s="14"/>
      <c r="I3873" s="14"/>
      <c r="J3873" s="14"/>
      <c r="K3873" s="14"/>
      <c r="L3873" s="14"/>
      <c r="M3873" s="14"/>
      <c r="N3873" s="14"/>
      <c r="O3873" s="14"/>
      <c r="Q3873" s="14" t="str">
        <f>IF(moras!H3865="SI", moras!C3865, "")</f>
        <v/>
      </c>
      <c r="R3873" s="14">
        <f>IF(moras!H3865="NO", moras!C3865, "")</f>
        <v>278030</v>
      </c>
      <c r="S3873" s="14">
        <f t="shared" si="63"/>
        <v>-278030</v>
      </c>
      <c r="T3873" s="14"/>
      <c r="U3873" s="14"/>
      <c r="V3873" s="14"/>
      <c r="W3873" s="14"/>
      <c r="X3873" s="14"/>
      <c r="Y3873" s="14"/>
      <c r="Z3873" s="14"/>
      <c r="AA3873" s="14"/>
      <c r="AB3873" s="14"/>
      <c r="AC3873" s="14"/>
      <c r="AD3873" s="14"/>
      <c r="AE3873" s="14"/>
      <c r="AF3873" s="14"/>
      <c r="AG3873" s="14"/>
      <c r="AH3873" s="14"/>
      <c r="AI3873" s="14"/>
      <c r="AJ3873" s="14"/>
      <c r="AK3873" s="14"/>
      <c r="AL3873" s="14"/>
    </row>
    <row r="3874" spans="1:38">
      <c r="A3874" s="14"/>
      <c r="B3874" s="14"/>
      <c r="C3874" s="14"/>
      <c r="D3874" s="14"/>
      <c r="E3874" s="14"/>
      <c r="F3874" s="14"/>
      <c r="G3874" s="14"/>
      <c r="H3874" s="14"/>
      <c r="I3874" s="14"/>
      <c r="J3874" s="14"/>
      <c r="K3874" s="14"/>
      <c r="L3874" s="14"/>
      <c r="M3874" s="14"/>
      <c r="N3874" s="14"/>
      <c r="O3874" s="14"/>
      <c r="Q3874" s="14">
        <f>IF(moras!H3866="SI", moras!C3866, "")</f>
        <v>306545</v>
      </c>
      <c r="R3874" s="14" t="str">
        <f>IF(moras!H3866="NO", moras!C3866, "")</f>
        <v/>
      </c>
      <c r="S3874" s="14" t="e">
        <f t="shared" si="63"/>
        <v>#VALUE!</v>
      </c>
      <c r="T3874" s="14"/>
      <c r="U3874" s="14"/>
      <c r="V3874" s="14"/>
      <c r="W3874" s="14"/>
      <c r="X3874" s="14"/>
      <c r="Y3874" s="14"/>
      <c r="Z3874" s="14"/>
      <c r="AA3874" s="14"/>
      <c r="AB3874" s="14"/>
      <c r="AC3874" s="14"/>
      <c r="AD3874" s="14"/>
      <c r="AE3874" s="14"/>
      <c r="AF3874" s="14"/>
      <c r="AG3874" s="14"/>
      <c r="AH3874" s="14"/>
      <c r="AI3874" s="14"/>
      <c r="AJ3874" s="14"/>
      <c r="AK3874" s="14"/>
      <c r="AL3874" s="14"/>
    </row>
    <row r="3875" spans="1:38">
      <c r="A3875" s="14"/>
      <c r="B3875" s="14"/>
      <c r="C3875" s="14"/>
      <c r="D3875" s="14"/>
      <c r="E3875" s="14"/>
      <c r="F3875" s="14"/>
      <c r="G3875" s="14"/>
      <c r="H3875" s="14"/>
      <c r="I3875" s="14"/>
      <c r="J3875" s="14"/>
      <c r="K3875" s="14"/>
      <c r="L3875" s="14"/>
      <c r="M3875" s="14"/>
      <c r="N3875" s="14"/>
      <c r="O3875" s="14"/>
      <c r="Q3875" s="14" t="str">
        <f>IF(moras!H3867="SI", moras!C3867, "")</f>
        <v/>
      </c>
      <c r="R3875" s="14">
        <f>IF(moras!H3867="NO", moras!C3867, "")</f>
        <v>639121.35</v>
      </c>
      <c r="S3875" s="14">
        <f t="shared" si="63"/>
        <v>-639121.35</v>
      </c>
      <c r="T3875" s="14"/>
      <c r="U3875" s="14"/>
      <c r="V3875" s="14"/>
      <c r="W3875" s="14"/>
      <c r="X3875" s="14"/>
      <c r="Y3875" s="14"/>
      <c r="Z3875" s="14"/>
      <c r="AA3875" s="14"/>
      <c r="AB3875" s="14"/>
      <c r="AC3875" s="14"/>
      <c r="AD3875" s="14"/>
      <c r="AE3875" s="14"/>
      <c r="AF3875" s="14"/>
      <c r="AG3875" s="14"/>
      <c r="AH3875" s="14"/>
      <c r="AI3875" s="14"/>
      <c r="AJ3875" s="14"/>
      <c r="AK3875" s="14"/>
      <c r="AL3875" s="14"/>
    </row>
    <row r="3876" spans="1:38">
      <c r="A3876" s="14"/>
      <c r="B3876" s="14"/>
      <c r="C3876" s="14"/>
      <c r="D3876" s="14"/>
      <c r="E3876" s="14"/>
      <c r="F3876" s="14"/>
      <c r="G3876" s="14"/>
      <c r="H3876" s="14"/>
      <c r="I3876" s="14"/>
      <c r="J3876" s="14"/>
      <c r="K3876" s="14"/>
      <c r="L3876" s="14"/>
      <c r="M3876" s="14"/>
      <c r="N3876" s="14"/>
      <c r="O3876" s="14"/>
      <c r="Q3876" s="14" t="str">
        <f>IF(moras!H3868="SI", moras!C3868, "")</f>
        <v/>
      </c>
      <c r="R3876" s="14">
        <f>IF(moras!H3868="NO", moras!C3868, "")</f>
        <v>422514.14</v>
      </c>
      <c r="S3876" s="14">
        <f t="shared" si="63"/>
        <v>-422514.14</v>
      </c>
      <c r="T3876" s="14"/>
      <c r="U3876" s="14"/>
      <c r="V3876" s="14"/>
      <c r="W3876" s="14"/>
      <c r="X3876" s="14"/>
      <c r="Y3876" s="14"/>
      <c r="Z3876" s="14"/>
      <c r="AA3876" s="14"/>
      <c r="AB3876" s="14"/>
      <c r="AC3876" s="14"/>
      <c r="AD3876" s="14"/>
      <c r="AE3876" s="14"/>
      <c r="AF3876" s="14"/>
      <c r="AG3876" s="14"/>
      <c r="AH3876" s="14"/>
      <c r="AI3876" s="14"/>
      <c r="AJ3876" s="14"/>
      <c r="AK3876" s="14"/>
      <c r="AL3876" s="14"/>
    </row>
    <row r="3877" spans="1:38">
      <c r="A3877" s="14"/>
      <c r="B3877" s="14"/>
      <c r="C3877" s="14"/>
      <c r="D3877" s="14"/>
      <c r="E3877" s="14"/>
      <c r="F3877" s="14"/>
      <c r="G3877" s="14"/>
      <c r="H3877" s="14"/>
      <c r="I3877" s="14"/>
      <c r="J3877" s="14"/>
      <c r="K3877" s="14"/>
      <c r="L3877" s="14"/>
      <c r="M3877" s="14"/>
      <c r="N3877" s="14"/>
      <c r="O3877" s="14"/>
      <c r="Q3877" s="14" t="str">
        <f>IF(moras!H3869="SI", moras!C3869, "")</f>
        <v/>
      </c>
      <c r="R3877" s="14">
        <f>IF(moras!H3869="NO", moras!C3869, "")</f>
        <v>639148</v>
      </c>
      <c r="S3877" s="14">
        <f t="shared" si="63"/>
        <v>-639148</v>
      </c>
      <c r="T3877" s="14"/>
      <c r="U3877" s="14"/>
      <c r="V3877" s="14"/>
      <c r="W3877" s="14"/>
      <c r="X3877" s="14"/>
      <c r="Y3877" s="14"/>
      <c r="Z3877" s="14"/>
      <c r="AA3877" s="14"/>
      <c r="AB3877" s="14"/>
      <c r="AC3877" s="14"/>
      <c r="AD3877" s="14"/>
      <c r="AE3877" s="14"/>
      <c r="AF3877" s="14"/>
      <c r="AG3877" s="14"/>
      <c r="AH3877" s="14"/>
      <c r="AI3877" s="14"/>
      <c r="AJ3877" s="14"/>
      <c r="AK3877" s="14"/>
      <c r="AL3877" s="14"/>
    </row>
    <row r="3878" spans="1:38">
      <c r="A3878" s="14"/>
      <c r="B3878" s="14"/>
      <c r="C3878" s="14"/>
      <c r="D3878" s="14"/>
      <c r="E3878" s="14"/>
      <c r="F3878" s="14"/>
      <c r="G3878" s="14"/>
      <c r="H3878" s="14"/>
      <c r="I3878" s="14"/>
      <c r="J3878" s="14"/>
      <c r="K3878" s="14"/>
      <c r="L3878" s="14"/>
      <c r="M3878" s="14"/>
      <c r="N3878" s="14"/>
      <c r="O3878" s="14"/>
      <c r="Q3878" s="14">
        <f>IF(moras!H3870="SI", moras!C3870, "")</f>
        <v>438762.65</v>
      </c>
      <c r="R3878" s="14" t="str">
        <f>IF(moras!H3870="NO", moras!C3870, "")</f>
        <v/>
      </c>
      <c r="S3878" s="14" t="e">
        <f t="shared" si="63"/>
        <v>#VALUE!</v>
      </c>
      <c r="T3878" s="14"/>
      <c r="U3878" s="14"/>
      <c r="V3878" s="14"/>
      <c r="W3878" s="14"/>
      <c r="X3878" s="14"/>
      <c r="Y3878" s="14"/>
      <c r="Z3878" s="14"/>
      <c r="AA3878" s="14"/>
      <c r="AB3878" s="14"/>
      <c r="AC3878" s="14"/>
      <c r="AD3878" s="14"/>
      <c r="AE3878" s="14"/>
      <c r="AF3878" s="14"/>
      <c r="AG3878" s="14"/>
      <c r="AH3878" s="14"/>
      <c r="AI3878" s="14"/>
      <c r="AJ3878" s="14"/>
      <c r="AK3878" s="14"/>
      <c r="AL3878" s="14"/>
    </row>
    <row r="3879" spans="1:38">
      <c r="A3879" s="14"/>
      <c r="B3879" s="14"/>
      <c r="C3879" s="14"/>
      <c r="D3879" s="14"/>
      <c r="E3879" s="14"/>
      <c r="F3879" s="14"/>
      <c r="G3879" s="14"/>
      <c r="H3879" s="14"/>
      <c r="I3879" s="14"/>
      <c r="J3879" s="14"/>
      <c r="K3879" s="14"/>
      <c r="L3879" s="14"/>
      <c r="M3879" s="14"/>
      <c r="N3879" s="14"/>
      <c r="O3879" s="14"/>
      <c r="Q3879" s="14" t="str">
        <f>IF(moras!H3871="SI", moras!C3871, "")</f>
        <v/>
      </c>
      <c r="R3879" s="14">
        <f>IF(moras!H3871="NO", moras!C3871, "")</f>
        <v>940646.55</v>
      </c>
      <c r="S3879" s="14">
        <f t="shared" si="63"/>
        <v>-940646.55</v>
      </c>
      <c r="T3879" s="14"/>
      <c r="U3879" s="14"/>
      <c r="V3879" s="14"/>
      <c r="W3879" s="14"/>
      <c r="X3879" s="14"/>
      <c r="Y3879" s="14"/>
      <c r="Z3879" s="14"/>
      <c r="AA3879" s="14"/>
      <c r="AB3879" s="14"/>
      <c r="AC3879" s="14"/>
      <c r="AD3879" s="14"/>
      <c r="AE3879" s="14"/>
      <c r="AF3879" s="14"/>
      <c r="AG3879" s="14"/>
      <c r="AH3879" s="14"/>
      <c r="AI3879" s="14"/>
      <c r="AJ3879" s="14"/>
      <c r="AK3879" s="14"/>
      <c r="AL3879" s="14"/>
    </row>
    <row r="3880" spans="1:38">
      <c r="A3880" s="14"/>
      <c r="B3880" s="14"/>
      <c r="C3880" s="14"/>
      <c r="D3880" s="14"/>
      <c r="E3880" s="14"/>
      <c r="F3880" s="14"/>
      <c r="G3880" s="14"/>
      <c r="H3880" s="14"/>
      <c r="I3880" s="14"/>
      <c r="J3880" s="14"/>
      <c r="K3880" s="14"/>
      <c r="L3880" s="14"/>
      <c r="M3880" s="14"/>
      <c r="N3880" s="14"/>
      <c r="O3880" s="14"/>
      <c r="Q3880" s="14" t="str">
        <f>IF(moras!H3872="SI", moras!C3872, "")</f>
        <v/>
      </c>
      <c r="R3880" s="14">
        <f>IF(moras!H3872="NO", moras!C3872, "")</f>
        <v>298248.25</v>
      </c>
      <c r="S3880" s="14">
        <f t="shared" si="63"/>
        <v>-298248.25</v>
      </c>
      <c r="T3880" s="14"/>
      <c r="U3880" s="14"/>
      <c r="V3880" s="14"/>
      <c r="W3880" s="14"/>
      <c r="X3880" s="14"/>
      <c r="Y3880" s="14"/>
      <c r="Z3880" s="14"/>
      <c r="AA3880" s="14"/>
      <c r="AB3880" s="14"/>
      <c r="AC3880" s="14"/>
      <c r="AD3880" s="14"/>
      <c r="AE3880" s="14"/>
      <c r="AF3880" s="14"/>
      <c r="AG3880" s="14"/>
      <c r="AH3880" s="14"/>
      <c r="AI3880" s="14"/>
      <c r="AJ3880" s="14"/>
      <c r="AK3880" s="14"/>
      <c r="AL3880" s="14"/>
    </row>
    <row r="3881" spans="1:38">
      <c r="A3881" s="14"/>
      <c r="B3881" s="14"/>
      <c r="C3881" s="14"/>
      <c r="D3881" s="14"/>
      <c r="E3881" s="14"/>
      <c r="F3881" s="14"/>
      <c r="G3881" s="14"/>
      <c r="H3881" s="14"/>
      <c r="I3881" s="14"/>
      <c r="J3881" s="14"/>
      <c r="K3881" s="14"/>
      <c r="L3881" s="14"/>
      <c r="M3881" s="14"/>
      <c r="N3881" s="14"/>
      <c r="O3881" s="14"/>
      <c r="Q3881" s="14" t="str">
        <f>IF(moras!H3873="SI", moras!C3873, "")</f>
        <v/>
      </c>
      <c r="R3881" s="14">
        <f>IF(moras!H3873="NO", moras!C3873, "")</f>
        <v>450513.01</v>
      </c>
      <c r="S3881" s="14">
        <f t="shared" si="63"/>
        <v>-450513.01</v>
      </c>
      <c r="T3881" s="14"/>
      <c r="U3881" s="14"/>
      <c r="V3881" s="14"/>
      <c r="W3881" s="14"/>
      <c r="X3881" s="14"/>
      <c r="Y3881" s="14"/>
      <c r="Z3881" s="14"/>
      <c r="AA3881" s="14"/>
      <c r="AB3881" s="14"/>
      <c r="AC3881" s="14"/>
      <c r="AD3881" s="14"/>
      <c r="AE3881" s="14"/>
      <c r="AF3881" s="14"/>
      <c r="AG3881" s="14"/>
      <c r="AH3881" s="14"/>
      <c r="AI3881" s="14"/>
      <c r="AJ3881" s="14"/>
      <c r="AK3881" s="14"/>
      <c r="AL3881" s="14"/>
    </row>
    <row r="3882" spans="1:38">
      <c r="A3882" s="14"/>
      <c r="B3882" s="14"/>
      <c r="C3882" s="14"/>
      <c r="D3882" s="14"/>
      <c r="E3882" s="14"/>
      <c r="F3882" s="14"/>
      <c r="G3882" s="14"/>
      <c r="H3882" s="14"/>
      <c r="I3882" s="14"/>
      <c r="J3882" s="14"/>
      <c r="K3882" s="14"/>
      <c r="L3882" s="14"/>
      <c r="M3882" s="14"/>
      <c r="N3882" s="14"/>
      <c r="O3882" s="14"/>
      <c r="Q3882" s="14" t="str">
        <f>IF(moras!H3874="SI", moras!C3874, "")</f>
        <v/>
      </c>
      <c r="R3882" s="14">
        <f>IF(moras!H3874="NO", moras!C3874, "")</f>
        <v>1213949</v>
      </c>
      <c r="S3882" s="14">
        <f t="shared" si="63"/>
        <v>-1213949</v>
      </c>
      <c r="T3882" s="14"/>
      <c r="U3882" s="14"/>
      <c r="V3882" s="14"/>
      <c r="W3882" s="14"/>
      <c r="X3882" s="14"/>
      <c r="Y3882" s="14"/>
      <c r="Z3882" s="14"/>
      <c r="AA3882" s="14"/>
      <c r="AB3882" s="14"/>
      <c r="AC3882" s="14"/>
      <c r="AD3882" s="14"/>
      <c r="AE3882" s="14"/>
      <c r="AF3882" s="14"/>
      <c r="AG3882" s="14"/>
      <c r="AH3882" s="14"/>
      <c r="AI3882" s="14"/>
      <c r="AJ3882" s="14"/>
      <c r="AK3882" s="14"/>
      <c r="AL3882" s="14"/>
    </row>
    <row r="3883" spans="1:38">
      <c r="A3883" s="14"/>
      <c r="B3883" s="14"/>
      <c r="C3883" s="14"/>
      <c r="D3883" s="14"/>
      <c r="E3883" s="14"/>
      <c r="F3883" s="14"/>
      <c r="G3883" s="14"/>
      <c r="H3883" s="14"/>
      <c r="I3883" s="14"/>
      <c r="J3883" s="14"/>
      <c r="K3883" s="14"/>
      <c r="L3883" s="14"/>
      <c r="M3883" s="14"/>
      <c r="N3883" s="14"/>
      <c r="O3883" s="14"/>
      <c r="Q3883" s="14" t="str">
        <f>IF(moras!H3875="SI", moras!C3875, "")</f>
        <v/>
      </c>
      <c r="R3883" s="14">
        <f>IF(moras!H3875="NO", moras!C3875, "")</f>
        <v>377729.94</v>
      </c>
      <c r="S3883" s="14">
        <f t="shared" si="63"/>
        <v>-377729.94</v>
      </c>
      <c r="T3883" s="14"/>
      <c r="U3883" s="14"/>
      <c r="V3883" s="14"/>
      <c r="W3883" s="14"/>
      <c r="X3883" s="14"/>
      <c r="Y3883" s="14"/>
      <c r="Z3883" s="14"/>
      <c r="AA3883" s="14"/>
      <c r="AB3883" s="14"/>
      <c r="AC3883" s="14"/>
      <c r="AD3883" s="14"/>
      <c r="AE3883" s="14"/>
      <c r="AF3883" s="14"/>
      <c r="AG3883" s="14"/>
      <c r="AH3883" s="14"/>
      <c r="AI3883" s="14"/>
      <c r="AJ3883" s="14"/>
      <c r="AK3883" s="14"/>
      <c r="AL3883" s="14"/>
    </row>
    <row r="3884" spans="1:38">
      <c r="A3884" s="14"/>
      <c r="B3884" s="14"/>
      <c r="C3884" s="14"/>
      <c r="D3884" s="14"/>
      <c r="E3884" s="14"/>
      <c r="F3884" s="14"/>
      <c r="G3884" s="14"/>
      <c r="H3884" s="14"/>
      <c r="I3884" s="14"/>
      <c r="J3884" s="14"/>
      <c r="K3884" s="14"/>
      <c r="L3884" s="14"/>
      <c r="M3884" s="14"/>
      <c r="N3884" s="14"/>
      <c r="O3884" s="14"/>
      <c r="Q3884" s="14" t="str">
        <f>IF(moras!H3876="SI", moras!C3876, "")</f>
        <v/>
      </c>
      <c r="R3884" s="14">
        <f>IF(moras!H3876="NO", moras!C3876, "")</f>
        <v>1605450</v>
      </c>
      <c r="S3884" s="14">
        <f t="shared" si="63"/>
        <v>-1605450</v>
      </c>
      <c r="T3884" s="14"/>
      <c r="U3884" s="14"/>
      <c r="V3884" s="14"/>
      <c r="W3884" s="14"/>
      <c r="X3884" s="14"/>
      <c r="Y3884" s="14"/>
      <c r="Z3884" s="14"/>
      <c r="AA3884" s="14"/>
      <c r="AB3884" s="14"/>
      <c r="AC3884" s="14"/>
      <c r="AD3884" s="14"/>
      <c r="AE3884" s="14"/>
      <c r="AF3884" s="14"/>
      <c r="AG3884" s="14"/>
      <c r="AH3884" s="14"/>
      <c r="AI3884" s="14"/>
      <c r="AJ3884" s="14"/>
      <c r="AK3884" s="14"/>
      <c r="AL3884" s="14"/>
    </row>
    <row r="3885" spans="1:38">
      <c r="A3885" s="14"/>
      <c r="B3885" s="14"/>
      <c r="C3885" s="14"/>
      <c r="D3885" s="14"/>
      <c r="E3885" s="14"/>
      <c r="F3885" s="14"/>
      <c r="G3885" s="14"/>
      <c r="H3885" s="14"/>
      <c r="I3885" s="14"/>
      <c r="J3885" s="14"/>
      <c r="K3885" s="14"/>
      <c r="L3885" s="14"/>
      <c r="M3885" s="14"/>
      <c r="N3885" s="14"/>
      <c r="O3885" s="14"/>
      <c r="Q3885" s="14">
        <f>IF(moras!H3877="SI", moras!C3877, "")</f>
        <v>297102</v>
      </c>
      <c r="R3885" s="14" t="str">
        <f>IF(moras!H3877="NO", moras!C3877, "")</f>
        <v/>
      </c>
      <c r="S3885" s="14" t="e">
        <f t="shared" si="63"/>
        <v>#VALUE!</v>
      </c>
      <c r="T3885" s="14"/>
      <c r="U3885" s="14"/>
      <c r="V3885" s="14"/>
      <c r="W3885" s="14"/>
      <c r="X3885" s="14"/>
      <c r="Y3885" s="14"/>
      <c r="Z3885" s="14"/>
      <c r="AA3885" s="14"/>
      <c r="AB3885" s="14"/>
      <c r="AC3885" s="14"/>
      <c r="AD3885" s="14"/>
      <c r="AE3885" s="14"/>
      <c r="AF3885" s="14"/>
      <c r="AG3885" s="14"/>
      <c r="AH3885" s="14"/>
      <c r="AI3885" s="14"/>
      <c r="AJ3885" s="14"/>
      <c r="AK3885" s="14"/>
      <c r="AL3885" s="14"/>
    </row>
    <row r="3886" spans="1:38">
      <c r="A3886" s="14"/>
      <c r="B3886" s="14"/>
      <c r="C3886" s="14"/>
      <c r="D3886" s="14"/>
      <c r="E3886" s="14"/>
      <c r="F3886" s="14"/>
      <c r="G3886" s="14"/>
      <c r="H3886" s="14"/>
      <c r="I3886" s="14"/>
      <c r="J3886" s="14"/>
      <c r="K3886" s="14"/>
      <c r="L3886" s="14"/>
      <c r="M3886" s="14"/>
      <c r="N3886" s="14"/>
      <c r="O3886" s="14"/>
      <c r="Q3886" s="14" t="str">
        <f>IF(moras!H3878="SI", moras!C3878, "")</f>
        <v/>
      </c>
      <c r="R3886" s="14">
        <f>IF(moras!H3878="NO", moras!C3878, "")</f>
        <v>391637.5</v>
      </c>
      <c r="S3886" s="14">
        <f t="shared" si="63"/>
        <v>-391637.5</v>
      </c>
      <c r="T3886" s="14"/>
      <c r="U3886" s="14"/>
      <c r="V3886" s="14"/>
      <c r="W3886" s="14"/>
      <c r="X3886" s="14"/>
      <c r="Y3886" s="14"/>
      <c r="Z3886" s="14"/>
      <c r="AA3886" s="14"/>
      <c r="AB3886" s="14"/>
      <c r="AC3886" s="14"/>
      <c r="AD3886" s="14"/>
      <c r="AE3886" s="14"/>
      <c r="AF3886" s="14"/>
      <c r="AG3886" s="14"/>
      <c r="AH3886" s="14"/>
      <c r="AI3886" s="14"/>
      <c r="AJ3886" s="14"/>
      <c r="AK3886" s="14"/>
      <c r="AL3886" s="14"/>
    </row>
    <row r="3887" spans="1:38">
      <c r="A3887" s="14"/>
      <c r="B3887" s="14"/>
      <c r="C3887" s="14"/>
      <c r="D3887" s="14"/>
      <c r="E3887" s="14"/>
      <c r="F3887" s="14"/>
      <c r="G3887" s="14"/>
      <c r="H3887" s="14"/>
      <c r="I3887" s="14"/>
      <c r="J3887" s="14"/>
      <c r="K3887" s="14"/>
      <c r="L3887" s="14"/>
      <c r="M3887" s="14"/>
      <c r="N3887" s="14"/>
      <c r="O3887" s="14"/>
      <c r="Q3887" s="14" t="str">
        <f>IF(moras!H3879="SI", moras!C3879, "")</f>
        <v/>
      </c>
      <c r="R3887" s="14">
        <f>IF(moras!H3879="NO", moras!C3879, "")</f>
        <v>317719</v>
      </c>
      <c r="S3887" s="14">
        <f t="shared" si="63"/>
        <v>-317719</v>
      </c>
      <c r="T3887" s="14"/>
      <c r="U3887" s="14"/>
      <c r="V3887" s="14"/>
      <c r="W3887" s="14"/>
      <c r="X3887" s="14"/>
      <c r="Y3887" s="14"/>
      <c r="Z3887" s="14"/>
      <c r="AA3887" s="14"/>
      <c r="AB3887" s="14"/>
      <c r="AC3887" s="14"/>
      <c r="AD3887" s="14"/>
      <c r="AE3887" s="14"/>
      <c r="AF3887" s="14"/>
      <c r="AG3887" s="14"/>
      <c r="AH3887" s="14"/>
      <c r="AI3887" s="14"/>
      <c r="AJ3887" s="14"/>
      <c r="AK3887" s="14"/>
      <c r="AL3887" s="14"/>
    </row>
    <row r="3888" spans="1:38">
      <c r="A3888" s="14"/>
      <c r="B3888" s="14"/>
      <c r="C3888" s="14"/>
      <c r="D3888" s="14"/>
      <c r="E3888" s="14"/>
      <c r="F3888" s="14"/>
      <c r="G3888" s="14"/>
      <c r="H3888" s="14"/>
      <c r="I3888" s="14"/>
      <c r="J3888" s="14"/>
      <c r="K3888" s="14"/>
      <c r="L3888" s="14"/>
      <c r="M3888" s="14"/>
      <c r="N3888" s="14"/>
      <c r="O3888" s="14"/>
      <c r="Q3888" s="14" t="str">
        <f>IF(moras!H3880="SI", moras!C3880, "")</f>
        <v/>
      </c>
      <c r="R3888" s="14">
        <f>IF(moras!H3880="NO", moras!C3880, "")</f>
        <v>1161829.5</v>
      </c>
      <c r="S3888" s="14">
        <f t="shared" si="63"/>
        <v>-1161829.5</v>
      </c>
      <c r="T3888" s="14"/>
      <c r="U3888" s="14"/>
      <c r="V3888" s="14"/>
      <c r="W3888" s="14"/>
      <c r="X3888" s="14"/>
      <c r="Y3888" s="14"/>
      <c r="Z3888" s="14"/>
      <c r="AA3888" s="14"/>
      <c r="AB3888" s="14"/>
      <c r="AC3888" s="14"/>
      <c r="AD3888" s="14"/>
      <c r="AE3888" s="14"/>
      <c r="AF3888" s="14"/>
      <c r="AG3888" s="14"/>
      <c r="AH3888" s="14"/>
      <c r="AI3888" s="14"/>
      <c r="AJ3888" s="14"/>
      <c r="AK3888" s="14"/>
      <c r="AL3888" s="14"/>
    </row>
    <row r="3889" spans="1:38">
      <c r="A3889" s="14"/>
      <c r="B3889" s="14"/>
      <c r="C3889" s="14"/>
      <c r="D3889" s="14"/>
      <c r="E3889" s="14"/>
      <c r="F3889" s="14"/>
      <c r="G3889" s="14"/>
      <c r="H3889" s="14"/>
      <c r="I3889" s="14"/>
      <c r="J3889" s="14"/>
      <c r="K3889" s="14"/>
      <c r="L3889" s="14"/>
      <c r="M3889" s="14"/>
      <c r="N3889" s="14"/>
      <c r="O3889" s="14"/>
      <c r="Q3889" s="14" t="str">
        <f>IF(moras!H3881="SI", moras!C3881, "")</f>
        <v/>
      </c>
      <c r="R3889" s="14">
        <f>IF(moras!H3881="NO", moras!C3881, "")</f>
        <v>297050</v>
      </c>
      <c r="S3889" s="14">
        <f t="shared" si="63"/>
        <v>-297050</v>
      </c>
      <c r="T3889" s="14"/>
      <c r="U3889" s="14"/>
      <c r="V3889" s="14"/>
      <c r="W3889" s="14"/>
      <c r="X3889" s="14"/>
      <c r="Y3889" s="14"/>
      <c r="Z3889" s="14"/>
      <c r="AA3889" s="14"/>
      <c r="AB3889" s="14"/>
      <c r="AC3889" s="14"/>
      <c r="AD3889" s="14"/>
      <c r="AE3889" s="14"/>
      <c r="AF3889" s="14"/>
      <c r="AG3889" s="14"/>
      <c r="AH3889" s="14"/>
      <c r="AI3889" s="14"/>
      <c r="AJ3889" s="14"/>
      <c r="AK3889" s="14"/>
      <c r="AL3889" s="14"/>
    </row>
    <row r="3890" spans="1:38">
      <c r="A3890" s="14"/>
      <c r="B3890" s="14"/>
      <c r="C3890" s="14"/>
      <c r="D3890" s="14"/>
      <c r="E3890" s="14"/>
      <c r="F3890" s="14"/>
      <c r="G3890" s="14"/>
      <c r="H3890" s="14"/>
      <c r="I3890" s="14"/>
      <c r="J3890" s="14"/>
      <c r="K3890" s="14"/>
      <c r="L3890" s="14"/>
      <c r="M3890" s="14"/>
      <c r="N3890" s="14"/>
      <c r="O3890" s="14"/>
      <c r="Q3890" s="14" t="str">
        <f>IF(moras!H3882="SI", moras!C3882, "")</f>
        <v/>
      </c>
      <c r="R3890" s="14">
        <f>IF(moras!H3882="NO", moras!C3882, "")</f>
        <v>1117420.3</v>
      </c>
      <c r="S3890" s="14">
        <f t="shared" si="63"/>
        <v>-1117420.3</v>
      </c>
      <c r="T3890" s="14"/>
      <c r="U3890" s="14"/>
      <c r="V3890" s="14"/>
      <c r="W3890" s="14"/>
      <c r="X3890" s="14"/>
      <c r="Y3890" s="14"/>
      <c r="Z3890" s="14"/>
      <c r="AA3890" s="14"/>
      <c r="AB3890" s="14"/>
      <c r="AC3890" s="14"/>
      <c r="AD3890" s="14"/>
      <c r="AE3890" s="14"/>
      <c r="AF3890" s="14"/>
      <c r="AG3890" s="14"/>
      <c r="AH3890" s="14"/>
      <c r="AI3890" s="14"/>
      <c r="AJ3890" s="14"/>
      <c r="AK3890" s="14"/>
      <c r="AL3890" s="14"/>
    </row>
    <row r="3891" spans="1:38">
      <c r="A3891" s="14"/>
      <c r="B3891" s="14"/>
      <c r="C3891" s="14"/>
      <c r="D3891" s="14"/>
      <c r="E3891" s="14"/>
      <c r="F3891" s="14"/>
      <c r="G3891" s="14"/>
      <c r="H3891" s="14"/>
      <c r="I3891" s="14"/>
      <c r="J3891" s="14"/>
      <c r="K3891" s="14"/>
      <c r="L3891" s="14"/>
      <c r="M3891" s="14"/>
      <c r="N3891" s="14"/>
      <c r="O3891" s="14"/>
      <c r="Q3891" s="14" t="str">
        <f>IF(moras!H3883="SI", moras!C3883, "")</f>
        <v/>
      </c>
      <c r="R3891" s="14">
        <f>IF(moras!H3883="NO", moras!C3883, "")</f>
        <v>472721.91999999998</v>
      </c>
      <c r="S3891" s="14">
        <f t="shared" si="63"/>
        <v>-472721.91999999998</v>
      </c>
      <c r="T3891" s="14"/>
      <c r="U3891" s="14"/>
      <c r="V3891" s="14"/>
      <c r="W3891" s="14"/>
      <c r="X3891" s="14"/>
      <c r="Y3891" s="14"/>
      <c r="Z3891" s="14"/>
      <c r="AA3891" s="14"/>
      <c r="AB3891" s="14"/>
      <c r="AC3891" s="14"/>
      <c r="AD3891" s="14"/>
      <c r="AE3891" s="14"/>
      <c r="AF3891" s="14"/>
      <c r="AG3891" s="14"/>
      <c r="AH3891" s="14"/>
      <c r="AI3891" s="14"/>
      <c r="AJ3891" s="14"/>
      <c r="AK3891" s="14"/>
      <c r="AL3891" s="14"/>
    </row>
    <row r="3892" spans="1:38">
      <c r="A3892" s="14"/>
      <c r="B3892" s="14"/>
      <c r="C3892" s="14"/>
      <c r="D3892" s="14"/>
      <c r="E3892" s="14"/>
      <c r="F3892" s="14"/>
      <c r="G3892" s="14"/>
      <c r="H3892" s="14"/>
      <c r="I3892" s="14"/>
      <c r="J3892" s="14"/>
      <c r="K3892" s="14"/>
      <c r="L3892" s="14"/>
      <c r="M3892" s="14"/>
      <c r="N3892" s="14"/>
      <c r="O3892" s="14"/>
      <c r="Q3892" s="14" t="str">
        <f>IF(moras!H3884="SI", moras!C3884, "")</f>
        <v/>
      </c>
      <c r="R3892" s="14">
        <f>IF(moras!H3884="NO", moras!C3884, "")</f>
        <v>300018</v>
      </c>
      <c r="S3892" s="14">
        <f t="shared" si="63"/>
        <v>-300018</v>
      </c>
      <c r="T3892" s="14"/>
      <c r="U3892" s="14"/>
      <c r="V3892" s="14"/>
      <c r="W3892" s="14"/>
      <c r="X3892" s="14"/>
      <c r="Y3892" s="14"/>
      <c r="Z3892" s="14"/>
      <c r="AA3892" s="14"/>
      <c r="AB3892" s="14"/>
      <c r="AC3892" s="14"/>
      <c r="AD3892" s="14"/>
      <c r="AE3892" s="14"/>
      <c r="AF3892" s="14"/>
      <c r="AG3892" s="14"/>
      <c r="AH3892" s="14"/>
      <c r="AI3892" s="14"/>
      <c r="AJ3892" s="14"/>
      <c r="AK3892" s="14"/>
      <c r="AL3892" s="14"/>
    </row>
    <row r="3893" spans="1:38">
      <c r="A3893" s="14"/>
      <c r="B3893" s="14"/>
      <c r="C3893" s="14"/>
      <c r="D3893" s="14"/>
      <c r="E3893" s="14"/>
      <c r="F3893" s="14"/>
      <c r="G3893" s="14"/>
      <c r="H3893" s="14"/>
      <c r="I3893" s="14"/>
      <c r="J3893" s="14"/>
      <c r="K3893" s="14"/>
      <c r="L3893" s="14"/>
      <c r="M3893" s="14"/>
      <c r="N3893" s="14"/>
      <c r="O3893" s="14"/>
      <c r="Q3893" s="14">
        <f>IF(moras!H3885="SI", moras!C3885, "")</f>
        <v>235200</v>
      </c>
      <c r="R3893" s="14" t="str">
        <f>IF(moras!H3885="NO", moras!C3885, "")</f>
        <v/>
      </c>
      <c r="S3893" s="14" t="e">
        <f t="shared" si="63"/>
        <v>#VALUE!</v>
      </c>
      <c r="T3893" s="14"/>
      <c r="U3893" s="14"/>
      <c r="V3893" s="14"/>
      <c r="W3893" s="14"/>
      <c r="X3893" s="14"/>
      <c r="Y3893" s="14"/>
      <c r="Z3893" s="14"/>
      <c r="AA3893" s="14"/>
      <c r="AB3893" s="14"/>
      <c r="AC3893" s="14"/>
      <c r="AD3893" s="14"/>
      <c r="AE3893" s="14"/>
      <c r="AF3893" s="14"/>
      <c r="AG3893" s="14"/>
      <c r="AH3893" s="14"/>
      <c r="AI3893" s="14"/>
      <c r="AJ3893" s="14"/>
      <c r="AK3893" s="14"/>
      <c r="AL3893" s="14"/>
    </row>
    <row r="3894" spans="1:38">
      <c r="A3894" s="14"/>
      <c r="B3894" s="14"/>
      <c r="C3894" s="14"/>
      <c r="D3894" s="14"/>
      <c r="E3894" s="14"/>
      <c r="F3894" s="14"/>
      <c r="G3894" s="14"/>
      <c r="H3894" s="14"/>
      <c r="I3894" s="14"/>
      <c r="J3894" s="14"/>
      <c r="K3894" s="14"/>
      <c r="L3894" s="14"/>
      <c r="M3894" s="14"/>
      <c r="N3894" s="14"/>
      <c r="O3894" s="14"/>
      <c r="Q3894" s="14" t="str">
        <f>IF(moras!H3886="SI", moras!C3886, "")</f>
        <v/>
      </c>
      <c r="R3894" s="14">
        <f>IF(moras!H3886="NO", moras!C3886, "")</f>
        <v>180000</v>
      </c>
      <c r="S3894" s="14">
        <f t="shared" si="63"/>
        <v>-180000</v>
      </c>
      <c r="T3894" s="14"/>
      <c r="U3894" s="14"/>
      <c r="V3894" s="14"/>
      <c r="W3894" s="14"/>
      <c r="X3894" s="14"/>
      <c r="Y3894" s="14"/>
      <c r="Z3894" s="14"/>
      <c r="AA3894" s="14"/>
      <c r="AB3894" s="14"/>
      <c r="AC3894" s="14"/>
      <c r="AD3894" s="14"/>
      <c r="AE3894" s="14"/>
      <c r="AF3894" s="14"/>
      <c r="AG3894" s="14"/>
      <c r="AH3894" s="14"/>
      <c r="AI3894" s="14"/>
      <c r="AJ3894" s="14"/>
      <c r="AK3894" s="14"/>
      <c r="AL3894" s="14"/>
    </row>
    <row r="3895" spans="1:38">
      <c r="A3895" s="14"/>
      <c r="B3895" s="14"/>
      <c r="C3895" s="14"/>
      <c r="D3895" s="14"/>
      <c r="E3895" s="14"/>
      <c r="F3895" s="14"/>
      <c r="G3895" s="14"/>
      <c r="H3895" s="14"/>
      <c r="I3895" s="14"/>
      <c r="J3895" s="14"/>
      <c r="K3895" s="14"/>
      <c r="L3895" s="14"/>
      <c r="M3895" s="14"/>
      <c r="N3895" s="14"/>
      <c r="O3895" s="14"/>
      <c r="Q3895" s="14" t="str">
        <f>IF(moras!H3887="SI", moras!C3887, "")</f>
        <v/>
      </c>
      <c r="R3895" s="14">
        <f>IF(moras!H3887="NO", moras!C3887, "")</f>
        <v>639148</v>
      </c>
      <c r="S3895" s="14">
        <f t="shared" si="63"/>
        <v>-639148</v>
      </c>
      <c r="T3895" s="14"/>
      <c r="U3895" s="14"/>
      <c r="V3895" s="14"/>
      <c r="W3895" s="14"/>
      <c r="X3895" s="14"/>
      <c r="Y3895" s="14"/>
      <c r="Z3895" s="14"/>
      <c r="AA3895" s="14"/>
      <c r="AB3895" s="14"/>
      <c r="AC3895" s="14"/>
      <c r="AD3895" s="14"/>
      <c r="AE3895" s="14"/>
      <c r="AF3895" s="14"/>
      <c r="AG3895" s="14"/>
      <c r="AH3895" s="14"/>
      <c r="AI3895" s="14"/>
      <c r="AJ3895" s="14"/>
      <c r="AK3895" s="14"/>
      <c r="AL3895" s="14"/>
    </row>
    <row r="3896" spans="1:38">
      <c r="A3896" s="14"/>
      <c r="B3896" s="14"/>
      <c r="C3896" s="14"/>
      <c r="D3896" s="14"/>
      <c r="E3896" s="14"/>
      <c r="F3896" s="14"/>
      <c r="G3896" s="14"/>
      <c r="H3896" s="14"/>
      <c r="I3896" s="14"/>
      <c r="J3896" s="14"/>
      <c r="K3896" s="14"/>
      <c r="L3896" s="14"/>
      <c r="M3896" s="14"/>
      <c r="N3896" s="14"/>
      <c r="O3896" s="14"/>
      <c r="Q3896" s="14" t="str">
        <f>IF(moras!H3888="SI", moras!C3888, "")</f>
        <v/>
      </c>
      <c r="R3896" s="14">
        <f>IF(moras!H3888="NO", moras!C3888, "")</f>
        <v>1461535</v>
      </c>
      <c r="S3896" s="14">
        <f t="shared" si="63"/>
        <v>-1461535</v>
      </c>
      <c r="T3896" s="14"/>
      <c r="U3896" s="14"/>
      <c r="V3896" s="14"/>
      <c r="W3896" s="14"/>
      <c r="X3896" s="14"/>
      <c r="Y3896" s="14"/>
      <c r="Z3896" s="14"/>
      <c r="AA3896" s="14"/>
      <c r="AB3896" s="14"/>
      <c r="AC3896" s="14"/>
      <c r="AD3896" s="14"/>
      <c r="AE3896" s="14"/>
      <c r="AF3896" s="14"/>
      <c r="AG3896" s="14"/>
      <c r="AH3896" s="14"/>
      <c r="AI3896" s="14"/>
      <c r="AJ3896" s="14"/>
      <c r="AK3896" s="14"/>
      <c r="AL3896" s="14"/>
    </row>
    <row r="3897" spans="1:38">
      <c r="A3897" s="14"/>
      <c r="B3897" s="14"/>
      <c r="C3897" s="14"/>
      <c r="D3897" s="14"/>
      <c r="E3897" s="14"/>
      <c r="F3897" s="14"/>
      <c r="G3897" s="14"/>
      <c r="H3897" s="14"/>
      <c r="I3897" s="14"/>
      <c r="J3897" s="14"/>
      <c r="K3897" s="14"/>
      <c r="L3897" s="14"/>
      <c r="M3897" s="14"/>
      <c r="N3897" s="14"/>
      <c r="O3897" s="14"/>
      <c r="Q3897" s="14" t="str">
        <f>IF(moras!H3889="SI", moras!C3889, "")</f>
        <v/>
      </c>
      <c r="R3897" s="14">
        <f>IF(moras!H3889="NO", moras!C3889, "")</f>
        <v>297046</v>
      </c>
      <c r="S3897" s="14">
        <f t="shared" si="63"/>
        <v>-297046</v>
      </c>
      <c r="T3897" s="14"/>
      <c r="U3897" s="14"/>
      <c r="V3897" s="14"/>
      <c r="W3897" s="14"/>
      <c r="X3897" s="14"/>
      <c r="Y3897" s="14"/>
      <c r="Z3897" s="14"/>
      <c r="AA3897" s="14"/>
      <c r="AB3897" s="14"/>
      <c r="AC3897" s="14"/>
      <c r="AD3897" s="14"/>
      <c r="AE3897" s="14"/>
      <c r="AF3897" s="14"/>
      <c r="AG3897" s="14"/>
      <c r="AH3897" s="14"/>
      <c r="AI3897" s="14"/>
      <c r="AJ3897" s="14"/>
      <c r="AK3897" s="14"/>
      <c r="AL3897" s="14"/>
    </row>
    <row r="3898" spans="1:38">
      <c r="A3898" s="14"/>
      <c r="B3898" s="14"/>
      <c r="C3898" s="14"/>
      <c r="D3898" s="14"/>
      <c r="E3898" s="14"/>
      <c r="F3898" s="14"/>
      <c r="G3898" s="14"/>
      <c r="H3898" s="14"/>
      <c r="I3898" s="14"/>
      <c r="J3898" s="14"/>
      <c r="K3898" s="14"/>
      <c r="L3898" s="14"/>
      <c r="M3898" s="14"/>
      <c r="N3898" s="14"/>
      <c r="O3898" s="14"/>
      <c r="Q3898" s="14" t="str">
        <f>IF(moras!H3890="SI", moras!C3890, "")</f>
        <v/>
      </c>
      <c r="R3898" s="14">
        <f>IF(moras!H3890="NO", moras!C3890, "")</f>
        <v>208067.25</v>
      </c>
      <c r="S3898" s="14">
        <f t="shared" si="63"/>
        <v>-208067.25</v>
      </c>
      <c r="T3898" s="14"/>
      <c r="U3898" s="14"/>
      <c r="V3898" s="14"/>
      <c r="W3898" s="14"/>
      <c r="X3898" s="14"/>
      <c r="Y3898" s="14"/>
      <c r="Z3898" s="14"/>
      <c r="AA3898" s="14"/>
      <c r="AB3898" s="14"/>
      <c r="AC3898" s="14"/>
      <c r="AD3898" s="14"/>
      <c r="AE3898" s="14"/>
      <c r="AF3898" s="14"/>
      <c r="AG3898" s="14"/>
      <c r="AH3898" s="14"/>
      <c r="AI3898" s="14"/>
      <c r="AJ3898" s="14"/>
      <c r="AK3898" s="14"/>
      <c r="AL3898" s="14"/>
    </row>
    <row r="3899" spans="1:38">
      <c r="A3899" s="14"/>
      <c r="B3899" s="14"/>
      <c r="C3899" s="14"/>
      <c r="D3899" s="14"/>
      <c r="E3899" s="14"/>
      <c r="F3899" s="14"/>
      <c r="G3899" s="14"/>
      <c r="H3899" s="14"/>
      <c r="I3899" s="14"/>
      <c r="J3899" s="14"/>
      <c r="K3899" s="14"/>
      <c r="L3899" s="14"/>
      <c r="M3899" s="14"/>
      <c r="N3899" s="14"/>
      <c r="O3899" s="14"/>
      <c r="Q3899" s="14" t="str">
        <f>IF(moras!H3891="SI", moras!C3891, "")</f>
        <v/>
      </c>
      <c r="R3899" s="14">
        <f>IF(moras!H3891="NO", moras!C3891, "")</f>
        <v>260000</v>
      </c>
      <c r="S3899" s="14">
        <f t="shared" si="63"/>
        <v>-260000</v>
      </c>
      <c r="T3899" s="14"/>
      <c r="U3899" s="14"/>
      <c r="V3899" s="14"/>
      <c r="W3899" s="14"/>
      <c r="X3899" s="14"/>
      <c r="Y3899" s="14"/>
      <c r="Z3899" s="14"/>
      <c r="AA3899" s="14"/>
      <c r="AB3899" s="14"/>
      <c r="AC3899" s="14"/>
      <c r="AD3899" s="14"/>
      <c r="AE3899" s="14"/>
      <c r="AF3899" s="14"/>
      <c r="AG3899" s="14"/>
      <c r="AH3899" s="14"/>
      <c r="AI3899" s="14"/>
      <c r="AJ3899" s="14"/>
      <c r="AK3899" s="14"/>
      <c r="AL3899" s="14"/>
    </row>
    <row r="3900" spans="1:38">
      <c r="A3900" s="14"/>
      <c r="B3900" s="14"/>
      <c r="C3900" s="14"/>
      <c r="D3900" s="14"/>
      <c r="E3900" s="14"/>
      <c r="F3900" s="14"/>
      <c r="G3900" s="14"/>
      <c r="H3900" s="14"/>
      <c r="I3900" s="14"/>
      <c r="J3900" s="14"/>
      <c r="K3900" s="14"/>
      <c r="L3900" s="14"/>
      <c r="M3900" s="14"/>
      <c r="N3900" s="14"/>
      <c r="O3900" s="14"/>
      <c r="Q3900" s="14" t="str">
        <f>IF(moras!H3892="SI", moras!C3892, "")</f>
        <v/>
      </c>
      <c r="R3900" s="14">
        <f>IF(moras!H3892="NO", moras!C3892, "")</f>
        <v>274969.43</v>
      </c>
      <c r="S3900" s="14">
        <f t="shared" si="63"/>
        <v>-274969.43</v>
      </c>
      <c r="T3900" s="14"/>
      <c r="U3900" s="14"/>
      <c r="V3900" s="14"/>
      <c r="W3900" s="14"/>
      <c r="X3900" s="14"/>
      <c r="Y3900" s="14"/>
      <c r="Z3900" s="14"/>
      <c r="AA3900" s="14"/>
      <c r="AB3900" s="14"/>
      <c r="AC3900" s="14"/>
      <c r="AD3900" s="14"/>
      <c r="AE3900" s="14"/>
      <c r="AF3900" s="14"/>
      <c r="AG3900" s="14"/>
      <c r="AH3900" s="14"/>
      <c r="AI3900" s="14"/>
      <c r="AJ3900" s="14"/>
      <c r="AK3900" s="14"/>
      <c r="AL3900" s="14"/>
    </row>
    <row r="3901" spans="1:38">
      <c r="A3901" s="14"/>
      <c r="B3901" s="14"/>
      <c r="C3901" s="14"/>
      <c r="D3901" s="14"/>
      <c r="E3901" s="14"/>
      <c r="F3901" s="14"/>
      <c r="G3901" s="14"/>
      <c r="H3901" s="14"/>
      <c r="I3901" s="14"/>
      <c r="J3901" s="14"/>
      <c r="K3901" s="14"/>
      <c r="L3901" s="14"/>
      <c r="M3901" s="14"/>
      <c r="N3901" s="14"/>
      <c r="O3901" s="14"/>
      <c r="Q3901" s="14" t="str">
        <f>IF(moras!H3893="SI", moras!C3893, "")</f>
        <v/>
      </c>
      <c r="R3901" s="14">
        <f>IF(moras!H3893="NO", moras!C3893, "")</f>
        <v>1392687.83</v>
      </c>
      <c r="S3901" s="14">
        <f t="shared" si="63"/>
        <v>-1392687.83</v>
      </c>
      <c r="T3901" s="14"/>
      <c r="U3901" s="14"/>
      <c r="V3901" s="14"/>
      <c r="W3901" s="14"/>
      <c r="X3901" s="14"/>
      <c r="Y3901" s="14"/>
      <c r="Z3901" s="14"/>
      <c r="AA3901" s="14"/>
      <c r="AB3901" s="14"/>
      <c r="AC3901" s="14"/>
      <c r="AD3901" s="14"/>
      <c r="AE3901" s="14"/>
      <c r="AF3901" s="14"/>
      <c r="AG3901" s="14"/>
      <c r="AH3901" s="14"/>
      <c r="AI3901" s="14"/>
      <c r="AJ3901" s="14"/>
      <c r="AK3901" s="14"/>
      <c r="AL3901" s="14"/>
    </row>
    <row r="3902" spans="1:38">
      <c r="A3902" s="14"/>
      <c r="B3902" s="14"/>
      <c r="C3902" s="14"/>
      <c r="D3902" s="14"/>
      <c r="E3902" s="14"/>
      <c r="F3902" s="14"/>
      <c r="G3902" s="14"/>
      <c r="H3902" s="14"/>
      <c r="I3902" s="14"/>
      <c r="J3902" s="14"/>
      <c r="K3902" s="14"/>
      <c r="L3902" s="14"/>
      <c r="M3902" s="14"/>
      <c r="N3902" s="14"/>
      <c r="O3902" s="14"/>
      <c r="Q3902" s="14">
        <f>IF(moras!H3894="SI", moras!C3894, "")</f>
        <v>546354</v>
      </c>
      <c r="R3902" s="14" t="str">
        <f>IF(moras!H3894="NO", moras!C3894, "")</f>
        <v/>
      </c>
      <c r="S3902" s="14" t="e">
        <f t="shared" si="63"/>
        <v>#VALUE!</v>
      </c>
      <c r="T3902" s="14"/>
      <c r="U3902" s="14"/>
      <c r="V3902" s="14"/>
      <c r="W3902" s="14"/>
      <c r="X3902" s="14"/>
      <c r="Y3902" s="14"/>
      <c r="Z3902" s="14"/>
      <c r="AA3902" s="14"/>
      <c r="AB3902" s="14"/>
      <c r="AC3902" s="14"/>
      <c r="AD3902" s="14"/>
      <c r="AE3902" s="14"/>
      <c r="AF3902" s="14"/>
      <c r="AG3902" s="14"/>
      <c r="AH3902" s="14"/>
      <c r="AI3902" s="14"/>
      <c r="AJ3902" s="14"/>
      <c r="AK3902" s="14"/>
      <c r="AL3902" s="14"/>
    </row>
    <row r="3903" spans="1:38">
      <c r="A3903" s="14"/>
      <c r="B3903" s="14"/>
      <c r="C3903" s="14"/>
      <c r="D3903" s="14"/>
      <c r="E3903" s="14"/>
      <c r="F3903" s="14"/>
      <c r="G3903" s="14"/>
      <c r="H3903" s="14"/>
      <c r="I3903" s="14"/>
      <c r="J3903" s="14"/>
      <c r="K3903" s="14"/>
      <c r="L3903" s="14"/>
      <c r="M3903" s="14"/>
      <c r="N3903" s="14"/>
      <c r="O3903" s="14"/>
      <c r="Q3903" s="14" t="str">
        <f>IF(moras!H3895="SI", moras!C3895, "")</f>
        <v/>
      </c>
      <c r="R3903" s="14">
        <f>IF(moras!H3895="NO", moras!C3895, "")</f>
        <v>297046</v>
      </c>
      <c r="S3903" s="14">
        <f t="shared" si="63"/>
        <v>-297046</v>
      </c>
      <c r="T3903" s="14"/>
      <c r="U3903" s="14"/>
      <c r="V3903" s="14"/>
      <c r="W3903" s="14"/>
      <c r="X3903" s="14"/>
      <c r="Y3903" s="14"/>
      <c r="Z3903" s="14"/>
      <c r="AA3903" s="14"/>
      <c r="AB3903" s="14"/>
      <c r="AC3903" s="14"/>
      <c r="AD3903" s="14"/>
      <c r="AE3903" s="14"/>
      <c r="AF3903" s="14"/>
      <c r="AG3903" s="14"/>
      <c r="AH3903" s="14"/>
      <c r="AI3903" s="14"/>
      <c r="AJ3903" s="14"/>
      <c r="AK3903" s="14"/>
      <c r="AL3903" s="14"/>
    </row>
    <row r="3904" spans="1:38">
      <c r="A3904" s="14"/>
      <c r="B3904" s="14"/>
      <c r="C3904" s="14"/>
      <c r="D3904" s="14"/>
      <c r="E3904" s="14"/>
      <c r="F3904" s="14"/>
      <c r="G3904" s="14"/>
      <c r="H3904" s="14"/>
      <c r="I3904" s="14"/>
      <c r="J3904" s="14"/>
      <c r="K3904" s="14"/>
      <c r="L3904" s="14"/>
      <c r="M3904" s="14"/>
      <c r="N3904" s="14"/>
      <c r="O3904" s="14"/>
      <c r="Q3904" s="14" t="str">
        <f>IF(moras!H3896="SI", moras!C3896, "")</f>
        <v/>
      </c>
      <c r="R3904" s="14">
        <f>IF(moras!H3896="NO", moras!C3896, "")</f>
        <v>459260</v>
      </c>
      <c r="S3904" s="14">
        <f t="shared" si="63"/>
        <v>-459260</v>
      </c>
      <c r="T3904" s="14"/>
      <c r="U3904" s="14"/>
      <c r="V3904" s="14"/>
      <c r="W3904" s="14"/>
      <c r="X3904" s="14"/>
      <c r="Y3904" s="14"/>
      <c r="Z3904" s="14"/>
      <c r="AA3904" s="14"/>
      <c r="AB3904" s="14"/>
      <c r="AC3904" s="14"/>
      <c r="AD3904" s="14"/>
      <c r="AE3904" s="14"/>
      <c r="AF3904" s="14"/>
      <c r="AG3904" s="14"/>
      <c r="AH3904" s="14"/>
      <c r="AI3904" s="14"/>
      <c r="AJ3904" s="14"/>
      <c r="AK3904" s="14"/>
      <c r="AL3904" s="14"/>
    </row>
    <row r="3905" spans="1:38">
      <c r="A3905" s="14"/>
      <c r="B3905" s="14"/>
      <c r="C3905" s="14"/>
      <c r="D3905" s="14"/>
      <c r="E3905" s="14"/>
      <c r="F3905" s="14"/>
      <c r="G3905" s="14"/>
      <c r="H3905" s="14"/>
      <c r="I3905" s="14"/>
      <c r="J3905" s="14"/>
      <c r="K3905" s="14"/>
      <c r="L3905" s="14"/>
      <c r="M3905" s="14"/>
      <c r="N3905" s="14"/>
      <c r="O3905" s="14"/>
      <c r="Q3905" s="14" t="str">
        <f>IF(moras!H3897="SI", moras!C3897, "")</f>
        <v/>
      </c>
      <c r="R3905" s="14">
        <f>IF(moras!H3897="NO", moras!C3897, "")</f>
        <v>721709.3</v>
      </c>
      <c r="S3905" s="14">
        <f t="shared" si="63"/>
        <v>-721709.3</v>
      </c>
      <c r="T3905" s="14"/>
      <c r="U3905" s="14"/>
      <c r="V3905" s="14"/>
      <c r="W3905" s="14"/>
      <c r="X3905" s="14"/>
      <c r="Y3905" s="14"/>
      <c r="Z3905" s="14"/>
      <c r="AA3905" s="14"/>
      <c r="AB3905" s="14"/>
      <c r="AC3905" s="14"/>
      <c r="AD3905" s="14"/>
      <c r="AE3905" s="14"/>
      <c r="AF3905" s="14"/>
      <c r="AG3905" s="14"/>
      <c r="AH3905" s="14"/>
      <c r="AI3905" s="14"/>
      <c r="AJ3905" s="14"/>
      <c r="AK3905" s="14"/>
      <c r="AL3905" s="14"/>
    </row>
    <row r="3906" spans="1:38">
      <c r="A3906" s="14"/>
      <c r="B3906" s="14"/>
      <c r="C3906" s="14"/>
      <c r="D3906" s="14"/>
      <c r="E3906" s="14"/>
      <c r="F3906" s="14"/>
      <c r="G3906" s="14"/>
      <c r="H3906" s="14"/>
      <c r="I3906" s="14"/>
      <c r="J3906" s="14"/>
      <c r="K3906" s="14"/>
      <c r="L3906" s="14"/>
      <c r="M3906" s="14"/>
      <c r="N3906" s="14"/>
      <c r="O3906" s="14"/>
      <c r="Q3906" s="14">
        <f>IF(moras!H3898="SI", moras!C3898, "")</f>
        <v>465877</v>
      </c>
      <c r="R3906" s="14" t="str">
        <f>IF(moras!H3898="NO", moras!C3898, "")</f>
        <v/>
      </c>
      <c r="S3906" s="14" t="e">
        <f t="shared" si="63"/>
        <v>#VALUE!</v>
      </c>
      <c r="T3906" s="14"/>
      <c r="U3906" s="14"/>
      <c r="V3906" s="14"/>
      <c r="W3906" s="14"/>
      <c r="X3906" s="14"/>
      <c r="Y3906" s="14"/>
      <c r="Z3906" s="14"/>
      <c r="AA3906" s="14"/>
      <c r="AB3906" s="14"/>
      <c r="AC3906" s="14"/>
      <c r="AD3906" s="14"/>
      <c r="AE3906" s="14"/>
      <c r="AF3906" s="14"/>
      <c r="AG3906" s="14"/>
      <c r="AH3906" s="14"/>
      <c r="AI3906" s="14"/>
      <c r="AJ3906" s="14"/>
      <c r="AK3906" s="14"/>
      <c r="AL3906" s="14"/>
    </row>
    <row r="3907" spans="1:38">
      <c r="A3907" s="14"/>
      <c r="B3907" s="14"/>
      <c r="C3907" s="14"/>
      <c r="D3907" s="14"/>
      <c r="E3907" s="14"/>
      <c r="F3907" s="14"/>
      <c r="G3907" s="14"/>
      <c r="H3907" s="14"/>
      <c r="I3907" s="14"/>
      <c r="J3907" s="14"/>
      <c r="K3907" s="14"/>
      <c r="L3907" s="14"/>
      <c r="M3907" s="14"/>
      <c r="N3907" s="14"/>
      <c r="O3907" s="14"/>
      <c r="Q3907" s="14">
        <f>IF(moras!H3899="SI", moras!C3899, "")</f>
        <v>658917</v>
      </c>
      <c r="R3907" s="14" t="str">
        <f>IF(moras!H3899="NO", moras!C3899, "")</f>
        <v/>
      </c>
      <c r="S3907" s="14" t="e">
        <f t="shared" si="63"/>
        <v>#VALUE!</v>
      </c>
      <c r="T3907" s="14"/>
      <c r="U3907" s="14"/>
      <c r="V3907" s="14"/>
      <c r="W3907" s="14"/>
      <c r="X3907" s="14"/>
      <c r="Y3907" s="14"/>
      <c r="Z3907" s="14"/>
      <c r="AA3907" s="14"/>
      <c r="AB3907" s="14"/>
      <c r="AC3907" s="14"/>
      <c r="AD3907" s="14"/>
      <c r="AE3907" s="14"/>
      <c r="AF3907" s="14"/>
      <c r="AG3907" s="14"/>
      <c r="AH3907" s="14"/>
      <c r="AI3907" s="14"/>
      <c r="AJ3907" s="14"/>
      <c r="AK3907" s="14"/>
      <c r="AL3907" s="14"/>
    </row>
    <row r="3908" spans="1:38">
      <c r="A3908" s="14"/>
      <c r="B3908" s="14"/>
      <c r="C3908" s="14"/>
      <c r="D3908" s="14"/>
      <c r="E3908" s="14"/>
      <c r="F3908" s="14"/>
      <c r="G3908" s="14"/>
      <c r="H3908" s="14"/>
      <c r="I3908" s="14"/>
      <c r="J3908" s="14"/>
      <c r="K3908" s="14"/>
      <c r="L3908" s="14"/>
      <c r="M3908" s="14"/>
      <c r="N3908" s="14"/>
      <c r="O3908" s="14"/>
      <c r="Q3908" s="14" t="str">
        <f>IF(moras!H3900="SI", moras!C3900, "")</f>
        <v/>
      </c>
      <c r="R3908" s="14">
        <f>IF(moras!H3900="NO", moras!C3900, "")</f>
        <v>2658295.4300000002</v>
      </c>
      <c r="S3908" s="14">
        <f t="shared" si="63"/>
        <v>-2658295.4300000002</v>
      </c>
      <c r="T3908" s="14"/>
      <c r="U3908" s="14"/>
      <c r="V3908" s="14"/>
      <c r="W3908" s="14"/>
      <c r="X3908" s="14"/>
      <c r="Y3908" s="14"/>
      <c r="Z3908" s="14"/>
      <c r="AA3908" s="14"/>
      <c r="AB3908" s="14"/>
      <c r="AC3908" s="14"/>
      <c r="AD3908" s="14"/>
      <c r="AE3908" s="14"/>
      <c r="AF3908" s="14"/>
      <c r="AG3908" s="14"/>
      <c r="AH3908" s="14"/>
      <c r="AI3908" s="14"/>
      <c r="AJ3908" s="14"/>
      <c r="AK3908" s="14"/>
      <c r="AL3908" s="14"/>
    </row>
    <row r="3909" spans="1:38">
      <c r="A3909" s="14"/>
      <c r="B3909" s="14"/>
      <c r="C3909" s="14"/>
      <c r="D3909" s="14"/>
      <c r="E3909" s="14"/>
      <c r="F3909" s="14"/>
      <c r="G3909" s="14"/>
      <c r="H3909" s="14"/>
      <c r="I3909" s="14"/>
      <c r="J3909" s="14"/>
      <c r="K3909" s="14"/>
      <c r="L3909" s="14"/>
      <c r="M3909" s="14"/>
      <c r="N3909" s="14"/>
      <c r="O3909" s="14"/>
      <c r="Q3909" s="14" t="str">
        <f>IF(moras!H3901="SI", moras!C3901, "")</f>
        <v/>
      </c>
      <c r="R3909" s="14">
        <f>IF(moras!H3901="NO", moras!C3901, "")</f>
        <v>583221.81999999995</v>
      </c>
      <c r="S3909" s="14">
        <f t="shared" si="63"/>
        <v>-583221.81999999995</v>
      </c>
      <c r="T3909" s="14"/>
      <c r="U3909" s="14"/>
      <c r="V3909" s="14"/>
      <c r="W3909" s="14"/>
      <c r="X3909" s="14"/>
      <c r="Y3909" s="14"/>
      <c r="Z3909" s="14"/>
      <c r="AA3909" s="14"/>
      <c r="AB3909" s="14"/>
      <c r="AC3909" s="14"/>
      <c r="AD3909" s="14"/>
      <c r="AE3909" s="14"/>
      <c r="AF3909" s="14"/>
      <c r="AG3909" s="14"/>
      <c r="AH3909" s="14"/>
      <c r="AI3909" s="14"/>
      <c r="AJ3909" s="14"/>
      <c r="AK3909" s="14"/>
      <c r="AL3909" s="14"/>
    </row>
    <row r="3910" spans="1:38">
      <c r="A3910" s="14"/>
      <c r="B3910" s="14"/>
      <c r="C3910" s="14"/>
      <c r="D3910" s="14"/>
      <c r="E3910" s="14"/>
      <c r="F3910" s="14"/>
      <c r="G3910" s="14"/>
      <c r="H3910" s="14"/>
      <c r="I3910" s="14"/>
      <c r="J3910" s="14"/>
      <c r="K3910" s="14"/>
      <c r="L3910" s="14"/>
      <c r="M3910" s="14"/>
      <c r="N3910" s="14"/>
      <c r="O3910" s="14"/>
      <c r="Q3910" s="14" t="str">
        <f>IF(moras!H3902="SI", moras!C3902, "")</f>
        <v/>
      </c>
      <c r="R3910" s="14">
        <f>IF(moras!H3902="NO", moras!C3902, "")</f>
        <v>297046</v>
      </c>
      <c r="S3910" s="14">
        <f t="shared" si="63"/>
        <v>-297046</v>
      </c>
      <c r="T3910" s="14"/>
      <c r="U3910" s="14"/>
      <c r="V3910" s="14"/>
      <c r="W3910" s="14"/>
      <c r="X3910" s="14"/>
      <c r="Y3910" s="14"/>
      <c r="Z3910" s="14"/>
      <c r="AA3910" s="14"/>
      <c r="AB3910" s="14"/>
      <c r="AC3910" s="14"/>
      <c r="AD3910" s="14"/>
      <c r="AE3910" s="14"/>
      <c r="AF3910" s="14"/>
      <c r="AG3910" s="14"/>
      <c r="AH3910" s="14"/>
      <c r="AI3910" s="14"/>
      <c r="AJ3910" s="14"/>
      <c r="AK3910" s="14"/>
      <c r="AL3910" s="14"/>
    </row>
    <row r="3911" spans="1:38">
      <c r="A3911" s="14"/>
      <c r="B3911" s="14"/>
      <c r="C3911" s="14"/>
      <c r="D3911" s="14"/>
      <c r="E3911" s="14"/>
      <c r="F3911" s="14"/>
      <c r="G3911" s="14"/>
      <c r="H3911" s="14"/>
      <c r="I3911" s="14"/>
      <c r="J3911" s="14"/>
      <c r="K3911" s="14"/>
      <c r="L3911" s="14"/>
      <c r="M3911" s="14"/>
      <c r="N3911" s="14"/>
      <c r="O3911" s="14"/>
      <c r="Q3911" s="14" t="str">
        <f>IF(moras!H3903="SI", moras!C3903, "")</f>
        <v/>
      </c>
      <c r="R3911" s="14">
        <f>IF(moras!H3903="NO", moras!C3903, "")</f>
        <v>572000</v>
      </c>
      <c r="S3911" s="14">
        <f t="shared" si="63"/>
        <v>-572000</v>
      </c>
      <c r="T3911" s="14"/>
      <c r="U3911" s="14"/>
      <c r="V3911" s="14"/>
      <c r="W3911" s="14"/>
      <c r="X3911" s="14"/>
      <c r="Y3911" s="14"/>
      <c r="Z3911" s="14"/>
      <c r="AA3911" s="14"/>
      <c r="AB3911" s="14"/>
      <c r="AC3911" s="14"/>
      <c r="AD3911" s="14"/>
      <c r="AE3911" s="14"/>
      <c r="AF3911" s="14"/>
      <c r="AG3911" s="14"/>
      <c r="AH3911" s="14"/>
      <c r="AI3911" s="14"/>
      <c r="AJ3911" s="14"/>
      <c r="AK3911" s="14"/>
      <c r="AL3911" s="14"/>
    </row>
    <row r="3912" spans="1:38">
      <c r="A3912" s="14"/>
      <c r="B3912" s="14"/>
      <c r="C3912" s="14"/>
      <c r="D3912" s="14"/>
      <c r="E3912" s="14"/>
      <c r="F3912" s="14"/>
      <c r="G3912" s="14"/>
      <c r="H3912" s="14"/>
      <c r="I3912" s="14"/>
      <c r="J3912" s="14"/>
      <c r="K3912" s="14"/>
      <c r="L3912" s="14"/>
      <c r="M3912" s="14"/>
      <c r="N3912" s="14"/>
      <c r="O3912" s="14"/>
      <c r="Q3912" s="14" t="str">
        <f>IF(moras!H3904="SI", moras!C3904, "")</f>
        <v/>
      </c>
      <c r="R3912" s="14">
        <f>IF(moras!H3904="NO", moras!C3904, "")</f>
        <v>705100</v>
      </c>
      <c r="S3912" s="14">
        <f t="shared" si="63"/>
        <v>-705100</v>
      </c>
      <c r="T3912" s="14"/>
      <c r="U3912" s="14"/>
      <c r="V3912" s="14"/>
      <c r="W3912" s="14"/>
      <c r="X3912" s="14"/>
      <c r="Y3912" s="14"/>
      <c r="Z3912" s="14"/>
      <c r="AA3912" s="14"/>
      <c r="AB3912" s="14"/>
      <c r="AC3912" s="14"/>
      <c r="AD3912" s="14"/>
      <c r="AE3912" s="14"/>
      <c r="AF3912" s="14"/>
      <c r="AG3912" s="14"/>
      <c r="AH3912" s="14"/>
      <c r="AI3912" s="14"/>
      <c r="AJ3912" s="14"/>
      <c r="AK3912" s="14"/>
      <c r="AL3912" s="14"/>
    </row>
    <row r="3913" spans="1:38">
      <c r="A3913" s="14"/>
      <c r="B3913" s="14"/>
      <c r="C3913" s="14"/>
      <c r="D3913" s="14"/>
      <c r="E3913" s="14"/>
      <c r="F3913" s="14"/>
      <c r="G3913" s="14"/>
      <c r="H3913" s="14"/>
      <c r="I3913" s="14"/>
      <c r="J3913" s="14"/>
      <c r="K3913" s="14"/>
      <c r="L3913" s="14"/>
      <c r="M3913" s="14"/>
      <c r="N3913" s="14"/>
      <c r="O3913" s="14"/>
      <c r="Q3913" s="14" t="str">
        <f>IF(moras!H3905="SI", moras!C3905, "")</f>
        <v/>
      </c>
      <c r="R3913" s="14">
        <f>IF(moras!H3905="NO", moras!C3905, "")</f>
        <v>366181.5</v>
      </c>
      <c r="S3913" s="14">
        <f t="shared" si="63"/>
        <v>-366181.5</v>
      </c>
      <c r="T3913" s="14"/>
      <c r="U3913" s="14"/>
      <c r="V3913" s="14"/>
      <c r="W3913" s="14"/>
      <c r="X3913" s="14"/>
      <c r="Y3913" s="14"/>
      <c r="Z3913" s="14"/>
      <c r="AA3913" s="14"/>
      <c r="AB3913" s="14"/>
      <c r="AC3913" s="14"/>
      <c r="AD3913" s="14"/>
      <c r="AE3913" s="14"/>
      <c r="AF3913" s="14"/>
      <c r="AG3913" s="14"/>
      <c r="AH3913" s="14"/>
      <c r="AI3913" s="14"/>
      <c r="AJ3913" s="14"/>
      <c r="AK3913" s="14"/>
      <c r="AL3913" s="14"/>
    </row>
    <row r="3914" spans="1:38">
      <c r="A3914" s="14"/>
      <c r="B3914" s="14"/>
      <c r="C3914" s="14"/>
      <c r="D3914" s="14"/>
      <c r="E3914" s="14"/>
      <c r="F3914" s="14"/>
      <c r="G3914" s="14"/>
      <c r="H3914" s="14"/>
      <c r="I3914" s="14"/>
      <c r="J3914" s="14"/>
      <c r="K3914" s="14"/>
      <c r="L3914" s="14"/>
      <c r="M3914" s="14"/>
      <c r="N3914" s="14"/>
      <c r="O3914" s="14"/>
      <c r="Q3914" s="14">
        <f>IF(moras!H3906="SI", moras!C3906, "")</f>
        <v>639148</v>
      </c>
      <c r="R3914" s="14" t="str">
        <f>IF(moras!H3906="NO", moras!C3906, "")</f>
        <v/>
      </c>
      <c r="S3914" s="14" t="e">
        <f t="shared" si="63"/>
        <v>#VALUE!</v>
      </c>
      <c r="T3914" s="14"/>
      <c r="U3914" s="14"/>
      <c r="V3914" s="14"/>
      <c r="W3914" s="14"/>
      <c r="X3914" s="14"/>
      <c r="Y3914" s="14"/>
      <c r="Z3914" s="14"/>
      <c r="AA3914" s="14"/>
      <c r="AB3914" s="14"/>
      <c r="AC3914" s="14"/>
      <c r="AD3914" s="14"/>
      <c r="AE3914" s="14"/>
      <c r="AF3914" s="14"/>
      <c r="AG3914" s="14"/>
      <c r="AH3914" s="14"/>
      <c r="AI3914" s="14"/>
      <c r="AJ3914" s="14"/>
      <c r="AK3914" s="14"/>
      <c r="AL3914" s="14"/>
    </row>
    <row r="3915" spans="1:38">
      <c r="A3915" s="14"/>
      <c r="B3915" s="14"/>
      <c r="C3915" s="14"/>
      <c r="D3915" s="14"/>
      <c r="E3915" s="14"/>
      <c r="F3915" s="14"/>
      <c r="G3915" s="14"/>
      <c r="H3915" s="14"/>
      <c r="I3915" s="14"/>
      <c r="J3915" s="14"/>
      <c r="K3915" s="14"/>
      <c r="L3915" s="14"/>
      <c r="M3915" s="14"/>
      <c r="N3915" s="14"/>
      <c r="O3915" s="14"/>
      <c r="Q3915" s="14" t="str">
        <f>IF(moras!H3907="SI", moras!C3907, "")</f>
        <v/>
      </c>
      <c r="R3915" s="14">
        <f>IF(moras!H3907="NO", moras!C3907, "")</f>
        <v>883100</v>
      </c>
      <c r="S3915" s="14">
        <f t="shared" ref="S3915:S3978" si="64">-R3915</f>
        <v>-883100</v>
      </c>
      <c r="T3915" s="14"/>
      <c r="U3915" s="14"/>
      <c r="V3915" s="14"/>
      <c r="W3915" s="14"/>
      <c r="X3915" s="14"/>
      <c r="Y3915" s="14"/>
      <c r="Z3915" s="14"/>
      <c r="AA3915" s="14"/>
      <c r="AB3915" s="14"/>
      <c r="AC3915" s="14"/>
      <c r="AD3915" s="14"/>
      <c r="AE3915" s="14"/>
      <c r="AF3915" s="14"/>
      <c r="AG3915" s="14"/>
      <c r="AH3915" s="14"/>
      <c r="AI3915" s="14"/>
      <c r="AJ3915" s="14"/>
      <c r="AK3915" s="14"/>
      <c r="AL3915" s="14"/>
    </row>
    <row r="3916" spans="1:38">
      <c r="A3916" s="14"/>
      <c r="B3916" s="14"/>
      <c r="C3916" s="14"/>
      <c r="D3916" s="14"/>
      <c r="E3916" s="14"/>
      <c r="F3916" s="14"/>
      <c r="G3916" s="14"/>
      <c r="H3916" s="14"/>
      <c r="I3916" s="14"/>
      <c r="J3916" s="14"/>
      <c r="K3916" s="14"/>
      <c r="L3916" s="14"/>
      <c r="M3916" s="14"/>
      <c r="N3916" s="14"/>
      <c r="O3916" s="14"/>
      <c r="Q3916" s="14" t="str">
        <f>IF(moras!H3908="SI", moras!C3908, "")</f>
        <v/>
      </c>
      <c r="R3916" s="14">
        <f>IF(moras!H3908="NO", moras!C3908, "")</f>
        <v>634458.85</v>
      </c>
      <c r="S3916" s="14">
        <f t="shared" si="64"/>
        <v>-634458.85</v>
      </c>
      <c r="T3916" s="14"/>
      <c r="U3916" s="14"/>
      <c r="V3916" s="14"/>
      <c r="W3916" s="14"/>
      <c r="X3916" s="14"/>
      <c r="Y3916" s="14"/>
      <c r="Z3916" s="14"/>
      <c r="AA3916" s="14"/>
      <c r="AB3916" s="14"/>
      <c r="AC3916" s="14"/>
      <c r="AD3916" s="14"/>
      <c r="AE3916" s="14"/>
      <c r="AF3916" s="14"/>
      <c r="AG3916" s="14"/>
      <c r="AH3916" s="14"/>
      <c r="AI3916" s="14"/>
      <c r="AJ3916" s="14"/>
      <c r="AK3916" s="14"/>
      <c r="AL3916" s="14"/>
    </row>
    <row r="3917" spans="1:38">
      <c r="A3917" s="14"/>
      <c r="B3917" s="14"/>
      <c r="C3917" s="14"/>
      <c r="D3917" s="14"/>
      <c r="E3917" s="14"/>
      <c r="F3917" s="14"/>
      <c r="G3917" s="14"/>
      <c r="H3917" s="14"/>
      <c r="I3917" s="14"/>
      <c r="J3917" s="14"/>
      <c r="K3917" s="14"/>
      <c r="L3917" s="14"/>
      <c r="M3917" s="14"/>
      <c r="N3917" s="14"/>
      <c r="O3917" s="14"/>
      <c r="Q3917" s="14" t="str">
        <f>IF(moras!H3909="SI", moras!C3909, "")</f>
        <v/>
      </c>
      <c r="R3917" s="14">
        <f>IF(moras!H3909="NO", moras!C3909, "")</f>
        <v>700000</v>
      </c>
      <c r="S3917" s="14">
        <f t="shared" si="64"/>
        <v>-700000</v>
      </c>
      <c r="T3917" s="14"/>
      <c r="U3917" s="14"/>
      <c r="V3917" s="14"/>
      <c r="W3917" s="14"/>
      <c r="X3917" s="14"/>
      <c r="Y3917" s="14"/>
      <c r="Z3917" s="14"/>
      <c r="AA3917" s="14"/>
      <c r="AB3917" s="14"/>
      <c r="AC3917" s="14"/>
      <c r="AD3917" s="14"/>
      <c r="AE3917" s="14"/>
      <c r="AF3917" s="14"/>
      <c r="AG3917" s="14"/>
      <c r="AH3917" s="14"/>
      <c r="AI3917" s="14"/>
      <c r="AJ3917" s="14"/>
      <c r="AK3917" s="14"/>
      <c r="AL3917" s="14"/>
    </row>
    <row r="3918" spans="1:38">
      <c r="A3918" s="14"/>
      <c r="B3918" s="14"/>
      <c r="C3918" s="14"/>
      <c r="D3918" s="14"/>
      <c r="E3918" s="14"/>
      <c r="F3918" s="14"/>
      <c r="G3918" s="14"/>
      <c r="H3918" s="14"/>
      <c r="I3918" s="14"/>
      <c r="J3918" s="14"/>
      <c r="K3918" s="14"/>
      <c r="L3918" s="14"/>
      <c r="M3918" s="14"/>
      <c r="N3918" s="14"/>
      <c r="O3918" s="14"/>
      <c r="Q3918" s="14" t="str">
        <f>IF(moras!H3910="SI", moras!C3910, "")</f>
        <v/>
      </c>
      <c r="R3918" s="14">
        <f>IF(moras!H3910="NO", moras!C3910, "")</f>
        <v>583859.75</v>
      </c>
      <c r="S3918" s="14">
        <f t="shared" si="64"/>
        <v>-583859.75</v>
      </c>
      <c r="T3918" s="14"/>
      <c r="U3918" s="14"/>
      <c r="V3918" s="14"/>
      <c r="W3918" s="14"/>
      <c r="X3918" s="14"/>
      <c r="Y3918" s="14"/>
      <c r="Z3918" s="14"/>
      <c r="AA3918" s="14"/>
      <c r="AB3918" s="14"/>
      <c r="AC3918" s="14"/>
      <c r="AD3918" s="14"/>
      <c r="AE3918" s="14"/>
      <c r="AF3918" s="14"/>
      <c r="AG3918" s="14"/>
      <c r="AH3918" s="14"/>
      <c r="AI3918" s="14"/>
      <c r="AJ3918" s="14"/>
      <c r="AK3918" s="14"/>
      <c r="AL3918" s="14"/>
    </row>
    <row r="3919" spans="1:38">
      <c r="A3919" s="14"/>
      <c r="B3919" s="14"/>
      <c r="C3919" s="14"/>
      <c r="D3919" s="14"/>
      <c r="E3919" s="14"/>
      <c r="F3919" s="14"/>
      <c r="G3919" s="14"/>
      <c r="H3919" s="14"/>
      <c r="I3919" s="14"/>
      <c r="J3919" s="14"/>
      <c r="K3919" s="14"/>
      <c r="L3919" s="14"/>
      <c r="M3919" s="14"/>
      <c r="N3919" s="14"/>
      <c r="O3919" s="14"/>
      <c r="Q3919" s="14" t="str">
        <f>IF(moras!H3911="SI", moras!C3911, "")</f>
        <v/>
      </c>
      <c r="R3919" s="14">
        <f>IF(moras!H3911="NO", moras!C3911, "")</f>
        <v>649238.17000000004</v>
      </c>
      <c r="S3919" s="14">
        <f t="shared" si="64"/>
        <v>-649238.17000000004</v>
      </c>
      <c r="T3919" s="14"/>
      <c r="U3919" s="14"/>
      <c r="V3919" s="14"/>
      <c r="W3919" s="14"/>
      <c r="X3919" s="14"/>
      <c r="Y3919" s="14"/>
      <c r="Z3919" s="14"/>
      <c r="AA3919" s="14"/>
      <c r="AB3919" s="14"/>
      <c r="AC3919" s="14"/>
      <c r="AD3919" s="14"/>
      <c r="AE3919" s="14"/>
      <c r="AF3919" s="14"/>
      <c r="AG3919" s="14"/>
      <c r="AH3919" s="14"/>
      <c r="AI3919" s="14"/>
      <c r="AJ3919" s="14"/>
      <c r="AK3919" s="14"/>
      <c r="AL3919" s="14"/>
    </row>
    <row r="3920" spans="1:38">
      <c r="A3920" s="14"/>
      <c r="B3920" s="14"/>
      <c r="C3920" s="14"/>
      <c r="D3920" s="14"/>
      <c r="E3920" s="14"/>
      <c r="F3920" s="14"/>
      <c r="G3920" s="14"/>
      <c r="H3920" s="14"/>
      <c r="I3920" s="14"/>
      <c r="J3920" s="14"/>
      <c r="K3920" s="14"/>
      <c r="L3920" s="14"/>
      <c r="M3920" s="14"/>
      <c r="N3920" s="14"/>
      <c r="O3920" s="14"/>
      <c r="Q3920" s="14" t="str">
        <f>IF(moras!H3912="SI", moras!C3912, "")</f>
        <v/>
      </c>
      <c r="R3920" s="14">
        <f>IF(moras!H3912="NO", moras!C3912, "")</f>
        <v>1341939</v>
      </c>
      <c r="S3920" s="14">
        <f t="shared" si="64"/>
        <v>-1341939</v>
      </c>
      <c r="T3920" s="14"/>
      <c r="U3920" s="14"/>
      <c r="V3920" s="14"/>
      <c r="W3920" s="14"/>
      <c r="X3920" s="14"/>
      <c r="Y3920" s="14"/>
      <c r="Z3920" s="14"/>
      <c r="AA3920" s="14"/>
      <c r="AB3920" s="14"/>
      <c r="AC3920" s="14"/>
      <c r="AD3920" s="14"/>
      <c r="AE3920" s="14"/>
      <c r="AF3920" s="14"/>
      <c r="AG3920" s="14"/>
      <c r="AH3920" s="14"/>
      <c r="AI3920" s="14"/>
      <c r="AJ3920" s="14"/>
      <c r="AK3920" s="14"/>
      <c r="AL3920" s="14"/>
    </row>
    <row r="3921" spans="1:38">
      <c r="A3921" s="14"/>
      <c r="B3921" s="14"/>
      <c r="C3921" s="14"/>
      <c r="D3921" s="14"/>
      <c r="E3921" s="14"/>
      <c r="F3921" s="14"/>
      <c r="G3921" s="14"/>
      <c r="H3921" s="14"/>
      <c r="I3921" s="14"/>
      <c r="J3921" s="14"/>
      <c r="K3921" s="14"/>
      <c r="L3921" s="14"/>
      <c r="M3921" s="14"/>
      <c r="N3921" s="14"/>
      <c r="O3921" s="14"/>
      <c r="Q3921" s="14" t="str">
        <f>IF(moras!H3913="SI", moras!C3913, "")</f>
        <v/>
      </c>
      <c r="R3921" s="14">
        <f>IF(moras!H3913="NO", moras!C3913, "")</f>
        <v>170248</v>
      </c>
      <c r="S3921" s="14">
        <f t="shared" si="64"/>
        <v>-170248</v>
      </c>
      <c r="T3921" s="14"/>
      <c r="U3921" s="14"/>
      <c r="V3921" s="14"/>
      <c r="W3921" s="14"/>
      <c r="X3921" s="14"/>
      <c r="Y3921" s="14"/>
      <c r="Z3921" s="14"/>
      <c r="AA3921" s="14"/>
      <c r="AB3921" s="14"/>
      <c r="AC3921" s="14"/>
      <c r="AD3921" s="14"/>
      <c r="AE3921" s="14"/>
      <c r="AF3921" s="14"/>
      <c r="AG3921" s="14"/>
      <c r="AH3921" s="14"/>
      <c r="AI3921" s="14"/>
      <c r="AJ3921" s="14"/>
      <c r="AK3921" s="14"/>
      <c r="AL3921" s="14"/>
    </row>
    <row r="3922" spans="1:38">
      <c r="A3922" s="14"/>
      <c r="B3922" s="14"/>
      <c r="C3922" s="14"/>
      <c r="D3922" s="14"/>
      <c r="E3922" s="14"/>
      <c r="F3922" s="14"/>
      <c r="G3922" s="14"/>
      <c r="H3922" s="14"/>
      <c r="I3922" s="14"/>
      <c r="J3922" s="14"/>
      <c r="K3922" s="14"/>
      <c r="L3922" s="14"/>
      <c r="M3922" s="14"/>
      <c r="N3922" s="14"/>
      <c r="O3922" s="14"/>
      <c r="Q3922" s="14">
        <f>IF(moras!H3914="SI", moras!C3914, "")</f>
        <v>301566</v>
      </c>
      <c r="R3922" s="14" t="str">
        <f>IF(moras!H3914="NO", moras!C3914, "")</f>
        <v/>
      </c>
      <c r="S3922" s="14" t="e">
        <f t="shared" si="64"/>
        <v>#VALUE!</v>
      </c>
      <c r="T3922" s="14"/>
      <c r="U3922" s="14"/>
      <c r="V3922" s="14"/>
      <c r="W3922" s="14"/>
      <c r="X3922" s="14"/>
      <c r="Y3922" s="14"/>
      <c r="Z3922" s="14"/>
      <c r="AA3922" s="14"/>
      <c r="AB3922" s="14"/>
      <c r="AC3922" s="14"/>
      <c r="AD3922" s="14"/>
      <c r="AE3922" s="14"/>
      <c r="AF3922" s="14"/>
      <c r="AG3922" s="14"/>
      <c r="AH3922" s="14"/>
      <c r="AI3922" s="14"/>
      <c r="AJ3922" s="14"/>
      <c r="AK3922" s="14"/>
      <c r="AL3922" s="14"/>
    </row>
    <row r="3923" spans="1:38">
      <c r="A3923" s="14"/>
      <c r="B3923" s="14"/>
      <c r="C3923" s="14"/>
      <c r="D3923" s="14"/>
      <c r="E3923" s="14"/>
      <c r="F3923" s="14"/>
      <c r="G3923" s="14"/>
      <c r="H3923" s="14"/>
      <c r="I3923" s="14"/>
      <c r="J3923" s="14"/>
      <c r="K3923" s="14"/>
      <c r="L3923" s="14"/>
      <c r="M3923" s="14"/>
      <c r="N3923" s="14"/>
      <c r="O3923" s="14"/>
      <c r="Q3923" s="14">
        <f>IF(moras!H3915="SI", moras!C3915, "")</f>
        <v>326841</v>
      </c>
      <c r="R3923" s="14" t="str">
        <f>IF(moras!H3915="NO", moras!C3915, "")</f>
        <v/>
      </c>
      <c r="S3923" s="14" t="e">
        <f t="shared" si="64"/>
        <v>#VALUE!</v>
      </c>
      <c r="T3923" s="14"/>
      <c r="U3923" s="14"/>
      <c r="V3923" s="14"/>
      <c r="W3923" s="14"/>
      <c r="X3923" s="14"/>
      <c r="Y3923" s="14"/>
      <c r="Z3923" s="14"/>
      <c r="AA3923" s="14"/>
      <c r="AB3923" s="14"/>
      <c r="AC3923" s="14"/>
      <c r="AD3923" s="14"/>
      <c r="AE3923" s="14"/>
      <c r="AF3923" s="14"/>
      <c r="AG3923" s="14"/>
      <c r="AH3923" s="14"/>
      <c r="AI3923" s="14"/>
      <c r="AJ3923" s="14"/>
      <c r="AK3923" s="14"/>
      <c r="AL3923" s="14"/>
    </row>
    <row r="3924" spans="1:38">
      <c r="A3924" s="14"/>
      <c r="B3924" s="14"/>
      <c r="C3924" s="14"/>
      <c r="D3924" s="14"/>
      <c r="E3924" s="14"/>
      <c r="F3924" s="14"/>
      <c r="G3924" s="14"/>
      <c r="H3924" s="14"/>
      <c r="I3924" s="14"/>
      <c r="J3924" s="14"/>
      <c r="K3924" s="14"/>
      <c r="L3924" s="14"/>
      <c r="M3924" s="14"/>
      <c r="N3924" s="14"/>
      <c r="O3924" s="14"/>
      <c r="Q3924" s="14" t="str">
        <f>IF(moras!H3916="SI", moras!C3916, "")</f>
        <v/>
      </c>
      <c r="R3924" s="14">
        <f>IF(moras!H3916="NO", moras!C3916, "")</f>
        <v>260561</v>
      </c>
      <c r="S3924" s="14">
        <f t="shared" si="64"/>
        <v>-260561</v>
      </c>
      <c r="T3924" s="14"/>
      <c r="U3924" s="14"/>
      <c r="V3924" s="14"/>
      <c r="W3924" s="14"/>
      <c r="X3924" s="14"/>
      <c r="Y3924" s="14"/>
      <c r="Z3924" s="14"/>
      <c r="AA3924" s="14"/>
      <c r="AB3924" s="14"/>
      <c r="AC3924" s="14"/>
      <c r="AD3924" s="14"/>
      <c r="AE3924" s="14"/>
      <c r="AF3924" s="14"/>
      <c r="AG3924" s="14"/>
      <c r="AH3924" s="14"/>
      <c r="AI3924" s="14"/>
      <c r="AJ3924" s="14"/>
      <c r="AK3924" s="14"/>
      <c r="AL3924" s="14"/>
    </row>
    <row r="3925" spans="1:38">
      <c r="A3925" s="14"/>
      <c r="B3925" s="14"/>
      <c r="C3925" s="14"/>
      <c r="D3925" s="14"/>
      <c r="E3925" s="14"/>
      <c r="F3925" s="14"/>
      <c r="G3925" s="14"/>
      <c r="H3925" s="14"/>
      <c r="I3925" s="14"/>
      <c r="J3925" s="14"/>
      <c r="K3925" s="14"/>
      <c r="L3925" s="14"/>
      <c r="M3925" s="14"/>
      <c r="N3925" s="14"/>
      <c r="O3925" s="14"/>
      <c r="Q3925" s="14" t="str">
        <f>IF(moras!H3917="SI", moras!C3917, "")</f>
        <v/>
      </c>
      <c r="R3925" s="14">
        <f>IF(moras!H3917="NO", moras!C3917, "")</f>
        <v>478496</v>
      </c>
      <c r="S3925" s="14">
        <f t="shared" si="64"/>
        <v>-478496</v>
      </c>
      <c r="T3925" s="14"/>
      <c r="U3925" s="14"/>
      <c r="V3925" s="14"/>
      <c r="W3925" s="14"/>
      <c r="X3925" s="14"/>
      <c r="Y3925" s="14"/>
      <c r="Z3925" s="14"/>
      <c r="AA3925" s="14"/>
      <c r="AB3925" s="14"/>
      <c r="AC3925" s="14"/>
      <c r="AD3925" s="14"/>
      <c r="AE3925" s="14"/>
      <c r="AF3925" s="14"/>
      <c r="AG3925" s="14"/>
      <c r="AH3925" s="14"/>
      <c r="AI3925" s="14"/>
      <c r="AJ3925" s="14"/>
      <c r="AK3925" s="14"/>
      <c r="AL3925" s="14"/>
    </row>
    <row r="3926" spans="1:38">
      <c r="A3926" s="14"/>
      <c r="B3926" s="14"/>
      <c r="C3926" s="14"/>
      <c r="D3926" s="14"/>
      <c r="E3926" s="14"/>
      <c r="F3926" s="14"/>
      <c r="G3926" s="14"/>
      <c r="H3926" s="14"/>
      <c r="I3926" s="14"/>
      <c r="J3926" s="14"/>
      <c r="K3926" s="14"/>
      <c r="L3926" s="14"/>
      <c r="M3926" s="14"/>
      <c r="N3926" s="14"/>
      <c r="O3926" s="14"/>
      <c r="Q3926" s="14" t="str">
        <f>IF(moras!H3918="SI", moras!C3918, "")</f>
        <v/>
      </c>
      <c r="R3926" s="14">
        <f>IF(moras!H3918="NO", moras!C3918, "")</f>
        <v>297046</v>
      </c>
      <c r="S3926" s="14">
        <f t="shared" si="64"/>
        <v>-297046</v>
      </c>
      <c r="T3926" s="14"/>
      <c r="U3926" s="14"/>
      <c r="V3926" s="14"/>
      <c r="W3926" s="14"/>
      <c r="X3926" s="14"/>
      <c r="Y3926" s="14"/>
      <c r="Z3926" s="14"/>
      <c r="AA3926" s="14"/>
      <c r="AB3926" s="14"/>
      <c r="AC3926" s="14"/>
      <c r="AD3926" s="14"/>
      <c r="AE3926" s="14"/>
      <c r="AF3926" s="14"/>
      <c r="AG3926" s="14"/>
      <c r="AH3926" s="14"/>
      <c r="AI3926" s="14"/>
      <c r="AJ3926" s="14"/>
      <c r="AK3926" s="14"/>
      <c r="AL3926" s="14"/>
    </row>
    <row r="3927" spans="1:38">
      <c r="A3927" s="14"/>
      <c r="B3927" s="14"/>
      <c r="C3927" s="14"/>
      <c r="D3927" s="14"/>
      <c r="E3927" s="14"/>
      <c r="F3927" s="14"/>
      <c r="G3927" s="14"/>
      <c r="H3927" s="14"/>
      <c r="I3927" s="14"/>
      <c r="J3927" s="14"/>
      <c r="K3927" s="14"/>
      <c r="L3927" s="14"/>
      <c r="M3927" s="14"/>
      <c r="N3927" s="14"/>
      <c r="O3927" s="14"/>
      <c r="Q3927" s="14" t="str">
        <f>IF(moras!H3919="SI", moras!C3919, "")</f>
        <v/>
      </c>
      <c r="R3927" s="14">
        <f>IF(moras!H3919="NO", moras!C3919, "")</f>
        <v>360000</v>
      </c>
      <c r="S3927" s="14">
        <f t="shared" si="64"/>
        <v>-360000</v>
      </c>
      <c r="T3927" s="14"/>
      <c r="U3927" s="14"/>
      <c r="V3927" s="14"/>
      <c r="W3927" s="14"/>
      <c r="X3927" s="14"/>
      <c r="Y3927" s="14"/>
      <c r="Z3927" s="14"/>
      <c r="AA3927" s="14"/>
      <c r="AB3927" s="14"/>
      <c r="AC3927" s="14"/>
      <c r="AD3927" s="14"/>
      <c r="AE3927" s="14"/>
      <c r="AF3927" s="14"/>
      <c r="AG3927" s="14"/>
      <c r="AH3927" s="14"/>
      <c r="AI3927" s="14"/>
      <c r="AJ3927" s="14"/>
      <c r="AK3927" s="14"/>
      <c r="AL3927" s="14"/>
    </row>
    <row r="3928" spans="1:38">
      <c r="A3928" s="14"/>
      <c r="B3928" s="14"/>
      <c r="C3928" s="14"/>
      <c r="D3928" s="14"/>
      <c r="E3928" s="14"/>
      <c r="F3928" s="14"/>
      <c r="G3928" s="14"/>
      <c r="H3928" s="14"/>
      <c r="I3928" s="14"/>
      <c r="J3928" s="14"/>
      <c r="K3928" s="14"/>
      <c r="L3928" s="14"/>
      <c r="M3928" s="14"/>
      <c r="N3928" s="14"/>
      <c r="O3928" s="14"/>
      <c r="Q3928" s="14" t="str">
        <f>IF(moras!H3920="SI", moras!C3920, "")</f>
        <v/>
      </c>
      <c r="R3928" s="14">
        <f>IF(moras!H3920="NO", moras!C3920, "")</f>
        <v>297046</v>
      </c>
      <c r="S3928" s="14">
        <f t="shared" si="64"/>
        <v>-297046</v>
      </c>
      <c r="T3928" s="14"/>
      <c r="U3928" s="14"/>
      <c r="V3928" s="14"/>
      <c r="W3928" s="14"/>
      <c r="X3928" s="14"/>
      <c r="Y3928" s="14"/>
      <c r="Z3928" s="14"/>
      <c r="AA3928" s="14"/>
      <c r="AB3928" s="14"/>
      <c r="AC3928" s="14"/>
      <c r="AD3928" s="14"/>
      <c r="AE3928" s="14"/>
      <c r="AF3928" s="14"/>
      <c r="AG3928" s="14"/>
      <c r="AH3928" s="14"/>
      <c r="AI3928" s="14"/>
      <c r="AJ3928" s="14"/>
      <c r="AK3928" s="14"/>
      <c r="AL3928" s="14"/>
    </row>
    <row r="3929" spans="1:38">
      <c r="A3929" s="14"/>
      <c r="B3929" s="14"/>
      <c r="C3929" s="14"/>
      <c r="D3929" s="14"/>
      <c r="E3929" s="14"/>
      <c r="F3929" s="14"/>
      <c r="G3929" s="14"/>
      <c r="H3929" s="14"/>
      <c r="I3929" s="14"/>
      <c r="J3929" s="14"/>
      <c r="K3929" s="14"/>
      <c r="L3929" s="14"/>
      <c r="M3929" s="14"/>
      <c r="N3929" s="14"/>
      <c r="O3929" s="14"/>
      <c r="Q3929" s="14" t="str">
        <f>IF(moras!H3921="SI", moras!C3921, "")</f>
        <v/>
      </c>
      <c r="R3929" s="14">
        <f>IF(moras!H3921="NO", moras!C3921, "")</f>
        <v>10</v>
      </c>
      <c r="S3929" s="14">
        <f t="shared" si="64"/>
        <v>-10</v>
      </c>
      <c r="T3929" s="14"/>
      <c r="U3929" s="14"/>
      <c r="V3929" s="14"/>
      <c r="W3929" s="14"/>
      <c r="X3929" s="14"/>
      <c r="Y3929" s="14"/>
      <c r="Z3929" s="14"/>
      <c r="AA3929" s="14"/>
      <c r="AB3929" s="14"/>
      <c r="AC3929" s="14"/>
      <c r="AD3929" s="14"/>
      <c r="AE3929" s="14"/>
      <c r="AF3929" s="14"/>
      <c r="AG3929" s="14"/>
      <c r="AH3929" s="14"/>
      <c r="AI3929" s="14"/>
      <c r="AJ3929" s="14"/>
      <c r="AK3929" s="14"/>
      <c r="AL3929" s="14"/>
    </row>
    <row r="3930" spans="1:38">
      <c r="A3930" s="14"/>
      <c r="B3930" s="14"/>
      <c r="C3930" s="14"/>
      <c r="D3930" s="14"/>
      <c r="E3930" s="14"/>
      <c r="F3930" s="14"/>
      <c r="G3930" s="14"/>
      <c r="H3930" s="14"/>
      <c r="I3930" s="14"/>
      <c r="J3930" s="14"/>
      <c r="K3930" s="14"/>
      <c r="L3930" s="14"/>
      <c r="M3930" s="14"/>
      <c r="N3930" s="14"/>
      <c r="O3930" s="14"/>
      <c r="Q3930" s="14">
        <f>IF(moras!H3922="SI", moras!C3922, "")</f>
        <v>310124</v>
      </c>
      <c r="R3930" s="14" t="str">
        <f>IF(moras!H3922="NO", moras!C3922, "")</f>
        <v/>
      </c>
      <c r="S3930" s="14" t="e">
        <f t="shared" si="64"/>
        <v>#VALUE!</v>
      </c>
      <c r="T3930" s="14"/>
      <c r="U3930" s="14"/>
      <c r="V3930" s="14"/>
      <c r="W3930" s="14"/>
      <c r="X3930" s="14"/>
      <c r="Y3930" s="14"/>
      <c r="Z3930" s="14"/>
      <c r="AA3930" s="14"/>
      <c r="AB3930" s="14"/>
      <c r="AC3930" s="14"/>
      <c r="AD3930" s="14"/>
      <c r="AE3930" s="14"/>
      <c r="AF3930" s="14"/>
      <c r="AG3930" s="14"/>
      <c r="AH3930" s="14"/>
      <c r="AI3930" s="14"/>
      <c r="AJ3930" s="14"/>
      <c r="AK3930" s="14"/>
      <c r="AL3930" s="14"/>
    </row>
    <row r="3931" spans="1:38">
      <c r="A3931" s="14"/>
      <c r="B3931" s="14"/>
      <c r="C3931" s="14"/>
      <c r="D3931" s="14"/>
      <c r="E3931" s="14"/>
      <c r="F3931" s="14"/>
      <c r="G3931" s="14"/>
      <c r="H3931" s="14"/>
      <c r="I3931" s="14"/>
      <c r="J3931" s="14"/>
      <c r="K3931" s="14"/>
      <c r="L3931" s="14"/>
      <c r="M3931" s="14"/>
      <c r="N3931" s="14"/>
      <c r="O3931" s="14"/>
      <c r="Q3931" s="14" t="str">
        <f>IF(moras!H3923="SI", moras!C3923, "")</f>
        <v/>
      </c>
      <c r="R3931" s="14">
        <f>IF(moras!H3923="NO", moras!C3923, "")</f>
        <v>148800</v>
      </c>
      <c r="S3931" s="14">
        <f t="shared" si="64"/>
        <v>-148800</v>
      </c>
      <c r="T3931" s="14"/>
      <c r="U3931" s="14"/>
      <c r="V3931" s="14"/>
      <c r="W3931" s="14"/>
      <c r="X3931" s="14"/>
      <c r="Y3931" s="14"/>
      <c r="Z3931" s="14"/>
      <c r="AA3931" s="14"/>
      <c r="AB3931" s="14"/>
      <c r="AC3931" s="14"/>
      <c r="AD3931" s="14"/>
      <c r="AE3931" s="14"/>
      <c r="AF3931" s="14"/>
      <c r="AG3931" s="14"/>
      <c r="AH3931" s="14"/>
      <c r="AI3931" s="14"/>
      <c r="AJ3931" s="14"/>
      <c r="AK3931" s="14"/>
      <c r="AL3931" s="14"/>
    </row>
    <row r="3932" spans="1:38">
      <c r="A3932" s="14"/>
      <c r="B3932" s="14"/>
      <c r="C3932" s="14"/>
      <c r="D3932" s="14"/>
      <c r="E3932" s="14"/>
      <c r="F3932" s="14"/>
      <c r="G3932" s="14"/>
      <c r="H3932" s="14"/>
      <c r="I3932" s="14"/>
      <c r="J3932" s="14"/>
      <c r="K3932" s="14"/>
      <c r="L3932" s="14"/>
      <c r="M3932" s="14"/>
      <c r="N3932" s="14"/>
      <c r="O3932" s="14"/>
      <c r="Q3932" s="14">
        <f>IF(moras!H3924="SI", moras!C3924, "")</f>
        <v>192600</v>
      </c>
      <c r="R3932" s="14" t="str">
        <f>IF(moras!H3924="NO", moras!C3924, "")</f>
        <v/>
      </c>
      <c r="S3932" s="14" t="e">
        <f t="shared" si="64"/>
        <v>#VALUE!</v>
      </c>
      <c r="T3932" s="14"/>
      <c r="U3932" s="14"/>
      <c r="V3932" s="14"/>
      <c r="W3932" s="14"/>
      <c r="X3932" s="14"/>
      <c r="Y3932" s="14"/>
      <c r="Z3932" s="14"/>
      <c r="AA3932" s="14"/>
      <c r="AB3932" s="14"/>
      <c r="AC3932" s="14"/>
      <c r="AD3932" s="14"/>
      <c r="AE3932" s="14"/>
      <c r="AF3932" s="14"/>
      <c r="AG3932" s="14"/>
      <c r="AH3932" s="14"/>
      <c r="AI3932" s="14"/>
      <c r="AJ3932" s="14"/>
      <c r="AK3932" s="14"/>
      <c r="AL3932" s="14"/>
    </row>
    <row r="3933" spans="1:38">
      <c r="A3933" s="14"/>
      <c r="B3933" s="14"/>
      <c r="C3933" s="14"/>
      <c r="D3933" s="14"/>
      <c r="E3933" s="14"/>
      <c r="F3933" s="14"/>
      <c r="G3933" s="14"/>
      <c r="H3933" s="14"/>
      <c r="I3933" s="14"/>
      <c r="J3933" s="14"/>
      <c r="K3933" s="14"/>
      <c r="L3933" s="14"/>
      <c r="M3933" s="14"/>
      <c r="N3933" s="14"/>
      <c r="O3933" s="14"/>
      <c r="Q3933" s="14">
        <f>IF(moras!H3925="SI", moras!C3925, "")</f>
        <v>305704</v>
      </c>
      <c r="R3933" s="14" t="str">
        <f>IF(moras!H3925="NO", moras!C3925, "")</f>
        <v/>
      </c>
      <c r="S3933" s="14" t="e">
        <f t="shared" si="64"/>
        <v>#VALUE!</v>
      </c>
      <c r="T3933" s="14"/>
      <c r="U3933" s="14"/>
      <c r="V3933" s="14"/>
      <c r="W3933" s="14"/>
      <c r="X3933" s="14"/>
      <c r="Y3933" s="14"/>
      <c r="Z3933" s="14"/>
      <c r="AA3933" s="14"/>
      <c r="AB3933" s="14"/>
      <c r="AC3933" s="14"/>
      <c r="AD3933" s="14"/>
      <c r="AE3933" s="14"/>
      <c r="AF3933" s="14"/>
      <c r="AG3933" s="14"/>
      <c r="AH3933" s="14"/>
      <c r="AI3933" s="14"/>
      <c r="AJ3933" s="14"/>
      <c r="AK3933" s="14"/>
      <c r="AL3933" s="14"/>
    </row>
    <row r="3934" spans="1:38">
      <c r="A3934" s="14"/>
      <c r="B3934" s="14"/>
      <c r="C3934" s="14"/>
      <c r="D3934" s="14"/>
      <c r="E3934" s="14"/>
      <c r="F3934" s="14"/>
      <c r="G3934" s="14"/>
      <c r="H3934" s="14"/>
      <c r="I3934" s="14"/>
      <c r="J3934" s="14"/>
      <c r="K3934" s="14"/>
      <c r="L3934" s="14"/>
      <c r="M3934" s="14"/>
      <c r="N3934" s="14"/>
      <c r="O3934" s="14"/>
      <c r="Q3934" s="14" t="str">
        <f>IF(moras!H3926="SI", moras!C3926, "")</f>
        <v/>
      </c>
      <c r="R3934" s="14">
        <f>IF(moras!H3926="NO", moras!C3926, "")</f>
        <v>297046</v>
      </c>
      <c r="S3934" s="14">
        <f t="shared" si="64"/>
        <v>-297046</v>
      </c>
      <c r="T3934" s="14"/>
      <c r="U3934" s="14"/>
      <c r="V3934" s="14"/>
      <c r="W3934" s="14"/>
      <c r="X3934" s="14"/>
      <c r="Y3934" s="14"/>
      <c r="Z3934" s="14"/>
      <c r="AA3934" s="14"/>
      <c r="AB3934" s="14"/>
      <c r="AC3934" s="14"/>
      <c r="AD3934" s="14"/>
      <c r="AE3934" s="14"/>
      <c r="AF3934" s="14"/>
      <c r="AG3934" s="14"/>
      <c r="AH3934" s="14"/>
      <c r="AI3934" s="14"/>
      <c r="AJ3934" s="14"/>
      <c r="AK3934" s="14"/>
      <c r="AL3934" s="14"/>
    </row>
    <row r="3935" spans="1:38">
      <c r="A3935" s="14"/>
      <c r="B3935" s="14"/>
      <c r="C3935" s="14"/>
      <c r="D3935" s="14"/>
      <c r="E3935" s="14"/>
      <c r="F3935" s="14"/>
      <c r="G3935" s="14"/>
      <c r="H3935" s="14"/>
      <c r="I3935" s="14"/>
      <c r="J3935" s="14"/>
      <c r="K3935" s="14"/>
      <c r="L3935" s="14"/>
      <c r="M3935" s="14"/>
      <c r="N3935" s="14"/>
      <c r="O3935" s="14"/>
      <c r="Q3935" s="14" t="str">
        <f>IF(moras!H3927="SI", moras!C3927, "")</f>
        <v/>
      </c>
      <c r="R3935" s="14">
        <f>IF(moras!H3927="NO", moras!C3927, "")</f>
        <v>1481119.18</v>
      </c>
      <c r="S3935" s="14">
        <f t="shared" si="64"/>
        <v>-1481119.18</v>
      </c>
      <c r="T3935" s="14"/>
      <c r="U3935" s="14"/>
      <c r="V3935" s="14"/>
      <c r="W3935" s="14"/>
      <c r="X3935" s="14"/>
      <c r="Y3935" s="14"/>
      <c r="Z3935" s="14"/>
      <c r="AA3935" s="14"/>
      <c r="AB3935" s="14"/>
      <c r="AC3935" s="14"/>
      <c r="AD3935" s="14"/>
      <c r="AE3935" s="14"/>
      <c r="AF3935" s="14"/>
      <c r="AG3935" s="14"/>
      <c r="AH3935" s="14"/>
      <c r="AI3935" s="14"/>
      <c r="AJ3935" s="14"/>
      <c r="AK3935" s="14"/>
      <c r="AL3935" s="14"/>
    </row>
    <row r="3936" spans="1:38">
      <c r="A3936" s="14"/>
      <c r="B3936" s="14"/>
      <c r="C3936" s="14"/>
      <c r="D3936" s="14"/>
      <c r="E3936" s="14"/>
      <c r="F3936" s="14"/>
      <c r="G3936" s="14"/>
      <c r="H3936" s="14"/>
      <c r="I3936" s="14"/>
      <c r="J3936" s="14"/>
      <c r="K3936" s="14"/>
      <c r="L3936" s="14"/>
      <c r="M3936" s="14"/>
      <c r="N3936" s="14"/>
      <c r="O3936" s="14"/>
      <c r="Q3936" s="14" t="str">
        <f>IF(moras!H3928="SI", moras!C3928, "")</f>
        <v/>
      </c>
      <c r="R3936" s="14">
        <f>IF(moras!H3928="NO", moras!C3928, "")</f>
        <v>220000</v>
      </c>
      <c r="S3936" s="14">
        <f t="shared" si="64"/>
        <v>-220000</v>
      </c>
      <c r="T3936" s="14"/>
      <c r="U3936" s="14"/>
      <c r="V3936" s="14"/>
      <c r="W3936" s="14"/>
      <c r="X3936" s="14"/>
      <c r="Y3936" s="14"/>
      <c r="Z3936" s="14"/>
      <c r="AA3936" s="14"/>
      <c r="AB3936" s="14"/>
      <c r="AC3936" s="14"/>
      <c r="AD3936" s="14"/>
      <c r="AE3936" s="14"/>
      <c r="AF3936" s="14"/>
      <c r="AG3936" s="14"/>
      <c r="AH3936" s="14"/>
      <c r="AI3936" s="14"/>
      <c r="AJ3936" s="14"/>
      <c r="AK3936" s="14"/>
      <c r="AL3936" s="14"/>
    </row>
    <row r="3937" spans="1:38">
      <c r="A3937" s="14"/>
      <c r="B3937" s="14"/>
      <c r="C3937" s="14"/>
      <c r="D3937" s="14"/>
      <c r="E3937" s="14"/>
      <c r="F3937" s="14"/>
      <c r="G3937" s="14"/>
      <c r="H3937" s="14"/>
      <c r="I3937" s="14"/>
      <c r="J3937" s="14"/>
      <c r="K3937" s="14"/>
      <c r="L3937" s="14"/>
      <c r="M3937" s="14"/>
      <c r="N3937" s="14"/>
      <c r="O3937" s="14"/>
      <c r="Q3937" s="14" t="str">
        <f>IF(moras!H3929="SI", moras!C3929, "")</f>
        <v/>
      </c>
      <c r="R3937" s="14">
        <f>IF(moras!H3929="NO", moras!C3929, "")</f>
        <v>856546</v>
      </c>
      <c r="S3937" s="14">
        <f t="shared" si="64"/>
        <v>-856546</v>
      </c>
      <c r="T3937" s="14"/>
      <c r="U3937" s="14"/>
      <c r="V3937" s="14"/>
      <c r="W3937" s="14"/>
      <c r="X3937" s="14"/>
      <c r="Y3937" s="14"/>
      <c r="Z3937" s="14"/>
      <c r="AA3937" s="14"/>
      <c r="AB3937" s="14"/>
      <c r="AC3937" s="14"/>
      <c r="AD3937" s="14"/>
      <c r="AE3937" s="14"/>
      <c r="AF3937" s="14"/>
      <c r="AG3937" s="14"/>
      <c r="AH3937" s="14"/>
      <c r="AI3937" s="14"/>
      <c r="AJ3937" s="14"/>
      <c r="AK3937" s="14"/>
      <c r="AL3937" s="14"/>
    </row>
    <row r="3938" spans="1:38">
      <c r="A3938" s="14"/>
      <c r="B3938" s="14"/>
      <c r="C3938" s="14"/>
      <c r="D3938" s="14"/>
      <c r="E3938" s="14"/>
      <c r="F3938" s="14"/>
      <c r="G3938" s="14"/>
      <c r="H3938" s="14"/>
      <c r="I3938" s="14"/>
      <c r="J3938" s="14"/>
      <c r="K3938" s="14"/>
      <c r="L3938" s="14"/>
      <c r="M3938" s="14"/>
      <c r="N3938" s="14"/>
      <c r="O3938" s="14"/>
      <c r="Q3938" s="14">
        <f>IF(moras!H3930="SI", moras!C3930, "")</f>
        <v>358640</v>
      </c>
      <c r="R3938" s="14" t="str">
        <f>IF(moras!H3930="NO", moras!C3930, "")</f>
        <v/>
      </c>
      <c r="S3938" s="14" t="e">
        <f t="shared" si="64"/>
        <v>#VALUE!</v>
      </c>
      <c r="T3938" s="14"/>
      <c r="U3938" s="14"/>
      <c r="V3938" s="14"/>
      <c r="W3938" s="14"/>
      <c r="X3938" s="14"/>
      <c r="Y3938" s="14"/>
      <c r="Z3938" s="14"/>
      <c r="AA3938" s="14"/>
      <c r="AB3938" s="14"/>
      <c r="AC3938" s="14"/>
      <c r="AD3938" s="14"/>
      <c r="AE3938" s="14"/>
      <c r="AF3938" s="14"/>
      <c r="AG3938" s="14"/>
      <c r="AH3938" s="14"/>
      <c r="AI3938" s="14"/>
      <c r="AJ3938" s="14"/>
      <c r="AK3938" s="14"/>
      <c r="AL3938" s="14"/>
    </row>
    <row r="3939" spans="1:38">
      <c r="A3939" s="14"/>
      <c r="B3939" s="14"/>
      <c r="C3939" s="14"/>
      <c r="D3939" s="14"/>
      <c r="E3939" s="14"/>
      <c r="F3939" s="14"/>
      <c r="G3939" s="14"/>
      <c r="H3939" s="14"/>
      <c r="I3939" s="14"/>
      <c r="J3939" s="14"/>
      <c r="K3939" s="14"/>
      <c r="L3939" s="14"/>
      <c r="M3939" s="14"/>
      <c r="N3939" s="14"/>
      <c r="O3939" s="14"/>
      <c r="Q3939" s="14" t="str">
        <f>IF(moras!H3931="SI", moras!C3931, "")</f>
        <v/>
      </c>
      <c r="R3939" s="14">
        <f>IF(moras!H3931="NO", moras!C3931, "")</f>
        <v>345000</v>
      </c>
      <c r="S3939" s="14">
        <f t="shared" si="64"/>
        <v>-345000</v>
      </c>
      <c r="T3939" s="14"/>
      <c r="U3939" s="14"/>
      <c r="V3939" s="14"/>
      <c r="W3939" s="14"/>
      <c r="X3939" s="14"/>
      <c r="Y3939" s="14"/>
      <c r="Z3939" s="14"/>
      <c r="AA3939" s="14"/>
      <c r="AB3939" s="14"/>
      <c r="AC3939" s="14"/>
      <c r="AD3939" s="14"/>
      <c r="AE3939" s="14"/>
      <c r="AF3939" s="14"/>
      <c r="AG3939" s="14"/>
      <c r="AH3939" s="14"/>
      <c r="AI3939" s="14"/>
      <c r="AJ3939" s="14"/>
      <c r="AK3939" s="14"/>
      <c r="AL3939" s="14"/>
    </row>
    <row r="3940" spans="1:38">
      <c r="A3940" s="14"/>
      <c r="B3940" s="14"/>
      <c r="C3940" s="14"/>
      <c r="D3940" s="14"/>
      <c r="E3940" s="14"/>
      <c r="F3940" s="14"/>
      <c r="G3940" s="14"/>
      <c r="H3940" s="14"/>
      <c r="I3940" s="14"/>
      <c r="J3940" s="14"/>
      <c r="K3940" s="14"/>
      <c r="L3940" s="14"/>
      <c r="M3940" s="14"/>
      <c r="N3940" s="14"/>
      <c r="O3940" s="14"/>
      <c r="Q3940" s="14" t="str">
        <f>IF(moras!H3932="SI", moras!C3932, "")</f>
        <v/>
      </c>
      <c r="R3940" s="14">
        <f>IF(moras!H3932="NO", moras!C3932, "")</f>
        <v>292400</v>
      </c>
      <c r="S3940" s="14">
        <f t="shared" si="64"/>
        <v>-292400</v>
      </c>
      <c r="T3940" s="14"/>
      <c r="U3940" s="14"/>
      <c r="V3940" s="14"/>
      <c r="W3940" s="14"/>
      <c r="X3940" s="14"/>
      <c r="Y3940" s="14"/>
      <c r="Z3940" s="14"/>
      <c r="AA3940" s="14"/>
      <c r="AB3940" s="14"/>
      <c r="AC3940" s="14"/>
      <c r="AD3940" s="14"/>
      <c r="AE3940" s="14"/>
      <c r="AF3940" s="14"/>
      <c r="AG3940" s="14"/>
      <c r="AH3940" s="14"/>
      <c r="AI3940" s="14"/>
      <c r="AJ3940" s="14"/>
      <c r="AK3940" s="14"/>
      <c r="AL3940" s="14"/>
    </row>
    <row r="3941" spans="1:38">
      <c r="A3941" s="14"/>
      <c r="B3941" s="14"/>
      <c r="C3941" s="14"/>
      <c r="D3941" s="14"/>
      <c r="E3941" s="14"/>
      <c r="F3941" s="14"/>
      <c r="G3941" s="14"/>
      <c r="H3941" s="14"/>
      <c r="I3941" s="14"/>
      <c r="J3941" s="14"/>
      <c r="K3941" s="14"/>
      <c r="L3941" s="14"/>
      <c r="M3941" s="14"/>
      <c r="N3941" s="14"/>
      <c r="O3941" s="14"/>
      <c r="Q3941" s="14">
        <f>IF(moras!H3933="SI", moras!C3933, "")</f>
        <v>445400</v>
      </c>
      <c r="R3941" s="14" t="str">
        <f>IF(moras!H3933="NO", moras!C3933, "")</f>
        <v/>
      </c>
      <c r="S3941" s="14" t="e">
        <f t="shared" si="64"/>
        <v>#VALUE!</v>
      </c>
      <c r="T3941" s="14"/>
      <c r="U3941" s="14"/>
      <c r="V3941" s="14"/>
      <c r="W3941" s="14"/>
      <c r="X3941" s="14"/>
      <c r="Y3941" s="14"/>
      <c r="Z3941" s="14"/>
      <c r="AA3941" s="14"/>
      <c r="AB3941" s="14"/>
      <c r="AC3941" s="14"/>
      <c r="AD3941" s="14"/>
      <c r="AE3941" s="14"/>
      <c r="AF3941" s="14"/>
      <c r="AG3941" s="14"/>
      <c r="AH3941" s="14"/>
      <c r="AI3941" s="14"/>
      <c r="AJ3941" s="14"/>
      <c r="AK3941" s="14"/>
      <c r="AL3941" s="14"/>
    </row>
    <row r="3942" spans="1:38">
      <c r="A3942" s="14"/>
      <c r="B3942" s="14"/>
      <c r="C3942" s="14"/>
      <c r="D3942" s="14"/>
      <c r="E3942" s="14"/>
      <c r="F3942" s="14"/>
      <c r="G3942" s="14"/>
      <c r="H3942" s="14"/>
      <c r="I3942" s="14"/>
      <c r="J3942" s="14"/>
      <c r="K3942" s="14"/>
      <c r="L3942" s="14"/>
      <c r="M3942" s="14"/>
      <c r="N3942" s="14"/>
      <c r="O3942" s="14"/>
      <c r="Q3942" s="14" t="str">
        <f>IF(moras!H3934="SI", moras!C3934, "")</f>
        <v/>
      </c>
      <c r="R3942" s="14">
        <f>IF(moras!H3934="NO", moras!C3934, "")</f>
        <v>300000</v>
      </c>
      <c r="S3942" s="14">
        <f t="shared" si="64"/>
        <v>-300000</v>
      </c>
      <c r="T3942" s="14"/>
      <c r="U3942" s="14"/>
      <c r="V3942" s="14"/>
      <c r="W3942" s="14"/>
      <c r="X3942" s="14"/>
      <c r="Y3942" s="14"/>
      <c r="Z3942" s="14"/>
      <c r="AA3942" s="14"/>
      <c r="AB3942" s="14"/>
      <c r="AC3942" s="14"/>
      <c r="AD3942" s="14"/>
      <c r="AE3942" s="14"/>
      <c r="AF3942" s="14"/>
      <c r="AG3942" s="14"/>
      <c r="AH3942" s="14"/>
      <c r="AI3942" s="14"/>
      <c r="AJ3942" s="14"/>
      <c r="AK3942" s="14"/>
      <c r="AL3942" s="14"/>
    </row>
    <row r="3943" spans="1:38">
      <c r="A3943" s="14"/>
      <c r="B3943" s="14"/>
      <c r="C3943" s="14"/>
      <c r="D3943" s="14"/>
      <c r="E3943" s="14"/>
      <c r="F3943" s="14"/>
      <c r="G3943" s="14"/>
      <c r="H3943" s="14"/>
      <c r="I3943" s="14"/>
      <c r="J3943" s="14"/>
      <c r="K3943" s="14"/>
      <c r="L3943" s="14"/>
      <c r="M3943" s="14"/>
      <c r="N3943" s="14"/>
      <c r="O3943" s="14"/>
      <c r="Q3943" s="14" t="str">
        <f>IF(moras!H3935="SI", moras!C3935, "")</f>
        <v/>
      </c>
      <c r="R3943" s="14">
        <f>IF(moras!H3935="NO", moras!C3935, "")</f>
        <v>343391</v>
      </c>
      <c r="S3943" s="14">
        <f t="shared" si="64"/>
        <v>-343391</v>
      </c>
      <c r="T3943" s="14"/>
      <c r="U3943" s="14"/>
      <c r="V3943" s="14"/>
      <c r="W3943" s="14"/>
      <c r="X3943" s="14"/>
      <c r="Y3943" s="14"/>
      <c r="Z3943" s="14"/>
      <c r="AA3943" s="14"/>
      <c r="AB3943" s="14"/>
      <c r="AC3943" s="14"/>
      <c r="AD3943" s="14"/>
      <c r="AE3943" s="14"/>
      <c r="AF3943" s="14"/>
      <c r="AG3943" s="14"/>
      <c r="AH3943" s="14"/>
      <c r="AI3943" s="14"/>
      <c r="AJ3943" s="14"/>
      <c r="AK3943" s="14"/>
      <c r="AL3943" s="14"/>
    </row>
    <row r="3944" spans="1:38">
      <c r="A3944" s="14"/>
      <c r="B3944" s="14"/>
      <c r="C3944" s="14"/>
      <c r="D3944" s="14"/>
      <c r="E3944" s="14"/>
      <c r="F3944" s="14"/>
      <c r="G3944" s="14"/>
      <c r="H3944" s="14"/>
      <c r="I3944" s="14"/>
      <c r="J3944" s="14"/>
      <c r="K3944" s="14"/>
      <c r="L3944" s="14"/>
      <c r="M3944" s="14"/>
      <c r="N3944" s="14"/>
      <c r="O3944" s="14"/>
      <c r="Q3944" s="14" t="str">
        <f>IF(moras!H3936="SI", moras!C3936, "")</f>
        <v/>
      </c>
      <c r="R3944" s="14">
        <f>IF(moras!H3936="NO", moras!C3936, "")</f>
        <v>64275.12</v>
      </c>
      <c r="S3944" s="14">
        <f t="shared" si="64"/>
        <v>-64275.12</v>
      </c>
      <c r="T3944" s="14"/>
      <c r="U3944" s="14"/>
      <c r="V3944" s="14"/>
      <c r="W3944" s="14"/>
      <c r="X3944" s="14"/>
      <c r="Y3944" s="14"/>
      <c r="Z3944" s="14"/>
      <c r="AA3944" s="14"/>
      <c r="AB3944" s="14"/>
      <c r="AC3944" s="14"/>
      <c r="AD3944" s="14"/>
      <c r="AE3944" s="14"/>
      <c r="AF3944" s="14"/>
      <c r="AG3944" s="14"/>
      <c r="AH3944" s="14"/>
      <c r="AI3944" s="14"/>
      <c r="AJ3944" s="14"/>
      <c r="AK3944" s="14"/>
      <c r="AL3944" s="14"/>
    </row>
    <row r="3945" spans="1:38">
      <c r="A3945" s="14"/>
      <c r="B3945" s="14"/>
      <c r="C3945" s="14"/>
      <c r="D3945" s="14"/>
      <c r="E3945" s="14"/>
      <c r="F3945" s="14"/>
      <c r="G3945" s="14"/>
      <c r="H3945" s="14"/>
      <c r="I3945" s="14"/>
      <c r="J3945" s="14"/>
      <c r="K3945" s="14"/>
      <c r="L3945" s="14"/>
      <c r="M3945" s="14"/>
      <c r="N3945" s="14"/>
      <c r="O3945" s="14"/>
      <c r="Q3945" s="14" t="str">
        <f>IF(moras!H3937="SI", moras!C3937, "")</f>
        <v/>
      </c>
      <c r="R3945" s="14">
        <f>IF(moras!H3937="NO", moras!C3937, "")</f>
        <v>278030</v>
      </c>
      <c r="S3945" s="14">
        <f t="shared" si="64"/>
        <v>-278030</v>
      </c>
      <c r="T3945" s="14"/>
      <c r="U3945" s="14"/>
      <c r="V3945" s="14"/>
      <c r="W3945" s="14"/>
      <c r="X3945" s="14"/>
      <c r="Y3945" s="14"/>
      <c r="Z3945" s="14"/>
      <c r="AA3945" s="14"/>
      <c r="AB3945" s="14"/>
      <c r="AC3945" s="14"/>
      <c r="AD3945" s="14"/>
      <c r="AE3945" s="14"/>
      <c r="AF3945" s="14"/>
      <c r="AG3945" s="14"/>
      <c r="AH3945" s="14"/>
      <c r="AI3945" s="14"/>
      <c r="AJ3945" s="14"/>
      <c r="AK3945" s="14"/>
      <c r="AL3945" s="14"/>
    </row>
    <row r="3946" spans="1:38">
      <c r="A3946" s="14"/>
      <c r="B3946" s="14"/>
      <c r="C3946" s="14"/>
      <c r="D3946" s="14"/>
      <c r="E3946" s="14"/>
      <c r="F3946" s="14"/>
      <c r="G3946" s="14"/>
      <c r="H3946" s="14"/>
      <c r="I3946" s="14"/>
      <c r="J3946" s="14"/>
      <c r="K3946" s="14"/>
      <c r="L3946" s="14"/>
      <c r="M3946" s="14"/>
      <c r="N3946" s="14"/>
      <c r="O3946" s="14"/>
      <c r="Q3946" s="14">
        <f>IF(moras!H3938="SI", moras!C3938, "")</f>
        <v>367154.08</v>
      </c>
      <c r="R3946" s="14" t="str">
        <f>IF(moras!H3938="NO", moras!C3938, "")</f>
        <v/>
      </c>
      <c r="S3946" s="14" t="e">
        <f t="shared" si="64"/>
        <v>#VALUE!</v>
      </c>
      <c r="T3946" s="14"/>
      <c r="U3946" s="14"/>
      <c r="V3946" s="14"/>
      <c r="W3946" s="14"/>
      <c r="X3946" s="14"/>
      <c r="Y3946" s="14"/>
      <c r="Z3946" s="14"/>
      <c r="AA3946" s="14"/>
      <c r="AB3946" s="14"/>
      <c r="AC3946" s="14"/>
      <c r="AD3946" s="14"/>
      <c r="AE3946" s="14"/>
      <c r="AF3946" s="14"/>
      <c r="AG3946" s="14"/>
      <c r="AH3946" s="14"/>
      <c r="AI3946" s="14"/>
      <c r="AJ3946" s="14"/>
      <c r="AK3946" s="14"/>
      <c r="AL3946" s="14"/>
    </row>
    <row r="3947" spans="1:38">
      <c r="A3947" s="14"/>
      <c r="B3947" s="14"/>
      <c r="C3947" s="14"/>
      <c r="D3947" s="14"/>
      <c r="E3947" s="14"/>
      <c r="F3947" s="14"/>
      <c r="G3947" s="14"/>
      <c r="H3947" s="14"/>
      <c r="I3947" s="14"/>
      <c r="J3947" s="14"/>
      <c r="K3947" s="14"/>
      <c r="L3947" s="14"/>
      <c r="M3947" s="14"/>
      <c r="N3947" s="14"/>
      <c r="O3947" s="14"/>
      <c r="Q3947" s="14" t="str">
        <f>IF(moras!H3939="SI", moras!C3939, "")</f>
        <v/>
      </c>
      <c r="R3947" s="14">
        <f>IF(moras!H3939="NO", moras!C3939, "")</f>
        <v>508158.5</v>
      </c>
      <c r="S3947" s="14">
        <f t="shared" si="64"/>
        <v>-508158.5</v>
      </c>
      <c r="T3947" s="14"/>
      <c r="U3947" s="14"/>
      <c r="V3947" s="14"/>
      <c r="W3947" s="14"/>
      <c r="X3947" s="14"/>
      <c r="Y3947" s="14"/>
      <c r="Z3947" s="14"/>
      <c r="AA3947" s="14"/>
      <c r="AB3947" s="14"/>
      <c r="AC3947" s="14"/>
      <c r="AD3947" s="14"/>
      <c r="AE3947" s="14"/>
      <c r="AF3947" s="14"/>
      <c r="AG3947" s="14"/>
      <c r="AH3947" s="14"/>
      <c r="AI3947" s="14"/>
      <c r="AJ3947" s="14"/>
      <c r="AK3947" s="14"/>
      <c r="AL3947" s="14"/>
    </row>
    <row r="3948" spans="1:38">
      <c r="A3948" s="14"/>
      <c r="B3948" s="14"/>
      <c r="C3948" s="14"/>
      <c r="D3948" s="14"/>
      <c r="E3948" s="14"/>
      <c r="F3948" s="14"/>
      <c r="G3948" s="14"/>
      <c r="H3948" s="14"/>
      <c r="I3948" s="14"/>
      <c r="J3948" s="14"/>
      <c r="K3948" s="14"/>
      <c r="L3948" s="14"/>
      <c r="M3948" s="14"/>
      <c r="N3948" s="14"/>
      <c r="O3948" s="14"/>
      <c r="Q3948" s="14">
        <f>IF(moras!H3940="SI", moras!C3940, "")</f>
        <v>138000</v>
      </c>
      <c r="R3948" s="14" t="str">
        <f>IF(moras!H3940="NO", moras!C3940, "")</f>
        <v/>
      </c>
      <c r="S3948" s="14" t="e">
        <f t="shared" si="64"/>
        <v>#VALUE!</v>
      </c>
      <c r="T3948" s="14"/>
      <c r="U3948" s="14"/>
      <c r="V3948" s="14"/>
      <c r="W3948" s="14"/>
      <c r="X3948" s="14"/>
      <c r="Y3948" s="14"/>
      <c r="Z3948" s="14"/>
      <c r="AA3948" s="14"/>
      <c r="AB3948" s="14"/>
      <c r="AC3948" s="14"/>
      <c r="AD3948" s="14"/>
      <c r="AE3948" s="14"/>
      <c r="AF3948" s="14"/>
      <c r="AG3948" s="14"/>
      <c r="AH3948" s="14"/>
      <c r="AI3948" s="14"/>
      <c r="AJ3948" s="14"/>
      <c r="AK3948" s="14"/>
      <c r="AL3948" s="14"/>
    </row>
    <row r="3949" spans="1:38">
      <c r="A3949" s="14"/>
      <c r="B3949" s="14"/>
      <c r="C3949" s="14"/>
      <c r="D3949" s="14"/>
      <c r="E3949" s="14"/>
      <c r="F3949" s="14"/>
      <c r="G3949" s="14"/>
      <c r="H3949" s="14"/>
      <c r="I3949" s="14"/>
      <c r="J3949" s="14"/>
      <c r="K3949" s="14"/>
      <c r="L3949" s="14"/>
      <c r="M3949" s="14"/>
      <c r="N3949" s="14"/>
      <c r="O3949" s="14"/>
      <c r="Q3949" s="14" t="str">
        <f>IF(moras!H3941="SI", moras!C3941, "")</f>
        <v/>
      </c>
      <c r="R3949" s="14">
        <f>IF(moras!H3941="NO", moras!C3941, "")</f>
        <v>53261.99</v>
      </c>
      <c r="S3949" s="14">
        <f t="shared" si="64"/>
        <v>-53261.99</v>
      </c>
      <c r="T3949" s="14"/>
      <c r="U3949" s="14"/>
      <c r="V3949" s="14"/>
      <c r="W3949" s="14"/>
      <c r="X3949" s="14"/>
      <c r="Y3949" s="14"/>
      <c r="Z3949" s="14"/>
      <c r="AA3949" s="14"/>
      <c r="AB3949" s="14"/>
      <c r="AC3949" s="14"/>
      <c r="AD3949" s="14"/>
      <c r="AE3949" s="14"/>
      <c r="AF3949" s="14"/>
      <c r="AG3949" s="14"/>
      <c r="AH3949" s="14"/>
      <c r="AI3949" s="14"/>
      <c r="AJ3949" s="14"/>
      <c r="AK3949" s="14"/>
      <c r="AL3949" s="14"/>
    </row>
    <row r="3950" spans="1:38">
      <c r="A3950" s="14"/>
      <c r="B3950" s="14"/>
      <c r="C3950" s="14"/>
      <c r="D3950" s="14"/>
      <c r="E3950" s="14"/>
      <c r="F3950" s="14"/>
      <c r="G3950" s="14"/>
      <c r="H3950" s="14"/>
      <c r="I3950" s="14"/>
      <c r="J3950" s="14"/>
      <c r="K3950" s="14"/>
      <c r="L3950" s="14"/>
      <c r="M3950" s="14"/>
      <c r="N3950" s="14"/>
      <c r="O3950" s="14"/>
      <c r="Q3950" s="14" t="str">
        <f>IF(moras!H3942="SI", moras!C3942, "")</f>
        <v/>
      </c>
      <c r="R3950" s="14">
        <f>IF(moras!H3942="NO", moras!C3942, "")</f>
        <v>1787275</v>
      </c>
      <c r="S3950" s="14">
        <f t="shared" si="64"/>
        <v>-1787275</v>
      </c>
      <c r="T3950" s="14"/>
      <c r="U3950" s="14"/>
      <c r="V3950" s="14"/>
      <c r="W3950" s="14"/>
      <c r="X3950" s="14"/>
      <c r="Y3950" s="14"/>
      <c r="Z3950" s="14"/>
      <c r="AA3950" s="14"/>
      <c r="AB3950" s="14"/>
      <c r="AC3950" s="14"/>
      <c r="AD3950" s="14"/>
      <c r="AE3950" s="14"/>
      <c r="AF3950" s="14"/>
      <c r="AG3950" s="14"/>
      <c r="AH3950" s="14"/>
      <c r="AI3950" s="14"/>
      <c r="AJ3950" s="14"/>
      <c r="AK3950" s="14"/>
      <c r="AL3950" s="14"/>
    </row>
    <row r="3951" spans="1:38">
      <c r="A3951" s="14"/>
      <c r="B3951" s="14"/>
      <c r="C3951" s="14"/>
      <c r="D3951" s="14"/>
      <c r="E3951" s="14"/>
      <c r="F3951" s="14"/>
      <c r="G3951" s="14"/>
      <c r="H3951" s="14"/>
      <c r="I3951" s="14"/>
      <c r="J3951" s="14"/>
      <c r="K3951" s="14"/>
      <c r="L3951" s="14"/>
      <c r="M3951" s="14"/>
      <c r="N3951" s="14"/>
      <c r="O3951" s="14"/>
      <c r="Q3951" s="14">
        <f>IF(moras!H3943="SI", moras!C3943, "")</f>
        <v>475269</v>
      </c>
      <c r="R3951" s="14" t="str">
        <f>IF(moras!H3943="NO", moras!C3943, "")</f>
        <v/>
      </c>
      <c r="S3951" s="14" t="e">
        <f t="shared" si="64"/>
        <v>#VALUE!</v>
      </c>
      <c r="T3951" s="14"/>
      <c r="U3951" s="14"/>
      <c r="V3951" s="14"/>
      <c r="W3951" s="14"/>
      <c r="X3951" s="14"/>
      <c r="Y3951" s="14"/>
      <c r="Z3951" s="14"/>
      <c r="AA3951" s="14"/>
      <c r="AB3951" s="14"/>
      <c r="AC3951" s="14"/>
      <c r="AD3951" s="14"/>
      <c r="AE3951" s="14"/>
      <c r="AF3951" s="14"/>
      <c r="AG3951" s="14"/>
      <c r="AH3951" s="14"/>
      <c r="AI3951" s="14"/>
      <c r="AJ3951" s="14"/>
      <c r="AK3951" s="14"/>
      <c r="AL3951" s="14"/>
    </row>
    <row r="3952" spans="1:38">
      <c r="A3952" s="14"/>
      <c r="B3952" s="14"/>
      <c r="C3952" s="14"/>
      <c r="D3952" s="14"/>
      <c r="E3952" s="14"/>
      <c r="F3952" s="14"/>
      <c r="G3952" s="14"/>
      <c r="H3952" s="14"/>
      <c r="I3952" s="14"/>
      <c r="J3952" s="14"/>
      <c r="K3952" s="14"/>
      <c r="L3952" s="14"/>
      <c r="M3952" s="14"/>
      <c r="N3952" s="14"/>
      <c r="O3952" s="14"/>
      <c r="Q3952" s="14">
        <f>IF(moras!H3944="SI", moras!C3944, "")</f>
        <v>1955324</v>
      </c>
      <c r="R3952" s="14" t="str">
        <f>IF(moras!H3944="NO", moras!C3944, "")</f>
        <v/>
      </c>
      <c r="S3952" s="14" t="e">
        <f t="shared" si="64"/>
        <v>#VALUE!</v>
      </c>
      <c r="T3952" s="14"/>
      <c r="U3952" s="14"/>
      <c r="V3952" s="14"/>
      <c r="W3952" s="14"/>
      <c r="X3952" s="14"/>
      <c r="Y3952" s="14"/>
      <c r="Z3952" s="14"/>
      <c r="AA3952" s="14"/>
      <c r="AB3952" s="14"/>
      <c r="AC3952" s="14"/>
      <c r="AD3952" s="14"/>
      <c r="AE3952" s="14"/>
      <c r="AF3952" s="14"/>
      <c r="AG3952" s="14"/>
      <c r="AH3952" s="14"/>
      <c r="AI3952" s="14"/>
      <c r="AJ3952" s="14"/>
      <c r="AK3952" s="14"/>
      <c r="AL3952" s="14"/>
    </row>
    <row r="3953" spans="1:38">
      <c r="A3953" s="14"/>
      <c r="B3953" s="14"/>
      <c r="C3953" s="14"/>
      <c r="D3953" s="14"/>
      <c r="E3953" s="14"/>
      <c r="F3953" s="14"/>
      <c r="G3953" s="14"/>
      <c r="H3953" s="14"/>
      <c r="I3953" s="14"/>
      <c r="J3953" s="14"/>
      <c r="K3953" s="14"/>
      <c r="L3953" s="14"/>
      <c r="M3953" s="14"/>
      <c r="N3953" s="14"/>
      <c r="O3953" s="14"/>
      <c r="Q3953" s="14" t="str">
        <f>IF(moras!H3945="SI", moras!C3945, "")</f>
        <v/>
      </c>
      <c r="R3953" s="14">
        <f>IF(moras!H3945="NO", moras!C3945, "")</f>
        <v>4348062</v>
      </c>
      <c r="S3953" s="14">
        <f t="shared" si="64"/>
        <v>-4348062</v>
      </c>
      <c r="T3953" s="14"/>
      <c r="U3953" s="14"/>
      <c r="V3953" s="14"/>
      <c r="W3953" s="14"/>
      <c r="X3953" s="14"/>
      <c r="Y3953" s="14"/>
      <c r="Z3953" s="14"/>
      <c r="AA3953" s="14"/>
      <c r="AB3953" s="14"/>
      <c r="AC3953" s="14"/>
      <c r="AD3953" s="14"/>
      <c r="AE3953" s="14"/>
      <c r="AF3953" s="14"/>
      <c r="AG3953" s="14"/>
      <c r="AH3953" s="14"/>
      <c r="AI3953" s="14"/>
      <c r="AJ3953" s="14"/>
      <c r="AK3953" s="14"/>
      <c r="AL3953" s="14"/>
    </row>
    <row r="3954" spans="1:38">
      <c r="A3954" s="14"/>
      <c r="B3954" s="14"/>
      <c r="C3954" s="14"/>
      <c r="D3954" s="14"/>
      <c r="E3954" s="14"/>
      <c r="F3954" s="14"/>
      <c r="G3954" s="14"/>
      <c r="H3954" s="14"/>
      <c r="I3954" s="14"/>
      <c r="J3954" s="14"/>
      <c r="K3954" s="14"/>
      <c r="L3954" s="14"/>
      <c r="M3954" s="14"/>
      <c r="N3954" s="14"/>
      <c r="O3954" s="14"/>
      <c r="Q3954" s="14" t="str">
        <f>IF(moras!H3946="SI", moras!C3946, "")</f>
        <v/>
      </c>
      <c r="R3954" s="14">
        <f>IF(moras!H3946="NO", moras!C3946, "")</f>
        <v>278030</v>
      </c>
      <c r="S3954" s="14">
        <f t="shared" si="64"/>
        <v>-278030</v>
      </c>
      <c r="T3954" s="14"/>
      <c r="U3954" s="14"/>
      <c r="V3954" s="14"/>
      <c r="W3954" s="14"/>
      <c r="X3954" s="14"/>
      <c r="Y3954" s="14"/>
      <c r="Z3954" s="14"/>
      <c r="AA3954" s="14"/>
      <c r="AB3954" s="14"/>
      <c r="AC3954" s="14"/>
      <c r="AD3954" s="14"/>
      <c r="AE3954" s="14"/>
      <c r="AF3954" s="14"/>
      <c r="AG3954" s="14"/>
      <c r="AH3954" s="14"/>
      <c r="AI3954" s="14"/>
      <c r="AJ3954" s="14"/>
      <c r="AK3954" s="14"/>
      <c r="AL3954" s="14"/>
    </row>
    <row r="3955" spans="1:38">
      <c r="A3955" s="14"/>
      <c r="B3955" s="14"/>
      <c r="C3955" s="14"/>
      <c r="D3955" s="14"/>
      <c r="E3955" s="14"/>
      <c r="F3955" s="14"/>
      <c r="G3955" s="14"/>
      <c r="H3955" s="14"/>
      <c r="I3955" s="14"/>
      <c r="J3955" s="14"/>
      <c r="K3955" s="14"/>
      <c r="L3955" s="14"/>
      <c r="M3955" s="14"/>
      <c r="N3955" s="14"/>
      <c r="O3955" s="14"/>
      <c r="Q3955" s="14" t="str">
        <f>IF(moras!H3947="SI", moras!C3947, "")</f>
        <v/>
      </c>
      <c r="R3955" s="14">
        <f>IF(moras!H3947="NO", moras!C3947, "")</f>
        <v>278030</v>
      </c>
      <c r="S3955" s="14">
        <f t="shared" si="64"/>
        <v>-278030</v>
      </c>
      <c r="T3955" s="14"/>
      <c r="U3955" s="14"/>
      <c r="V3955" s="14"/>
      <c r="W3955" s="14"/>
      <c r="X3955" s="14"/>
      <c r="Y3955" s="14"/>
      <c r="Z3955" s="14"/>
      <c r="AA3955" s="14"/>
      <c r="AB3955" s="14"/>
      <c r="AC3955" s="14"/>
      <c r="AD3955" s="14"/>
      <c r="AE3955" s="14"/>
      <c r="AF3955" s="14"/>
      <c r="AG3955" s="14"/>
      <c r="AH3955" s="14"/>
      <c r="AI3955" s="14"/>
      <c r="AJ3955" s="14"/>
      <c r="AK3955" s="14"/>
      <c r="AL3955" s="14"/>
    </row>
    <row r="3956" spans="1:38">
      <c r="A3956" s="14"/>
      <c r="B3956" s="14"/>
      <c r="C3956" s="14"/>
      <c r="D3956" s="14"/>
      <c r="E3956" s="14"/>
      <c r="F3956" s="14"/>
      <c r="G3956" s="14"/>
      <c r="H3956" s="14"/>
      <c r="I3956" s="14"/>
      <c r="J3956" s="14"/>
      <c r="K3956" s="14"/>
      <c r="L3956" s="14"/>
      <c r="M3956" s="14"/>
      <c r="N3956" s="14"/>
      <c r="O3956" s="14"/>
      <c r="Q3956" s="14">
        <f>IF(moras!H3948="SI", moras!C3948, "")</f>
        <v>297062</v>
      </c>
      <c r="R3956" s="14" t="str">
        <f>IF(moras!H3948="NO", moras!C3948, "")</f>
        <v/>
      </c>
      <c r="S3956" s="14" t="e">
        <f t="shared" si="64"/>
        <v>#VALUE!</v>
      </c>
      <c r="T3956" s="14"/>
      <c r="U3956" s="14"/>
      <c r="V3956" s="14"/>
      <c r="W3956" s="14"/>
      <c r="X3956" s="14"/>
      <c r="Y3956" s="14"/>
      <c r="Z3956" s="14"/>
      <c r="AA3956" s="14"/>
      <c r="AB3956" s="14"/>
      <c r="AC3956" s="14"/>
      <c r="AD3956" s="14"/>
      <c r="AE3956" s="14"/>
      <c r="AF3956" s="14"/>
      <c r="AG3956" s="14"/>
      <c r="AH3956" s="14"/>
      <c r="AI3956" s="14"/>
      <c r="AJ3956" s="14"/>
      <c r="AK3956" s="14"/>
      <c r="AL3956" s="14"/>
    </row>
    <row r="3957" spans="1:38">
      <c r="A3957" s="14"/>
      <c r="B3957" s="14"/>
      <c r="C3957" s="14"/>
      <c r="D3957" s="14"/>
      <c r="E3957" s="14"/>
      <c r="F3957" s="14"/>
      <c r="G3957" s="14"/>
      <c r="H3957" s="14"/>
      <c r="I3957" s="14"/>
      <c r="J3957" s="14"/>
      <c r="K3957" s="14"/>
      <c r="L3957" s="14"/>
      <c r="M3957" s="14"/>
      <c r="N3957" s="14"/>
      <c r="O3957" s="14"/>
      <c r="Q3957" s="14">
        <f>IF(moras!H3949="SI", moras!C3949, "")</f>
        <v>433430</v>
      </c>
      <c r="R3957" s="14" t="str">
        <f>IF(moras!H3949="NO", moras!C3949, "")</f>
        <v/>
      </c>
      <c r="S3957" s="14" t="e">
        <f t="shared" si="64"/>
        <v>#VALUE!</v>
      </c>
      <c r="T3957" s="14"/>
      <c r="U3957" s="14"/>
      <c r="V3957" s="14"/>
      <c r="W3957" s="14"/>
      <c r="X3957" s="14"/>
      <c r="Y3957" s="14"/>
      <c r="Z3957" s="14"/>
      <c r="AA3957" s="14"/>
      <c r="AB3957" s="14"/>
      <c r="AC3957" s="14"/>
      <c r="AD3957" s="14"/>
      <c r="AE3957" s="14"/>
      <c r="AF3957" s="14"/>
      <c r="AG3957" s="14"/>
      <c r="AH3957" s="14"/>
      <c r="AI3957" s="14"/>
      <c r="AJ3957" s="14"/>
      <c r="AK3957" s="14"/>
      <c r="AL3957" s="14"/>
    </row>
    <row r="3958" spans="1:38">
      <c r="A3958" s="14"/>
      <c r="B3958" s="14"/>
      <c r="C3958" s="14"/>
      <c r="D3958" s="14"/>
      <c r="E3958" s="14"/>
      <c r="F3958" s="14"/>
      <c r="G3958" s="14"/>
      <c r="H3958" s="14"/>
      <c r="I3958" s="14"/>
      <c r="J3958" s="14"/>
      <c r="K3958" s="14"/>
      <c r="L3958" s="14"/>
      <c r="M3958" s="14"/>
      <c r="N3958" s="14"/>
      <c r="O3958" s="14"/>
      <c r="Q3958" s="14" t="str">
        <f>IF(moras!H3950="SI", moras!C3950, "")</f>
        <v/>
      </c>
      <c r="R3958" s="14">
        <f>IF(moras!H3950="NO", moras!C3950, "")</f>
        <v>220000</v>
      </c>
      <c r="S3958" s="14">
        <f t="shared" si="64"/>
        <v>-220000</v>
      </c>
      <c r="T3958" s="14"/>
      <c r="U3958" s="14"/>
      <c r="V3958" s="14"/>
      <c r="W3958" s="14"/>
      <c r="X3958" s="14"/>
      <c r="Y3958" s="14"/>
      <c r="Z3958" s="14"/>
      <c r="AA3958" s="14"/>
      <c r="AB3958" s="14"/>
      <c r="AC3958" s="14"/>
      <c r="AD3958" s="14"/>
      <c r="AE3958" s="14"/>
      <c r="AF3958" s="14"/>
      <c r="AG3958" s="14"/>
      <c r="AH3958" s="14"/>
      <c r="AI3958" s="14"/>
      <c r="AJ3958" s="14"/>
      <c r="AK3958" s="14"/>
      <c r="AL3958" s="14"/>
    </row>
    <row r="3959" spans="1:38">
      <c r="A3959" s="14"/>
      <c r="B3959" s="14"/>
      <c r="C3959" s="14"/>
      <c r="D3959" s="14"/>
      <c r="E3959" s="14"/>
      <c r="F3959" s="14"/>
      <c r="G3959" s="14"/>
      <c r="H3959" s="14"/>
      <c r="I3959" s="14"/>
      <c r="J3959" s="14"/>
      <c r="K3959" s="14"/>
      <c r="L3959" s="14"/>
      <c r="M3959" s="14"/>
      <c r="N3959" s="14"/>
      <c r="O3959" s="14"/>
      <c r="Q3959" s="14">
        <f>IF(moras!H3951="SI", moras!C3951, "")</f>
        <v>202390</v>
      </c>
      <c r="R3959" s="14" t="str">
        <f>IF(moras!H3951="NO", moras!C3951, "")</f>
        <v/>
      </c>
      <c r="S3959" s="14" t="e">
        <f t="shared" si="64"/>
        <v>#VALUE!</v>
      </c>
      <c r="T3959" s="14"/>
      <c r="U3959" s="14"/>
      <c r="V3959" s="14"/>
      <c r="W3959" s="14"/>
      <c r="X3959" s="14"/>
      <c r="Y3959" s="14"/>
      <c r="Z3959" s="14"/>
      <c r="AA3959" s="14"/>
      <c r="AB3959" s="14"/>
      <c r="AC3959" s="14"/>
      <c r="AD3959" s="14"/>
      <c r="AE3959" s="14"/>
      <c r="AF3959" s="14"/>
      <c r="AG3959" s="14"/>
      <c r="AH3959" s="14"/>
      <c r="AI3959" s="14"/>
      <c r="AJ3959" s="14"/>
      <c r="AK3959" s="14"/>
      <c r="AL3959" s="14"/>
    </row>
    <row r="3960" spans="1:38">
      <c r="A3960" s="14"/>
      <c r="B3960" s="14"/>
      <c r="C3960" s="14"/>
      <c r="D3960" s="14"/>
      <c r="E3960" s="14"/>
      <c r="F3960" s="14"/>
      <c r="G3960" s="14"/>
      <c r="H3960" s="14"/>
      <c r="I3960" s="14"/>
      <c r="J3960" s="14"/>
      <c r="K3960" s="14"/>
      <c r="L3960" s="14"/>
      <c r="M3960" s="14"/>
      <c r="N3960" s="14"/>
      <c r="O3960" s="14"/>
      <c r="Q3960" s="14" t="str">
        <f>IF(moras!H3952="SI", moras!C3952, "")</f>
        <v/>
      </c>
      <c r="R3960" s="14">
        <f>IF(moras!H3952="NO", moras!C3952, "")</f>
        <v>721233.92000000004</v>
      </c>
      <c r="S3960" s="14">
        <f t="shared" si="64"/>
        <v>-721233.92000000004</v>
      </c>
      <c r="T3960" s="14"/>
      <c r="U3960" s="14"/>
      <c r="V3960" s="14"/>
      <c r="W3960" s="14"/>
      <c r="X3960" s="14"/>
      <c r="Y3960" s="14"/>
      <c r="Z3960" s="14"/>
      <c r="AA3960" s="14"/>
      <c r="AB3960" s="14"/>
      <c r="AC3960" s="14"/>
      <c r="AD3960" s="14"/>
      <c r="AE3960" s="14"/>
      <c r="AF3960" s="14"/>
      <c r="AG3960" s="14"/>
      <c r="AH3960" s="14"/>
      <c r="AI3960" s="14"/>
      <c r="AJ3960" s="14"/>
      <c r="AK3960" s="14"/>
      <c r="AL3960" s="14"/>
    </row>
    <row r="3961" spans="1:38">
      <c r="A3961" s="14"/>
      <c r="B3961" s="14"/>
      <c r="C3961" s="14"/>
      <c r="D3961" s="14"/>
      <c r="E3961" s="14"/>
      <c r="F3961" s="14"/>
      <c r="G3961" s="14"/>
      <c r="H3961" s="14"/>
      <c r="I3961" s="14"/>
      <c r="J3961" s="14"/>
      <c r="K3961" s="14"/>
      <c r="L3961" s="14"/>
      <c r="M3961" s="14"/>
      <c r="N3961" s="14"/>
      <c r="O3961" s="14"/>
      <c r="Q3961" s="14" t="str">
        <f>IF(moras!H3953="SI", moras!C3953, "")</f>
        <v/>
      </c>
      <c r="R3961" s="14">
        <f>IF(moras!H3953="NO", moras!C3953, "")</f>
        <v>255000</v>
      </c>
      <c r="S3961" s="14">
        <f t="shared" si="64"/>
        <v>-255000</v>
      </c>
      <c r="T3961" s="14"/>
      <c r="U3961" s="14"/>
      <c r="V3961" s="14"/>
      <c r="W3961" s="14"/>
      <c r="X3961" s="14"/>
      <c r="Y3961" s="14"/>
      <c r="Z3961" s="14"/>
      <c r="AA3961" s="14"/>
      <c r="AB3961" s="14"/>
      <c r="AC3961" s="14"/>
      <c r="AD3961" s="14"/>
      <c r="AE3961" s="14"/>
      <c r="AF3961" s="14"/>
      <c r="AG3961" s="14"/>
      <c r="AH3961" s="14"/>
      <c r="AI3961" s="14"/>
      <c r="AJ3961" s="14"/>
      <c r="AK3961" s="14"/>
      <c r="AL3961" s="14"/>
    </row>
    <row r="3962" spans="1:38">
      <c r="A3962" s="14"/>
      <c r="B3962" s="14"/>
      <c r="C3962" s="14"/>
      <c r="D3962" s="14"/>
      <c r="E3962" s="14"/>
      <c r="F3962" s="14"/>
      <c r="G3962" s="14"/>
      <c r="H3962" s="14"/>
      <c r="I3962" s="14"/>
      <c r="J3962" s="14"/>
      <c r="K3962" s="14"/>
      <c r="L3962" s="14"/>
      <c r="M3962" s="14"/>
      <c r="N3962" s="14"/>
      <c r="O3962" s="14"/>
      <c r="Q3962" s="14" t="str">
        <f>IF(moras!H3954="SI", moras!C3954, "")</f>
        <v/>
      </c>
      <c r="R3962" s="14">
        <f>IF(moras!H3954="NO", moras!C3954, "")</f>
        <v>728571.8</v>
      </c>
      <c r="S3962" s="14">
        <f t="shared" si="64"/>
        <v>-728571.8</v>
      </c>
      <c r="T3962" s="14"/>
      <c r="U3962" s="14"/>
      <c r="V3962" s="14"/>
      <c r="W3962" s="14"/>
      <c r="X3962" s="14"/>
      <c r="Y3962" s="14"/>
      <c r="Z3962" s="14"/>
      <c r="AA3962" s="14"/>
      <c r="AB3962" s="14"/>
      <c r="AC3962" s="14"/>
      <c r="AD3962" s="14"/>
      <c r="AE3962" s="14"/>
      <c r="AF3962" s="14"/>
      <c r="AG3962" s="14"/>
      <c r="AH3962" s="14"/>
      <c r="AI3962" s="14"/>
      <c r="AJ3962" s="14"/>
      <c r="AK3962" s="14"/>
      <c r="AL3962" s="14"/>
    </row>
    <row r="3963" spans="1:38">
      <c r="A3963" s="14"/>
      <c r="B3963" s="14"/>
      <c r="C3963" s="14"/>
      <c r="D3963" s="14"/>
      <c r="E3963" s="14"/>
      <c r="F3963" s="14"/>
      <c r="G3963" s="14"/>
      <c r="H3963" s="14"/>
      <c r="I3963" s="14"/>
      <c r="J3963" s="14"/>
      <c r="K3963" s="14"/>
      <c r="L3963" s="14"/>
      <c r="M3963" s="14"/>
      <c r="N3963" s="14"/>
      <c r="O3963" s="14"/>
      <c r="Q3963" s="14" t="str">
        <f>IF(moras!H3955="SI", moras!C3955, "")</f>
        <v/>
      </c>
      <c r="R3963" s="14">
        <f>IF(moras!H3955="NO", moras!C3955, "")</f>
        <v>950000</v>
      </c>
      <c r="S3963" s="14">
        <f t="shared" si="64"/>
        <v>-950000</v>
      </c>
      <c r="T3963" s="14"/>
      <c r="U3963" s="14"/>
      <c r="V3963" s="14"/>
      <c r="W3963" s="14"/>
      <c r="X3963" s="14"/>
      <c r="Y3963" s="14"/>
      <c r="Z3963" s="14"/>
      <c r="AA3963" s="14"/>
      <c r="AB3963" s="14"/>
      <c r="AC3963" s="14"/>
      <c r="AD3963" s="14"/>
      <c r="AE3963" s="14"/>
      <c r="AF3963" s="14"/>
      <c r="AG3963" s="14"/>
      <c r="AH3963" s="14"/>
      <c r="AI3963" s="14"/>
      <c r="AJ3963" s="14"/>
      <c r="AK3963" s="14"/>
      <c r="AL3963" s="14"/>
    </row>
    <row r="3964" spans="1:38">
      <c r="A3964" s="14"/>
      <c r="B3964" s="14"/>
      <c r="C3964" s="14"/>
      <c r="D3964" s="14"/>
      <c r="E3964" s="14"/>
      <c r="F3964" s="14"/>
      <c r="G3964" s="14"/>
      <c r="H3964" s="14"/>
      <c r="I3964" s="14"/>
      <c r="J3964" s="14"/>
      <c r="K3964" s="14"/>
      <c r="L3964" s="14"/>
      <c r="M3964" s="14"/>
      <c r="N3964" s="14"/>
      <c r="O3964" s="14"/>
      <c r="Q3964" s="14" t="str">
        <f>IF(moras!H3956="SI", moras!C3956, "")</f>
        <v/>
      </c>
      <c r="R3964" s="14">
        <f>IF(moras!H3956="NO", moras!C3956, "")</f>
        <v>964738.22</v>
      </c>
      <c r="S3964" s="14">
        <f t="shared" si="64"/>
        <v>-964738.22</v>
      </c>
      <c r="T3964" s="14"/>
      <c r="U3964" s="14"/>
      <c r="V3964" s="14"/>
      <c r="W3964" s="14"/>
      <c r="X3964" s="14"/>
      <c r="Y3964" s="14"/>
      <c r="Z3964" s="14"/>
      <c r="AA3964" s="14"/>
      <c r="AB3964" s="14"/>
      <c r="AC3964" s="14"/>
      <c r="AD3964" s="14"/>
      <c r="AE3964" s="14"/>
      <c r="AF3964" s="14"/>
      <c r="AG3964" s="14"/>
      <c r="AH3964" s="14"/>
      <c r="AI3964" s="14"/>
      <c r="AJ3964" s="14"/>
      <c r="AK3964" s="14"/>
      <c r="AL3964" s="14"/>
    </row>
    <row r="3965" spans="1:38">
      <c r="A3965" s="14"/>
      <c r="B3965" s="14"/>
      <c r="C3965" s="14"/>
      <c r="D3965" s="14"/>
      <c r="E3965" s="14"/>
      <c r="F3965" s="14"/>
      <c r="G3965" s="14"/>
      <c r="H3965" s="14"/>
      <c r="I3965" s="14"/>
      <c r="J3965" s="14"/>
      <c r="K3965" s="14"/>
      <c r="L3965" s="14"/>
      <c r="M3965" s="14"/>
      <c r="N3965" s="14"/>
      <c r="O3965" s="14"/>
      <c r="Q3965" s="14" t="str">
        <f>IF(moras!H3957="SI", moras!C3957, "")</f>
        <v/>
      </c>
      <c r="R3965" s="14">
        <f>IF(moras!H3957="NO", moras!C3957, "")</f>
        <v>510415.15</v>
      </c>
      <c r="S3965" s="14">
        <f t="shared" si="64"/>
        <v>-510415.15</v>
      </c>
      <c r="T3965" s="14"/>
      <c r="U3965" s="14"/>
      <c r="V3965" s="14"/>
      <c r="W3965" s="14"/>
      <c r="X3965" s="14"/>
      <c r="Y3965" s="14"/>
      <c r="Z3965" s="14"/>
      <c r="AA3965" s="14"/>
      <c r="AB3965" s="14"/>
      <c r="AC3965" s="14"/>
      <c r="AD3965" s="14"/>
      <c r="AE3965" s="14"/>
      <c r="AF3965" s="14"/>
      <c r="AG3965" s="14"/>
      <c r="AH3965" s="14"/>
      <c r="AI3965" s="14"/>
      <c r="AJ3965" s="14"/>
      <c r="AK3965" s="14"/>
      <c r="AL3965" s="14"/>
    </row>
    <row r="3966" spans="1:38">
      <c r="A3966" s="14"/>
      <c r="B3966" s="14"/>
      <c r="C3966" s="14"/>
      <c r="D3966" s="14"/>
      <c r="E3966" s="14"/>
      <c r="F3966" s="14"/>
      <c r="G3966" s="14"/>
      <c r="H3966" s="14"/>
      <c r="I3966" s="14"/>
      <c r="J3966" s="14"/>
      <c r="K3966" s="14"/>
      <c r="L3966" s="14"/>
      <c r="M3966" s="14"/>
      <c r="N3966" s="14"/>
      <c r="O3966" s="14"/>
      <c r="Q3966" s="14" t="str">
        <f>IF(moras!H3958="SI", moras!C3958, "")</f>
        <v/>
      </c>
      <c r="R3966" s="14">
        <f>IF(moras!H3958="NO", moras!C3958, "")</f>
        <v>183865</v>
      </c>
      <c r="S3966" s="14">
        <f t="shared" si="64"/>
        <v>-183865</v>
      </c>
      <c r="T3966" s="14"/>
      <c r="U3966" s="14"/>
      <c r="V3966" s="14"/>
      <c r="W3966" s="14"/>
      <c r="X3966" s="14"/>
      <c r="Y3966" s="14"/>
      <c r="Z3966" s="14"/>
      <c r="AA3966" s="14"/>
      <c r="AB3966" s="14"/>
      <c r="AC3966" s="14"/>
      <c r="AD3966" s="14"/>
      <c r="AE3966" s="14"/>
      <c r="AF3966" s="14"/>
      <c r="AG3966" s="14"/>
      <c r="AH3966" s="14"/>
      <c r="AI3966" s="14"/>
      <c r="AJ3966" s="14"/>
      <c r="AK3966" s="14"/>
      <c r="AL3966" s="14"/>
    </row>
    <row r="3967" spans="1:38">
      <c r="A3967" s="14"/>
      <c r="B3967" s="14"/>
      <c r="C3967" s="14"/>
      <c r="D3967" s="14"/>
      <c r="E3967" s="14"/>
      <c r="F3967" s="14"/>
      <c r="G3967" s="14"/>
      <c r="H3967" s="14"/>
      <c r="I3967" s="14"/>
      <c r="J3967" s="14"/>
      <c r="K3967" s="14"/>
      <c r="L3967" s="14"/>
      <c r="M3967" s="14"/>
      <c r="N3967" s="14"/>
      <c r="O3967" s="14"/>
      <c r="Q3967" s="14">
        <f>IF(moras!H3959="SI", moras!C3959, "")</f>
        <v>1470000</v>
      </c>
      <c r="R3967" s="14" t="str">
        <f>IF(moras!H3959="NO", moras!C3959, "")</f>
        <v/>
      </c>
      <c r="S3967" s="14" t="e">
        <f t="shared" si="64"/>
        <v>#VALUE!</v>
      </c>
      <c r="T3967" s="14"/>
      <c r="U3967" s="14"/>
      <c r="V3967" s="14"/>
      <c r="W3967" s="14"/>
      <c r="X3967" s="14"/>
      <c r="Y3967" s="14"/>
      <c r="Z3967" s="14"/>
      <c r="AA3967" s="14"/>
      <c r="AB3967" s="14"/>
      <c r="AC3967" s="14"/>
      <c r="AD3967" s="14"/>
      <c r="AE3967" s="14"/>
      <c r="AF3967" s="14"/>
      <c r="AG3967" s="14"/>
      <c r="AH3967" s="14"/>
      <c r="AI3967" s="14"/>
      <c r="AJ3967" s="14"/>
      <c r="AK3967" s="14"/>
      <c r="AL3967" s="14"/>
    </row>
    <row r="3968" spans="1:38">
      <c r="A3968" s="14"/>
      <c r="B3968" s="14"/>
      <c r="C3968" s="14"/>
      <c r="D3968" s="14"/>
      <c r="E3968" s="14"/>
      <c r="F3968" s="14"/>
      <c r="G3968" s="14"/>
      <c r="H3968" s="14"/>
      <c r="I3968" s="14"/>
      <c r="J3968" s="14"/>
      <c r="K3968" s="14"/>
      <c r="L3968" s="14"/>
      <c r="M3968" s="14"/>
      <c r="N3968" s="14"/>
      <c r="O3968" s="14"/>
      <c r="Q3968" s="14" t="str">
        <f>IF(moras!H3960="SI", moras!C3960, "")</f>
        <v/>
      </c>
      <c r="R3968" s="14">
        <f>IF(moras!H3960="NO", moras!C3960, "")</f>
        <v>200000</v>
      </c>
      <c r="S3968" s="14">
        <f t="shared" si="64"/>
        <v>-200000</v>
      </c>
      <c r="T3968" s="14"/>
      <c r="U3968" s="14"/>
      <c r="V3968" s="14"/>
      <c r="W3968" s="14"/>
      <c r="X3968" s="14"/>
      <c r="Y3968" s="14"/>
      <c r="Z3968" s="14"/>
      <c r="AA3968" s="14"/>
      <c r="AB3968" s="14"/>
      <c r="AC3968" s="14"/>
      <c r="AD3968" s="14"/>
      <c r="AE3968" s="14"/>
      <c r="AF3968" s="14"/>
      <c r="AG3968" s="14"/>
      <c r="AH3968" s="14"/>
      <c r="AI3968" s="14"/>
      <c r="AJ3968" s="14"/>
      <c r="AK3968" s="14"/>
      <c r="AL3968" s="14"/>
    </row>
    <row r="3969" spans="1:38">
      <c r="A3969" s="14"/>
      <c r="B3969" s="14"/>
      <c r="C3969" s="14"/>
      <c r="D3969" s="14"/>
      <c r="E3969" s="14"/>
      <c r="F3969" s="14"/>
      <c r="G3969" s="14"/>
      <c r="H3969" s="14"/>
      <c r="I3969" s="14"/>
      <c r="J3969" s="14"/>
      <c r="K3969" s="14"/>
      <c r="L3969" s="14"/>
      <c r="M3969" s="14"/>
      <c r="N3969" s="14"/>
      <c r="O3969" s="14"/>
      <c r="Q3969" s="14" t="str">
        <f>IF(moras!H3961="SI", moras!C3961, "")</f>
        <v/>
      </c>
      <c r="R3969" s="14">
        <f>IF(moras!H3961="NO", moras!C3961, "")</f>
        <v>344981</v>
      </c>
      <c r="S3969" s="14">
        <f t="shared" si="64"/>
        <v>-344981</v>
      </c>
      <c r="T3969" s="14"/>
      <c r="U3969" s="14"/>
      <c r="V3969" s="14"/>
      <c r="W3969" s="14"/>
      <c r="X3969" s="14"/>
      <c r="Y3969" s="14"/>
      <c r="Z3969" s="14"/>
      <c r="AA3969" s="14"/>
      <c r="AB3969" s="14"/>
      <c r="AC3969" s="14"/>
      <c r="AD3969" s="14"/>
      <c r="AE3969" s="14"/>
      <c r="AF3969" s="14"/>
      <c r="AG3969" s="14"/>
      <c r="AH3969" s="14"/>
      <c r="AI3969" s="14"/>
      <c r="AJ3969" s="14"/>
      <c r="AK3969" s="14"/>
      <c r="AL3969" s="14"/>
    </row>
    <row r="3970" spans="1:38">
      <c r="A3970" s="14"/>
      <c r="B3970" s="14"/>
      <c r="C3970" s="14"/>
      <c r="D3970" s="14"/>
      <c r="E3970" s="14"/>
      <c r="F3970" s="14"/>
      <c r="G3970" s="14"/>
      <c r="H3970" s="14"/>
      <c r="I3970" s="14"/>
      <c r="J3970" s="14"/>
      <c r="K3970" s="14"/>
      <c r="L3970" s="14"/>
      <c r="M3970" s="14"/>
      <c r="N3970" s="14"/>
      <c r="O3970" s="14"/>
      <c r="Q3970" s="14">
        <f>IF(moras!H3962="SI", moras!C3962, "")</f>
        <v>1332630</v>
      </c>
      <c r="R3970" s="14" t="str">
        <f>IF(moras!H3962="NO", moras!C3962, "")</f>
        <v/>
      </c>
      <c r="S3970" s="14" t="e">
        <f t="shared" si="64"/>
        <v>#VALUE!</v>
      </c>
      <c r="T3970" s="14"/>
      <c r="U3970" s="14"/>
      <c r="V3970" s="14"/>
      <c r="W3970" s="14"/>
      <c r="X3970" s="14"/>
      <c r="Y3970" s="14"/>
      <c r="Z3970" s="14"/>
      <c r="AA3970" s="14"/>
      <c r="AB3970" s="14"/>
      <c r="AC3970" s="14"/>
      <c r="AD3970" s="14"/>
      <c r="AE3970" s="14"/>
      <c r="AF3970" s="14"/>
      <c r="AG3970" s="14"/>
      <c r="AH3970" s="14"/>
      <c r="AI3970" s="14"/>
      <c r="AJ3970" s="14"/>
      <c r="AK3970" s="14"/>
      <c r="AL3970" s="14"/>
    </row>
    <row r="3971" spans="1:38">
      <c r="A3971" s="14"/>
      <c r="B3971" s="14"/>
      <c r="C3971" s="14"/>
      <c r="D3971" s="14"/>
      <c r="E3971" s="14"/>
      <c r="F3971" s="14"/>
      <c r="G3971" s="14"/>
      <c r="H3971" s="14"/>
      <c r="I3971" s="14"/>
      <c r="J3971" s="14"/>
      <c r="K3971" s="14"/>
      <c r="L3971" s="14"/>
      <c r="M3971" s="14"/>
      <c r="N3971" s="14"/>
      <c r="O3971" s="14"/>
      <c r="Q3971" s="14" t="str">
        <f>IF(moras!H3963="SI", moras!C3963, "")</f>
        <v/>
      </c>
      <c r="R3971" s="14">
        <f>IF(moras!H3963="NO", moras!C3963, "")</f>
        <v>612532.43999999994</v>
      </c>
      <c r="S3971" s="14">
        <f t="shared" si="64"/>
        <v>-612532.43999999994</v>
      </c>
      <c r="T3971" s="14"/>
      <c r="U3971" s="14"/>
      <c r="V3971" s="14"/>
      <c r="W3971" s="14"/>
      <c r="X3971" s="14"/>
      <c r="Y3971" s="14"/>
      <c r="Z3971" s="14"/>
      <c r="AA3971" s="14"/>
      <c r="AB3971" s="14"/>
      <c r="AC3971" s="14"/>
      <c r="AD3971" s="14"/>
      <c r="AE3971" s="14"/>
      <c r="AF3971" s="14"/>
      <c r="AG3971" s="14"/>
      <c r="AH3971" s="14"/>
      <c r="AI3971" s="14"/>
      <c r="AJ3971" s="14"/>
      <c r="AK3971" s="14"/>
      <c r="AL3971" s="14"/>
    </row>
    <row r="3972" spans="1:38">
      <c r="A3972" s="14"/>
      <c r="B3972" s="14"/>
      <c r="C3972" s="14"/>
      <c r="D3972" s="14"/>
      <c r="E3972" s="14"/>
      <c r="F3972" s="14"/>
      <c r="G3972" s="14"/>
      <c r="H3972" s="14"/>
      <c r="I3972" s="14"/>
      <c r="J3972" s="14"/>
      <c r="K3972" s="14"/>
      <c r="L3972" s="14"/>
      <c r="M3972" s="14"/>
      <c r="N3972" s="14"/>
      <c r="O3972" s="14"/>
      <c r="Q3972" s="14" t="str">
        <f>IF(moras!H3964="SI", moras!C3964, "")</f>
        <v/>
      </c>
      <c r="R3972" s="14">
        <f>IF(moras!H3964="NO", moras!C3964, "")</f>
        <v>355145</v>
      </c>
      <c r="S3972" s="14">
        <f t="shared" si="64"/>
        <v>-355145</v>
      </c>
      <c r="T3972" s="14"/>
      <c r="U3972" s="14"/>
      <c r="V3972" s="14"/>
      <c r="W3972" s="14"/>
      <c r="X3972" s="14"/>
      <c r="Y3972" s="14"/>
      <c r="Z3972" s="14"/>
      <c r="AA3972" s="14"/>
      <c r="AB3972" s="14"/>
      <c r="AC3972" s="14"/>
      <c r="AD3972" s="14"/>
      <c r="AE3972" s="14"/>
      <c r="AF3972" s="14"/>
      <c r="AG3972" s="14"/>
      <c r="AH3972" s="14"/>
      <c r="AI3972" s="14"/>
      <c r="AJ3972" s="14"/>
      <c r="AK3972" s="14"/>
      <c r="AL3972" s="14"/>
    </row>
    <row r="3973" spans="1:38">
      <c r="A3973" s="14"/>
      <c r="B3973" s="14"/>
      <c r="C3973" s="14"/>
      <c r="D3973" s="14"/>
      <c r="E3973" s="14"/>
      <c r="F3973" s="14"/>
      <c r="G3973" s="14"/>
      <c r="H3973" s="14"/>
      <c r="I3973" s="14"/>
      <c r="J3973" s="14"/>
      <c r="K3973" s="14"/>
      <c r="L3973" s="14"/>
      <c r="M3973" s="14"/>
      <c r="N3973" s="14"/>
      <c r="O3973" s="14"/>
      <c r="Q3973" s="14">
        <f>IF(moras!H3965="SI", moras!C3965, "")</f>
        <v>346474.5</v>
      </c>
      <c r="R3973" s="14" t="str">
        <f>IF(moras!H3965="NO", moras!C3965, "")</f>
        <v/>
      </c>
      <c r="S3973" s="14" t="e">
        <f t="shared" si="64"/>
        <v>#VALUE!</v>
      </c>
      <c r="T3973" s="14"/>
      <c r="U3973" s="14"/>
      <c r="V3973" s="14"/>
      <c r="W3973" s="14"/>
      <c r="X3973" s="14"/>
      <c r="Y3973" s="14"/>
      <c r="Z3973" s="14"/>
      <c r="AA3973" s="14"/>
      <c r="AB3973" s="14"/>
      <c r="AC3973" s="14"/>
      <c r="AD3973" s="14"/>
      <c r="AE3973" s="14"/>
      <c r="AF3973" s="14"/>
      <c r="AG3973" s="14"/>
      <c r="AH3973" s="14"/>
      <c r="AI3973" s="14"/>
      <c r="AJ3973" s="14"/>
      <c r="AK3973" s="14"/>
      <c r="AL3973" s="14"/>
    </row>
    <row r="3974" spans="1:38">
      <c r="A3974" s="14"/>
      <c r="B3974" s="14"/>
      <c r="C3974" s="14"/>
      <c r="D3974" s="14"/>
      <c r="E3974" s="14"/>
      <c r="F3974" s="14"/>
      <c r="G3974" s="14"/>
      <c r="H3974" s="14"/>
      <c r="I3974" s="14"/>
      <c r="J3974" s="14"/>
      <c r="K3974" s="14"/>
      <c r="L3974" s="14"/>
      <c r="M3974" s="14"/>
      <c r="N3974" s="14"/>
      <c r="O3974" s="14"/>
      <c r="Q3974" s="14" t="str">
        <f>IF(moras!H3966="SI", moras!C3966, "")</f>
        <v/>
      </c>
      <c r="R3974" s="14">
        <f>IF(moras!H3966="NO", moras!C3966, "")</f>
        <v>2380634</v>
      </c>
      <c r="S3974" s="14">
        <f t="shared" si="64"/>
        <v>-2380634</v>
      </c>
      <c r="T3974" s="14"/>
      <c r="U3974" s="14"/>
      <c r="V3974" s="14"/>
      <c r="W3974" s="14"/>
      <c r="X3974" s="14"/>
      <c r="Y3974" s="14"/>
      <c r="Z3974" s="14"/>
      <c r="AA3974" s="14"/>
      <c r="AB3974" s="14"/>
      <c r="AC3974" s="14"/>
      <c r="AD3974" s="14"/>
      <c r="AE3974" s="14"/>
      <c r="AF3974" s="14"/>
      <c r="AG3974" s="14"/>
      <c r="AH3974" s="14"/>
      <c r="AI3974" s="14"/>
      <c r="AJ3974" s="14"/>
      <c r="AK3974" s="14"/>
      <c r="AL3974" s="14"/>
    </row>
    <row r="3975" spans="1:38">
      <c r="A3975" s="14"/>
      <c r="B3975" s="14"/>
      <c r="C3975" s="14"/>
      <c r="D3975" s="14"/>
      <c r="E3975" s="14"/>
      <c r="F3975" s="14"/>
      <c r="G3975" s="14"/>
      <c r="H3975" s="14"/>
      <c r="I3975" s="14"/>
      <c r="J3975" s="14"/>
      <c r="K3975" s="14"/>
      <c r="L3975" s="14"/>
      <c r="M3975" s="14"/>
      <c r="N3975" s="14"/>
      <c r="O3975" s="14"/>
      <c r="Q3975" s="14" t="str">
        <f>IF(moras!H3967="SI", moras!C3967, "")</f>
        <v/>
      </c>
      <c r="R3975" s="14">
        <f>IF(moras!H3967="NO", moras!C3967, "")</f>
        <v>366350</v>
      </c>
      <c r="S3975" s="14">
        <f t="shared" si="64"/>
        <v>-366350</v>
      </c>
      <c r="T3975" s="14"/>
      <c r="U3975" s="14"/>
      <c r="V3975" s="14"/>
      <c r="W3975" s="14"/>
      <c r="X3975" s="14"/>
      <c r="Y3975" s="14"/>
      <c r="Z3975" s="14"/>
      <c r="AA3975" s="14"/>
      <c r="AB3975" s="14"/>
      <c r="AC3975" s="14"/>
      <c r="AD3975" s="14"/>
      <c r="AE3975" s="14"/>
      <c r="AF3975" s="14"/>
      <c r="AG3975" s="14"/>
      <c r="AH3975" s="14"/>
      <c r="AI3975" s="14"/>
      <c r="AJ3975" s="14"/>
      <c r="AK3975" s="14"/>
      <c r="AL3975" s="14"/>
    </row>
    <row r="3976" spans="1:38">
      <c r="A3976" s="14"/>
      <c r="B3976" s="14"/>
      <c r="C3976" s="14"/>
      <c r="D3976" s="14"/>
      <c r="E3976" s="14"/>
      <c r="F3976" s="14"/>
      <c r="G3976" s="14"/>
      <c r="H3976" s="14"/>
      <c r="I3976" s="14"/>
      <c r="J3976" s="14"/>
      <c r="K3976" s="14"/>
      <c r="L3976" s="14"/>
      <c r="M3976" s="14"/>
      <c r="N3976" s="14"/>
      <c r="O3976" s="14"/>
      <c r="Q3976" s="14" t="str">
        <f>IF(moras!H3968="SI", moras!C3968, "")</f>
        <v/>
      </c>
      <c r="R3976" s="14">
        <f>IF(moras!H3968="NO", moras!C3968, "")</f>
        <v>420716.74</v>
      </c>
      <c r="S3976" s="14">
        <f t="shared" si="64"/>
        <v>-420716.74</v>
      </c>
      <c r="T3976" s="14"/>
      <c r="U3976" s="14"/>
      <c r="V3976" s="14"/>
      <c r="W3976" s="14"/>
      <c r="X3976" s="14"/>
      <c r="Y3976" s="14"/>
      <c r="Z3976" s="14"/>
      <c r="AA3976" s="14"/>
      <c r="AB3976" s="14"/>
      <c r="AC3976" s="14"/>
      <c r="AD3976" s="14"/>
      <c r="AE3976" s="14"/>
      <c r="AF3976" s="14"/>
      <c r="AG3976" s="14"/>
      <c r="AH3976" s="14"/>
      <c r="AI3976" s="14"/>
      <c r="AJ3976" s="14"/>
      <c r="AK3976" s="14"/>
      <c r="AL3976" s="14"/>
    </row>
    <row r="3977" spans="1:38">
      <c r="A3977" s="14"/>
      <c r="B3977" s="14"/>
      <c r="C3977" s="14"/>
      <c r="D3977" s="14"/>
      <c r="E3977" s="14"/>
      <c r="F3977" s="14"/>
      <c r="G3977" s="14"/>
      <c r="H3977" s="14"/>
      <c r="I3977" s="14"/>
      <c r="J3977" s="14"/>
      <c r="K3977" s="14"/>
      <c r="L3977" s="14"/>
      <c r="M3977" s="14"/>
      <c r="N3977" s="14"/>
      <c r="O3977" s="14"/>
      <c r="Q3977" s="14">
        <f>IF(moras!H3969="SI", moras!C3969, "")</f>
        <v>175000</v>
      </c>
      <c r="R3977" s="14" t="str">
        <f>IF(moras!H3969="NO", moras!C3969, "")</f>
        <v/>
      </c>
      <c r="S3977" s="14" t="e">
        <f t="shared" si="64"/>
        <v>#VALUE!</v>
      </c>
      <c r="T3977" s="14"/>
      <c r="U3977" s="14"/>
      <c r="V3977" s="14"/>
      <c r="W3977" s="14"/>
      <c r="X3977" s="14"/>
      <c r="Y3977" s="14"/>
      <c r="Z3977" s="14"/>
      <c r="AA3977" s="14"/>
      <c r="AB3977" s="14"/>
      <c r="AC3977" s="14"/>
      <c r="AD3977" s="14"/>
      <c r="AE3977" s="14"/>
      <c r="AF3977" s="14"/>
      <c r="AG3977" s="14"/>
      <c r="AH3977" s="14"/>
      <c r="AI3977" s="14"/>
      <c r="AJ3977" s="14"/>
      <c r="AK3977" s="14"/>
      <c r="AL3977" s="14"/>
    </row>
    <row r="3978" spans="1:38">
      <c r="A3978" s="14"/>
      <c r="B3978" s="14"/>
      <c r="C3978" s="14"/>
      <c r="D3978" s="14"/>
      <c r="E3978" s="14"/>
      <c r="F3978" s="14"/>
      <c r="G3978" s="14"/>
      <c r="H3978" s="14"/>
      <c r="I3978" s="14"/>
      <c r="J3978" s="14"/>
      <c r="K3978" s="14"/>
      <c r="L3978" s="14"/>
      <c r="M3978" s="14"/>
      <c r="N3978" s="14"/>
      <c r="O3978" s="14"/>
      <c r="Q3978" s="14" t="str">
        <f>IF(moras!H3970="SI", moras!C3970, "")</f>
        <v/>
      </c>
      <c r="R3978" s="14">
        <f>IF(moras!H3970="NO", moras!C3970, "")</f>
        <v>278030.99</v>
      </c>
      <c r="S3978" s="14">
        <f t="shared" si="64"/>
        <v>-278030.99</v>
      </c>
      <c r="T3978" s="14"/>
      <c r="U3978" s="14"/>
      <c r="V3978" s="14"/>
      <c r="W3978" s="14"/>
      <c r="X3978" s="14"/>
      <c r="Y3978" s="14"/>
      <c r="Z3978" s="14"/>
      <c r="AA3978" s="14"/>
      <c r="AB3978" s="14"/>
      <c r="AC3978" s="14"/>
      <c r="AD3978" s="14"/>
      <c r="AE3978" s="14"/>
      <c r="AF3978" s="14"/>
      <c r="AG3978" s="14"/>
      <c r="AH3978" s="14"/>
      <c r="AI3978" s="14"/>
      <c r="AJ3978" s="14"/>
      <c r="AK3978" s="14"/>
      <c r="AL3978" s="14"/>
    </row>
    <row r="3979" spans="1:38">
      <c r="A3979" s="14"/>
      <c r="B3979" s="14"/>
      <c r="C3979" s="14"/>
      <c r="D3979" s="14"/>
      <c r="E3979" s="14"/>
      <c r="F3979" s="14"/>
      <c r="G3979" s="14"/>
      <c r="H3979" s="14"/>
      <c r="I3979" s="14"/>
      <c r="J3979" s="14"/>
      <c r="K3979" s="14"/>
      <c r="L3979" s="14"/>
      <c r="M3979" s="14"/>
      <c r="N3979" s="14"/>
      <c r="O3979" s="14"/>
      <c r="Q3979" s="14" t="str">
        <f>IF(moras!H3971="SI", moras!C3971, "")</f>
        <v/>
      </c>
      <c r="R3979" s="14">
        <f>IF(moras!H3971="NO", moras!C3971, "")</f>
        <v>971125</v>
      </c>
      <c r="S3979" s="14">
        <f t="shared" ref="S3979:S4042" si="65">-R3979</f>
        <v>-971125</v>
      </c>
      <c r="T3979" s="14"/>
      <c r="U3979" s="14"/>
      <c r="V3979" s="14"/>
      <c r="W3979" s="14"/>
      <c r="X3979" s="14"/>
      <c r="Y3979" s="14"/>
      <c r="Z3979" s="14"/>
      <c r="AA3979" s="14"/>
      <c r="AB3979" s="14"/>
      <c r="AC3979" s="14"/>
      <c r="AD3979" s="14"/>
      <c r="AE3979" s="14"/>
      <c r="AF3979" s="14"/>
      <c r="AG3979" s="14"/>
      <c r="AH3979" s="14"/>
      <c r="AI3979" s="14"/>
      <c r="AJ3979" s="14"/>
      <c r="AK3979" s="14"/>
      <c r="AL3979" s="14"/>
    </row>
    <row r="3980" spans="1:38">
      <c r="A3980" s="14"/>
      <c r="B3980" s="14"/>
      <c r="C3980" s="14"/>
      <c r="D3980" s="14"/>
      <c r="E3980" s="14"/>
      <c r="F3980" s="14"/>
      <c r="G3980" s="14"/>
      <c r="H3980" s="14"/>
      <c r="I3980" s="14"/>
      <c r="J3980" s="14"/>
      <c r="K3980" s="14"/>
      <c r="L3980" s="14"/>
      <c r="M3980" s="14"/>
      <c r="N3980" s="14"/>
      <c r="O3980" s="14"/>
      <c r="Q3980" s="14" t="str">
        <f>IF(moras!H3972="SI", moras!C3972, "")</f>
        <v/>
      </c>
      <c r="R3980" s="14">
        <f>IF(moras!H3972="NO", moras!C3972, "")</f>
        <v>190413.08</v>
      </c>
      <c r="S3980" s="14">
        <f t="shared" si="65"/>
        <v>-190413.08</v>
      </c>
      <c r="T3980" s="14"/>
      <c r="U3980" s="14"/>
      <c r="V3980" s="14"/>
      <c r="W3980" s="14"/>
      <c r="X3980" s="14"/>
      <c r="Y3980" s="14"/>
      <c r="Z3980" s="14"/>
      <c r="AA3980" s="14"/>
      <c r="AB3980" s="14"/>
      <c r="AC3980" s="14"/>
      <c r="AD3980" s="14"/>
      <c r="AE3980" s="14"/>
      <c r="AF3980" s="14"/>
      <c r="AG3980" s="14"/>
      <c r="AH3980" s="14"/>
      <c r="AI3980" s="14"/>
      <c r="AJ3980" s="14"/>
      <c r="AK3980" s="14"/>
      <c r="AL3980" s="14"/>
    </row>
    <row r="3981" spans="1:38">
      <c r="A3981" s="14"/>
      <c r="B3981" s="14"/>
      <c r="C3981" s="14"/>
      <c r="D3981" s="14"/>
      <c r="E3981" s="14"/>
      <c r="F3981" s="14"/>
      <c r="G3981" s="14"/>
      <c r="H3981" s="14"/>
      <c r="I3981" s="14"/>
      <c r="J3981" s="14"/>
      <c r="K3981" s="14"/>
      <c r="L3981" s="14"/>
      <c r="M3981" s="14"/>
      <c r="N3981" s="14"/>
      <c r="O3981" s="14"/>
      <c r="Q3981" s="14">
        <f>IF(moras!H3973="SI", moras!C3973, "")</f>
        <v>1682812</v>
      </c>
      <c r="R3981" s="14" t="str">
        <f>IF(moras!H3973="NO", moras!C3973, "")</f>
        <v/>
      </c>
      <c r="S3981" s="14" t="e">
        <f t="shared" si="65"/>
        <v>#VALUE!</v>
      </c>
      <c r="T3981" s="14"/>
      <c r="U3981" s="14"/>
      <c r="V3981" s="14"/>
      <c r="W3981" s="14"/>
      <c r="X3981" s="14"/>
      <c r="Y3981" s="14"/>
      <c r="Z3981" s="14"/>
      <c r="AA3981" s="14"/>
      <c r="AB3981" s="14"/>
      <c r="AC3981" s="14"/>
      <c r="AD3981" s="14"/>
      <c r="AE3981" s="14"/>
      <c r="AF3981" s="14"/>
      <c r="AG3981" s="14"/>
      <c r="AH3981" s="14"/>
      <c r="AI3981" s="14"/>
      <c r="AJ3981" s="14"/>
      <c r="AK3981" s="14"/>
      <c r="AL3981" s="14"/>
    </row>
    <row r="3982" spans="1:38">
      <c r="A3982" s="14"/>
      <c r="B3982" s="14"/>
      <c r="C3982" s="14"/>
      <c r="D3982" s="14"/>
      <c r="E3982" s="14"/>
      <c r="F3982" s="14"/>
      <c r="G3982" s="14"/>
      <c r="H3982" s="14"/>
      <c r="I3982" s="14"/>
      <c r="J3982" s="14"/>
      <c r="K3982" s="14"/>
      <c r="L3982" s="14"/>
      <c r="M3982" s="14"/>
      <c r="N3982" s="14"/>
      <c r="O3982" s="14"/>
      <c r="Q3982" s="14" t="str">
        <f>IF(moras!H3974="SI", moras!C3974, "")</f>
        <v/>
      </c>
      <c r="R3982" s="14">
        <f>IF(moras!H3974="NO", moras!C3974, "")</f>
        <v>483156.54</v>
      </c>
      <c r="S3982" s="14">
        <f t="shared" si="65"/>
        <v>-483156.54</v>
      </c>
      <c r="T3982" s="14"/>
      <c r="U3982" s="14"/>
      <c r="V3982" s="14"/>
      <c r="W3982" s="14"/>
      <c r="X3982" s="14"/>
      <c r="Y3982" s="14"/>
      <c r="Z3982" s="14"/>
      <c r="AA3982" s="14"/>
      <c r="AB3982" s="14"/>
      <c r="AC3982" s="14"/>
      <c r="AD3982" s="14"/>
      <c r="AE3982" s="14"/>
      <c r="AF3982" s="14"/>
      <c r="AG3982" s="14"/>
      <c r="AH3982" s="14"/>
      <c r="AI3982" s="14"/>
      <c r="AJ3982" s="14"/>
      <c r="AK3982" s="14"/>
      <c r="AL3982" s="14"/>
    </row>
    <row r="3983" spans="1:38">
      <c r="A3983" s="14"/>
      <c r="B3983" s="14"/>
      <c r="C3983" s="14"/>
      <c r="D3983" s="14"/>
      <c r="E3983" s="14"/>
      <c r="F3983" s="14"/>
      <c r="G3983" s="14"/>
      <c r="H3983" s="14"/>
      <c r="I3983" s="14"/>
      <c r="J3983" s="14"/>
      <c r="K3983" s="14"/>
      <c r="L3983" s="14"/>
      <c r="M3983" s="14"/>
      <c r="N3983" s="14"/>
      <c r="O3983" s="14"/>
      <c r="Q3983" s="14">
        <f>IF(moras!H3975="SI", moras!C3975, "")</f>
        <v>567792</v>
      </c>
      <c r="R3983" s="14" t="str">
        <f>IF(moras!H3975="NO", moras!C3975, "")</f>
        <v/>
      </c>
      <c r="S3983" s="14" t="e">
        <f t="shared" si="65"/>
        <v>#VALUE!</v>
      </c>
      <c r="T3983" s="14"/>
      <c r="U3983" s="14"/>
      <c r="V3983" s="14"/>
      <c r="W3983" s="14"/>
      <c r="X3983" s="14"/>
      <c r="Y3983" s="14"/>
      <c r="Z3983" s="14"/>
      <c r="AA3983" s="14"/>
      <c r="AB3983" s="14"/>
      <c r="AC3983" s="14"/>
      <c r="AD3983" s="14"/>
      <c r="AE3983" s="14"/>
      <c r="AF3983" s="14"/>
      <c r="AG3983" s="14"/>
      <c r="AH3983" s="14"/>
      <c r="AI3983" s="14"/>
      <c r="AJ3983" s="14"/>
      <c r="AK3983" s="14"/>
      <c r="AL3983" s="14"/>
    </row>
    <row r="3984" spans="1:38">
      <c r="A3984" s="14"/>
      <c r="B3984" s="14"/>
      <c r="C3984" s="14"/>
      <c r="D3984" s="14"/>
      <c r="E3984" s="14"/>
      <c r="F3984" s="14"/>
      <c r="G3984" s="14"/>
      <c r="H3984" s="14"/>
      <c r="I3984" s="14"/>
      <c r="J3984" s="14"/>
      <c r="K3984" s="14"/>
      <c r="L3984" s="14"/>
      <c r="M3984" s="14"/>
      <c r="N3984" s="14"/>
      <c r="O3984" s="14"/>
      <c r="Q3984" s="14" t="str">
        <f>IF(moras!H3976="SI", moras!C3976, "")</f>
        <v/>
      </c>
      <c r="R3984" s="14">
        <f>IF(moras!H3976="NO", moras!C3976, "")</f>
        <v>216627</v>
      </c>
      <c r="S3984" s="14">
        <f t="shared" si="65"/>
        <v>-216627</v>
      </c>
      <c r="T3984" s="14"/>
      <c r="U3984" s="14"/>
      <c r="V3984" s="14"/>
      <c r="W3984" s="14"/>
      <c r="X3984" s="14"/>
      <c r="Y3984" s="14"/>
      <c r="Z3984" s="14"/>
      <c r="AA3984" s="14"/>
      <c r="AB3984" s="14"/>
      <c r="AC3984" s="14"/>
      <c r="AD3984" s="14"/>
      <c r="AE3984" s="14"/>
      <c r="AF3984" s="14"/>
      <c r="AG3984" s="14"/>
      <c r="AH3984" s="14"/>
      <c r="AI3984" s="14"/>
      <c r="AJ3984" s="14"/>
      <c r="AK3984" s="14"/>
      <c r="AL3984" s="14"/>
    </row>
    <row r="3985" spans="1:38">
      <c r="A3985" s="14"/>
      <c r="B3985" s="14"/>
      <c r="C3985" s="14"/>
      <c r="D3985" s="14"/>
      <c r="E3985" s="14"/>
      <c r="F3985" s="14"/>
      <c r="G3985" s="14"/>
      <c r="H3985" s="14"/>
      <c r="I3985" s="14"/>
      <c r="J3985" s="14"/>
      <c r="K3985" s="14"/>
      <c r="L3985" s="14"/>
      <c r="M3985" s="14"/>
      <c r="N3985" s="14"/>
      <c r="O3985" s="14"/>
      <c r="Q3985" s="14" t="str">
        <f>IF(moras!H3977="SI", moras!C3977, "")</f>
        <v/>
      </c>
      <c r="R3985" s="14">
        <f>IF(moras!H3977="NO", moras!C3977, "")</f>
        <v>297045</v>
      </c>
      <c r="S3985" s="14">
        <f t="shared" si="65"/>
        <v>-297045</v>
      </c>
      <c r="T3985" s="14"/>
      <c r="U3985" s="14"/>
      <c r="V3985" s="14"/>
      <c r="W3985" s="14"/>
      <c r="X3985" s="14"/>
      <c r="Y3985" s="14"/>
      <c r="Z3985" s="14"/>
      <c r="AA3985" s="14"/>
      <c r="AB3985" s="14"/>
      <c r="AC3985" s="14"/>
      <c r="AD3985" s="14"/>
      <c r="AE3985" s="14"/>
      <c r="AF3985" s="14"/>
      <c r="AG3985" s="14"/>
      <c r="AH3985" s="14"/>
      <c r="AI3985" s="14"/>
      <c r="AJ3985" s="14"/>
      <c r="AK3985" s="14"/>
      <c r="AL3985" s="14"/>
    </row>
    <row r="3986" spans="1:38">
      <c r="A3986" s="14"/>
      <c r="B3986" s="14"/>
      <c r="C3986" s="14"/>
      <c r="D3986" s="14"/>
      <c r="E3986" s="14"/>
      <c r="F3986" s="14"/>
      <c r="G3986" s="14"/>
      <c r="H3986" s="14"/>
      <c r="I3986" s="14"/>
      <c r="J3986" s="14"/>
      <c r="K3986" s="14"/>
      <c r="L3986" s="14"/>
      <c r="M3986" s="14"/>
      <c r="N3986" s="14"/>
      <c r="O3986" s="14"/>
      <c r="Q3986" s="14" t="str">
        <f>IF(moras!H3978="SI", moras!C3978, "")</f>
        <v/>
      </c>
      <c r="R3986" s="14">
        <f>IF(moras!H3978="NO", moras!C3978, "")</f>
        <v>833130.24</v>
      </c>
      <c r="S3986" s="14">
        <f t="shared" si="65"/>
        <v>-833130.24</v>
      </c>
      <c r="T3986" s="14"/>
      <c r="U3986" s="14"/>
      <c r="V3986" s="14"/>
      <c r="W3986" s="14"/>
      <c r="X3986" s="14"/>
      <c r="Y3986" s="14"/>
      <c r="Z3986" s="14"/>
      <c r="AA3986" s="14"/>
      <c r="AB3986" s="14"/>
      <c r="AC3986" s="14"/>
      <c r="AD3986" s="14"/>
      <c r="AE3986" s="14"/>
      <c r="AF3986" s="14"/>
      <c r="AG3986" s="14"/>
      <c r="AH3986" s="14"/>
      <c r="AI3986" s="14"/>
      <c r="AJ3986" s="14"/>
      <c r="AK3986" s="14"/>
      <c r="AL3986" s="14"/>
    </row>
    <row r="3987" spans="1:38">
      <c r="A3987" s="14"/>
      <c r="B3987" s="14"/>
      <c r="C3987" s="14"/>
      <c r="D3987" s="14"/>
      <c r="E3987" s="14"/>
      <c r="F3987" s="14"/>
      <c r="G3987" s="14"/>
      <c r="H3987" s="14"/>
      <c r="I3987" s="14"/>
      <c r="J3987" s="14"/>
      <c r="K3987" s="14"/>
      <c r="L3987" s="14"/>
      <c r="M3987" s="14"/>
      <c r="N3987" s="14"/>
      <c r="O3987" s="14"/>
      <c r="Q3987" s="14" t="str">
        <f>IF(moras!H3979="SI", moras!C3979, "")</f>
        <v/>
      </c>
      <c r="R3987" s="14">
        <f>IF(moras!H3979="NO", moras!C3979, "")</f>
        <v>278030</v>
      </c>
      <c r="S3987" s="14">
        <f t="shared" si="65"/>
        <v>-278030</v>
      </c>
      <c r="T3987" s="14"/>
      <c r="U3987" s="14"/>
      <c r="V3987" s="14"/>
      <c r="W3987" s="14"/>
      <c r="X3987" s="14"/>
      <c r="Y3987" s="14"/>
      <c r="Z3987" s="14"/>
      <c r="AA3987" s="14"/>
      <c r="AB3987" s="14"/>
      <c r="AC3987" s="14"/>
      <c r="AD3987" s="14"/>
      <c r="AE3987" s="14"/>
      <c r="AF3987" s="14"/>
      <c r="AG3987" s="14"/>
      <c r="AH3987" s="14"/>
      <c r="AI3987" s="14"/>
      <c r="AJ3987" s="14"/>
      <c r="AK3987" s="14"/>
      <c r="AL3987" s="14"/>
    </row>
    <row r="3988" spans="1:38">
      <c r="A3988" s="14"/>
      <c r="B3988" s="14"/>
      <c r="C3988" s="14"/>
      <c r="D3988" s="14"/>
      <c r="E3988" s="14"/>
      <c r="F3988" s="14"/>
      <c r="G3988" s="14"/>
      <c r="H3988" s="14"/>
      <c r="I3988" s="14"/>
      <c r="J3988" s="14"/>
      <c r="K3988" s="14"/>
      <c r="L3988" s="14"/>
      <c r="M3988" s="14"/>
      <c r="N3988" s="14"/>
      <c r="O3988" s="14"/>
      <c r="Q3988" s="14" t="str">
        <f>IF(moras!H3980="SI", moras!C3980, "")</f>
        <v/>
      </c>
      <c r="R3988" s="14">
        <f>IF(moras!H3980="NO", moras!C3980, "")</f>
        <v>326749</v>
      </c>
      <c r="S3988" s="14">
        <f t="shared" si="65"/>
        <v>-326749</v>
      </c>
      <c r="T3988" s="14"/>
      <c r="U3988" s="14"/>
      <c r="V3988" s="14"/>
      <c r="W3988" s="14"/>
      <c r="X3988" s="14"/>
      <c r="Y3988" s="14"/>
      <c r="Z3988" s="14"/>
      <c r="AA3988" s="14"/>
      <c r="AB3988" s="14"/>
      <c r="AC3988" s="14"/>
      <c r="AD3988" s="14"/>
      <c r="AE3988" s="14"/>
      <c r="AF3988" s="14"/>
      <c r="AG3988" s="14"/>
      <c r="AH3988" s="14"/>
      <c r="AI3988" s="14"/>
      <c r="AJ3988" s="14"/>
      <c r="AK3988" s="14"/>
      <c r="AL3988" s="14"/>
    </row>
    <row r="3989" spans="1:38">
      <c r="A3989" s="14"/>
      <c r="B3989" s="14"/>
      <c r="C3989" s="14"/>
      <c r="D3989" s="14"/>
      <c r="E3989" s="14"/>
      <c r="F3989" s="14"/>
      <c r="G3989" s="14"/>
      <c r="H3989" s="14"/>
      <c r="I3989" s="14"/>
      <c r="J3989" s="14"/>
      <c r="K3989" s="14"/>
      <c r="L3989" s="14"/>
      <c r="M3989" s="14"/>
      <c r="N3989" s="14"/>
      <c r="O3989" s="14"/>
      <c r="Q3989" s="14">
        <f>IF(moras!H3981="SI", moras!C3981, "")</f>
        <v>367410</v>
      </c>
      <c r="R3989" s="14" t="str">
        <f>IF(moras!H3981="NO", moras!C3981, "")</f>
        <v/>
      </c>
      <c r="S3989" s="14" t="e">
        <f t="shared" si="65"/>
        <v>#VALUE!</v>
      </c>
      <c r="T3989" s="14"/>
      <c r="U3989" s="14"/>
      <c r="V3989" s="14"/>
      <c r="W3989" s="14"/>
      <c r="X3989" s="14"/>
      <c r="Y3989" s="14"/>
      <c r="Z3989" s="14"/>
      <c r="AA3989" s="14"/>
      <c r="AB3989" s="14"/>
      <c r="AC3989" s="14"/>
      <c r="AD3989" s="14"/>
      <c r="AE3989" s="14"/>
      <c r="AF3989" s="14"/>
      <c r="AG3989" s="14"/>
      <c r="AH3989" s="14"/>
      <c r="AI3989" s="14"/>
      <c r="AJ3989" s="14"/>
      <c r="AK3989" s="14"/>
      <c r="AL3989" s="14"/>
    </row>
    <row r="3990" spans="1:38">
      <c r="A3990" s="14"/>
      <c r="B3990" s="14"/>
      <c r="C3990" s="14"/>
      <c r="D3990" s="14"/>
      <c r="E3990" s="14"/>
      <c r="F3990" s="14"/>
      <c r="G3990" s="14"/>
      <c r="H3990" s="14"/>
      <c r="I3990" s="14"/>
      <c r="J3990" s="14"/>
      <c r="K3990" s="14"/>
      <c r="L3990" s="14"/>
      <c r="M3990" s="14"/>
      <c r="N3990" s="14"/>
      <c r="O3990" s="14"/>
      <c r="Q3990" s="14" t="str">
        <f>IF(moras!H3982="SI", moras!C3982, "")</f>
        <v/>
      </c>
      <c r="R3990" s="14">
        <f>IF(moras!H3982="NO", moras!C3982, "")</f>
        <v>1011737</v>
      </c>
      <c r="S3990" s="14">
        <f t="shared" si="65"/>
        <v>-1011737</v>
      </c>
      <c r="T3990" s="14"/>
      <c r="U3990" s="14"/>
      <c r="V3990" s="14"/>
      <c r="W3990" s="14"/>
      <c r="X3990" s="14"/>
      <c r="Y3990" s="14"/>
      <c r="Z3990" s="14"/>
      <c r="AA3990" s="14"/>
      <c r="AB3990" s="14"/>
      <c r="AC3990" s="14"/>
      <c r="AD3990" s="14"/>
      <c r="AE3990" s="14"/>
      <c r="AF3990" s="14"/>
      <c r="AG3990" s="14"/>
      <c r="AH3990" s="14"/>
      <c r="AI3990" s="14"/>
      <c r="AJ3990" s="14"/>
      <c r="AK3990" s="14"/>
      <c r="AL3990" s="14"/>
    </row>
    <row r="3991" spans="1:38">
      <c r="A3991" s="14"/>
      <c r="B3991" s="14"/>
      <c r="C3991" s="14"/>
      <c r="D3991" s="14"/>
      <c r="E3991" s="14"/>
      <c r="F3991" s="14"/>
      <c r="G3991" s="14"/>
      <c r="H3991" s="14"/>
      <c r="I3991" s="14"/>
      <c r="J3991" s="14"/>
      <c r="K3991" s="14"/>
      <c r="L3991" s="14"/>
      <c r="M3991" s="14"/>
      <c r="N3991" s="14"/>
      <c r="O3991" s="14"/>
      <c r="Q3991" s="14" t="str">
        <f>IF(moras!H3983="SI", moras!C3983, "")</f>
        <v/>
      </c>
      <c r="R3991" s="14">
        <f>IF(moras!H3983="NO", moras!C3983, "")</f>
        <v>595614.09</v>
      </c>
      <c r="S3991" s="14">
        <f t="shared" si="65"/>
        <v>-595614.09</v>
      </c>
      <c r="T3991" s="14"/>
      <c r="U3991" s="14"/>
      <c r="V3991" s="14"/>
      <c r="W3991" s="14"/>
      <c r="X3991" s="14"/>
      <c r="Y3991" s="14"/>
      <c r="Z3991" s="14"/>
      <c r="AA3991" s="14"/>
      <c r="AB3991" s="14"/>
      <c r="AC3991" s="14"/>
      <c r="AD3991" s="14"/>
      <c r="AE3991" s="14"/>
      <c r="AF3991" s="14"/>
      <c r="AG3991" s="14"/>
      <c r="AH3991" s="14"/>
      <c r="AI3991" s="14"/>
      <c r="AJ3991" s="14"/>
      <c r="AK3991" s="14"/>
      <c r="AL3991" s="14"/>
    </row>
    <row r="3992" spans="1:38">
      <c r="A3992" s="14"/>
      <c r="B3992" s="14"/>
      <c r="C3992" s="14"/>
      <c r="D3992" s="14"/>
      <c r="E3992" s="14"/>
      <c r="F3992" s="14"/>
      <c r="G3992" s="14"/>
      <c r="H3992" s="14"/>
      <c r="I3992" s="14"/>
      <c r="J3992" s="14"/>
      <c r="K3992" s="14"/>
      <c r="L3992" s="14"/>
      <c r="M3992" s="14"/>
      <c r="N3992" s="14"/>
      <c r="O3992" s="14"/>
      <c r="Q3992" s="14" t="str">
        <f>IF(moras!H3984="SI", moras!C3984, "")</f>
        <v/>
      </c>
      <c r="R3992" s="14">
        <f>IF(moras!H3984="NO", moras!C3984, "")</f>
        <v>736585.85</v>
      </c>
      <c r="S3992" s="14">
        <f t="shared" si="65"/>
        <v>-736585.85</v>
      </c>
      <c r="T3992" s="14"/>
      <c r="U3992" s="14"/>
      <c r="V3992" s="14"/>
      <c r="W3992" s="14"/>
      <c r="X3992" s="14"/>
      <c r="Y3992" s="14"/>
      <c r="Z3992" s="14"/>
      <c r="AA3992" s="14"/>
      <c r="AB3992" s="14"/>
      <c r="AC3992" s="14"/>
      <c r="AD3992" s="14"/>
      <c r="AE3992" s="14"/>
      <c r="AF3992" s="14"/>
      <c r="AG3992" s="14"/>
      <c r="AH3992" s="14"/>
      <c r="AI3992" s="14"/>
      <c r="AJ3992" s="14"/>
      <c r="AK3992" s="14"/>
      <c r="AL3992" s="14"/>
    </row>
    <row r="3993" spans="1:38">
      <c r="A3993" s="14"/>
      <c r="B3993" s="14"/>
      <c r="C3993" s="14"/>
      <c r="D3993" s="14"/>
      <c r="E3993" s="14"/>
      <c r="F3993" s="14"/>
      <c r="G3993" s="14"/>
      <c r="H3993" s="14"/>
      <c r="I3993" s="14"/>
      <c r="J3993" s="14"/>
      <c r="K3993" s="14"/>
      <c r="L3993" s="14"/>
      <c r="M3993" s="14"/>
      <c r="N3993" s="14"/>
      <c r="O3993" s="14"/>
      <c r="Q3993" s="14" t="str">
        <f>IF(moras!H3985="SI", moras!C3985, "")</f>
        <v/>
      </c>
      <c r="R3993" s="14">
        <f>IF(moras!H3985="NO", moras!C3985, "")</f>
        <v>477796.63</v>
      </c>
      <c r="S3993" s="14">
        <f t="shared" si="65"/>
        <v>-477796.63</v>
      </c>
      <c r="T3993" s="14"/>
      <c r="U3993" s="14"/>
      <c r="V3993" s="14"/>
      <c r="W3993" s="14"/>
      <c r="X3993" s="14"/>
      <c r="Y3993" s="14"/>
      <c r="Z3993" s="14"/>
      <c r="AA3993" s="14"/>
      <c r="AB3993" s="14"/>
      <c r="AC3993" s="14"/>
      <c r="AD3993" s="14"/>
      <c r="AE3993" s="14"/>
      <c r="AF3993" s="14"/>
      <c r="AG3993" s="14"/>
      <c r="AH3993" s="14"/>
      <c r="AI3993" s="14"/>
      <c r="AJ3993" s="14"/>
      <c r="AK3993" s="14"/>
      <c r="AL3993" s="14"/>
    </row>
    <row r="3994" spans="1:38">
      <c r="A3994" s="14"/>
      <c r="B3994" s="14"/>
      <c r="C3994" s="14"/>
      <c r="D3994" s="14"/>
      <c r="E3994" s="14"/>
      <c r="F3994" s="14"/>
      <c r="G3994" s="14"/>
      <c r="H3994" s="14"/>
      <c r="I3994" s="14"/>
      <c r="J3994" s="14"/>
      <c r="K3994" s="14"/>
      <c r="L3994" s="14"/>
      <c r="M3994" s="14"/>
      <c r="N3994" s="14"/>
      <c r="O3994" s="14"/>
      <c r="Q3994" s="14">
        <f>IF(moras!H3986="SI", moras!C3986, "")</f>
        <v>445567</v>
      </c>
      <c r="R3994" s="14" t="str">
        <f>IF(moras!H3986="NO", moras!C3986, "")</f>
        <v/>
      </c>
      <c r="S3994" s="14" t="e">
        <f t="shared" si="65"/>
        <v>#VALUE!</v>
      </c>
      <c r="T3994" s="14"/>
      <c r="U3994" s="14"/>
      <c r="V3994" s="14"/>
      <c r="W3994" s="14"/>
      <c r="X3994" s="14"/>
      <c r="Y3994" s="14"/>
      <c r="Z3994" s="14"/>
      <c r="AA3994" s="14"/>
      <c r="AB3994" s="14"/>
      <c r="AC3994" s="14"/>
      <c r="AD3994" s="14"/>
      <c r="AE3994" s="14"/>
      <c r="AF3994" s="14"/>
      <c r="AG3994" s="14"/>
      <c r="AH3994" s="14"/>
      <c r="AI3994" s="14"/>
      <c r="AJ3994" s="14"/>
      <c r="AK3994" s="14"/>
      <c r="AL3994" s="14"/>
    </row>
    <row r="3995" spans="1:38">
      <c r="A3995" s="14"/>
      <c r="B3995" s="14"/>
      <c r="C3995" s="14"/>
      <c r="D3995" s="14"/>
      <c r="E3995" s="14"/>
      <c r="F3995" s="14"/>
      <c r="G3995" s="14"/>
      <c r="H3995" s="14"/>
      <c r="I3995" s="14"/>
      <c r="J3995" s="14"/>
      <c r="K3995" s="14"/>
      <c r="L3995" s="14"/>
      <c r="M3995" s="14"/>
      <c r="N3995" s="14"/>
      <c r="O3995" s="14"/>
      <c r="Q3995" s="14" t="str">
        <f>IF(moras!H3987="SI", moras!C3987, "")</f>
        <v/>
      </c>
      <c r="R3995" s="14">
        <f>IF(moras!H3987="NO", moras!C3987, "")</f>
        <v>284281</v>
      </c>
      <c r="S3995" s="14">
        <f t="shared" si="65"/>
        <v>-284281</v>
      </c>
      <c r="T3995" s="14"/>
      <c r="U3995" s="14"/>
      <c r="V3995" s="14"/>
      <c r="W3995" s="14"/>
      <c r="X3995" s="14"/>
      <c r="Y3995" s="14"/>
      <c r="Z3995" s="14"/>
      <c r="AA3995" s="14"/>
      <c r="AB3995" s="14"/>
      <c r="AC3995" s="14"/>
      <c r="AD3995" s="14"/>
      <c r="AE3995" s="14"/>
      <c r="AF3995" s="14"/>
      <c r="AG3995" s="14"/>
      <c r="AH3995" s="14"/>
      <c r="AI3995" s="14"/>
      <c r="AJ3995" s="14"/>
      <c r="AK3995" s="14"/>
      <c r="AL3995" s="14"/>
    </row>
    <row r="3996" spans="1:38">
      <c r="A3996" s="14"/>
      <c r="B3996" s="14"/>
      <c r="C3996" s="14"/>
      <c r="D3996" s="14"/>
      <c r="E3996" s="14"/>
      <c r="F3996" s="14"/>
      <c r="G3996" s="14"/>
      <c r="H3996" s="14"/>
      <c r="I3996" s="14"/>
      <c r="J3996" s="14"/>
      <c r="K3996" s="14"/>
      <c r="L3996" s="14"/>
      <c r="M3996" s="14"/>
      <c r="N3996" s="14"/>
      <c r="O3996" s="14"/>
      <c r="Q3996" s="14" t="str">
        <f>IF(moras!H3988="SI", moras!C3988, "")</f>
        <v/>
      </c>
      <c r="R3996" s="14">
        <f>IF(moras!H3988="NO", moras!C3988, "")</f>
        <v>3591705.08</v>
      </c>
      <c r="S3996" s="14">
        <f t="shared" si="65"/>
        <v>-3591705.08</v>
      </c>
      <c r="T3996" s="14"/>
      <c r="U3996" s="14"/>
      <c r="V3996" s="14"/>
      <c r="W3996" s="14"/>
      <c r="X3996" s="14"/>
      <c r="Y3996" s="14"/>
      <c r="Z3996" s="14"/>
      <c r="AA3996" s="14"/>
      <c r="AB3996" s="14"/>
      <c r="AC3996" s="14"/>
      <c r="AD3996" s="14"/>
      <c r="AE3996" s="14"/>
      <c r="AF3996" s="14"/>
      <c r="AG3996" s="14"/>
      <c r="AH3996" s="14"/>
      <c r="AI3996" s="14"/>
      <c r="AJ3996" s="14"/>
      <c r="AK3996" s="14"/>
      <c r="AL3996" s="14"/>
    </row>
    <row r="3997" spans="1:38">
      <c r="A3997" s="14"/>
      <c r="B3997" s="14"/>
      <c r="C3997" s="14"/>
      <c r="D3997" s="14"/>
      <c r="E3997" s="14"/>
      <c r="F3997" s="14"/>
      <c r="G3997" s="14"/>
      <c r="H3997" s="14"/>
      <c r="I3997" s="14"/>
      <c r="J3997" s="14"/>
      <c r="K3997" s="14"/>
      <c r="L3997" s="14"/>
      <c r="M3997" s="14"/>
      <c r="N3997" s="14"/>
      <c r="O3997" s="14"/>
      <c r="Q3997" s="14" t="str">
        <f>IF(moras!H3989="SI", moras!C3989, "")</f>
        <v/>
      </c>
      <c r="R3997" s="14">
        <f>IF(moras!H3989="NO", moras!C3989, "")</f>
        <v>358246.66</v>
      </c>
      <c r="S3997" s="14">
        <f t="shared" si="65"/>
        <v>-358246.66</v>
      </c>
      <c r="T3997" s="14"/>
      <c r="U3997" s="14"/>
      <c r="V3997" s="14"/>
      <c r="W3997" s="14"/>
      <c r="X3997" s="14"/>
      <c r="Y3997" s="14"/>
      <c r="Z3997" s="14"/>
      <c r="AA3997" s="14"/>
      <c r="AB3997" s="14"/>
      <c r="AC3997" s="14"/>
      <c r="AD3997" s="14"/>
      <c r="AE3997" s="14"/>
      <c r="AF3997" s="14"/>
      <c r="AG3997" s="14"/>
      <c r="AH3997" s="14"/>
      <c r="AI3997" s="14"/>
      <c r="AJ3997" s="14"/>
      <c r="AK3997" s="14"/>
      <c r="AL3997" s="14"/>
    </row>
    <row r="3998" spans="1:38">
      <c r="A3998" s="14"/>
      <c r="B3998" s="14"/>
      <c r="C3998" s="14"/>
      <c r="D3998" s="14"/>
      <c r="E3998" s="14"/>
      <c r="F3998" s="14"/>
      <c r="G3998" s="14"/>
      <c r="H3998" s="14"/>
      <c r="I3998" s="14"/>
      <c r="J3998" s="14"/>
      <c r="K3998" s="14"/>
      <c r="L3998" s="14"/>
      <c r="M3998" s="14"/>
      <c r="N3998" s="14"/>
      <c r="O3998" s="14"/>
      <c r="Q3998" s="14" t="str">
        <f>IF(moras!H3990="SI", moras!C3990, "")</f>
        <v/>
      </c>
      <c r="R3998" s="14">
        <f>IF(moras!H3990="NO", moras!C3990, "")</f>
        <v>297163</v>
      </c>
      <c r="S3998" s="14">
        <f t="shared" si="65"/>
        <v>-297163</v>
      </c>
      <c r="T3998" s="14"/>
      <c r="U3998" s="14"/>
      <c r="V3998" s="14"/>
      <c r="W3998" s="14"/>
      <c r="X3998" s="14"/>
      <c r="Y3998" s="14"/>
      <c r="Z3998" s="14"/>
      <c r="AA3998" s="14"/>
      <c r="AB3998" s="14"/>
      <c r="AC3998" s="14"/>
      <c r="AD3998" s="14"/>
      <c r="AE3998" s="14"/>
      <c r="AF3998" s="14"/>
      <c r="AG3998" s="14"/>
      <c r="AH3998" s="14"/>
      <c r="AI3998" s="14"/>
      <c r="AJ3998" s="14"/>
      <c r="AK3998" s="14"/>
      <c r="AL3998" s="14"/>
    </row>
    <row r="3999" spans="1:38">
      <c r="A3999" s="14"/>
      <c r="B3999" s="14"/>
      <c r="C3999" s="14"/>
      <c r="D3999" s="14"/>
      <c r="E3999" s="14"/>
      <c r="F3999" s="14"/>
      <c r="G3999" s="14"/>
      <c r="H3999" s="14"/>
      <c r="I3999" s="14"/>
      <c r="J3999" s="14"/>
      <c r="K3999" s="14"/>
      <c r="L3999" s="14"/>
      <c r="M3999" s="14"/>
      <c r="N3999" s="14"/>
      <c r="O3999" s="14"/>
      <c r="Q3999" s="14" t="str">
        <f>IF(moras!H3991="SI", moras!C3991, "")</f>
        <v/>
      </c>
      <c r="R3999" s="14">
        <f>IF(moras!H3991="NO", moras!C3991, "")</f>
        <v>360000</v>
      </c>
      <c r="S3999" s="14">
        <f t="shared" si="65"/>
        <v>-360000</v>
      </c>
      <c r="T3999" s="14"/>
      <c r="U3999" s="14"/>
      <c r="V3999" s="14"/>
      <c r="W3999" s="14"/>
      <c r="X3999" s="14"/>
      <c r="Y3999" s="14"/>
      <c r="Z3999" s="14"/>
      <c r="AA3999" s="14"/>
      <c r="AB3999" s="14"/>
      <c r="AC3999" s="14"/>
      <c r="AD3999" s="14"/>
      <c r="AE3999" s="14"/>
      <c r="AF3999" s="14"/>
      <c r="AG3999" s="14"/>
      <c r="AH3999" s="14"/>
      <c r="AI3999" s="14"/>
      <c r="AJ3999" s="14"/>
      <c r="AK3999" s="14"/>
      <c r="AL3999" s="14"/>
    </row>
    <row r="4000" spans="1:38">
      <c r="A4000" s="14"/>
      <c r="B4000" s="14"/>
      <c r="C4000" s="14"/>
      <c r="D4000" s="14"/>
      <c r="E4000" s="14"/>
      <c r="F4000" s="14"/>
      <c r="G4000" s="14"/>
      <c r="H4000" s="14"/>
      <c r="I4000" s="14"/>
      <c r="J4000" s="14"/>
      <c r="K4000" s="14"/>
      <c r="L4000" s="14"/>
      <c r="M4000" s="14"/>
      <c r="N4000" s="14"/>
      <c r="O4000" s="14"/>
      <c r="Q4000" s="14" t="str">
        <f>IF(moras!H3992="SI", moras!C3992, "")</f>
        <v/>
      </c>
      <c r="R4000" s="14">
        <f>IF(moras!H3992="NO", moras!C3992, "")</f>
        <v>30000</v>
      </c>
      <c r="S4000" s="14">
        <f t="shared" si="65"/>
        <v>-30000</v>
      </c>
      <c r="T4000" s="14"/>
      <c r="U4000" s="14"/>
      <c r="V4000" s="14"/>
      <c r="W4000" s="14"/>
      <c r="X4000" s="14"/>
      <c r="Y4000" s="14"/>
      <c r="Z4000" s="14"/>
      <c r="AA4000" s="14"/>
      <c r="AB4000" s="14"/>
      <c r="AC4000" s="14"/>
      <c r="AD4000" s="14"/>
      <c r="AE4000" s="14"/>
      <c r="AF4000" s="14"/>
      <c r="AG4000" s="14"/>
      <c r="AH4000" s="14"/>
      <c r="AI4000" s="14"/>
      <c r="AJ4000" s="14"/>
      <c r="AK4000" s="14"/>
      <c r="AL4000" s="14"/>
    </row>
    <row r="4001" spans="1:38">
      <c r="A4001" s="14"/>
      <c r="B4001" s="14"/>
      <c r="C4001" s="14"/>
      <c r="D4001" s="14"/>
      <c r="E4001" s="14"/>
      <c r="F4001" s="14"/>
      <c r="G4001" s="14"/>
      <c r="H4001" s="14"/>
      <c r="I4001" s="14"/>
      <c r="J4001" s="14"/>
      <c r="K4001" s="14"/>
      <c r="L4001" s="14"/>
      <c r="M4001" s="14"/>
      <c r="N4001" s="14"/>
      <c r="O4001" s="14"/>
      <c r="Q4001" s="14" t="str">
        <f>IF(moras!H3993="SI", moras!C3993, "")</f>
        <v/>
      </c>
      <c r="R4001" s="14">
        <f>IF(moras!H3993="NO", moras!C3993, "")</f>
        <v>164853.32999999999</v>
      </c>
      <c r="S4001" s="14">
        <f t="shared" si="65"/>
        <v>-164853.32999999999</v>
      </c>
      <c r="T4001" s="14"/>
      <c r="U4001" s="14"/>
      <c r="V4001" s="14"/>
      <c r="W4001" s="14"/>
      <c r="X4001" s="14"/>
      <c r="Y4001" s="14"/>
      <c r="Z4001" s="14"/>
      <c r="AA4001" s="14"/>
      <c r="AB4001" s="14"/>
      <c r="AC4001" s="14"/>
      <c r="AD4001" s="14"/>
      <c r="AE4001" s="14"/>
      <c r="AF4001" s="14"/>
      <c r="AG4001" s="14"/>
      <c r="AH4001" s="14"/>
      <c r="AI4001" s="14"/>
      <c r="AJ4001" s="14"/>
      <c r="AK4001" s="14"/>
      <c r="AL4001" s="14"/>
    </row>
    <row r="4002" spans="1:38">
      <c r="A4002" s="14"/>
      <c r="B4002" s="14"/>
      <c r="C4002" s="14"/>
      <c r="D4002" s="14"/>
      <c r="E4002" s="14"/>
      <c r="F4002" s="14"/>
      <c r="G4002" s="14"/>
      <c r="H4002" s="14"/>
      <c r="I4002" s="14"/>
      <c r="J4002" s="14"/>
      <c r="K4002" s="14"/>
      <c r="L4002" s="14"/>
      <c r="M4002" s="14"/>
      <c r="N4002" s="14"/>
      <c r="O4002" s="14"/>
      <c r="Q4002" s="14" t="str">
        <f>IF(moras!H3994="SI", moras!C3994, "")</f>
        <v/>
      </c>
      <c r="R4002" s="14">
        <f>IF(moras!H3994="NO", moras!C3994, "")</f>
        <v>867373.5</v>
      </c>
      <c r="S4002" s="14">
        <f t="shared" si="65"/>
        <v>-867373.5</v>
      </c>
      <c r="T4002" s="14"/>
      <c r="U4002" s="14"/>
      <c r="V4002" s="14"/>
      <c r="W4002" s="14"/>
      <c r="X4002" s="14"/>
      <c r="Y4002" s="14"/>
      <c r="Z4002" s="14"/>
      <c r="AA4002" s="14"/>
      <c r="AB4002" s="14"/>
      <c r="AC4002" s="14"/>
      <c r="AD4002" s="14"/>
      <c r="AE4002" s="14"/>
      <c r="AF4002" s="14"/>
      <c r="AG4002" s="14"/>
      <c r="AH4002" s="14"/>
      <c r="AI4002" s="14"/>
      <c r="AJ4002" s="14"/>
      <c r="AK4002" s="14"/>
      <c r="AL4002" s="14"/>
    </row>
    <row r="4003" spans="1:38">
      <c r="A4003" s="14"/>
      <c r="B4003" s="14"/>
      <c r="C4003" s="14"/>
      <c r="D4003" s="14"/>
      <c r="E4003" s="14"/>
      <c r="F4003" s="14"/>
      <c r="G4003" s="14"/>
      <c r="H4003" s="14"/>
      <c r="I4003" s="14"/>
      <c r="J4003" s="14"/>
      <c r="K4003" s="14"/>
      <c r="L4003" s="14"/>
      <c r="M4003" s="14"/>
      <c r="N4003" s="14"/>
      <c r="O4003" s="14"/>
      <c r="Q4003" s="14" t="str">
        <f>IF(moras!H3995="SI", moras!C3995, "")</f>
        <v/>
      </c>
      <c r="R4003" s="14">
        <f>IF(moras!H3995="NO", moras!C3995, "")</f>
        <v>1301692.07</v>
      </c>
      <c r="S4003" s="14">
        <f t="shared" si="65"/>
        <v>-1301692.07</v>
      </c>
      <c r="T4003" s="14"/>
      <c r="U4003" s="14"/>
      <c r="V4003" s="14"/>
      <c r="W4003" s="14"/>
      <c r="X4003" s="14"/>
      <c r="Y4003" s="14"/>
      <c r="Z4003" s="14"/>
      <c r="AA4003" s="14"/>
      <c r="AB4003" s="14"/>
      <c r="AC4003" s="14"/>
      <c r="AD4003" s="14"/>
      <c r="AE4003" s="14"/>
      <c r="AF4003" s="14"/>
      <c r="AG4003" s="14"/>
      <c r="AH4003" s="14"/>
      <c r="AI4003" s="14"/>
      <c r="AJ4003" s="14"/>
      <c r="AK4003" s="14"/>
      <c r="AL4003" s="14"/>
    </row>
    <row r="4004" spans="1:38">
      <c r="A4004" s="14"/>
      <c r="B4004" s="14"/>
      <c r="C4004" s="14"/>
      <c r="D4004" s="14"/>
      <c r="E4004" s="14"/>
      <c r="F4004" s="14"/>
      <c r="G4004" s="14"/>
      <c r="H4004" s="14"/>
      <c r="I4004" s="14"/>
      <c r="J4004" s="14"/>
      <c r="K4004" s="14"/>
      <c r="L4004" s="14"/>
      <c r="M4004" s="14"/>
      <c r="N4004" s="14"/>
      <c r="O4004" s="14"/>
      <c r="Q4004" s="14" t="str">
        <f>IF(moras!H3996="SI", moras!C3996, "")</f>
        <v/>
      </c>
      <c r="R4004" s="14">
        <f>IF(moras!H3996="NO", moras!C3996, "")</f>
        <v>382400</v>
      </c>
      <c r="S4004" s="14">
        <f t="shared" si="65"/>
        <v>-382400</v>
      </c>
      <c r="T4004" s="14"/>
      <c r="U4004" s="14"/>
      <c r="V4004" s="14"/>
      <c r="W4004" s="14"/>
      <c r="X4004" s="14"/>
      <c r="Y4004" s="14"/>
      <c r="Z4004" s="14"/>
      <c r="AA4004" s="14"/>
      <c r="AB4004" s="14"/>
      <c r="AC4004" s="14"/>
      <c r="AD4004" s="14"/>
      <c r="AE4004" s="14"/>
      <c r="AF4004" s="14"/>
      <c r="AG4004" s="14"/>
      <c r="AH4004" s="14"/>
      <c r="AI4004" s="14"/>
      <c r="AJ4004" s="14"/>
      <c r="AK4004" s="14"/>
      <c r="AL4004" s="14"/>
    </row>
    <row r="4005" spans="1:38">
      <c r="A4005" s="14"/>
      <c r="B4005" s="14"/>
      <c r="C4005" s="14"/>
      <c r="D4005" s="14"/>
      <c r="E4005" s="14"/>
      <c r="F4005" s="14"/>
      <c r="G4005" s="14"/>
      <c r="H4005" s="14"/>
      <c r="I4005" s="14"/>
      <c r="J4005" s="14"/>
      <c r="K4005" s="14"/>
      <c r="L4005" s="14"/>
      <c r="M4005" s="14"/>
      <c r="N4005" s="14"/>
      <c r="O4005" s="14"/>
      <c r="Q4005" s="14" t="str">
        <f>IF(moras!H3997="SI", moras!C3997, "")</f>
        <v/>
      </c>
      <c r="R4005" s="14">
        <f>IF(moras!H3997="NO", moras!C3997, "")</f>
        <v>423687.09</v>
      </c>
      <c r="S4005" s="14">
        <f t="shared" si="65"/>
        <v>-423687.09</v>
      </c>
      <c r="T4005" s="14"/>
      <c r="U4005" s="14"/>
      <c r="V4005" s="14"/>
      <c r="W4005" s="14"/>
      <c r="X4005" s="14"/>
      <c r="Y4005" s="14"/>
      <c r="Z4005" s="14"/>
      <c r="AA4005" s="14"/>
      <c r="AB4005" s="14"/>
      <c r="AC4005" s="14"/>
      <c r="AD4005" s="14"/>
      <c r="AE4005" s="14"/>
      <c r="AF4005" s="14"/>
      <c r="AG4005" s="14"/>
      <c r="AH4005" s="14"/>
      <c r="AI4005" s="14"/>
      <c r="AJ4005" s="14"/>
      <c r="AK4005" s="14"/>
      <c r="AL4005" s="14"/>
    </row>
    <row r="4006" spans="1:38">
      <c r="A4006" s="14"/>
      <c r="B4006" s="14"/>
      <c r="C4006" s="14"/>
      <c r="D4006" s="14"/>
      <c r="E4006" s="14"/>
      <c r="F4006" s="14"/>
      <c r="G4006" s="14"/>
      <c r="H4006" s="14"/>
      <c r="I4006" s="14"/>
      <c r="J4006" s="14"/>
      <c r="K4006" s="14"/>
      <c r="L4006" s="14"/>
      <c r="M4006" s="14"/>
      <c r="N4006" s="14"/>
      <c r="O4006" s="14"/>
      <c r="Q4006" s="14" t="str">
        <f>IF(moras!H3998="SI", moras!C3998, "")</f>
        <v/>
      </c>
      <c r="R4006" s="14">
        <f>IF(moras!H3998="NO", moras!C3998, "")</f>
        <v>342028</v>
      </c>
      <c r="S4006" s="14">
        <f t="shared" si="65"/>
        <v>-342028</v>
      </c>
      <c r="T4006" s="14"/>
      <c r="U4006" s="14"/>
      <c r="V4006" s="14"/>
      <c r="W4006" s="14"/>
      <c r="X4006" s="14"/>
      <c r="Y4006" s="14"/>
      <c r="Z4006" s="14"/>
      <c r="AA4006" s="14"/>
      <c r="AB4006" s="14"/>
      <c r="AC4006" s="14"/>
      <c r="AD4006" s="14"/>
      <c r="AE4006" s="14"/>
      <c r="AF4006" s="14"/>
      <c r="AG4006" s="14"/>
      <c r="AH4006" s="14"/>
      <c r="AI4006" s="14"/>
      <c r="AJ4006" s="14"/>
      <c r="AK4006" s="14"/>
      <c r="AL4006" s="14"/>
    </row>
    <row r="4007" spans="1:38">
      <c r="A4007" s="14"/>
      <c r="B4007" s="14"/>
      <c r="C4007" s="14"/>
      <c r="D4007" s="14"/>
      <c r="E4007" s="14"/>
      <c r="F4007" s="14"/>
      <c r="G4007" s="14"/>
      <c r="H4007" s="14"/>
      <c r="I4007" s="14"/>
      <c r="J4007" s="14"/>
      <c r="K4007" s="14"/>
      <c r="L4007" s="14"/>
      <c r="M4007" s="14"/>
      <c r="N4007" s="14"/>
      <c r="O4007" s="14"/>
      <c r="Q4007" s="14">
        <f>IF(moras!H3999="SI", moras!C3999, "")</f>
        <v>300018</v>
      </c>
      <c r="R4007" s="14" t="str">
        <f>IF(moras!H3999="NO", moras!C3999, "")</f>
        <v/>
      </c>
      <c r="S4007" s="14" t="e">
        <f t="shared" si="65"/>
        <v>#VALUE!</v>
      </c>
      <c r="T4007" s="14"/>
      <c r="U4007" s="14"/>
      <c r="V4007" s="14"/>
      <c r="W4007" s="14"/>
      <c r="X4007" s="14"/>
      <c r="Y4007" s="14"/>
      <c r="Z4007" s="14"/>
      <c r="AA4007" s="14"/>
      <c r="AB4007" s="14"/>
      <c r="AC4007" s="14"/>
      <c r="AD4007" s="14"/>
      <c r="AE4007" s="14"/>
      <c r="AF4007" s="14"/>
      <c r="AG4007" s="14"/>
      <c r="AH4007" s="14"/>
      <c r="AI4007" s="14"/>
      <c r="AJ4007" s="14"/>
      <c r="AK4007" s="14"/>
      <c r="AL4007" s="14"/>
    </row>
    <row r="4008" spans="1:38">
      <c r="A4008" s="14"/>
      <c r="B4008" s="14"/>
      <c r="C4008" s="14"/>
      <c r="D4008" s="14"/>
      <c r="E4008" s="14"/>
      <c r="F4008" s="14"/>
      <c r="G4008" s="14"/>
      <c r="H4008" s="14"/>
      <c r="I4008" s="14"/>
      <c r="J4008" s="14"/>
      <c r="K4008" s="14"/>
      <c r="L4008" s="14"/>
      <c r="M4008" s="14"/>
      <c r="N4008" s="14"/>
      <c r="O4008" s="14"/>
      <c r="Q4008" s="14" t="str">
        <f>IF(moras!H4000="SI", moras!C4000, "")</f>
        <v/>
      </c>
      <c r="R4008" s="14">
        <f>IF(moras!H4000="NO", moras!C4000, "")</f>
        <v>981847.5</v>
      </c>
      <c r="S4008" s="14">
        <f t="shared" si="65"/>
        <v>-981847.5</v>
      </c>
      <c r="T4008" s="14"/>
      <c r="U4008" s="14"/>
      <c r="V4008" s="14"/>
      <c r="W4008" s="14"/>
      <c r="X4008" s="14"/>
      <c r="Y4008" s="14"/>
      <c r="Z4008" s="14"/>
      <c r="AA4008" s="14"/>
      <c r="AB4008" s="14"/>
      <c r="AC4008" s="14"/>
      <c r="AD4008" s="14"/>
      <c r="AE4008" s="14"/>
      <c r="AF4008" s="14"/>
      <c r="AG4008" s="14"/>
      <c r="AH4008" s="14"/>
      <c r="AI4008" s="14"/>
      <c r="AJ4008" s="14"/>
      <c r="AK4008" s="14"/>
      <c r="AL4008" s="14"/>
    </row>
    <row r="4009" spans="1:38">
      <c r="A4009" s="14"/>
      <c r="B4009" s="14"/>
      <c r="C4009" s="14"/>
      <c r="D4009" s="14"/>
      <c r="E4009" s="14"/>
      <c r="F4009" s="14"/>
      <c r="G4009" s="14"/>
      <c r="H4009" s="14"/>
      <c r="I4009" s="14"/>
      <c r="J4009" s="14"/>
      <c r="K4009" s="14"/>
      <c r="L4009" s="14"/>
      <c r="M4009" s="14"/>
      <c r="N4009" s="14"/>
      <c r="O4009" s="14"/>
      <c r="Q4009" s="14" t="str">
        <f>IF(moras!H4001="SI", moras!C4001, "")</f>
        <v/>
      </c>
      <c r="R4009" s="14">
        <f>IF(moras!H4001="NO", moras!C4001, "")</f>
        <v>602132.81000000006</v>
      </c>
      <c r="S4009" s="14">
        <f t="shared" si="65"/>
        <v>-602132.81000000006</v>
      </c>
      <c r="T4009" s="14"/>
      <c r="U4009" s="14"/>
      <c r="V4009" s="14"/>
      <c r="W4009" s="14"/>
      <c r="X4009" s="14"/>
      <c r="Y4009" s="14"/>
      <c r="Z4009" s="14"/>
      <c r="AA4009" s="14"/>
      <c r="AB4009" s="14"/>
      <c r="AC4009" s="14"/>
      <c r="AD4009" s="14"/>
      <c r="AE4009" s="14"/>
      <c r="AF4009" s="14"/>
      <c r="AG4009" s="14"/>
      <c r="AH4009" s="14"/>
      <c r="AI4009" s="14"/>
      <c r="AJ4009" s="14"/>
      <c r="AK4009" s="14"/>
      <c r="AL4009" s="14"/>
    </row>
    <row r="4010" spans="1:38">
      <c r="A4010" s="14"/>
      <c r="B4010" s="14"/>
      <c r="C4010" s="14"/>
      <c r="D4010" s="14"/>
      <c r="E4010" s="14"/>
      <c r="F4010" s="14"/>
      <c r="G4010" s="14"/>
      <c r="H4010" s="14"/>
      <c r="I4010" s="14"/>
      <c r="J4010" s="14"/>
      <c r="K4010" s="14"/>
      <c r="L4010" s="14"/>
      <c r="M4010" s="14"/>
      <c r="N4010" s="14"/>
      <c r="O4010" s="14"/>
      <c r="Q4010" s="14" t="str">
        <f>IF(moras!H4002="SI", moras!C4002, "")</f>
        <v/>
      </c>
      <c r="R4010" s="14">
        <f>IF(moras!H4002="NO", moras!C4002, "")</f>
        <v>357501.47</v>
      </c>
      <c r="S4010" s="14">
        <f t="shared" si="65"/>
        <v>-357501.47</v>
      </c>
      <c r="T4010" s="14"/>
      <c r="U4010" s="14"/>
      <c r="V4010" s="14"/>
      <c r="W4010" s="14"/>
      <c r="X4010" s="14"/>
      <c r="Y4010" s="14"/>
      <c r="Z4010" s="14"/>
      <c r="AA4010" s="14"/>
      <c r="AB4010" s="14"/>
      <c r="AC4010" s="14"/>
      <c r="AD4010" s="14"/>
      <c r="AE4010" s="14"/>
      <c r="AF4010" s="14"/>
      <c r="AG4010" s="14"/>
      <c r="AH4010" s="14"/>
      <c r="AI4010" s="14"/>
      <c r="AJ4010" s="14"/>
      <c r="AK4010" s="14"/>
      <c r="AL4010" s="14"/>
    </row>
    <row r="4011" spans="1:38">
      <c r="A4011" s="14"/>
      <c r="B4011" s="14"/>
      <c r="C4011" s="14"/>
      <c r="D4011" s="14"/>
      <c r="E4011" s="14"/>
      <c r="F4011" s="14"/>
      <c r="G4011" s="14"/>
      <c r="H4011" s="14"/>
      <c r="I4011" s="14"/>
      <c r="J4011" s="14"/>
      <c r="K4011" s="14"/>
      <c r="L4011" s="14"/>
      <c r="M4011" s="14"/>
      <c r="N4011" s="14"/>
      <c r="O4011" s="14"/>
      <c r="Q4011" s="14" t="str">
        <f>IF(moras!H4003="SI", moras!C4003, "")</f>
        <v/>
      </c>
      <c r="R4011" s="14">
        <f>IF(moras!H4003="NO", moras!C4003, "")</f>
        <v>278030</v>
      </c>
      <c r="S4011" s="14">
        <f t="shared" si="65"/>
        <v>-278030</v>
      </c>
      <c r="T4011" s="14"/>
      <c r="U4011" s="14"/>
      <c r="V4011" s="14"/>
      <c r="W4011" s="14"/>
      <c r="X4011" s="14"/>
      <c r="Y4011" s="14"/>
      <c r="Z4011" s="14"/>
      <c r="AA4011" s="14"/>
      <c r="AB4011" s="14"/>
      <c r="AC4011" s="14"/>
      <c r="AD4011" s="14"/>
      <c r="AE4011" s="14"/>
      <c r="AF4011" s="14"/>
      <c r="AG4011" s="14"/>
      <c r="AH4011" s="14"/>
      <c r="AI4011" s="14"/>
      <c r="AJ4011" s="14"/>
      <c r="AK4011" s="14"/>
      <c r="AL4011" s="14"/>
    </row>
    <row r="4012" spans="1:38">
      <c r="A4012" s="14"/>
      <c r="B4012" s="14"/>
      <c r="C4012" s="14"/>
      <c r="D4012" s="14"/>
      <c r="E4012" s="14"/>
      <c r="F4012" s="14"/>
      <c r="G4012" s="14"/>
      <c r="H4012" s="14"/>
      <c r="I4012" s="14"/>
      <c r="J4012" s="14"/>
      <c r="K4012" s="14"/>
      <c r="L4012" s="14"/>
      <c r="M4012" s="14"/>
      <c r="N4012" s="14"/>
      <c r="O4012" s="14"/>
      <c r="Q4012" s="14" t="str">
        <f>IF(moras!H4004="SI", moras!C4004, "")</f>
        <v/>
      </c>
      <c r="R4012" s="14">
        <f>IF(moras!H4004="NO", moras!C4004, "")</f>
        <v>396946.3</v>
      </c>
      <c r="S4012" s="14">
        <f t="shared" si="65"/>
        <v>-396946.3</v>
      </c>
      <c r="T4012" s="14"/>
      <c r="U4012" s="14"/>
      <c r="V4012" s="14"/>
      <c r="W4012" s="14"/>
      <c r="X4012" s="14"/>
      <c r="Y4012" s="14"/>
      <c r="Z4012" s="14"/>
      <c r="AA4012" s="14"/>
      <c r="AB4012" s="14"/>
      <c r="AC4012" s="14"/>
      <c r="AD4012" s="14"/>
      <c r="AE4012" s="14"/>
      <c r="AF4012" s="14"/>
      <c r="AG4012" s="14"/>
      <c r="AH4012" s="14"/>
      <c r="AI4012" s="14"/>
      <c r="AJ4012" s="14"/>
      <c r="AK4012" s="14"/>
      <c r="AL4012" s="14"/>
    </row>
    <row r="4013" spans="1:38">
      <c r="A4013" s="14"/>
      <c r="B4013" s="14"/>
      <c r="C4013" s="14"/>
      <c r="D4013" s="14"/>
      <c r="E4013" s="14"/>
      <c r="F4013" s="14"/>
      <c r="G4013" s="14"/>
      <c r="H4013" s="14"/>
      <c r="I4013" s="14"/>
      <c r="J4013" s="14"/>
      <c r="K4013" s="14"/>
      <c r="L4013" s="14"/>
      <c r="M4013" s="14"/>
      <c r="N4013" s="14"/>
      <c r="O4013" s="14"/>
      <c r="Q4013" s="14" t="str">
        <f>IF(moras!H4005="SI", moras!C4005, "")</f>
        <v/>
      </c>
      <c r="R4013" s="14">
        <f>IF(moras!H4005="NO", moras!C4005, "")</f>
        <v>550668.84</v>
      </c>
      <c r="S4013" s="14">
        <f t="shared" si="65"/>
        <v>-550668.84</v>
      </c>
      <c r="T4013" s="14"/>
      <c r="U4013" s="14"/>
      <c r="V4013" s="14"/>
      <c r="W4013" s="14"/>
      <c r="X4013" s="14"/>
      <c r="Y4013" s="14"/>
      <c r="Z4013" s="14"/>
      <c r="AA4013" s="14"/>
      <c r="AB4013" s="14"/>
      <c r="AC4013" s="14"/>
      <c r="AD4013" s="14"/>
      <c r="AE4013" s="14"/>
      <c r="AF4013" s="14"/>
      <c r="AG4013" s="14"/>
      <c r="AH4013" s="14"/>
      <c r="AI4013" s="14"/>
      <c r="AJ4013" s="14"/>
      <c r="AK4013" s="14"/>
      <c r="AL4013" s="14"/>
    </row>
    <row r="4014" spans="1:38">
      <c r="A4014" s="14"/>
      <c r="B4014" s="14"/>
      <c r="C4014" s="14"/>
      <c r="D4014" s="14"/>
      <c r="E4014" s="14"/>
      <c r="F4014" s="14"/>
      <c r="G4014" s="14"/>
      <c r="H4014" s="14"/>
      <c r="I4014" s="14"/>
      <c r="J4014" s="14"/>
      <c r="K4014" s="14"/>
      <c r="L4014" s="14"/>
      <c r="M4014" s="14"/>
      <c r="N4014" s="14"/>
      <c r="O4014" s="14"/>
      <c r="Q4014" s="14">
        <f>IF(moras!H4006="SI", moras!C4006, "")</f>
        <v>403983</v>
      </c>
      <c r="R4014" s="14" t="str">
        <f>IF(moras!H4006="NO", moras!C4006, "")</f>
        <v/>
      </c>
      <c r="S4014" s="14" t="e">
        <f t="shared" si="65"/>
        <v>#VALUE!</v>
      </c>
      <c r="T4014" s="14"/>
      <c r="U4014" s="14"/>
      <c r="V4014" s="14"/>
      <c r="W4014" s="14"/>
      <c r="X4014" s="14"/>
      <c r="Y4014" s="14"/>
      <c r="Z4014" s="14"/>
      <c r="AA4014" s="14"/>
      <c r="AB4014" s="14"/>
      <c r="AC4014" s="14"/>
      <c r="AD4014" s="14"/>
      <c r="AE4014" s="14"/>
      <c r="AF4014" s="14"/>
      <c r="AG4014" s="14"/>
      <c r="AH4014" s="14"/>
      <c r="AI4014" s="14"/>
      <c r="AJ4014" s="14"/>
      <c r="AK4014" s="14"/>
      <c r="AL4014" s="14"/>
    </row>
    <row r="4015" spans="1:38">
      <c r="A4015" s="14"/>
      <c r="B4015" s="14"/>
      <c r="C4015" s="14"/>
      <c r="D4015" s="14"/>
      <c r="E4015" s="14"/>
      <c r="F4015" s="14"/>
      <c r="G4015" s="14"/>
      <c r="H4015" s="14"/>
      <c r="I4015" s="14"/>
      <c r="J4015" s="14"/>
      <c r="K4015" s="14"/>
      <c r="L4015" s="14"/>
      <c r="M4015" s="14"/>
      <c r="N4015" s="14"/>
      <c r="O4015" s="14"/>
      <c r="Q4015" s="14" t="str">
        <f>IF(moras!H4007="SI", moras!C4007, "")</f>
        <v/>
      </c>
      <c r="R4015" s="14">
        <f>IF(moras!H4007="NO", moras!C4007, "")</f>
        <v>359809.91</v>
      </c>
      <c r="S4015" s="14">
        <f t="shared" si="65"/>
        <v>-359809.91</v>
      </c>
      <c r="T4015" s="14"/>
      <c r="U4015" s="14"/>
      <c r="V4015" s="14"/>
      <c r="W4015" s="14"/>
      <c r="X4015" s="14"/>
      <c r="Y4015" s="14"/>
      <c r="Z4015" s="14"/>
      <c r="AA4015" s="14"/>
      <c r="AB4015" s="14"/>
      <c r="AC4015" s="14"/>
      <c r="AD4015" s="14"/>
      <c r="AE4015" s="14"/>
      <c r="AF4015" s="14"/>
      <c r="AG4015" s="14"/>
      <c r="AH4015" s="14"/>
      <c r="AI4015" s="14"/>
      <c r="AJ4015" s="14"/>
      <c r="AK4015" s="14"/>
      <c r="AL4015" s="14"/>
    </row>
    <row r="4016" spans="1:38">
      <c r="A4016" s="14"/>
      <c r="B4016" s="14"/>
      <c r="C4016" s="14"/>
      <c r="D4016" s="14"/>
      <c r="E4016" s="14"/>
      <c r="F4016" s="14"/>
      <c r="G4016" s="14"/>
      <c r="H4016" s="14"/>
      <c r="I4016" s="14"/>
      <c r="J4016" s="14"/>
      <c r="K4016" s="14"/>
      <c r="L4016" s="14"/>
      <c r="M4016" s="14"/>
      <c r="N4016" s="14"/>
      <c r="O4016" s="14"/>
      <c r="Q4016" s="14">
        <f>IF(moras!H4008="SI", moras!C4008, "")</f>
        <v>297045</v>
      </c>
      <c r="R4016" s="14" t="str">
        <f>IF(moras!H4008="NO", moras!C4008, "")</f>
        <v/>
      </c>
      <c r="S4016" s="14" t="e">
        <f t="shared" si="65"/>
        <v>#VALUE!</v>
      </c>
      <c r="T4016" s="14"/>
      <c r="U4016" s="14"/>
      <c r="V4016" s="14"/>
      <c r="W4016" s="14"/>
      <c r="X4016" s="14"/>
      <c r="Y4016" s="14"/>
      <c r="Z4016" s="14"/>
      <c r="AA4016" s="14"/>
      <c r="AB4016" s="14"/>
      <c r="AC4016" s="14"/>
      <c r="AD4016" s="14"/>
      <c r="AE4016" s="14"/>
      <c r="AF4016" s="14"/>
      <c r="AG4016" s="14"/>
      <c r="AH4016" s="14"/>
      <c r="AI4016" s="14"/>
      <c r="AJ4016" s="14"/>
      <c r="AK4016" s="14"/>
      <c r="AL4016" s="14"/>
    </row>
    <row r="4017" spans="1:38">
      <c r="A4017" s="14"/>
      <c r="B4017" s="14"/>
      <c r="C4017" s="14"/>
      <c r="D4017" s="14"/>
      <c r="E4017" s="14"/>
      <c r="F4017" s="14"/>
      <c r="G4017" s="14"/>
      <c r="H4017" s="14"/>
      <c r="I4017" s="14"/>
      <c r="J4017" s="14"/>
      <c r="K4017" s="14"/>
      <c r="L4017" s="14"/>
      <c r="M4017" s="14"/>
      <c r="N4017" s="14"/>
      <c r="O4017" s="14"/>
      <c r="Q4017" s="14" t="str">
        <f>IF(moras!H4009="SI", moras!C4009, "")</f>
        <v/>
      </c>
      <c r="R4017" s="14">
        <f>IF(moras!H4009="NO", moras!C4009, "")</f>
        <v>300018</v>
      </c>
      <c r="S4017" s="14">
        <f t="shared" si="65"/>
        <v>-300018</v>
      </c>
      <c r="T4017" s="14"/>
      <c r="U4017" s="14"/>
      <c r="V4017" s="14"/>
      <c r="W4017" s="14"/>
      <c r="X4017" s="14"/>
      <c r="Y4017" s="14"/>
      <c r="Z4017" s="14"/>
      <c r="AA4017" s="14"/>
      <c r="AB4017" s="14"/>
      <c r="AC4017" s="14"/>
      <c r="AD4017" s="14"/>
      <c r="AE4017" s="14"/>
      <c r="AF4017" s="14"/>
      <c r="AG4017" s="14"/>
      <c r="AH4017" s="14"/>
      <c r="AI4017" s="14"/>
      <c r="AJ4017" s="14"/>
      <c r="AK4017" s="14"/>
      <c r="AL4017" s="14"/>
    </row>
    <row r="4018" spans="1:38">
      <c r="A4018" s="14"/>
      <c r="B4018" s="14"/>
      <c r="C4018" s="14"/>
      <c r="D4018" s="14"/>
      <c r="E4018" s="14"/>
      <c r="F4018" s="14"/>
      <c r="G4018" s="14"/>
      <c r="H4018" s="14"/>
      <c r="I4018" s="14"/>
      <c r="J4018" s="14"/>
      <c r="K4018" s="14"/>
      <c r="L4018" s="14"/>
      <c r="M4018" s="14"/>
      <c r="N4018" s="14"/>
      <c r="O4018" s="14"/>
      <c r="Q4018" s="14" t="str">
        <f>IF(moras!H4010="SI", moras!C4010, "")</f>
        <v/>
      </c>
      <c r="R4018" s="14">
        <f>IF(moras!H4010="NO", moras!C4010, "")</f>
        <v>200518.6</v>
      </c>
      <c r="S4018" s="14">
        <f t="shared" si="65"/>
        <v>-200518.6</v>
      </c>
      <c r="T4018" s="14"/>
      <c r="U4018" s="14"/>
      <c r="V4018" s="14"/>
      <c r="W4018" s="14"/>
      <c r="X4018" s="14"/>
      <c r="Y4018" s="14"/>
      <c r="Z4018" s="14"/>
      <c r="AA4018" s="14"/>
      <c r="AB4018" s="14"/>
      <c r="AC4018" s="14"/>
      <c r="AD4018" s="14"/>
      <c r="AE4018" s="14"/>
      <c r="AF4018" s="14"/>
      <c r="AG4018" s="14"/>
      <c r="AH4018" s="14"/>
      <c r="AI4018" s="14"/>
      <c r="AJ4018" s="14"/>
      <c r="AK4018" s="14"/>
      <c r="AL4018" s="14"/>
    </row>
    <row r="4019" spans="1:38">
      <c r="A4019" s="14"/>
      <c r="B4019" s="14"/>
      <c r="C4019" s="14"/>
      <c r="D4019" s="14"/>
      <c r="E4019" s="14"/>
      <c r="F4019" s="14"/>
      <c r="G4019" s="14"/>
      <c r="H4019" s="14"/>
      <c r="I4019" s="14"/>
      <c r="J4019" s="14"/>
      <c r="K4019" s="14"/>
      <c r="L4019" s="14"/>
      <c r="M4019" s="14"/>
      <c r="N4019" s="14"/>
      <c r="O4019" s="14"/>
      <c r="Q4019" s="14" t="str">
        <f>IF(moras!H4011="SI", moras!C4011, "")</f>
        <v/>
      </c>
      <c r="R4019" s="14">
        <f>IF(moras!H4011="NO", moras!C4011, "")</f>
        <v>1690006.94</v>
      </c>
      <c r="S4019" s="14">
        <f t="shared" si="65"/>
        <v>-1690006.94</v>
      </c>
      <c r="T4019" s="14"/>
      <c r="U4019" s="14"/>
      <c r="V4019" s="14"/>
      <c r="W4019" s="14"/>
      <c r="X4019" s="14"/>
      <c r="Y4019" s="14"/>
      <c r="Z4019" s="14"/>
      <c r="AA4019" s="14"/>
      <c r="AB4019" s="14"/>
      <c r="AC4019" s="14"/>
      <c r="AD4019" s="14"/>
      <c r="AE4019" s="14"/>
      <c r="AF4019" s="14"/>
      <c r="AG4019" s="14"/>
      <c r="AH4019" s="14"/>
      <c r="AI4019" s="14"/>
      <c r="AJ4019" s="14"/>
      <c r="AK4019" s="14"/>
      <c r="AL4019" s="14"/>
    </row>
    <row r="4020" spans="1:38">
      <c r="A4020" s="14"/>
      <c r="B4020" s="14"/>
      <c r="C4020" s="14"/>
      <c r="D4020" s="14"/>
      <c r="E4020" s="14"/>
      <c r="F4020" s="14"/>
      <c r="G4020" s="14"/>
      <c r="H4020" s="14"/>
      <c r="I4020" s="14"/>
      <c r="J4020" s="14"/>
      <c r="K4020" s="14"/>
      <c r="L4020" s="14"/>
      <c r="M4020" s="14"/>
      <c r="N4020" s="14"/>
      <c r="O4020" s="14"/>
      <c r="Q4020" s="14" t="str">
        <f>IF(moras!H4012="SI", moras!C4012, "")</f>
        <v/>
      </c>
      <c r="R4020" s="14">
        <f>IF(moras!H4012="NO", moras!C4012, "")</f>
        <v>297046</v>
      </c>
      <c r="S4020" s="14">
        <f t="shared" si="65"/>
        <v>-297046</v>
      </c>
      <c r="T4020" s="14"/>
      <c r="U4020" s="14"/>
      <c r="V4020" s="14"/>
      <c r="W4020" s="14"/>
      <c r="X4020" s="14"/>
      <c r="Y4020" s="14"/>
      <c r="Z4020" s="14"/>
      <c r="AA4020" s="14"/>
      <c r="AB4020" s="14"/>
      <c r="AC4020" s="14"/>
      <c r="AD4020" s="14"/>
      <c r="AE4020" s="14"/>
      <c r="AF4020" s="14"/>
      <c r="AG4020" s="14"/>
      <c r="AH4020" s="14"/>
      <c r="AI4020" s="14"/>
      <c r="AJ4020" s="14"/>
      <c r="AK4020" s="14"/>
      <c r="AL4020" s="14"/>
    </row>
    <row r="4021" spans="1:38">
      <c r="A4021" s="14"/>
      <c r="B4021" s="14"/>
      <c r="C4021" s="14"/>
      <c r="D4021" s="14"/>
      <c r="E4021" s="14"/>
      <c r="F4021" s="14"/>
      <c r="G4021" s="14"/>
      <c r="H4021" s="14"/>
      <c r="I4021" s="14"/>
      <c r="J4021" s="14"/>
      <c r="K4021" s="14"/>
      <c r="L4021" s="14"/>
      <c r="M4021" s="14"/>
      <c r="N4021" s="14"/>
      <c r="O4021" s="14"/>
      <c r="Q4021" s="14" t="str">
        <f>IF(moras!H4013="SI", moras!C4013, "")</f>
        <v/>
      </c>
      <c r="R4021" s="14">
        <f>IF(moras!H4013="NO", moras!C4013, "")</f>
        <v>1739958</v>
      </c>
      <c r="S4021" s="14">
        <f t="shared" si="65"/>
        <v>-1739958</v>
      </c>
      <c r="T4021" s="14"/>
      <c r="U4021" s="14"/>
      <c r="V4021" s="14"/>
      <c r="W4021" s="14"/>
      <c r="X4021" s="14"/>
      <c r="Y4021" s="14"/>
      <c r="Z4021" s="14"/>
      <c r="AA4021" s="14"/>
      <c r="AB4021" s="14"/>
      <c r="AC4021" s="14"/>
      <c r="AD4021" s="14"/>
      <c r="AE4021" s="14"/>
      <c r="AF4021" s="14"/>
      <c r="AG4021" s="14"/>
      <c r="AH4021" s="14"/>
      <c r="AI4021" s="14"/>
      <c r="AJ4021" s="14"/>
      <c r="AK4021" s="14"/>
      <c r="AL4021" s="14"/>
    </row>
    <row r="4022" spans="1:38">
      <c r="A4022" s="14"/>
      <c r="B4022" s="14"/>
      <c r="C4022" s="14"/>
      <c r="D4022" s="14"/>
      <c r="E4022" s="14"/>
      <c r="F4022" s="14"/>
      <c r="G4022" s="14"/>
      <c r="H4022" s="14"/>
      <c r="I4022" s="14"/>
      <c r="J4022" s="14"/>
      <c r="K4022" s="14"/>
      <c r="L4022" s="14"/>
      <c r="M4022" s="14"/>
      <c r="N4022" s="14"/>
      <c r="O4022" s="14"/>
      <c r="Q4022" s="14" t="str">
        <f>IF(moras!H4014="SI", moras!C4014, "")</f>
        <v/>
      </c>
      <c r="R4022" s="14">
        <f>IF(moras!H4014="NO", moras!C4014, "")</f>
        <v>420359.27</v>
      </c>
      <c r="S4022" s="14">
        <f t="shared" si="65"/>
        <v>-420359.27</v>
      </c>
      <c r="T4022" s="14"/>
      <c r="U4022" s="14"/>
      <c r="V4022" s="14"/>
      <c r="W4022" s="14"/>
      <c r="X4022" s="14"/>
      <c r="Y4022" s="14"/>
      <c r="Z4022" s="14"/>
      <c r="AA4022" s="14"/>
      <c r="AB4022" s="14"/>
      <c r="AC4022" s="14"/>
      <c r="AD4022" s="14"/>
      <c r="AE4022" s="14"/>
      <c r="AF4022" s="14"/>
      <c r="AG4022" s="14"/>
      <c r="AH4022" s="14"/>
      <c r="AI4022" s="14"/>
      <c r="AJ4022" s="14"/>
      <c r="AK4022" s="14"/>
      <c r="AL4022" s="14"/>
    </row>
    <row r="4023" spans="1:38">
      <c r="A4023" s="14"/>
      <c r="B4023" s="14"/>
      <c r="C4023" s="14"/>
      <c r="D4023" s="14"/>
      <c r="E4023" s="14"/>
      <c r="F4023" s="14"/>
      <c r="G4023" s="14"/>
      <c r="H4023" s="14"/>
      <c r="I4023" s="14"/>
      <c r="J4023" s="14"/>
      <c r="K4023" s="14"/>
      <c r="L4023" s="14"/>
      <c r="M4023" s="14"/>
      <c r="N4023" s="14"/>
      <c r="O4023" s="14"/>
      <c r="Q4023" s="14" t="str">
        <f>IF(moras!H4015="SI", moras!C4015, "")</f>
        <v/>
      </c>
      <c r="R4023" s="14">
        <f>IF(moras!H4015="NO", moras!C4015, "")</f>
        <v>841178</v>
      </c>
      <c r="S4023" s="14">
        <f t="shared" si="65"/>
        <v>-841178</v>
      </c>
      <c r="T4023" s="14"/>
      <c r="U4023" s="14"/>
      <c r="V4023" s="14"/>
      <c r="W4023" s="14"/>
      <c r="X4023" s="14"/>
      <c r="Y4023" s="14"/>
      <c r="Z4023" s="14"/>
      <c r="AA4023" s="14"/>
      <c r="AB4023" s="14"/>
      <c r="AC4023" s="14"/>
      <c r="AD4023" s="14"/>
      <c r="AE4023" s="14"/>
      <c r="AF4023" s="14"/>
      <c r="AG4023" s="14"/>
      <c r="AH4023" s="14"/>
      <c r="AI4023" s="14"/>
      <c r="AJ4023" s="14"/>
      <c r="AK4023" s="14"/>
      <c r="AL4023" s="14"/>
    </row>
    <row r="4024" spans="1:38">
      <c r="A4024" s="14"/>
      <c r="B4024" s="14"/>
      <c r="C4024" s="14"/>
      <c r="D4024" s="14"/>
      <c r="E4024" s="14"/>
      <c r="F4024" s="14"/>
      <c r="G4024" s="14"/>
      <c r="H4024" s="14"/>
      <c r="I4024" s="14"/>
      <c r="J4024" s="14"/>
      <c r="K4024" s="14"/>
      <c r="L4024" s="14"/>
      <c r="M4024" s="14"/>
      <c r="N4024" s="14"/>
      <c r="O4024" s="14"/>
      <c r="Q4024" s="14" t="str">
        <f>IF(moras!H4016="SI", moras!C4016, "")</f>
        <v/>
      </c>
      <c r="R4024" s="14">
        <f>IF(moras!H4016="NO", moras!C4016, "")</f>
        <v>1778646</v>
      </c>
      <c r="S4024" s="14">
        <f t="shared" si="65"/>
        <v>-1778646</v>
      </c>
      <c r="T4024" s="14"/>
      <c r="U4024" s="14"/>
      <c r="V4024" s="14"/>
      <c r="W4024" s="14"/>
      <c r="X4024" s="14"/>
      <c r="Y4024" s="14"/>
      <c r="Z4024" s="14"/>
      <c r="AA4024" s="14"/>
      <c r="AB4024" s="14"/>
      <c r="AC4024" s="14"/>
      <c r="AD4024" s="14"/>
      <c r="AE4024" s="14"/>
      <c r="AF4024" s="14"/>
      <c r="AG4024" s="14"/>
      <c r="AH4024" s="14"/>
      <c r="AI4024" s="14"/>
      <c r="AJ4024" s="14"/>
      <c r="AK4024" s="14"/>
      <c r="AL4024" s="14"/>
    </row>
    <row r="4025" spans="1:38">
      <c r="A4025" s="14"/>
      <c r="B4025" s="14"/>
      <c r="C4025" s="14"/>
      <c r="D4025" s="14"/>
      <c r="E4025" s="14"/>
      <c r="F4025" s="14"/>
      <c r="G4025" s="14"/>
      <c r="H4025" s="14"/>
      <c r="I4025" s="14"/>
      <c r="J4025" s="14"/>
      <c r="K4025" s="14"/>
      <c r="L4025" s="14"/>
      <c r="M4025" s="14"/>
      <c r="N4025" s="14"/>
      <c r="O4025" s="14"/>
      <c r="Q4025" s="14" t="str">
        <f>IF(moras!H4017="SI", moras!C4017, "")</f>
        <v/>
      </c>
      <c r="R4025" s="14">
        <f>IF(moras!H4017="NO", moras!C4017, "")</f>
        <v>979284</v>
      </c>
      <c r="S4025" s="14">
        <f t="shared" si="65"/>
        <v>-979284</v>
      </c>
      <c r="T4025" s="14"/>
      <c r="U4025" s="14"/>
      <c r="V4025" s="14"/>
      <c r="W4025" s="14"/>
      <c r="X4025" s="14"/>
      <c r="Y4025" s="14"/>
      <c r="Z4025" s="14"/>
      <c r="AA4025" s="14"/>
      <c r="AB4025" s="14"/>
      <c r="AC4025" s="14"/>
      <c r="AD4025" s="14"/>
      <c r="AE4025" s="14"/>
      <c r="AF4025" s="14"/>
      <c r="AG4025" s="14"/>
      <c r="AH4025" s="14"/>
      <c r="AI4025" s="14"/>
      <c r="AJ4025" s="14"/>
      <c r="AK4025" s="14"/>
      <c r="AL4025" s="14"/>
    </row>
    <row r="4026" spans="1:38">
      <c r="A4026" s="14"/>
      <c r="B4026" s="14"/>
      <c r="C4026" s="14"/>
      <c r="D4026" s="14"/>
      <c r="E4026" s="14"/>
      <c r="F4026" s="14"/>
      <c r="G4026" s="14"/>
      <c r="H4026" s="14"/>
      <c r="I4026" s="14"/>
      <c r="J4026" s="14"/>
      <c r="K4026" s="14"/>
      <c r="L4026" s="14"/>
      <c r="M4026" s="14"/>
      <c r="N4026" s="14"/>
      <c r="O4026" s="14"/>
      <c r="Q4026" s="14" t="str">
        <f>IF(moras!H4018="SI", moras!C4018, "")</f>
        <v/>
      </c>
      <c r="R4026" s="14">
        <f>IF(moras!H4018="NO", moras!C4018, "")</f>
        <v>206000</v>
      </c>
      <c r="S4026" s="14">
        <f t="shared" si="65"/>
        <v>-206000</v>
      </c>
      <c r="T4026" s="14"/>
      <c r="U4026" s="14"/>
      <c r="V4026" s="14"/>
      <c r="W4026" s="14"/>
      <c r="X4026" s="14"/>
      <c r="Y4026" s="14"/>
      <c r="Z4026" s="14"/>
      <c r="AA4026" s="14"/>
      <c r="AB4026" s="14"/>
      <c r="AC4026" s="14"/>
      <c r="AD4026" s="14"/>
      <c r="AE4026" s="14"/>
      <c r="AF4026" s="14"/>
      <c r="AG4026" s="14"/>
      <c r="AH4026" s="14"/>
      <c r="AI4026" s="14"/>
      <c r="AJ4026" s="14"/>
      <c r="AK4026" s="14"/>
      <c r="AL4026" s="14"/>
    </row>
    <row r="4027" spans="1:38">
      <c r="A4027" s="14"/>
      <c r="B4027" s="14"/>
      <c r="C4027" s="14"/>
      <c r="D4027" s="14"/>
      <c r="E4027" s="14"/>
      <c r="F4027" s="14"/>
      <c r="G4027" s="14"/>
      <c r="H4027" s="14"/>
      <c r="I4027" s="14"/>
      <c r="J4027" s="14"/>
      <c r="K4027" s="14"/>
      <c r="L4027" s="14"/>
      <c r="M4027" s="14"/>
      <c r="N4027" s="14"/>
      <c r="O4027" s="14"/>
      <c r="Q4027" s="14">
        <f>IF(moras!H4019="SI", moras!C4019, "")</f>
        <v>109259.63</v>
      </c>
      <c r="R4027" s="14" t="str">
        <f>IF(moras!H4019="NO", moras!C4019, "")</f>
        <v/>
      </c>
      <c r="S4027" s="14" t="e">
        <f t="shared" si="65"/>
        <v>#VALUE!</v>
      </c>
      <c r="T4027" s="14"/>
      <c r="U4027" s="14"/>
      <c r="V4027" s="14"/>
      <c r="W4027" s="14"/>
      <c r="X4027" s="14"/>
      <c r="Y4027" s="14"/>
      <c r="Z4027" s="14"/>
      <c r="AA4027" s="14"/>
      <c r="AB4027" s="14"/>
      <c r="AC4027" s="14"/>
      <c r="AD4027" s="14"/>
      <c r="AE4027" s="14"/>
      <c r="AF4027" s="14"/>
      <c r="AG4027" s="14"/>
      <c r="AH4027" s="14"/>
      <c r="AI4027" s="14"/>
      <c r="AJ4027" s="14"/>
      <c r="AK4027" s="14"/>
      <c r="AL4027" s="14"/>
    </row>
    <row r="4028" spans="1:38">
      <c r="A4028" s="14"/>
      <c r="B4028" s="14"/>
      <c r="C4028" s="14"/>
      <c r="D4028" s="14"/>
      <c r="E4028" s="14"/>
      <c r="F4028" s="14"/>
      <c r="G4028" s="14"/>
      <c r="H4028" s="14"/>
      <c r="I4028" s="14"/>
      <c r="J4028" s="14"/>
      <c r="K4028" s="14"/>
      <c r="L4028" s="14"/>
      <c r="M4028" s="14"/>
      <c r="N4028" s="14"/>
      <c r="O4028" s="14"/>
      <c r="Q4028" s="14" t="str">
        <f>IF(moras!H4020="SI", moras!C4020, "")</f>
        <v/>
      </c>
      <c r="R4028" s="14">
        <f>IF(moras!H4020="NO", moras!C4020, "")</f>
        <v>378297</v>
      </c>
      <c r="S4028" s="14">
        <f t="shared" si="65"/>
        <v>-378297</v>
      </c>
      <c r="T4028" s="14"/>
      <c r="U4028" s="14"/>
      <c r="V4028" s="14"/>
      <c r="W4028" s="14"/>
      <c r="X4028" s="14"/>
      <c r="Y4028" s="14"/>
      <c r="Z4028" s="14"/>
      <c r="AA4028" s="14"/>
      <c r="AB4028" s="14"/>
      <c r="AC4028" s="14"/>
      <c r="AD4028" s="14"/>
      <c r="AE4028" s="14"/>
      <c r="AF4028" s="14"/>
      <c r="AG4028" s="14"/>
      <c r="AH4028" s="14"/>
      <c r="AI4028" s="14"/>
      <c r="AJ4028" s="14"/>
      <c r="AK4028" s="14"/>
      <c r="AL4028" s="14"/>
    </row>
    <row r="4029" spans="1:38">
      <c r="A4029" s="14"/>
      <c r="B4029" s="14"/>
      <c r="C4029" s="14"/>
      <c r="D4029" s="14"/>
      <c r="E4029" s="14"/>
      <c r="F4029" s="14"/>
      <c r="G4029" s="14"/>
      <c r="H4029" s="14"/>
      <c r="I4029" s="14"/>
      <c r="J4029" s="14"/>
      <c r="K4029" s="14"/>
      <c r="L4029" s="14"/>
      <c r="M4029" s="14"/>
      <c r="N4029" s="14"/>
      <c r="O4029" s="14"/>
      <c r="Q4029" s="14">
        <f>IF(moras!H4021="SI", moras!C4021, "")</f>
        <v>336445.2</v>
      </c>
      <c r="R4029" s="14" t="str">
        <f>IF(moras!H4021="NO", moras!C4021, "")</f>
        <v/>
      </c>
      <c r="S4029" s="14" t="e">
        <f t="shared" si="65"/>
        <v>#VALUE!</v>
      </c>
      <c r="T4029" s="14"/>
      <c r="U4029" s="14"/>
      <c r="V4029" s="14"/>
      <c r="W4029" s="14"/>
      <c r="X4029" s="14"/>
      <c r="Y4029" s="14"/>
      <c r="Z4029" s="14"/>
      <c r="AA4029" s="14"/>
      <c r="AB4029" s="14"/>
      <c r="AC4029" s="14"/>
      <c r="AD4029" s="14"/>
      <c r="AE4029" s="14"/>
      <c r="AF4029" s="14"/>
      <c r="AG4029" s="14"/>
      <c r="AH4029" s="14"/>
      <c r="AI4029" s="14"/>
      <c r="AJ4029" s="14"/>
      <c r="AK4029" s="14"/>
      <c r="AL4029" s="14"/>
    </row>
    <row r="4030" spans="1:38">
      <c r="A4030" s="14"/>
      <c r="B4030" s="14"/>
      <c r="C4030" s="14"/>
      <c r="D4030" s="14"/>
      <c r="E4030" s="14"/>
      <c r="F4030" s="14"/>
      <c r="G4030" s="14"/>
      <c r="H4030" s="14"/>
      <c r="I4030" s="14"/>
      <c r="J4030" s="14"/>
      <c r="K4030" s="14"/>
      <c r="L4030" s="14"/>
      <c r="M4030" s="14"/>
      <c r="N4030" s="14"/>
      <c r="O4030" s="14"/>
      <c r="Q4030" s="14" t="str">
        <f>IF(moras!H4022="SI", moras!C4022, "")</f>
        <v/>
      </c>
      <c r="R4030" s="14">
        <f>IF(moras!H4022="NO", moras!C4022, "")</f>
        <v>278030</v>
      </c>
      <c r="S4030" s="14">
        <f t="shared" si="65"/>
        <v>-278030</v>
      </c>
      <c r="T4030" s="14"/>
      <c r="U4030" s="14"/>
      <c r="V4030" s="14"/>
      <c r="W4030" s="14"/>
      <c r="X4030" s="14"/>
      <c r="Y4030" s="14"/>
      <c r="Z4030" s="14"/>
      <c r="AA4030" s="14"/>
      <c r="AB4030" s="14"/>
      <c r="AC4030" s="14"/>
      <c r="AD4030" s="14"/>
      <c r="AE4030" s="14"/>
      <c r="AF4030" s="14"/>
      <c r="AG4030" s="14"/>
      <c r="AH4030" s="14"/>
      <c r="AI4030" s="14"/>
      <c r="AJ4030" s="14"/>
      <c r="AK4030" s="14"/>
      <c r="AL4030" s="14"/>
    </row>
    <row r="4031" spans="1:38">
      <c r="A4031" s="14"/>
      <c r="B4031" s="14"/>
      <c r="C4031" s="14"/>
      <c r="D4031" s="14"/>
      <c r="E4031" s="14"/>
      <c r="F4031" s="14"/>
      <c r="G4031" s="14"/>
      <c r="H4031" s="14"/>
      <c r="I4031" s="14"/>
      <c r="J4031" s="14"/>
      <c r="K4031" s="14"/>
      <c r="L4031" s="14"/>
      <c r="M4031" s="14"/>
      <c r="N4031" s="14"/>
      <c r="O4031" s="14"/>
      <c r="Q4031" s="14" t="str">
        <f>IF(moras!H4023="SI", moras!C4023, "")</f>
        <v/>
      </c>
      <c r="R4031" s="14">
        <f>IF(moras!H4023="NO", moras!C4023, "")</f>
        <v>500000</v>
      </c>
      <c r="S4031" s="14">
        <f t="shared" si="65"/>
        <v>-500000</v>
      </c>
      <c r="T4031" s="14"/>
      <c r="U4031" s="14"/>
      <c r="V4031" s="14"/>
      <c r="W4031" s="14"/>
      <c r="X4031" s="14"/>
      <c r="Y4031" s="14"/>
      <c r="Z4031" s="14"/>
      <c r="AA4031" s="14"/>
      <c r="AB4031" s="14"/>
      <c r="AC4031" s="14"/>
      <c r="AD4031" s="14"/>
      <c r="AE4031" s="14"/>
      <c r="AF4031" s="14"/>
      <c r="AG4031" s="14"/>
      <c r="AH4031" s="14"/>
      <c r="AI4031" s="14"/>
      <c r="AJ4031" s="14"/>
      <c r="AK4031" s="14"/>
      <c r="AL4031" s="14"/>
    </row>
    <row r="4032" spans="1:38">
      <c r="A4032" s="14"/>
      <c r="B4032" s="14"/>
      <c r="C4032" s="14"/>
      <c r="D4032" s="14"/>
      <c r="E4032" s="14"/>
      <c r="F4032" s="14"/>
      <c r="G4032" s="14"/>
      <c r="H4032" s="14"/>
      <c r="I4032" s="14"/>
      <c r="J4032" s="14"/>
      <c r="K4032" s="14"/>
      <c r="L4032" s="14"/>
      <c r="M4032" s="14"/>
      <c r="N4032" s="14"/>
      <c r="O4032" s="14"/>
      <c r="Q4032" s="14" t="str">
        <f>IF(moras!H4024="SI", moras!C4024, "")</f>
        <v/>
      </c>
      <c r="R4032" s="14">
        <f>IF(moras!H4024="NO", moras!C4024, "")</f>
        <v>516550</v>
      </c>
      <c r="S4032" s="14">
        <f t="shared" si="65"/>
        <v>-516550</v>
      </c>
      <c r="T4032" s="14"/>
      <c r="U4032" s="14"/>
      <c r="V4032" s="14"/>
      <c r="W4032" s="14"/>
      <c r="X4032" s="14"/>
      <c r="Y4032" s="14"/>
      <c r="Z4032" s="14"/>
      <c r="AA4032" s="14"/>
      <c r="AB4032" s="14"/>
      <c r="AC4032" s="14"/>
      <c r="AD4032" s="14"/>
      <c r="AE4032" s="14"/>
      <c r="AF4032" s="14"/>
      <c r="AG4032" s="14"/>
      <c r="AH4032" s="14"/>
      <c r="AI4032" s="14"/>
      <c r="AJ4032" s="14"/>
      <c r="AK4032" s="14"/>
      <c r="AL4032" s="14"/>
    </row>
    <row r="4033" spans="1:38">
      <c r="A4033" s="14"/>
      <c r="B4033" s="14"/>
      <c r="C4033" s="14"/>
      <c r="D4033" s="14"/>
      <c r="E4033" s="14"/>
      <c r="F4033" s="14"/>
      <c r="G4033" s="14"/>
      <c r="H4033" s="14"/>
      <c r="I4033" s="14"/>
      <c r="J4033" s="14"/>
      <c r="K4033" s="14"/>
      <c r="L4033" s="14"/>
      <c r="M4033" s="14"/>
      <c r="N4033" s="14"/>
      <c r="O4033" s="14"/>
      <c r="Q4033" s="14" t="str">
        <f>IF(moras!H4025="SI", moras!C4025, "")</f>
        <v/>
      </c>
      <c r="R4033" s="14">
        <f>IF(moras!H4025="NO", moras!C4025, "")</f>
        <v>406045.76</v>
      </c>
      <c r="S4033" s="14">
        <f t="shared" si="65"/>
        <v>-406045.76</v>
      </c>
      <c r="T4033" s="14"/>
      <c r="U4033" s="14"/>
      <c r="V4033" s="14"/>
      <c r="W4033" s="14"/>
      <c r="X4033" s="14"/>
      <c r="Y4033" s="14"/>
      <c r="Z4033" s="14"/>
      <c r="AA4033" s="14"/>
      <c r="AB4033" s="14"/>
      <c r="AC4033" s="14"/>
      <c r="AD4033" s="14"/>
      <c r="AE4033" s="14"/>
      <c r="AF4033" s="14"/>
      <c r="AG4033" s="14"/>
      <c r="AH4033" s="14"/>
      <c r="AI4033" s="14"/>
      <c r="AJ4033" s="14"/>
      <c r="AK4033" s="14"/>
      <c r="AL4033" s="14"/>
    </row>
    <row r="4034" spans="1:38">
      <c r="A4034" s="14"/>
      <c r="B4034" s="14"/>
      <c r="C4034" s="14"/>
      <c r="D4034" s="14"/>
      <c r="E4034" s="14"/>
      <c r="F4034" s="14"/>
      <c r="G4034" s="14"/>
      <c r="H4034" s="14"/>
      <c r="I4034" s="14"/>
      <c r="J4034" s="14"/>
      <c r="K4034" s="14"/>
      <c r="L4034" s="14"/>
      <c r="M4034" s="14"/>
      <c r="N4034" s="14"/>
      <c r="O4034" s="14"/>
      <c r="Q4034" s="14" t="str">
        <f>IF(moras!H4026="SI", moras!C4026, "")</f>
        <v/>
      </c>
      <c r="R4034" s="14">
        <f>IF(moras!H4026="NO", moras!C4026, "")</f>
        <v>7214352.2000000002</v>
      </c>
      <c r="S4034" s="14">
        <f t="shared" si="65"/>
        <v>-7214352.2000000002</v>
      </c>
      <c r="T4034" s="14"/>
      <c r="U4034" s="14"/>
      <c r="V4034" s="14"/>
      <c r="W4034" s="14"/>
      <c r="X4034" s="14"/>
      <c r="Y4034" s="14"/>
      <c r="Z4034" s="14"/>
      <c r="AA4034" s="14"/>
      <c r="AB4034" s="14"/>
      <c r="AC4034" s="14"/>
      <c r="AD4034" s="14"/>
      <c r="AE4034" s="14"/>
      <c r="AF4034" s="14"/>
      <c r="AG4034" s="14"/>
      <c r="AH4034" s="14"/>
      <c r="AI4034" s="14"/>
      <c r="AJ4034" s="14"/>
      <c r="AK4034" s="14"/>
      <c r="AL4034" s="14"/>
    </row>
    <row r="4035" spans="1:38">
      <c r="A4035" s="14"/>
      <c r="B4035" s="14"/>
      <c r="C4035" s="14"/>
      <c r="D4035" s="14"/>
      <c r="E4035" s="14"/>
      <c r="F4035" s="14"/>
      <c r="G4035" s="14"/>
      <c r="H4035" s="14"/>
      <c r="I4035" s="14"/>
      <c r="J4035" s="14"/>
      <c r="K4035" s="14"/>
      <c r="L4035" s="14"/>
      <c r="M4035" s="14"/>
      <c r="N4035" s="14"/>
      <c r="O4035" s="14"/>
      <c r="Q4035" s="14" t="str">
        <f>IF(moras!H4027="SI", moras!C4027, "")</f>
        <v/>
      </c>
      <c r="R4035" s="14">
        <f>IF(moras!H4027="NO", moras!C4027, "")</f>
        <v>423168</v>
      </c>
      <c r="S4035" s="14">
        <f t="shared" si="65"/>
        <v>-423168</v>
      </c>
      <c r="T4035" s="14"/>
      <c r="U4035" s="14"/>
      <c r="V4035" s="14"/>
      <c r="W4035" s="14"/>
      <c r="X4035" s="14"/>
      <c r="Y4035" s="14"/>
      <c r="Z4035" s="14"/>
      <c r="AA4035" s="14"/>
      <c r="AB4035" s="14"/>
      <c r="AC4035" s="14"/>
      <c r="AD4035" s="14"/>
      <c r="AE4035" s="14"/>
      <c r="AF4035" s="14"/>
      <c r="AG4035" s="14"/>
      <c r="AH4035" s="14"/>
      <c r="AI4035" s="14"/>
      <c r="AJ4035" s="14"/>
      <c r="AK4035" s="14"/>
      <c r="AL4035" s="14"/>
    </row>
    <row r="4036" spans="1:38">
      <c r="A4036" s="14"/>
      <c r="B4036" s="14"/>
      <c r="C4036" s="14"/>
      <c r="D4036" s="14"/>
      <c r="E4036" s="14"/>
      <c r="F4036" s="14"/>
      <c r="G4036" s="14"/>
      <c r="H4036" s="14"/>
      <c r="I4036" s="14"/>
      <c r="J4036" s="14"/>
      <c r="K4036" s="14"/>
      <c r="L4036" s="14"/>
      <c r="M4036" s="14"/>
      <c r="N4036" s="14"/>
      <c r="O4036" s="14"/>
      <c r="Q4036" s="14" t="str">
        <f>IF(moras!H4028="SI", moras!C4028, "")</f>
        <v/>
      </c>
      <c r="R4036" s="14">
        <f>IF(moras!H4028="NO", moras!C4028, "")</f>
        <v>278030.99</v>
      </c>
      <c r="S4036" s="14">
        <f t="shared" si="65"/>
        <v>-278030.99</v>
      </c>
      <c r="T4036" s="14"/>
      <c r="U4036" s="14"/>
      <c r="V4036" s="14"/>
      <c r="W4036" s="14"/>
      <c r="X4036" s="14"/>
      <c r="Y4036" s="14"/>
      <c r="Z4036" s="14"/>
      <c r="AA4036" s="14"/>
      <c r="AB4036" s="14"/>
      <c r="AC4036" s="14"/>
      <c r="AD4036" s="14"/>
      <c r="AE4036" s="14"/>
      <c r="AF4036" s="14"/>
      <c r="AG4036" s="14"/>
      <c r="AH4036" s="14"/>
      <c r="AI4036" s="14"/>
      <c r="AJ4036" s="14"/>
      <c r="AK4036" s="14"/>
      <c r="AL4036" s="14"/>
    </row>
    <row r="4037" spans="1:38">
      <c r="A4037" s="14"/>
      <c r="B4037" s="14"/>
      <c r="C4037" s="14"/>
      <c r="D4037" s="14"/>
      <c r="E4037" s="14"/>
      <c r="F4037" s="14"/>
      <c r="G4037" s="14"/>
      <c r="H4037" s="14"/>
      <c r="I4037" s="14"/>
      <c r="J4037" s="14"/>
      <c r="K4037" s="14"/>
      <c r="L4037" s="14"/>
      <c r="M4037" s="14"/>
      <c r="N4037" s="14"/>
      <c r="O4037" s="14"/>
      <c r="Q4037" s="14" t="str">
        <f>IF(moras!H4029="SI", moras!C4029, "")</f>
        <v/>
      </c>
      <c r="R4037" s="14">
        <f>IF(moras!H4029="NO", moras!C4029, "")</f>
        <v>284460.38</v>
      </c>
      <c r="S4037" s="14">
        <f t="shared" si="65"/>
        <v>-284460.38</v>
      </c>
      <c r="T4037" s="14"/>
      <c r="U4037" s="14"/>
      <c r="V4037" s="14"/>
      <c r="W4037" s="14"/>
      <c r="X4037" s="14"/>
      <c r="Y4037" s="14"/>
      <c r="Z4037" s="14"/>
      <c r="AA4037" s="14"/>
      <c r="AB4037" s="14"/>
      <c r="AC4037" s="14"/>
      <c r="AD4037" s="14"/>
      <c r="AE4037" s="14"/>
      <c r="AF4037" s="14"/>
      <c r="AG4037" s="14"/>
      <c r="AH4037" s="14"/>
      <c r="AI4037" s="14"/>
      <c r="AJ4037" s="14"/>
      <c r="AK4037" s="14"/>
      <c r="AL4037" s="14"/>
    </row>
    <row r="4038" spans="1:38">
      <c r="A4038" s="14"/>
      <c r="B4038" s="14"/>
      <c r="C4038" s="14"/>
      <c r="D4038" s="14"/>
      <c r="E4038" s="14"/>
      <c r="F4038" s="14"/>
      <c r="G4038" s="14"/>
      <c r="H4038" s="14"/>
      <c r="I4038" s="14"/>
      <c r="J4038" s="14"/>
      <c r="K4038" s="14"/>
      <c r="L4038" s="14"/>
      <c r="M4038" s="14"/>
      <c r="N4038" s="14"/>
      <c r="O4038" s="14"/>
      <c r="Q4038" s="14" t="str">
        <f>IF(moras!H4030="SI", moras!C4030, "")</f>
        <v/>
      </c>
      <c r="R4038" s="14">
        <f>IF(moras!H4030="NO", moras!C4030, "")</f>
        <v>510949.44</v>
      </c>
      <c r="S4038" s="14">
        <f t="shared" si="65"/>
        <v>-510949.44</v>
      </c>
      <c r="T4038" s="14"/>
      <c r="U4038" s="14"/>
      <c r="V4038" s="14"/>
      <c r="W4038" s="14"/>
      <c r="X4038" s="14"/>
      <c r="Y4038" s="14"/>
      <c r="Z4038" s="14"/>
      <c r="AA4038" s="14"/>
      <c r="AB4038" s="14"/>
      <c r="AC4038" s="14"/>
      <c r="AD4038" s="14"/>
      <c r="AE4038" s="14"/>
      <c r="AF4038" s="14"/>
      <c r="AG4038" s="14"/>
      <c r="AH4038" s="14"/>
      <c r="AI4038" s="14"/>
      <c r="AJ4038" s="14"/>
      <c r="AK4038" s="14"/>
      <c r="AL4038" s="14"/>
    </row>
    <row r="4039" spans="1:38">
      <c r="A4039" s="14"/>
      <c r="B4039" s="14"/>
      <c r="C4039" s="14"/>
      <c r="D4039" s="14"/>
      <c r="E4039" s="14"/>
      <c r="F4039" s="14"/>
      <c r="G4039" s="14"/>
      <c r="H4039" s="14"/>
      <c r="I4039" s="14"/>
      <c r="J4039" s="14"/>
      <c r="K4039" s="14"/>
      <c r="L4039" s="14"/>
      <c r="M4039" s="14"/>
      <c r="N4039" s="14"/>
      <c r="O4039" s="14"/>
      <c r="Q4039" s="14" t="str">
        <f>IF(moras!H4031="SI", moras!C4031, "")</f>
        <v/>
      </c>
      <c r="R4039" s="14">
        <f>IF(moras!H4031="NO", moras!C4031, "")</f>
        <v>622677.26</v>
      </c>
      <c r="S4039" s="14">
        <f t="shared" si="65"/>
        <v>-622677.26</v>
      </c>
      <c r="T4039" s="14"/>
      <c r="U4039" s="14"/>
      <c r="V4039" s="14"/>
      <c r="W4039" s="14"/>
      <c r="X4039" s="14"/>
      <c r="Y4039" s="14"/>
      <c r="Z4039" s="14"/>
      <c r="AA4039" s="14"/>
      <c r="AB4039" s="14"/>
      <c r="AC4039" s="14"/>
      <c r="AD4039" s="14"/>
      <c r="AE4039" s="14"/>
      <c r="AF4039" s="14"/>
      <c r="AG4039" s="14"/>
      <c r="AH4039" s="14"/>
      <c r="AI4039" s="14"/>
      <c r="AJ4039" s="14"/>
      <c r="AK4039" s="14"/>
      <c r="AL4039" s="14"/>
    </row>
    <row r="4040" spans="1:38">
      <c r="A4040" s="14"/>
      <c r="B4040" s="14"/>
      <c r="C4040" s="14"/>
      <c r="D4040" s="14"/>
      <c r="E4040" s="14"/>
      <c r="F4040" s="14"/>
      <c r="G4040" s="14"/>
      <c r="H4040" s="14"/>
      <c r="I4040" s="14"/>
      <c r="J4040" s="14"/>
      <c r="K4040" s="14"/>
      <c r="L4040" s="14"/>
      <c r="M4040" s="14"/>
      <c r="N4040" s="14"/>
      <c r="O4040" s="14"/>
      <c r="Q4040" s="14" t="str">
        <f>IF(moras!H4032="SI", moras!C4032, "")</f>
        <v/>
      </c>
      <c r="R4040" s="14">
        <f>IF(moras!H4032="NO", moras!C4032, "")</f>
        <v>578406.36</v>
      </c>
      <c r="S4040" s="14">
        <f t="shared" si="65"/>
        <v>-578406.36</v>
      </c>
      <c r="T4040" s="14"/>
      <c r="U4040" s="14"/>
      <c r="V4040" s="14"/>
      <c r="W4040" s="14"/>
      <c r="X4040" s="14"/>
      <c r="Y4040" s="14"/>
      <c r="Z4040" s="14"/>
      <c r="AA4040" s="14"/>
      <c r="AB4040" s="14"/>
      <c r="AC4040" s="14"/>
      <c r="AD4040" s="14"/>
      <c r="AE4040" s="14"/>
      <c r="AF4040" s="14"/>
      <c r="AG4040" s="14"/>
      <c r="AH4040" s="14"/>
      <c r="AI4040" s="14"/>
      <c r="AJ4040" s="14"/>
      <c r="AK4040" s="14"/>
      <c r="AL4040" s="14"/>
    </row>
    <row r="4041" spans="1:38">
      <c r="A4041" s="14"/>
      <c r="B4041" s="14"/>
      <c r="C4041" s="14"/>
      <c r="D4041" s="14"/>
      <c r="E4041" s="14"/>
      <c r="F4041" s="14"/>
      <c r="G4041" s="14"/>
      <c r="H4041" s="14"/>
      <c r="I4041" s="14"/>
      <c r="J4041" s="14"/>
      <c r="K4041" s="14"/>
      <c r="L4041" s="14"/>
      <c r="M4041" s="14"/>
      <c r="N4041" s="14"/>
      <c r="O4041" s="14"/>
      <c r="Q4041" s="14" t="str">
        <f>IF(moras!H4033="SI", moras!C4033, "")</f>
        <v/>
      </c>
      <c r="R4041" s="14">
        <f>IF(moras!H4033="NO", moras!C4033, "")</f>
        <v>383231</v>
      </c>
      <c r="S4041" s="14">
        <f t="shared" si="65"/>
        <v>-383231</v>
      </c>
      <c r="T4041" s="14"/>
      <c r="U4041" s="14"/>
      <c r="V4041" s="14"/>
      <c r="W4041" s="14"/>
      <c r="X4041" s="14"/>
      <c r="Y4041" s="14"/>
      <c r="Z4041" s="14"/>
      <c r="AA4041" s="14"/>
      <c r="AB4041" s="14"/>
      <c r="AC4041" s="14"/>
      <c r="AD4041" s="14"/>
      <c r="AE4041" s="14"/>
      <c r="AF4041" s="14"/>
      <c r="AG4041" s="14"/>
      <c r="AH4041" s="14"/>
      <c r="AI4041" s="14"/>
      <c r="AJ4041" s="14"/>
      <c r="AK4041" s="14"/>
      <c r="AL4041" s="14"/>
    </row>
    <row r="4042" spans="1:38">
      <c r="A4042" s="14"/>
      <c r="B4042" s="14"/>
      <c r="C4042" s="14"/>
      <c r="D4042" s="14"/>
      <c r="E4042" s="14"/>
      <c r="F4042" s="14"/>
      <c r="G4042" s="14"/>
      <c r="H4042" s="14"/>
      <c r="I4042" s="14"/>
      <c r="J4042" s="14"/>
      <c r="K4042" s="14"/>
      <c r="L4042" s="14"/>
      <c r="M4042" s="14"/>
      <c r="N4042" s="14"/>
      <c r="O4042" s="14"/>
      <c r="Q4042" s="14" t="str">
        <f>IF(moras!H4034="SI", moras!C4034, "")</f>
        <v/>
      </c>
      <c r="R4042" s="14">
        <f>IF(moras!H4034="NO", moras!C4034, "")</f>
        <v>415668.65</v>
      </c>
      <c r="S4042" s="14">
        <f t="shared" si="65"/>
        <v>-415668.65</v>
      </c>
      <c r="T4042" s="14"/>
      <c r="U4042" s="14"/>
      <c r="V4042" s="14"/>
      <c r="W4042" s="14"/>
      <c r="X4042" s="14"/>
      <c r="Y4042" s="14"/>
      <c r="Z4042" s="14"/>
      <c r="AA4042" s="14"/>
      <c r="AB4042" s="14"/>
      <c r="AC4042" s="14"/>
      <c r="AD4042" s="14"/>
      <c r="AE4042" s="14"/>
      <c r="AF4042" s="14"/>
      <c r="AG4042" s="14"/>
      <c r="AH4042" s="14"/>
      <c r="AI4042" s="14"/>
      <c r="AJ4042" s="14"/>
      <c r="AK4042" s="14"/>
      <c r="AL4042" s="14"/>
    </row>
    <row r="4043" spans="1:38">
      <c r="A4043" s="14"/>
      <c r="B4043" s="14"/>
      <c r="C4043" s="14"/>
      <c r="D4043" s="14"/>
      <c r="E4043" s="14"/>
      <c r="F4043" s="14"/>
      <c r="G4043" s="14"/>
      <c r="H4043" s="14"/>
      <c r="I4043" s="14"/>
      <c r="J4043" s="14"/>
      <c r="K4043" s="14"/>
      <c r="L4043" s="14"/>
      <c r="M4043" s="14"/>
      <c r="N4043" s="14"/>
      <c r="O4043" s="14"/>
      <c r="Q4043" s="14">
        <f>IF(moras!H4035="SI", moras!C4035, "")</f>
        <v>948047</v>
      </c>
      <c r="R4043" s="14" t="str">
        <f>IF(moras!H4035="NO", moras!C4035, "")</f>
        <v/>
      </c>
      <c r="S4043" s="14" t="e">
        <f t="shared" ref="S4043:S4106" si="66">-R4043</f>
        <v>#VALUE!</v>
      </c>
      <c r="T4043" s="14"/>
      <c r="U4043" s="14"/>
      <c r="V4043" s="14"/>
      <c r="W4043" s="14"/>
      <c r="X4043" s="14"/>
      <c r="Y4043" s="14"/>
      <c r="Z4043" s="14"/>
      <c r="AA4043" s="14"/>
      <c r="AB4043" s="14"/>
      <c r="AC4043" s="14"/>
      <c r="AD4043" s="14"/>
      <c r="AE4043" s="14"/>
      <c r="AF4043" s="14"/>
      <c r="AG4043" s="14"/>
      <c r="AH4043" s="14"/>
      <c r="AI4043" s="14"/>
      <c r="AJ4043" s="14"/>
      <c r="AK4043" s="14"/>
      <c r="AL4043" s="14"/>
    </row>
    <row r="4044" spans="1:38">
      <c r="A4044" s="14"/>
      <c r="B4044" s="14"/>
      <c r="C4044" s="14"/>
      <c r="D4044" s="14"/>
      <c r="E4044" s="14"/>
      <c r="F4044" s="14"/>
      <c r="G4044" s="14"/>
      <c r="H4044" s="14"/>
      <c r="I4044" s="14"/>
      <c r="J4044" s="14"/>
      <c r="K4044" s="14"/>
      <c r="L4044" s="14"/>
      <c r="M4044" s="14"/>
      <c r="N4044" s="14"/>
      <c r="O4044" s="14"/>
      <c r="Q4044" s="14" t="str">
        <f>IF(moras!H4036="SI", moras!C4036, "")</f>
        <v/>
      </c>
      <c r="R4044" s="14">
        <f>IF(moras!H4036="NO", moras!C4036, "")</f>
        <v>343391</v>
      </c>
      <c r="S4044" s="14">
        <f t="shared" si="66"/>
        <v>-343391</v>
      </c>
      <c r="T4044" s="14"/>
      <c r="U4044" s="14"/>
      <c r="V4044" s="14"/>
      <c r="W4044" s="14"/>
      <c r="X4044" s="14"/>
      <c r="Y4044" s="14"/>
      <c r="Z4044" s="14"/>
      <c r="AA4044" s="14"/>
      <c r="AB4044" s="14"/>
      <c r="AC4044" s="14"/>
      <c r="AD4044" s="14"/>
      <c r="AE4044" s="14"/>
      <c r="AF4044" s="14"/>
      <c r="AG4044" s="14"/>
      <c r="AH4044" s="14"/>
      <c r="AI4044" s="14"/>
      <c r="AJ4044" s="14"/>
      <c r="AK4044" s="14"/>
      <c r="AL4044" s="14"/>
    </row>
    <row r="4045" spans="1:38">
      <c r="A4045" s="14"/>
      <c r="B4045" s="14"/>
      <c r="C4045" s="14"/>
      <c r="D4045" s="14"/>
      <c r="E4045" s="14"/>
      <c r="F4045" s="14"/>
      <c r="G4045" s="14"/>
      <c r="H4045" s="14"/>
      <c r="I4045" s="14"/>
      <c r="J4045" s="14"/>
      <c r="K4045" s="14"/>
      <c r="L4045" s="14"/>
      <c r="M4045" s="14"/>
      <c r="N4045" s="14"/>
      <c r="O4045" s="14"/>
      <c r="Q4045" s="14" t="str">
        <f>IF(moras!H4037="SI", moras!C4037, "")</f>
        <v/>
      </c>
      <c r="R4045" s="14">
        <f>IF(moras!H4037="NO", moras!C4037, "")</f>
        <v>320000</v>
      </c>
      <c r="S4045" s="14">
        <f t="shared" si="66"/>
        <v>-320000</v>
      </c>
      <c r="T4045" s="14"/>
      <c r="U4045" s="14"/>
      <c r="V4045" s="14"/>
      <c r="W4045" s="14"/>
      <c r="X4045" s="14"/>
      <c r="Y4045" s="14"/>
      <c r="Z4045" s="14"/>
      <c r="AA4045" s="14"/>
      <c r="AB4045" s="14"/>
      <c r="AC4045" s="14"/>
      <c r="AD4045" s="14"/>
      <c r="AE4045" s="14"/>
      <c r="AF4045" s="14"/>
      <c r="AG4045" s="14"/>
      <c r="AH4045" s="14"/>
      <c r="AI4045" s="14"/>
      <c r="AJ4045" s="14"/>
      <c r="AK4045" s="14"/>
      <c r="AL4045" s="14"/>
    </row>
    <row r="4046" spans="1:38">
      <c r="A4046" s="14"/>
      <c r="B4046" s="14"/>
      <c r="C4046" s="14"/>
      <c r="D4046" s="14"/>
      <c r="E4046" s="14"/>
      <c r="F4046" s="14"/>
      <c r="G4046" s="14"/>
      <c r="H4046" s="14"/>
      <c r="I4046" s="14"/>
      <c r="J4046" s="14"/>
      <c r="K4046" s="14"/>
      <c r="L4046" s="14"/>
      <c r="M4046" s="14"/>
      <c r="N4046" s="14"/>
      <c r="O4046" s="14"/>
      <c r="Q4046" s="14" t="str">
        <f>IF(moras!H4038="SI", moras!C4038, "")</f>
        <v/>
      </c>
      <c r="R4046" s="14">
        <f>IF(moras!H4038="NO", moras!C4038, "")</f>
        <v>840000</v>
      </c>
      <c r="S4046" s="14">
        <f t="shared" si="66"/>
        <v>-840000</v>
      </c>
      <c r="T4046" s="14"/>
      <c r="U4046" s="14"/>
      <c r="V4046" s="14"/>
      <c r="W4046" s="14"/>
      <c r="X4046" s="14"/>
      <c r="Y4046" s="14"/>
      <c r="Z4046" s="14"/>
      <c r="AA4046" s="14"/>
      <c r="AB4046" s="14"/>
      <c r="AC4046" s="14"/>
      <c r="AD4046" s="14"/>
      <c r="AE4046" s="14"/>
      <c r="AF4046" s="14"/>
      <c r="AG4046" s="14"/>
      <c r="AH4046" s="14"/>
      <c r="AI4046" s="14"/>
      <c r="AJ4046" s="14"/>
      <c r="AK4046" s="14"/>
      <c r="AL4046" s="14"/>
    </row>
    <row r="4047" spans="1:38">
      <c r="A4047" s="14"/>
      <c r="B4047" s="14"/>
      <c r="C4047" s="14"/>
      <c r="D4047" s="14"/>
      <c r="E4047" s="14"/>
      <c r="F4047" s="14"/>
      <c r="G4047" s="14"/>
      <c r="H4047" s="14"/>
      <c r="I4047" s="14"/>
      <c r="J4047" s="14"/>
      <c r="K4047" s="14"/>
      <c r="L4047" s="14"/>
      <c r="M4047" s="14"/>
      <c r="N4047" s="14"/>
      <c r="O4047" s="14"/>
      <c r="Q4047" s="14" t="str">
        <f>IF(moras!H4039="SI", moras!C4039, "")</f>
        <v/>
      </c>
      <c r="R4047" s="14">
        <f>IF(moras!H4039="NO", moras!C4039, "")</f>
        <v>371173.26</v>
      </c>
      <c r="S4047" s="14">
        <f t="shared" si="66"/>
        <v>-371173.26</v>
      </c>
      <c r="T4047" s="14"/>
      <c r="U4047" s="14"/>
      <c r="V4047" s="14"/>
      <c r="W4047" s="14"/>
      <c r="X4047" s="14"/>
      <c r="Y4047" s="14"/>
      <c r="Z4047" s="14"/>
      <c r="AA4047" s="14"/>
      <c r="AB4047" s="14"/>
      <c r="AC4047" s="14"/>
      <c r="AD4047" s="14"/>
      <c r="AE4047" s="14"/>
      <c r="AF4047" s="14"/>
      <c r="AG4047" s="14"/>
      <c r="AH4047" s="14"/>
      <c r="AI4047" s="14"/>
      <c r="AJ4047" s="14"/>
      <c r="AK4047" s="14"/>
      <c r="AL4047" s="14"/>
    </row>
    <row r="4048" spans="1:38">
      <c r="A4048" s="14"/>
      <c r="B4048" s="14"/>
      <c r="C4048" s="14"/>
      <c r="D4048" s="14"/>
      <c r="E4048" s="14"/>
      <c r="F4048" s="14"/>
      <c r="G4048" s="14"/>
      <c r="H4048" s="14"/>
      <c r="I4048" s="14"/>
      <c r="J4048" s="14"/>
      <c r="K4048" s="14"/>
      <c r="L4048" s="14"/>
      <c r="M4048" s="14"/>
      <c r="N4048" s="14"/>
      <c r="O4048" s="14"/>
      <c r="Q4048" s="14" t="str">
        <f>IF(moras!H4040="SI", moras!C4040, "")</f>
        <v/>
      </c>
      <c r="R4048" s="14">
        <f>IF(moras!H4040="NO", moras!C4040, "")</f>
        <v>570368</v>
      </c>
      <c r="S4048" s="14">
        <f t="shared" si="66"/>
        <v>-570368</v>
      </c>
      <c r="T4048" s="14"/>
      <c r="U4048" s="14"/>
      <c r="V4048" s="14"/>
      <c r="W4048" s="14"/>
      <c r="X4048" s="14"/>
      <c r="Y4048" s="14"/>
      <c r="Z4048" s="14"/>
      <c r="AA4048" s="14"/>
      <c r="AB4048" s="14"/>
      <c r="AC4048" s="14"/>
      <c r="AD4048" s="14"/>
      <c r="AE4048" s="14"/>
      <c r="AF4048" s="14"/>
      <c r="AG4048" s="14"/>
      <c r="AH4048" s="14"/>
      <c r="AI4048" s="14"/>
      <c r="AJ4048" s="14"/>
      <c r="AK4048" s="14"/>
      <c r="AL4048" s="14"/>
    </row>
    <row r="4049" spans="1:38">
      <c r="A4049" s="14"/>
      <c r="B4049" s="14"/>
      <c r="C4049" s="14"/>
      <c r="D4049" s="14"/>
      <c r="E4049" s="14"/>
      <c r="F4049" s="14"/>
      <c r="G4049" s="14"/>
      <c r="H4049" s="14"/>
      <c r="I4049" s="14"/>
      <c r="J4049" s="14"/>
      <c r="K4049" s="14"/>
      <c r="L4049" s="14"/>
      <c r="M4049" s="14"/>
      <c r="N4049" s="14"/>
      <c r="O4049" s="14"/>
      <c r="Q4049" s="14" t="str">
        <f>IF(moras!H4041="SI", moras!C4041, "")</f>
        <v/>
      </c>
      <c r="R4049" s="14">
        <f>IF(moras!H4041="NO", moras!C4041, "")</f>
        <v>1206489.07</v>
      </c>
      <c r="S4049" s="14">
        <f t="shared" si="66"/>
        <v>-1206489.07</v>
      </c>
      <c r="T4049" s="14"/>
      <c r="U4049" s="14"/>
      <c r="V4049" s="14"/>
      <c r="W4049" s="14"/>
      <c r="X4049" s="14"/>
      <c r="Y4049" s="14"/>
      <c r="Z4049" s="14"/>
      <c r="AA4049" s="14"/>
      <c r="AB4049" s="14"/>
      <c r="AC4049" s="14"/>
      <c r="AD4049" s="14"/>
      <c r="AE4049" s="14"/>
      <c r="AF4049" s="14"/>
      <c r="AG4049" s="14"/>
      <c r="AH4049" s="14"/>
      <c r="AI4049" s="14"/>
      <c r="AJ4049" s="14"/>
      <c r="AK4049" s="14"/>
      <c r="AL4049" s="14"/>
    </row>
    <row r="4050" spans="1:38">
      <c r="A4050" s="14"/>
      <c r="B4050" s="14"/>
      <c r="C4050" s="14"/>
      <c r="D4050" s="14"/>
      <c r="E4050" s="14"/>
      <c r="F4050" s="14"/>
      <c r="G4050" s="14"/>
      <c r="H4050" s="14"/>
      <c r="I4050" s="14"/>
      <c r="J4050" s="14"/>
      <c r="K4050" s="14"/>
      <c r="L4050" s="14"/>
      <c r="M4050" s="14"/>
      <c r="N4050" s="14"/>
      <c r="O4050" s="14"/>
      <c r="Q4050" s="14" t="str">
        <f>IF(moras!H4042="SI", moras!C4042, "")</f>
        <v/>
      </c>
      <c r="R4050" s="14">
        <f>IF(moras!H4042="NO", moras!C4042, "")</f>
        <v>143537.5</v>
      </c>
      <c r="S4050" s="14">
        <f t="shared" si="66"/>
        <v>-143537.5</v>
      </c>
      <c r="T4050" s="14"/>
      <c r="U4050" s="14"/>
      <c r="V4050" s="14"/>
      <c r="W4050" s="14"/>
      <c r="X4050" s="14"/>
      <c r="Y4050" s="14"/>
      <c r="Z4050" s="14"/>
      <c r="AA4050" s="14"/>
      <c r="AB4050" s="14"/>
      <c r="AC4050" s="14"/>
      <c r="AD4050" s="14"/>
      <c r="AE4050" s="14"/>
      <c r="AF4050" s="14"/>
      <c r="AG4050" s="14"/>
      <c r="AH4050" s="14"/>
      <c r="AI4050" s="14"/>
      <c r="AJ4050" s="14"/>
      <c r="AK4050" s="14"/>
      <c r="AL4050" s="14"/>
    </row>
    <row r="4051" spans="1:38">
      <c r="A4051" s="14"/>
      <c r="B4051" s="14"/>
      <c r="C4051" s="14"/>
      <c r="D4051" s="14"/>
      <c r="E4051" s="14"/>
      <c r="F4051" s="14"/>
      <c r="G4051" s="14"/>
      <c r="H4051" s="14"/>
      <c r="I4051" s="14"/>
      <c r="J4051" s="14"/>
      <c r="K4051" s="14"/>
      <c r="L4051" s="14"/>
      <c r="M4051" s="14"/>
      <c r="N4051" s="14"/>
      <c r="O4051" s="14"/>
      <c r="Q4051" s="14" t="str">
        <f>IF(moras!H4043="SI", moras!C4043, "")</f>
        <v/>
      </c>
      <c r="R4051" s="14">
        <f>IF(moras!H4043="NO", moras!C4043, "")</f>
        <v>450000</v>
      </c>
      <c r="S4051" s="14">
        <f t="shared" si="66"/>
        <v>-450000</v>
      </c>
      <c r="T4051" s="14"/>
      <c r="U4051" s="14"/>
      <c r="V4051" s="14"/>
      <c r="W4051" s="14"/>
      <c r="X4051" s="14"/>
      <c r="Y4051" s="14"/>
      <c r="Z4051" s="14"/>
      <c r="AA4051" s="14"/>
      <c r="AB4051" s="14"/>
      <c r="AC4051" s="14"/>
      <c r="AD4051" s="14"/>
      <c r="AE4051" s="14"/>
      <c r="AF4051" s="14"/>
      <c r="AG4051" s="14"/>
      <c r="AH4051" s="14"/>
      <c r="AI4051" s="14"/>
      <c r="AJ4051" s="14"/>
      <c r="AK4051" s="14"/>
      <c r="AL4051" s="14"/>
    </row>
    <row r="4052" spans="1:38">
      <c r="A4052" s="14"/>
      <c r="B4052" s="14"/>
      <c r="C4052" s="14"/>
      <c r="D4052" s="14"/>
      <c r="E4052" s="14"/>
      <c r="F4052" s="14"/>
      <c r="G4052" s="14"/>
      <c r="H4052" s="14"/>
      <c r="I4052" s="14"/>
      <c r="J4052" s="14"/>
      <c r="K4052" s="14"/>
      <c r="L4052" s="14"/>
      <c r="M4052" s="14"/>
      <c r="N4052" s="14"/>
      <c r="O4052" s="14"/>
      <c r="Q4052" s="14" t="str">
        <f>IF(moras!H4044="SI", moras!C4044, "")</f>
        <v/>
      </c>
      <c r="R4052" s="14">
        <f>IF(moras!H4044="NO", moras!C4044, "")</f>
        <v>297046</v>
      </c>
      <c r="S4052" s="14">
        <f t="shared" si="66"/>
        <v>-297046</v>
      </c>
      <c r="T4052" s="14"/>
      <c r="U4052" s="14"/>
      <c r="V4052" s="14"/>
      <c r="W4052" s="14"/>
      <c r="X4052" s="14"/>
      <c r="Y4052" s="14"/>
      <c r="Z4052" s="14"/>
      <c r="AA4052" s="14"/>
      <c r="AB4052" s="14"/>
      <c r="AC4052" s="14"/>
      <c r="AD4052" s="14"/>
      <c r="AE4052" s="14"/>
      <c r="AF4052" s="14"/>
      <c r="AG4052" s="14"/>
      <c r="AH4052" s="14"/>
      <c r="AI4052" s="14"/>
      <c r="AJ4052" s="14"/>
      <c r="AK4052" s="14"/>
      <c r="AL4052" s="14"/>
    </row>
    <row r="4053" spans="1:38">
      <c r="A4053" s="14"/>
      <c r="B4053" s="14"/>
      <c r="C4053" s="14"/>
      <c r="D4053" s="14"/>
      <c r="E4053" s="14"/>
      <c r="F4053" s="14"/>
      <c r="G4053" s="14"/>
      <c r="H4053" s="14"/>
      <c r="I4053" s="14"/>
      <c r="J4053" s="14"/>
      <c r="K4053" s="14"/>
      <c r="L4053" s="14"/>
      <c r="M4053" s="14"/>
      <c r="N4053" s="14"/>
      <c r="O4053" s="14"/>
      <c r="Q4053" s="14" t="str">
        <f>IF(moras!H4045="SI", moras!C4045, "")</f>
        <v/>
      </c>
      <c r="R4053" s="14">
        <f>IF(moras!H4045="NO", moras!C4045, "")</f>
        <v>45500</v>
      </c>
      <c r="S4053" s="14">
        <f t="shared" si="66"/>
        <v>-45500</v>
      </c>
      <c r="T4053" s="14"/>
      <c r="U4053" s="14"/>
      <c r="V4053" s="14"/>
      <c r="W4053" s="14"/>
      <c r="X4053" s="14"/>
      <c r="Y4053" s="14"/>
      <c r="Z4053" s="14"/>
      <c r="AA4053" s="14"/>
      <c r="AB4053" s="14"/>
      <c r="AC4053" s="14"/>
      <c r="AD4053" s="14"/>
      <c r="AE4053" s="14"/>
      <c r="AF4053" s="14"/>
      <c r="AG4053" s="14"/>
      <c r="AH4053" s="14"/>
      <c r="AI4053" s="14"/>
      <c r="AJ4053" s="14"/>
      <c r="AK4053" s="14"/>
      <c r="AL4053" s="14"/>
    </row>
    <row r="4054" spans="1:38">
      <c r="A4054" s="14"/>
      <c r="B4054" s="14"/>
      <c r="C4054" s="14"/>
      <c r="D4054" s="14"/>
      <c r="E4054" s="14"/>
      <c r="F4054" s="14"/>
      <c r="G4054" s="14"/>
      <c r="H4054" s="14"/>
      <c r="I4054" s="14"/>
      <c r="J4054" s="14"/>
      <c r="K4054" s="14"/>
      <c r="L4054" s="14"/>
      <c r="M4054" s="14"/>
      <c r="N4054" s="14"/>
      <c r="O4054" s="14"/>
      <c r="Q4054" s="14" t="str">
        <f>IF(moras!H4046="SI", moras!C4046, "")</f>
        <v/>
      </c>
      <c r="R4054" s="14">
        <f>IF(moras!H4046="NO", moras!C4046, "")</f>
        <v>310740</v>
      </c>
      <c r="S4054" s="14">
        <f t="shared" si="66"/>
        <v>-310740</v>
      </c>
      <c r="T4054" s="14"/>
      <c r="U4054" s="14"/>
      <c r="V4054" s="14"/>
      <c r="W4054" s="14"/>
      <c r="X4054" s="14"/>
      <c r="Y4054" s="14"/>
      <c r="Z4054" s="14"/>
      <c r="AA4054" s="14"/>
      <c r="AB4054" s="14"/>
      <c r="AC4054" s="14"/>
      <c r="AD4054" s="14"/>
      <c r="AE4054" s="14"/>
      <c r="AF4054" s="14"/>
      <c r="AG4054" s="14"/>
      <c r="AH4054" s="14"/>
      <c r="AI4054" s="14"/>
      <c r="AJ4054" s="14"/>
      <c r="AK4054" s="14"/>
      <c r="AL4054" s="14"/>
    </row>
    <row r="4055" spans="1:38">
      <c r="A4055" s="14"/>
      <c r="B4055" s="14"/>
      <c r="C4055" s="14"/>
      <c r="D4055" s="14"/>
      <c r="E4055" s="14"/>
      <c r="F4055" s="14"/>
      <c r="G4055" s="14"/>
      <c r="H4055" s="14"/>
      <c r="I4055" s="14"/>
      <c r="J4055" s="14"/>
      <c r="K4055" s="14"/>
      <c r="L4055" s="14"/>
      <c r="M4055" s="14"/>
      <c r="N4055" s="14"/>
      <c r="O4055" s="14"/>
      <c r="Q4055" s="14" t="str">
        <f>IF(moras!H4047="SI", moras!C4047, "")</f>
        <v/>
      </c>
      <c r="R4055" s="14">
        <f>IF(moras!H4047="NO", moras!C4047, "")</f>
        <v>1739889.52</v>
      </c>
      <c r="S4055" s="14">
        <f t="shared" si="66"/>
        <v>-1739889.52</v>
      </c>
      <c r="T4055" s="14"/>
      <c r="U4055" s="14"/>
      <c r="V4055" s="14"/>
      <c r="W4055" s="14"/>
      <c r="X4055" s="14"/>
      <c r="Y4055" s="14"/>
      <c r="Z4055" s="14"/>
      <c r="AA4055" s="14"/>
      <c r="AB4055" s="14"/>
      <c r="AC4055" s="14"/>
      <c r="AD4055" s="14"/>
      <c r="AE4055" s="14"/>
      <c r="AF4055" s="14"/>
      <c r="AG4055" s="14"/>
      <c r="AH4055" s="14"/>
      <c r="AI4055" s="14"/>
      <c r="AJ4055" s="14"/>
      <c r="AK4055" s="14"/>
      <c r="AL4055" s="14"/>
    </row>
    <row r="4056" spans="1:38">
      <c r="A4056" s="14"/>
      <c r="B4056" s="14"/>
      <c r="C4056" s="14"/>
      <c r="D4056" s="14"/>
      <c r="E4056" s="14"/>
      <c r="F4056" s="14"/>
      <c r="G4056" s="14"/>
      <c r="H4056" s="14"/>
      <c r="I4056" s="14"/>
      <c r="J4056" s="14"/>
      <c r="K4056" s="14"/>
      <c r="L4056" s="14"/>
      <c r="M4056" s="14"/>
      <c r="N4056" s="14"/>
      <c r="O4056" s="14"/>
      <c r="Q4056" s="14" t="str">
        <f>IF(moras!H4048="SI", moras!C4048, "")</f>
        <v/>
      </c>
      <c r="R4056" s="14">
        <f>IF(moras!H4048="NO", moras!C4048, "")</f>
        <v>4453.22</v>
      </c>
      <c r="S4056" s="14">
        <f t="shared" si="66"/>
        <v>-4453.22</v>
      </c>
      <c r="T4056" s="14"/>
      <c r="U4056" s="14"/>
      <c r="V4056" s="14"/>
      <c r="W4056" s="14"/>
      <c r="X4056" s="14"/>
      <c r="Y4056" s="14"/>
      <c r="Z4056" s="14"/>
      <c r="AA4056" s="14"/>
      <c r="AB4056" s="14"/>
      <c r="AC4056" s="14"/>
      <c r="AD4056" s="14"/>
      <c r="AE4056" s="14"/>
      <c r="AF4056" s="14"/>
      <c r="AG4056" s="14"/>
      <c r="AH4056" s="14"/>
      <c r="AI4056" s="14"/>
      <c r="AJ4056" s="14"/>
      <c r="AK4056" s="14"/>
      <c r="AL4056" s="14"/>
    </row>
    <row r="4057" spans="1:38">
      <c r="A4057" s="14"/>
      <c r="B4057" s="14"/>
      <c r="C4057" s="14"/>
      <c r="D4057" s="14"/>
      <c r="E4057" s="14"/>
      <c r="F4057" s="14"/>
      <c r="G4057" s="14"/>
      <c r="H4057" s="14"/>
      <c r="I4057" s="14"/>
      <c r="J4057" s="14"/>
      <c r="K4057" s="14"/>
      <c r="L4057" s="14"/>
      <c r="M4057" s="14"/>
      <c r="N4057" s="14"/>
      <c r="O4057" s="14"/>
      <c r="Q4057" s="14" t="str">
        <f>IF(moras!H4049="SI", moras!C4049, "")</f>
        <v/>
      </c>
      <c r="R4057" s="14">
        <f>IF(moras!H4049="NO", moras!C4049, "")</f>
        <v>845279</v>
      </c>
      <c r="S4057" s="14">
        <f t="shared" si="66"/>
        <v>-845279</v>
      </c>
      <c r="T4057" s="14"/>
      <c r="U4057" s="14"/>
      <c r="V4057" s="14"/>
      <c r="W4057" s="14"/>
      <c r="X4057" s="14"/>
      <c r="Y4057" s="14"/>
      <c r="Z4057" s="14"/>
      <c r="AA4057" s="14"/>
      <c r="AB4057" s="14"/>
      <c r="AC4057" s="14"/>
      <c r="AD4057" s="14"/>
      <c r="AE4057" s="14"/>
      <c r="AF4057" s="14"/>
      <c r="AG4057" s="14"/>
      <c r="AH4057" s="14"/>
      <c r="AI4057" s="14"/>
      <c r="AJ4057" s="14"/>
      <c r="AK4057" s="14"/>
      <c r="AL4057" s="14"/>
    </row>
    <row r="4058" spans="1:38">
      <c r="A4058" s="14"/>
      <c r="B4058" s="14"/>
      <c r="C4058" s="14"/>
      <c r="D4058" s="14"/>
      <c r="E4058" s="14"/>
      <c r="F4058" s="14"/>
      <c r="G4058" s="14"/>
      <c r="H4058" s="14"/>
      <c r="I4058" s="14"/>
      <c r="J4058" s="14"/>
      <c r="K4058" s="14"/>
      <c r="L4058" s="14"/>
      <c r="M4058" s="14"/>
      <c r="N4058" s="14"/>
      <c r="O4058" s="14"/>
      <c r="Q4058" s="14" t="str">
        <f>IF(moras!H4050="SI", moras!C4050, "")</f>
        <v/>
      </c>
      <c r="R4058" s="14">
        <f>IF(moras!H4050="NO", moras!C4050, "")</f>
        <v>222000</v>
      </c>
      <c r="S4058" s="14">
        <f t="shared" si="66"/>
        <v>-222000</v>
      </c>
      <c r="T4058" s="14"/>
      <c r="U4058" s="14"/>
      <c r="V4058" s="14"/>
      <c r="W4058" s="14"/>
      <c r="X4058" s="14"/>
      <c r="Y4058" s="14"/>
      <c r="Z4058" s="14"/>
      <c r="AA4058" s="14"/>
      <c r="AB4058" s="14"/>
      <c r="AC4058" s="14"/>
      <c r="AD4058" s="14"/>
      <c r="AE4058" s="14"/>
      <c r="AF4058" s="14"/>
      <c r="AG4058" s="14"/>
      <c r="AH4058" s="14"/>
      <c r="AI4058" s="14"/>
      <c r="AJ4058" s="14"/>
      <c r="AK4058" s="14"/>
      <c r="AL4058" s="14"/>
    </row>
    <row r="4059" spans="1:38">
      <c r="A4059" s="14"/>
      <c r="B4059" s="14"/>
      <c r="C4059" s="14"/>
      <c r="D4059" s="14"/>
      <c r="E4059" s="14"/>
      <c r="F4059" s="14"/>
      <c r="G4059" s="14"/>
      <c r="H4059" s="14"/>
      <c r="I4059" s="14"/>
      <c r="J4059" s="14"/>
      <c r="K4059" s="14"/>
      <c r="L4059" s="14"/>
      <c r="M4059" s="14"/>
      <c r="N4059" s="14"/>
      <c r="O4059" s="14"/>
      <c r="Q4059" s="14" t="str">
        <f>IF(moras!H4051="SI", moras!C4051, "")</f>
        <v/>
      </c>
      <c r="R4059" s="14">
        <f>IF(moras!H4051="NO", moras!C4051, "")</f>
        <v>350672.26</v>
      </c>
      <c r="S4059" s="14">
        <f t="shared" si="66"/>
        <v>-350672.26</v>
      </c>
      <c r="T4059" s="14"/>
      <c r="U4059" s="14"/>
      <c r="V4059" s="14"/>
      <c r="W4059" s="14"/>
      <c r="X4059" s="14"/>
      <c r="Y4059" s="14"/>
      <c r="Z4059" s="14"/>
      <c r="AA4059" s="14"/>
      <c r="AB4059" s="14"/>
      <c r="AC4059" s="14"/>
      <c r="AD4059" s="14"/>
      <c r="AE4059" s="14"/>
      <c r="AF4059" s="14"/>
      <c r="AG4059" s="14"/>
      <c r="AH4059" s="14"/>
      <c r="AI4059" s="14"/>
      <c r="AJ4059" s="14"/>
      <c r="AK4059" s="14"/>
      <c r="AL4059" s="14"/>
    </row>
    <row r="4060" spans="1:38">
      <c r="A4060" s="14"/>
      <c r="B4060" s="14"/>
      <c r="C4060" s="14"/>
      <c r="D4060" s="14"/>
      <c r="E4060" s="14"/>
      <c r="F4060" s="14"/>
      <c r="G4060" s="14"/>
      <c r="H4060" s="14"/>
      <c r="I4060" s="14"/>
      <c r="J4060" s="14"/>
      <c r="K4060" s="14"/>
      <c r="L4060" s="14"/>
      <c r="M4060" s="14"/>
      <c r="N4060" s="14"/>
      <c r="O4060" s="14"/>
      <c r="Q4060" s="14" t="str">
        <f>IF(moras!H4052="SI", moras!C4052, "")</f>
        <v/>
      </c>
      <c r="R4060" s="14">
        <f>IF(moras!H4052="NO", moras!C4052, "")</f>
        <v>782348.4</v>
      </c>
      <c r="S4060" s="14">
        <f t="shared" si="66"/>
        <v>-782348.4</v>
      </c>
      <c r="T4060" s="14"/>
      <c r="U4060" s="14"/>
      <c r="V4060" s="14"/>
      <c r="W4060" s="14"/>
      <c r="X4060" s="14"/>
      <c r="Y4060" s="14"/>
      <c r="Z4060" s="14"/>
      <c r="AA4060" s="14"/>
      <c r="AB4060" s="14"/>
      <c r="AC4060" s="14"/>
      <c r="AD4060" s="14"/>
      <c r="AE4060" s="14"/>
      <c r="AF4060" s="14"/>
      <c r="AG4060" s="14"/>
      <c r="AH4060" s="14"/>
      <c r="AI4060" s="14"/>
      <c r="AJ4060" s="14"/>
      <c r="AK4060" s="14"/>
      <c r="AL4060" s="14"/>
    </row>
    <row r="4061" spans="1:38">
      <c r="A4061" s="14"/>
      <c r="B4061" s="14"/>
      <c r="C4061" s="14"/>
      <c r="D4061" s="14"/>
      <c r="E4061" s="14"/>
      <c r="F4061" s="14"/>
      <c r="G4061" s="14"/>
      <c r="H4061" s="14"/>
      <c r="I4061" s="14"/>
      <c r="J4061" s="14"/>
      <c r="K4061" s="14"/>
      <c r="L4061" s="14"/>
      <c r="M4061" s="14"/>
      <c r="N4061" s="14"/>
      <c r="O4061" s="14"/>
      <c r="Q4061" s="14" t="str">
        <f>IF(moras!H4053="SI", moras!C4053, "")</f>
        <v/>
      </c>
      <c r="R4061" s="14">
        <f>IF(moras!H4053="NO", moras!C4053, "")</f>
        <v>278030</v>
      </c>
      <c r="S4061" s="14">
        <f t="shared" si="66"/>
        <v>-278030</v>
      </c>
      <c r="T4061" s="14"/>
      <c r="U4061" s="14"/>
      <c r="V4061" s="14"/>
      <c r="W4061" s="14"/>
      <c r="X4061" s="14"/>
      <c r="Y4061" s="14"/>
      <c r="Z4061" s="14"/>
      <c r="AA4061" s="14"/>
      <c r="AB4061" s="14"/>
      <c r="AC4061" s="14"/>
      <c r="AD4061" s="14"/>
      <c r="AE4061" s="14"/>
      <c r="AF4061" s="14"/>
      <c r="AG4061" s="14"/>
      <c r="AH4061" s="14"/>
      <c r="AI4061" s="14"/>
      <c r="AJ4061" s="14"/>
      <c r="AK4061" s="14"/>
      <c r="AL4061" s="14"/>
    </row>
    <row r="4062" spans="1:38">
      <c r="A4062" s="14"/>
      <c r="B4062" s="14"/>
      <c r="C4062" s="14"/>
      <c r="D4062" s="14"/>
      <c r="E4062" s="14"/>
      <c r="F4062" s="14"/>
      <c r="G4062" s="14"/>
      <c r="H4062" s="14"/>
      <c r="I4062" s="14"/>
      <c r="J4062" s="14"/>
      <c r="K4062" s="14"/>
      <c r="L4062" s="14"/>
      <c r="M4062" s="14"/>
      <c r="N4062" s="14"/>
      <c r="O4062" s="14"/>
      <c r="Q4062" s="14" t="str">
        <f>IF(moras!H4054="SI", moras!C4054, "")</f>
        <v/>
      </c>
      <c r="R4062" s="14">
        <f>IF(moras!H4054="NO", moras!C4054, "")</f>
        <v>269309.07</v>
      </c>
      <c r="S4062" s="14">
        <f t="shared" si="66"/>
        <v>-269309.07</v>
      </c>
      <c r="T4062" s="14"/>
      <c r="U4062" s="14"/>
      <c r="V4062" s="14"/>
      <c r="W4062" s="14"/>
      <c r="X4062" s="14"/>
      <c r="Y4062" s="14"/>
      <c r="Z4062" s="14"/>
      <c r="AA4062" s="14"/>
      <c r="AB4062" s="14"/>
      <c r="AC4062" s="14"/>
      <c r="AD4062" s="14"/>
      <c r="AE4062" s="14"/>
      <c r="AF4062" s="14"/>
      <c r="AG4062" s="14"/>
      <c r="AH4062" s="14"/>
      <c r="AI4062" s="14"/>
      <c r="AJ4062" s="14"/>
      <c r="AK4062" s="14"/>
      <c r="AL4062" s="14"/>
    </row>
    <row r="4063" spans="1:38">
      <c r="A4063" s="14"/>
      <c r="B4063" s="14"/>
      <c r="C4063" s="14"/>
      <c r="D4063" s="14"/>
      <c r="E4063" s="14"/>
      <c r="F4063" s="14"/>
      <c r="G4063" s="14"/>
      <c r="H4063" s="14"/>
      <c r="I4063" s="14"/>
      <c r="J4063" s="14"/>
      <c r="K4063" s="14"/>
      <c r="L4063" s="14"/>
      <c r="M4063" s="14"/>
      <c r="N4063" s="14"/>
      <c r="O4063" s="14"/>
      <c r="Q4063" s="14" t="str">
        <f>IF(moras!H4055="SI", moras!C4055, "")</f>
        <v/>
      </c>
      <c r="R4063" s="14">
        <f>IF(moras!H4055="NO", moras!C4055, "")</f>
        <v>742483</v>
      </c>
      <c r="S4063" s="14">
        <f t="shared" si="66"/>
        <v>-742483</v>
      </c>
      <c r="T4063" s="14"/>
      <c r="U4063" s="14"/>
      <c r="V4063" s="14"/>
      <c r="W4063" s="14"/>
      <c r="X4063" s="14"/>
      <c r="Y4063" s="14"/>
      <c r="Z4063" s="14"/>
      <c r="AA4063" s="14"/>
      <c r="AB4063" s="14"/>
      <c r="AC4063" s="14"/>
      <c r="AD4063" s="14"/>
      <c r="AE4063" s="14"/>
      <c r="AF4063" s="14"/>
      <c r="AG4063" s="14"/>
      <c r="AH4063" s="14"/>
      <c r="AI4063" s="14"/>
      <c r="AJ4063" s="14"/>
      <c r="AK4063" s="14"/>
      <c r="AL4063" s="14"/>
    </row>
    <row r="4064" spans="1:38">
      <c r="A4064" s="14"/>
      <c r="B4064" s="14"/>
      <c r="C4064" s="14"/>
      <c r="D4064" s="14"/>
      <c r="E4064" s="14"/>
      <c r="F4064" s="14"/>
      <c r="G4064" s="14"/>
      <c r="H4064" s="14"/>
      <c r="I4064" s="14"/>
      <c r="J4064" s="14"/>
      <c r="K4064" s="14"/>
      <c r="L4064" s="14"/>
      <c r="M4064" s="14"/>
      <c r="N4064" s="14"/>
      <c r="O4064" s="14"/>
      <c r="Q4064" s="14">
        <f>IF(moras!H4056="SI", moras!C4056, "")</f>
        <v>566297</v>
      </c>
      <c r="R4064" s="14" t="str">
        <f>IF(moras!H4056="NO", moras!C4056, "")</f>
        <v/>
      </c>
      <c r="S4064" s="14" t="e">
        <f t="shared" si="66"/>
        <v>#VALUE!</v>
      </c>
      <c r="T4064" s="14"/>
      <c r="U4064" s="14"/>
      <c r="V4064" s="14"/>
      <c r="W4064" s="14"/>
      <c r="X4064" s="14"/>
      <c r="Y4064" s="14"/>
      <c r="Z4064" s="14"/>
      <c r="AA4064" s="14"/>
      <c r="AB4064" s="14"/>
      <c r="AC4064" s="14"/>
      <c r="AD4064" s="14"/>
      <c r="AE4064" s="14"/>
      <c r="AF4064" s="14"/>
      <c r="AG4064" s="14"/>
      <c r="AH4064" s="14"/>
      <c r="AI4064" s="14"/>
      <c r="AJ4064" s="14"/>
      <c r="AK4064" s="14"/>
      <c r="AL4064" s="14"/>
    </row>
    <row r="4065" spans="1:38">
      <c r="A4065" s="14"/>
      <c r="B4065" s="14"/>
      <c r="C4065" s="14"/>
      <c r="D4065" s="14"/>
      <c r="E4065" s="14"/>
      <c r="F4065" s="14"/>
      <c r="G4065" s="14"/>
      <c r="H4065" s="14"/>
      <c r="I4065" s="14"/>
      <c r="J4065" s="14"/>
      <c r="K4065" s="14"/>
      <c r="L4065" s="14"/>
      <c r="M4065" s="14"/>
      <c r="N4065" s="14"/>
      <c r="O4065" s="14"/>
      <c r="Q4065" s="14" t="str">
        <f>IF(moras!H4057="SI", moras!C4057, "")</f>
        <v/>
      </c>
      <c r="R4065" s="14">
        <f>IF(moras!H4057="NO", moras!C4057, "")</f>
        <v>816719</v>
      </c>
      <c r="S4065" s="14">
        <f t="shared" si="66"/>
        <v>-816719</v>
      </c>
      <c r="T4065" s="14"/>
      <c r="U4065" s="14"/>
      <c r="V4065" s="14"/>
      <c r="W4065" s="14"/>
      <c r="X4065" s="14"/>
      <c r="Y4065" s="14"/>
      <c r="Z4065" s="14"/>
      <c r="AA4065" s="14"/>
      <c r="AB4065" s="14"/>
      <c r="AC4065" s="14"/>
      <c r="AD4065" s="14"/>
      <c r="AE4065" s="14"/>
      <c r="AF4065" s="14"/>
      <c r="AG4065" s="14"/>
      <c r="AH4065" s="14"/>
      <c r="AI4065" s="14"/>
      <c r="AJ4065" s="14"/>
      <c r="AK4065" s="14"/>
      <c r="AL4065" s="14"/>
    </row>
    <row r="4066" spans="1:38">
      <c r="A4066" s="14"/>
      <c r="B4066" s="14"/>
      <c r="C4066" s="14"/>
      <c r="D4066" s="14"/>
      <c r="E4066" s="14"/>
      <c r="F4066" s="14"/>
      <c r="G4066" s="14"/>
      <c r="H4066" s="14"/>
      <c r="I4066" s="14"/>
      <c r="J4066" s="14"/>
      <c r="K4066" s="14"/>
      <c r="L4066" s="14"/>
      <c r="M4066" s="14"/>
      <c r="N4066" s="14"/>
      <c r="O4066" s="14"/>
      <c r="Q4066" s="14" t="str">
        <f>IF(moras!H4058="SI", moras!C4058, "")</f>
        <v/>
      </c>
      <c r="R4066" s="14">
        <f>IF(moras!H4058="NO", moras!C4058, "")</f>
        <v>818075.21</v>
      </c>
      <c r="S4066" s="14">
        <f t="shared" si="66"/>
        <v>-818075.21</v>
      </c>
      <c r="T4066" s="14"/>
      <c r="U4066" s="14"/>
      <c r="V4066" s="14"/>
      <c r="W4066" s="14"/>
      <c r="X4066" s="14"/>
      <c r="Y4066" s="14"/>
      <c r="Z4066" s="14"/>
      <c r="AA4066" s="14"/>
      <c r="AB4066" s="14"/>
      <c r="AC4066" s="14"/>
      <c r="AD4066" s="14"/>
      <c r="AE4066" s="14"/>
      <c r="AF4066" s="14"/>
      <c r="AG4066" s="14"/>
      <c r="AH4066" s="14"/>
      <c r="AI4066" s="14"/>
      <c r="AJ4066" s="14"/>
      <c r="AK4066" s="14"/>
      <c r="AL4066" s="14"/>
    </row>
    <row r="4067" spans="1:38">
      <c r="A4067" s="14"/>
      <c r="B4067" s="14"/>
      <c r="C4067" s="14"/>
      <c r="D4067" s="14"/>
      <c r="E4067" s="14"/>
      <c r="F4067" s="14"/>
      <c r="G4067" s="14"/>
      <c r="H4067" s="14"/>
      <c r="I4067" s="14"/>
      <c r="J4067" s="14"/>
      <c r="K4067" s="14"/>
      <c r="L4067" s="14"/>
      <c r="M4067" s="14"/>
      <c r="N4067" s="14"/>
      <c r="O4067" s="14"/>
      <c r="Q4067" s="14" t="str">
        <f>IF(moras!H4059="SI", moras!C4059, "")</f>
        <v/>
      </c>
      <c r="R4067" s="14">
        <f>IF(moras!H4059="NO", moras!C4059, "")</f>
        <v>312500</v>
      </c>
      <c r="S4067" s="14">
        <f t="shared" si="66"/>
        <v>-312500</v>
      </c>
      <c r="T4067" s="14"/>
      <c r="U4067" s="14"/>
      <c r="V4067" s="14"/>
      <c r="W4067" s="14"/>
      <c r="X4067" s="14"/>
      <c r="Y4067" s="14"/>
      <c r="Z4067" s="14"/>
      <c r="AA4067" s="14"/>
      <c r="AB4067" s="14"/>
      <c r="AC4067" s="14"/>
      <c r="AD4067" s="14"/>
      <c r="AE4067" s="14"/>
      <c r="AF4067" s="14"/>
      <c r="AG4067" s="14"/>
      <c r="AH4067" s="14"/>
      <c r="AI4067" s="14"/>
      <c r="AJ4067" s="14"/>
      <c r="AK4067" s="14"/>
      <c r="AL4067" s="14"/>
    </row>
    <row r="4068" spans="1:38">
      <c r="A4068" s="14"/>
      <c r="B4068" s="14"/>
      <c r="C4068" s="14"/>
      <c r="D4068" s="14"/>
      <c r="E4068" s="14"/>
      <c r="F4068" s="14"/>
      <c r="G4068" s="14"/>
      <c r="H4068" s="14"/>
      <c r="I4068" s="14"/>
      <c r="J4068" s="14"/>
      <c r="K4068" s="14"/>
      <c r="L4068" s="14"/>
      <c r="M4068" s="14"/>
      <c r="N4068" s="14"/>
      <c r="O4068" s="14"/>
      <c r="Q4068" s="14" t="str">
        <f>IF(moras!H4060="SI", moras!C4060, "")</f>
        <v/>
      </c>
      <c r="R4068" s="14">
        <f>IF(moras!H4060="NO", moras!C4060, "")</f>
        <v>278030</v>
      </c>
      <c r="S4068" s="14">
        <f t="shared" si="66"/>
        <v>-278030</v>
      </c>
      <c r="T4068" s="14"/>
      <c r="U4068" s="14"/>
      <c r="V4068" s="14"/>
      <c r="W4068" s="14"/>
      <c r="X4068" s="14"/>
      <c r="Y4068" s="14"/>
      <c r="Z4068" s="14"/>
      <c r="AA4068" s="14"/>
      <c r="AB4068" s="14"/>
      <c r="AC4068" s="14"/>
      <c r="AD4068" s="14"/>
      <c r="AE4068" s="14"/>
      <c r="AF4068" s="14"/>
      <c r="AG4068" s="14"/>
      <c r="AH4068" s="14"/>
      <c r="AI4068" s="14"/>
      <c r="AJ4068" s="14"/>
      <c r="AK4068" s="14"/>
      <c r="AL4068" s="14"/>
    </row>
    <row r="4069" spans="1:38">
      <c r="A4069" s="14"/>
      <c r="B4069" s="14"/>
      <c r="C4069" s="14"/>
      <c r="D4069" s="14"/>
      <c r="E4069" s="14"/>
      <c r="F4069" s="14"/>
      <c r="G4069" s="14"/>
      <c r="H4069" s="14"/>
      <c r="I4069" s="14"/>
      <c r="J4069" s="14"/>
      <c r="K4069" s="14"/>
      <c r="L4069" s="14"/>
      <c r="M4069" s="14"/>
      <c r="N4069" s="14"/>
      <c r="O4069" s="14"/>
      <c r="Q4069" s="14" t="str">
        <f>IF(moras!H4061="SI", moras!C4061, "")</f>
        <v/>
      </c>
      <c r="R4069" s="14">
        <f>IF(moras!H4061="NO", moras!C4061, "")</f>
        <v>354060.87</v>
      </c>
      <c r="S4069" s="14">
        <f t="shared" si="66"/>
        <v>-354060.87</v>
      </c>
      <c r="T4069" s="14"/>
      <c r="U4069" s="14"/>
      <c r="V4069" s="14"/>
      <c r="W4069" s="14"/>
      <c r="X4069" s="14"/>
      <c r="Y4069" s="14"/>
      <c r="Z4069" s="14"/>
      <c r="AA4069" s="14"/>
      <c r="AB4069" s="14"/>
      <c r="AC4069" s="14"/>
      <c r="AD4069" s="14"/>
      <c r="AE4069" s="14"/>
      <c r="AF4069" s="14"/>
      <c r="AG4069" s="14"/>
      <c r="AH4069" s="14"/>
      <c r="AI4069" s="14"/>
      <c r="AJ4069" s="14"/>
      <c r="AK4069" s="14"/>
      <c r="AL4069" s="14"/>
    </row>
    <row r="4070" spans="1:38">
      <c r="A4070" s="14"/>
      <c r="B4070" s="14"/>
      <c r="C4070" s="14"/>
      <c r="D4070" s="14"/>
      <c r="E4070" s="14"/>
      <c r="F4070" s="14"/>
      <c r="G4070" s="14"/>
      <c r="H4070" s="14"/>
      <c r="I4070" s="14"/>
      <c r="J4070" s="14"/>
      <c r="K4070" s="14"/>
      <c r="L4070" s="14"/>
      <c r="M4070" s="14"/>
      <c r="N4070" s="14"/>
      <c r="O4070" s="14"/>
      <c r="Q4070" s="14" t="str">
        <f>IF(moras!H4062="SI", moras!C4062, "")</f>
        <v/>
      </c>
      <c r="R4070" s="14">
        <f>IF(moras!H4062="NO", moras!C4062, "")</f>
        <v>585035.6</v>
      </c>
      <c r="S4070" s="14">
        <f t="shared" si="66"/>
        <v>-585035.6</v>
      </c>
      <c r="T4070" s="14"/>
      <c r="U4070" s="14"/>
      <c r="V4070" s="14"/>
      <c r="W4070" s="14"/>
      <c r="X4070" s="14"/>
      <c r="Y4070" s="14"/>
      <c r="Z4070" s="14"/>
      <c r="AA4070" s="14"/>
      <c r="AB4070" s="14"/>
      <c r="AC4070" s="14"/>
      <c r="AD4070" s="14"/>
      <c r="AE4070" s="14"/>
      <c r="AF4070" s="14"/>
      <c r="AG4070" s="14"/>
      <c r="AH4070" s="14"/>
      <c r="AI4070" s="14"/>
      <c r="AJ4070" s="14"/>
      <c r="AK4070" s="14"/>
      <c r="AL4070" s="14"/>
    </row>
    <row r="4071" spans="1:38">
      <c r="A4071" s="14"/>
      <c r="B4071" s="14"/>
      <c r="C4071" s="14"/>
      <c r="D4071" s="14"/>
      <c r="E4071" s="14"/>
      <c r="F4071" s="14"/>
      <c r="G4071" s="14"/>
      <c r="H4071" s="14"/>
      <c r="I4071" s="14"/>
      <c r="J4071" s="14"/>
      <c r="K4071" s="14"/>
      <c r="L4071" s="14"/>
      <c r="M4071" s="14"/>
      <c r="N4071" s="14"/>
      <c r="O4071" s="14"/>
      <c r="Q4071" s="14" t="str">
        <f>IF(moras!H4063="SI", moras!C4063, "")</f>
        <v/>
      </c>
      <c r="R4071" s="14">
        <f>IF(moras!H4063="NO", moras!C4063, "")</f>
        <v>120498.44</v>
      </c>
      <c r="S4071" s="14">
        <f t="shared" si="66"/>
        <v>-120498.44</v>
      </c>
      <c r="T4071" s="14"/>
      <c r="U4071" s="14"/>
      <c r="V4071" s="14"/>
      <c r="W4071" s="14"/>
      <c r="X4071" s="14"/>
      <c r="Y4071" s="14"/>
      <c r="Z4071" s="14"/>
      <c r="AA4071" s="14"/>
      <c r="AB4071" s="14"/>
      <c r="AC4071" s="14"/>
      <c r="AD4071" s="14"/>
      <c r="AE4071" s="14"/>
      <c r="AF4071" s="14"/>
      <c r="AG4071" s="14"/>
      <c r="AH4071" s="14"/>
      <c r="AI4071" s="14"/>
      <c r="AJ4071" s="14"/>
      <c r="AK4071" s="14"/>
      <c r="AL4071" s="14"/>
    </row>
    <row r="4072" spans="1:38">
      <c r="A4072" s="14"/>
      <c r="B4072" s="14"/>
      <c r="C4072" s="14"/>
      <c r="D4072" s="14"/>
      <c r="E4072" s="14"/>
      <c r="F4072" s="14"/>
      <c r="G4072" s="14"/>
      <c r="H4072" s="14"/>
      <c r="I4072" s="14"/>
      <c r="J4072" s="14"/>
      <c r="K4072" s="14"/>
      <c r="L4072" s="14"/>
      <c r="M4072" s="14"/>
      <c r="N4072" s="14"/>
      <c r="O4072" s="14"/>
      <c r="Q4072" s="14" t="str">
        <f>IF(moras!H4064="SI", moras!C4064, "")</f>
        <v/>
      </c>
      <c r="R4072" s="14">
        <f>IF(moras!H4064="NO", moras!C4064, "")</f>
        <v>728961.19</v>
      </c>
      <c r="S4072" s="14">
        <f t="shared" si="66"/>
        <v>-728961.19</v>
      </c>
      <c r="T4072" s="14"/>
      <c r="U4072" s="14"/>
      <c r="V4072" s="14"/>
      <c r="W4072" s="14"/>
      <c r="X4072" s="14"/>
      <c r="Y4072" s="14"/>
      <c r="Z4072" s="14"/>
      <c r="AA4072" s="14"/>
      <c r="AB4072" s="14"/>
      <c r="AC4072" s="14"/>
      <c r="AD4072" s="14"/>
      <c r="AE4072" s="14"/>
      <c r="AF4072" s="14"/>
      <c r="AG4072" s="14"/>
      <c r="AH4072" s="14"/>
      <c r="AI4072" s="14"/>
      <c r="AJ4072" s="14"/>
      <c r="AK4072" s="14"/>
      <c r="AL4072" s="14"/>
    </row>
    <row r="4073" spans="1:38">
      <c r="A4073" s="14"/>
      <c r="B4073" s="14"/>
      <c r="C4073" s="14"/>
      <c r="D4073" s="14"/>
      <c r="E4073" s="14"/>
      <c r="F4073" s="14"/>
      <c r="G4073" s="14"/>
      <c r="H4073" s="14"/>
      <c r="I4073" s="14"/>
      <c r="J4073" s="14"/>
      <c r="K4073" s="14"/>
      <c r="L4073" s="14"/>
      <c r="M4073" s="14"/>
      <c r="N4073" s="14"/>
      <c r="O4073" s="14"/>
      <c r="Q4073" s="14" t="str">
        <f>IF(moras!H4065="SI", moras!C4065, "")</f>
        <v/>
      </c>
      <c r="R4073" s="14">
        <f>IF(moras!H4065="NO", moras!C4065, "")</f>
        <v>787001</v>
      </c>
      <c r="S4073" s="14">
        <f t="shared" si="66"/>
        <v>-787001</v>
      </c>
      <c r="T4073" s="14"/>
      <c r="U4073" s="14"/>
      <c r="V4073" s="14"/>
      <c r="W4073" s="14"/>
      <c r="X4073" s="14"/>
      <c r="Y4073" s="14"/>
      <c r="Z4073" s="14"/>
      <c r="AA4073" s="14"/>
      <c r="AB4073" s="14"/>
      <c r="AC4073" s="14"/>
      <c r="AD4073" s="14"/>
      <c r="AE4073" s="14"/>
      <c r="AF4073" s="14"/>
      <c r="AG4073" s="14"/>
      <c r="AH4073" s="14"/>
      <c r="AI4073" s="14"/>
      <c r="AJ4073" s="14"/>
      <c r="AK4073" s="14"/>
      <c r="AL4073" s="14"/>
    </row>
    <row r="4074" spans="1:38">
      <c r="A4074" s="14"/>
      <c r="B4074" s="14"/>
      <c r="C4074" s="14"/>
      <c r="D4074" s="14"/>
      <c r="E4074" s="14"/>
      <c r="F4074" s="14"/>
      <c r="G4074" s="14"/>
      <c r="H4074" s="14"/>
      <c r="I4074" s="14"/>
      <c r="J4074" s="14"/>
      <c r="K4074" s="14"/>
      <c r="L4074" s="14"/>
      <c r="M4074" s="14"/>
      <c r="N4074" s="14"/>
      <c r="O4074" s="14"/>
      <c r="Q4074" s="14" t="str">
        <f>IF(moras!H4066="SI", moras!C4066, "")</f>
        <v/>
      </c>
      <c r="R4074" s="14">
        <f>IF(moras!H4066="NO", moras!C4066, "")</f>
        <v>589997</v>
      </c>
      <c r="S4074" s="14">
        <f t="shared" si="66"/>
        <v>-589997</v>
      </c>
      <c r="T4074" s="14"/>
      <c r="U4074" s="14"/>
      <c r="V4074" s="14"/>
      <c r="W4074" s="14"/>
      <c r="X4074" s="14"/>
      <c r="Y4074" s="14"/>
      <c r="Z4074" s="14"/>
      <c r="AA4074" s="14"/>
      <c r="AB4074" s="14"/>
      <c r="AC4074" s="14"/>
      <c r="AD4074" s="14"/>
      <c r="AE4074" s="14"/>
      <c r="AF4074" s="14"/>
      <c r="AG4074" s="14"/>
      <c r="AH4074" s="14"/>
      <c r="AI4074" s="14"/>
      <c r="AJ4074" s="14"/>
      <c r="AK4074" s="14"/>
      <c r="AL4074" s="14"/>
    </row>
    <row r="4075" spans="1:38">
      <c r="A4075" s="14"/>
      <c r="B4075" s="14"/>
      <c r="C4075" s="14"/>
      <c r="D4075" s="14"/>
      <c r="E4075" s="14"/>
      <c r="F4075" s="14"/>
      <c r="G4075" s="14"/>
      <c r="H4075" s="14"/>
      <c r="I4075" s="14"/>
      <c r="J4075" s="14"/>
      <c r="K4075" s="14"/>
      <c r="L4075" s="14"/>
      <c r="M4075" s="14"/>
      <c r="N4075" s="14"/>
      <c r="O4075" s="14"/>
      <c r="Q4075" s="14" t="str">
        <f>IF(moras!H4067="SI", moras!C4067, "")</f>
        <v/>
      </c>
      <c r="R4075" s="14">
        <f>IF(moras!H4067="NO", moras!C4067, "")</f>
        <v>278031</v>
      </c>
      <c r="S4075" s="14">
        <f t="shared" si="66"/>
        <v>-278031</v>
      </c>
      <c r="T4075" s="14"/>
      <c r="U4075" s="14"/>
      <c r="V4075" s="14"/>
      <c r="W4075" s="14"/>
      <c r="X4075" s="14"/>
      <c r="Y4075" s="14"/>
      <c r="Z4075" s="14"/>
      <c r="AA4075" s="14"/>
      <c r="AB4075" s="14"/>
      <c r="AC4075" s="14"/>
      <c r="AD4075" s="14"/>
      <c r="AE4075" s="14"/>
      <c r="AF4075" s="14"/>
      <c r="AG4075" s="14"/>
      <c r="AH4075" s="14"/>
      <c r="AI4075" s="14"/>
      <c r="AJ4075" s="14"/>
      <c r="AK4075" s="14"/>
      <c r="AL4075" s="14"/>
    </row>
    <row r="4076" spans="1:38">
      <c r="A4076" s="14"/>
      <c r="B4076" s="14"/>
      <c r="C4076" s="14"/>
      <c r="D4076" s="14"/>
      <c r="E4076" s="14"/>
      <c r="F4076" s="14"/>
      <c r="G4076" s="14"/>
      <c r="H4076" s="14"/>
      <c r="I4076" s="14"/>
      <c r="J4076" s="14"/>
      <c r="K4076" s="14"/>
      <c r="L4076" s="14"/>
      <c r="M4076" s="14"/>
      <c r="N4076" s="14"/>
      <c r="O4076" s="14"/>
      <c r="Q4076" s="14" t="str">
        <f>IF(moras!H4068="SI", moras!C4068, "")</f>
        <v/>
      </c>
      <c r="R4076" s="14">
        <f>IF(moras!H4068="NO", moras!C4068, "")</f>
        <v>450368.88</v>
      </c>
      <c r="S4076" s="14">
        <f t="shared" si="66"/>
        <v>-450368.88</v>
      </c>
      <c r="T4076" s="14"/>
      <c r="U4076" s="14"/>
      <c r="V4076" s="14"/>
      <c r="W4076" s="14"/>
      <c r="X4076" s="14"/>
      <c r="Y4076" s="14"/>
      <c r="Z4076" s="14"/>
      <c r="AA4076" s="14"/>
      <c r="AB4076" s="14"/>
      <c r="AC4076" s="14"/>
      <c r="AD4076" s="14"/>
      <c r="AE4076" s="14"/>
      <c r="AF4076" s="14"/>
      <c r="AG4076" s="14"/>
      <c r="AH4076" s="14"/>
      <c r="AI4076" s="14"/>
      <c r="AJ4076" s="14"/>
      <c r="AK4076" s="14"/>
      <c r="AL4076" s="14"/>
    </row>
    <row r="4077" spans="1:38">
      <c r="A4077" s="14"/>
      <c r="B4077" s="14"/>
      <c r="C4077" s="14"/>
      <c r="D4077" s="14"/>
      <c r="E4077" s="14"/>
      <c r="F4077" s="14"/>
      <c r="G4077" s="14"/>
      <c r="H4077" s="14"/>
      <c r="I4077" s="14"/>
      <c r="J4077" s="14"/>
      <c r="K4077" s="14"/>
      <c r="L4077" s="14"/>
      <c r="M4077" s="14"/>
      <c r="N4077" s="14"/>
      <c r="O4077" s="14"/>
      <c r="Q4077" s="14" t="str">
        <f>IF(moras!H4069="SI", moras!C4069, "")</f>
        <v/>
      </c>
      <c r="R4077" s="14">
        <f>IF(moras!H4069="NO", moras!C4069, "")</f>
        <v>800000</v>
      </c>
      <c r="S4077" s="14">
        <f t="shared" si="66"/>
        <v>-800000</v>
      </c>
      <c r="T4077" s="14"/>
      <c r="U4077" s="14"/>
      <c r="V4077" s="14"/>
      <c r="W4077" s="14"/>
      <c r="X4077" s="14"/>
      <c r="Y4077" s="14"/>
      <c r="Z4077" s="14"/>
      <c r="AA4077" s="14"/>
      <c r="AB4077" s="14"/>
      <c r="AC4077" s="14"/>
      <c r="AD4077" s="14"/>
      <c r="AE4077" s="14"/>
      <c r="AF4077" s="14"/>
      <c r="AG4077" s="14"/>
      <c r="AH4077" s="14"/>
      <c r="AI4077" s="14"/>
      <c r="AJ4077" s="14"/>
      <c r="AK4077" s="14"/>
      <c r="AL4077" s="14"/>
    </row>
    <row r="4078" spans="1:38">
      <c r="A4078" s="14"/>
      <c r="B4078" s="14"/>
      <c r="C4078" s="14"/>
      <c r="D4078" s="14"/>
      <c r="E4078" s="14"/>
      <c r="F4078" s="14"/>
      <c r="G4078" s="14"/>
      <c r="H4078" s="14"/>
      <c r="I4078" s="14"/>
      <c r="J4078" s="14"/>
      <c r="K4078" s="14"/>
      <c r="L4078" s="14"/>
      <c r="M4078" s="14"/>
      <c r="N4078" s="14"/>
      <c r="O4078" s="14"/>
      <c r="Q4078" s="14">
        <f>IF(moras!H4070="SI", moras!C4070, "")</f>
        <v>394263</v>
      </c>
      <c r="R4078" s="14" t="str">
        <f>IF(moras!H4070="NO", moras!C4070, "")</f>
        <v/>
      </c>
      <c r="S4078" s="14" t="e">
        <f t="shared" si="66"/>
        <v>#VALUE!</v>
      </c>
      <c r="T4078" s="14"/>
      <c r="U4078" s="14"/>
      <c r="V4078" s="14"/>
      <c r="W4078" s="14"/>
      <c r="X4078" s="14"/>
      <c r="Y4078" s="14"/>
      <c r="Z4078" s="14"/>
      <c r="AA4078" s="14"/>
      <c r="AB4078" s="14"/>
      <c r="AC4078" s="14"/>
      <c r="AD4078" s="14"/>
      <c r="AE4078" s="14"/>
      <c r="AF4078" s="14"/>
      <c r="AG4078" s="14"/>
      <c r="AH4078" s="14"/>
      <c r="AI4078" s="14"/>
      <c r="AJ4078" s="14"/>
      <c r="AK4078" s="14"/>
      <c r="AL4078" s="14"/>
    </row>
    <row r="4079" spans="1:38">
      <c r="A4079" s="14"/>
      <c r="B4079" s="14"/>
      <c r="C4079" s="14"/>
      <c r="D4079" s="14"/>
      <c r="E4079" s="14"/>
      <c r="F4079" s="14"/>
      <c r="G4079" s="14"/>
      <c r="H4079" s="14"/>
      <c r="I4079" s="14"/>
      <c r="J4079" s="14"/>
      <c r="K4079" s="14"/>
      <c r="L4079" s="14"/>
      <c r="M4079" s="14"/>
      <c r="N4079" s="14"/>
      <c r="O4079" s="14"/>
      <c r="Q4079" s="14">
        <f>IF(moras!H4071="SI", moras!C4071, "")</f>
        <v>145210</v>
      </c>
      <c r="R4079" s="14" t="str">
        <f>IF(moras!H4071="NO", moras!C4071, "")</f>
        <v/>
      </c>
      <c r="S4079" s="14" t="e">
        <f t="shared" si="66"/>
        <v>#VALUE!</v>
      </c>
      <c r="T4079" s="14"/>
      <c r="U4079" s="14"/>
      <c r="V4079" s="14"/>
      <c r="W4079" s="14"/>
      <c r="X4079" s="14"/>
      <c r="Y4079" s="14"/>
      <c r="Z4079" s="14"/>
      <c r="AA4079" s="14"/>
      <c r="AB4079" s="14"/>
      <c r="AC4079" s="14"/>
      <c r="AD4079" s="14"/>
      <c r="AE4079" s="14"/>
      <c r="AF4079" s="14"/>
      <c r="AG4079" s="14"/>
      <c r="AH4079" s="14"/>
      <c r="AI4079" s="14"/>
      <c r="AJ4079" s="14"/>
      <c r="AK4079" s="14"/>
      <c r="AL4079" s="14"/>
    </row>
    <row r="4080" spans="1:38">
      <c r="A4080" s="14"/>
      <c r="B4080" s="14"/>
      <c r="C4080" s="14"/>
      <c r="D4080" s="14"/>
      <c r="E4080" s="14"/>
      <c r="F4080" s="14"/>
      <c r="G4080" s="14"/>
      <c r="H4080" s="14"/>
      <c r="I4080" s="14"/>
      <c r="J4080" s="14"/>
      <c r="K4080" s="14"/>
      <c r="L4080" s="14"/>
      <c r="M4080" s="14"/>
      <c r="N4080" s="14"/>
      <c r="O4080" s="14"/>
      <c r="Q4080" s="14" t="str">
        <f>IF(moras!H4072="SI", moras!C4072, "")</f>
        <v/>
      </c>
      <c r="R4080" s="14">
        <f>IF(moras!H4072="NO", moras!C4072, "")</f>
        <v>381127</v>
      </c>
      <c r="S4080" s="14">
        <f t="shared" si="66"/>
        <v>-381127</v>
      </c>
      <c r="T4080" s="14"/>
      <c r="U4080" s="14"/>
      <c r="V4080" s="14"/>
      <c r="W4080" s="14"/>
      <c r="X4080" s="14"/>
      <c r="Y4080" s="14"/>
      <c r="Z4080" s="14"/>
      <c r="AA4080" s="14"/>
      <c r="AB4080" s="14"/>
      <c r="AC4080" s="14"/>
      <c r="AD4080" s="14"/>
      <c r="AE4080" s="14"/>
      <c r="AF4080" s="14"/>
      <c r="AG4080" s="14"/>
      <c r="AH4080" s="14"/>
      <c r="AI4080" s="14"/>
      <c r="AJ4080" s="14"/>
      <c r="AK4080" s="14"/>
      <c r="AL4080" s="14"/>
    </row>
    <row r="4081" spans="1:38">
      <c r="A4081" s="14"/>
      <c r="B4081" s="14"/>
      <c r="C4081" s="14"/>
      <c r="D4081" s="14"/>
      <c r="E4081" s="14"/>
      <c r="F4081" s="14"/>
      <c r="G4081" s="14"/>
      <c r="H4081" s="14"/>
      <c r="I4081" s="14"/>
      <c r="J4081" s="14"/>
      <c r="K4081" s="14"/>
      <c r="L4081" s="14"/>
      <c r="M4081" s="14"/>
      <c r="N4081" s="14"/>
      <c r="O4081" s="14"/>
      <c r="Q4081" s="14" t="str">
        <f>IF(moras!H4073="SI", moras!C4073, "")</f>
        <v/>
      </c>
      <c r="R4081" s="14">
        <f>IF(moras!H4073="NO", moras!C4073, "")</f>
        <v>674607.4</v>
      </c>
      <c r="S4081" s="14">
        <f t="shared" si="66"/>
        <v>-674607.4</v>
      </c>
      <c r="T4081" s="14"/>
      <c r="U4081" s="14"/>
      <c r="V4081" s="14"/>
      <c r="W4081" s="14"/>
      <c r="X4081" s="14"/>
      <c r="Y4081" s="14"/>
      <c r="Z4081" s="14"/>
      <c r="AA4081" s="14"/>
      <c r="AB4081" s="14"/>
      <c r="AC4081" s="14"/>
      <c r="AD4081" s="14"/>
      <c r="AE4081" s="14"/>
      <c r="AF4081" s="14"/>
      <c r="AG4081" s="14"/>
      <c r="AH4081" s="14"/>
      <c r="AI4081" s="14"/>
      <c r="AJ4081" s="14"/>
      <c r="AK4081" s="14"/>
      <c r="AL4081" s="14"/>
    </row>
    <row r="4082" spans="1:38">
      <c r="A4082" s="14"/>
      <c r="B4082" s="14"/>
      <c r="C4082" s="14"/>
      <c r="D4082" s="14"/>
      <c r="E4082" s="14"/>
      <c r="F4082" s="14"/>
      <c r="G4082" s="14"/>
      <c r="H4082" s="14"/>
      <c r="I4082" s="14"/>
      <c r="J4082" s="14"/>
      <c r="K4082" s="14"/>
      <c r="L4082" s="14"/>
      <c r="M4082" s="14"/>
      <c r="N4082" s="14"/>
      <c r="O4082" s="14"/>
      <c r="Q4082" s="14">
        <f>IF(moras!H4074="SI", moras!C4074, "")</f>
        <v>60000</v>
      </c>
      <c r="R4082" s="14" t="str">
        <f>IF(moras!H4074="NO", moras!C4074, "")</f>
        <v/>
      </c>
      <c r="S4082" s="14" t="e">
        <f t="shared" si="66"/>
        <v>#VALUE!</v>
      </c>
      <c r="T4082" s="14"/>
      <c r="U4082" s="14"/>
      <c r="V4082" s="14"/>
      <c r="W4082" s="14"/>
      <c r="X4082" s="14"/>
      <c r="Y4082" s="14"/>
      <c r="Z4082" s="14"/>
      <c r="AA4082" s="14"/>
      <c r="AB4082" s="14"/>
      <c r="AC4082" s="14"/>
      <c r="AD4082" s="14"/>
      <c r="AE4082" s="14"/>
      <c r="AF4082" s="14"/>
      <c r="AG4082" s="14"/>
      <c r="AH4082" s="14"/>
      <c r="AI4082" s="14"/>
      <c r="AJ4082" s="14"/>
      <c r="AK4082" s="14"/>
      <c r="AL4082" s="14"/>
    </row>
    <row r="4083" spans="1:38">
      <c r="A4083" s="14"/>
      <c r="B4083" s="14"/>
      <c r="C4083" s="14"/>
      <c r="D4083" s="14"/>
      <c r="E4083" s="14"/>
      <c r="F4083" s="14"/>
      <c r="G4083" s="14"/>
      <c r="H4083" s="14"/>
      <c r="I4083" s="14"/>
      <c r="J4083" s="14"/>
      <c r="K4083" s="14"/>
      <c r="L4083" s="14"/>
      <c r="M4083" s="14"/>
      <c r="N4083" s="14"/>
      <c r="O4083" s="14"/>
      <c r="Q4083" s="14" t="str">
        <f>IF(moras!H4075="SI", moras!C4075, "")</f>
        <v/>
      </c>
      <c r="R4083" s="14">
        <f>IF(moras!H4075="NO", moras!C4075, "")</f>
        <v>278030</v>
      </c>
      <c r="S4083" s="14">
        <f t="shared" si="66"/>
        <v>-278030</v>
      </c>
      <c r="T4083" s="14"/>
      <c r="U4083" s="14"/>
      <c r="V4083" s="14"/>
      <c r="W4083" s="14"/>
      <c r="X4083" s="14"/>
      <c r="Y4083" s="14"/>
      <c r="Z4083" s="14"/>
      <c r="AA4083" s="14"/>
      <c r="AB4083" s="14"/>
      <c r="AC4083" s="14"/>
      <c r="AD4083" s="14"/>
      <c r="AE4083" s="14"/>
      <c r="AF4083" s="14"/>
      <c r="AG4083" s="14"/>
      <c r="AH4083" s="14"/>
      <c r="AI4083" s="14"/>
      <c r="AJ4083" s="14"/>
      <c r="AK4083" s="14"/>
      <c r="AL4083" s="14"/>
    </row>
    <row r="4084" spans="1:38">
      <c r="A4084" s="14"/>
      <c r="B4084" s="14"/>
      <c r="C4084" s="14"/>
      <c r="D4084" s="14"/>
      <c r="E4084" s="14"/>
      <c r="F4084" s="14"/>
      <c r="G4084" s="14"/>
      <c r="H4084" s="14"/>
      <c r="I4084" s="14"/>
      <c r="J4084" s="14"/>
      <c r="K4084" s="14"/>
      <c r="L4084" s="14"/>
      <c r="M4084" s="14"/>
      <c r="N4084" s="14"/>
      <c r="O4084" s="14"/>
      <c r="Q4084" s="14" t="str">
        <f>IF(moras!H4076="SI", moras!C4076, "")</f>
        <v/>
      </c>
      <c r="R4084" s="14">
        <f>IF(moras!H4076="NO", moras!C4076, "")</f>
        <v>594092</v>
      </c>
      <c r="S4084" s="14">
        <f t="shared" si="66"/>
        <v>-594092</v>
      </c>
      <c r="T4084" s="14"/>
      <c r="U4084" s="14"/>
      <c r="V4084" s="14"/>
      <c r="W4084" s="14"/>
      <c r="X4084" s="14"/>
      <c r="Y4084" s="14"/>
      <c r="Z4084" s="14"/>
      <c r="AA4084" s="14"/>
      <c r="AB4084" s="14"/>
      <c r="AC4084" s="14"/>
      <c r="AD4084" s="14"/>
      <c r="AE4084" s="14"/>
      <c r="AF4084" s="14"/>
      <c r="AG4084" s="14"/>
      <c r="AH4084" s="14"/>
      <c r="AI4084" s="14"/>
      <c r="AJ4084" s="14"/>
      <c r="AK4084" s="14"/>
      <c r="AL4084" s="14"/>
    </row>
    <row r="4085" spans="1:38">
      <c r="A4085" s="14"/>
      <c r="B4085" s="14"/>
      <c r="C4085" s="14"/>
      <c r="D4085" s="14"/>
      <c r="E4085" s="14"/>
      <c r="F4085" s="14"/>
      <c r="G4085" s="14"/>
      <c r="H4085" s="14"/>
      <c r="I4085" s="14"/>
      <c r="J4085" s="14"/>
      <c r="K4085" s="14"/>
      <c r="L4085" s="14"/>
      <c r="M4085" s="14"/>
      <c r="N4085" s="14"/>
      <c r="O4085" s="14"/>
      <c r="Q4085" s="14" t="str">
        <f>IF(moras!H4077="SI", moras!C4077, "")</f>
        <v/>
      </c>
      <c r="R4085" s="14">
        <f>IF(moras!H4077="NO", moras!C4077, "")</f>
        <v>438521</v>
      </c>
      <c r="S4085" s="14">
        <f t="shared" si="66"/>
        <v>-438521</v>
      </c>
      <c r="T4085" s="14"/>
      <c r="U4085" s="14"/>
      <c r="V4085" s="14"/>
      <c r="W4085" s="14"/>
      <c r="X4085" s="14"/>
      <c r="Y4085" s="14"/>
      <c r="Z4085" s="14"/>
      <c r="AA4085" s="14"/>
      <c r="AB4085" s="14"/>
      <c r="AC4085" s="14"/>
      <c r="AD4085" s="14"/>
      <c r="AE4085" s="14"/>
      <c r="AF4085" s="14"/>
      <c r="AG4085" s="14"/>
      <c r="AH4085" s="14"/>
      <c r="AI4085" s="14"/>
      <c r="AJ4085" s="14"/>
      <c r="AK4085" s="14"/>
      <c r="AL4085" s="14"/>
    </row>
    <row r="4086" spans="1:38">
      <c r="A4086" s="14"/>
      <c r="B4086" s="14"/>
      <c r="C4086" s="14"/>
      <c r="D4086" s="14"/>
      <c r="E4086" s="14"/>
      <c r="F4086" s="14"/>
      <c r="G4086" s="14"/>
      <c r="H4086" s="14"/>
      <c r="I4086" s="14"/>
      <c r="J4086" s="14"/>
      <c r="K4086" s="14"/>
      <c r="L4086" s="14"/>
      <c r="M4086" s="14"/>
      <c r="N4086" s="14"/>
      <c r="O4086" s="14"/>
      <c r="Q4086" s="14" t="str">
        <f>IF(moras!H4078="SI", moras!C4078, "")</f>
        <v/>
      </c>
      <c r="R4086" s="14">
        <f>IF(moras!H4078="NO", moras!C4078, "")</f>
        <v>527053.81999999995</v>
      </c>
      <c r="S4086" s="14">
        <f t="shared" si="66"/>
        <v>-527053.81999999995</v>
      </c>
      <c r="T4086" s="14"/>
      <c r="U4086" s="14"/>
      <c r="V4086" s="14"/>
      <c r="W4086" s="14"/>
      <c r="X4086" s="14"/>
      <c r="Y4086" s="14"/>
      <c r="Z4086" s="14"/>
      <c r="AA4086" s="14"/>
      <c r="AB4086" s="14"/>
      <c r="AC4086" s="14"/>
      <c r="AD4086" s="14"/>
      <c r="AE4086" s="14"/>
      <c r="AF4086" s="14"/>
      <c r="AG4086" s="14"/>
      <c r="AH4086" s="14"/>
      <c r="AI4086" s="14"/>
      <c r="AJ4086" s="14"/>
      <c r="AK4086" s="14"/>
      <c r="AL4086" s="14"/>
    </row>
    <row r="4087" spans="1:38">
      <c r="A4087" s="14"/>
      <c r="B4087" s="14"/>
      <c r="C4087" s="14"/>
      <c r="D4087" s="14"/>
      <c r="E4087" s="14"/>
      <c r="F4087" s="14"/>
      <c r="G4087" s="14"/>
      <c r="H4087" s="14"/>
      <c r="I4087" s="14"/>
      <c r="J4087" s="14"/>
      <c r="K4087" s="14"/>
      <c r="L4087" s="14"/>
      <c r="M4087" s="14"/>
      <c r="N4087" s="14"/>
      <c r="O4087" s="14"/>
      <c r="Q4087" s="14" t="str">
        <f>IF(moras!H4079="SI", moras!C4079, "")</f>
        <v/>
      </c>
      <c r="R4087" s="14">
        <f>IF(moras!H4079="NO", moras!C4079, "")</f>
        <v>528600.52</v>
      </c>
      <c r="S4087" s="14">
        <f t="shared" si="66"/>
        <v>-528600.52</v>
      </c>
      <c r="T4087" s="14"/>
      <c r="U4087" s="14"/>
      <c r="V4087" s="14"/>
      <c r="W4087" s="14"/>
      <c r="X4087" s="14"/>
      <c r="Y4087" s="14"/>
      <c r="Z4087" s="14"/>
      <c r="AA4087" s="14"/>
      <c r="AB4087" s="14"/>
      <c r="AC4087" s="14"/>
      <c r="AD4087" s="14"/>
      <c r="AE4087" s="14"/>
      <c r="AF4087" s="14"/>
      <c r="AG4087" s="14"/>
      <c r="AH4087" s="14"/>
      <c r="AI4087" s="14"/>
      <c r="AJ4087" s="14"/>
      <c r="AK4087" s="14"/>
      <c r="AL4087" s="14"/>
    </row>
    <row r="4088" spans="1:38">
      <c r="A4088" s="14"/>
      <c r="B4088" s="14"/>
      <c r="C4088" s="14"/>
      <c r="D4088" s="14"/>
      <c r="E4088" s="14"/>
      <c r="F4088" s="14"/>
      <c r="G4088" s="14"/>
      <c r="H4088" s="14"/>
      <c r="I4088" s="14"/>
      <c r="J4088" s="14"/>
      <c r="K4088" s="14"/>
      <c r="L4088" s="14"/>
      <c r="M4088" s="14"/>
      <c r="N4088" s="14"/>
      <c r="O4088" s="14"/>
      <c r="Q4088" s="14" t="str">
        <f>IF(moras!H4080="SI", moras!C4080, "")</f>
        <v/>
      </c>
      <c r="R4088" s="14">
        <f>IF(moras!H4080="NO", moras!C4080, "")</f>
        <v>447030.7</v>
      </c>
      <c r="S4088" s="14">
        <f t="shared" si="66"/>
        <v>-447030.7</v>
      </c>
      <c r="T4088" s="14"/>
      <c r="U4088" s="14"/>
      <c r="V4088" s="14"/>
      <c r="W4088" s="14"/>
      <c r="X4088" s="14"/>
      <c r="Y4088" s="14"/>
      <c r="Z4088" s="14"/>
      <c r="AA4088" s="14"/>
      <c r="AB4088" s="14"/>
      <c r="AC4088" s="14"/>
      <c r="AD4088" s="14"/>
      <c r="AE4088" s="14"/>
      <c r="AF4088" s="14"/>
      <c r="AG4088" s="14"/>
      <c r="AH4088" s="14"/>
      <c r="AI4088" s="14"/>
      <c r="AJ4088" s="14"/>
      <c r="AK4088" s="14"/>
      <c r="AL4088" s="14"/>
    </row>
    <row r="4089" spans="1:38">
      <c r="A4089" s="14"/>
      <c r="B4089" s="14"/>
      <c r="C4089" s="14"/>
      <c r="D4089" s="14"/>
      <c r="E4089" s="14"/>
      <c r="F4089" s="14"/>
      <c r="G4089" s="14"/>
      <c r="H4089" s="14"/>
      <c r="I4089" s="14"/>
      <c r="J4089" s="14"/>
      <c r="K4089" s="14"/>
      <c r="L4089" s="14"/>
      <c r="M4089" s="14"/>
      <c r="N4089" s="14"/>
      <c r="O4089" s="14"/>
      <c r="Q4089" s="14" t="str">
        <f>IF(moras!H4081="SI", moras!C4081, "")</f>
        <v/>
      </c>
      <c r="R4089" s="14">
        <f>IF(moras!H4081="NO", moras!C4081, "")</f>
        <v>67307.199999999997</v>
      </c>
      <c r="S4089" s="14">
        <f t="shared" si="66"/>
        <v>-67307.199999999997</v>
      </c>
      <c r="T4089" s="14"/>
      <c r="U4089" s="14"/>
      <c r="V4089" s="14"/>
      <c r="W4089" s="14"/>
      <c r="X4089" s="14"/>
      <c r="Y4089" s="14"/>
      <c r="Z4089" s="14"/>
      <c r="AA4089" s="14"/>
      <c r="AB4089" s="14"/>
      <c r="AC4089" s="14"/>
      <c r="AD4089" s="14"/>
      <c r="AE4089" s="14"/>
      <c r="AF4089" s="14"/>
      <c r="AG4089" s="14"/>
      <c r="AH4089" s="14"/>
      <c r="AI4089" s="14"/>
      <c r="AJ4089" s="14"/>
      <c r="AK4089" s="14"/>
      <c r="AL4089" s="14"/>
    </row>
    <row r="4090" spans="1:38">
      <c r="A4090" s="14"/>
      <c r="B4090" s="14"/>
      <c r="C4090" s="14"/>
      <c r="D4090" s="14"/>
      <c r="E4090" s="14"/>
      <c r="F4090" s="14"/>
      <c r="G4090" s="14"/>
      <c r="H4090" s="14"/>
      <c r="I4090" s="14"/>
      <c r="J4090" s="14"/>
      <c r="K4090" s="14"/>
      <c r="L4090" s="14"/>
      <c r="M4090" s="14"/>
      <c r="N4090" s="14"/>
      <c r="O4090" s="14"/>
      <c r="Q4090" s="14" t="str">
        <f>IF(moras!H4082="SI", moras!C4082, "")</f>
        <v/>
      </c>
      <c r="R4090" s="14">
        <f>IF(moras!H4082="NO", moras!C4082, "")</f>
        <v>2849858.1</v>
      </c>
      <c r="S4090" s="14">
        <f t="shared" si="66"/>
        <v>-2849858.1</v>
      </c>
      <c r="T4090" s="14"/>
      <c r="U4090" s="14"/>
      <c r="V4090" s="14"/>
      <c r="W4090" s="14"/>
      <c r="X4090" s="14"/>
      <c r="Y4090" s="14"/>
      <c r="Z4090" s="14"/>
      <c r="AA4090" s="14"/>
      <c r="AB4090" s="14"/>
      <c r="AC4090" s="14"/>
      <c r="AD4090" s="14"/>
      <c r="AE4090" s="14"/>
      <c r="AF4090" s="14"/>
      <c r="AG4090" s="14"/>
      <c r="AH4090" s="14"/>
      <c r="AI4090" s="14"/>
      <c r="AJ4090" s="14"/>
      <c r="AK4090" s="14"/>
      <c r="AL4090" s="14"/>
    </row>
    <row r="4091" spans="1:38">
      <c r="A4091" s="14"/>
      <c r="B4091" s="14"/>
      <c r="C4091" s="14"/>
      <c r="D4091" s="14"/>
      <c r="E4091" s="14"/>
      <c r="F4091" s="14"/>
      <c r="G4091" s="14"/>
      <c r="H4091" s="14"/>
      <c r="I4091" s="14"/>
      <c r="J4091" s="14"/>
      <c r="K4091" s="14"/>
      <c r="L4091" s="14"/>
      <c r="M4091" s="14"/>
      <c r="N4091" s="14"/>
      <c r="O4091" s="14"/>
      <c r="Q4091" s="14" t="str">
        <f>IF(moras!H4083="SI", moras!C4083, "")</f>
        <v/>
      </c>
      <c r="R4091" s="14">
        <f>IF(moras!H4083="NO", moras!C4083, "")</f>
        <v>701516.48</v>
      </c>
      <c r="S4091" s="14">
        <f t="shared" si="66"/>
        <v>-701516.48</v>
      </c>
      <c r="T4091" s="14"/>
      <c r="U4091" s="14"/>
      <c r="V4091" s="14"/>
      <c r="W4091" s="14"/>
      <c r="X4091" s="14"/>
      <c r="Y4091" s="14"/>
      <c r="Z4091" s="14"/>
      <c r="AA4091" s="14"/>
      <c r="AB4091" s="14"/>
      <c r="AC4091" s="14"/>
      <c r="AD4091" s="14"/>
      <c r="AE4091" s="14"/>
      <c r="AF4091" s="14"/>
      <c r="AG4091" s="14"/>
      <c r="AH4091" s="14"/>
      <c r="AI4091" s="14"/>
      <c r="AJ4091" s="14"/>
      <c r="AK4091" s="14"/>
      <c r="AL4091" s="14"/>
    </row>
    <row r="4092" spans="1:38">
      <c r="A4092" s="14"/>
      <c r="B4092" s="14"/>
      <c r="C4092" s="14"/>
      <c r="D4092" s="14"/>
      <c r="E4092" s="14"/>
      <c r="F4092" s="14"/>
      <c r="G4092" s="14"/>
      <c r="H4092" s="14"/>
      <c r="I4092" s="14"/>
      <c r="J4092" s="14"/>
      <c r="K4092" s="14"/>
      <c r="L4092" s="14"/>
      <c r="M4092" s="14"/>
      <c r="N4092" s="14"/>
      <c r="O4092" s="14"/>
      <c r="Q4092" s="14" t="str">
        <f>IF(moras!H4084="SI", moras!C4084, "")</f>
        <v/>
      </c>
      <c r="R4092" s="14">
        <f>IF(moras!H4084="NO", moras!C4084, "")</f>
        <v>278030</v>
      </c>
      <c r="S4092" s="14">
        <f t="shared" si="66"/>
        <v>-278030</v>
      </c>
      <c r="T4092" s="14"/>
      <c r="U4092" s="14"/>
      <c r="V4092" s="14"/>
      <c r="W4092" s="14"/>
      <c r="X4092" s="14"/>
      <c r="Y4092" s="14"/>
      <c r="Z4092" s="14"/>
      <c r="AA4092" s="14"/>
      <c r="AB4092" s="14"/>
      <c r="AC4092" s="14"/>
      <c r="AD4092" s="14"/>
      <c r="AE4092" s="14"/>
      <c r="AF4092" s="14"/>
      <c r="AG4092" s="14"/>
      <c r="AH4092" s="14"/>
      <c r="AI4092" s="14"/>
      <c r="AJ4092" s="14"/>
      <c r="AK4092" s="14"/>
      <c r="AL4092" s="14"/>
    </row>
    <row r="4093" spans="1:38">
      <c r="A4093" s="14"/>
      <c r="B4093" s="14"/>
      <c r="C4093" s="14"/>
      <c r="D4093" s="14"/>
      <c r="E4093" s="14"/>
      <c r="F4093" s="14"/>
      <c r="G4093" s="14"/>
      <c r="H4093" s="14"/>
      <c r="I4093" s="14"/>
      <c r="J4093" s="14"/>
      <c r="K4093" s="14"/>
      <c r="L4093" s="14"/>
      <c r="M4093" s="14"/>
      <c r="N4093" s="14"/>
      <c r="O4093" s="14"/>
      <c r="Q4093" s="14" t="str">
        <f>IF(moras!H4085="SI", moras!C4085, "")</f>
        <v/>
      </c>
      <c r="R4093" s="14">
        <f>IF(moras!H4085="NO", moras!C4085, "")</f>
        <v>114590</v>
      </c>
      <c r="S4093" s="14">
        <f t="shared" si="66"/>
        <v>-114590</v>
      </c>
      <c r="T4093" s="14"/>
      <c r="U4093" s="14"/>
      <c r="V4093" s="14"/>
      <c r="W4093" s="14"/>
      <c r="X4093" s="14"/>
      <c r="Y4093" s="14"/>
      <c r="Z4093" s="14"/>
      <c r="AA4093" s="14"/>
      <c r="AB4093" s="14"/>
      <c r="AC4093" s="14"/>
      <c r="AD4093" s="14"/>
      <c r="AE4093" s="14"/>
      <c r="AF4093" s="14"/>
      <c r="AG4093" s="14"/>
      <c r="AH4093" s="14"/>
      <c r="AI4093" s="14"/>
      <c r="AJ4093" s="14"/>
      <c r="AK4093" s="14"/>
      <c r="AL4093" s="14"/>
    </row>
    <row r="4094" spans="1:38">
      <c r="A4094" s="14"/>
      <c r="B4094" s="14"/>
      <c r="C4094" s="14"/>
      <c r="D4094" s="14"/>
      <c r="E4094" s="14"/>
      <c r="F4094" s="14"/>
      <c r="G4094" s="14"/>
      <c r="H4094" s="14"/>
      <c r="I4094" s="14"/>
      <c r="J4094" s="14"/>
      <c r="K4094" s="14"/>
      <c r="L4094" s="14"/>
      <c r="M4094" s="14"/>
      <c r="N4094" s="14"/>
      <c r="O4094" s="14"/>
      <c r="Q4094" s="14" t="str">
        <f>IF(moras!H4086="SI", moras!C4086, "")</f>
        <v/>
      </c>
      <c r="R4094" s="14">
        <f>IF(moras!H4086="NO", moras!C4086, "")</f>
        <v>586357</v>
      </c>
      <c r="S4094" s="14">
        <f t="shared" si="66"/>
        <v>-586357</v>
      </c>
      <c r="T4094" s="14"/>
      <c r="U4094" s="14"/>
      <c r="V4094" s="14"/>
      <c r="W4094" s="14"/>
      <c r="X4094" s="14"/>
      <c r="Y4094" s="14"/>
      <c r="Z4094" s="14"/>
      <c r="AA4094" s="14"/>
      <c r="AB4094" s="14"/>
      <c r="AC4094" s="14"/>
      <c r="AD4094" s="14"/>
      <c r="AE4094" s="14"/>
      <c r="AF4094" s="14"/>
      <c r="AG4094" s="14"/>
      <c r="AH4094" s="14"/>
      <c r="AI4094" s="14"/>
      <c r="AJ4094" s="14"/>
      <c r="AK4094" s="14"/>
      <c r="AL4094" s="14"/>
    </row>
    <row r="4095" spans="1:38">
      <c r="A4095" s="14"/>
      <c r="B4095" s="14"/>
      <c r="C4095" s="14"/>
      <c r="D4095" s="14"/>
      <c r="E4095" s="14"/>
      <c r="F4095" s="14"/>
      <c r="G4095" s="14"/>
      <c r="H4095" s="14"/>
      <c r="I4095" s="14"/>
      <c r="J4095" s="14"/>
      <c r="K4095" s="14"/>
      <c r="L4095" s="14"/>
      <c r="M4095" s="14"/>
      <c r="N4095" s="14"/>
      <c r="O4095" s="14"/>
      <c r="Q4095" s="14" t="str">
        <f>IF(moras!H4087="SI", moras!C4087, "")</f>
        <v/>
      </c>
      <c r="R4095" s="14">
        <f>IF(moras!H4087="NO", moras!C4087, "")</f>
        <v>41860.550000000003</v>
      </c>
      <c r="S4095" s="14">
        <f t="shared" si="66"/>
        <v>-41860.550000000003</v>
      </c>
      <c r="T4095" s="14"/>
      <c r="U4095" s="14"/>
      <c r="V4095" s="14"/>
      <c r="W4095" s="14"/>
      <c r="X4095" s="14"/>
      <c r="Y4095" s="14"/>
      <c r="Z4095" s="14"/>
      <c r="AA4095" s="14"/>
      <c r="AB4095" s="14"/>
      <c r="AC4095" s="14"/>
      <c r="AD4095" s="14"/>
      <c r="AE4095" s="14"/>
      <c r="AF4095" s="14"/>
      <c r="AG4095" s="14"/>
      <c r="AH4095" s="14"/>
      <c r="AI4095" s="14"/>
      <c r="AJ4095" s="14"/>
      <c r="AK4095" s="14"/>
      <c r="AL4095" s="14"/>
    </row>
    <row r="4096" spans="1:38">
      <c r="A4096" s="14"/>
      <c r="B4096" s="14"/>
      <c r="C4096" s="14"/>
      <c r="D4096" s="14"/>
      <c r="E4096" s="14"/>
      <c r="F4096" s="14"/>
      <c r="G4096" s="14"/>
      <c r="H4096" s="14"/>
      <c r="I4096" s="14"/>
      <c r="J4096" s="14"/>
      <c r="K4096" s="14"/>
      <c r="L4096" s="14"/>
      <c r="M4096" s="14"/>
      <c r="N4096" s="14"/>
      <c r="O4096" s="14"/>
      <c r="Q4096" s="14" t="str">
        <f>IF(moras!H4088="SI", moras!C4088, "")</f>
        <v/>
      </c>
      <c r="R4096" s="14">
        <f>IF(moras!H4088="NO", moras!C4088, "")</f>
        <v>385000</v>
      </c>
      <c r="S4096" s="14">
        <f t="shared" si="66"/>
        <v>-385000</v>
      </c>
      <c r="T4096" s="14"/>
      <c r="U4096" s="14"/>
      <c r="V4096" s="14"/>
      <c r="W4096" s="14"/>
      <c r="X4096" s="14"/>
      <c r="Y4096" s="14"/>
      <c r="Z4096" s="14"/>
      <c r="AA4096" s="14"/>
      <c r="AB4096" s="14"/>
      <c r="AC4096" s="14"/>
      <c r="AD4096" s="14"/>
      <c r="AE4096" s="14"/>
      <c r="AF4096" s="14"/>
      <c r="AG4096" s="14"/>
      <c r="AH4096" s="14"/>
      <c r="AI4096" s="14"/>
      <c r="AJ4096" s="14"/>
      <c r="AK4096" s="14"/>
      <c r="AL4096" s="14"/>
    </row>
    <row r="4097" spans="1:38">
      <c r="A4097" s="14"/>
      <c r="B4097" s="14"/>
      <c r="C4097" s="14"/>
      <c r="D4097" s="14"/>
      <c r="E4097" s="14"/>
      <c r="F4097" s="14"/>
      <c r="G4097" s="14"/>
      <c r="H4097" s="14"/>
      <c r="I4097" s="14"/>
      <c r="J4097" s="14"/>
      <c r="K4097" s="14"/>
      <c r="L4097" s="14"/>
      <c r="M4097" s="14"/>
      <c r="N4097" s="14"/>
      <c r="O4097" s="14"/>
      <c r="Q4097" s="14" t="str">
        <f>IF(moras!H4089="SI", moras!C4089, "")</f>
        <v/>
      </c>
      <c r="R4097" s="14">
        <f>IF(moras!H4089="NO", moras!C4089, "")</f>
        <v>373320</v>
      </c>
      <c r="S4097" s="14">
        <f t="shared" si="66"/>
        <v>-373320</v>
      </c>
      <c r="T4097" s="14"/>
      <c r="U4097" s="14"/>
      <c r="V4097" s="14"/>
      <c r="W4097" s="14"/>
      <c r="X4097" s="14"/>
      <c r="Y4097" s="14"/>
      <c r="Z4097" s="14"/>
      <c r="AA4097" s="14"/>
      <c r="AB4097" s="14"/>
      <c r="AC4097" s="14"/>
      <c r="AD4097" s="14"/>
      <c r="AE4097" s="14"/>
      <c r="AF4097" s="14"/>
      <c r="AG4097" s="14"/>
      <c r="AH4097" s="14"/>
      <c r="AI4097" s="14"/>
      <c r="AJ4097" s="14"/>
      <c r="AK4097" s="14"/>
      <c r="AL4097" s="14"/>
    </row>
    <row r="4098" spans="1:38">
      <c r="A4098" s="14"/>
      <c r="B4098" s="14"/>
      <c r="C4098" s="14"/>
      <c r="D4098" s="14"/>
      <c r="E4098" s="14"/>
      <c r="F4098" s="14"/>
      <c r="G4098" s="14"/>
      <c r="H4098" s="14"/>
      <c r="I4098" s="14"/>
      <c r="J4098" s="14"/>
      <c r="K4098" s="14"/>
      <c r="L4098" s="14"/>
      <c r="M4098" s="14"/>
      <c r="N4098" s="14"/>
      <c r="O4098" s="14"/>
      <c r="Q4098" s="14">
        <f>IF(moras!H4090="SI", moras!C4090, "")</f>
        <v>356455</v>
      </c>
      <c r="R4098" s="14" t="str">
        <f>IF(moras!H4090="NO", moras!C4090, "")</f>
        <v/>
      </c>
      <c r="S4098" s="14" t="e">
        <f t="shared" si="66"/>
        <v>#VALUE!</v>
      </c>
      <c r="T4098" s="14"/>
      <c r="U4098" s="14"/>
      <c r="V4098" s="14"/>
      <c r="W4098" s="14"/>
      <c r="X4098" s="14"/>
      <c r="Y4098" s="14"/>
      <c r="Z4098" s="14"/>
      <c r="AA4098" s="14"/>
      <c r="AB4098" s="14"/>
      <c r="AC4098" s="14"/>
      <c r="AD4098" s="14"/>
      <c r="AE4098" s="14"/>
      <c r="AF4098" s="14"/>
      <c r="AG4098" s="14"/>
      <c r="AH4098" s="14"/>
      <c r="AI4098" s="14"/>
      <c r="AJ4098" s="14"/>
      <c r="AK4098" s="14"/>
      <c r="AL4098" s="14"/>
    </row>
    <row r="4099" spans="1:38">
      <c r="A4099" s="14"/>
      <c r="B4099" s="14"/>
      <c r="C4099" s="14"/>
      <c r="D4099" s="14"/>
      <c r="E4099" s="14"/>
      <c r="F4099" s="14"/>
      <c r="G4099" s="14"/>
      <c r="H4099" s="14"/>
      <c r="I4099" s="14"/>
      <c r="J4099" s="14"/>
      <c r="K4099" s="14"/>
      <c r="L4099" s="14"/>
      <c r="M4099" s="14"/>
      <c r="N4099" s="14"/>
      <c r="O4099" s="14"/>
      <c r="Q4099" s="14" t="str">
        <f>IF(moras!H4091="SI", moras!C4091, "")</f>
        <v/>
      </c>
      <c r="R4099" s="14">
        <f>IF(moras!H4091="NO", moras!C4091, "")</f>
        <v>383932.5</v>
      </c>
      <c r="S4099" s="14">
        <f t="shared" si="66"/>
        <v>-383932.5</v>
      </c>
      <c r="T4099" s="14"/>
      <c r="U4099" s="14"/>
      <c r="V4099" s="14"/>
      <c r="W4099" s="14"/>
      <c r="X4099" s="14"/>
      <c r="Y4099" s="14"/>
      <c r="Z4099" s="14"/>
      <c r="AA4099" s="14"/>
      <c r="AB4099" s="14"/>
      <c r="AC4099" s="14"/>
      <c r="AD4099" s="14"/>
      <c r="AE4099" s="14"/>
      <c r="AF4099" s="14"/>
      <c r="AG4099" s="14"/>
      <c r="AH4099" s="14"/>
      <c r="AI4099" s="14"/>
      <c r="AJ4099" s="14"/>
      <c r="AK4099" s="14"/>
      <c r="AL4099" s="14"/>
    </row>
    <row r="4100" spans="1:38">
      <c r="A4100" s="14"/>
      <c r="B4100" s="14"/>
      <c r="C4100" s="14"/>
      <c r="D4100" s="14"/>
      <c r="E4100" s="14"/>
      <c r="F4100" s="14"/>
      <c r="G4100" s="14"/>
      <c r="H4100" s="14"/>
      <c r="I4100" s="14"/>
      <c r="J4100" s="14"/>
      <c r="K4100" s="14"/>
      <c r="L4100" s="14"/>
      <c r="M4100" s="14"/>
      <c r="N4100" s="14"/>
      <c r="O4100" s="14"/>
      <c r="Q4100" s="14" t="str">
        <f>IF(moras!H4092="SI", moras!C4092, "")</f>
        <v/>
      </c>
      <c r="R4100" s="14">
        <f>IF(moras!H4092="NO", moras!C4092, "")</f>
        <v>432394.93</v>
      </c>
      <c r="S4100" s="14">
        <f t="shared" si="66"/>
        <v>-432394.93</v>
      </c>
      <c r="T4100" s="14"/>
      <c r="U4100" s="14"/>
      <c r="V4100" s="14"/>
      <c r="W4100" s="14"/>
      <c r="X4100" s="14"/>
      <c r="Y4100" s="14"/>
      <c r="Z4100" s="14"/>
      <c r="AA4100" s="14"/>
      <c r="AB4100" s="14"/>
      <c r="AC4100" s="14"/>
      <c r="AD4100" s="14"/>
      <c r="AE4100" s="14"/>
      <c r="AF4100" s="14"/>
      <c r="AG4100" s="14"/>
      <c r="AH4100" s="14"/>
      <c r="AI4100" s="14"/>
      <c r="AJ4100" s="14"/>
      <c r="AK4100" s="14"/>
      <c r="AL4100" s="14"/>
    </row>
    <row r="4101" spans="1:38">
      <c r="A4101" s="14"/>
      <c r="B4101" s="14"/>
      <c r="C4101" s="14"/>
      <c r="D4101" s="14"/>
      <c r="E4101" s="14"/>
      <c r="F4101" s="14"/>
      <c r="G4101" s="14"/>
      <c r="H4101" s="14"/>
      <c r="I4101" s="14"/>
      <c r="J4101" s="14"/>
      <c r="K4101" s="14"/>
      <c r="L4101" s="14"/>
      <c r="M4101" s="14"/>
      <c r="N4101" s="14"/>
      <c r="O4101" s="14"/>
      <c r="Q4101" s="14" t="str">
        <f>IF(moras!H4093="SI", moras!C4093, "")</f>
        <v/>
      </c>
      <c r="R4101" s="14">
        <f>IF(moras!H4093="NO", moras!C4093, "")</f>
        <v>347675</v>
      </c>
      <c r="S4101" s="14">
        <f t="shared" si="66"/>
        <v>-347675</v>
      </c>
      <c r="T4101" s="14"/>
      <c r="U4101" s="14"/>
      <c r="V4101" s="14"/>
      <c r="W4101" s="14"/>
      <c r="X4101" s="14"/>
      <c r="Y4101" s="14"/>
      <c r="Z4101" s="14"/>
      <c r="AA4101" s="14"/>
      <c r="AB4101" s="14"/>
      <c r="AC4101" s="14"/>
      <c r="AD4101" s="14"/>
      <c r="AE4101" s="14"/>
      <c r="AF4101" s="14"/>
      <c r="AG4101" s="14"/>
      <c r="AH4101" s="14"/>
      <c r="AI4101" s="14"/>
      <c r="AJ4101" s="14"/>
      <c r="AK4101" s="14"/>
      <c r="AL4101" s="14"/>
    </row>
    <row r="4102" spans="1:38">
      <c r="A4102" s="14"/>
      <c r="B4102" s="14"/>
      <c r="C4102" s="14"/>
      <c r="D4102" s="14"/>
      <c r="E4102" s="14"/>
      <c r="F4102" s="14"/>
      <c r="G4102" s="14"/>
      <c r="H4102" s="14"/>
      <c r="I4102" s="14"/>
      <c r="J4102" s="14"/>
      <c r="K4102" s="14"/>
      <c r="L4102" s="14"/>
      <c r="M4102" s="14"/>
      <c r="N4102" s="14"/>
      <c r="O4102" s="14"/>
      <c r="Q4102" s="14" t="str">
        <f>IF(moras!H4094="SI", moras!C4094, "")</f>
        <v/>
      </c>
      <c r="R4102" s="14">
        <f>IF(moras!H4094="NO", moras!C4094, "")</f>
        <v>297045</v>
      </c>
      <c r="S4102" s="14">
        <f t="shared" si="66"/>
        <v>-297045</v>
      </c>
      <c r="T4102" s="14"/>
      <c r="U4102" s="14"/>
      <c r="V4102" s="14"/>
      <c r="W4102" s="14"/>
      <c r="X4102" s="14"/>
      <c r="Y4102" s="14"/>
      <c r="Z4102" s="14"/>
      <c r="AA4102" s="14"/>
      <c r="AB4102" s="14"/>
      <c r="AC4102" s="14"/>
      <c r="AD4102" s="14"/>
      <c r="AE4102" s="14"/>
      <c r="AF4102" s="14"/>
      <c r="AG4102" s="14"/>
      <c r="AH4102" s="14"/>
      <c r="AI4102" s="14"/>
      <c r="AJ4102" s="14"/>
      <c r="AK4102" s="14"/>
      <c r="AL4102" s="14"/>
    </row>
    <row r="4103" spans="1:38">
      <c r="A4103" s="14"/>
      <c r="B4103" s="14"/>
      <c r="C4103" s="14"/>
      <c r="D4103" s="14"/>
      <c r="E4103" s="14"/>
      <c r="F4103" s="14"/>
      <c r="G4103" s="14"/>
      <c r="H4103" s="14"/>
      <c r="I4103" s="14"/>
      <c r="J4103" s="14"/>
      <c r="K4103" s="14"/>
      <c r="L4103" s="14"/>
      <c r="M4103" s="14"/>
      <c r="N4103" s="14"/>
      <c r="O4103" s="14"/>
      <c r="Q4103" s="14" t="str">
        <f>IF(moras!H4095="SI", moras!C4095, "")</f>
        <v/>
      </c>
      <c r="R4103" s="14">
        <f>IF(moras!H4095="NO", moras!C4095, "")</f>
        <v>305704</v>
      </c>
      <c r="S4103" s="14">
        <f t="shared" si="66"/>
        <v>-305704</v>
      </c>
      <c r="T4103" s="14"/>
      <c r="U4103" s="14"/>
      <c r="V4103" s="14"/>
      <c r="W4103" s="14"/>
      <c r="X4103" s="14"/>
      <c r="Y4103" s="14"/>
      <c r="Z4103" s="14"/>
      <c r="AA4103" s="14"/>
      <c r="AB4103" s="14"/>
      <c r="AC4103" s="14"/>
      <c r="AD4103" s="14"/>
      <c r="AE4103" s="14"/>
      <c r="AF4103" s="14"/>
      <c r="AG4103" s="14"/>
      <c r="AH4103" s="14"/>
      <c r="AI4103" s="14"/>
      <c r="AJ4103" s="14"/>
      <c r="AK4103" s="14"/>
      <c r="AL4103" s="14"/>
    </row>
    <row r="4104" spans="1:38">
      <c r="A4104" s="14"/>
      <c r="B4104" s="14"/>
      <c r="C4104" s="14"/>
      <c r="D4104" s="14"/>
      <c r="E4104" s="14"/>
      <c r="F4104" s="14"/>
      <c r="G4104" s="14"/>
      <c r="H4104" s="14"/>
      <c r="I4104" s="14"/>
      <c r="J4104" s="14"/>
      <c r="K4104" s="14"/>
      <c r="L4104" s="14"/>
      <c r="M4104" s="14"/>
      <c r="N4104" s="14"/>
      <c r="O4104" s="14"/>
      <c r="Q4104" s="14" t="str">
        <f>IF(moras!H4096="SI", moras!C4096, "")</f>
        <v/>
      </c>
      <c r="R4104" s="14">
        <f>IF(moras!H4096="NO", moras!C4096, "")</f>
        <v>2586422</v>
      </c>
      <c r="S4104" s="14">
        <f t="shared" si="66"/>
        <v>-2586422</v>
      </c>
      <c r="T4104" s="14"/>
      <c r="U4104" s="14"/>
      <c r="V4104" s="14"/>
      <c r="W4104" s="14"/>
      <c r="X4104" s="14"/>
      <c r="Y4104" s="14"/>
      <c r="Z4104" s="14"/>
      <c r="AA4104" s="14"/>
      <c r="AB4104" s="14"/>
      <c r="AC4104" s="14"/>
      <c r="AD4104" s="14"/>
      <c r="AE4104" s="14"/>
      <c r="AF4104" s="14"/>
      <c r="AG4104" s="14"/>
      <c r="AH4104" s="14"/>
      <c r="AI4104" s="14"/>
      <c r="AJ4104" s="14"/>
      <c r="AK4104" s="14"/>
      <c r="AL4104" s="14"/>
    </row>
    <row r="4105" spans="1:38">
      <c r="A4105" s="14"/>
      <c r="B4105" s="14"/>
      <c r="C4105" s="14"/>
      <c r="D4105" s="14"/>
      <c r="E4105" s="14"/>
      <c r="F4105" s="14"/>
      <c r="G4105" s="14"/>
      <c r="H4105" s="14"/>
      <c r="I4105" s="14"/>
      <c r="J4105" s="14"/>
      <c r="K4105" s="14"/>
      <c r="L4105" s="14"/>
      <c r="M4105" s="14"/>
      <c r="N4105" s="14"/>
      <c r="O4105" s="14"/>
      <c r="Q4105" s="14" t="str">
        <f>IF(moras!H4097="SI", moras!C4097, "")</f>
        <v/>
      </c>
      <c r="R4105" s="14">
        <f>IF(moras!H4097="NO", moras!C4097, "")</f>
        <v>106000</v>
      </c>
      <c r="S4105" s="14">
        <f t="shared" si="66"/>
        <v>-106000</v>
      </c>
      <c r="T4105" s="14"/>
      <c r="U4105" s="14"/>
      <c r="V4105" s="14"/>
      <c r="W4105" s="14"/>
      <c r="X4105" s="14"/>
      <c r="Y4105" s="14"/>
      <c r="Z4105" s="14"/>
      <c r="AA4105" s="14"/>
      <c r="AB4105" s="14"/>
      <c r="AC4105" s="14"/>
      <c r="AD4105" s="14"/>
      <c r="AE4105" s="14"/>
      <c r="AF4105" s="14"/>
      <c r="AG4105" s="14"/>
      <c r="AH4105" s="14"/>
      <c r="AI4105" s="14"/>
      <c r="AJ4105" s="14"/>
      <c r="AK4105" s="14"/>
      <c r="AL4105" s="14"/>
    </row>
    <row r="4106" spans="1:38">
      <c r="A4106" s="14"/>
      <c r="B4106" s="14"/>
      <c r="C4106" s="14"/>
      <c r="D4106" s="14"/>
      <c r="E4106" s="14"/>
      <c r="F4106" s="14"/>
      <c r="G4106" s="14"/>
      <c r="H4106" s="14"/>
      <c r="I4106" s="14"/>
      <c r="J4106" s="14"/>
      <c r="K4106" s="14"/>
      <c r="L4106" s="14"/>
      <c r="M4106" s="14"/>
      <c r="N4106" s="14"/>
      <c r="O4106" s="14"/>
      <c r="Q4106" s="14" t="str">
        <f>IF(moras!H4098="SI", moras!C4098, "")</f>
        <v/>
      </c>
      <c r="R4106" s="14">
        <f>IF(moras!H4098="NO", moras!C4098, "")</f>
        <v>201666.67</v>
      </c>
      <c r="S4106" s="14">
        <f t="shared" si="66"/>
        <v>-201666.67</v>
      </c>
      <c r="T4106" s="14"/>
      <c r="U4106" s="14"/>
      <c r="V4106" s="14"/>
      <c r="W4106" s="14"/>
      <c r="X4106" s="14"/>
      <c r="Y4106" s="14"/>
      <c r="Z4106" s="14"/>
      <c r="AA4106" s="14"/>
      <c r="AB4106" s="14"/>
      <c r="AC4106" s="14"/>
      <c r="AD4106" s="14"/>
      <c r="AE4106" s="14"/>
      <c r="AF4106" s="14"/>
      <c r="AG4106" s="14"/>
      <c r="AH4106" s="14"/>
      <c r="AI4106" s="14"/>
      <c r="AJ4106" s="14"/>
      <c r="AK4106" s="14"/>
      <c r="AL4106" s="14"/>
    </row>
    <row r="4107" spans="1:38">
      <c r="A4107" s="14"/>
      <c r="B4107" s="14"/>
      <c r="C4107" s="14"/>
      <c r="D4107" s="14"/>
      <c r="E4107" s="14"/>
      <c r="F4107" s="14"/>
      <c r="G4107" s="14"/>
      <c r="H4107" s="14"/>
      <c r="I4107" s="14"/>
      <c r="J4107" s="14"/>
      <c r="K4107" s="14"/>
      <c r="L4107" s="14"/>
      <c r="M4107" s="14"/>
      <c r="N4107" s="14"/>
      <c r="O4107" s="14"/>
      <c r="Q4107" s="14" t="str">
        <f>IF(moras!H4099="SI", moras!C4099, "")</f>
        <v/>
      </c>
      <c r="R4107" s="14">
        <f>IF(moras!H4099="NO", moras!C4099, "")</f>
        <v>523886</v>
      </c>
      <c r="S4107" s="14">
        <f t="shared" ref="S4107:S4170" si="67">-R4107</f>
        <v>-523886</v>
      </c>
      <c r="T4107" s="14"/>
      <c r="U4107" s="14"/>
      <c r="V4107" s="14"/>
      <c r="W4107" s="14"/>
      <c r="X4107" s="14"/>
      <c r="Y4107" s="14"/>
      <c r="Z4107" s="14"/>
      <c r="AA4107" s="14"/>
      <c r="AB4107" s="14"/>
      <c r="AC4107" s="14"/>
      <c r="AD4107" s="14"/>
      <c r="AE4107" s="14"/>
      <c r="AF4107" s="14"/>
      <c r="AG4107" s="14"/>
      <c r="AH4107" s="14"/>
      <c r="AI4107" s="14"/>
      <c r="AJ4107" s="14"/>
      <c r="AK4107" s="14"/>
      <c r="AL4107" s="14"/>
    </row>
    <row r="4108" spans="1:38">
      <c r="A4108" s="14"/>
      <c r="B4108" s="14"/>
      <c r="C4108" s="14"/>
      <c r="D4108" s="14"/>
      <c r="E4108" s="14"/>
      <c r="F4108" s="14"/>
      <c r="G4108" s="14"/>
      <c r="H4108" s="14"/>
      <c r="I4108" s="14"/>
      <c r="J4108" s="14"/>
      <c r="K4108" s="14"/>
      <c r="L4108" s="14"/>
      <c r="M4108" s="14"/>
      <c r="N4108" s="14"/>
      <c r="O4108" s="14"/>
      <c r="Q4108" s="14" t="str">
        <f>IF(moras!H4100="SI", moras!C4100, "")</f>
        <v/>
      </c>
      <c r="R4108" s="14">
        <f>IF(moras!H4100="NO", moras!C4100, "")</f>
        <v>329720</v>
      </c>
      <c r="S4108" s="14">
        <f t="shared" si="67"/>
        <v>-329720</v>
      </c>
      <c r="T4108" s="14"/>
      <c r="U4108" s="14"/>
      <c r="V4108" s="14"/>
      <c r="W4108" s="14"/>
      <c r="X4108" s="14"/>
      <c r="Y4108" s="14"/>
      <c r="Z4108" s="14"/>
      <c r="AA4108" s="14"/>
      <c r="AB4108" s="14"/>
      <c r="AC4108" s="14"/>
      <c r="AD4108" s="14"/>
      <c r="AE4108" s="14"/>
      <c r="AF4108" s="14"/>
      <c r="AG4108" s="14"/>
      <c r="AH4108" s="14"/>
      <c r="AI4108" s="14"/>
      <c r="AJ4108" s="14"/>
      <c r="AK4108" s="14"/>
      <c r="AL4108" s="14"/>
    </row>
    <row r="4109" spans="1:38">
      <c r="A4109" s="14"/>
      <c r="B4109" s="14"/>
      <c r="C4109" s="14"/>
      <c r="D4109" s="14"/>
      <c r="E4109" s="14"/>
      <c r="F4109" s="14"/>
      <c r="G4109" s="14"/>
      <c r="H4109" s="14"/>
      <c r="I4109" s="14"/>
      <c r="J4109" s="14"/>
      <c r="K4109" s="14"/>
      <c r="L4109" s="14"/>
      <c r="M4109" s="14"/>
      <c r="N4109" s="14"/>
      <c r="O4109" s="14"/>
      <c r="Q4109" s="14" t="str">
        <f>IF(moras!H4101="SI", moras!C4101, "")</f>
        <v/>
      </c>
      <c r="R4109" s="14">
        <f>IF(moras!H4101="NO", moras!C4101, "")</f>
        <v>623672</v>
      </c>
      <c r="S4109" s="14">
        <f t="shared" si="67"/>
        <v>-623672</v>
      </c>
      <c r="T4109" s="14"/>
      <c r="U4109" s="14"/>
      <c r="V4109" s="14"/>
      <c r="W4109" s="14"/>
      <c r="X4109" s="14"/>
      <c r="Y4109" s="14"/>
      <c r="Z4109" s="14"/>
      <c r="AA4109" s="14"/>
      <c r="AB4109" s="14"/>
      <c r="AC4109" s="14"/>
      <c r="AD4109" s="14"/>
      <c r="AE4109" s="14"/>
      <c r="AF4109" s="14"/>
      <c r="AG4109" s="14"/>
      <c r="AH4109" s="14"/>
      <c r="AI4109" s="14"/>
      <c r="AJ4109" s="14"/>
      <c r="AK4109" s="14"/>
      <c r="AL4109" s="14"/>
    </row>
    <row r="4110" spans="1:38">
      <c r="A4110" s="14"/>
      <c r="B4110" s="14"/>
      <c r="C4110" s="14"/>
      <c r="D4110" s="14"/>
      <c r="E4110" s="14"/>
      <c r="F4110" s="14"/>
      <c r="G4110" s="14"/>
      <c r="H4110" s="14"/>
      <c r="I4110" s="14"/>
      <c r="J4110" s="14"/>
      <c r="K4110" s="14"/>
      <c r="L4110" s="14"/>
      <c r="M4110" s="14"/>
      <c r="N4110" s="14"/>
      <c r="O4110" s="14"/>
      <c r="Q4110" s="14" t="str">
        <f>IF(moras!H4102="SI", moras!C4102, "")</f>
        <v/>
      </c>
      <c r="R4110" s="14">
        <f>IF(moras!H4102="NO", moras!C4102, "")</f>
        <v>2389642.9</v>
      </c>
      <c r="S4110" s="14">
        <f t="shared" si="67"/>
        <v>-2389642.9</v>
      </c>
      <c r="T4110" s="14"/>
      <c r="U4110" s="14"/>
      <c r="V4110" s="14"/>
      <c r="W4110" s="14"/>
      <c r="X4110" s="14"/>
      <c r="Y4110" s="14"/>
      <c r="Z4110" s="14"/>
      <c r="AA4110" s="14"/>
      <c r="AB4110" s="14"/>
      <c r="AC4110" s="14"/>
      <c r="AD4110" s="14"/>
      <c r="AE4110" s="14"/>
      <c r="AF4110" s="14"/>
      <c r="AG4110" s="14"/>
      <c r="AH4110" s="14"/>
      <c r="AI4110" s="14"/>
      <c r="AJ4110" s="14"/>
      <c r="AK4110" s="14"/>
      <c r="AL4110" s="14"/>
    </row>
    <row r="4111" spans="1:38">
      <c r="A4111" s="14"/>
      <c r="B4111" s="14"/>
      <c r="C4111" s="14"/>
      <c r="D4111" s="14"/>
      <c r="E4111" s="14"/>
      <c r="F4111" s="14"/>
      <c r="G4111" s="14"/>
      <c r="H4111" s="14"/>
      <c r="I4111" s="14"/>
      <c r="J4111" s="14"/>
      <c r="K4111" s="14"/>
      <c r="L4111" s="14"/>
      <c r="M4111" s="14"/>
      <c r="N4111" s="14"/>
      <c r="O4111" s="14"/>
      <c r="Q4111" s="14">
        <f>IF(moras!H4103="SI", moras!C4103, "")</f>
        <v>322916.59999999998</v>
      </c>
      <c r="R4111" s="14" t="str">
        <f>IF(moras!H4103="NO", moras!C4103, "")</f>
        <v/>
      </c>
      <c r="S4111" s="14" t="e">
        <f t="shared" si="67"/>
        <v>#VALUE!</v>
      </c>
      <c r="T4111" s="14"/>
      <c r="U4111" s="14"/>
      <c r="V4111" s="14"/>
      <c r="W4111" s="14"/>
      <c r="X4111" s="14"/>
      <c r="Y4111" s="14"/>
      <c r="Z4111" s="14"/>
      <c r="AA4111" s="14"/>
      <c r="AB4111" s="14"/>
      <c r="AC4111" s="14"/>
      <c r="AD4111" s="14"/>
      <c r="AE4111" s="14"/>
      <c r="AF4111" s="14"/>
      <c r="AG4111" s="14"/>
      <c r="AH4111" s="14"/>
      <c r="AI4111" s="14"/>
      <c r="AJ4111" s="14"/>
      <c r="AK4111" s="14"/>
      <c r="AL4111" s="14"/>
    </row>
    <row r="4112" spans="1:38">
      <c r="A4112" s="14"/>
      <c r="B4112" s="14"/>
      <c r="C4112" s="14"/>
      <c r="D4112" s="14"/>
      <c r="E4112" s="14"/>
      <c r="F4112" s="14"/>
      <c r="G4112" s="14"/>
      <c r="H4112" s="14"/>
      <c r="I4112" s="14"/>
      <c r="J4112" s="14"/>
      <c r="K4112" s="14"/>
      <c r="L4112" s="14"/>
      <c r="M4112" s="14"/>
      <c r="N4112" s="14"/>
      <c r="O4112" s="14"/>
      <c r="Q4112" s="14" t="str">
        <f>IF(moras!H4104="SI", moras!C4104, "")</f>
        <v/>
      </c>
      <c r="R4112" s="14">
        <f>IF(moras!H4104="NO", moras!C4104, "")</f>
        <v>299206</v>
      </c>
      <c r="S4112" s="14">
        <f t="shared" si="67"/>
        <v>-299206</v>
      </c>
      <c r="T4112" s="14"/>
      <c r="U4112" s="14"/>
      <c r="V4112" s="14"/>
      <c r="W4112" s="14"/>
      <c r="X4112" s="14"/>
      <c r="Y4112" s="14"/>
      <c r="Z4112" s="14"/>
      <c r="AA4112" s="14"/>
      <c r="AB4112" s="14"/>
      <c r="AC4112" s="14"/>
      <c r="AD4112" s="14"/>
      <c r="AE4112" s="14"/>
      <c r="AF4112" s="14"/>
      <c r="AG4112" s="14"/>
      <c r="AH4112" s="14"/>
      <c r="AI4112" s="14"/>
      <c r="AJ4112" s="14"/>
      <c r="AK4112" s="14"/>
      <c r="AL4112" s="14"/>
    </row>
    <row r="4113" spans="1:38">
      <c r="A4113" s="14"/>
      <c r="B4113" s="14"/>
      <c r="C4113" s="14"/>
      <c r="D4113" s="14"/>
      <c r="E4113" s="14"/>
      <c r="F4113" s="14"/>
      <c r="G4113" s="14"/>
      <c r="H4113" s="14"/>
      <c r="I4113" s="14"/>
      <c r="J4113" s="14"/>
      <c r="K4113" s="14"/>
      <c r="L4113" s="14"/>
      <c r="M4113" s="14"/>
      <c r="N4113" s="14"/>
      <c r="O4113" s="14"/>
      <c r="Q4113" s="14" t="str">
        <f>IF(moras!H4105="SI", moras!C4105, "")</f>
        <v/>
      </c>
      <c r="R4113" s="14">
        <f>IF(moras!H4105="NO", moras!C4105, "")</f>
        <v>445761.76</v>
      </c>
      <c r="S4113" s="14">
        <f t="shared" si="67"/>
        <v>-445761.76</v>
      </c>
      <c r="T4113" s="14"/>
      <c r="U4113" s="14"/>
      <c r="V4113" s="14"/>
      <c r="W4113" s="14"/>
      <c r="X4113" s="14"/>
      <c r="Y4113" s="14"/>
      <c r="Z4113" s="14"/>
      <c r="AA4113" s="14"/>
      <c r="AB4113" s="14"/>
      <c r="AC4113" s="14"/>
      <c r="AD4113" s="14"/>
      <c r="AE4113" s="14"/>
      <c r="AF4113" s="14"/>
      <c r="AG4113" s="14"/>
      <c r="AH4113" s="14"/>
      <c r="AI4113" s="14"/>
      <c r="AJ4113" s="14"/>
      <c r="AK4113" s="14"/>
      <c r="AL4113" s="14"/>
    </row>
    <row r="4114" spans="1:38">
      <c r="A4114" s="14"/>
      <c r="B4114" s="14"/>
      <c r="C4114" s="14"/>
      <c r="D4114" s="14"/>
      <c r="E4114" s="14"/>
      <c r="F4114" s="14"/>
      <c r="G4114" s="14"/>
      <c r="H4114" s="14"/>
      <c r="I4114" s="14"/>
      <c r="J4114" s="14"/>
      <c r="K4114" s="14"/>
      <c r="L4114" s="14"/>
      <c r="M4114" s="14"/>
      <c r="N4114" s="14"/>
      <c r="O4114" s="14"/>
      <c r="Q4114" s="14" t="str">
        <f>IF(moras!H4106="SI", moras!C4106, "")</f>
        <v/>
      </c>
      <c r="R4114" s="14">
        <f>IF(moras!H4106="NO", moras!C4106, "")</f>
        <v>297046</v>
      </c>
      <c r="S4114" s="14">
        <f t="shared" si="67"/>
        <v>-297046</v>
      </c>
      <c r="T4114" s="14"/>
      <c r="U4114" s="14"/>
      <c r="V4114" s="14"/>
      <c r="W4114" s="14"/>
      <c r="X4114" s="14"/>
      <c r="Y4114" s="14"/>
      <c r="Z4114" s="14"/>
      <c r="AA4114" s="14"/>
      <c r="AB4114" s="14"/>
      <c r="AC4114" s="14"/>
      <c r="AD4114" s="14"/>
      <c r="AE4114" s="14"/>
      <c r="AF4114" s="14"/>
      <c r="AG4114" s="14"/>
      <c r="AH4114" s="14"/>
      <c r="AI4114" s="14"/>
      <c r="AJ4114" s="14"/>
      <c r="AK4114" s="14"/>
      <c r="AL4114" s="14"/>
    </row>
    <row r="4115" spans="1:38">
      <c r="A4115" s="14"/>
      <c r="B4115" s="14"/>
      <c r="C4115" s="14"/>
      <c r="D4115" s="14"/>
      <c r="E4115" s="14"/>
      <c r="F4115" s="14"/>
      <c r="G4115" s="14"/>
      <c r="H4115" s="14"/>
      <c r="I4115" s="14"/>
      <c r="J4115" s="14"/>
      <c r="K4115" s="14"/>
      <c r="L4115" s="14"/>
      <c r="M4115" s="14"/>
      <c r="N4115" s="14"/>
      <c r="O4115" s="14"/>
      <c r="Q4115" s="14" t="str">
        <f>IF(moras!H4107="SI", moras!C4107, "")</f>
        <v/>
      </c>
      <c r="R4115" s="14">
        <f>IF(moras!H4107="NO", moras!C4107, "")</f>
        <v>390833.33</v>
      </c>
      <c r="S4115" s="14">
        <f t="shared" si="67"/>
        <v>-390833.33</v>
      </c>
      <c r="T4115" s="14"/>
      <c r="U4115" s="14"/>
      <c r="V4115" s="14"/>
      <c r="W4115" s="14"/>
      <c r="X4115" s="14"/>
      <c r="Y4115" s="14"/>
      <c r="Z4115" s="14"/>
      <c r="AA4115" s="14"/>
      <c r="AB4115" s="14"/>
      <c r="AC4115" s="14"/>
      <c r="AD4115" s="14"/>
      <c r="AE4115" s="14"/>
      <c r="AF4115" s="14"/>
      <c r="AG4115" s="14"/>
      <c r="AH4115" s="14"/>
      <c r="AI4115" s="14"/>
      <c r="AJ4115" s="14"/>
      <c r="AK4115" s="14"/>
      <c r="AL4115" s="14"/>
    </row>
    <row r="4116" spans="1:38">
      <c r="A4116" s="14"/>
      <c r="B4116" s="14"/>
      <c r="C4116" s="14"/>
      <c r="D4116" s="14"/>
      <c r="E4116" s="14"/>
      <c r="F4116" s="14"/>
      <c r="G4116" s="14"/>
      <c r="H4116" s="14"/>
      <c r="I4116" s="14"/>
      <c r="J4116" s="14"/>
      <c r="K4116" s="14"/>
      <c r="L4116" s="14"/>
      <c r="M4116" s="14"/>
      <c r="N4116" s="14"/>
      <c r="O4116" s="14"/>
      <c r="Q4116" s="14" t="str">
        <f>IF(moras!H4108="SI", moras!C4108, "")</f>
        <v/>
      </c>
      <c r="R4116" s="14">
        <f>IF(moras!H4108="NO", moras!C4108, "")</f>
        <v>29700</v>
      </c>
      <c r="S4116" s="14">
        <f t="shared" si="67"/>
        <v>-29700</v>
      </c>
      <c r="T4116" s="14"/>
      <c r="U4116" s="14"/>
      <c r="V4116" s="14"/>
      <c r="W4116" s="14"/>
      <c r="X4116" s="14"/>
      <c r="Y4116" s="14"/>
      <c r="Z4116" s="14"/>
      <c r="AA4116" s="14"/>
      <c r="AB4116" s="14"/>
      <c r="AC4116" s="14"/>
      <c r="AD4116" s="14"/>
      <c r="AE4116" s="14"/>
      <c r="AF4116" s="14"/>
      <c r="AG4116" s="14"/>
      <c r="AH4116" s="14"/>
      <c r="AI4116" s="14"/>
      <c r="AJ4116" s="14"/>
      <c r="AK4116" s="14"/>
      <c r="AL4116" s="14"/>
    </row>
    <row r="4117" spans="1:38">
      <c r="A4117" s="14"/>
      <c r="B4117" s="14"/>
      <c r="C4117" s="14"/>
      <c r="D4117" s="14"/>
      <c r="E4117" s="14"/>
      <c r="F4117" s="14"/>
      <c r="G4117" s="14"/>
      <c r="H4117" s="14"/>
      <c r="I4117" s="14"/>
      <c r="J4117" s="14"/>
      <c r="K4117" s="14"/>
      <c r="L4117" s="14"/>
      <c r="M4117" s="14"/>
      <c r="N4117" s="14"/>
      <c r="O4117" s="14"/>
      <c r="Q4117" s="14" t="str">
        <f>IF(moras!H4109="SI", moras!C4109, "")</f>
        <v/>
      </c>
      <c r="R4117" s="14">
        <f>IF(moras!H4109="NO", moras!C4109, "")</f>
        <v>1186398.1599999999</v>
      </c>
      <c r="S4117" s="14">
        <f t="shared" si="67"/>
        <v>-1186398.1599999999</v>
      </c>
      <c r="T4117" s="14"/>
      <c r="U4117" s="14"/>
      <c r="V4117" s="14"/>
      <c r="W4117" s="14"/>
      <c r="X4117" s="14"/>
      <c r="Y4117" s="14"/>
      <c r="Z4117" s="14"/>
      <c r="AA4117" s="14"/>
      <c r="AB4117" s="14"/>
      <c r="AC4117" s="14"/>
      <c r="AD4117" s="14"/>
      <c r="AE4117" s="14"/>
      <c r="AF4117" s="14"/>
      <c r="AG4117" s="14"/>
      <c r="AH4117" s="14"/>
      <c r="AI4117" s="14"/>
      <c r="AJ4117" s="14"/>
      <c r="AK4117" s="14"/>
      <c r="AL4117" s="14"/>
    </row>
    <row r="4118" spans="1:38">
      <c r="A4118" s="14"/>
      <c r="B4118" s="14"/>
      <c r="C4118" s="14"/>
      <c r="D4118" s="14"/>
      <c r="E4118" s="14"/>
      <c r="F4118" s="14"/>
      <c r="G4118" s="14"/>
      <c r="H4118" s="14"/>
      <c r="I4118" s="14"/>
      <c r="J4118" s="14"/>
      <c r="K4118" s="14"/>
      <c r="L4118" s="14"/>
      <c r="M4118" s="14"/>
      <c r="N4118" s="14"/>
      <c r="O4118" s="14"/>
      <c r="Q4118" s="14" t="str">
        <f>IF(moras!H4110="SI", moras!C4110, "")</f>
        <v/>
      </c>
      <c r="R4118" s="14">
        <f>IF(moras!H4110="NO", moras!C4110, "")</f>
        <v>839613</v>
      </c>
      <c r="S4118" s="14">
        <f t="shared" si="67"/>
        <v>-839613</v>
      </c>
      <c r="T4118" s="14"/>
      <c r="U4118" s="14"/>
      <c r="V4118" s="14"/>
      <c r="W4118" s="14"/>
      <c r="X4118" s="14"/>
      <c r="Y4118" s="14"/>
      <c r="Z4118" s="14"/>
      <c r="AA4118" s="14"/>
      <c r="AB4118" s="14"/>
      <c r="AC4118" s="14"/>
      <c r="AD4118" s="14"/>
      <c r="AE4118" s="14"/>
      <c r="AF4118" s="14"/>
      <c r="AG4118" s="14"/>
      <c r="AH4118" s="14"/>
      <c r="AI4118" s="14"/>
      <c r="AJ4118" s="14"/>
      <c r="AK4118" s="14"/>
      <c r="AL4118" s="14"/>
    </row>
    <row r="4119" spans="1:38">
      <c r="A4119" s="14"/>
      <c r="B4119" s="14"/>
      <c r="C4119" s="14"/>
      <c r="D4119" s="14"/>
      <c r="E4119" s="14"/>
      <c r="F4119" s="14"/>
      <c r="G4119" s="14"/>
      <c r="H4119" s="14"/>
      <c r="I4119" s="14"/>
      <c r="J4119" s="14"/>
      <c r="K4119" s="14"/>
      <c r="L4119" s="14"/>
      <c r="M4119" s="14"/>
      <c r="N4119" s="14"/>
      <c r="O4119" s="14"/>
      <c r="Q4119" s="14">
        <f>IF(moras!H4111="SI", moras!C4111, "")</f>
        <v>1125420</v>
      </c>
      <c r="R4119" s="14" t="str">
        <f>IF(moras!H4111="NO", moras!C4111, "")</f>
        <v/>
      </c>
      <c r="S4119" s="14" t="e">
        <f t="shared" si="67"/>
        <v>#VALUE!</v>
      </c>
      <c r="T4119" s="14"/>
      <c r="U4119" s="14"/>
      <c r="V4119" s="14"/>
      <c r="W4119" s="14"/>
      <c r="X4119" s="14"/>
      <c r="Y4119" s="14"/>
      <c r="Z4119" s="14"/>
      <c r="AA4119" s="14"/>
      <c r="AB4119" s="14"/>
      <c r="AC4119" s="14"/>
      <c r="AD4119" s="14"/>
      <c r="AE4119" s="14"/>
      <c r="AF4119" s="14"/>
      <c r="AG4119" s="14"/>
      <c r="AH4119" s="14"/>
      <c r="AI4119" s="14"/>
      <c r="AJ4119" s="14"/>
      <c r="AK4119" s="14"/>
      <c r="AL4119" s="14"/>
    </row>
    <row r="4120" spans="1:38">
      <c r="A4120" s="14"/>
      <c r="B4120" s="14"/>
      <c r="C4120" s="14"/>
      <c r="D4120" s="14"/>
      <c r="E4120" s="14"/>
      <c r="F4120" s="14"/>
      <c r="G4120" s="14"/>
      <c r="H4120" s="14"/>
      <c r="I4120" s="14"/>
      <c r="J4120" s="14"/>
      <c r="K4120" s="14"/>
      <c r="L4120" s="14"/>
      <c r="M4120" s="14"/>
      <c r="N4120" s="14"/>
      <c r="O4120" s="14"/>
      <c r="Q4120" s="14">
        <f>IF(moras!H4112="SI", moras!C4112, "")</f>
        <v>432600</v>
      </c>
      <c r="R4120" s="14" t="str">
        <f>IF(moras!H4112="NO", moras!C4112, "")</f>
        <v/>
      </c>
      <c r="S4120" s="14" t="e">
        <f t="shared" si="67"/>
        <v>#VALUE!</v>
      </c>
      <c r="T4120" s="14"/>
      <c r="U4120" s="14"/>
      <c r="V4120" s="14"/>
      <c r="W4120" s="14"/>
      <c r="X4120" s="14"/>
      <c r="Y4120" s="14"/>
      <c r="Z4120" s="14"/>
      <c r="AA4120" s="14"/>
      <c r="AB4120" s="14"/>
      <c r="AC4120" s="14"/>
      <c r="AD4120" s="14"/>
      <c r="AE4120" s="14"/>
      <c r="AF4120" s="14"/>
      <c r="AG4120" s="14"/>
      <c r="AH4120" s="14"/>
      <c r="AI4120" s="14"/>
      <c r="AJ4120" s="14"/>
      <c r="AK4120" s="14"/>
      <c r="AL4120" s="14"/>
    </row>
    <row r="4121" spans="1:38">
      <c r="A4121" s="14"/>
      <c r="B4121" s="14"/>
      <c r="C4121" s="14"/>
      <c r="D4121" s="14"/>
      <c r="E4121" s="14"/>
      <c r="F4121" s="14"/>
      <c r="G4121" s="14"/>
      <c r="H4121" s="14"/>
      <c r="I4121" s="14"/>
      <c r="J4121" s="14"/>
      <c r="K4121" s="14"/>
      <c r="L4121" s="14"/>
      <c r="M4121" s="14"/>
      <c r="N4121" s="14"/>
      <c r="O4121" s="14"/>
      <c r="Q4121" s="14" t="str">
        <f>IF(moras!H4113="SI", moras!C4113, "")</f>
        <v/>
      </c>
      <c r="R4121" s="14">
        <f>IF(moras!H4113="NO", moras!C4113, "")</f>
        <v>403983</v>
      </c>
      <c r="S4121" s="14">
        <f t="shared" si="67"/>
        <v>-403983</v>
      </c>
      <c r="T4121" s="14"/>
      <c r="U4121" s="14"/>
      <c r="V4121" s="14"/>
      <c r="W4121" s="14"/>
      <c r="X4121" s="14"/>
      <c r="Y4121" s="14"/>
      <c r="Z4121" s="14"/>
      <c r="AA4121" s="14"/>
      <c r="AB4121" s="14"/>
      <c r="AC4121" s="14"/>
      <c r="AD4121" s="14"/>
      <c r="AE4121" s="14"/>
      <c r="AF4121" s="14"/>
      <c r="AG4121" s="14"/>
      <c r="AH4121" s="14"/>
      <c r="AI4121" s="14"/>
      <c r="AJ4121" s="14"/>
      <c r="AK4121" s="14"/>
      <c r="AL4121" s="14"/>
    </row>
    <row r="4122" spans="1:38">
      <c r="A4122" s="14"/>
      <c r="B4122" s="14"/>
      <c r="C4122" s="14"/>
      <c r="D4122" s="14"/>
      <c r="E4122" s="14"/>
      <c r="F4122" s="14"/>
      <c r="G4122" s="14"/>
      <c r="H4122" s="14"/>
      <c r="I4122" s="14"/>
      <c r="J4122" s="14"/>
      <c r="K4122" s="14"/>
      <c r="L4122" s="14"/>
      <c r="M4122" s="14"/>
      <c r="N4122" s="14"/>
      <c r="O4122" s="14"/>
      <c r="Q4122" s="14">
        <f>IF(moras!H4114="SI", moras!C4114, "")</f>
        <v>340000</v>
      </c>
      <c r="R4122" s="14" t="str">
        <f>IF(moras!H4114="NO", moras!C4114, "")</f>
        <v/>
      </c>
      <c r="S4122" s="14" t="e">
        <f t="shared" si="67"/>
        <v>#VALUE!</v>
      </c>
      <c r="T4122" s="14"/>
      <c r="U4122" s="14"/>
      <c r="V4122" s="14"/>
      <c r="W4122" s="14"/>
      <c r="X4122" s="14"/>
      <c r="Y4122" s="14"/>
      <c r="Z4122" s="14"/>
      <c r="AA4122" s="14"/>
      <c r="AB4122" s="14"/>
      <c r="AC4122" s="14"/>
      <c r="AD4122" s="14"/>
      <c r="AE4122" s="14"/>
      <c r="AF4122" s="14"/>
      <c r="AG4122" s="14"/>
      <c r="AH4122" s="14"/>
      <c r="AI4122" s="14"/>
      <c r="AJ4122" s="14"/>
      <c r="AK4122" s="14"/>
      <c r="AL4122" s="14"/>
    </row>
    <row r="4123" spans="1:38">
      <c r="A4123" s="14"/>
      <c r="B4123" s="14"/>
      <c r="C4123" s="14"/>
      <c r="D4123" s="14"/>
      <c r="E4123" s="14"/>
      <c r="F4123" s="14"/>
      <c r="G4123" s="14"/>
      <c r="H4123" s="14"/>
      <c r="I4123" s="14"/>
      <c r="J4123" s="14"/>
      <c r="K4123" s="14"/>
      <c r="L4123" s="14"/>
      <c r="M4123" s="14"/>
      <c r="N4123" s="14"/>
      <c r="O4123" s="14"/>
      <c r="Q4123" s="14" t="str">
        <f>IF(moras!H4115="SI", moras!C4115, "")</f>
        <v/>
      </c>
      <c r="R4123" s="14">
        <f>IF(moras!H4115="NO", moras!C4115, "")</f>
        <v>1221960.4099999999</v>
      </c>
      <c r="S4123" s="14">
        <f t="shared" si="67"/>
        <v>-1221960.4099999999</v>
      </c>
      <c r="T4123" s="14"/>
      <c r="U4123" s="14"/>
      <c r="V4123" s="14"/>
      <c r="W4123" s="14"/>
      <c r="X4123" s="14"/>
      <c r="Y4123" s="14"/>
      <c r="Z4123" s="14"/>
      <c r="AA4123" s="14"/>
      <c r="AB4123" s="14"/>
      <c r="AC4123" s="14"/>
      <c r="AD4123" s="14"/>
      <c r="AE4123" s="14"/>
      <c r="AF4123" s="14"/>
      <c r="AG4123" s="14"/>
      <c r="AH4123" s="14"/>
      <c r="AI4123" s="14"/>
      <c r="AJ4123" s="14"/>
      <c r="AK4123" s="14"/>
      <c r="AL4123" s="14"/>
    </row>
    <row r="4124" spans="1:38">
      <c r="A4124" s="14"/>
      <c r="B4124" s="14"/>
      <c r="C4124" s="14"/>
      <c r="D4124" s="14"/>
      <c r="E4124" s="14"/>
      <c r="F4124" s="14"/>
      <c r="G4124" s="14"/>
      <c r="H4124" s="14"/>
      <c r="I4124" s="14"/>
      <c r="J4124" s="14"/>
      <c r="K4124" s="14"/>
      <c r="L4124" s="14"/>
      <c r="M4124" s="14"/>
      <c r="N4124" s="14"/>
      <c r="O4124" s="14"/>
      <c r="Q4124" s="14">
        <f>IF(moras!H4116="SI", moras!C4116, "")</f>
        <v>399934</v>
      </c>
      <c r="R4124" s="14" t="str">
        <f>IF(moras!H4116="NO", moras!C4116, "")</f>
        <v/>
      </c>
      <c r="S4124" s="14" t="e">
        <f t="shared" si="67"/>
        <v>#VALUE!</v>
      </c>
      <c r="T4124" s="14"/>
      <c r="U4124" s="14"/>
      <c r="V4124" s="14"/>
      <c r="W4124" s="14"/>
      <c r="X4124" s="14"/>
      <c r="Y4124" s="14"/>
      <c r="Z4124" s="14"/>
      <c r="AA4124" s="14"/>
      <c r="AB4124" s="14"/>
      <c r="AC4124" s="14"/>
      <c r="AD4124" s="14"/>
      <c r="AE4124" s="14"/>
      <c r="AF4124" s="14"/>
      <c r="AG4124" s="14"/>
      <c r="AH4124" s="14"/>
      <c r="AI4124" s="14"/>
      <c r="AJ4124" s="14"/>
      <c r="AK4124" s="14"/>
      <c r="AL4124" s="14"/>
    </row>
    <row r="4125" spans="1:38">
      <c r="A4125" s="14"/>
      <c r="B4125" s="14"/>
      <c r="C4125" s="14"/>
      <c r="D4125" s="14"/>
      <c r="E4125" s="14"/>
      <c r="F4125" s="14"/>
      <c r="G4125" s="14"/>
      <c r="H4125" s="14"/>
      <c r="I4125" s="14"/>
      <c r="J4125" s="14"/>
      <c r="K4125" s="14"/>
      <c r="L4125" s="14"/>
      <c r="M4125" s="14"/>
      <c r="N4125" s="14"/>
      <c r="O4125" s="14"/>
      <c r="Q4125" s="14" t="str">
        <f>IF(moras!H4117="SI", moras!C4117, "")</f>
        <v/>
      </c>
      <c r="R4125" s="14">
        <f>IF(moras!H4117="NO", moras!C4117, "")</f>
        <v>205570</v>
      </c>
      <c r="S4125" s="14">
        <f t="shared" si="67"/>
        <v>-205570</v>
      </c>
      <c r="T4125" s="14"/>
      <c r="U4125" s="14"/>
      <c r="V4125" s="14"/>
      <c r="W4125" s="14"/>
      <c r="X4125" s="14"/>
      <c r="Y4125" s="14"/>
      <c r="Z4125" s="14"/>
      <c r="AA4125" s="14"/>
      <c r="AB4125" s="14"/>
      <c r="AC4125" s="14"/>
      <c r="AD4125" s="14"/>
      <c r="AE4125" s="14"/>
      <c r="AF4125" s="14"/>
      <c r="AG4125" s="14"/>
      <c r="AH4125" s="14"/>
      <c r="AI4125" s="14"/>
      <c r="AJ4125" s="14"/>
      <c r="AK4125" s="14"/>
      <c r="AL4125" s="14"/>
    </row>
    <row r="4126" spans="1:38">
      <c r="A4126" s="14"/>
      <c r="B4126" s="14"/>
      <c r="C4126" s="14"/>
      <c r="D4126" s="14"/>
      <c r="E4126" s="14"/>
      <c r="F4126" s="14"/>
      <c r="G4126" s="14"/>
      <c r="H4126" s="14"/>
      <c r="I4126" s="14"/>
      <c r="J4126" s="14"/>
      <c r="K4126" s="14"/>
      <c r="L4126" s="14"/>
      <c r="M4126" s="14"/>
      <c r="N4126" s="14"/>
      <c r="O4126" s="14"/>
      <c r="Q4126" s="14" t="str">
        <f>IF(moras!H4118="SI", moras!C4118, "")</f>
        <v/>
      </c>
      <c r="R4126" s="14">
        <f>IF(moras!H4118="NO", moras!C4118, "")</f>
        <v>300018</v>
      </c>
      <c r="S4126" s="14">
        <f t="shared" si="67"/>
        <v>-300018</v>
      </c>
      <c r="T4126" s="14"/>
      <c r="U4126" s="14"/>
      <c r="V4126" s="14"/>
      <c r="W4126" s="14"/>
      <c r="X4126" s="14"/>
      <c r="Y4126" s="14"/>
      <c r="Z4126" s="14"/>
      <c r="AA4126" s="14"/>
      <c r="AB4126" s="14"/>
      <c r="AC4126" s="14"/>
      <c r="AD4126" s="14"/>
      <c r="AE4126" s="14"/>
      <c r="AF4126" s="14"/>
      <c r="AG4126" s="14"/>
      <c r="AH4126" s="14"/>
      <c r="AI4126" s="14"/>
      <c r="AJ4126" s="14"/>
      <c r="AK4126" s="14"/>
      <c r="AL4126" s="14"/>
    </row>
    <row r="4127" spans="1:38">
      <c r="A4127" s="14"/>
      <c r="B4127" s="14"/>
      <c r="C4127" s="14"/>
      <c r="D4127" s="14"/>
      <c r="E4127" s="14"/>
      <c r="F4127" s="14"/>
      <c r="G4127" s="14"/>
      <c r="H4127" s="14"/>
      <c r="I4127" s="14"/>
      <c r="J4127" s="14"/>
      <c r="K4127" s="14"/>
      <c r="L4127" s="14"/>
      <c r="M4127" s="14"/>
      <c r="N4127" s="14"/>
      <c r="O4127" s="14"/>
      <c r="Q4127" s="14">
        <f>IF(moras!H4119="SI", moras!C4119, "")</f>
        <v>386161</v>
      </c>
      <c r="R4127" s="14" t="str">
        <f>IF(moras!H4119="NO", moras!C4119, "")</f>
        <v/>
      </c>
      <c r="S4127" s="14" t="e">
        <f t="shared" si="67"/>
        <v>#VALUE!</v>
      </c>
      <c r="T4127" s="14"/>
      <c r="U4127" s="14"/>
      <c r="V4127" s="14"/>
      <c r="W4127" s="14"/>
      <c r="X4127" s="14"/>
      <c r="Y4127" s="14"/>
      <c r="Z4127" s="14"/>
      <c r="AA4127" s="14"/>
      <c r="AB4127" s="14"/>
      <c r="AC4127" s="14"/>
      <c r="AD4127" s="14"/>
      <c r="AE4127" s="14"/>
      <c r="AF4127" s="14"/>
      <c r="AG4127" s="14"/>
      <c r="AH4127" s="14"/>
      <c r="AI4127" s="14"/>
      <c r="AJ4127" s="14"/>
      <c r="AK4127" s="14"/>
      <c r="AL4127" s="14"/>
    </row>
    <row r="4128" spans="1:38">
      <c r="A4128" s="14"/>
      <c r="B4128" s="14"/>
      <c r="C4128" s="14"/>
      <c r="D4128" s="14"/>
      <c r="E4128" s="14"/>
      <c r="F4128" s="14"/>
      <c r="G4128" s="14"/>
      <c r="H4128" s="14"/>
      <c r="I4128" s="14"/>
      <c r="J4128" s="14"/>
      <c r="K4128" s="14"/>
      <c r="L4128" s="14"/>
      <c r="M4128" s="14"/>
      <c r="N4128" s="14"/>
      <c r="O4128" s="14"/>
      <c r="Q4128" s="14" t="str">
        <f>IF(moras!H4120="SI", moras!C4120, "")</f>
        <v/>
      </c>
      <c r="R4128" s="14">
        <f>IF(moras!H4120="NO", moras!C4120, "")</f>
        <v>144000</v>
      </c>
      <c r="S4128" s="14">
        <f t="shared" si="67"/>
        <v>-144000</v>
      </c>
      <c r="T4128" s="14"/>
      <c r="U4128" s="14"/>
      <c r="V4128" s="14"/>
      <c r="W4128" s="14"/>
      <c r="X4128" s="14"/>
      <c r="Y4128" s="14"/>
      <c r="Z4128" s="14"/>
      <c r="AA4128" s="14"/>
      <c r="AB4128" s="14"/>
      <c r="AC4128" s="14"/>
      <c r="AD4128" s="14"/>
      <c r="AE4128" s="14"/>
      <c r="AF4128" s="14"/>
      <c r="AG4128" s="14"/>
      <c r="AH4128" s="14"/>
      <c r="AI4128" s="14"/>
      <c r="AJ4128" s="14"/>
      <c r="AK4128" s="14"/>
      <c r="AL4128" s="14"/>
    </row>
    <row r="4129" spans="1:38">
      <c r="A4129" s="14"/>
      <c r="B4129" s="14"/>
      <c r="C4129" s="14"/>
      <c r="D4129" s="14"/>
      <c r="E4129" s="14"/>
      <c r="F4129" s="14"/>
      <c r="G4129" s="14"/>
      <c r="H4129" s="14"/>
      <c r="I4129" s="14"/>
      <c r="J4129" s="14"/>
      <c r="K4129" s="14"/>
      <c r="L4129" s="14"/>
      <c r="M4129" s="14"/>
      <c r="N4129" s="14"/>
      <c r="O4129" s="14"/>
      <c r="Q4129" s="14">
        <f>IF(moras!H4121="SI", moras!C4121, "")</f>
        <v>394526</v>
      </c>
      <c r="R4129" s="14" t="str">
        <f>IF(moras!H4121="NO", moras!C4121, "")</f>
        <v/>
      </c>
      <c r="S4129" s="14" t="e">
        <f t="shared" si="67"/>
        <v>#VALUE!</v>
      </c>
      <c r="T4129" s="14"/>
      <c r="U4129" s="14"/>
      <c r="V4129" s="14"/>
      <c r="W4129" s="14"/>
      <c r="X4129" s="14"/>
      <c r="Y4129" s="14"/>
      <c r="Z4129" s="14"/>
      <c r="AA4129" s="14"/>
      <c r="AB4129" s="14"/>
      <c r="AC4129" s="14"/>
      <c r="AD4129" s="14"/>
      <c r="AE4129" s="14"/>
      <c r="AF4129" s="14"/>
      <c r="AG4129" s="14"/>
      <c r="AH4129" s="14"/>
      <c r="AI4129" s="14"/>
      <c r="AJ4129" s="14"/>
      <c r="AK4129" s="14"/>
      <c r="AL4129" s="14"/>
    </row>
    <row r="4130" spans="1:38">
      <c r="A4130" s="14"/>
      <c r="B4130" s="14"/>
      <c r="C4130" s="14"/>
      <c r="D4130" s="14"/>
      <c r="E4130" s="14"/>
      <c r="F4130" s="14"/>
      <c r="G4130" s="14"/>
      <c r="H4130" s="14"/>
      <c r="I4130" s="14"/>
      <c r="J4130" s="14"/>
      <c r="K4130" s="14"/>
      <c r="L4130" s="14"/>
      <c r="M4130" s="14"/>
      <c r="N4130" s="14"/>
      <c r="O4130" s="14"/>
      <c r="Q4130" s="14">
        <f>IF(moras!H4122="SI", moras!C4122, "")</f>
        <v>540083</v>
      </c>
      <c r="R4130" s="14" t="str">
        <f>IF(moras!H4122="NO", moras!C4122, "")</f>
        <v/>
      </c>
      <c r="S4130" s="14" t="e">
        <f t="shared" si="67"/>
        <v>#VALUE!</v>
      </c>
      <c r="T4130" s="14"/>
      <c r="U4130" s="14"/>
      <c r="V4130" s="14"/>
      <c r="W4130" s="14"/>
      <c r="X4130" s="14"/>
      <c r="Y4130" s="14"/>
      <c r="Z4130" s="14"/>
      <c r="AA4130" s="14"/>
      <c r="AB4130" s="14"/>
      <c r="AC4130" s="14"/>
      <c r="AD4130" s="14"/>
      <c r="AE4130" s="14"/>
      <c r="AF4130" s="14"/>
      <c r="AG4130" s="14"/>
      <c r="AH4130" s="14"/>
      <c r="AI4130" s="14"/>
      <c r="AJ4130" s="14"/>
      <c r="AK4130" s="14"/>
      <c r="AL4130" s="14"/>
    </row>
    <row r="4131" spans="1:38">
      <c r="A4131" s="14"/>
      <c r="B4131" s="14"/>
      <c r="C4131" s="14"/>
      <c r="D4131" s="14"/>
      <c r="E4131" s="14"/>
      <c r="F4131" s="14"/>
      <c r="G4131" s="14"/>
      <c r="H4131" s="14"/>
      <c r="I4131" s="14"/>
      <c r="J4131" s="14"/>
      <c r="K4131" s="14"/>
      <c r="L4131" s="14"/>
      <c r="M4131" s="14"/>
      <c r="N4131" s="14"/>
      <c r="O4131" s="14"/>
      <c r="Q4131" s="14" t="str">
        <f>IF(moras!H4123="SI", moras!C4123, "")</f>
        <v/>
      </c>
      <c r="R4131" s="14">
        <f>IF(moras!H4123="NO", moras!C4123, "")</f>
        <v>280000</v>
      </c>
      <c r="S4131" s="14">
        <f t="shared" si="67"/>
        <v>-280000</v>
      </c>
      <c r="T4131" s="14"/>
      <c r="U4131" s="14"/>
      <c r="V4131" s="14"/>
      <c r="W4131" s="14"/>
      <c r="X4131" s="14"/>
      <c r="Y4131" s="14"/>
      <c r="Z4131" s="14"/>
      <c r="AA4131" s="14"/>
      <c r="AB4131" s="14"/>
      <c r="AC4131" s="14"/>
      <c r="AD4131" s="14"/>
      <c r="AE4131" s="14"/>
      <c r="AF4131" s="14"/>
      <c r="AG4131" s="14"/>
      <c r="AH4131" s="14"/>
      <c r="AI4131" s="14"/>
      <c r="AJ4131" s="14"/>
      <c r="AK4131" s="14"/>
      <c r="AL4131" s="14"/>
    </row>
    <row r="4132" spans="1:38">
      <c r="A4132" s="14"/>
      <c r="B4132" s="14"/>
      <c r="C4132" s="14"/>
      <c r="D4132" s="14"/>
      <c r="E4132" s="14"/>
      <c r="F4132" s="14"/>
      <c r="G4132" s="14"/>
      <c r="H4132" s="14"/>
      <c r="I4132" s="14"/>
      <c r="J4132" s="14"/>
      <c r="K4132" s="14"/>
      <c r="L4132" s="14"/>
      <c r="M4132" s="14"/>
      <c r="N4132" s="14"/>
      <c r="O4132" s="14"/>
      <c r="Q4132" s="14" t="str">
        <f>IF(moras!H4124="SI", moras!C4124, "")</f>
        <v/>
      </c>
      <c r="R4132" s="14">
        <f>IF(moras!H4124="NO", moras!C4124, "")</f>
        <v>350000</v>
      </c>
      <c r="S4132" s="14">
        <f t="shared" si="67"/>
        <v>-350000</v>
      </c>
      <c r="T4132" s="14"/>
      <c r="U4132" s="14"/>
      <c r="V4132" s="14"/>
      <c r="W4132" s="14"/>
      <c r="X4132" s="14"/>
      <c r="Y4132" s="14"/>
      <c r="Z4132" s="14"/>
      <c r="AA4132" s="14"/>
      <c r="AB4132" s="14"/>
      <c r="AC4132" s="14"/>
      <c r="AD4132" s="14"/>
      <c r="AE4132" s="14"/>
      <c r="AF4132" s="14"/>
      <c r="AG4132" s="14"/>
      <c r="AH4132" s="14"/>
      <c r="AI4132" s="14"/>
      <c r="AJ4132" s="14"/>
      <c r="AK4132" s="14"/>
      <c r="AL4132" s="14"/>
    </row>
    <row r="4133" spans="1:38">
      <c r="A4133" s="14"/>
      <c r="B4133" s="14"/>
      <c r="C4133" s="14"/>
      <c r="D4133" s="14"/>
      <c r="E4133" s="14"/>
      <c r="F4133" s="14"/>
      <c r="G4133" s="14"/>
      <c r="H4133" s="14"/>
      <c r="I4133" s="14"/>
      <c r="J4133" s="14"/>
      <c r="K4133" s="14"/>
      <c r="L4133" s="14"/>
      <c r="M4133" s="14"/>
      <c r="N4133" s="14"/>
      <c r="O4133" s="14"/>
      <c r="Q4133" s="14" t="str">
        <f>IF(moras!H4125="SI", moras!C4125, "")</f>
        <v/>
      </c>
      <c r="R4133" s="14">
        <f>IF(moras!H4125="NO", moras!C4125, "")</f>
        <v>382000</v>
      </c>
      <c r="S4133" s="14">
        <f t="shared" si="67"/>
        <v>-382000</v>
      </c>
      <c r="T4133" s="14"/>
      <c r="U4133" s="14"/>
      <c r="V4133" s="14"/>
      <c r="W4133" s="14"/>
      <c r="X4133" s="14"/>
      <c r="Y4133" s="14"/>
      <c r="Z4133" s="14"/>
      <c r="AA4133" s="14"/>
      <c r="AB4133" s="14"/>
      <c r="AC4133" s="14"/>
      <c r="AD4133" s="14"/>
      <c r="AE4133" s="14"/>
      <c r="AF4133" s="14"/>
      <c r="AG4133" s="14"/>
      <c r="AH4133" s="14"/>
      <c r="AI4133" s="14"/>
      <c r="AJ4133" s="14"/>
      <c r="AK4133" s="14"/>
      <c r="AL4133" s="14"/>
    </row>
    <row r="4134" spans="1:38">
      <c r="A4134" s="14"/>
      <c r="B4134" s="14"/>
      <c r="C4134" s="14"/>
      <c r="D4134" s="14"/>
      <c r="E4134" s="14"/>
      <c r="F4134" s="14"/>
      <c r="G4134" s="14"/>
      <c r="H4134" s="14"/>
      <c r="I4134" s="14"/>
      <c r="J4134" s="14"/>
      <c r="K4134" s="14"/>
      <c r="L4134" s="14"/>
      <c r="M4134" s="14"/>
      <c r="N4134" s="14"/>
      <c r="O4134" s="14"/>
      <c r="Q4134" s="14" t="str">
        <f>IF(moras!H4126="SI", moras!C4126, "")</f>
        <v/>
      </c>
      <c r="R4134" s="14">
        <f>IF(moras!H4126="NO", moras!C4126, "")</f>
        <v>933124</v>
      </c>
      <c r="S4134" s="14">
        <f t="shared" si="67"/>
        <v>-933124</v>
      </c>
      <c r="T4134" s="14"/>
      <c r="U4134" s="14"/>
      <c r="V4134" s="14"/>
      <c r="W4134" s="14"/>
      <c r="X4134" s="14"/>
      <c r="Y4134" s="14"/>
      <c r="Z4134" s="14"/>
      <c r="AA4134" s="14"/>
      <c r="AB4134" s="14"/>
      <c r="AC4134" s="14"/>
      <c r="AD4134" s="14"/>
      <c r="AE4134" s="14"/>
      <c r="AF4134" s="14"/>
      <c r="AG4134" s="14"/>
      <c r="AH4134" s="14"/>
      <c r="AI4134" s="14"/>
      <c r="AJ4134" s="14"/>
      <c r="AK4134" s="14"/>
      <c r="AL4134" s="14"/>
    </row>
    <row r="4135" spans="1:38">
      <c r="A4135" s="14"/>
      <c r="B4135" s="14"/>
      <c r="C4135" s="14"/>
      <c r="D4135" s="14"/>
      <c r="E4135" s="14"/>
      <c r="F4135" s="14"/>
      <c r="G4135" s="14"/>
      <c r="H4135" s="14"/>
      <c r="I4135" s="14"/>
      <c r="J4135" s="14"/>
      <c r="K4135" s="14"/>
      <c r="L4135" s="14"/>
      <c r="M4135" s="14"/>
      <c r="N4135" s="14"/>
      <c r="O4135" s="14"/>
      <c r="Q4135" s="14" t="str">
        <f>IF(moras!H4127="SI", moras!C4127, "")</f>
        <v/>
      </c>
      <c r="R4135" s="14">
        <f>IF(moras!H4127="NO", moras!C4127, "")</f>
        <v>865457.02</v>
      </c>
      <c r="S4135" s="14">
        <f t="shared" si="67"/>
        <v>-865457.02</v>
      </c>
      <c r="T4135" s="14"/>
      <c r="U4135" s="14"/>
      <c r="V4135" s="14"/>
      <c r="W4135" s="14"/>
      <c r="X4135" s="14"/>
      <c r="Y4135" s="14"/>
      <c r="Z4135" s="14"/>
      <c r="AA4135" s="14"/>
      <c r="AB4135" s="14"/>
      <c r="AC4135" s="14"/>
      <c r="AD4135" s="14"/>
      <c r="AE4135" s="14"/>
      <c r="AF4135" s="14"/>
      <c r="AG4135" s="14"/>
      <c r="AH4135" s="14"/>
      <c r="AI4135" s="14"/>
      <c r="AJ4135" s="14"/>
      <c r="AK4135" s="14"/>
      <c r="AL4135" s="14"/>
    </row>
    <row r="4136" spans="1:38">
      <c r="A4136" s="14"/>
      <c r="B4136" s="14"/>
      <c r="C4136" s="14"/>
      <c r="D4136" s="14"/>
      <c r="E4136" s="14"/>
      <c r="F4136" s="14"/>
      <c r="G4136" s="14"/>
      <c r="H4136" s="14"/>
      <c r="I4136" s="14"/>
      <c r="J4136" s="14"/>
      <c r="K4136" s="14"/>
      <c r="L4136" s="14"/>
      <c r="M4136" s="14"/>
      <c r="N4136" s="14"/>
      <c r="O4136" s="14"/>
      <c r="Q4136" s="14" t="str">
        <f>IF(moras!H4128="SI", moras!C4128, "")</f>
        <v/>
      </c>
      <c r="R4136" s="14">
        <f>IF(moras!H4128="NO", moras!C4128, "")</f>
        <v>399967</v>
      </c>
      <c r="S4136" s="14">
        <f t="shared" si="67"/>
        <v>-399967</v>
      </c>
      <c r="T4136" s="14"/>
      <c r="U4136" s="14"/>
      <c r="V4136" s="14"/>
      <c r="W4136" s="14"/>
      <c r="X4136" s="14"/>
      <c r="Y4136" s="14"/>
      <c r="Z4136" s="14"/>
      <c r="AA4136" s="14"/>
      <c r="AB4136" s="14"/>
      <c r="AC4136" s="14"/>
      <c r="AD4136" s="14"/>
      <c r="AE4136" s="14"/>
      <c r="AF4136" s="14"/>
      <c r="AG4136" s="14"/>
      <c r="AH4136" s="14"/>
      <c r="AI4136" s="14"/>
      <c r="AJ4136" s="14"/>
      <c r="AK4136" s="14"/>
      <c r="AL4136" s="14"/>
    </row>
    <row r="4137" spans="1:38">
      <c r="A4137" s="14"/>
      <c r="B4137" s="14"/>
      <c r="C4137" s="14"/>
      <c r="D4137" s="14"/>
      <c r="E4137" s="14"/>
      <c r="F4137" s="14"/>
      <c r="G4137" s="14"/>
      <c r="H4137" s="14"/>
      <c r="I4137" s="14"/>
      <c r="J4137" s="14"/>
      <c r="K4137" s="14"/>
      <c r="L4137" s="14"/>
      <c r="M4137" s="14"/>
      <c r="N4137" s="14"/>
      <c r="O4137" s="14"/>
      <c r="Q4137" s="14" t="str">
        <f>IF(moras!H4129="SI", moras!C4129, "")</f>
        <v/>
      </c>
      <c r="R4137" s="14">
        <f>IF(moras!H4129="NO", moras!C4129, "")</f>
        <v>436800</v>
      </c>
      <c r="S4137" s="14">
        <f t="shared" si="67"/>
        <v>-436800</v>
      </c>
      <c r="T4137" s="14"/>
      <c r="U4137" s="14"/>
      <c r="V4137" s="14"/>
      <c r="W4137" s="14"/>
      <c r="X4137" s="14"/>
      <c r="Y4137" s="14"/>
      <c r="Z4137" s="14"/>
      <c r="AA4137" s="14"/>
      <c r="AB4137" s="14"/>
      <c r="AC4137" s="14"/>
      <c r="AD4137" s="14"/>
      <c r="AE4137" s="14"/>
      <c r="AF4137" s="14"/>
      <c r="AG4137" s="14"/>
      <c r="AH4137" s="14"/>
      <c r="AI4137" s="14"/>
      <c r="AJ4137" s="14"/>
      <c r="AK4137" s="14"/>
      <c r="AL4137" s="14"/>
    </row>
    <row r="4138" spans="1:38">
      <c r="A4138" s="14"/>
      <c r="B4138" s="14"/>
      <c r="C4138" s="14"/>
      <c r="D4138" s="14"/>
      <c r="E4138" s="14"/>
      <c r="F4138" s="14"/>
      <c r="G4138" s="14"/>
      <c r="H4138" s="14"/>
      <c r="I4138" s="14"/>
      <c r="J4138" s="14"/>
      <c r="K4138" s="14"/>
      <c r="L4138" s="14"/>
      <c r="M4138" s="14"/>
      <c r="N4138" s="14"/>
      <c r="O4138" s="14"/>
      <c r="Q4138" s="14" t="str">
        <f>IF(moras!H4130="SI", moras!C4130, "")</f>
        <v/>
      </c>
      <c r="R4138" s="14">
        <f>IF(moras!H4130="NO", moras!C4130, "")</f>
        <v>437896</v>
      </c>
      <c r="S4138" s="14">
        <f t="shared" si="67"/>
        <v>-437896</v>
      </c>
      <c r="T4138" s="14"/>
      <c r="U4138" s="14"/>
      <c r="V4138" s="14"/>
      <c r="W4138" s="14"/>
      <c r="X4138" s="14"/>
      <c r="Y4138" s="14"/>
      <c r="Z4138" s="14"/>
      <c r="AA4138" s="14"/>
      <c r="AB4138" s="14"/>
      <c r="AC4138" s="14"/>
      <c r="AD4138" s="14"/>
      <c r="AE4138" s="14"/>
      <c r="AF4138" s="14"/>
      <c r="AG4138" s="14"/>
      <c r="AH4138" s="14"/>
      <c r="AI4138" s="14"/>
      <c r="AJ4138" s="14"/>
      <c r="AK4138" s="14"/>
      <c r="AL4138" s="14"/>
    </row>
    <row r="4139" spans="1:38">
      <c r="A4139" s="14"/>
      <c r="B4139" s="14"/>
      <c r="C4139" s="14"/>
      <c r="D4139" s="14"/>
      <c r="E4139" s="14"/>
      <c r="F4139" s="14"/>
      <c r="G4139" s="14"/>
      <c r="H4139" s="14"/>
      <c r="I4139" s="14"/>
      <c r="J4139" s="14"/>
      <c r="K4139" s="14"/>
      <c r="L4139" s="14"/>
      <c r="M4139" s="14"/>
      <c r="N4139" s="14"/>
      <c r="O4139" s="14"/>
      <c r="Q4139" s="14" t="str">
        <f>IF(moras!H4131="SI", moras!C4131, "")</f>
        <v/>
      </c>
      <c r="R4139" s="14">
        <f>IF(moras!H4131="NO", moras!C4131, "")</f>
        <v>297046</v>
      </c>
      <c r="S4139" s="14">
        <f t="shared" si="67"/>
        <v>-297046</v>
      </c>
      <c r="T4139" s="14"/>
      <c r="U4139" s="14"/>
      <c r="V4139" s="14"/>
      <c r="W4139" s="14"/>
      <c r="X4139" s="14"/>
      <c r="Y4139" s="14"/>
      <c r="Z4139" s="14"/>
      <c r="AA4139" s="14"/>
      <c r="AB4139" s="14"/>
      <c r="AC4139" s="14"/>
      <c r="AD4139" s="14"/>
      <c r="AE4139" s="14"/>
      <c r="AF4139" s="14"/>
      <c r="AG4139" s="14"/>
      <c r="AH4139" s="14"/>
      <c r="AI4139" s="14"/>
      <c r="AJ4139" s="14"/>
      <c r="AK4139" s="14"/>
      <c r="AL4139" s="14"/>
    </row>
    <row r="4140" spans="1:38">
      <c r="A4140" s="14"/>
      <c r="B4140" s="14"/>
      <c r="C4140" s="14"/>
      <c r="D4140" s="14"/>
      <c r="E4140" s="14"/>
      <c r="F4140" s="14"/>
      <c r="G4140" s="14"/>
      <c r="H4140" s="14"/>
      <c r="I4140" s="14"/>
      <c r="J4140" s="14"/>
      <c r="K4140" s="14"/>
      <c r="L4140" s="14"/>
      <c r="M4140" s="14"/>
      <c r="N4140" s="14"/>
      <c r="O4140" s="14"/>
      <c r="Q4140" s="14" t="str">
        <f>IF(moras!H4132="SI", moras!C4132, "")</f>
        <v/>
      </c>
      <c r="R4140" s="14">
        <f>IF(moras!H4132="NO", moras!C4132, "")</f>
        <v>720408.6</v>
      </c>
      <c r="S4140" s="14">
        <f t="shared" si="67"/>
        <v>-720408.6</v>
      </c>
      <c r="T4140" s="14"/>
      <c r="U4140" s="14"/>
      <c r="V4140" s="14"/>
      <c r="W4140" s="14"/>
      <c r="X4140" s="14"/>
      <c r="Y4140" s="14"/>
      <c r="Z4140" s="14"/>
      <c r="AA4140" s="14"/>
      <c r="AB4140" s="14"/>
      <c r="AC4140" s="14"/>
      <c r="AD4140" s="14"/>
      <c r="AE4140" s="14"/>
      <c r="AF4140" s="14"/>
      <c r="AG4140" s="14"/>
      <c r="AH4140" s="14"/>
      <c r="AI4140" s="14"/>
      <c r="AJ4140" s="14"/>
      <c r="AK4140" s="14"/>
      <c r="AL4140" s="14"/>
    </row>
    <row r="4141" spans="1:38">
      <c r="A4141" s="14"/>
      <c r="B4141" s="14"/>
      <c r="C4141" s="14"/>
      <c r="D4141" s="14"/>
      <c r="E4141" s="14"/>
      <c r="F4141" s="14"/>
      <c r="G4141" s="14"/>
      <c r="H4141" s="14"/>
      <c r="I4141" s="14"/>
      <c r="J4141" s="14"/>
      <c r="K4141" s="14"/>
      <c r="L4141" s="14"/>
      <c r="M4141" s="14"/>
      <c r="N4141" s="14"/>
      <c r="O4141" s="14"/>
      <c r="Q4141" s="14" t="str">
        <f>IF(moras!H4133="SI", moras!C4133, "")</f>
        <v/>
      </c>
      <c r="R4141" s="14">
        <f>IF(moras!H4133="NO", moras!C4133, "")</f>
        <v>301184</v>
      </c>
      <c r="S4141" s="14">
        <f t="shared" si="67"/>
        <v>-301184</v>
      </c>
      <c r="T4141" s="14"/>
      <c r="U4141" s="14"/>
      <c r="V4141" s="14"/>
      <c r="W4141" s="14"/>
      <c r="X4141" s="14"/>
      <c r="Y4141" s="14"/>
      <c r="Z4141" s="14"/>
      <c r="AA4141" s="14"/>
      <c r="AB4141" s="14"/>
      <c r="AC4141" s="14"/>
      <c r="AD4141" s="14"/>
      <c r="AE4141" s="14"/>
      <c r="AF4141" s="14"/>
      <c r="AG4141" s="14"/>
      <c r="AH4141" s="14"/>
      <c r="AI4141" s="14"/>
      <c r="AJ4141" s="14"/>
      <c r="AK4141" s="14"/>
      <c r="AL4141" s="14"/>
    </row>
    <row r="4142" spans="1:38">
      <c r="A4142" s="14"/>
      <c r="B4142" s="14"/>
      <c r="C4142" s="14"/>
      <c r="D4142" s="14"/>
      <c r="E4142" s="14"/>
      <c r="F4142" s="14"/>
      <c r="G4142" s="14"/>
      <c r="H4142" s="14"/>
      <c r="I4142" s="14"/>
      <c r="J4142" s="14"/>
      <c r="K4142" s="14"/>
      <c r="L4142" s="14"/>
      <c r="M4142" s="14"/>
      <c r="N4142" s="14"/>
      <c r="O4142" s="14"/>
      <c r="Q4142" s="14">
        <f>IF(moras!H4134="SI", moras!C4134, "")</f>
        <v>230000</v>
      </c>
      <c r="R4142" s="14" t="str">
        <f>IF(moras!H4134="NO", moras!C4134, "")</f>
        <v/>
      </c>
      <c r="S4142" s="14" t="e">
        <f t="shared" si="67"/>
        <v>#VALUE!</v>
      </c>
      <c r="T4142" s="14"/>
      <c r="U4142" s="14"/>
      <c r="V4142" s="14"/>
      <c r="W4142" s="14"/>
      <c r="X4142" s="14"/>
      <c r="Y4142" s="14"/>
      <c r="Z4142" s="14"/>
      <c r="AA4142" s="14"/>
      <c r="AB4142" s="14"/>
      <c r="AC4142" s="14"/>
      <c r="AD4142" s="14"/>
      <c r="AE4142" s="14"/>
      <c r="AF4142" s="14"/>
      <c r="AG4142" s="14"/>
      <c r="AH4142" s="14"/>
      <c r="AI4142" s="14"/>
      <c r="AJ4142" s="14"/>
      <c r="AK4142" s="14"/>
      <c r="AL4142" s="14"/>
    </row>
    <row r="4143" spans="1:38">
      <c r="A4143" s="14"/>
      <c r="B4143" s="14"/>
      <c r="C4143" s="14"/>
      <c r="D4143" s="14"/>
      <c r="E4143" s="14"/>
      <c r="F4143" s="14"/>
      <c r="G4143" s="14"/>
      <c r="H4143" s="14"/>
      <c r="I4143" s="14"/>
      <c r="J4143" s="14"/>
      <c r="K4143" s="14"/>
      <c r="L4143" s="14"/>
      <c r="M4143" s="14"/>
      <c r="N4143" s="14"/>
      <c r="O4143" s="14"/>
      <c r="Q4143" s="14" t="str">
        <f>IF(moras!H4135="SI", moras!C4135, "")</f>
        <v/>
      </c>
      <c r="R4143" s="14">
        <f>IF(moras!H4135="NO", moras!C4135, "")</f>
        <v>639148</v>
      </c>
      <c r="S4143" s="14">
        <f t="shared" si="67"/>
        <v>-639148</v>
      </c>
      <c r="T4143" s="14"/>
      <c r="U4143" s="14"/>
      <c r="V4143" s="14"/>
      <c r="W4143" s="14"/>
      <c r="X4143" s="14"/>
      <c r="Y4143" s="14"/>
      <c r="Z4143" s="14"/>
      <c r="AA4143" s="14"/>
      <c r="AB4143" s="14"/>
      <c r="AC4143" s="14"/>
      <c r="AD4143" s="14"/>
      <c r="AE4143" s="14"/>
      <c r="AF4143" s="14"/>
      <c r="AG4143" s="14"/>
      <c r="AH4143" s="14"/>
      <c r="AI4143" s="14"/>
      <c r="AJ4143" s="14"/>
      <c r="AK4143" s="14"/>
      <c r="AL4143" s="14"/>
    </row>
    <row r="4144" spans="1:38">
      <c r="A4144" s="14"/>
      <c r="B4144" s="14"/>
      <c r="C4144" s="14"/>
      <c r="D4144" s="14"/>
      <c r="E4144" s="14"/>
      <c r="F4144" s="14"/>
      <c r="G4144" s="14"/>
      <c r="H4144" s="14"/>
      <c r="I4144" s="14"/>
      <c r="J4144" s="14"/>
      <c r="K4144" s="14"/>
      <c r="L4144" s="14"/>
      <c r="M4144" s="14"/>
      <c r="N4144" s="14"/>
      <c r="O4144" s="14"/>
      <c r="Q4144" s="14">
        <f>IF(moras!H4136="SI", moras!C4136, "")</f>
        <v>470713.7</v>
      </c>
      <c r="R4144" s="14" t="str">
        <f>IF(moras!H4136="NO", moras!C4136, "")</f>
        <v/>
      </c>
      <c r="S4144" s="14" t="e">
        <f t="shared" si="67"/>
        <v>#VALUE!</v>
      </c>
      <c r="T4144" s="14"/>
      <c r="U4144" s="14"/>
      <c r="V4144" s="14"/>
      <c r="W4144" s="14"/>
      <c r="X4144" s="14"/>
      <c r="Y4144" s="14"/>
      <c r="Z4144" s="14"/>
      <c r="AA4144" s="14"/>
      <c r="AB4144" s="14"/>
      <c r="AC4144" s="14"/>
      <c r="AD4144" s="14"/>
      <c r="AE4144" s="14"/>
      <c r="AF4144" s="14"/>
      <c r="AG4144" s="14"/>
      <c r="AH4144" s="14"/>
      <c r="AI4144" s="14"/>
      <c r="AJ4144" s="14"/>
      <c r="AK4144" s="14"/>
      <c r="AL4144" s="14"/>
    </row>
    <row r="4145" spans="1:38">
      <c r="A4145" s="14"/>
      <c r="B4145" s="14"/>
      <c r="C4145" s="14"/>
      <c r="D4145" s="14"/>
      <c r="E4145" s="14"/>
      <c r="F4145" s="14"/>
      <c r="G4145" s="14"/>
      <c r="H4145" s="14"/>
      <c r="I4145" s="14"/>
      <c r="J4145" s="14"/>
      <c r="K4145" s="14"/>
      <c r="L4145" s="14"/>
      <c r="M4145" s="14"/>
      <c r="N4145" s="14"/>
      <c r="O4145" s="14"/>
      <c r="Q4145" s="14" t="str">
        <f>IF(moras!H4137="SI", moras!C4137, "")</f>
        <v/>
      </c>
      <c r="R4145" s="14">
        <f>IF(moras!H4137="NO", moras!C4137, "")</f>
        <v>298482</v>
      </c>
      <c r="S4145" s="14">
        <f t="shared" si="67"/>
        <v>-298482</v>
      </c>
      <c r="T4145" s="14"/>
      <c r="U4145" s="14"/>
      <c r="V4145" s="14"/>
      <c r="W4145" s="14"/>
      <c r="X4145" s="14"/>
      <c r="Y4145" s="14"/>
      <c r="Z4145" s="14"/>
      <c r="AA4145" s="14"/>
      <c r="AB4145" s="14"/>
      <c r="AC4145" s="14"/>
      <c r="AD4145" s="14"/>
      <c r="AE4145" s="14"/>
      <c r="AF4145" s="14"/>
      <c r="AG4145" s="14"/>
      <c r="AH4145" s="14"/>
      <c r="AI4145" s="14"/>
      <c r="AJ4145" s="14"/>
      <c r="AK4145" s="14"/>
      <c r="AL4145" s="14"/>
    </row>
    <row r="4146" spans="1:38">
      <c r="A4146" s="14"/>
      <c r="B4146" s="14"/>
      <c r="C4146" s="14"/>
      <c r="D4146" s="14"/>
      <c r="E4146" s="14"/>
      <c r="F4146" s="14"/>
      <c r="G4146" s="14"/>
      <c r="H4146" s="14"/>
      <c r="I4146" s="14"/>
      <c r="J4146" s="14"/>
      <c r="K4146" s="14"/>
      <c r="L4146" s="14"/>
      <c r="M4146" s="14"/>
      <c r="N4146" s="14"/>
      <c r="O4146" s="14"/>
      <c r="Q4146" s="14" t="str">
        <f>IF(moras!H4138="SI", moras!C4138, "")</f>
        <v/>
      </c>
      <c r="R4146" s="14">
        <f>IF(moras!H4138="NO", moras!C4138, "")</f>
        <v>294661.86</v>
      </c>
      <c r="S4146" s="14">
        <f t="shared" si="67"/>
        <v>-294661.86</v>
      </c>
      <c r="T4146" s="14"/>
      <c r="U4146" s="14"/>
      <c r="V4146" s="14"/>
      <c r="W4146" s="14"/>
      <c r="X4146" s="14"/>
      <c r="Y4146" s="14"/>
      <c r="Z4146" s="14"/>
      <c r="AA4146" s="14"/>
      <c r="AB4146" s="14"/>
      <c r="AC4146" s="14"/>
      <c r="AD4146" s="14"/>
      <c r="AE4146" s="14"/>
      <c r="AF4146" s="14"/>
      <c r="AG4146" s="14"/>
      <c r="AH4146" s="14"/>
      <c r="AI4146" s="14"/>
      <c r="AJ4146" s="14"/>
      <c r="AK4146" s="14"/>
      <c r="AL4146" s="14"/>
    </row>
    <row r="4147" spans="1:38">
      <c r="A4147" s="14"/>
      <c r="B4147" s="14"/>
      <c r="C4147" s="14"/>
      <c r="D4147" s="14"/>
      <c r="E4147" s="14"/>
      <c r="F4147" s="14"/>
      <c r="G4147" s="14"/>
      <c r="H4147" s="14"/>
      <c r="I4147" s="14"/>
      <c r="J4147" s="14"/>
      <c r="K4147" s="14"/>
      <c r="L4147" s="14"/>
      <c r="M4147" s="14"/>
      <c r="N4147" s="14"/>
      <c r="O4147" s="14"/>
      <c r="Q4147" s="14" t="str">
        <f>IF(moras!H4139="SI", moras!C4139, "")</f>
        <v/>
      </c>
      <c r="R4147" s="14">
        <f>IF(moras!H4139="NO", moras!C4139, "")</f>
        <v>431178</v>
      </c>
      <c r="S4147" s="14">
        <f t="shared" si="67"/>
        <v>-431178</v>
      </c>
      <c r="T4147" s="14"/>
      <c r="U4147" s="14"/>
      <c r="V4147" s="14"/>
      <c r="W4147" s="14"/>
      <c r="X4147" s="14"/>
      <c r="Y4147" s="14"/>
      <c r="Z4147" s="14"/>
      <c r="AA4147" s="14"/>
      <c r="AB4147" s="14"/>
      <c r="AC4147" s="14"/>
      <c r="AD4147" s="14"/>
      <c r="AE4147" s="14"/>
      <c r="AF4147" s="14"/>
      <c r="AG4147" s="14"/>
      <c r="AH4147" s="14"/>
      <c r="AI4147" s="14"/>
      <c r="AJ4147" s="14"/>
      <c r="AK4147" s="14"/>
      <c r="AL4147" s="14"/>
    </row>
    <row r="4148" spans="1:38">
      <c r="A4148" s="14"/>
      <c r="B4148" s="14"/>
      <c r="C4148" s="14"/>
      <c r="D4148" s="14"/>
      <c r="E4148" s="14"/>
      <c r="F4148" s="14"/>
      <c r="G4148" s="14"/>
      <c r="H4148" s="14"/>
      <c r="I4148" s="14"/>
      <c r="J4148" s="14"/>
      <c r="K4148" s="14"/>
      <c r="L4148" s="14"/>
      <c r="M4148" s="14"/>
      <c r="N4148" s="14"/>
      <c r="O4148" s="14"/>
      <c r="Q4148" s="14" t="str">
        <f>IF(moras!H4140="SI", moras!C4140, "")</f>
        <v/>
      </c>
      <c r="R4148" s="14">
        <f>IF(moras!H4140="NO", moras!C4140, "")</f>
        <v>278035</v>
      </c>
      <c r="S4148" s="14">
        <f t="shared" si="67"/>
        <v>-278035</v>
      </c>
      <c r="T4148" s="14"/>
      <c r="U4148" s="14"/>
      <c r="V4148" s="14"/>
      <c r="W4148" s="14"/>
      <c r="X4148" s="14"/>
      <c r="Y4148" s="14"/>
      <c r="Z4148" s="14"/>
      <c r="AA4148" s="14"/>
      <c r="AB4148" s="14"/>
      <c r="AC4148" s="14"/>
      <c r="AD4148" s="14"/>
      <c r="AE4148" s="14"/>
      <c r="AF4148" s="14"/>
      <c r="AG4148" s="14"/>
      <c r="AH4148" s="14"/>
      <c r="AI4148" s="14"/>
      <c r="AJ4148" s="14"/>
      <c r="AK4148" s="14"/>
      <c r="AL4148" s="14"/>
    </row>
    <row r="4149" spans="1:38">
      <c r="A4149" s="14"/>
      <c r="B4149" s="14"/>
      <c r="C4149" s="14"/>
      <c r="D4149" s="14"/>
      <c r="E4149" s="14"/>
      <c r="F4149" s="14"/>
      <c r="G4149" s="14"/>
      <c r="H4149" s="14"/>
      <c r="I4149" s="14"/>
      <c r="J4149" s="14"/>
      <c r="K4149" s="14"/>
      <c r="L4149" s="14"/>
      <c r="M4149" s="14"/>
      <c r="N4149" s="14"/>
      <c r="O4149" s="14"/>
      <c r="Q4149" s="14" t="str">
        <f>IF(moras!H4141="SI", moras!C4141, "")</f>
        <v/>
      </c>
      <c r="R4149" s="14">
        <f>IF(moras!H4141="NO", moras!C4141, "")</f>
        <v>628333</v>
      </c>
      <c r="S4149" s="14">
        <f t="shared" si="67"/>
        <v>-628333</v>
      </c>
      <c r="T4149" s="14"/>
      <c r="U4149" s="14"/>
      <c r="V4149" s="14"/>
      <c r="W4149" s="14"/>
      <c r="X4149" s="14"/>
      <c r="Y4149" s="14"/>
      <c r="Z4149" s="14"/>
      <c r="AA4149" s="14"/>
      <c r="AB4149" s="14"/>
      <c r="AC4149" s="14"/>
      <c r="AD4149" s="14"/>
      <c r="AE4149" s="14"/>
      <c r="AF4149" s="14"/>
      <c r="AG4149" s="14"/>
      <c r="AH4149" s="14"/>
      <c r="AI4149" s="14"/>
      <c r="AJ4149" s="14"/>
      <c r="AK4149" s="14"/>
      <c r="AL4149" s="14"/>
    </row>
    <row r="4150" spans="1:38">
      <c r="A4150" s="14"/>
      <c r="B4150" s="14"/>
      <c r="C4150" s="14"/>
      <c r="D4150" s="14"/>
      <c r="E4150" s="14"/>
      <c r="F4150" s="14"/>
      <c r="G4150" s="14"/>
      <c r="H4150" s="14"/>
      <c r="I4150" s="14"/>
      <c r="J4150" s="14"/>
      <c r="K4150" s="14"/>
      <c r="L4150" s="14"/>
      <c r="M4150" s="14"/>
      <c r="N4150" s="14"/>
      <c r="O4150" s="14"/>
      <c r="Q4150" s="14" t="str">
        <f>IF(moras!H4142="SI", moras!C4142, "")</f>
        <v/>
      </c>
      <c r="R4150" s="14">
        <f>IF(moras!H4142="NO", moras!C4142, "")</f>
        <v>526107.13</v>
      </c>
      <c r="S4150" s="14">
        <f t="shared" si="67"/>
        <v>-526107.13</v>
      </c>
      <c r="T4150" s="14"/>
      <c r="U4150" s="14"/>
      <c r="V4150" s="14"/>
      <c r="W4150" s="14"/>
      <c r="X4150" s="14"/>
      <c r="Y4150" s="14"/>
      <c r="Z4150" s="14"/>
      <c r="AA4150" s="14"/>
      <c r="AB4150" s="14"/>
      <c r="AC4150" s="14"/>
      <c r="AD4150" s="14"/>
      <c r="AE4150" s="14"/>
      <c r="AF4150" s="14"/>
      <c r="AG4150" s="14"/>
      <c r="AH4150" s="14"/>
      <c r="AI4150" s="14"/>
      <c r="AJ4150" s="14"/>
      <c r="AK4150" s="14"/>
      <c r="AL4150" s="14"/>
    </row>
    <row r="4151" spans="1:38">
      <c r="A4151" s="14"/>
      <c r="B4151" s="14"/>
      <c r="C4151" s="14"/>
      <c r="D4151" s="14"/>
      <c r="E4151" s="14"/>
      <c r="F4151" s="14"/>
      <c r="G4151" s="14"/>
      <c r="H4151" s="14"/>
      <c r="I4151" s="14"/>
      <c r="J4151" s="14"/>
      <c r="K4151" s="14"/>
      <c r="L4151" s="14"/>
      <c r="M4151" s="14"/>
      <c r="N4151" s="14"/>
      <c r="O4151" s="14"/>
      <c r="Q4151" s="14" t="str">
        <f>IF(moras!H4143="SI", moras!C4143, "")</f>
        <v/>
      </c>
      <c r="R4151" s="14">
        <f>IF(moras!H4143="NO", moras!C4143, "")</f>
        <v>278030</v>
      </c>
      <c r="S4151" s="14">
        <f t="shared" si="67"/>
        <v>-278030</v>
      </c>
      <c r="T4151" s="14"/>
      <c r="U4151" s="14"/>
      <c r="V4151" s="14"/>
      <c r="W4151" s="14"/>
      <c r="X4151" s="14"/>
      <c r="Y4151" s="14"/>
      <c r="Z4151" s="14"/>
      <c r="AA4151" s="14"/>
      <c r="AB4151" s="14"/>
      <c r="AC4151" s="14"/>
      <c r="AD4151" s="14"/>
      <c r="AE4151" s="14"/>
      <c r="AF4151" s="14"/>
      <c r="AG4151" s="14"/>
      <c r="AH4151" s="14"/>
      <c r="AI4151" s="14"/>
      <c r="AJ4151" s="14"/>
      <c r="AK4151" s="14"/>
      <c r="AL4151" s="14"/>
    </row>
    <row r="4152" spans="1:38">
      <c r="A4152" s="14"/>
      <c r="B4152" s="14"/>
      <c r="C4152" s="14"/>
      <c r="D4152" s="14"/>
      <c r="E4152" s="14"/>
      <c r="F4152" s="14"/>
      <c r="G4152" s="14"/>
      <c r="H4152" s="14"/>
      <c r="I4152" s="14"/>
      <c r="J4152" s="14"/>
      <c r="K4152" s="14"/>
      <c r="L4152" s="14"/>
      <c r="M4152" s="14"/>
      <c r="N4152" s="14"/>
      <c r="O4152" s="14"/>
      <c r="Q4152" s="14">
        <f>IF(moras!H4144="SI", moras!C4144, "")</f>
        <v>471872</v>
      </c>
      <c r="R4152" s="14" t="str">
        <f>IF(moras!H4144="NO", moras!C4144, "")</f>
        <v/>
      </c>
      <c r="S4152" s="14" t="e">
        <f t="shared" si="67"/>
        <v>#VALUE!</v>
      </c>
      <c r="T4152" s="14"/>
      <c r="U4152" s="14"/>
      <c r="V4152" s="14"/>
      <c r="W4152" s="14"/>
      <c r="X4152" s="14"/>
      <c r="Y4152" s="14"/>
      <c r="Z4152" s="14"/>
      <c r="AA4152" s="14"/>
      <c r="AB4152" s="14"/>
      <c r="AC4152" s="14"/>
      <c r="AD4152" s="14"/>
      <c r="AE4152" s="14"/>
      <c r="AF4152" s="14"/>
      <c r="AG4152" s="14"/>
      <c r="AH4152" s="14"/>
      <c r="AI4152" s="14"/>
      <c r="AJ4152" s="14"/>
      <c r="AK4152" s="14"/>
      <c r="AL4152" s="14"/>
    </row>
    <row r="4153" spans="1:38">
      <c r="A4153" s="14"/>
      <c r="B4153" s="14"/>
      <c r="C4153" s="14"/>
      <c r="D4153" s="14"/>
      <c r="E4153" s="14"/>
      <c r="F4153" s="14"/>
      <c r="G4153" s="14"/>
      <c r="H4153" s="14"/>
      <c r="I4153" s="14"/>
      <c r="J4153" s="14"/>
      <c r="K4153" s="14"/>
      <c r="L4153" s="14"/>
      <c r="M4153" s="14"/>
      <c r="N4153" s="14"/>
      <c r="O4153" s="14"/>
      <c r="Q4153" s="14" t="str">
        <f>IF(moras!H4145="SI", moras!C4145, "")</f>
        <v/>
      </c>
      <c r="R4153" s="14">
        <f>IF(moras!H4145="NO", moras!C4145, "")</f>
        <v>1416053</v>
      </c>
      <c r="S4153" s="14">
        <f t="shared" si="67"/>
        <v>-1416053</v>
      </c>
      <c r="T4153" s="14"/>
      <c r="U4153" s="14"/>
      <c r="V4153" s="14"/>
      <c r="W4153" s="14"/>
      <c r="X4153" s="14"/>
      <c r="Y4153" s="14"/>
      <c r="Z4153" s="14"/>
      <c r="AA4153" s="14"/>
      <c r="AB4153" s="14"/>
      <c r="AC4153" s="14"/>
      <c r="AD4153" s="14"/>
      <c r="AE4153" s="14"/>
      <c r="AF4153" s="14"/>
      <c r="AG4153" s="14"/>
      <c r="AH4153" s="14"/>
      <c r="AI4153" s="14"/>
      <c r="AJ4153" s="14"/>
      <c r="AK4153" s="14"/>
      <c r="AL4153" s="14"/>
    </row>
    <row r="4154" spans="1:38">
      <c r="A4154" s="14"/>
      <c r="B4154" s="14"/>
      <c r="C4154" s="14"/>
      <c r="D4154" s="14"/>
      <c r="E4154" s="14"/>
      <c r="F4154" s="14"/>
      <c r="G4154" s="14"/>
      <c r="H4154" s="14"/>
      <c r="I4154" s="14"/>
      <c r="J4154" s="14"/>
      <c r="K4154" s="14"/>
      <c r="L4154" s="14"/>
      <c r="M4154" s="14"/>
      <c r="N4154" s="14"/>
      <c r="O4154" s="14"/>
      <c r="Q4154" s="14" t="str">
        <f>IF(moras!H4146="SI", moras!C4146, "")</f>
        <v/>
      </c>
      <c r="R4154" s="14">
        <f>IF(moras!H4146="NO", moras!C4146, "")</f>
        <v>1017377.98</v>
      </c>
      <c r="S4154" s="14">
        <f t="shared" si="67"/>
        <v>-1017377.98</v>
      </c>
      <c r="T4154" s="14"/>
      <c r="U4154" s="14"/>
      <c r="V4154" s="14"/>
      <c r="W4154" s="14"/>
      <c r="X4154" s="14"/>
      <c r="Y4154" s="14"/>
      <c r="Z4154" s="14"/>
      <c r="AA4154" s="14"/>
      <c r="AB4154" s="14"/>
      <c r="AC4154" s="14"/>
      <c r="AD4154" s="14"/>
      <c r="AE4154" s="14"/>
      <c r="AF4154" s="14"/>
      <c r="AG4154" s="14"/>
      <c r="AH4154" s="14"/>
      <c r="AI4154" s="14"/>
      <c r="AJ4154" s="14"/>
      <c r="AK4154" s="14"/>
      <c r="AL4154" s="14"/>
    </row>
    <row r="4155" spans="1:38">
      <c r="A4155" s="14"/>
      <c r="B4155" s="14"/>
      <c r="C4155" s="14"/>
      <c r="D4155" s="14"/>
      <c r="E4155" s="14"/>
      <c r="F4155" s="14"/>
      <c r="G4155" s="14"/>
      <c r="H4155" s="14"/>
      <c r="I4155" s="14"/>
      <c r="J4155" s="14"/>
      <c r="K4155" s="14"/>
      <c r="L4155" s="14"/>
      <c r="M4155" s="14"/>
      <c r="N4155" s="14"/>
      <c r="O4155" s="14"/>
      <c r="Q4155" s="14" t="str">
        <f>IF(moras!H4147="SI", moras!C4147, "")</f>
        <v/>
      </c>
      <c r="R4155" s="14">
        <f>IF(moras!H4147="NO", moras!C4147, "")</f>
        <v>159787.23000000001</v>
      </c>
      <c r="S4155" s="14">
        <f t="shared" si="67"/>
        <v>-159787.23000000001</v>
      </c>
      <c r="T4155" s="14"/>
      <c r="U4155" s="14"/>
      <c r="V4155" s="14"/>
      <c r="W4155" s="14"/>
      <c r="X4155" s="14"/>
      <c r="Y4155" s="14"/>
      <c r="Z4155" s="14"/>
      <c r="AA4155" s="14"/>
      <c r="AB4155" s="14"/>
      <c r="AC4155" s="14"/>
      <c r="AD4155" s="14"/>
      <c r="AE4155" s="14"/>
      <c r="AF4155" s="14"/>
      <c r="AG4155" s="14"/>
      <c r="AH4155" s="14"/>
      <c r="AI4155" s="14"/>
      <c r="AJ4155" s="14"/>
      <c r="AK4155" s="14"/>
      <c r="AL4155" s="14"/>
    </row>
    <row r="4156" spans="1:38">
      <c r="A4156" s="14"/>
      <c r="B4156" s="14"/>
      <c r="C4156" s="14"/>
      <c r="D4156" s="14"/>
      <c r="E4156" s="14"/>
      <c r="F4156" s="14"/>
      <c r="G4156" s="14"/>
      <c r="H4156" s="14"/>
      <c r="I4156" s="14"/>
      <c r="J4156" s="14"/>
      <c r="K4156" s="14"/>
      <c r="L4156" s="14"/>
      <c r="M4156" s="14"/>
      <c r="N4156" s="14"/>
      <c r="O4156" s="14"/>
      <c r="Q4156" s="14">
        <f>IF(moras!H4148="SI", moras!C4148, "")</f>
        <v>561950</v>
      </c>
      <c r="R4156" s="14" t="str">
        <f>IF(moras!H4148="NO", moras!C4148, "")</f>
        <v/>
      </c>
      <c r="S4156" s="14" t="e">
        <f t="shared" si="67"/>
        <v>#VALUE!</v>
      </c>
      <c r="T4156" s="14"/>
      <c r="U4156" s="14"/>
      <c r="V4156" s="14"/>
      <c r="W4156" s="14"/>
      <c r="X4156" s="14"/>
      <c r="Y4156" s="14"/>
      <c r="Z4156" s="14"/>
      <c r="AA4156" s="14"/>
      <c r="AB4156" s="14"/>
      <c r="AC4156" s="14"/>
      <c r="AD4156" s="14"/>
      <c r="AE4156" s="14"/>
      <c r="AF4156" s="14"/>
      <c r="AG4156" s="14"/>
      <c r="AH4156" s="14"/>
      <c r="AI4156" s="14"/>
      <c r="AJ4156" s="14"/>
      <c r="AK4156" s="14"/>
      <c r="AL4156" s="14"/>
    </row>
    <row r="4157" spans="1:38">
      <c r="A4157" s="14"/>
      <c r="B4157" s="14"/>
      <c r="C4157" s="14"/>
      <c r="D4157" s="14"/>
      <c r="E4157" s="14"/>
      <c r="F4157" s="14"/>
      <c r="G4157" s="14"/>
      <c r="H4157" s="14"/>
      <c r="I4157" s="14"/>
      <c r="J4157" s="14"/>
      <c r="K4157" s="14"/>
      <c r="L4157" s="14"/>
      <c r="M4157" s="14"/>
      <c r="N4157" s="14"/>
      <c r="O4157" s="14"/>
      <c r="Q4157" s="14" t="str">
        <f>IF(moras!H4149="SI", moras!C4149, "")</f>
        <v/>
      </c>
      <c r="R4157" s="14">
        <f>IF(moras!H4149="NO", moras!C4149, "")</f>
        <v>500000</v>
      </c>
      <c r="S4157" s="14">
        <f t="shared" si="67"/>
        <v>-500000</v>
      </c>
      <c r="T4157" s="14"/>
      <c r="U4157" s="14"/>
      <c r="V4157" s="14"/>
      <c r="W4157" s="14"/>
      <c r="X4157" s="14"/>
      <c r="Y4157" s="14"/>
      <c r="Z4157" s="14"/>
      <c r="AA4157" s="14"/>
      <c r="AB4157" s="14"/>
      <c r="AC4157" s="14"/>
      <c r="AD4157" s="14"/>
      <c r="AE4157" s="14"/>
      <c r="AF4157" s="14"/>
      <c r="AG4157" s="14"/>
      <c r="AH4157" s="14"/>
      <c r="AI4157" s="14"/>
      <c r="AJ4157" s="14"/>
      <c r="AK4157" s="14"/>
      <c r="AL4157" s="14"/>
    </row>
    <row r="4158" spans="1:38">
      <c r="A4158" s="14"/>
      <c r="B4158" s="14"/>
      <c r="C4158" s="14"/>
      <c r="D4158" s="14"/>
      <c r="E4158" s="14"/>
      <c r="F4158" s="14"/>
      <c r="G4158" s="14"/>
      <c r="H4158" s="14"/>
      <c r="I4158" s="14"/>
      <c r="J4158" s="14"/>
      <c r="K4158" s="14"/>
      <c r="L4158" s="14"/>
      <c r="M4158" s="14"/>
      <c r="N4158" s="14"/>
      <c r="O4158" s="14"/>
      <c r="Q4158" s="14" t="str">
        <f>IF(moras!H4150="SI", moras!C4150, "")</f>
        <v/>
      </c>
      <c r="R4158" s="14">
        <f>IF(moras!H4150="NO", moras!C4150, "")</f>
        <v>895921</v>
      </c>
      <c r="S4158" s="14">
        <f t="shared" si="67"/>
        <v>-895921</v>
      </c>
      <c r="T4158" s="14"/>
      <c r="U4158" s="14"/>
      <c r="V4158" s="14"/>
      <c r="W4158" s="14"/>
      <c r="X4158" s="14"/>
      <c r="Y4158" s="14"/>
      <c r="Z4158" s="14"/>
      <c r="AA4158" s="14"/>
      <c r="AB4158" s="14"/>
      <c r="AC4158" s="14"/>
      <c r="AD4158" s="14"/>
      <c r="AE4158" s="14"/>
      <c r="AF4158" s="14"/>
      <c r="AG4158" s="14"/>
      <c r="AH4158" s="14"/>
      <c r="AI4158" s="14"/>
      <c r="AJ4158" s="14"/>
      <c r="AK4158" s="14"/>
      <c r="AL4158" s="14"/>
    </row>
    <row r="4159" spans="1:38">
      <c r="A4159" s="14"/>
      <c r="B4159" s="14"/>
      <c r="C4159" s="14"/>
      <c r="D4159" s="14"/>
      <c r="E4159" s="14"/>
      <c r="F4159" s="14"/>
      <c r="G4159" s="14"/>
      <c r="H4159" s="14"/>
      <c r="I4159" s="14"/>
      <c r="J4159" s="14"/>
      <c r="K4159" s="14"/>
      <c r="L4159" s="14"/>
      <c r="M4159" s="14"/>
      <c r="N4159" s="14"/>
      <c r="O4159" s="14"/>
      <c r="Q4159" s="14" t="str">
        <f>IF(moras!H4151="SI", moras!C4151, "")</f>
        <v/>
      </c>
      <c r="R4159" s="14">
        <f>IF(moras!H4151="NO", moras!C4151, "")</f>
        <v>278030</v>
      </c>
      <c r="S4159" s="14">
        <f t="shared" si="67"/>
        <v>-278030</v>
      </c>
      <c r="T4159" s="14"/>
      <c r="U4159" s="14"/>
      <c r="V4159" s="14"/>
      <c r="W4159" s="14"/>
      <c r="X4159" s="14"/>
      <c r="Y4159" s="14"/>
      <c r="Z4159" s="14"/>
      <c r="AA4159" s="14"/>
      <c r="AB4159" s="14"/>
      <c r="AC4159" s="14"/>
      <c r="AD4159" s="14"/>
      <c r="AE4159" s="14"/>
      <c r="AF4159" s="14"/>
      <c r="AG4159" s="14"/>
      <c r="AH4159" s="14"/>
      <c r="AI4159" s="14"/>
      <c r="AJ4159" s="14"/>
      <c r="AK4159" s="14"/>
      <c r="AL4159" s="14"/>
    </row>
    <row r="4160" spans="1:38">
      <c r="A4160" s="14"/>
      <c r="B4160" s="14"/>
      <c r="C4160" s="14"/>
      <c r="D4160" s="14"/>
      <c r="E4160" s="14"/>
      <c r="F4160" s="14"/>
      <c r="G4160" s="14"/>
      <c r="H4160" s="14"/>
      <c r="I4160" s="14"/>
      <c r="J4160" s="14"/>
      <c r="K4160" s="14"/>
      <c r="L4160" s="14"/>
      <c r="M4160" s="14"/>
      <c r="N4160" s="14"/>
      <c r="O4160" s="14"/>
      <c r="Q4160" s="14">
        <f>IF(moras!H4152="SI", moras!C4152, "")</f>
        <v>534683</v>
      </c>
      <c r="R4160" s="14" t="str">
        <f>IF(moras!H4152="NO", moras!C4152, "")</f>
        <v/>
      </c>
      <c r="S4160" s="14" t="e">
        <f t="shared" si="67"/>
        <v>#VALUE!</v>
      </c>
      <c r="T4160" s="14"/>
      <c r="U4160" s="14"/>
      <c r="V4160" s="14"/>
      <c r="W4160" s="14"/>
      <c r="X4160" s="14"/>
      <c r="Y4160" s="14"/>
      <c r="Z4160" s="14"/>
      <c r="AA4160" s="14"/>
      <c r="AB4160" s="14"/>
      <c r="AC4160" s="14"/>
      <c r="AD4160" s="14"/>
      <c r="AE4160" s="14"/>
      <c r="AF4160" s="14"/>
      <c r="AG4160" s="14"/>
      <c r="AH4160" s="14"/>
      <c r="AI4160" s="14"/>
      <c r="AJ4160" s="14"/>
      <c r="AK4160" s="14"/>
      <c r="AL4160" s="14"/>
    </row>
    <row r="4161" spans="1:38">
      <c r="A4161" s="14"/>
      <c r="B4161" s="14"/>
      <c r="C4161" s="14"/>
      <c r="D4161" s="14"/>
      <c r="E4161" s="14"/>
      <c r="F4161" s="14"/>
      <c r="G4161" s="14"/>
      <c r="H4161" s="14"/>
      <c r="I4161" s="14"/>
      <c r="J4161" s="14"/>
      <c r="K4161" s="14"/>
      <c r="L4161" s="14"/>
      <c r="M4161" s="14"/>
      <c r="N4161" s="14"/>
      <c r="O4161" s="14"/>
      <c r="Q4161" s="14">
        <f>IF(moras!H4153="SI", moras!C4153, "")</f>
        <v>263305</v>
      </c>
      <c r="R4161" s="14" t="str">
        <f>IF(moras!H4153="NO", moras!C4153, "")</f>
        <v/>
      </c>
      <c r="S4161" s="14" t="e">
        <f t="shared" si="67"/>
        <v>#VALUE!</v>
      </c>
      <c r="T4161" s="14"/>
      <c r="U4161" s="14"/>
      <c r="V4161" s="14"/>
      <c r="W4161" s="14"/>
      <c r="X4161" s="14"/>
      <c r="Y4161" s="14"/>
      <c r="Z4161" s="14"/>
      <c r="AA4161" s="14"/>
      <c r="AB4161" s="14"/>
      <c r="AC4161" s="14"/>
      <c r="AD4161" s="14"/>
      <c r="AE4161" s="14"/>
      <c r="AF4161" s="14"/>
      <c r="AG4161" s="14"/>
      <c r="AH4161" s="14"/>
      <c r="AI4161" s="14"/>
      <c r="AJ4161" s="14"/>
      <c r="AK4161" s="14"/>
      <c r="AL4161" s="14"/>
    </row>
    <row r="4162" spans="1:38">
      <c r="A4162" s="14"/>
      <c r="B4162" s="14"/>
      <c r="C4162" s="14"/>
      <c r="D4162" s="14"/>
      <c r="E4162" s="14"/>
      <c r="F4162" s="14"/>
      <c r="G4162" s="14"/>
      <c r="H4162" s="14"/>
      <c r="I4162" s="14"/>
      <c r="J4162" s="14"/>
      <c r="K4162" s="14"/>
      <c r="L4162" s="14"/>
      <c r="M4162" s="14"/>
      <c r="N4162" s="14"/>
      <c r="O4162" s="14"/>
      <c r="Q4162" s="14" t="str">
        <f>IF(moras!H4154="SI", moras!C4154, "")</f>
        <v/>
      </c>
      <c r="R4162" s="14">
        <f>IF(moras!H4154="NO", moras!C4154, "")</f>
        <v>359544.27</v>
      </c>
      <c r="S4162" s="14">
        <f t="shared" si="67"/>
        <v>-359544.27</v>
      </c>
      <c r="T4162" s="14"/>
      <c r="U4162" s="14"/>
      <c r="V4162" s="14"/>
      <c r="W4162" s="14"/>
      <c r="X4162" s="14"/>
      <c r="Y4162" s="14"/>
      <c r="Z4162" s="14"/>
      <c r="AA4162" s="14"/>
      <c r="AB4162" s="14"/>
      <c r="AC4162" s="14"/>
      <c r="AD4162" s="14"/>
      <c r="AE4162" s="14"/>
      <c r="AF4162" s="14"/>
      <c r="AG4162" s="14"/>
      <c r="AH4162" s="14"/>
      <c r="AI4162" s="14"/>
      <c r="AJ4162" s="14"/>
      <c r="AK4162" s="14"/>
      <c r="AL4162" s="14"/>
    </row>
    <row r="4163" spans="1:38">
      <c r="A4163" s="14"/>
      <c r="B4163" s="14"/>
      <c r="C4163" s="14"/>
      <c r="D4163" s="14"/>
      <c r="E4163" s="14"/>
      <c r="F4163" s="14"/>
      <c r="G4163" s="14"/>
      <c r="H4163" s="14"/>
      <c r="I4163" s="14"/>
      <c r="J4163" s="14"/>
      <c r="K4163" s="14"/>
      <c r="L4163" s="14"/>
      <c r="M4163" s="14"/>
      <c r="N4163" s="14"/>
      <c r="O4163" s="14"/>
      <c r="Q4163" s="14">
        <f>IF(moras!H4155="SI", moras!C4155, "")</f>
        <v>331059</v>
      </c>
      <c r="R4163" s="14" t="str">
        <f>IF(moras!H4155="NO", moras!C4155, "")</f>
        <v/>
      </c>
      <c r="S4163" s="14" t="e">
        <f t="shared" si="67"/>
        <v>#VALUE!</v>
      </c>
      <c r="T4163" s="14"/>
      <c r="U4163" s="14"/>
      <c r="V4163" s="14"/>
      <c r="W4163" s="14"/>
      <c r="X4163" s="14"/>
      <c r="Y4163" s="14"/>
      <c r="Z4163" s="14"/>
      <c r="AA4163" s="14"/>
      <c r="AB4163" s="14"/>
      <c r="AC4163" s="14"/>
      <c r="AD4163" s="14"/>
      <c r="AE4163" s="14"/>
      <c r="AF4163" s="14"/>
      <c r="AG4163" s="14"/>
      <c r="AH4163" s="14"/>
      <c r="AI4163" s="14"/>
      <c r="AJ4163" s="14"/>
      <c r="AK4163" s="14"/>
      <c r="AL4163" s="14"/>
    </row>
    <row r="4164" spans="1:38">
      <c r="A4164" s="14"/>
      <c r="B4164" s="14"/>
      <c r="C4164" s="14"/>
      <c r="D4164" s="14"/>
      <c r="E4164" s="14"/>
      <c r="F4164" s="14"/>
      <c r="G4164" s="14"/>
      <c r="H4164" s="14"/>
      <c r="I4164" s="14"/>
      <c r="J4164" s="14"/>
      <c r="K4164" s="14"/>
      <c r="L4164" s="14"/>
      <c r="M4164" s="14"/>
      <c r="N4164" s="14"/>
      <c r="O4164" s="14"/>
      <c r="Q4164" s="14" t="str">
        <f>IF(moras!H4156="SI", moras!C4156, "")</f>
        <v/>
      </c>
      <c r="R4164" s="14">
        <f>IF(moras!H4156="NO", moras!C4156, "")</f>
        <v>1226666.67</v>
      </c>
      <c r="S4164" s="14">
        <f t="shared" si="67"/>
        <v>-1226666.67</v>
      </c>
      <c r="T4164" s="14"/>
      <c r="U4164" s="14"/>
      <c r="V4164" s="14"/>
      <c r="W4164" s="14"/>
      <c r="X4164" s="14"/>
      <c r="Y4164" s="14"/>
      <c r="Z4164" s="14"/>
      <c r="AA4164" s="14"/>
      <c r="AB4164" s="14"/>
      <c r="AC4164" s="14"/>
      <c r="AD4164" s="14"/>
      <c r="AE4164" s="14"/>
      <c r="AF4164" s="14"/>
      <c r="AG4164" s="14"/>
      <c r="AH4164" s="14"/>
      <c r="AI4164" s="14"/>
      <c r="AJ4164" s="14"/>
      <c r="AK4164" s="14"/>
      <c r="AL4164" s="14"/>
    </row>
    <row r="4165" spans="1:38">
      <c r="A4165" s="14"/>
      <c r="B4165" s="14"/>
      <c r="C4165" s="14"/>
      <c r="D4165" s="14"/>
      <c r="E4165" s="14"/>
      <c r="F4165" s="14"/>
      <c r="G4165" s="14"/>
      <c r="H4165" s="14"/>
      <c r="I4165" s="14"/>
      <c r="J4165" s="14"/>
      <c r="K4165" s="14"/>
      <c r="L4165" s="14"/>
      <c r="M4165" s="14"/>
      <c r="N4165" s="14"/>
      <c r="O4165" s="14"/>
      <c r="Q4165" s="14" t="str">
        <f>IF(moras!H4157="SI", moras!C4157, "")</f>
        <v/>
      </c>
      <c r="R4165" s="14">
        <f>IF(moras!H4157="NO", moras!C4157, "")</f>
        <v>750000</v>
      </c>
      <c r="S4165" s="14">
        <f t="shared" si="67"/>
        <v>-750000</v>
      </c>
      <c r="T4165" s="14"/>
      <c r="U4165" s="14"/>
      <c r="V4165" s="14"/>
      <c r="W4165" s="14"/>
      <c r="X4165" s="14"/>
      <c r="Y4165" s="14"/>
      <c r="Z4165" s="14"/>
      <c r="AA4165" s="14"/>
      <c r="AB4165" s="14"/>
      <c r="AC4165" s="14"/>
      <c r="AD4165" s="14"/>
      <c r="AE4165" s="14"/>
      <c r="AF4165" s="14"/>
      <c r="AG4165" s="14"/>
      <c r="AH4165" s="14"/>
      <c r="AI4165" s="14"/>
      <c r="AJ4165" s="14"/>
      <c r="AK4165" s="14"/>
      <c r="AL4165" s="14"/>
    </row>
    <row r="4166" spans="1:38">
      <c r="A4166" s="14"/>
      <c r="B4166" s="14"/>
      <c r="C4166" s="14"/>
      <c r="D4166" s="14"/>
      <c r="E4166" s="14"/>
      <c r="F4166" s="14"/>
      <c r="G4166" s="14"/>
      <c r="H4166" s="14"/>
      <c r="I4166" s="14"/>
      <c r="J4166" s="14"/>
      <c r="K4166" s="14"/>
      <c r="L4166" s="14"/>
      <c r="M4166" s="14"/>
      <c r="N4166" s="14"/>
      <c r="O4166" s="14"/>
      <c r="Q4166" s="14" t="str">
        <f>IF(moras!H4158="SI", moras!C4158, "")</f>
        <v/>
      </c>
      <c r="R4166" s="14">
        <f>IF(moras!H4158="NO", moras!C4158, "")</f>
        <v>433710</v>
      </c>
      <c r="S4166" s="14">
        <f t="shared" si="67"/>
        <v>-433710</v>
      </c>
      <c r="T4166" s="14"/>
      <c r="U4166" s="14"/>
      <c r="V4166" s="14"/>
      <c r="W4166" s="14"/>
      <c r="X4166" s="14"/>
      <c r="Y4166" s="14"/>
      <c r="Z4166" s="14"/>
      <c r="AA4166" s="14"/>
      <c r="AB4166" s="14"/>
      <c r="AC4166" s="14"/>
      <c r="AD4166" s="14"/>
      <c r="AE4166" s="14"/>
      <c r="AF4166" s="14"/>
      <c r="AG4166" s="14"/>
      <c r="AH4166" s="14"/>
      <c r="AI4166" s="14"/>
      <c r="AJ4166" s="14"/>
      <c r="AK4166" s="14"/>
      <c r="AL4166" s="14"/>
    </row>
    <row r="4167" spans="1:38">
      <c r="A4167" s="14"/>
      <c r="B4167" s="14"/>
      <c r="C4167" s="14"/>
      <c r="D4167" s="14"/>
      <c r="E4167" s="14"/>
      <c r="F4167" s="14"/>
      <c r="G4167" s="14"/>
      <c r="H4167" s="14"/>
      <c r="I4167" s="14"/>
      <c r="J4167" s="14"/>
      <c r="K4167" s="14"/>
      <c r="L4167" s="14"/>
      <c r="M4167" s="14"/>
      <c r="N4167" s="14"/>
      <c r="O4167" s="14"/>
      <c r="Q4167" s="14">
        <f>IF(moras!H4159="SI", moras!C4159, "")</f>
        <v>540083</v>
      </c>
      <c r="R4167" s="14" t="str">
        <f>IF(moras!H4159="NO", moras!C4159, "")</f>
        <v/>
      </c>
      <c r="S4167" s="14" t="e">
        <f t="shared" si="67"/>
        <v>#VALUE!</v>
      </c>
      <c r="T4167" s="14"/>
      <c r="U4167" s="14"/>
      <c r="V4167" s="14"/>
      <c r="W4167" s="14"/>
      <c r="X4167" s="14"/>
      <c r="Y4167" s="14"/>
      <c r="Z4167" s="14"/>
      <c r="AA4167" s="14"/>
      <c r="AB4167" s="14"/>
      <c r="AC4167" s="14"/>
      <c r="AD4167" s="14"/>
      <c r="AE4167" s="14"/>
      <c r="AF4167" s="14"/>
      <c r="AG4167" s="14"/>
      <c r="AH4167" s="14"/>
      <c r="AI4167" s="14"/>
      <c r="AJ4167" s="14"/>
      <c r="AK4167" s="14"/>
      <c r="AL4167" s="14"/>
    </row>
    <row r="4168" spans="1:38">
      <c r="A4168" s="14"/>
      <c r="B4168" s="14"/>
      <c r="C4168" s="14"/>
      <c r="D4168" s="14"/>
      <c r="E4168" s="14"/>
      <c r="F4168" s="14"/>
      <c r="G4168" s="14"/>
      <c r="H4168" s="14"/>
      <c r="I4168" s="14"/>
      <c r="J4168" s="14"/>
      <c r="K4168" s="14"/>
      <c r="L4168" s="14"/>
      <c r="M4168" s="14"/>
      <c r="N4168" s="14"/>
      <c r="O4168" s="14"/>
      <c r="Q4168" s="14" t="str">
        <f>IF(moras!H4160="SI", moras!C4160, "")</f>
        <v/>
      </c>
      <c r="R4168" s="14">
        <f>IF(moras!H4160="NO", moras!C4160, "")</f>
        <v>575195.69999999995</v>
      </c>
      <c r="S4168" s="14">
        <f t="shared" si="67"/>
        <v>-575195.69999999995</v>
      </c>
      <c r="T4168" s="14"/>
      <c r="U4168" s="14"/>
      <c r="V4168" s="14"/>
      <c r="W4168" s="14"/>
      <c r="X4168" s="14"/>
      <c r="Y4168" s="14"/>
      <c r="Z4168" s="14"/>
      <c r="AA4168" s="14"/>
      <c r="AB4168" s="14"/>
      <c r="AC4168" s="14"/>
      <c r="AD4168" s="14"/>
      <c r="AE4168" s="14"/>
      <c r="AF4168" s="14"/>
      <c r="AG4168" s="14"/>
      <c r="AH4168" s="14"/>
      <c r="AI4168" s="14"/>
      <c r="AJ4168" s="14"/>
      <c r="AK4168" s="14"/>
      <c r="AL4168" s="14"/>
    </row>
    <row r="4169" spans="1:38">
      <c r="A4169" s="14"/>
      <c r="B4169" s="14"/>
      <c r="C4169" s="14"/>
      <c r="D4169" s="14"/>
      <c r="E4169" s="14"/>
      <c r="F4169" s="14"/>
      <c r="G4169" s="14"/>
      <c r="H4169" s="14"/>
      <c r="I4169" s="14"/>
      <c r="J4169" s="14"/>
      <c r="K4169" s="14"/>
      <c r="L4169" s="14"/>
      <c r="M4169" s="14"/>
      <c r="N4169" s="14"/>
      <c r="O4169" s="14"/>
      <c r="Q4169" s="14" t="str">
        <f>IF(moras!H4161="SI", moras!C4161, "")</f>
        <v/>
      </c>
      <c r="R4169" s="14">
        <f>IF(moras!H4161="NO", moras!C4161, "")</f>
        <v>660110</v>
      </c>
      <c r="S4169" s="14">
        <f t="shared" si="67"/>
        <v>-660110</v>
      </c>
      <c r="T4169" s="14"/>
      <c r="U4169" s="14"/>
      <c r="V4169" s="14"/>
      <c r="W4169" s="14"/>
      <c r="X4169" s="14"/>
      <c r="Y4169" s="14"/>
      <c r="Z4169" s="14"/>
      <c r="AA4169" s="14"/>
      <c r="AB4169" s="14"/>
      <c r="AC4169" s="14"/>
      <c r="AD4169" s="14"/>
      <c r="AE4169" s="14"/>
      <c r="AF4169" s="14"/>
      <c r="AG4169" s="14"/>
      <c r="AH4169" s="14"/>
      <c r="AI4169" s="14"/>
      <c r="AJ4169" s="14"/>
      <c r="AK4169" s="14"/>
      <c r="AL4169" s="14"/>
    </row>
    <row r="4170" spans="1:38">
      <c r="A4170" s="14"/>
      <c r="B4170" s="14"/>
      <c r="C4170" s="14"/>
      <c r="D4170" s="14"/>
      <c r="E4170" s="14"/>
      <c r="F4170" s="14"/>
      <c r="G4170" s="14"/>
      <c r="H4170" s="14"/>
      <c r="I4170" s="14"/>
      <c r="J4170" s="14"/>
      <c r="K4170" s="14"/>
      <c r="L4170" s="14"/>
      <c r="M4170" s="14"/>
      <c r="N4170" s="14"/>
      <c r="O4170" s="14"/>
      <c r="Q4170" s="14" t="str">
        <f>IF(moras!H4162="SI", moras!C4162, "")</f>
        <v/>
      </c>
      <c r="R4170" s="14">
        <f>IF(moras!H4162="NO", moras!C4162, "")</f>
        <v>344000</v>
      </c>
      <c r="S4170" s="14">
        <f t="shared" si="67"/>
        <v>-344000</v>
      </c>
      <c r="T4170" s="14"/>
      <c r="U4170" s="14"/>
      <c r="V4170" s="14"/>
      <c r="W4170" s="14"/>
      <c r="X4170" s="14"/>
      <c r="Y4170" s="14"/>
      <c r="Z4170" s="14"/>
      <c r="AA4170" s="14"/>
      <c r="AB4170" s="14"/>
      <c r="AC4170" s="14"/>
      <c r="AD4170" s="14"/>
      <c r="AE4170" s="14"/>
      <c r="AF4170" s="14"/>
      <c r="AG4170" s="14"/>
      <c r="AH4170" s="14"/>
      <c r="AI4170" s="14"/>
      <c r="AJ4170" s="14"/>
      <c r="AK4170" s="14"/>
      <c r="AL4170" s="14"/>
    </row>
    <row r="4171" spans="1:38">
      <c r="A4171" s="14"/>
      <c r="B4171" s="14"/>
      <c r="C4171" s="14"/>
      <c r="D4171" s="14"/>
      <c r="E4171" s="14"/>
      <c r="F4171" s="14"/>
      <c r="G4171" s="14"/>
      <c r="H4171" s="14"/>
      <c r="I4171" s="14"/>
      <c r="J4171" s="14"/>
      <c r="K4171" s="14"/>
      <c r="L4171" s="14"/>
      <c r="M4171" s="14"/>
      <c r="N4171" s="14"/>
      <c r="O4171" s="14"/>
      <c r="Q4171" s="14" t="str">
        <f>IF(moras!H4163="SI", moras!C4163, "")</f>
        <v/>
      </c>
      <c r="R4171" s="14">
        <f>IF(moras!H4163="NO", moras!C4163, "")</f>
        <v>1201546.2</v>
      </c>
      <c r="S4171" s="14">
        <f t="shared" ref="S4171:S4234" si="68">-R4171</f>
        <v>-1201546.2</v>
      </c>
      <c r="T4171" s="14"/>
      <c r="U4171" s="14"/>
      <c r="V4171" s="14"/>
      <c r="W4171" s="14"/>
      <c r="X4171" s="14"/>
      <c r="Y4171" s="14"/>
      <c r="Z4171" s="14"/>
      <c r="AA4171" s="14"/>
      <c r="AB4171" s="14"/>
      <c r="AC4171" s="14"/>
      <c r="AD4171" s="14"/>
      <c r="AE4171" s="14"/>
      <c r="AF4171" s="14"/>
      <c r="AG4171" s="14"/>
      <c r="AH4171" s="14"/>
      <c r="AI4171" s="14"/>
      <c r="AJ4171" s="14"/>
      <c r="AK4171" s="14"/>
      <c r="AL4171" s="14"/>
    </row>
    <row r="4172" spans="1:38">
      <c r="A4172" s="14"/>
      <c r="B4172" s="14"/>
      <c r="C4172" s="14"/>
      <c r="D4172" s="14"/>
      <c r="E4172" s="14"/>
      <c r="F4172" s="14"/>
      <c r="G4172" s="14"/>
      <c r="H4172" s="14"/>
      <c r="I4172" s="14"/>
      <c r="J4172" s="14"/>
      <c r="K4172" s="14"/>
      <c r="L4172" s="14"/>
      <c r="M4172" s="14"/>
      <c r="N4172" s="14"/>
      <c r="O4172" s="14"/>
      <c r="Q4172" s="14" t="str">
        <f>IF(moras!H4164="SI", moras!C4164, "")</f>
        <v/>
      </c>
      <c r="R4172" s="14">
        <f>IF(moras!H4164="NO", moras!C4164, "")</f>
        <v>429500</v>
      </c>
      <c r="S4172" s="14">
        <f t="shared" si="68"/>
        <v>-429500</v>
      </c>
      <c r="T4172" s="14"/>
      <c r="U4172" s="14"/>
      <c r="V4172" s="14"/>
      <c r="W4172" s="14"/>
      <c r="X4172" s="14"/>
      <c r="Y4172" s="14"/>
      <c r="Z4172" s="14"/>
      <c r="AA4172" s="14"/>
      <c r="AB4172" s="14"/>
      <c r="AC4172" s="14"/>
      <c r="AD4172" s="14"/>
      <c r="AE4172" s="14"/>
      <c r="AF4172" s="14"/>
      <c r="AG4172" s="14"/>
      <c r="AH4172" s="14"/>
      <c r="AI4172" s="14"/>
      <c r="AJ4172" s="14"/>
      <c r="AK4172" s="14"/>
      <c r="AL4172" s="14"/>
    </row>
    <row r="4173" spans="1:38">
      <c r="A4173" s="14"/>
      <c r="B4173" s="14"/>
      <c r="C4173" s="14"/>
      <c r="D4173" s="14"/>
      <c r="E4173" s="14"/>
      <c r="F4173" s="14"/>
      <c r="G4173" s="14"/>
      <c r="H4173" s="14"/>
      <c r="I4173" s="14"/>
      <c r="J4173" s="14"/>
      <c r="K4173" s="14"/>
      <c r="L4173" s="14"/>
      <c r="M4173" s="14"/>
      <c r="N4173" s="14"/>
      <c r="O4173" s="14"/>
      <c r="Q4173" s="14">
        <f>IF(moras!H4165="SI", moras!C4165, "")</f>
        <v>78000</v>
      </c>
      <c r="R4173" s="14" t="str">
        <f>IF(moras!H4165="NO", moras!C4165, "")</f>
        <v/>
      </c>
      <c r="S4173" s="14" t="e">
        <f t="shared" si="68"/>
        <v>#VALUE!</v>
      </c>
      <c r="T4173" s="14"/>
      <c r="U4173" s="14"/>
      <c r="V4173" s="14"/>
      <c r="W4173" s="14"/>
      <c r="X4173" s="14"/>
      <c r="Y4173" s="14"/>
      <c r="Z4173" s="14"/>
      <c r="AA4173" s="14"/>
      <c r="AB4173" s="14"/>
      <c r="AC4173" s="14"/>
      <c r="AD4173" s="14"/>
      <c r="AE4173" s="14"/>
      <c r="AF4173" s="14"/>
      <c r="AG4173" s="14"/>
      <c r="AH4173" s="14"/>
      <c r="AI4173" s="14"/>
      <c r="AJ4173" s="14"/>
      <c r="AK4173" s="14"/>
      <c r="AL4173" s="14"/>
    </row>
    <row r="4174" spans="1:38">
      <c r="A4174" s="14"/>
      <c r="B4174" s="14"/>
      <c r="C4174" s="14"/>
      <c r="D4174" s="14"/>
      <c r="E4174" s="14"/>
      <c r="F4174" s="14"/>
      <c r="G4174" s="14"/>
      <c r="H4174" s="14"/>
      <c r="I4174" s="14"/>
      <c r="J4174" s="14"/>
      <c r="K4174" s="14"/>
      <c r="L4174" s="14"/>
      <c r="M4174" s="14"/>
      <c r="N4174" s="14"/>
      <c r="O4174" s="14"/>
      <c r="Q4174" s="14" t="str">
        <f>IF(moras!H4166="SI", moras!C4166, "")</f>
        <v/>
      </c>
      <c r="R4174" s="14">
        <f>IF(moras!H4166="NO", moras!C4166, "")</f>
        <v>318620</v>
      </c>
      <c r="S4174" s="14">
        <f t="shared" si="68"/>
        <v>-318620</v>
      </c>
      <c r="T4174" s="14"/>
      <c r="U4174" s="14"/>
      <c r="V4174" s="14"/>
      <c r="W4174" s="14"/>
      <c r="X4174" s="14"/>
      <c r="Y4174" s="14"/>
      <c r="Z4174" s="14"/>
      <c r="AA4174" s="14"/>
      <c r="AB4174" s="14"/>
      <c r="AC4174" s="14"/>
      <c r="AD4174" s="14"/>
      <c r="AE4174" s="14"/>
      <c r="AF4174" s="14"/>
      <c r="AG4174" s="14"/>
      <c r="AH4174" s="14"/>
      <c r="AI4174" s="14"/>
      <c r="AJ4174" s="14"/>
      <c r="AK4174" s="14"/>
      <c r="AL4174" s="14"/>
    </row>
    <row r="4175" spans="1:38">
      <c r="A4175" s="14"/>
      <c r="B4175" s="14"/>
      <c r="C4175" s="14"/>
      <c r="D4175" s="14"/>
      <c r="E4175" s="14"/>
      <c r="F4175" s="14"/>
      <c r="G4175" s="14"/>
      <c r="H4175" s="14"/>
      <c r="I4175" s="14"/>
      <c r="J4175" s="14"/>
      <c r="K4175" s="14"/>
      <c r="L4175" s="14"/>
      <c r="M4175" s="14"/>
      <c r="N4175" s="14"/>
      <c r="O4175" s="14"/>
      <c r="Q4175" s="14" t="str">
        <f>IF(moras!H4167="SI", moras!C4167, "")</f>
        <v/>
      </c>
      <c r="R4175" s="14">
        <f>IF(moras!H4167="NO", moras!C4167, "")</f>
        <v>326035</v>
      </c>
      <c r="S4175" s="14">
        <f t="shared" si="68"/>
        <v>-326035</v>
      </c>
      <c r="T4175" s="14"/>
      <c r="U4175" s="14"/>
      <c r="V4175" s="14"/>
      <c r="W4175" s="14"/>
      <c r="X4175" s="14"/>
      <c r="Y4175" s="14"/>
      <c r="Z4175" s="14"/>
      <c r="AA4175" s="14"/>
      <c r="AB4175" s="14"/>
      <c r="AC4175" s="14"/>
      <c r="AD4175" s="14"/>
      <c r="AE4175" s="14"/>
      <c r="AF4175" s="14"/>
      <c r="AG4175" s="14"/>
      <c r="AH4175" s="14"/>
      <c r="AI4175" s="14"/>
      <c r="AJ4175" s="14"/>
      <c r="AK4175" s="14"/>
      <c r="AL4175" s="14"/>
    </row>
    <row r="4176" spans="1:38">
      <c r="A4176" s="14"/>
      <c r="B4176" s="14"/>
      <c r="C4176" s="14"/>
      <c r="D4176" s="14"/>
      <c r="E4176" s="14"/>
      <c r="F4176" s="14"/>
      <c r="G4176" s="14"/>
      <c r="H4176" s="14"/>
      <c r="I4176" s="14"/>
      <c r="J4176" s="14"/>
      <c r="K4176" s="14"/>
      <c r="L4176" s="14"/>
      <c r="M4176" s="14"/>
      <c r="N4176" s="14"/>
      <c r="O4176" s="14"/>
      <c r="Q4176" s="14" t="str">
        <f>IF(moras!H4168="SI", moras!C4168, "")</f>
        <v/>
      </c>
      <c r="R4176" s="14">
        <f>IF(moras!H4168="NO", moras!C4168, "")</f>
        <v>73502.649999999994</v>
      </c>
      <c r="S4176" s="14">
        <f t="shared" si="68"/>
        <v>-73502.649999999994</v>
      </c>
      <c r="T4176" s="14"/>
      <c r="U4176" s="14"/>
      <c r="V4176" s="14"/>
      <c r="W4176" s="14"/>
      <c r="X4176" s="14"/>
      <c r="Y4176" s="14"/>
      <c r="Z4176" s="14"/>
      <c r="AA4176" s="14"/>
      <c r="AB4176" s="14"/>
      <c r="AC4176" s="14"/>
      <c r="AD4176" s="14"/>
      <c r="AE4176" s="14"/>
      <c r="AF4176" s="14"/>
      <c r="AG4176" s="14"/>
      <c r="AH4176" s="14"/>
      <c r="AI4176" s="14"/>
      <c r="AJ4176" s="14"/>
      <c r="AK4176" s="14"/>
      <c r="AL4176" s="14"/>
    </row>
    <row r="4177" spans="1:38">
      <c r="A4177" s="14"/>
      <c r="B4177" s="14"/>
      <c r="C4177" s="14"/>
      <c r="D4177" s="14"/>
      <c r="E4177" s="14"/>
      <c r="F4177" s="14"/>
      <c r="G4177" s="14"/>
      <c r="H4177" s="14"/>
      <c r="I4177" s="14"/>
      <c r="J4177" s="14"/>
      <c r="K4177" s="14"/>
      <c r="L4177" s="14"/>
      <c r="M4177" s="14"/>
      <c r="N4177" s="14"/>
      <c r="O4177" s="14"/>
      <c r="Q4177" s="14">
        <f>IF(moras!H4169="SI", moras!C4169, "")</f>
        <v>297429</v>
      </c>
      <c r="R4177" s="14" t="str">
        <f>IF(moras!H4169="NO", moras!C4169, "")</f>
        <v/>
      </c>
      <c r="S4177" s="14" t="e">
        <f t="shared" si="68"/>
        <v>#VALUE!</v>
      </c>
      <c r="T4177" s="14"/>
      <c r="U4177" s="14"/>
      <c r="V4177" s="14"/>
      <c r="W4177" s="14"/>
      <c r="X4177" s="14"/>
      <c r="Y4177" s="14"/>
      <c r="Z4177" s="14"/>
      <c r="AA4177" s="14"/>
      <c r="AB4177" s="14"/>
      <c r="AC4177" s="14"/>
      <c r="AD4177" s="14"/>
      <c r="AE4177" s="14"/>
      <c r="AF4177" s="14"/>
      <c r="AG4177" s="14"/>
      <c r="AH4177" s="14"/>
      <c r="AI4177" s="14"/>
      <c r="AJ4177" s="14"/>
      <c r="AK4177" s="14"/>
      <c r="AL4177" s="14"/>
    </row>
    <row r="4178" spans="1:38">
      <c r="A4178" s="14"/>
      <c r="B4178" s="14"/>
      <c r="C4178" s="14"/>
      <c r="D4178" s="14"/>
      <c r="E4178" s="14"/>
      <c r="F4178" s="14"/>
      <c r="G4178" s="14"/>
      <c r="H4178" s="14"/>
      <c r="I4178" s="14"/>
      <c r="J4178" s="14"/>
      <c r="K4178" s="14"/>
      <c r="L4178" s="14"/>
      <c r="M4178" s="14"/>
      <c r="N4178" s="14"/>
      <c r="O4178" s="14"/>
      <c r="Q4178" s="14" t="str">
        <f>IF(moras!H4170="SI", moras!C4170, "")</f>
        <v/>
      </c>
      <c r="R4178" s="14">
        <f>IF(moras!H4170="NO", moras!C4170, "")</f>
        <v>104226</v>
      </c>
      <c r="S4178" s="14">
        <f t="shared" si="68"/>
        <v>-104226</v>
      </c>
      <c r="T4178" s="14"/>
      <c r="U4178" s="14"/>
      <c r="V4178" s="14"/>
      <c r="W4178" s="14"/>
      <c r="X4178" s="14"/>
      <c r="Y4178" s="14"/>
      <c r="Z4178" s="14"/>
      <c r="AA4178" s="14"/>
      <c r="AB4178" s="14"/>
      <c r="AC4178" s="14"/>
      <c r="AD4178" s="14"/>
      <c r="AE4178" s="14"/>
      <c r="AF4178" s="14"/>
      <c r="AG4178" s="14"/>
      <c r="AH4178" s="14"/>
      <c r="AI4178" s="14"/>
      <c r="AJ4178" s="14"/>
      <c r="AK4178" s="14"/>
      <c r="AL4178" s="14"/>
    </row>
    <row r="4179" spans="1:38">
      <c r="A4179" s="14"/>
      <c r="B4179" s="14"/>
      <c r="C4179" s="14"/>
      <c r="D4179" s="14"/>
      <c r="E4179" s="14"/>
      <c r="F4179" s="14"/>
      <c r="G4179" s="14"/>
      <c r="H4179" s="14"/>
      <c r="I4179" s="14"/>
      <c r="J4179" s="14"/>
      <c r="K4179" s="14"/>
      <c r="L4179" s="14"/>
      <c r="M4179" s="14"/>
      <c r="N4179" s="14"/>
      <c r="O4179" s="14"/>
      <c r="Q4179" s="14" t="str">
        <f>IF(moras!H4171="SI", moras!C4171, "")</f>
        <v/>
      </c>
      <c r="R4179" s="14">
        <f>IF(moras!H4171="NO", moras!C4171, "")</f>
        <v>316043</v>
      </c>
      <c r="S4179" s="14">
        <f t="shared" si="68"/>
        <v>-316043</v>
      </c>
      <c r="T4179" s="14"/>
      <c r="U4179" s="14"/>
      <c r="V4179" s="14"/>
      <c r="W4179" s="14"/>
      <c r="X4179" s="14"/>
      <c r="Y4179" s="14"/>
      <c r="Z4179" s="14"/>
      <c r="AA4179" s="14"/>
      <c r="AB4179" s="14"/>
      <c r="AC4179" s="14"/>
      <c r="AD4179" s="14"/>
      <c r="AE4179" s="14"/>
      <c r="AF4179" s="14"/>
      <c r="AG4179" s="14"/>
      <c r="AH4179" s="14"/>
      <c r="AI4179" s="14"/>
      <c r="AJ4179" s="14"/>
      <c r="AK4179" s="14"/>
      <c r="AL4179" s="14"/>
    </row>
    <row r="4180" spans="1:38">
      <c r="A4180" s="14"/>
      <c r="B4180" s="14"/>
      <c r="C4180" s="14"/>
      <c r="D4180" s="14"/>
      <c r="E4180" s="14"/>
      <c r="F4180" s="14"/>
      <c r="G4180" s="14"/>
      <c r="H4180" s="14"/>
      <c r="I4180" s="14"/>
      <c r="J4180" s="14"/>
      <c r="K4180" s="14"/>
      <c r="L4180" s="14"/>
      <c r="M4180" s="14"/>
      <c r="N4180" s="14"/>
      <c r="O4180" s="14"/>
      <c r="Q4180" s="14" t="str">
        <f>IF(moras!H4172="SI", moras!C4172, "")</f>
        <v/>
      </c>
      <c r="R4180" s="14">
        <f>IF(moras!H4172="NO", moras!C4172, "")</f>
        <v>829677.14</v>
      </c>
      <c r="S4180" s="14">
        <f t="shared" si="68"/>
        <v>-829677.14</v>
      </c>
      <c r="T4180" s="14"/>
      <c r="U4180" s="14"/>
      <c r="V4180" s="14"/>
      <c r="W4180" s="14"/>
      <c r="X4180" s="14"/>
      <c r="Y4180" s="14"/>
      <c r="Z4180" s="14"/>
      <c r="AA4180" s="14"/>
      <c r="AB4180" s="14"/>
      <c r="AC4180" s="14"/>
      <c r="AD4180" s="14"/>
      <c r="AE4180" s="14"/>
      <c r="AF4180" s="14"/>
      <c r="AG4180" s="14"/>
      <c r="AH4180" s="14"/>
      <c r="AI4180" s="14"/>
      <c r="AJ4180" s="14"/>
      <c r="AK4180" s="14"/>
      <c r="AL4180" s="14"/>
    </row>
    <row r="4181" spans="1:38">
      <c r="A4181" s="14"/>
      <c r="B4181" s="14"/>
      <c r="C4181" s="14"/>
      <c r="D4181" s="14"/>
      <c r="E4181" s="14"/>
      <c r="F4181" s="14"/>
      <c r="G4181" s="14"/>
      <c r="H4181" s="14"/>
      <c r="I4181" s="14"/>
      <c r="J4181" s="14"/>
      <c r="K4181" s="14"/>
      <c r="L4181" s="14"/>
      <c r="M4181" s="14"/>
      <c r="N4181" s="14"/>
      <c r="O4181" s="14"/>
      <c r="Q4181" s="14" t="str">
        <f>IF(moras!H4173="SI", moras!C4173, "")</f>
        <v/>
      </c>
      <c r="R4181" s="14">
        <f>IF(moras!H4173="NO", moras!C4173, "")</f>
        <v>522807.1</v>
      </c>
      <c r="S4181" s="14">
        <f t="shared" si="68"/>
        <v>-522807.1</v>
      </c>
      <c r="T4181" s="14"/>
      <c r="U4181" s="14"/>
      <c r="V4181" s="14"/>
      <c r="W4181" s="14"/>
      <c r="X4181" s="14"/>
      <c r="Y4181" s="14"/>
      <c r="Z4181" s="14"/>
      <c r="AA4181" s="14"/>
      <c r="AB4181" s="14"/>
      <c r="AC4181" s="14"/>
      <c r="AD4181" s="14"/>
      <c r="AE4181" s="14"/>
      <c r="AF4181" s="14"/>
      <c r="AG4181" s="14"/>
      <c r="AH4181" s="14"/>
      <c r="AI4181" s="14"/>
      <c r="AJ4181" s="14"/>
      <c r="AK4181" s="14"/>
      <c r="AL4181" s="14"/>
    </row>
    <row r="4182" spans="1:38">
      <c r="A4182" s="14"/>
      <c r="B4182" s="14"/>
      <c r="C4182" s="14"/>
      <c r="D4182" s="14"/>
      <c r="E4182" s="14"/>
      <c r="F4182" s="14"/>
      <c r="G4182" s="14"/>
      <c r="H4182" s="14"/>
      <c r="I4182" s="14"/>
      <c r="J4182" s="14"/>
      <c r="K4182" s="14"/>
      <c r="L4182" s="14"/>
      <c r="M4182" s="14"/>
      <c r="N4182" s="14"/>
      <c r="O4182" s="14"/>
      <c r="Q4182" s="14" t="str">
        <f>IF(moras!H4174="SI", moras!C4174, "")</f>
        <v/>
      </c>
      <c r="R4182" s="14">
        <f>IF(moras!H4174="NO", moras!C4174, "")</f>
        <v>299441</v>
      </c>
      <c r="S4182" s="14">
        <f t="shared" si="68"/>
        <v>-299441</v>
      </c>
      <c r="T4182" s="14"/>
      <c r="U4182" s="14"/>
      <c r="V4182" s="14"/>
      <c r="W4182" s="14"/>
      <c r="X4182" s="14"/>
      <c r="Y4182" s="14"/>
      <c r="Z4182" s="14"/>
      <c r="AA4182" s="14"/>
      <c r="AB4182" s="14"/>
      <c r="AC4182" s="14"/>
      <c r="AD4182" s="14"/>
      <c r="AE4182" s="14"/>
      <c r="AF4182" s="14"/>
      <c r="AG4182" s="14"/>
      <c r="AH4182" s="14"/>
      <c r="AI4182" s="14"/>
      <c r="AJ4182" s="14"/>
      <c r="AK4182" s="14"/>
      <c r="AL4182" s="14"/>
    </row>
    <row r="4183" spans="1:38">
      <c r="A4183" s="14"/>
      <c r="B4183" s="14"/>
      <c r="C4183" s="14"/>
      <c r="D4183" s="14"/>
      <c r="E4183" s="14"/>
      <c r="F4183" s="14"/>
      <c r="G4183" s="14"/>
      <c r="H4183" s="14"/>
      <c r="I4183" s="14"/>
      <c r="J4183" s="14"/>
      <c r="K4183" s="14"/>
      <c r="L4183" s="14"/>
      <c r="M4183" s="14"/>
      <c r="N4183" s="14"/>
      <c r="O4183" s="14"/>
      <c r="Q4183" s="14" t="str">
        <f>IF(moras!H4175="SI", moras!C4175, "")</f>
        <v/>
      </c>
      <c r="R4183" s="14">
        <f>IF(moras!H4175="NO", moras!C4175, "")</f>
        <v>1594950</v>
      </c>
      <c r="S4183" s="14">
        <f t="shared" si="68"/>
        <v>-1594950</v>
      </c>
      <c r="T4183" s="14"/>
      <c r="U4183" s="14"/>
      <c r="V4183" s="14"/>
      <c r="W4183" s="14"/>
      <c r="X4183" s="14"/>
      <c r="Y4183" s="14"/>
      <c r="Z4183" s="14"/>
      <c r="AA4183" s="14"/>
      <c r="AB4183" s="14"/>
      <c r="AC4183" s="14"/>
      <c r="AD4183" s="14"/>
      <c r="AE4183" s="14"/>
      <c r="AF4183" s="14"/>
      <c r="AG4183" s="14"/>
      <c r="AH4183" s="14"/>
      <c r="AI4183" s="14"/>
      <c r="AJ4183" s="14"/>
      <c r="AK4183" s="14"/>
      <c r="AL4183" s="14"/>
    </row>
    <row r="4184" spans="1:38">
      <c r="A4184" s="14"/>
      <c r="B4184" s="14"/>
      <c r="C4184" s="14"/>
      <c r="D4184" s="14"/>
      <c r="E4184" s="14"/>
      <c r="F4184" s="14"/>
      <c r="G4184" s="14"/>
      <c r="H4184" s="14"/>
      <c r="I4184" s="14"/>
      <c r="J4184" s="14"/>
      <c r="K4184" s="14"/>
      <c r="L4184" s="14"/>
      <c r="M4184" s="14"/>
      <c r="N4184" s="14"/>
      <c r="O4184" s="14"/>
      <c r="Q4184" s="14" t="str">
        <f>IF(moras!H4176="SI", moras!C4176, "")</f>
        <v/>
      </c>
      <c r="R4184" s="14">
        <f>IF(moras!H4176="NO", moras!C4176, "")</f>
        <v>417317.4</v>
      </c>
      <c r="S4184" s="14">
        <f t="shared" si="68"/>
        <v>-417317.4</v>
      </c>
      <c r="T4184" s="14"/>
      <c r="U4184" s="14"/>
      <c r="V4184" s="14"/>
      <c r="W4184" s="14"/>
      <c r="X4184" s="14"/>
      <c r="Y4184" s="14"/>
      <c r="Z4184" s="14"/>
      <c r="AA4184" s="14"/>
      <c r="AB4184" s="14"/>
      <c r="AC4184" s="14"/>
      <c r="AD4184" s="14"/>
      <c r="AE4184" s="14"/>
      <c r="AF4184" s="14"/>
      <c r="AG4184" s="14"/>
      <c r="AH4184" s="14"/>
      <c r="AI4184" s="14"/>
      <c r="AJ4184" s="14"/>
      <c r="AK4184" s="14"/>
      <c r="AL4184" s="14"/>
    </row>
    <row r="4185" spans="1:38">
      <c r="A4185" s="14"/>
      <c r="B4185" s="14"/>
      <c r="C4185" s="14"/>
      <c r="D4185" s="14"/>
      <c r="E4185" s="14"/>
      <c r="F4185" s="14"/>
      <c r="G4185" s="14"/>
      <c r="H4185" s="14"/>
      <c r="I4185" s="14"/>
      <c r="J4185" s="14"/>
      <c r="K4185" s="14"/>
      <c r="L4185" s="14"/>
      <c r="M4185" s="14"/>
      <c r="N4185" s="14"/>
      <c r="O4185" s="14"/>
      <c r="Q4185" s="14" t="str">
        <f>IF(moras!H4177="SI", moras!C4177, "")</f>
        <v/>
      </c>
      <c r="R4185" s="14">
        <f>IF(moras!H4177="NO", moras!C4177, "")</f>
        <v>428852.94</v>
      </c>
      <c r="S4185" s="14">
        <f t="shared" si="68"/>
        <v>-428852.94</v>
      </c>
      <c r="T4185" s="14"/>
      <c r="U4185" s="14"/>
      <c r="V4185" s="14"/>
      <c r="W4185" s="14"/>
      <c r="X4185" s="14"/>
      <c r="Y4185" s="14"/>
      <c r="Z4185" s="14"/>
      <c r="AA4185" s="14"/>
      <c r="AB4185" s="14"/>
      <c r="AC4185" s="14"/>
      <c r="AD4185" s="14"/>
      <c r="AE4185" s="14"/>
      <c r="AF4185" s="14"/>
      <c r="AG4185" s="14"/>
      <c r="AH4185" s="14"/>
      <c r="AI4185" s="14"/>
      <c r="AJ4185" s="14"/>
      <c r="AK4185" s="14"/>
      <c r="AL4185" s="14"/>
    </row>
    <row r="4186" spans="1:38">
      <c r="A4186" s="14"/>
      <c r="B4186" s="14"/>
      <c r="C4186" s="14"/>
      <c r="D4186" s="14"/>
      <c r="E4186" s="14"/>
      <c r="F4186" s="14"/>
      <c r="G4186" s="14"/>
      <c r="H4186" s="14"/>
      <c r="I4186" s="14"/>
      <c r="J4186" s="14"/>
      <c r="K4186" s="14"/>
      <c r="L4186" s="14"/>
      <c r="M4186" s="14"/>
      <c r="N4186" s="14"/>
      <c r="O4186" s="14"/>
      <c r="Q4186" s="14" t="str">
        <f>IF(moras!H4178="SI", moras!C4178, "")</f>
        <v/>
      </c>
      <c r="R4186" s="14">
        <f>IF(moras!H4178="NO", moras!C4178, "")</f>
        <v>359544.27</v>
      </c>
      <c r="S4186" s="14">
        <f t="shared" si="68"/>
        <v>-359544.27</v>
      </c>
      <c r="T4186" s="14"/>
      <c r="U4186" s="14"/>
      <c r="V4186" s="14"/>
      <c r="W4186" s="14"/>
      <c r="X4186" s="14"/>
      <c r="Y4186" s="14"/>
      <c r="Z4186" s="14"/>
      <c r="AA4186" s="14"/>
      <c r="AB4186" s="14"/>
      <c r="AC4186" s="14"/>
      <c r="AD4186" s="14"/>
      <c r="AE4186" s="14"/>
      <c r="AF4186" s="14"/>
      <c r="AG4186" s="14"/>
      <c r="AH4186" s="14"/>
      <c r="AI4186" s="14"/>
      <c r="AJ4186" s="14"/>
      <c r="AK4186" s="14"/>
      <c r="AL4186" s="14"/>
    </row>
    <row r="4187" spans="1:38">
      <c r="A4187" s="14"/>
      <c r="B4187" s="14"/>
      <c r="C4187" s="14"/>
      <c r="D4187" s="14"/>
      <c r="E4187" s="14"/>
      <c r="F4187" s="14"/>
      <c r="G4187" s="14"/>
      <c r="H4187" s="14"/>
      <c r="I4187" s="14"/>
      <c r="J4187" s="14"/>
      <c r="K4187" s="14"/>
      <c r="L4187" s="14"/>
      <c r="M4187" s="14"/>
      <c r="N4187" s="14"/>
      <c r="O4187" s="14"/>
      <c r="Q4187" s="14" t="str">
        <f>IF(moras!H4179="SI", moras!C4179, "")</f>
        <v/>
      </c>
      <c r="R4187" s="14">
        <f>IF(moras!H4179="NO", moras!C4179, "")</f>
        <v>141509.48000000001</v>
      </c>
      <c r="S4187" s="14">
        <f t="shared" si="68"/>
        <v>-141509.48000000001</v>
      </c>
      <c r="T4187" s="14"/>
      <c r="U4187" s="14"/>
      <c r="V4187" s="14"/>
      <c r="W4187" s="14"/>
      <c r="X4187" s="14"/>
      <c r="Y4187" s="14"/>
      <c r="Z4187" s="14"/>
      <c r="AA4187" s="14"/>
      <c r="AB4187" s="14"/>
      <c r="AC4187" s="14"/>
      <c r="AD4187" s="14"/>
      <c r="AE4187" s="14"/>
      <c r="AF4187" s="14"/>
      <c r="AG4187" s="14"/>
      <c r="AH4187" s="14"/>
      <c r="AI4187" s="14"/>
      <c r="AJ4187" s="14"/>
      <c r="AK4187" s="14"/>
      <c r="AL4187" s="14"/>
    </row>
    <row r="4188" spans="1:38">
      <c r="A4188" s="14"/>
      <c r="B4188" s="14"/>
      <c r="C4188" s="14"/>
      <c r="D4188" s="14"/>
      <c r="E4188" s="14"/>
      <c r="F4188" s="14"/>
      <c r="G4188" s="14"/>
      <c r="H4188" s="14"/>
      <c r="I4188" s="14"/>
      <c r="J4188" s="14"/>
      <c r="K4188" s="14"/>
      <c r="L4188" s="14"/>
      <c r="M4188" s="14"/>
      <c r="N4188" s="14"/>
      <c r="O4188" s="14"/>
      <c r="Q4188" s="14" t="str">
        <f>IF(moras!H4180="SI", moras!C4180, "")</f>
        <v/>
      </c>
      <c r="R4188" s="14">
        <f>IF(moras!H4180="NO", moras!C4180, "")</f>
        <v>480445</v>
      </c>
      <c r="S4188" s="14">
        <f t="shared" si="68"/>
        <v>-480445</v>
      </c>
      <c r="T4188" s="14"/>
      <c r="U4188" s="14"/>
      <c r="V4188" s="14"/>
      <c r="W4188" s="14"/>
      <c r="X4188" s="14"/>
      <c r="Y4188" s="14"/>
      <c r="Z4188" s="14"/>
      <c r="AA4188" s="14"/>
      <c r="AB4188" s="14"/>
      <c r="AC4188" s="14"/>
      <c r="AD4188" s="14"/>
      <c r="AE4188" s="14"/>
      <c r="AF4188" s="14"/>
      <c r="AG4188" s="14"/>
      <c r="AH4188" s="14"/>
      <c r="AI4188" s="14"/>
      <c r="AJ4188" s="14"/>
      <c r="AK4188" s="14"/>
      <c r="AL4188" s="14"/>
    </row>
    <row r="4189" spans="1:38">
      <c r="A4189" s="14"/>
      <c r="B4189" s="14"/>
      <c r="C4189" s="14"/>
      <c r="D4189" s="14"/>
      <c r="E4189" s="14"/>
      <c r="F4189" s="14"/>
      <c r="G4189" s="14"/>
      <c r="H4189" s="14"/>
      <c r="I4189" s="14"/>
      <c r="J4189" s="14"/>
      <c r="K4189" s="14"/>
      <c r="L4189" s="14"/>
      <c r="M4189" s="14"/>
      <c r="N4189" s="14"/>
      <c r="O4189" s="14"/>
      <c r="Q4189" s="14">
        <f>IF(moras!H4181="SI", moras!C4181, "")</f>
        <v>300000</v>
      </c>
      <c r="R4189" s="14" t="str">
        <f>IF(moras!H4181="NO", moras!C4181, "")</f>
        <v/>
      </c>
      <c r="S4189" s="14" t="e">
        <f t="shared" si="68"/>
        <v>#VALUE!</v>
      </c>
      <c r="T4189" s="14"/>
      <c r="U4189" s="14"/>
      <c r="V4189" s="14"/>
      <c r="W4189" s="14"/>
      <c r="X4189" s="14"/>
      <c r="Y4189" s="14"/>
      <c r="Z4189" s="14"/>
      <c r="AA4189" s="14"/>
      <c r="AB4189" s="14"/>
      <c r="AC4189" s="14"/>
      <c r="AD4189" s="14"/>
      <c r="AE4189" s="14"/>
      <c r="AF4189" s="14"/>
      <c r="AG4189" s="14"/>
      <c r="AH4189" s="14"/>
      <c r="AI4189" s="14"/>
      <c r="AJ4189" s="14"/>
      <c r="AK4189" s="14"/>
      <c r="AL4189" s="14"/>
    </row>
    <row r="4190" spans="1:38">
      <c r="A4190" s="14"/>
      <c r="B4190" s="14"/>
      <c r="C4190" s="14"/>
      <c r="D4190" s="14"/>
      <c r="E4190" s="14"/>
      <c r="F4190" s="14"/>
      <c r="G4190" s="14"/>
      <c r="H4190" s="14"/>
      <c r="I4190" s="14"/>
      <c r="J4190" s="14"/>
      <c r="K4190" s="14"/>
      <c r="L4190" s="14"/>
      <c r="M4190" s="14"/>
      <c r="N4190" s="14"/>
      <c r="O4190" s="14"/>
      <c r="Q4190" s="14" t="str">
        <f>IF(moras!H4182="SI", moras!C4182, "")</f>
        <v/>
      </c>
      <c r="R4190" s="14">
        <f>IF(moras!H4182="NO", moras!C4182, "")</f>
        <v>417493.72</v>
      </c>
      <c r="S4190" s="14">
        <f t="shared" si="68"/>
        <v>-417493.72</v>
      </c>
      <c r="T4190" s="14"/>
      <c r="U4190" s="14"/>
      <c r="V4190" s="14"/>
      <c r="W4190" s="14"/>
      <c r="X4190" s="14"/>
      <c r="Y4190" s="14"/>
      <c r="Z4190" s="14"/>
      <c r="AA4190" s="14"/>
      <c r="AB4190" s="14"/>
      <c r="AC4190" s="14"/>
      <c r="AD4190" s="14"/>
      <c r="AE4190" s="14"/>
      <c r="AF4190" s="14"/>
      <c r="AG4190" s="14"/>
      <c r="AH4190" s="14"/>
      <c r="AI4190" s="14"/>
      <c r="AJ4190" s="14"/>
      <c r="AK4190" s="14"/>
      <c r="AL4190" s="14"/>
    </row>
    <row r="4191" spans="1:38">
      <c r="A4191" s="14"/>
      <c r="B4191" s="14"/>
      <c r="C4191" s="14"/>
      <c r="D4191" s="14"/>
      <c r="E4191" s="14"/>
      <c r="F4191" s="14"/>
      <c r="G4191" s="14"/>
      <c r="H4191" s="14"/>
      <c r="I4191" s="14"/>
      <c r="J4191" s="14"/>
      <c r="K4191" s="14"/>
      <c r="L4191" s="14"/>
      <c r="M4191" s="14"/>
      <c r="N4191" s="14"/>
      <c r="O4191" s="14"/>
      <c r="Q4191" s="14">
        <f>IF(moras!H4183="SI", moras!C4183, "")</f>
        <v>1709162</v>
      </c>
      <c r="R4191" s="14" t="str">
        <f>IF(moras!H4183="NO", moras!C4183, "")</f>
        <v/>
      </c>
      <c r="S4191" s="14" t="e">
        <f t="shared" si="68"/>
        <v>#VALUE!</v>
      </c>
      <c r="T4191" s="14"/>
      <c r="U4191" s="14"/>
      <c r="V4191" s="14"/>
      <c r="W4191" s="14"/>
      <c r="X4191" s="14"/>
      <c r="Y4191" s="14"/>
      <c r="Z4191" s="14"/>
      <c r="AA4191" s="14"/>
      <c r="AB4191" s="14"/>
      <c r="AC4191" s="14"/>
      <c r="AD4191" s="14"/>
      <c r="AE4191" s="14"/>
      <c r="AF4191" s="14"/>
      <c r="AG4191" s="14"/>
      <c r="AH4191" s="14"/>
      <c r="AI4191" s="14"/>
      <c r="AJ4191" s="14"/>
      <c r="AK4191" s="14"/>
      <c r="AL4191" s="14"/>
    </row>
    <row r="4192" spans="1:38">
      <c r="A4192" s="14"/>
      <c r="B4192" s="14"/>
      <c r="C4192" s="14"/>
      <c r="D4192" s="14"/>
      <c r="E4192" s="14"/>
      <c r="F4192" s="14"/>
      <c r="G4192" s="14"/>
      <c r="H4192" s="14"/>
      <c r="I4192" s="14"/>
      <c r="J4192" s="14"/>
      <c r="K4192" s="14"/>
      <c r="L4192" s="14"/>
      <c r="M4192" s="14"/>
      <c r="N4192" s="14"/>
      <c r="O4192" s="14"/>
      <c r="Q4192" s="14" t="str">
        <f>IF(moras!H4184="SI", moras!C4184, "")</f>
        <v/>
      </c>
      <c r="R4192" s="14">
        <f>IF(moras!H4184="NO", moras!C4184, "")</f>
        <v>999555</v>
      </c>
      <c r="S4192" s="14">
        <f t="shared" si="68"/>
        <v>-999555</v>
      </c>
      <c r="T4192" s="14"/>
      <c r="U4192" s="14"/>
      <c r="V4192" s="14"/>
      <c r="W4192" s="14"/>
      <c r="X4192" s="14"/>
      <c r="Y4192" s="14"/>
      <c r="Z4192" s="14"/>
      <c r="AA4192" s="14"/>
      <c r="AB4192" s="14"/>
      <c r="AC4192" s="14"/>
      <c r="AD4192" s="14"/>
      <c r="AE4192" s="14"/>
      <c r="AF4192" s="14"/>
      <c r="AG4192" s="14"/>
      <c r="AH4192" s="14"/>
      <c r="AI4192" s="14"/>
      <c r="AJ4192" s="14"/>
      <c r="AK4192" s="14"/>
      <c r="AL4192" s="14"/>
    </row>
    <row r="4193" spans="1:38">
      <c r="A4193" s="14"/>
      <c r="B4193" s="14"/>
      <c r="C4193" s="14"/>
      <c r="D4193" s="14"/>
      <c r="E4193" s="14"/>
      <c r="F4193" s="14"/>
      <c r="G4193" s="14"/>
      <c r="H4193" s="14"/>
      <c r="I4193" s="14"/>
      <c r="J4193" s="14"/>
      <c r="K4193" s="14"/>
      <c r="L4193" s="14"/>
      <c r="M4193" s="14"/>
      <c r="N4193" s="14"/>
      <c r="O4193" s="14"/>
      <c r="Q4193" s="14" t="str">
        <f>IF(moras!H4185="SI", moras!C4185, "")</f>
        <v/>
      </c>
      <c r="R4193" s="14">
        <f>IF(moras!H4185="NO", moras!C4185, "")</f>
        <v>546926.74</v>
      </c>
      <c r="S4193" s="14">
        <f t="shared" si="68"/>
        <v>-546926.74</v>
      </c>
      <c r="T4193" s="14"/>
      <c r="U4193" s="14"/>
      <c r="V4193" s="14"/>
      <c r="W4193" s="14"/>
      <c r="X4193" s="14"/>
      <c r="Y4193" s="14"/>
      <c r="Z4193" s="14"/>
      <c r="AA4193" s="14"/>
      <c r="AB4193" s="14"/>
      <c r="AC4193" s="14"/>
      <c r="AD4193" s="14"/>
      <c r="AE4193" s="14"/>
      <c r="AF4193" s="14"/>
      <c r="AG4193" s="14"/>
      <c r="AH4193" s="14"/>
      <c r="AI4193" s="14"/>
      <c r="AJ4193" s="14"/>
      <c r="AK4193" s="14"/>
      <c r="AL4193" s="14"/>
    </row>
    <row r="4194" spans="1:38">
      <c r="A4194" s="14"/>
      <c r="B4194" s="14"/>
      <c r="C4194" s="14"/>
      <c r="D4194" s="14"/>
      <c r="E4194" s="14"/>
      <c r="F4194" s="14"/>
      <c r="G4194" s="14"/>
      <c r="H4194" s="14"/>
      <c r="I4194" s="14"/>
      <c r="J4194" s="14"/>
      <c r="K4194" s="14"/>
      <c r="L4194" s="14"/>
      <c r="M4194" s="14"/>
      <c r="N4194" s="14"/>
      <c r="O4194" s="14"/>
      <c r="Q4194" s="14" t="str">
        <f>IF(moras!H4186="SI", moras!C4186, "")</f>
        <v/>
      </c>
      <c r="R4194" s="14">
        <f>IF(moras!H4186="NO", moras!C4186, "")</f>
        <v>2000000</v>
      </c>
      <c r="S4194" s="14">
        <f t="shared" si="68"/>
        <v>-2000000</v>
      </c>
      <c r="T4194" s="14"/>
      <c r="U4194" s="14"/>
      <c r="V4194" s="14"/>
      <c r="W4194" s="14"/>
      <c r="X4194" s="14"/>
      <c r="Y4194" s="14"/>
      <c r="Z4194" s="14"/>
      <c r="AA4194" s="14"/>
      <c r="AB4194" s="14"/>
      <c r="AC4194" s="14"/>
      <c r="AD4194" s="14"/>
      <c r="AE4194" s="14"/>
      <c r="AF4194" s="14"/>
      <c r="AG4194" s="14"/>
      <c r="AH4194" s="14"/>
      <c r="AI4194" s="14"/>
      <c r="AJ4194" s="14"/>
      <c r="AK4194" s="14"/>
      <c r="AL4194" s="14"/>
    </row>
    <row r="4195" spans="1:38">
      <c r="A4195" s="14"/>
      <c r="B4195" s="14"/>
      <c r="C4195" s="14"/>
      <c r="D4195" s="14"/>
      <c r="E4195" s="14"/>
      <c r="F4195" s="14"/>
      <c r="G4195" s="14"/>
      <c r="H4195" s="14"/>
      <c r="I4195" s="14"/>
      <c r="J4195" s="14"/>
      <c r="K4195" s="14"/>
      <c r="L4195" s="14"/>
      <c r="M4195" s="14"/>
      <c r="N4195" s="14"/>
      <c r="O4195" s="14"/>
      <c r="Q4195" s="14" t="str">
        <f>IF(moras!H4187="SI", moras!C4187, "")</f>
        <v/>
      </c>
      <c r="R4195" s="14">
        <f>IF(moras!H4187="NO", moras!C4187, "")</f>
        <v>674614</v>
      </c>
      <c r="S4195" s="14">
        <f t="shared" si="68"/>
        <v>-674614</v>
      </c>
      <c r="T4195" s="14"/>
      <c r="U4195" s="14"/>
      <c r="V4195" s="14"/>
      <c r="W4195" s="14"/>
      <c r="X4195" s="14"/>
      <c r="Y4195" s="14"/>
      <c r="Z4195" s="14"/>
      <c r="AA4195" s="14"/>
      <c r="AB4195" s="14"/>
      <c r="AC4195" s="14"/>
      <c r="AD4195" s="14"/>
      <c r="AE4195" s="14"/>
      <c r="AF4195" s="14"/>
      <c r="AG4195" s="14"/>
      <c r="AH4195" s="14"/>
      <c r="AI4195" s="14"/>
      <c r="AJ4195" s="14"/>
      <c r="AK4195" s="14"/>
      <c r="AL4195" s="14"/>
    </row>
    <row r="4196" spans="1:38">
      <c r="A4196" s="14"/>
      <c r="B4196" s="14"/>
      <c r="C4196" s="14"/>
      <c r="D4196" s="14"/>
      <c r="E4196" s="14"/>
      <c r="F4196" s="14"/>
      <c r="G4196" s="14"/>
      <c r="H4196" s="14"/>
      <c r="I4196" s="14"/>
      <c r="J4196" s="14"/>
      <c r="K4196" s="14"/>
      <c r="L4196" s="14"/>
      <c r="M4196" s="14"/>
      <c r="N4196" s="14"/>
      <c r="O4196" s="14"/>
      <c r="Q4196" s="14" t="str">
        <f>IF(moras!H4188="SI", moras!C4188, "")</f>
        <v/>
      </c>
      <c r="R4196" s="14">
        <f>IF(moras!H4188="NO", moras!C4188, "")</f>
        <v>358876</v>
      </c>
      <c r="S4196" s="14">
        <f t="shared" si="68"/>
        <v>-358876</v>
      </c>
      <c r="T4196" s="14"/>
      <c r="U4196" s="14"/>
      <c r="V4196" s="14"/>
      <c r="W4196" s="14"/>
      <c r="X4196" s="14"/>
      <c r="Y4196" s="14"/>
      <c r="Z4196" s="14"/>
      <c r="AA4196" s="14"/>
      <c r="AB4196" s="14"/>
      <c r="AC4196" s="14"/>
      <c r="AD4196" s="14"/>
      <c r="AE4196" s="14"/>
      <c r="AF4196" s="14"/>
      <c r="AG4196" s="14"/>
      <c r="AH4196" s="14"/>
      <c r="AI4196" s="14"/>
      <c r="AJ4196" s="14"/>
      <c r="AK4196" s="14"/>
      <c r="AL4196" s="14"/>
    </row>
    <row r="4197" spans="1:38">
      <c r="A4197" s="14"/>
      <c r="B4197" s="14"/>
      <c r="C4197" s="14"/>
      <c r="D4197" s="14"/>
      <c r="E4197" s="14"/>
      <c r="F4197" s="14"/>
      <c r="G4197" s="14"/>
      <c r="H4197" s="14"/>
      <c r="I4197" s="14"/>
      <c r="J4197" s="14"/>
      <c r="K4197" s="14"/>
      <c r="L4197" s="14"/>
      <c r="M4197" s="14"/>
      <c r="N4197" s="14"/>
      <c r="O4197" s="14"/>
      <c r="Q4197" s="14" t="str">
        <f>IF(moras!H4189="SI", moras!C4189, "")</f>
        <v/>
      </c>
      <c r="R4197" s="14">
        <f>IF(moras!H4189="NO", moras!C4189, "")</f>
        <v>886478.2</v>
      </c>
      <c r="S4197" s="14">
        <f t="shared" si="68"/>
        <v>-886478.2</v>
      </c>
      <c r="T4197" s="14"/>
      <c r="U4197" s="14"/>
      <c r="V4197" s="14"/>
      <c r="W4197" s="14"/>
      <c r="X4197" s="14"/>
      <c r="Y4197" s="14"/>
      <c r="Z4197" s="14"/>
      <c r="AA4197" s="14"/>
      <c r="AB4197" s="14"/>
      <c r="AC4197" s="14"/>
      <c r="AD4197" s="14"/>
      <c r="AE4197" s="14"/>
      <c r="AF4197" s="14"/>
      <c r="AG4197" s="14"/>
      <c r="AH4197" s="14"/>
      <c r="AI4197" s="14"/>
      <c r="AJ4197" s="14"/>
      <c r="AK4197" s="14"/>
      <c r="AL4197" s="14"/>
    </row>
    <row r="4198" spans="1:38">
      <c r="A4198" s="14"/>
      <c r="B4198" s="14"/>
      <c r="C4198" s="14"/>
      <c r="D4198" s="14"/>
      <c r="E4198" s="14"/>
      <c r="F4198" s="14"/>
      <c r="G4198" s="14"/>
      <c r="H4198" s="14"/>
      <c r="I4198" s="14"/>
      <c r="J4198" s="14"/>
      <c r="K4198" s="14"/>
      <c r="L4198" s="14"/>
      <c r="M4198" s="14"/>
      <c r="N4198" s="14"/>
      <c r="O4198" s="14"/>
      <c r="Q4198" s="14">
        <f>IF(moras!H4190="SI", moras!C4190, "")</f>
        <v>540083</v>
      </c>
      <c r="R4198" s="14" t="str">
        <f>IF(moras!H4190="NO", moras!C4190, "")</f>
        <v/>
      </c>
      <c r="S4198" s="14" t="e">
        <f t="shared" si="68"/>
        <v>#VALUE!</v>
      </c>
      <c r="T4198" s="14"/>
      <c r="U4198" s="14"/>
      <c r="V4198" s="14"/>
      <c r="W4198" s="14"/>
      <c r="X4198" s="14"/>
      <c r="Y4198" s="14"/>
      <c r="Z4198" s="14"/>
      <c r="AA4198" s="14"/>
      <c r="AB4198" s="14"/>
      <c r="AC4198" s="14"/>
      <c r="AD4198" s="14"/>
      <c r="AE4198" s="14"/>
      <c r="AF4198" s="14"/>
      <c r="AG4198" s="14"/>
      <c r="AH4198" s="14"/>
      <c r="AI4198" s="14"/>
      <c r="AJ4198" s="14"/>
      <c r="AK4198" s="14"/>
      <c r="AL4198" s="14"/>
    </row>
    <row r="4199" spans="1:38">
      <c r="A4199" s="14"/>
      <c r="B4199" s="14"/>
      <c r="C4199" s="14"/>
      <c r="D4199" s="14"/>
      <c r="E4199" s="14"/>
      <c r="F4199" s="14"/>
      <c r="G4199" s="14"/>
      <c r="H4199" s="14"/>
      <c r="I4199" s="14"/>
      <c r="J4199" s="14"/>
      <c r="K4199" s="14"/>
      <c r="L4199" s="14"/>
      <c r="M4199" s="14"/>
      <c r="N4199" s="14"/>
      <c r="O4199" s="14"/>
      <c r="Q4199" s="14" t="str">
        <f>IF(moras!H4191="SI", moras!C4191, "")</f>
        <v/>
      </c>
      <c r="R4199" s="14">
        <f>IF(moras!H4191="NO", moras!C4191, "")</f>
        <v>483037.91</v>
      </c>
      <c r="S4199" s="14">
        <f t="shared" si="68"/>
        <v>-483037.91</v>
      </c>
      <c r="T4199" s="14"/>
      <c r="U4199" s="14"/>
      <c r="V4199" s="14"/>
      <c r="W4199" s="14"/>
      <c r="X4199" s="14"/>
      <c r="Y4199" s="14"/>
      <c r="Z4199" s="14"/>
      <c r="AA4199" s="14"/>
      <c r="AB4199" s="14"/>
      <c r="AC4199" s="14"/>
      <c r="AD4199" s="14"/>
      <c r="AE4199" s="14"/>
      <c r="AF4199" s="14"/>
      <c r="AG4199" s="14"/>
      <c r="AH4199" s="14"/>
      <c r="AI4199" s="14"/>
      <c r="AJ4199" s="14"/>
      <c r="AK4199" s="14"/>
      <c r="AL4199" s="14"/>
    </row>
    <row r="4200" spans="1:38">
      <c r="A4200" s="14"/>
      <c r="B4200" s="14"/>
      <c r="C4200" s="14"/>
      <c r="D4200" s="14"/>
      <c r="E4200" s="14"/>
      <c r="F4200" s="14"/>
      <c r="G4200" s="14"/>
      <c r="H4200" s="14"/>
      <c r="I4200" s="14"/>
      <c r="J4200" s="14"/>
      <c r="K4200" s="14"/>
      <c r="L4200" s="14"/>
      <c r="M4200" s="14"/>
      <c r="N4200" s="14"/>
      <c r="O4200" s="14"/>
      <c r="Q4200" s="14" t="str">
        <f>IF(moras!H4192="SI", moras!C4192, "")</f>
        <v/>
      </c>
      <c r="R4200" s="14">
        <f>IF(moras!H4192="NO", moras!C4192, "")</f>
        <v>385548</v>
      </c>
      <c r="S4200" s="14">
        <f t="shared" si="68"/>
        <v>-385548</v>
      </c>
      <c r="T4200" s="14"/>
      <c r="U4200" s="14"/>
      <c r="V4200" s="14"/>
      <c r="W4200" s="14"/>
      <c r="X4200" s="14"/>
      <c r="Y4200" s="14"/>
      <c r="Z4200" s="14"/>
      <c r="AA4200" s="14"/>
      <c r="AB4200" s="14"/>
      <c r="AC4200" s="14"/>
      <c r="AD4200" s="14"/>
      <c r="AE4200" s="14"/>
      <c r="AF4200" s="14"/>
      <c r="AG4200" s="14"/>
      <c r="AH4200" s="14"/>
      <c r="AI4200" s="14"/>
      <c r="AJ4200" s="14"/>
      <c r="AK4200" s="14"/>
      <c r="AL4200" s="14"/>
    </row>
    <row r="4201" spans="1:38">
      <c r="A4201" s="14"/>
      <c r="B4201" s="14"/>
      <c r="C4201" s="14"/>
      <c r="D4201" s="14"/>
      <c r="E4201" s="14"/>
      <c r="F4201" s="14"/>
      <c r="G4201" s="14"/>
      <c r="H4201" s="14"/>
      <c r="I4201" s="14"/>
      <c r="J4201" s="14"/>
      <c r="K4201" s="14"/>
      <c r="L4201" s="14"/>
      <c r="M4201" s="14"/>
      <c r="N4201" s="14"/>
      <c r="O4201" s="14"/>
      <c r="Q4201" s="14" t="str">
        <f>IF(moras!H4193="SI", moras!C4193, "")</f>
        <v/>
      </c>
      <c r="R4201" s="14">
        <f>IF(moras!H4193="NO", moras!C4193, "")</f>
        <v>2870715.1</v>
      </c>
      <c r="S4201" s="14">
        <f t="shared" si="68"/>
        <v>-2870715.1</v>
      </c>
      <c r="T4201" s="14"/>
      <c r="U4201" s="14"/>
      <c r="V4201" s="14"/>
      <c r="W4201" s="14"/>
      <c r="X4201" s="14"/>
      <c r="Y4201" s="14"/>
      <c r="Z4201" s="14"/>
      <c r="AA4201" s="14"/>
      <c r="AB4201" s="14"/>
      <c r="AC4201" s="14"/>
      <c r="AD4201" s="14"/>
      <c r="AE4201" s="14"/>
      <c r="AF4201" s="14"/>
      <c r="AG4201" s="14"/>
      <c r="AH4201" s="14"/>
      <c r="AI4201" s="14"/>
      <c r="AJ4201" s="14"/>
      <c r="AK4201" s="14"/>
      <c r="AL4201" s="14"/>
    </row>
    <row r="4202" spans="1:38">
      <c r="A4202" s="14"/>
      <c r="B4202" s="14"/>
      <c r="C4202" s="14"/>
      <c r="D4202" s="14"/>
      <c r="E4202" s="14"/>
      <c r="F4202" s="14"/>
      <c r="G4202" s="14"/>
      <c r="H4202" s="14"/>
      <c r="I4202" s="14"/>
      <c r="J4202" s="14"/>
      <c r="K4202" s="14"/>
      <c r="L4202" s="14"/>
      <c r="M4202" s="14"/>
      <c r="N4202" s="14"/>
      <c r="O4202" s="14"/>
      <c r="Q4202" s="14" t="str">
        <f>IF(moras!H4194="SI", moras!C4194, "")</f>
        <v/>
      </c>
      <c r="R4202" s="14">
        <f>IF(moras!H4194="NO", moras!C4194, "")</f>
        <v>297044</v>
      </c>
      <c r="S4202" s="14">
        <f t="shared" si="68"/>
        <v>-297044</v>
      </c>
      <c r="T4202" s="14"/>
      <c r="U4202" s="14"/>
      <c r="V4202" s="14"/>
      <c r="W4202" s="14"/>
      <c r="X4202" s="14"/>
      <c r="Y4202" s="14"/>
      <c r="Z4202" s="14"/>
      <c r="AA4202" s="14"/>
      <c r="AB4202" s="14"/>
      <c r="AC4202" s="14"/>
      <c r="AD4202" s="14"/>
      <c r="AE4202" s="14"/>
      <c r="AF4202" s="14"/>
      <c r="AG4202" s="14"/>
      <c r="AH4202" s="14"/>
      <c r="AI4202" s="14"/>
      <c r="AJ4202" s="14"/>
      <c r="AK4202" s="14"/>
      <c r="AL4202" s="14"/>
    </row>
    <row r="4203" spans="1:38">
      <c r="A4203" s="14"/>
      <c r="B4203" s="14"/>
      <c r="C4203" s="14"/>
      <c r="D4203" s="14"/>
      <c r="E4203" s="14"/>
      <c r="F4203" s="14"/>
      <c r="G4203" s="14"/>
      <c r="H4203" s="14"/>
      <c r="I4203" s="14"/>
      <c r="J4203" s="14"/>
      <c r="K4203" s="14"/>
      <c r="L4203" s="14"/>
      <c r="M4203" s="14"/>
      <c r="N4203" s="14"/>
      <c r="O4203" s="14"/>
      <c r="Q4203" s="14" t="str">
        <f>IF(moras!H4195="SI", moras!C4195, "")</f>
        <v/>
      </c>
      <c r="R4203" s="14">
        <f>IF(moras!H4195="NO", moras!C4195, "")</f>
        <v>302470</v>
      </c>
      <c r="S4203" s="14">
        <f t="shared" si="68"/>
        <v>-302470</v>
      </c>
      <c r="T4203" s="14"/>
      <c r="U4203" s="14"/>
      <c r="V4203" s="14"/>
      <c r="W4203" s="14"/>
      <c r="X4203" s="14"/>
      <c r="Y4203" s="14"/>
      <c r="Z4203" s="14"/>
      <c r="AA4203" s="14"/>
      <c r="AB4203" s="14"/>
      <c r="AC4203" s="14"/>
      <c r="AD4203" s="14"/>
      <c r="AE4203" s="14"/>
      <c r="AF4203" s="14"/>
      <c r="AG4203" s="14"/>
      <c r="AH4203" s="14"/>
      <c r="AI4203" s="14"/>
      <c r="AJ4203" s="14"/>
      <c r="AK4203" s="14"/>
      <c r="AL4203" s="14"/>
    </row>
    <row r="4204" spans="1:38">
      <c r="A4204" s="14"/>
      <c r="B4204" s="14"/>
      <c r="C4204" s="14"/>
      <c r="D4204" s="14"/>
      <c r="E4204" s="14"/>
      <c r="F4204" s="14"/>
      <c r="G4204" s="14"/>
      <c r="H4204" s="14"/>
      <c r="I4204" s="14"/>
      <c r="J4204" s="14"/>
      <c r="K4204" s="14"/>
      <c r="L4204" s="14"/>
      <c r="M4204" s="14"/>
      <c r="N4204" s="14"/>
      <c r="O4204" s="14"/>
      <c r="Q4204" s="14" t="str">
        <f>IF(moras!H4196="SI", moras!C4196, "")</f>
        <v/>
      </c>
      <c r="R4204" s="14">
        <f>IF(moras!H4196="NO", moras!C4196, "")</f>
        <v>297045</v>
      </c>
      <c r="S4204" s="14">
        <f t="shared" si="68"/>
        <v>-297045</v>
      </c>
      <c r="T4204" s="14"/>
      <c r="U4204" s="14"/>
      <c r="V4204" s="14"/>
      <c r="W4204" s="14"/>
      <c r="X4204" s="14"/>
      <c r="Y4204" s="14"/>
      <c r="Z4204" s="14"/>
      <c r="AA4204" s="14"/>
      <c r="AB4204" s="14"/>
      <c r="AC4204" s="14"/>
      <c r="AD4204" s="14"/>
      <c r="AE4204" s="14"/>
      <c r="AF4204" s="14"/>
      <c r="AG4204" s="14"/>
      <c r="AH4204" s="14"/>
      <c r="AI4204" s="14"/>
      <c r="AJ4204" s="14"/>
      <c r="AK4204" s="14"/>
      <c r="AL4204" s="14"/>
    </row>
    <row r="4205" spans="1:38">
      <c r="A4205" s="14"/>
      <c r="B4205" s="14"/>
      <c r="C4205" s="14"/>
      <c r="D4205" s="14"/>
      <c r="E4205" s="14"/>
      <c r="F4205" s="14"/>
      <c r="G4205" s="14"/>
      <c r="H4205" s="14"/>
      <c r="I4205" s="14"/>
      <c r="J4205" s="14"/>
      <c r="K4205" s="14"/>
      <c r="L4205" s="14"/>
      <c r="M4205" s="14"/>
      <c r="N4205" s="14"/>
      <c r="O4205" s="14"/>
      <c r="Q4205" s="14" t="str">
        <f>IF(moras!H4197="SI", moras!C4197, "")</f>
        <v/>
      </c>
      <c r="R4205" s="14">
        <f>IF(moras!H4197="NO", moras!C4197, "")</f>
        <v>441000</v>
      </c>
      <c r="S4205" s="14">
        <f t="shared" si="68"/>
        <v>-441000</v>
      </c>
      <c r="T4205" s="14"/>
      <c r="U4205" s="14"/>
      <c r="V4205" s="14"/>
      <c r="W4205" s="14"/>
      <c r="X4205" s="14"/>
      <c r="Y4205" s="14"/>
      <c r="Z4205" s="14"/>
      <c r="AA4205" s="14"/>
      <c r="AB4205" s="14"/>
      <c r="AC4205" s="14"/>
      <c r="AD4205" s="14"/>
      <c r="AE4205" s="14"/>
      <c r="AF4205" s="14"/>
      <c r="AG4205" s="14"/>
      <c r="AH4205" s="14"/>
      <c r="AI4205" s="14"/>
      <c r="AJ4205" s="14"/>
      <c r="AK4205" s="14"/>
      <c r="AL4205" s="14"/>
    </row>
    <row r="4206" spans="1:38">
      <c r="A4206" s="14"/>
      <c r="B4206" s="14"/>
      <c r="C4206" s="14"/>
      <c r="D4206" s="14"/>
      <c r="E4206" s="14"/>
      <c r="F4206" s="14"/>
      <c r="G4206" s="14"/>
      <c r="H4206" s="14"/>
      <c r="I4206" s="14"/>
      <c r="J4206" s="14"/>
      <c r="K4206" s="14"/>
      <c r="L4206" s="14"/>
      <c r="M4206" s="14"/>
      <c r="N4206" s="14"/>
      <c r="O4206" s="14"/>
      <c r="Q4206" s="14" t="str">
        <f>IF(moras!H4198="SI", moras!C4198, "")</f>
        <v/>
      </c>
      <c r="R4206" s="14">
        <f>IF(moras!H4198="NO", moras!C4198, "")</f>
        <v>181917</v>
      </c>
      <c r="S4206" s="14">
        <f t="shared" si="68"/>
        <v>-181917</v>
      </c>
      <c r="T4206" s="14"/>
      <c r="U4206" s="14"/>
      <c r="V4206" s="14"/>
      <c r="W4206" s="14"/>
      <c r="X4206" s="14"/>
      <c r="Y4206" s="14"/>
      <c r="Z4206" s="14"/>
      <c r="AA4206" s="14"/>
      <c r="AB4206" s="14"/>
      <c r="AC4206" s="14"/>
      <c r="AD4206" s="14"/>
      <c r="AE4206" s="14"/>
      <c r="AF4206" s="14"/>
      <c r="AG4206" s="14"/>
      <c r="AH4206" s="14"/>
      <c r="AI4206" s="14"/>
      <c r="AJ4206" s="14"/>
      <c r="AK4206" s="14"/>
      <c r="AL4206" s="14"/>
    </row>
    <row r="4207" spans="1:38">
      <c r="A4207" s="14"/>
      <c r="B4207" s="14"/>
      <c r="C4207" s="14"/>
      <c r="D4207" s="14"/>
      <c r="E4207" s="14"/>
      <c r="F4207" s="14"/>
      <c r="G4207" s="14"/>
      <c r="H4207" s="14"/>
      <c r="I4207" s="14"/>
      <c r="J4207" s="14"/>
      <c r="K4207" s="14"/>
      <c r="L4207" s="14"/>
      <c r="M4207" s="14"/>
      <c r="N4207" s="14"/>
      <c r="O4207" s="14"/>
      <c r="Q4207" s="14" t="str">
        <f>IF(moras!H4199="SI", moras!C4199, "")</f>
        <v/>
      </c>
      <c r="R4207" s="14">
        <f>IF(moras!H4199="NO", moras!C4199, "")</f>
        <v>297045</v>
      </c>
      <c r="S4207" s="14">
        <f t="shared" si="68"/>
        <v>-297045</v>
      </c>
      <c r="T4207" s="14"/>
      <c r="U4207" s="14"/>
      <c r="V4207" s="14"/>
      <c r="W4207" s="14"/>
      <c r="X4207" s="14"/>
      <c r="Y4207" s="14"/>
      <c r="Z4207" s="14"/>
      <c r="AA4207" s="14"/>
      <c r="AB4207" s="14"/>
      <c r="AC4207" s="14"/>
      <c r="AD4207" s="14"/>
      <c r="AE4207" s="14"/>
      <c r="AF4207" s="14"/>
      <c r="AG4207" s="14"/>
      <c r="AH4207" s="14"/>
      <c r="AI4207" s="14"/>
      <c r="AJ4207" s="14"/>
      <c r="AK4207" s="14"/>
      <c r="AL4207" s="14"/>
    </row>
    <row r="4208" spans="1:38">
      <c r="A4208" s="14"/>
      <c r="B4208" s="14"/>
      <c r="C4208" s="14"/>
      <c r="D4208" s="14"/>
      <c r="E4208" s="14"/>
      <c r="F4208" s="14"/>
      <c r="G4208" s="14"/>
      <c r="H4208" s="14"/>
      <c r="I4208" s="14"/>
      <c r="J4208" s="14"/>
      <c r="K4208" s="14"/>
      <c r="L4208" s="14"/>
      <c r="M4208" s="14"/>
      <c r="N4208" s="14"/>
      <c r="O4208" s="14"/>
      <c r="Q4208" s="14" t="str">
        <f>IF(moras!H4200="SI", moras!C4200, "")</f>
        <v/>
      </c>
      <c r="R4208" s="14">
        <f>IF(moras!H4200="NO", moras!C4200, "")</f>
        <v>486648.56</v>
      </c>
      <c r="S4208" s="14">
        <f t="shared" si="68"/>
        <v>-486648.56</v>
      </c>
      <c r="T4208" s="14"/>
      <c r="U4208" s="14"/>
      <c r="V4208" s="14"/>
      <c r="W4208" s="14"/>
      <c r="X4208" s="14"/>
      <c r="Y4208" s="14"/>
      <c r="Z4208" s="14"/>
      <c r="AA4208" s="14"/>
      <c r="AB4208" s="14"/>
      <c r="AC4208" s="14"/>
      <c r="AD4208" s="14"/>
      <c r="AE4208" s="14"/>
      <c r="AF4208" s="14"/>
      <c r="AG4208" s="14"/>
      <c r="AH4208" s="14"/>
      <c r="AI4208" s="14"/>
      <c r="AJ4208" s="14"/>
      <c r="AK4208" s="14"/>
      <c r="AL4208" s="14"/>
    </row>
    <row r="4209" spans="1:38">
      <c r="A4209" s="14"/>
      <c r="B4209" s="14"/>
      <c r="C4209" s="14"/>
      <c r="D4209" s="14"/>
      <c r="E4209" s="14"/>
      <c r="F4209" s="14"/>
      <c r="G4209" s="14"/>
      <c r="H4209" s="14"/>
      <c r="I4209" s="14"/>
      <c r="J4209" s="14"/>
      <c r="K4209" s="14"/>
      <c r="L4209" s="14"/>
      <c r="M4209" s="14"/>
      <c r="N4209" s="14"/>
      <c r="O4209" s="14"/>
      <c r="Q4209" s="14" t="str">
        <f>IF(moras!H4201="SI", moras!C4201, "")</f>
        <v/>
      </c>
      <c r="R4209" s="14">
        <f>IF(moras!H4201="NO", moras!C4201, "")</f>
        <v>359544.27</v>
      </c>
      <c r="S4209" s="14">
        <f t="shared" si="68"/>
        <v>-359544.27</v>
      </c>
      <c r="T4209" s="14"/>
      <c r="U4209" s="14"/>
      <c r="V4209" s="14"/>
      <c r="W4209" s="14"/>
      <c r="X4209" s="14"/>
      <c r="Y4209" s="14"/>
      <c r="Z4209" s="14"/>
      <c r="AA4209" s="14"/>
      <c r="AB4209" s="14"/>
      <c r="AC4209" s="14"/>
      <c r="AD4209" s="14"/>
      <c r="AE4209" s="14"/>
      <c r="AF4209" s="14"/>
      <c r="AG4209" s="14"/>
      <c r="AH4209" s="14"/>
      <c r="AI4209" s="14"/>
      <c r="AJ4209" s="14"/>
      <c r="AK4209" s="14"/>
      <c r="AL4209" s="14"/>
    </row>
    <row r="4210" spans="1:38">
      <c r="A4210" s="14"/>
      <c r="B4210" s="14"/>
      <c r="C4210" s="14"/>
      <c r="D4210" s="14"/>
      <c r="E4210" s="14"/>
      <c r="F4210" s="14"/>
      <c r="G4210" s="14"/>
      <c r="H4210" s="14"/>
      <c r="I4210" s="14"/>
      <c r="J4210" s="14"/>
      <c r="K4210" s="14"/>
      <c r="L4210" s="14"/>
      <c r="M4210" s="14"/>
      <c r="N4210" s="14"/>
      <c r="O4210" s="14"/>
      <c r="Q4210" s="14" t="str">
        <f>IF(moras!H4202="SI", moras!C4202, "")</f>
        <v/>
      </c>
      <c r="R4210" s="14">
        <f>IF(moras!H4202="NO", moras!C4202, "")</f>
        <v>346897.4</v>
      </c>
      <c r="S4210" s="14">
        <f t="shared" si="68"/>
        <v>-346897.4</v>
      </c>
      <c r="T4210" s="14"/>
      <c r="U4210" s="14"/>
      <c r="V4210" s="14"/>
      <c r="W4210" s="14"/>
      <c r="X4210" s="14"/>
      <c r="Y4210" s="14"/>
      <c r="Z4210" s="14"/>
      <c r="AA4210" s="14"/>
      <c r="AB4210" s="14"/>
      <c r="AC4210" s="14"/>
      <c r="AD4210" s="14"/>
      <c r="AE4210" s="14"/>
      <c r="AF4210" s="14"/>
      <c r="AG4210" s="14"/>
      <c r="AH4210" s="14"/>
      <c r="AI4210" s="14"/>
      <c r="AJ4210" s="14"/>
      <c r="AK4210" s="14"/>
      <c r="AL4210" s="14"/>
    </row>
    <row r="4211" spans="1:38">
      <c r="A4211" s="14"/>
      <c r="B4211" s="14"/>
      <c r="C4211" s="14"/>
      <c r="D4211" s="14"/>
      <c r="E4211" s="14"/>
      <c r="F4211" s="14"/>
      <c r="G4211" s="14"/>
      <c r="H4211" s="14"/>
      <c r="I4211" s="14"/>
      <c r="J4211" s="14"/>
      <c r="K4211" s="14"/>
      <c r="L4211" s="14"/>
      <c r="M4211" s="14"/>
      <c r="N4211" s="14"/>
      <c r="O4211" s="14"/>
      <c r="Q4211" s="14" t="str">
        <f>IF(moras!H4203="SI", moras!C4203, "")</f>
        <v/>
      </c>
      <c r="R4211" s="14">
        <f>IF(moras!H4203="NO", moras!C4203, "")</f>
        <v>278030</v>
      </c>
      <c r="S4211" s="14">
        <f t="shared" si="68"/>
        <v>-278030</v>
      </c>
      <c r="T4211" s="14"/>
      <c r="U4211" s="14"/>
      <c r="V4211" s="14"/>
      <c r="W4211" s="14"/>
      <c r="X4211" s="14"/>
      <c r="Y4211" s="14"/>
      <c r="Z4211" s="14"/>
      <c r="AA4211" s="14"/>
      <c r="AB4211" s="14"/>
      <c r="AC4211" s="14"/>
      <c r="AD4211" s="14"/>
      <c r="AE4211" s="14"/>
      <c r="AF4211" s="14"/>
      <c r="AG4211" s="14"/>
      <c r="AH4211" s="14"/>
      <c r="AI4211" s="14"/>
      <c r="AJ4211" s="14"/>
      <c r="AK4211" s="14"/>
      <c r="AL4211" s="14"/>
    </row>
    <row r="4212" spans="1:38">
      <c r="A4212" s="14"/>
      <c r="B4212" s="14"/>
      <c r="C4212" s="14"/>
      <c r="D4212" s="14"/>
      <c r="E4212" s="14"/>
      <c r="F4212" s="14"/>
      <c r="G4212" s="14"/>
      <c r="H4212" s="14"/>
      <c r="I4212" s="14"/>
      <c r="J4212" s="14"/>
      <c r="K4212" s="14"/>
      <c r="L4212" s="14"/>
      <c r="M4212" s="14"/>
      <c r="N4212" s="14"/>
      <c r="O4212" s="14"/>
      <c r="Q4212" s="14" t="str">
        <f>IF(moras!H4204="SI", moras!C4204, "")</f>
        <v/>
      </c>
      <c r="R4212" s="14">
        <f>IF(moras!H4204="NO", moras!C4204, "")</f>
        <v>846723.45</v>
      </c>
      <c r="S4212" s="14">
        <f t="shared" si="68"/>
        <v>-846723.45</v>
      </c>
      <c r="T4212" s="14"/>
      <c r="U4212" s="14"/>
      <c r="V4212" s="14"/>
      <c r="W4212" s="14"/>
      <c r="X4212" s="14"/>
      <c r="Y4212" s="14"/>
      <c r="Z4212" s="14"/>
      <c r="AA4212" s="14"/>
      <c r="AB4212" s="14"/>
      <c r="AC4212" s="14"/>
      <c r="AD4212" s="14"/>
      <c r="AE4212" s="14"/>
      <c r="AF4212" s="14"/>
      <c r="AG4212" s="14"/>
      <c r="AH4212" s="14"/>
      <c r="AI4212" s="14"/>
      <c r="AJ4212" s="14"/>
      <c r="AK4212" s="14"/>
      <c r="AL4212" s="14"/>
    </row>
    <row r="4213" spans="1:38">
      <c r="A4213" s="14"/>
      <c r="B4213" s="14"/>
      <c r="C4213" s="14"/>
      <c r="D4213" s="14"/>
      <c r="E4213" s="14"/>
      <c r="F4213" s="14"/>
      <c r="G4213" s="14"/>
      <c r="H4213" s="14"/>
      <c r="I4213" s="14"/>
      <c r="J4213" s="14"/>
      <c r="K4213" s="14"/>
      <c r="L4213" s="14"/>
      <c r="M4213" s="14"/>
      <c r="N4213" s="14"/>
      <c r="O4213" s="14"/>
      <c r="Q4213" s="14" t="str">
        <f>IF(moras!H4205="SI", moras!C4205, "")</f>
        <v/>
      </c>
      <c r="R4213" s="14">
        <f>IF(moras!H4205="NO", moras!C4205, "")</f>
        <v>300018</v>
      </c>
      <c r="S4213" s="14">
        <f t="shared" si="68"/>
        <v>-300018</v>
      </c>
      <c r="T4213" s="14"/>
      <c r="U4213" s="14"/>
      <c r="V4213" s="14"/>
      <c r="W4213" s="14"/>
      <c r="X4213" s="14"/>
      <c r="Y4213" s="14"/>
      <c r="Z4213" s="14"/>
      <c r="AA4213" s="14"/>
      <c r="AB4213" s="14"/>
      <c r="AC4213" s="14"/>
      <c r="AD4213" s="14"/>
      <c r="AE4213" s="14"/>
      <c r="AF4213" s="14"/>
      <c r="AG4213" s="14"/>
      <c r="AH4213" s="14"/>
      <c r="AI4213" s="14"/>
      <c r="AJ4213" s="14"/>
      <c r="AK4213" s="14"/>
      <c r="AL4213" s="14"/>
    </row>
    <row r="4214" spans="1:38">
      <c r="A4214" s="14"/>
      <c r="B4214" s="14"/>
      <c r="C4214" s="14"/>
      <c r="D4214" s="14"/>
      <c r="E4214" s="14"/>
      <c r="F4214" s="14"/>
      <c r="G4214" s="14"/>
      <c r="H4214" s="14"/>
      <c r="I4214" s="14"/>
      <c r="J4214" s="14"/>
      <c r="K4214" s="14"/>
      <c r="L4214" s="14"/>
      <c r="M4214" s="14"/>
      <c r="N4214" s="14"/>
      <c r="O4214" s="14"/>
      <c r="Q4214" s="14" t="str">
        <f>IF(moras!H4206="SI", moras!C4206, "")</f>
        <v/>
      </c>
      <c r="R4214" s="14">
        <f>IF(moras!H4206="NO", moras!C4206, "")</f>
        <v>169507</v>
      </c>
      <c r="S4214" s="14">
        <f t="shared" si="68"/>
        <v>-169507</v>
      </c>
      <c r="T4214" s="14"/>
      <c r="U4214" s="14"/>
      <c r="V4214" s="14"/>
      <c r="W4214" s="14"/>
      <c r="X4214" s="14"/>
      <c r="Y4214" s="14"/>
      <c r="Z4214" s="14"/>
      <c r="AA4214" s="14"/>
      <c r="AB4214" s="14"/>
      <c r="AC4214" s="14"/>
      <c r="AD4214" s="14"/>
      <c r="AE4214" s="14"/>
      <c r="AF4214" s="14"/>
      <c r="AG4214" s="14"/>
      <c r="AH4214" s="14"/>
      <c r="AI4214" s="14"/>
      <c r="AJ4214" s="14"/>
      <c r="AK4214" s="14"/>
      <c r="AL4214" s="14"/>
    </row>
    <row r="4215" spans="1:38">
      <c r="A4215" s="14"/>
      <c r="B4215" s="14"/>
      <c r="C4215" s="14"/>
      <c r="D4215" s="14"/>
      <c r="E4215" s="14"/>
      <c r="F4215" s="14"/>
      <c r="G4215" s="14"/>
      <c r="H4215" s="14"/>
      <c r="I4215" s="14"/>
      <c r="J4215" s="14"/>
      <c r="K4215" s="14"/>
      <c r="L4215" s="14"/>
      <c r="M4215" s="14"/>
      <c r="N4215" s="14"/>
      <c r="O4215" s="14"/>
      <c r="Q4215" s="14" t="str">
        <f>IF(moras!H4207="SI", moras!C4207, "")</f>
        <v/>
      </c>
      <c r="R4215" s="14">
        <f>IF(moras!H4207="NO", moras!C4207, "")</f>
        <v>302982</v>
      </c>
      <c r="S4215" s="14">
        <f t="shared" si="68"/>
        <v>-302982</v>
      </c>
      <c r="T4215" s="14"/>
      <c r="U4215" s="14"/>
      <c r="V4215" s="14"/>
      <c r="W4215" s="14"/>
      <c r="X4215" s="14"/>
      <c r="Y4215" s="14"/>
      <c r="Z4215" s="14"/>
      <c r="AA4215" s="14"/>
      <c r="AB4215" s="14"/>
      <c r="AC4215" s="14"/>
      <c r="AD4215" s="14"/>
      <c r="AE4215" s="14"/>
      <c r="AF4215" s="14"/>
      <c r="AG4215" s="14"/>
      <c r="AH4215" s="14"/>
      <c r="AI4215" s="14"/>
      <c r="AJ4215" s="14"/>
      <c r="AK4215" s="14"/>
      <c r="AL4215" s="14"/>
    </row>
    <row r="4216" spans="1:38">
      <c r="A4216" s="14"/>
      <c r="B4216" s="14"/>
      <c r="C4216" s="14"/>
      <c r="D4216" s="14"/>
      <c r="E4216" s="14"/>
      <c r="F4216" s="14"/>
      <c r="G4216" s="14"/>
      <c r="H4216" s="14"/>
      <c r="I4216" s="14"/>
      <c r="J4216" s="14"/>
      <c r="K4216" s="14"/>
      <c r="L4216" s="14"/>
      <c r="M4216" s="14"/>
      <c r="N4216" s="14"/>
      <c r="O4216" s="14"/>
      <c r="Q4216" s="14" t="str">
        <f>IF(moras!H4208="SI", moras!C4208, "")</f>
        <v/>
      </c>
      <c r="R4216" s="14">
        <f>IF(moras!H4208="NO", moras!C4208, "")</f>
        <v>428571.43</v>
      </c>
      <c r="S4216" s="14">
        <f t="shared" si="68"/>
        <v>-428571.43</v>
      </c>
      <c r="T4216" s="14"/>
      <c r="U4216" s="14"/>
      <c r="V4216" s="14"/>
      <c r="W4216" s="14"/>
      <c r="X4216" s="14"/>
      <c r="Y4216" s="14"/>
      <c r="Z4216" s="14"/>
      <c r="AA4216" s="14"/>
      <c r="AB4216" s="14"/>
      <c r="AC4216" s="14"/>
      <c r="AD4216" s="14"/>
      <c r="AE4216" s="14"/>
      <c r="AF4216" s="14"/>
      <c r="AG4216" s="14"/>
      <c r="AH4216" s="14"/>
      <c r="AI4216" s="14"/>
      <c r="AJ4216" s="14"/>
      <c r="AK4216" s="14"/>
      <c r="AL4216" s="14"/>
    </row>
    <row r="4217" spans="1:38">
      <c r="A4217" s="14"/>
      <c r="B4217" s="14"/>
      <c r="C4217" s="14"/>
      <c r="D4217" s="14"/>
      <c r="E4217" s="14"/>
      <c r="F4217" s="14"/>
      <c r="G4217" s="14"/>
      <c r="H4217" s="14"/>
      <c r="I4217" s="14"/>
      <c r="J4217" s="14"/>
      <c r="K4217" s="14"/>
      <c r="L4217" s="14"/>
      <c r="M4217" s="14"/>
      <c r="N4217" s="14"/>
      <c r="O4217" s="14"/>
      <c r="Q4217" s="14" t="str">
        <f>IF(moras!H4209="SI", moras!C4209, "")</f>
        <v/>
      </c>
      <c r="R4217" s="14">
        <f>IF(moras!H4209="NO", moras!C4209, "")</f>
        <v>418466</v>
      </c>
      <c r="S4217" s="14">
        <f t="shared" si="68"/>
        <v>-418466</v>
      </c>
      <c r="T4217" s="14"/>
      <c r="U4217" s="14"/>
      <c r="V4217" s="14"/>
      <c r="W4217" s="14"/>
      <c r="X4217" s="14"/>
      <c r="Y4217" s="14"/>
      <c r="Z4217" s="14"/>
      <c r="AA4217" s="14"/>
      <c r="AB4217" s="14"/>
      <c r="AC4217" s="14"/>
      <c r="AD4217" s="14"/>
      <c r="AE4217" s="14"/>
      <c r="AF4217" s="14"/>
      <c r="AG4217" s="14"/>
      <c r="AH4217" s="14"/>
      <c r="AI4217" s="14"/>
      <c r="AJ4217" s="14"/>
      <c r="AK4217" s="14"/>
      <c r="AL4217" s="14"/>
    </row>
    <row r="4218" spans="1:38">
      <c r="A4218" s="14"/>
      <c r="B4218" s="14"/>
      <c r="C4218" s="14"/>
      <c r="D4218" s="14"/>
      <c r="E4218" s="14"/>
      <c r="F4218" s="14"/>
      <c r="G4218" s="14"/>
      <c r="H4218" s="14"/>
      <c r="I4218" s="14"/>
      <c r="J4218" s="14"/>
      <c r="K4218" s="14"/>
      <c r="L4218" s="14"/>
      <c r="M4218" s="14"/>
      <c r="N4218" s="14"/>
      <c r="O4218" s="14"/>
      <c r="Q4218" s="14" t="str">
        <f>IF(moras!H4210="SI", moras!C4210, "")</f>
        <v/>
      </c>
      <c r="R4218" s="14">
        <f>IF(moras!H4210="NO", moras!C4210, "")</f>
        <v>407937</v>
      </c>
      <c r="S4218" s="14">
        <f t="shared" si="68"/>
        <v>-407937</v>
      </c>
      <c r="T4218" s="14"/>
      <c r="U4218" s="14"/>
      <c r="V4218" s="14"/>
      <c r="W4218" s="14"/>
      <c r="X4218" s="14"/>
      <c r="Y4218" s="14"/>
      <c r="Z4218" s="14"/>
      <c r="AA4218" s="14"/>
      <c r="AB4218" s="14"/>
      <c r="AC4218" s="14"/>
      <c r="AD4218" s="14"/>
      <c r="AE4218" s="14"/>
      <c r="AF4218" s="14"/>
      <c r="AG4218" s="14"/>
      <c r="AH4218" s="14"/>
      <c r="AI4218" s="14"/>
      <c r="AJ4218" s="14"/>
      <c r="AK4218" s="14"/>
      <c r="AL4218" s="14"/>
    </row>
    <row r="4219" spans="1:38">
      <c r="A4219" s="14"/>
      <c r="B4219" s="14"/>
      <c r="C4219" s="14"/>
      <c r="D4219" s="14"/>
      <c r="E4219" s="14"/>
      <c r="F4219" s="14"/>
      <c r="G4219" s="14"/>
      <c r="H4219" s="14"/>
      <c r="I4219" s="14"/>
      <c r="J4219" s="14"/>
      <c r="K4219" s="14"/>
      <c r="L4219" s="14"/>
      <c r="M4219" s="14"/>
      <c r="N4219" s="14"/>
      <c r="O4219" s="14"/>
      <c r="Q4219" s="14" t="str">
        <f>IF(moras!H4211="SI", moras!C4211, "")</f>
        <v/>
      </c>
      <c r="R4219" s="14">
        <f>IF(moras!H4211="NO", moras!C4211, "")</f>
        <v>461380</v>
      </c>
      <c r="S4219" s="14">
        <f t="shared" si="68"/>
        <v>-461380</v>
      </c>
      <c r="T4219" s="14"/>
      <c r="U4219" s="14"/>
      <c r="V4219" s="14"/>
      <c r="W4219" s="14"/>
      <c r="X4219" s="14"/>
      <c r="Y4219" s="14"/>
      <c r="Z4219" s="14"/>
      <c r="AA4219" s="14"/>
      <c r="AB4219" s="14"/>
      <c r="AC4219" s="14"/>
      <c r="AD4219" s="14"/>
      <c r="AE4219" s="14"/>
      <c r="AF4219" s="14"/>
      <c r="AG4219" s="14"/>
      <c r="AH4219" s="14"/>
      <c r="AI4219" s="14"/>
      <c r="AJ4219" s="14"/>
      <c r="AK4219" s="14"/>
      <c r="AL4219" s="14"/>
    </row>
    <row r="4220" spans="1:38">
      <c r="A4220" s="14"/>
      <c r="B4220" s="14"/>
      <c r="C4220" s="14"/>
      <c r="D4220" s="14"/>
      <c r="E4220" s="14"/>
      <c r="F4220" s="14"/>
      <c r="G4220" s="14"/>
      <c r="H4220" s="14"/>
      <c r="I4220" s="14"/>
      <c r="J4220" s="14"/>
      <c r="K4220" s="14"/>
      <c r="L4220" s="14"/>
      <c r="M4220" s="14"/>
      <c r="N4220" s="14"/>
      <c r="O4220" s="14"/>
      <c r="Q4220" s="14" t="str">
        <f>IF(moras!H4212="SI", moras!C4212, "")</f>
        <v/>
      </c>
      <c r="R4220" s="14">
        <f>IF(moras!H4212="NO", moras!C4212, "")</f>
        <v>746235</v>
      </c>
      <c r="S4220" s="14">
        <f t="shared" si="68"/>
        <v>-746235</v>
      </c>
      <c r="T4220" s="14"/>
      <c r="U4220" s="14"/>
      <c r="V4220" s="14"/>
      <c r="W4220" s="14"/>
      <c r="X4220" s="14"/>
      <c r="Y4220" s="14"/>
      <c r="Z4220" s="14"/>
      <c r="AA4220" s="14"/>
      <c r="AB4220" s="14"/>
      <c r="AC4220" s="14"/>
      <c r="AD4220" s="14"/>
      <c r="AE4220" s="14"/>
      <c r="AF4220" s="14"/>
      <c r="AG4220" s="14"/>
      <c r="AH4220" s="14"/>
      <c r="AI4220" s="14"/>
      <c r="AJ4220" s="14"/>
      <c r="AK4220" s="14"/>
      <c r="AL4220" s="14"/>
    </row>
    <row r="4221" spans="1:38">
      <c r="A4221" s="14"/>
      <c r="B4221" s="14"/>
      <c r="C4221" s="14"/>
      <c r="D4221" s="14"/>
      <c r="E4221" s="14"/>
      <c r="F4221" s="14"/>
      <c r="G4221" s="14"/>
      <c r="H4221" s="14"/>
      <c r="I4221" s="14"/>
      <c r="J4221" s="14"/>
      <c r="K4221" s="14"/>
      <c r="L4221" s="14"/>
      <c r="M4221" s="14"/>
      <c r="N4221" s="14"/>
      <c r="O4221" s="14"/>
      <c r="Q4221" s="14" t="str">
        <f>IF(moras!H4213="SI", moras!C4213, "")</f>
        <v/>
      </c>
      <c r="R4221" s="14">
        <f>IF(moras!H4213="NO", moras!C4213, "")</f>
        <v>1041833.32</v>
      </c>
      <c r="S4221" s="14">
        <f t="shared" si="68"/>
        <v>-1041833.32</v>
      </c>
      <c r="T4221" s="14"/>
      <c r="U4221" s="14"/>
      <c r="V4221" s="14"/>
      <c r="W4221" s="14"/>
      <c r="X4221" s="14"/>
      <c r="Y4221" s="14"/>
      <c r="Z4221" s="14"/>
      <c r="AA4221" s="14"/>
      <c r="AB4221" s="14"/>
      <c r="AC4221" s="14"/>
      <c r="AD4221" s="14"/>
      <c r="AE4221" s="14"/>
      <c r="AF4221" s="14"/>
      <c r="AG4221" s="14"/>
      <c r="AH4221" s="14"/>
      <c r="AI4221" s="14"/>
      <c r="AJ4221" s="14"/>
      <c r="AK4221" s="14"/>
      <c r="AL4221" s="14"/>
    </row>
    <row r="4222" spans="1:38">
      <c r="A4222" s="14"/>
      <c r="B4222" s="14"/>
      <c r="C4222" s="14"/>
      <c r="D4222" s="14"/>
      <c r="E4222" s="14"/>
      <c r="F4222" s="14"/>
      <c r="G4222" s="14"/>
      <c r="H4222" s="14"/>
      <c r="I4222" s="14"/>
      <c r="J4222" s="14"/>
      <c r="K4222" s="14"/>
      <c r="L4222" s="14"/>
      <c r="M4222" s="14"/>
      <c r="N4222" s="14"/>
      <c r="O4222" s="14"/>
      <c r="Q4222" s="14" t="str">
        <f>IF(moras!H4214="SI", moras!C4214, "")</f>
        <v/>
      </c>
      <c r="R4222" s="14">
        <f>IF(moras!H4214="NO", moras!C4214, "")</f>
        <v>324047</v>
      </c>
      <c r="S4222" s="14">
        <f t="shared" si="68"/>
        <v>-324047</v>
      </c>
      <c r="T4222" s="14"/>
      <c r="U4222" s="14"/>
      <c r="V4222" s="14"/>
      <c r="W4222" s="14"/>
      <c r="X4222" s="14"/>
      <c r="Y4222" s="14"/>
      <c r="Z4222" s="14"/>
      <c r="AA4222" s="14"/>
      <c r="AB4222" s="14"/>
      <c r="AC4222" s="14"/>
      <c r="AD4222" s="14"/>
      <c r="AE4222" s="14"/>
      <c r="AF4222" s="14"/>
      <c r="AG4222" s="14"/>
      <c r="AH4222" s="14"/>
      <c r="AI4222" s="14"/>
      <c r="AJ4222" s="14"/>
      <c r="AK4222" s="14"/>
      <c r="AL4222" s="14"/>
    </row>
    <row r="4223" spans="1:38">
      <c r="A4223" s="14"/>
      <c r="B4223" s="14"/>
      <c r="C4223" s="14"/>
      <c r="D4223" s="14"/>
      <c r="E4223" s="14"/>
      <c r="F4223" s="14"/>
      <c r="G4223" s="14"/>
      <c r="H4223" s="14"/>
      <c r="I4223" s="14"/>
      <c r="J4223" s="14"/>
      <c r="K4223" s="14"/>
      <c r="L4223" s="14"/>
      <c r="M4223" s="14"/>
      <c r="N4223" s="14"/>
      <c r="O4223" s="14"/>
      <c r="Q4223" s="14">
        <f>IF(moras!H4215="SI", moras!C4215, "")</f>
        <v>1482778.51</v>
      </c>
      <c r="R4223" s="14" t="str">
        <f>IF(moras!H4215="NO", moras!C4215, "")</f>
        <v/>
      </c>
      <c r="S4223" s="14" t="e">
        <f t="shared" si="68"/>
        <v>#VALUE!</v>
      </c>
      <c r="T4223" s="14"/>
      <c r="U4223" s="14"/>
      <c r="V4223" s="14"/>
      <c r="W4223" s="14"/>
      <c r="X4223" s="14"/>
      <c r="Y4223" s="14"/>
      <c r="Z4223" s="14"/>
      <c r="AA4223" s="14"/>
      <c r="AB4223" s="14"/>
      <c r="AC4223" s="14"/>
      <c r="AD4223" s="14"/>
      <c r="AE4223" s="14"/>
      <c r="AF4223" s="14"/>
      <c r="AG4223" s="14"/>
      <c r="AH4223" s="14"/>
      <c r="AI4223" s="14"/>
      <c r="AJ4223" s="14"/>
      <c r="AK4223" s="14"/>
      <c r="AL4223" s="14"/>
    </row>
    <row r="4224" spans="1:38">
      <c r="A4224" s="14"/>
      <c r="B4224" s="14"/>
      <c r="C4224" s="14"/>
      <c r="D4224" s="14"/>
      <c r="E4224" s="14"/>
      <c r="F4224" s="14"/>
      <c r="G4224" s="14"/>
      <c r="H4224" s="14"/>
      <c r="I4224" s="14"/>
      <c r="J4224" s="14"/>
      <c r="K4224" s="14"/>
      <c r="L4224" s="14"/>
      <c r="M4224" s="14"/>
      <c r="N4224" s="14"/>
      <c r="O4224" s="14"/>
      <c r="Q4224" s="14" t="str">
        <f>IF(moras!H4216="SI", moras!C4216, "")</f>
        <v/>
      </c>
      <c r="R4224" s="14">
        <f>IF(moras!H4216="NO", moras!C4216, "")</f>
        <v>620245</v>
      </c>
      <c r="S4224" s="14">
        <f t="shared" si="68"/>
        <v>-620245</v>
      </c>
      <c r="T4224" s="14"/>
      <c r="U4224" s="14"/>
      <c r="V4224" s="14"/>
      <c r="W4224" s="14"/>
      <c r="X4224" s="14"/>
      <c r="Y4224" s="14"/>
      <c r="Z4224" s="14"/>
      <c r="AA4224" s="14"/>
      <c r="AB4224" s="14"/>
      <c r="AC4224" s="14"/>
      <c r="AD4224" s="14"/>
      <c r="AE4224" s="14"/>
      <c r="AF4224" s="14"/>
      <c r="AG4224" s="14"/>
      <c r="AH4224" s="14"/>
      <c r="AI4224" s="14"/>
      <c r="AJ4224" s="14"/>
      <c r="AK4224" s="14"/>
      <c r="AL4224" s="14"/>
    </row>
    <row r="4225" spans="1:38">
      <c r="A4225" s="14"/>
      <c r="B4225" s="14"/>
      <c r="C4225" s="14"/>
      <c r="D4225" s="14"/>
      <c r="E4225" s="14"/>
      <c r="F4225" s="14"/>
      <c r="G4225" s="14"/>
      <c r="H4225" s="14"/>
      <c r="I4225" s="14"/>
      <c r="J4225" s="14"/>
      <c r="K4225" s="14"/>
      <c r="L4225" s="14"/>
      <c r="M4225" s="14"/>
      <c r="N4225" s="14"/>
      <c r="O4225" s="14"/>
      <c r="Q4225" s="14">
        <f>IF(moras!H4217="SI", moras!C4217, "")</f>
        <v>37500</v>
      </c>
      <c r="R4225" s="14" t="str">
        <f>IF(moras!H4217="NO", moras!C4217, "")</f>
        <v/>
      </c>
      <c r="S4225" s="14" t="e">
        <f t="shared" si="68"/>
        <v>#VALUE!</v>
      </c>
      <c r="T4225" s="14"/>
      <c r="U4225" s="14"/>
      <c r="V4225" s="14"/>
      <c r="W4225" s="14"/>
      <c r="X4225" s="14"/>
      <c r="Y4225" s="14"/>
      <c r="Z4225" s="14"/>
      <c r="AA4225" s="14"/>
      <c r="AB4225" s="14"/>
      <c r="AC4225" s="14"/>
      <c r="AD4225" s="14"/>
      <c r="AE4225" s="14"/>
      <c r="AF4225" s="14"/>
      <c r="AG4225" s="14"/>
      <c r="AH4225" s="14"/>
      <c r="AI4225" s="14"/>
      <c r="AJ4225" s="14"/>
      <c r="AK4225" s="14"/>
      <c r="AL4225" s="14"/>
    </row>
    <row r="4226" spans="1:38">
      <c r="A4226" s="14"/>
      <c r="B4226" s="14"/>
      <c r="C4226" s="14"/>
      <c r="D4226" s="14"/>
      <c r="E4226" s="14"/>
      <c r="F4226" s="14"/>
      <c r="G4226" s="14"/>
      <c r="H4226" s="14"/>
      <c r="I4226" s="14"/>
      <c r="J4226" s="14"/>
      <c r="K4226" s="14"/>
      <c r="L4226" s="14"/>
      <c r="M4226" s="14"/>
      <c r="N4226" s="14"/>
      <c r="O4226" s="14"/>
      <c r="Q4226" s="14">
        <f>IF(moras!H4218="SI", moras!C4218, "")</f>
        <v>297045</v>
      </c>
      <c r="R4226" s="14" t="str">
        <f>IF(moras!H4218="NO", moras!C4218, "")</f>
        <v/>
      </c>
      <c r="S4226" s="14" t="e">
        <f t="shared" si="68"/>
        <v>#VALUE!</v>
      </c>
      <c r="T4226" s="14"/>
      <c r="U4226" s="14"/>
      <c r="V4226" s="14"/>
      <c r="W4226" s="14"/>
      <c r="X4226" s="14"/>
      <c r="Y4226" s="14"/>
      <c r="Z4226" s="14"/>
      <c r="AA4226" s="14"/>
      <c r="AB4226" s="14"/>
      <c r="AC4226" s="14"/>
      <c r="AD4226" s="14"/>
      <c r="AE4226" s="14"/>
      <c r="AF4226" s="14"/>
      <c r="AG4226" s="14"/>
      <c r="AH4226" s="14"/>
      <c r="AI4226" s="14"/>
      <c r="AJ4226" s="14"/>
      <c r="AK4226" s="14"/>
      <c r="AL4226" s="14"/>
    </row>
    <row r="4227" spans="1:38">
      <c r="A4227" s="14"/>
      <c r="B4227" s="14"/>
      <c r="C4227" s="14"/>
      <c r="D4227" s="14"/>
      <c r="E4227" s="14"/>
      <c r="F4227" s="14"/>
      <c r="G4227" s="14"/>
      <c r="H4227" s="14"/>
      <c r="I4227" s="14"/>
      <c r="J4227" s="14"/>
      <c r="K4227" s="14"/>
      <c r="L4227" s="14"/>
      <c r="M4227" s="14"/>
      <c r="N4227" s="14"/>
      <c r="O4227" s="14"/>
      <c r="Q4227" s="14" t="str">
        <f>IF(moras!H4219="SI", moras!C4219, "")</f>
        <v/>
      </c>
      <c r="R4227" s="14">
        <f>IF(moras!H4219="NO", moras!C4219, "")</f>
        <v>1810740.4</v>
      </c>
      <c r="S4227" s="14">
        <f t="shared" si="68"/>
        <v>-1810740.4</v>
      </c>
      <c r="T4227" s="14"/>
      <c r="U4227" s="14"/>
      <c r="V4227" s="14"/>
      <c r="W4227" s="14"/>
      <c r="X4227" s="14"/>
      <c r="Y4227" s="14"/>
      <c r="Z4227" s="14"/>
      <c r="AA4227" s="14"/>
      <c r="AB4227" s="14"/>
      <c r="AC4227" s="14"/>
      <c r="AD4227" s="14"/>
      <c r="AE4227" s="14"/>
      <c r="AF4227" s="14"/>
      <c r="AG4227" s="14"/>
      <c r="AH4227" s="14"/>
      <c r="AI4227" s="14"/>
      <c r="AJ4227" s="14"/>
      <c r="AK4227" s="14"/>
      <c r="AL4227" s="14"/>
    </row>
    <row r="4228" spans="1:38">
      <c r="A4228" s="14"/>
      <c r="B4228" s="14"/>
      <c r="C4228" s="14"/>
      <c r="D4228" s="14"/>
      <c r="E4228" s="14"/>
      <c r="F4228" s="14"/>
      <c r="G4228" s="14"/>
      <c r="H4228" s="14"/>
      <c r="I4228" s="14"/>
      <c r="J4228" s="14"/>
      <c r="K4228" s="14"/>
      <c r="L4228" s="14"/>
      <c r="M4228" s="14"/>
      <c r="N4228" s="14"/>
      <c r="O4228" s="14"/>
      <c r="Q4228" s="14" t="str">
        <f>IF(moras!H4220="SI", moras!C4220, "")</f>
        <v/>
      </c>
      <c r="R4228" s="14">
        <f>IF(moras!H4220="NO", moras!C4220, "")</f>
        <v>8850000</v>
      </c>
      <c r="S4228" s="14">
        <f t="shared" si="68"/>
        <v>-8850000</v>
      </c>
      <c r="T4228" s="14"/>
      <c r="U4228" s="14"/>
      <c r="V4228" s="14"/>
      <c r="W4228" s="14"/>
      <c r="X4228" s="14"/>
      <c r="Y4228" s="14"/>
      <c r="Z4228" s="14"/>
      <c r="AA4228" s="14"/>
      <c r="AB4228" s="14"/>
      <c r="AC4228" s="14"/>
      <c r="AD4228" s="14"/>
      <c r="AE4228" s="14"/>
      <c r="AF4228" s="14"/>
      <c r="AG4228" s="14"/>
      <c r="AH4228" s="14"/>
      <c r="AI4228" s="14"/>
      <c r="AJ4228" s="14"/>
      <c r="AK4228" s="14"/>
      <c r="AL4228" s="14"/>
    </row>
    <row r="4229" spans="1:38">
      <c r="A4229" s="14"/>
      <c r="B4229" s="14"/>
      <c r="C4229" s="14"/>
      <c r="D4229" s="14"/>
      <c r="E4229" s="14"/>
      <c r="F4229" s="14"/>
      <c r="G4229" s="14"/>
      <c r="H4229" s="14"/>
      <c r="I4229" s="14"/>
      <c r="J4229" s="14"/>
      <c r="K4229" s="14"/>
      <c r="L4229" s="14"/>
      <c r="M4229" s="14"/>
      <c r="N4229" s="14"/>
      <c r="O4229" s="14"/>
      <c r="Q4229" s="14" t="str">
        <f>IF(moras!H4221="SI", moras!C4221, "")</f>
        <v/>
      </c>
      <c r="R4229" s="14">
        <f>IF(moras!H4221="NO", moras!C4221, "")</f>
        <v>955676</v>
      </c>
      <c r="S4229" s="14">
        <f t="shared" si="68"/>
        <v>-955676</v>
      </c>
      <c r="T4229" s="14"/>
      <c r="U4229" s="14"/>
      <c r="V4229" s="14"/>
      <c r="W4229" s="14"/>
      <c r="X4229" s="14"/>
      <c r="Y4229" s="14"/>
      <c r="Z4229" s="14"/>
      <c r="AA4229" s="14"/>
      <c r="AB4229" s="14"/>
      <c r="AC4229" s="14"/>
      <c r="AD4229" s="14"/>
      <c r="AE4229" s="14"/>
      <c r="AF4229" s="14"/>
      <c r="AG4229" s="14"/>
      <c r="AH4229" s="14"/>
      <c r="AI4229" s="14"/>
      <c r="AJ4229" s="14"/>
      <c r="AK4229" s="14"/>
      <c r="AL4229" s="14"/>
    </row>
    <row r="4230" spans="1:38">
      <c r="A4230" s="14"/>
      <c r="B4230" s="14"/>
      <c r="C4230" s="14"/>
      <c r="D4230" s="14"/>
      <c r="E4230" s="14"/>
      <c r="F4230" s="14"/>
      <c r="G4230" s="14"/>
      <c r="H4230" s="14"/>
      <c r="I4230" s="14"/>
      <c r="J4230" s="14"/>
      <c r="K4230" s="14"/>
      <c r="L4230" s="14"/>
      <c r="M4230" s="14"/>
      <c r="N4230" s="14"/>
      <c r="O4230" s="14"/>
      <c r="Q4230" s="14" t="str">
        <f>IF(moras!H4222="SI", moras!C4222, "")</f>
        <v/>
      </c>
      <c r="R4230" s="14">
        <f>IF(moras!H4222="NO", moras!C4222, "")</f>
        <v>278030</v>
      </c>
      <c r="S4230" s="14">
        <f t="shared" si="68"/>
        <v>-278030</v>
      </c>
      <c r="T4230" s="14"/>
      <c r="U4230" s="14"/>
      <c r="V4230" s="14"/>
      <c r="W4230" s="14"/>
      <c r="X4230" s="14"/>
      <c r="Y4230" s="14"/>
      <c r="Z4230" s="14"/>
      <c r="AA4230" s="14"/>
      <c r="AB4230" s="14"/>
      <c r="AC4230" s="14"/>
      <c r="AD4230" s="14"/>
      <c r="AE4230" s="14"/>
      <c r="AF4230" s="14"/>
      <c r="AG4230" s="14"/>
      <c r="AH4230" s="14"/>
      <c r="AI4230" s="14"/>
      <c r="AJ4230" s="14"/>
      <c r="AK4230" s="14"/>
      <c r="AL4230" s="14"/>
    </row>
    <row r="4231" spans="1:38">
      <c r="A4231" s="14"/>
      <c r="B4231" s="14"/>
      <c r="C4231" s="14"/>
      <c r="D4231" s="14"/>
      <c r="E4231" s="14"/>
      <c r="F4231" s="14"/>
      <c r="G4231" s="14"/>
      <c r="H4231" s="14"/>
      <c r="I4231" s="14"/>
      <c r="J4231" s="14"/>
      <c r="K4231" s="14"/>
      <c r="L4231" s="14"/>
      <c r="M4231" s="14"/>
      <c r="N4231" s="14"/>
      <c r="O4231" s="14"/>
      <c r="Q4231" s="14" t="str">
        <f>IF(moras!H4223="SI", moras!C4223, "")</f>
        <v/>
      </c>
      <c r="R4231" s="14">
        <f>IF(moras!H4223="NO", moras!C4223, "")</f>
        <v>301502.2</v>
      </c>
      <c r="S4231" s="14">
        <f t="shared" si="68"/>
        <v>-301502.2</v>
      </c>
      <c r="T4231" s="14"/>
      <c r="U4231" s="14"/>
      <c r="V4231" s="14"/>
      <c r="W4231" s="14"/>
      <c r="X4231" s="14"/>
      <c r="Y4231" s="14"/>
      <c r="Z4231" s="14"/>
      <c r="AA4231" s="14"/>
      <c r="AB4231" s="14"/>
      <c r="AC4231" s="14"/>
      <c r="AD4231" s="14"/>
      <c r="AE4231" s="14"/>
      <c r="AF4231" s="14"/>
      <c r="AG4231" s="14"/>
      <c r="AH4231" s="14"/>
      <c r="AI4231" s="14"/>
      <c r="AJ4231" s="14"/>
      <c r="AK4231" s="14"/>
      <c r="AL4231" s="14"/>
    </row>
    <row r="4232" spans="1:38">
      <c r="A4232" s="14"/>
      <c r="B4232" s="14"/>
      <c r="C4232" s="14"/>
      <c r="D4232" s="14"/>
      <c r="E4232" s="14"/>
      <c r="F4232" s="14"/>
      <c r="G4232" s="14"/>
      <c r="H4232" s="14"/>
      <c r="I4232" s="14"/>
      <c r="J4232" s="14"/>
      <c r="K4232" s="14"/>
      <c r="L4232" s="14"/>
      <c r="M4232" s="14"/>
      <c r="N4232" s="14"/>
      <c r="O4232" s="14"/>
      <c r="Q4232" s="14" t="str">
        <f>IF(moras!H4224="SI", moras!C4224, "")</f>
        <v/>
      </c>
      <c r="R4232" s="14">
        <f>IF(moras!H4224="NO", moras!C4224, "")</f>
        <v>1331200</v>
      </c>
      <c r="S4232" s="14">
        <f t="shared" si="68"/>
        <v>-1331200</v>
      </c>
      <c r="T4232" s="14"/>
      <c r="U4232" s="14"/>
      <c r="V4232" s="14"/>
      <c r="W4232" s="14"/>
      <c r="X4232" s="14"/>
      <c r="Y4232" s="14"/>
      <c r="Z4232" s="14"/>
      <c r="AA4232" s="14"/>
      <c r="AB4232" s="14"/>
      <c r="AC4232" s="14"/>
      <c r="AD4232" s="14"/>
      <c r="AE4232" s="14"/>
      <c r="AF4232" s="14"/>
      <c r="AG4232" s="14"/>
      <c r="AH4232" s="14"/>
      <c r="AI4232" s="14"/>
      <c r="AJ4232" s="14"/>
      <c r="AK4232" s="14"/>
      <c r="AL4232" s="14"/>
    </row>
    <row r="4233" spans="1:38">
      <c r="A4233" s="14"/>
      <c r="B4233" s="14"/>
      <c r="C4233" s="14"/>
      <c r="D4233" s="14"/>
      <c r="E4233" s="14"/>
      <c r="F4233" s="14"/>
      <c r="G4233" s="14"/>
      <c r="H4233" s="14"/>
      <c r="I4233" s="14"/>
      <c r="J4233" s="14"/>
      <c r="K4233" s="14"/>
      <c r="L4233" s="14"/>
      <c r="M4233" s="14"/>
      <c r="N4233" s="14"/>
      <c r="O4233" s="14"/>
      <c r="Q4233" s="14" t="str">
        <f>IF(moras!H4225="SI", moras!C4225, "")</f>
        <v/>
      </c>
      <c r="R4233" s="14">
        <f>IF(moras!H4225="NO", moras!C4225, "")</f>
        <v>368052.97</v>
      </c>
      <c r="S4233" s="14">
        <f t="shared" si="68"/>
        <v>-368052.97</v>
      </c>
      <c r="T4233" s="14"/>
      <c r="U4233" s="14"/>
      <c r="V4233" s="14"/>
      <c r="W4233" s="14"/>
      <c r="X4233" s="14"/>
      <c r="Y4233" s="14"/>
      <c r="Z4233" s="14"/>
      <c r="AA4233" s="14"/>
      <c r="AB4233" s="14"/>
      <c r="AC4233" s="14"/>
      <c r="AD4233" s="14"/>
      <c r="AE4233" s="14"/>
      <c r="AF4233" s="14"/>
      <c r="AG4233" s="14"/>
      <c r="AH4233" s="14"/>
      <c r="AI4233" s="14"/>
      <c r="AJ4233" s="14"/>
      <c r="AK4233" s="14"/>
      <c r="AL4233" s="14"/>
    </row>
    <row r="4234" spans="1:38">
      <c r="A4234" s="14"/>
      <c r="B4234" s="14"/>
      <c r="C4234" s="14"/>
      <c r="D4234" s="14"/>
      <c r="E4234" s="14"/>
      <c r="F4234" s="14"/>
      <c r="G4234" s="14"/>
      <c r="H4234" s="14"/>
      <c r="I4234" s="14"/>
      <c r="J4234" s="14"/>
      <c r="K4234" s="14"/>
      <c r="L4234" s="14"/>
      <c r="M4234" s="14"/>
      <c r="N4234" s="14"/>
      <c r="O4234" s="14"/>
      <c r="Q4234" s="14" t="str">
        <f>IF(moras!H4226="SI", moras!C4226, "")</f>
        <v/>
      </c>
      <c r="R4234" s="14">
        <f>IF(moras!H4226="NO", moras!C4226, "")</f>
        <v>65000</v>
      </c>
      <c r="S4234" s="14">
        <f t="shared" si="68"/>
        <v>-65000</v>
      </c>
      <c r="T4234" s="14"/>
      <c r="U4234" s="14"/>
      <c r="V4234" s="14"/>
      <c r="W4234" s="14"/>
      <c r="X4234" s="14"/>
      <c r="Y4234" s="14"/>
      <c r="Z4234" s="14"/>
      <c r="AA4234" s="14"/>
      <c r="AB4234" s="14"/>
      <c r="AC4234" s="14"/>
      <c r="AD4234" s="14"/>
      <c r="AE4234" s="14"/>
      <c r="AF4234" s="14"/>
      <c r="AG4234" s="14"/>
      <c r="AH4234" s="14"/>
      <c r="AI4234" s="14"/>
      <c r="AJ4234" s="14"/>
      <c r="AK4234" s="14"/>
      <c r="AL4234" s="14"/>
    </row>
    <row r="4235" spans="1:38">
      <c r="A4235" s="14"/>
      <c r="B4235" s="14"/>
      <c r="C4235" s="14"/>
      <c r="D4235" s="14"/>
      <c r="E4235" s="14"/>
      <c r="F4235" s="14"/>
      <c r="G4235" s="14"/>
      <c r="H4235" s="14"/>
      <c r="I4235" s="14"/>
      <c r="J4235" s="14"/>
      <c r="K4235" s="14"/>
      <c r="L4235" s="14"/>
      <c r="M4235" s="14"/>
      <c r="N4235" s="14"/>
      <c r="O4235" s="14"/>
      <c r="Q4235" s="14" t="str">
        <f>IF(moras!H4227="SI", moras!C4227, "")</f>
        <v/>
      </c>
      <c r="R4235" s="14">
        <f>IF(moras!H4227="NO", moras!C4227, "")</f>
        <v>4770580</v>
      </c>
      <c r="S4235" s="14">
        <f t="shared" ref="S4235:S4298" si="69">-R4235</f>
        <v>-4770580</v>
      </c>
      <c r="T4235" s="14"/>
      <c r="U4235" s="14"/>
      <c r="V4235" s="14"/>
      <c r="W4235" s="14"/>
      <c r="X4235" s="14"/>
      <c r="Y4235" s="14"/>
      <c r="Z4235" s="14"/>
      <c r="AA4235" s="14"/>
      <c r="AB4235" s="14"/>
      <c r="AC4235" s="14"/>
      <c r="AD4235" s="14"/>
      <c r="AE4235" s="14"/>
      <c r="AF4235" s="14"/>
      <c r="AG4235" s="14"/>
      <c r="AH4235" s="14"/>
      <c r="AI4235" s="14"/>
      <c r="AJ4235" s="14"/>
      <c r="AK4235" s="14"/>
      <c r="AL4235" s="14"/>
    </row>
    <row r="4236" spans="1:38">
      <c r="A4236" s="14"/>
      <c r="B4236" s="14"/>
      <c r="C4236" s="14"/>
      <c r="D4236" s="14"/>
      <c r="E4236" s="14"/>
      <c r="F4236" s="14"/>
      <c r="G4236" s="14"/>
      <c r="H4236" s="14"/>
      <c r="I4236" s="14"/>
      <c r="J4236" s="14"/>
      <c r="K4236" s="14"/>
      <c r="L4236" s="14"/>
      <c r="M4236" s="14"/>
      <c r="N4236" s="14"/>
      <c r="O4236" s="14"/>
      <c r="Q4236" s="14" t="str">
        <f>IF(moras!H4228="SI", moras!C4228, "")</f>
        <v/>
      </c>
      <c r="R4236" s="14">
        <f>IF(moras!H4228="NO", moras!C4228, "")</f>
        <v>1320594.4099999999</v>
      </c>
      <c r="S4236" s="14">
        <f t="shared" si="69"/>
        <v>-1320594.4099999999</v>
      </c>
      <c r="T4236" s="14"/>
      <c r="U4236" s="14"/>
      <c r="V4236" s="14"/>
      <c r="W4236" s="14"/>
      <c r="X4236" s="14"/>
      <c r="Y4236" s="14"/>
      <c r="Z4236" s="14"/>
      <c r="AA4236" s="14"/>
      <c r="AB4236" s="14"/>
      <c r="AC4236" s="14"/>
      <c r="AD4236" s="14"/>
      <c r="AE4236" s="14"/>
      <c r="AF4236" s="14"/>
      <c r="AG4236" s="14"/>
      <c r="AH4236" s="14"/>
      <c r="AI4236" s="14"/>
      <c r="AJ4236" s="14"/>
      <c r="AK4236" s="14"/>
      <c r="AL4236" s="14"/>
    </row>
    <row r="4237" spans="1:38">
      <c r="A4237" s="14"/>
      <c r="B4237" s="14"/>
      <c r="C4237" s="14"/>
      <c r="D4237" s="14"/>
      <c r="E4237" s="14"/>
      <c r="F4237" s="14"/>
      <c r="G4237" s="14"/>
      <c r="H4237" s="14"/>
      <c r="I4237" s="14"/>
      <c r="J4237" s="14"/>
      <c r="K4237" s="14"/>
      <c r="L4237" s="14"/>
      <c r="M4237" s="14"/>
      <c r="N4237" s="14"/>
      <c r="O4237" s="14"/>
      <c r="Q4237" s="14" t="str">
        <f>IF(moras!H4229="SI", moras!C4229, "")</f>
        <v/>
      </c>
      <c r="R4237" s="14">
        <f>IF(moras!H4229="NO", moras!C4229, "")</f>
        <v>349825</v>
      </c>
      <c r="S4237" s="14">
        <f t="shared" si="69"/>
        <v>-349825</v>
      </c>
      <c r="T4237" s="14"/>
      <c r="U4237" s="14"/>
      <c r="V4237" s="14"/>
      <c r="W4237" s="14"/>
      <c r="X4237" s="14"/>
      <c r="Y4237" s="14"/>
      <c r="Z4237" s="14"/>
      <c r="AA4237" s="14"/>
      <c r="AB4237" s="14"/>
      <c r="AC4237" s="14"/>
      <c r="AD4237" s="14"/>
      <c r="AE4237" s="14"/>
      <c r="AF4237" s="14"/>
      <c r="AG4237" s="14"/>
      <c r="AH4237" s="14"/>
      <c r="AI4237" s="14"/>
      <c r="AJ4237" s="14"/>
      <c r="AK4237" s="14"/>
      <c r="AL4237" s="14"/>
    </row>
    <row r="4238" spans="1:38">
      <c r="A4238" s="14"/>
      <c r="B4238" s="14"/>
      <c r="C4238" s="14"/>
      <c r="D4238" s="14"/>
      <c r="E4238" s="14"/>
      <c r="F4238" s="14"/>
      <c r="G4238" s="14"/>
      <c r="H4238" s="14"/>
      <c r="I4238" s="14"/>
      <c r="J4238" s="14"/>
      <c r="K4238" s="14"/>
      <c r="L4238" s="14"/>
      <c r="M4238" s="14"/>
      <c r="N4238" s="14"/>
      <c r="O4238" s="14"/>
      <c r="Q4238" s="14" t="str">
        <f>IF(moras!H4230="SI", moras!C4230, "")</f>
        <v/>
      </c>
      <c r="R4238" s="14">
        <f>IF(moras!H4230="NO", moras!C4230, "")</f>
        <v>410881.45</v>
      </c>
      <c r="S4238" s="14">
        <f t="shared" si="69"/>
        <v>-410881.45</v>
      </c>
      <c r="T4238" s="14"/>
      <c r="U4238" s="14"/>
      <c r="V4238" s="14"/>
      <c r="W4238" s="14"/>
      <c r="X4238" s="14"/>
      <c r="Y4238" s="14"/>
      <c r="Z4238" s="14"/>
      <c r="AA4238" s="14"/>
      <c r="AB4238" s="14"/>
      <c r="AC4238" s="14"/>
      <c r="AD4238" s="14"/>
      <c r="AE4238" s="14"/>
      <c r="AF4238" s="14"/>
      <c r="AG4238" s="14"/>
      <c r="AH4238" s="14"/>
      <c r="AI4238" s="14"/>
      <c r="AJ4238" s="14"/>
      <c r="AK4238" s="14"/>
      <c r="AL4238" s="14"/>
    </row>
    <row r="4239" spans="1:38">
      <c r="A4239" s="14"/>
      <c r="B4239" s="14"/>
      <c r="C4239" s="14"/>
      <c r="D4239" s="14"/>
      <c r="E4239" s="14"/>
      <c r="F4239" s="14"/>
      <c r="G4239" s="14"/>
      <c r="H4239" s="14"/>
      <c r="I4239" s="14"/>
      <c r="J4239" s="14"/>
      <c r="K4239" s="14"/>
      <c r="L4239" s="14"/>
      <c r="M4239" s="14"/>
      <c r="N4239" s="14"/>
      <c r="O4239" s="14"/>
      <c r="Q4239" s="14">
        <f>IF(moras!H4231="SI", moras!C4231, "")</f>
        <v>600000</v>
      </c>
      <c r="R4239" s="14" t="str">
        <f>IF(moras!H4231="NO", moras!C4231, "")</f>
        <v/>
      </c>
      <c r="S4239" s="14" t="e">
        <f t="shared" si="69"/>
        <v>#VALUE!</v>
      </c>
      <c r="T4239" s="14"/>
      <c r="U4239" s="14"/>
      <c r="V4239" s="14"/>
      <c r="W4239" s="14"/>
      <c r="X4239" s="14"/>
      <c r="Y4239" s="14"/>
      <c r="Z4239" s="14"/>
      <c r="AA4239" s="14"/>
      <c r="AB4239" s="14"/>
      <c r="AC4239" s="14"/>
      <c r="AD4239" s="14"/>
      <c r="AE4239" s="14"/>
      <c r="AF4239" s="14"/>
      <c r="AG4239" s="14"/>
      <c r="AH4239" s="14"/>
      <c r="AI4239" s="14"/>
      <c r="AJ4239" s="14"/>
      <c r="AK4239" s="14"/>
      <c r="AL4239" s="14"/>
    </row>
    <row r="4240" spans="1:38">
      <c r="A4240" s="14"/>
      <c r="B4240" s="14"/>
      <c r="C4240" s="14"/>
      <c r="D4240" s="14"/>
      <c r="E4240" s="14"/>
      <c r="F4240" s="14"/>
      <c r="G4240" s="14"/>
      <c r="H4240" s="14"/>
      <c r="I4240" s="14"/>
      <c r="J4240" s="14"/>
      <c r="K4240" s="14"/>
      <c r="L4240" s="14"/>
      <c r="M4240" s="14"/>
      <c r="N4240" s="14"/>
      <c r="O4240" s="14"/>
      <c r="Q4240" s="14" t="str">
        <f>IF(moras!H4232="SI", moras!C4232, "")</f>
        <v/>
      </c>
      <c r="R4240" s="14">
        <f>IF(moras!H4232="NO", moras!C4232, "")</f>
        <v>631000</v>
      </c>
      <c r="S4240" s="14">
        <f t="shared" si="69"/>
        <v>-631000</v>
      </c>
      <c r="T4240" s="14"/>
      <c r="U4240" s="14"/>
      <c r="V4240" s="14"/>
      <c r="W4240" s="14"/>
      <c r="X4240" s="14"/>
      <c r="Y4240" s="14"/>
      <c r="Z4240" s="14"/>
      <c r="AA4240" s="14"/>
      <c r="AB4240" s="14"/>
      <c r="AC4240" s="14"/>
      <c r="AD4240" s="14"/>
      <c r="AE4240" s="14"/>
      <c r="AF4240" s="14"/>
      <c r="AG4240" s="14"/>
      <c r="AH4240" s="14"/>
      <c r="AI4240" s="14"/>
      <c r="AJ4240" s="14"/>
      <c r="AK4240" s="14"/>
      <c r="AL4240" s="14"/>
    </row>
    <row r="4241" spans="1:38">
      <c r="A4241" s="14"/>
      <c r="B4241" s="14"/>
      <c r="C4241" s="14"/>
      <c r="D4241" s="14"/>
      <c r="E4241" s="14"/>
      <c r="F4241" s="14"/>
      <c r="G4241" s="14"/>
      <c r="H4241" s="14"/>
      <c r="I4241" s="14"/>
      <c r="J4241" s="14"/>
      <c r="K4241" s="14"/>
      <c r="L4241" s="14"/>
      <c r="M4241" s="14"/>
      <c r="N4241" s="14"/>
      <c r="O4241" s="14"/>
      <c r="Q4241" s="14" t="str">
        <f>IF(moras!H4233="SI", moras!C4233, "")</f>
        <v/>
      </c>
      <c r="R4241" s="14">
        <f>IF(moras!H4233="NO", moras!C4233, "")</f>
        <v>1873201.89</v>
      </c>
      <c r="S4241" s="14">
        <f t="shared" si="69"/>
        <v>-1873201.89</v>
      </c>
      <c r="T4241" s="14"/>
      <c r="U4241" s="14"/>
      <c r="V4241" s="14"/>
      <c r="W4241" s="14"/>
      <c r="X4241" s="14"/>
      <c r="Y4241" s="14"/>
      <c r="Z4241" s="14"/>
      <c r="AA4241" s="14"/>
      <c r="AB4241" s="14"/>
      <c r="AC4241" s="14"/>
      <c r="AD4241" s="14"/>
      <c r="AE4241" s="14"/>
      <c r="AF4241" s="14"/>
      <c r="AG4241" s="14"/>
      <c r="AH4241" s="14"/>
      <c r="AI4241" s="14"/>
      <c r="AJ4241" s="14"/>
      <c r="AK4241" s="14"/>
      <c r="AL4241" s="14"/>
    </row>
    <row r="4242" spans="1:38">
      <c r="A4242" s="14"/>
      <c r="B4242" s="14"/>
      <c r="C4242" s="14"/>
      <c r="D4242" s="14"/>
      <c r="E4242" s="14"/>
      <c r="F4242" s="14"/>
      <c r="G4242" s="14"/>
      <c r="H4242" s="14"/>
      <c r="I4242" s="14"/>
      <c r="J4242" s="14"/>
      <c r="K4242" s="14"/>
      <c r="L4242" s="14"/>
      <c r="M4242" s="14"/>
      <c r="N4242" s="14"/>
      <c r="O4242" s="14"/>
      <c r="Q4242" s="14" t="str">
        <f>IF(moras!H4234="SI", moras!C4234, "")</f>
        <v/>
      </c>
      <c r="R4242" s="14">
        <f>IF(moras!H4234="NO", moras!C4234, "")</f>
        <v>875386</v>
      </c>
      <c r="S4242" s="14">
        <f t="shared" si="69"/>
        <v>-875386</v>
      </c>
      <c r="T4242" s="14"/>
      <c r="U4242" s="14"/>
      <c r="V4242" s="14"/>
      <c r="W4242" s="14"/>
      <c r="X4242" s="14"/>
      <c r="Y4242" s="14"/>
      <c r="Z4242" s="14"/>
      <c r="AA4242" s="14"/>
      <c r="AB4242" s="14"/>
      <c r="AC4242" s="14"/>
      <c r="AD4242" s="14"/>
      <c r="AE4242" s="14"/>
      <c r="AF4242" s="14"/>
      <c r="AG4242" s="14"/>
      <c r="AH4242" s="14"/>
      <c r="AI4242" s="14"/>
      <c r="AJ4242" s="14"/>
      <c r="AK4242" s="14"/>
      <c r="AL4242" s="14"/>
    </row>
    <row r="4243" spans="1:38">
      <c r="A4243" s="14"/>
      <c r="B4243" s="14"/>
      <c r="C4243" s="14"/>
      <c r="D4243" s="14"/>
      <c r="E4243" s="14"/>
      <c r="F4243" s="14"/>
      <c r="G4243" s="14"/>
      <c r="H4243" s="14"/>
      <c r="I4243" s="14"/>
      <c r="J4243" s="14"/>
      <c r="K4243" s="14"/>
      <c r="L4243" s="14"/>
      <c r="M4243" s="14"/>
      <c r="N4243" s="14"/>
      <c r="O4243" s="14"/>
      <c r="Q4243" s="14" t="str">
        <f>IF(moras!H4235="SI", moras!C4235, "")</f>
        <v/>
      </c>
      <c r="R4243" s="14">
        <f>IF(moras!H4235="NO", moras!C4235, "")</f>
        <v>325000</v>
      </c>
      <c r="S4243" s="14">
        <f t="shared" si="69"/>
        <v>-325000</v>
      </c>
      <c r="T4243" s="14"/>
      <c r="U4243" s="14"/>
      <c r="V4243" s="14"/>
      <c r="W4243" s="14"/>
      <c r="X4243" s="14"/>
      <c r="Y4243" s="14"/>
      <c r="Z4243" s="14"/>
      <c r="AA4243" s="14"/>
      <c r="AB4243" s="14"/>
      <c r="AC4243" s="14"/>
      <c r="AD4243" s="14"/>
      <c r="AE4243" s="14"/>
      <c r="AF4243" s="14"/>
      <c r="AG4243" s="14"/>
      <c r="AH4243" s="14"/>
      <c r="AI4243" s="14"/>
      <c r="AJ4243" s="14"/>
      <c r="AK4243" s="14"/>
      <c r="AL4243" s="14"/>
    </row>
    <row r="4244" spans="1:38">
      <c r="A4244" s="14"/>
      <c r="B4244" s="14"/>
      <c r="C4244" s="14"/>
      <c r="D4244" s="14"/>
      <c r="E4244" s="14"/>
      <c r="F4244" s="14"/>
      <c r="G4244" s="14"/>
      <c r="H4244" s="14"/>
      <c r="I4244" s="14"/>
      <c r="J4244" s="14"/>
      <c r="K4244" s="14"/>
      <c r="L4244" s="14"/>
      <c r="M4244" s="14"/>
      <c r="N4244" s="14"/>
      <c r="O4244" s="14"/>
      <c r="Q4244" s="14" t="str">
        <f>IF(moras!H4236="SI", moras!C4236, "")</f>
        <v/>
      </c>
      <c r="R4244" s="14">
        <f>IF(moras!H4236="NO", moras!C4236, "")</f>
        <v>300018</v>
      </c>
      <c r="S4244" s="14">
        <f t="shared" si="69"/>
        <v>-300018</v>
      </c>
      <c r="T4244" s="14"/>
      <c r="U4244" s="14"/>
      <c r="V4244" s="14"/>
      <c r="W4244" s="14"/>
      <c r="X4244" s="14"/>
      <c r="Y4244" s="14"/>
      <c r="Z4244" s="14"/>
      <c r="AA4244" s="14"/>
      <c r="AB4244" s="14"/>
      <c r="AC4244" s="14"/>
      <c r="AD4244" s="14"/>
      <c r="AE4244" s="14"/>
      <c r="AF4244" s="14"/>
      <c r="AG4244" s="14"/>
      <c r="AH4244" s="14"/>
      <c r="AI4244" s="14"/>
      <c r="AJ4244" s="14"/>
      <c r="AK4244" s="14"/>
      <c r="AL4244" s="14"/>
    </row>
    <row r="4245" spans="1:38">
      <c r="A4245" s="14"/>
      <c r="B4245" s="14"/>
      <c r="C4245" s="14"/>
      <c r="D4245" s="14"/>
      <c r="E4245" s="14"/>
      <c r="F4245" s="14"/>
      <c r="G4245" s="14"/>
      <c r="H4245" s="14"/>
      <c r="I4245" s="14"/>
      <c r="J4245" s="14"/>
      <c r="K4245" s="14"/>
      <c r="L4245" s="14"/>
      <c r="M4245" s="14"/>
      <c r="N4245" s="14"/>
      <c r="O4245" s="14"/>
      <c r="Q4245" s="14">
        <f>IF(moras!H4237="SI", moras!C4237, "")</f>
        <v>326749</v>
      </c>
      <c r="R4245" s="14" t="str">
        <f>IF(moras!H4237="NO", moras!C4237, "")</f>
        <v/>
      </c>
      <c r="S4245" s="14" t="e">
        <f t="shared" si="69"/>
        <v>#VALUE!</v>
      </c>
      <c r="T4245" s="14"/>
      <c r="U4245" s="14"/>
      <c r="V4245" s="14"/>
      <c r="W4245" s="14"/>
      <c r="X4245" s="14"/>
      <c r="Y4245" s="14"/>
      <c r="Z4245" s="14"/>
      <c r="AA4245" s="14"/>
      <c r="AB4245" s="14"/>
      <c r="AC4245" s="14"/>
      <c r="AD4245" s="14"/>
      <c r="AE4245" s="14"/>
      <c r="AF4245" s="14"/>
      <c r="AG4245" s="14"/>
      <c r="AH4245" s="14"/>
      <c r="AI4245" s="14"/>
      <c r="AJ4245" s="14"/>
      <c r="AK4245" s="14"/>
      <c r="AL4245" s="14"/>
    </row>
    <row r="4246" spans="1:38">
      <c r="A4246" s="14"/>
      <c r="B4246" s="14"/>
      <c r="C4246" s="14"/>
      <c r="D4246" s="14"/>
      <c r="E4246" s="14"/>
      <c r="F4246" s="14"/>
      <c r="G4246" s="14"/>
      <c r="H4246" s="14"/>
      <c r="I4246" s="14"/>
      <c r="J4246" s="14"/>
      <c r="K4246" s="14"/>
      <c r="L4246" s="14"/>
      <c r="M4246" s="14"/>
      <c r="N4246" s="14"/>
      <c r="O4246" s="14"/>
      <c r="Q4246" s="14" t="str">
        <f>IF(moras!H4238="SI", moras!C4238, "")</f>
        <v/>
      </c>
      <c r="R4246" s="14">
        <f>IF(moras!H4238="NO", moras!C4238, "")</f>
        <v>355310.4</v>
      </c>
      <c r="S4246" s="14">
        <f t="shared" si="69"/>
        <v>-355310.4</v>
      </c>
      <c r="T4246" s="14"/>
      <c r="U4246" s="14"/>
      <c r="V4246" s="14"/>
      <c r="W4246" s="14"/>
      <c r="X4246" s="14"/>
      <c r="Y4246" s="14"/>
      <c r="Z4246" s="14"/>
      <c r="AA4246" s="14"/>
      <c r="AB4246" s="14"/>
      <c r="AC4246" s="14"/>
      <c r="AD4246" s="14"/>
      <c r="AE4246" s="14"/>
      <c r="AF4246" s="14"/>
      <c r="AG4246" s="14"/>
      <c r="AH4246" s="14"/>
      <c r="AI4246" s="14"/>
      <c r="AJ4246" s="14"/>
      <c r="AK4246" s="14"/>
      <c r="AL4246" s="14"/>
    </row>
    <row r="4247" spans="1:38">
      <c r="A4247" s="14"/>
      <c r="B4247" s="14"/>
      <c r="C4247" s="14"/>
      <c r="D4247" s="14"/>
      <c r="E4247" s="14"/>
      <c r="F4247" s="14"/>
      <c r="G4247" s="14"/>
      <c r="H4247" s="14"/>
      <c r="I4247" s="14"/>
      <c r="J4247" s="14"/>
      <c r="K4247" s="14"/>
      <c r="L4247" s="14"/>
      <c r="M4247" s="14"/>
      <c r="N4247" s="14"/>
      <c r="O4247" s="14"/>
      <c r="Q4247" s="14" t="str">
        <f>IF(moras!H4239="SI", moras!C4239, "")</f>
        <v/>
      </c>
      <c r="R4247" s="14">
        <f>IF(moras!H4239="NO", moras!C4239, "")</f>
        <v>278030</v>
      </c>
      <c r="S4247" s="14">
        <f t="shared" si="69"/>
        <v>-278030</v>
      </c>
      <c r="T4247" s="14"/>
      <c r="U4247" s="14"/>
      <c r="V4247" s="14"/>
      <c r="W4247" s="14"/>
      <c r="X4247" s="14"/>
      <c r="Y4247" s="14"/>
      <c r="Z4247" s="14"/>
      <c r="AA4247" s="14"/>
      <c r="AB4247" s="14"/>
      <c r="AC4247" s="14"/>
      <c r="AD4247" s="14"/>
      <c r="AE4247" s="14"/>
      <c r="AF4247" s="14"/>
      <c r="AG4247" s="14"/>
      <c r="AH4247" s="14"/>
      <c r="AI4247" s="14"/>
      <c r="AJ4247" s="14"/>
      <c r="AK4247" s="14"/>
      <c r="AL4247" s="14"/>
    </row>
    <row r="4248" spans="1:38">
      <c r="A4248" s="14"/>
      <c r="B4248" s="14"/>
      <c r="C4248" s="14"/>
      <c r="D4248" s="14"/>
      <c r="E4248" s="14"/>
      <c r="F4248" s="14"/>
      <c r="G4248" s="14"/>
      <c r="H4248" s="14"/>
      <c r="I4248" s="14"/>
      <c r="J4248" s="14"/>
      <c r="K4248" s="14"/>
      <c r="L4248" s="14"/>
      <c r="M4248" s="14"/>
      <c r="N4248" s="14"/>
      <c r="O4248" s="14"/>
      <c r="Q4248" s="14" t="str">
        <f>IF(moras!H4240="SI", moras!C4240, "")</f>
        <v/>
      </c>
      <c r="R4248" s="14">
        <f>IF(moras!H4240="NO", moras!C4240, "")</f>
        <v>2471513.6</v>
      </c>
      <c r="S4248" s="14">
        <f t="shared" si="69"/>
        <v>-2471513.6</v>
      </c>
      <c r="T4248" s="14"/>
      <c r="U4248" s="14"/>
      <c r="V4248" s="14"/>
      <c r="W4248" s="14"/>
      <c r="X4248" s="14"/>
      <c r="Y4248" s="14"/>
      <c r="Z4248" s="14"/>
      <c r="AA4248" s="14"/>
      <c r="AB4248" s="14"/>
      <c r="AC4248" s="14"/>
      <c r="AD4248" s="14"/>
      <c r="AE4248" s="14"/>
      <c r="AF4248" s="14"/>
      <c r="AG4248" s="14"/>
      <c r="AH4248" s="14"/>
      <c r="AI4248" s="14"/>
      <c r="AJ4248" s="14"/>
      <c r="AK4248" s="14"/>
      <c r="AL4248" s="14"/>
    </row>
    <row r="4249" spans="1:38">
      <c r="A4249" s="14"/>
      <c r="B4249" s="14"/>
      <c r="C4249" s="14"/>
      <c r="D4249" s="14"/>
      <c r="E4249" s="14"/>
      <c r="F4249" s="14"/>
      <c r="G4249" s="14"/>
      <c r="H4249" s="14"/>
      <c r="I4249" s="14"/>
      <c r="J4249" s="14"/>
      <c r="K4249" s="14"/>
      <c r="L4249" s="14"/>
      <c r="M4249" s="14"/>
      <c r="N4249" s="14"/>
      <c r="O4249" s="14"/>
      <c r="Q4249" s="14">
        <f>IF(moras!H4241="SI", moras!C4241, "")</f>
        <v>297046</v>
      </c>
      <c r="R4249" s="14" t="str">
        <f>IF(moras!H4241="NO", moras!C4241, "")</f>
        <v/>
      </c>
      <c r="S4249" s="14" t="e">
        <f t="shared" si="69"/>
        <v>#VALUE!</v>
      </c>
      <c r="T4249" s="14"/>
      <c r="U4249" s="14"/>
      <c r="V4249" s="14"/>
      <c r="W4249" s="14"/>
      <c r="X4249" s="14"/>
      <c r="Y4249" s="14"/>
      <c r="Z4249" s="14"/>
      <c r="AA4249" s="14"/>
      <c r="AB4249" s="14"/>
      <c r="AC4249" s="14"/>
      <c r="AD4249" s="14"/>
      <c r="AE4249" s="14"/>
      <c r="AF4249" s="14"/>
      <c r="AG4249" s="14"/>
      <c r="AH4249" s="14"/>
      <c r="AI4249" s="14"/>
      <c r="AJ4249" s="14"/>
      <c r="AK4249" s="14"/>
      <c r="AL4249" s="14"/>
    </row>
    <row r="4250" spans="1:38">
      <c r="A4250" s="14"/>
      <c r="B4250" s="14"/>
      <c r="C4250" s="14"/>
      <c r="D4250" s="14"/>
      <c r="E4250" s="14"/>
      <c r="F4250" s="14"/>
      <c r="G4250" s="14"/>
      <c r="H4250" s="14"/>
      <c r="I4250" s="14"/>
      <c r="J4250" s="14"/>
      <c r="K4250" s="14"/>
      <c r="L4250" s="14"/>
      <c r="M4250" s="14"/>
      <c r="N4250" s="14"/>
      <c r="O4250" s="14"/>
      <c r="Q4250" s="14" t="str">
        <f>IF(moras!H4242="SI", moras!C4242, "")</f>
        <v/>
      </c>
      <c r="R4250" s="14">
        <f>IF(moras!H4242="NO", moras!C4242, "")</f>
        <v>300018</v>
      </c>
      <c r="S4250" s="14">
        <f t="shared" si="69"/>
        <v>-300018</v>
      </c>
      <c r="T4250" s="14"/>
      <c r="U4250" s="14"/>
      <c r="V4250" s="14"/>
      <c r="W4250" s="14"/>
      <c r="X4250" s="14"/>
      <c r="Y4250" s="14"/>
      <c r="Z4250" s="14"/>
      <c r="AA4250" s="14"/>
      <c r="AB4250" s="14"/>
      <c r="AC4250" s="14"/>
      <c r="AD4250" s="14"/>
      <c r="AE4250" s="14"/>
      <c r="AF4250" s="14"/>
      <c r="AG4250" s="14"/>
      <c r="AH4250" s="14"/>
      <c r="AI4250" s="14"/>
      <c r="AJ4250" s="14"/>
      <c r="AK4250" s="14"/>
      <c r="AL4250" s="14"/>
    </row>
    <row r="4251" spans="1:38">
      <c r="A4251" s="14"/>
      <c r="B4251" s="14"/>
      <c r="C4251" s="14"/>
      <c r="D4251" s="14"/>
      <c r="E4251" s="14"/>
      <c r="F4251" s="14"/>
      <c r="G4251" s="14"/>
      <c r="H4251" s="14"/>
      <c r="I4251" s="14"/>
      <c r="J4251" s="14"/>
      <c r="K4251" s="14"/>
      <c r="L4251" s="14"/>
      <c r="M4251" s="14"/>
      <c r="N4251" s="14"/>
      <c r="O4251" s="14"/>
      <c r="Q4251" s="14">
        <f>IF(moras!H4243="SI", moras!C4243, "")</f>
        <v>72107</v>
      </c>
      <c r="R4251" s="14" t="str">
        <f>IF(moras!H4243="NO", moras!C4243, "")</f>
        <v/>
      </c>
      <c r="S4251" s="14" t="e">
        <f t="shared" si="69"/>
        <v>#VALUE!</v>
      </c>
      <c r="T4251" s="14"/>
      <c r="U4251" s="14"/>
      <c r="V4251" s="14"/>
      <c r="W4251" s="14"/>
      <c r="X4251" s="14"/>
      <c r="Y4251" s="14"/>
      <c r="Z4251" s="14"/>
      <c r="AA4251" s="14"/>
      <c r="AB4251" s="14"/>
      <c r="AC4251" s="14"/>
      <c r="AD4251" s="14"/>
      <c r="AE4251" s="14"/>
      <c r="AF4251" s="14"/>
      <c r="AG4251" s="14"/>
      <c r="AH4251" s="14"/>
      <c r="AI4251" s="14"/>
      <c r="AJ4251" s="14"/>
      <c r="AK4251" s="14"/>
      <c r="AL4251" s="14"/>
    </row>
    <row r="4252" spans="1:38">
      <c r="A4252" s="14"/>
      <c r="B4252" s="14"/>
      <c r="C4252" s="14"/>
      <c r="D4252" s="14"/>
      <c r="E4252" s="14"/>
      <c r="F4252" s="14"/>
      <c r="G4252" s="14"/>
      <c r="H4252" s="14"/>
      <c r="I4252" s="14"/>
      <c r="J4252" s="14"/>
      <c r="K4252" s="14"/>
      <c r="L4252" s="14"/>
      <c r="M4252" s="14"/>
      <c r="N4252" s="14"/>
      <c r="O4252" s="14"/>
      <c r="Q4252" s="14" t="str">
        <f>IF(moras!H4244="SI", moras!C4244, "")</f>
        <v/>
      </c>
      <c r="R4252" s="14">
        <f>IF(moras!H4244="NO", moras!C4244, "")</f>
        <v>348503</v>
      </c>
      <c r="S4252" s="14">
        <f t="shared" si="69"/>
        <v>-348503</v>
      </c>
      <c r="T4252" s="14"/>
      <c r="U4252" s="14"/>
      <c r="V4252" s="14"/>
      <c r="W4252" s="14"/>
      <c r="X4252" s="14"/>
      <c r="Y4252" s="14"/>
      <c r="Z4252" s="14"/>
      <c r="AA4252" s="14"/>
      <c r="AB4252" s="14"/>
      <c r="AC4252" s="14"/>
      <c r="AD4252" s="14"/>
      <c r="AE4252" s="14"/>
      <c r="AF4252" s="14"/>
      <c r="AG4252" s="14"/>
      <c r="AH4252" s="14"/>
      <c r="AI4252" s="14"/>
      <c r="AJ4252" s="14"/>
      <c r="AK4252" s="14"/>
      <c r="AL4252" s="14"/>
    </row>
    <row r="4253" spans="1:38">
      <c r="A4253" s="14"/>
      <c r="B4253" s="14"/>
      <c r="C4253" s="14"/>
      <c r="D4253" s="14"/>
      <c r="E4253" s="14"/>
      <c r="F4253" s="14"/>
      <c r="G4253" s="14"/>
      <c r="H4253" s="14"/>
      <c r="I4253" s="14"/>
      <c r="J4253" s="14"/>
      <c r="K4253" s="14"/>
      <c r="L4253" s="14"/>
      <c r="M4253" s="14"/>
      <c r="N4253" s="14"/>
      <c r="O4253" s="14"/>
      <c r="Q4253" s="14" t="str">
        <f>IF(moras!H4245="SI", moras!C4245, "")</f>
        <v/>
      </c>
      <c r="R4253" s="14">
        <f>IF(moras!H4245="NO", moras!C4245, "")</f>
        <v>642383</v>
      </c>
      <c r="S4253" s="14">
        <f t="shared" si="69"/>
        <v>-642383</v>
      </c>
      <c r="T4253" s="14"/>
      <c r="U4253" s="14"/>
      <c r="V4253" s="14"/>
      <c r="W4253" s="14"/>
      <c r="X4253" s="14"/>
      <c r="Y4253" s="14"/>
      <c r="Z4253" s="14"/>
      <c r="AA4253" s="14"/>
      <c r="AB4253" s="14"/>
      <c r="AC4253" s="14"/>
      <c r="AD4253" s="14"/>
      <c r="AE4253" s="14"/>
      <c r="AF4253" s="14"/>
      <c r="AG4253" s="14"/>
      <c r="AH4253" s="14"/>
      <c r="AI4253" s="14"/>
      <c r="AJ4253" s="14"/>
      <c r="AK4253" s="14"/>
      <c r="AL4253" s="14"/>
    </row>
    <row r="4254" spans="1:38">
      <c r="A4254" s="14"/>
      <c r="B4254" s="14"/>
      <c r="C4254" s="14"/>
      <c r="D4254" s="14"/>
      <c r="E4254" s="14"/>
      <c r="F4254" s="14"/>
      <c r="G4254" s="14"/>
      <c r="H4254" s="14"/>
      <c r="I4254" s="14"/>
      <c r="J4254" s="14"/>
      <c r="K4254" s="14"/>
      <c r="L4254" s="14"/>
      <c r="M4254" s="14"/>
      <c r="N4254" s="14"/>
      <c r="O4254" s="14"/>
      <c r="Q4254" s="14">
        <f>IF(moras!H4246="SI", moras!C4246, "")</f>
        <v>218508.48</v>
      </c>
      <c r="R4254" s="14" t="str">
        <f>IF(moras!H4246="NO", moras!C4246, "")</f>
        <v/>
      </c>
      <c r="S4254" s="14" t="e">
        <f t="shared" si="69"/>
        <v>#VALUE!</v>
      </c>
      <c r="T4254" s="14"/>
      <c r="U4254" s="14"/>
      <c r="V4254" s="14"/>
      <c r="W4254" s="14"/>
      <c r="X4254" s="14"/>
      <c r="Y4254" s="14"/>
      <c r="Z4254" s="14"/>
      <c r="AA4254" s="14"/>
      <c r="AB4254" s="14"/>
      <c r="AC4254" s="14"/>
      <c r="AD4254" s="14"/>
      <c r="AE4254" s="14"/>
      <c r="AF4254" s="14"/>
      <c r="AG4254" s="14"/>
      <c r="AH4254" s="14"/>
      <c r="AI4254" s="14"/>
      <c r="AJ4254" s="14"/>
      <c r="AK4254" s="14"/>
      <c r="AL4254" s="14"/>
    </row>
    <row r="4255" spans="1:38">
      <c r="A4255" s="14"/>
      <c r="B4255" s="14"/>
      <c r="C4255" s="14"/>
      <c r="D4255" s="14"/>
      <c r="E4255" s="14"/>
      <c r="F4255" s="14"/>
      <c r="G4255" s="14"/>
      <c r="H4255" s="14"/>
      <c r="I4255" s="14"/>
      <c r="J4255" s="14"/>
      <c r="K4255" s="14"/>
      <c r="L4255" s="14"/>
      <c r="M4255" s="14"/>
      <c r="N4255" s="14"/>
      <c r="O4255" s="14"/>
      <c r="Q4255" s="14" t="str">
        <f>IF(moras!H4247="SI", moras!C4247, "")</f>
        <v/>
      </c>
      <c r="R4255" s="14">
        <f>IF(moras!H4247="NO", moras!C4247, "")</f>
        <v>650000.12</v>
      </c>
      <c r="S4255" s="14">
        <f t="shared" si="69"/>
        <v>-650000.12</v>
      </c>
      <c r="T4255" s="14"/>
      <c r="U4255" s="14"/>
      <c r="V4255" s="14"/>
      <c r="W4255" s="14"/>
      <c r="X4255" s="14"/>
      <c r="Y4255" s="14"/>
      <c r="Z4255" s="14"/>
      <c r="AA4255" s="14"/>
      <c r="AB4255" s="14"/>
      <c r="AC4255" s="14"/>
      <c r="AD4255" s="14"/>
      <c r="AE4255" s="14"/>
      <c r="AF4255" s="14"/>
      <c r="AG4255" s="14"/>
      <c r="AH4255" s="14"/>
      <c r="AI4255" s="14"/>
      <c r="AJ4255" s="14"/>
      <c r="AK4255" s="14"/>
      <c r="AL4255" s="14"/>
    </row>
    <row r="4256" spans="1:38">
      <c r="A4256" s="14"/>
      <c r="B4256" s="14"/>
      <c r="C4256" s="14"/>
      <c r="D4256" s="14"/>
      <c r="E4256" s="14"/>
      <c r="F4256" s="14"/>
      <c r="G4256" s="14"/>
      <c r="H4256" s="14"/>
      <c r="I4256" s="14"/>
      <c r="J4256" s="14"/>
      <c r="K4256" s="14"/>
      <c r="L4256" s="14"/>
      <c r="M4256" s="14"/>
      <c r="N4256" s="14"/>
      <c r="O4256" s="14"/>
      <c r="Q4256" s="14">
        <f>IF(moras!H4248="SI", moras!C4248, "")</f>
        <v>406358</v>
      </c>
      <c r="R4256" s="14" t="str">
        <f>IF(moras!H4248="NO", moras!C4248, "")</f>
        <v/>
      </c>
      <c r="S4256" s="14" t="e">
        <f t="shared" si="69"/>
        <v>#VALUE!</v>
      </c>
      <c r="T4256" s="14"/>
      <c r="U4256" s="14"/>
      <c r="V4256" s="14"/>
      <c r="W4256" s="14"/>
      <c r="X4256" s="14"/>
      <c r="Y4256" s="14"/>
      <c r="Z4256" s="14"/>
      <c r="AA4256" s="14"/>
      <c r="AB4256" s="14"/>
      <c r="AC4256" s="14"/>
      <c r="AD4256" s="14"/>
      <c r="AE4256" s="14"/>
      <c r="AF4256" s="14"/>
      <c r="AG4256" s="14"/>
      <c r="AH4256" s="14"/>
      <c r="AI4256" s="14"/>
      <c r="AJ4256" s="14"/>
      <c r="AK4256" s="14"/>
      <c r="AL4256" s="14"/>
    </row>
    <row r="4257" spans="1:38">
      <c r="A4257" s="14"/>
      <c r="B4257" s="14"/>
      <c r="C4257" s="14"/>
      <c r="D4257" s="14"/>
      <c r="E4257" s="14"/>
      <c r="F4257" s="14"/>
      <c r="G4257" s="14"/>
      <c r="H4257" s="14"/>
      <c r="I4257" s="14"/>
      <c r="J4257" s="14"/>
      <c r="K4257" s="14"/>
      <c r="L4257" s="14"/>
      <c r="M4257" s="14"/>
      <c r="N4257" s="14"/>
      <c r="O4257" s="14"/>
      <c r="Q4257" s="14" t="str">
        <f>IF(moras!H4249="SI", moras!C4249, "")</f>
        <v/>
      </c>
      <c r="R4257" s="14">
        <f>IF(moras!H4249="NO", moras!C4249, "")</f>
        <v>100000</v>
      </c>
      <c r="S4257" s="14">
        <f t="shared" si="69"/>
        <v>-100000</v>
      </c>
      <c r="T4257" s="14"/>
      <c r="U4257" s="14"/>
      <c r="V4257" s="14"/>
      <c r="W4257" s="14"/>
      <c r="X4257" s="14"/>
      <c r="Y4257" s="14"/>
      <c r="Z4257" s="14"/>
      <c r="AA4257" s="14"/>
      <c r="AB4257" s="14"/>
      <c r="AC4257" s="14"/>
      <c r="AD4257" s="14"/>
      <c r="AE4257" s="14"/>
      <c r="AF4257" s="14"/>
      <c r="AG4257" s="14"/>
      <c r="AH4257" s="14"/>
      <c r="AI4257" s="14"/>
      <c r="AJ4257" s="14"/>
      <c r="AK4257" s="14"/>
      <c r="AL4257" s="14"/>
    </row>
    <row r="4258" spans="1:38">
      <c r="A4258" s="14"/>
      <c r="B4258" s="14"/>
      <c r="C4258" s="14"/>
      <c r="D4258" s="14"/>
      <c r="E4258" s="14"/>
      <c r="F4258" s="14"/>
      <c r="G4258" s="14"/>
      <c r="H4258" s="14"/>
      <c r="I4258" s="14"/>
      <c r="J4258" s="14"/>
      <c r="K4258" s="14"/>
      <c r="L4258" s="14"/>
      <c r="M4258" s="14"/>
      <c r="N4258" s="14"/>
      <c r="O4258" s="14"/>
      <c r="Q4258" s="14" t="str">
        <f>IF(moras!H4250="SI", moras!C4250, "")</f>
        <v/>
      </c>
      <c r="R4258" s="14">
        <f>IF(moras!H4250="NO", moras!C4250, "")</f>
        <v>171013.5</v>
      </c>
      <c r="S4258" s="14">
        <f t="shared" si="69"/>
        <v>-171013.5</v>
      </c>
      <c r="T4258" s="14"/>
      <c r="U4258" s="14"/>
      <c r="V4258" s="14"/>
      <c r="W4258" s="14"/>
      <c r="X4258" s="14"/>
      <c r="Y4258" s="14"/>
      <c r="Z4258" s="14"/>
      <c r="AA4258" s="14"/>
      <c r="AB4258" s="14"/>
      <c r="AC4258" s="14"/>
      <c r="AD4258" s="14"/>
      <c r="AE4258" s="14"/>
      <c r="AF4258" s="14"/>
      <c r="AG4258" s="14"/>
      <c r="AH4258" s="14"/>
      <c r="AI4258" s="14"/>
      <c r="AJ4258" s="14"/>
      <c r="AK4258" s="14"/>
      <c r="AL4258" s="14"/>
    </row>
    <row r="4259" spans="1:38">
      <c r="A4259" s="14"/>
      <c r="B4259" s="14"/>
      <c r="C4259" s="14"/>
      <c r="D4259" s="14"/>
      <c r="E4259" s="14"/>
      <c r="F4259" s="14"/>
      <c r="G4259" s="14"/>
      <c r="H4259" s="14"/>
      <c r="I4259" s="14"/>
      <c r="J4259" s="14"/>
      <c r="K4259" s="14"/>
      <c r="L4259" s="14"/>
      <c r="M4259" s="14"/>
      <c r="N4259" s="14"/>
      <c r="O4259" s="14"/>
      <c r="Q4259" s="14" t="str">
        <f>IF(moras!H4251="SI", moras!C4251, "")</f>
        <v/>
      </c>
      <c r="R4259" s="14">
        <f>IF(moras!H4251="NO", moras!C4251, "")</f>
        <v>999660.5</v>
      </c>
      <c r="S4259" s="14">
        <f t="shared" si="69"/>
        <v>-999660.5</v>
      </c>
      <c r="T4259" s="14"/>
      <c r="U4259" s="14"/>
      <c r="V4259" s="14"/>
      <c r="W4259" s="14"/>
      <c r="X4259" s="14"/>
      <c r="Y4259" s="14"/>
      <c r="Z4259" s="14"/>
      <c r="AA4259" s="14"/>
      <c r="AB4259" s="14"/>
      <c r="AC4259" s="14"/>
      <c r="AD4259" s="14"/>
      <c r="AE4259" s="14"/>
      <c r="AF4259" s="14"/>
      <c r="AG4259" s="14"/>
      <c r="AH4259" s="14"/>
      <c r="AI4259" s="14"/>
      <c r="AJ4259" s="14"/>
      <c r="AK4259" s="14"/>
      <c r="AL4259" s="14"/>
    </row>
    <row r="4260" spans="1:38">
      <c r="A4260" s="14"/>
      <c r="B4260" s="14"/>
      <c r="C4260" s="14"/>
      <c r="D4260" s="14"/>
      <c r="E4260" s="14"/>
      <c r="F4260" s="14"/>
      <c r="G4260" s="14"/>
      <c r="H4260" s="14"/>
      <c r="I4260" s="14"/>
      <c r="J4260" s="14"/>
      <c r="K4260" s="14"/>
      <c r="L4260" s="14"/>
      <c r="M4260" s="14"/>
      <c r="N4260" s="14"/>
      <c r="O4260" s="14"/>
      <c r="Q4260" s="14" t="str">
        <f>IF(moras!H4252="SI", moras!C4252, "")</f>
        <v/>
      </c>
      <c r="R4260" s="14">
        <f>IF(moras!H4252="NO", moras!C4252, "")</f>
        <v>370517.81</v>
      </c>
      <c r="S4260" s="14">
        <f t="shared" si="69"/>
        <v>-370517.81</v>
      </c>
      <c r="T4260" s="14"/>
      <c r="U4260" s="14"/>
      <c r="V4260" s="14"/>
      <c r="W4260" s="14"/>
      <c r="X4260" s="14"/>
      <c r="Y4260" s="14"/>
      <c r="Z4260" s="14"/>
      <c r="AA4260" s="14"/>
      <c r="AB4260" s="14"/>
      <c r="AC4260" s="14"/>
      <c r="AD4260" s="14"/>
      <c r="AE4260" s="14"/>
      <c r="AF4260" s="14"/>
      <c r="AG4260" s="14"/>
      <c r="AH4260" s="14"/>
      <c r="AI4260" s="14"/>
      <c r="AJ4260" s="14"/>
      <c r="AK4260" s="14"/>
      <c r="AL4260" s="14"/>
    </row>
    <row r="4261" spans="1:38">
      <c r="A4261" s="14"/>
      <c r="B4261" s="14"/>
      <c r="C4261" s="14"/>
      <c r="D4261" s="14"/>
      <c r="E4261" s="14"/>
      <c r="F4261" s="14"/>
      <c r="G4261" s="14"/>
      <c r="H4261" s="14"/>
      <c r="I4261" s="14"/>
      <c r="J4261" s="14"/>
      <c r="K4261" s="14"/>
      <c r="L4261" s="14"/>
      <c r="M4261" s="14"/>
      <c r="N4261" s="14"/>
      <c r="O4261" s="14"/>
      <c r="Q4261" s="14" t="str">
        <f>IF(moras!H4253="SI", moras!C4253, "")</f>
        <v/>
      </c>
      <c r="R4261" s="14">
        <f>IF(moras!H4253="NO", moras!C4253, "")</f>
        <v>478473.57</v>
      </c>
      <c r="S4261" s="14">
        <f t="shared" si="69"/>
        <v>-478473.57</v>
      </c>
      <c r="T4261" s="14"/>
      <c r="U4261" s="14"/>
      <c r="V4261" s="14"/>
      <c r="W4261" s="14"/>
      <c r="X4261" s="14"/>
      <c r="Y4261" s="14"/>
      <c r="Z4261" s="14"/>
      <c r="AA4261" s="14"/>
      <c r="AB4261" s="14"/>
      <c r="AC4261" s="14"/>
      <c r="AD4261" s="14"/>
      <c r="AE4261" s="14"/>
      <c r="AF4261" s="14"/>
      <c r="AG4261" s="14"/>
      <c r="AH4261" s="14"/>
      <c r="AI4261" s="14"/>
      <c r="AJ4261" s="14"/>
      <c r="AK4261" s="14"/>
      <c r="AL4261" s="14"/>
    </row>
    <row r="4262" spans="1:38">
      <c r="A4262" s="14"/>
      <c r="B4262" s="14"/>
      <c r="C4262" s="14"/>
      <c r="D4262" s="14"/>
      <c r="E4262" s="14"/>
      <c r="F4262" s="14"/>
      <c r="G4262" s="14"/>
      <c r="H4262" s="14"/>
      <c r="I4262" s="14"/>
      <c r="J4262" s="14"/>
      <c r="K4262" s="14"/>
      <c r="L4262" s="14"/>
      <c r="M4262" s="14"/>
      <c r="N4262" s="14"/>
      <c r="O4262" s="14"/>
      <c r="Q4262" s="14" t="str">
        <f>IF(moras!H4254="SI", moras!C4254, "")</f>
        <v/>
      </c>
      <c r="R4262" s="14">
        <f>IF(moras!H4254="NO", moras!C4254, "")</f>
        <v>488864.43</v>
      </c>
      <c r="S4262" s="14">
        <f t="shared" si="69"/>
        <v>-488864.43</v>
      </c>
      <c r="T4262" s="14"/>
      <c r="U4262" s="14"/>
      <c r="V4262" s="14"/>
      <c r="W4262" s="14"/>
      <c r="X4262" s="14"/>
      <c r="Y4262" s="14"/>
      <c r="Z4262" s="14"/>
      <c r="AA4262" s="14"/>
      <c r="AB4262" s="14"/>
      <c r="AC4262" s="14"/>
      <c r="AD4262" s="14"/>
      <c r="AE4262" s="14"/>
      <c r="AF4262" s="14"/>
      <c r="AG4262" s="14"/>
      <c r="AH4262" s="14"/>
      <c r="AI4262" s="14"/>
      <c r="AJ4262" s="14"/>
      <c r="AK4262" s="14"/>
      <c r="AL4262" s="14"/>
    </row>
    <row r="4263" spans="1:38">
      <c r="A4263" s="14"/>
      <c r="B4263" s="14"/>
      <c r="C4263" s="14"/>
      <c r="D4263" s="14"/>
      <c r="E4263" s="14"/>
      <c r="F4263" s="14"/>
      <c r="G4263" s="14"/>
      <c r="H4263" s="14"/>
      <c r="I4263" s="14"/>
      <c r="J4263" s="14"/>
      <c r="K4263" s="14"/>
      <c r="L4263" s="14"/>
      <c r="M4263" s="14"/>
      <c r="N4263" s="14"/>
      <c r="O4263" s="14"/>
      <c r="Q4263" s="14" t="str">
        <f>IF(moras!H4255="SI", moras!C4255, "")</f>
        <v/>
      </c>
      <c r="R4263" s="14">
        <f>IF(moras!H4255="NO", moras!C4255, "")</f>
        <v>440625</v>
      </c>
      <c r="S4263" s="14">
        <f t="shared" si="69"/>
        <v>-440625</v>
      </c>
      <c r="T4263" s="14"/>
      <c r="U4263" s="14"/>
      <c r="V4263" s="14"/>
      <c r="W4263" s="14"/>
      <c r="X4263" s="14"/>
      <c r="Y4263" s="14"/>
      <c r="Z4263" s="14"/>
      <c r="AA4263" s="14"/>
      <c r="AB4263" s="14"/>
      <c r="AC4263" s="14"/>
      <c r="AD4263" s="14"/>
      <c r="AE4263" s="14"/>
      <c r="AF4263" s="14"/>
      <c r="AG4263" s="14"/>
      <c r="AH4263" s="14"/>
      <c r="AI4263" s="14"/>
      <c r="AJ4263" s="14"/>
      <c r="AK4263" s="14"/>
      <c r="AL4263" s="14"/>
    </row>
    <row r="4264" spans="1:38">
      <c r="A4264" s="14"/>
      <c r="B4264" s="14"/>
      <c r="C4264" s="14"/>
      <c r="D4264" s="14"/>
      <c r="E4264" s="14"/>
      <c r="F4264" s="14"/>
      <c r="G4264" s="14"/>
      <c r="H4264" s="14"/>
      <c r="I4264" s="14"/>
      <c r="J4264" s="14"/>
      <c r="K4264" s="14"/>
      <c r="L4264" s="14"/>
      <c r="M4264" s="14"/>
      <c r="N4264" s="14"/>
      <c r="O4264" s="14"/>
      <c r="Q4264" s="14" t="str">
        <f>IF(moras!H4256="SI", moras!C4256, "")</f>
        <v/>
      </c>
      <c r="R4264" s="14">
        <f>IF(moras!H4256="NO", moras!C4256, "")</f>
        <v>323266.27</v>
      </c>
      <c r="S4264" s="14">
        <f t="shared" si="69"/>
        <v>-323266.27</v>
      </c>
      <c r="T4264" s="14"/>
      <c r="U4264" s="14"/>
      <c r="V4264" s="14"/>
      <c r="W4264" s="14"/>
      <c r="X4264" s="14"/>
      <c r="Y4264" s="14"/>
      <c r="Z4264" s="14"/>
      <c r="AA4264" s="14"/>
      <c r="AB4264" s="14"/>
      <c r="AC4264" s="14"/>
      <c r="AD4264" s="14"/>
      <c r="AE4264" s="14"/>
      <c r="AF4264" s="14"/>
      <c r="AG4264" s="14"/>
      <c r="AH4264" s="14"/>
      <c r="AI4264" s="14"/>
      <c r="AJ4264" s="14"/>
      <c r="AK4264" s="14"/>
      <c r="AL4264" s="14"/>
    </row>
    <row r="4265" spans="1:38">
      <c r="A4265" s="14"/>
      <c r="B4265" s="14"/>
      <c r="C4265" s="14"/>
      <c r="D4265" s="14"/>
      <c r="E4265" s="14"/>
      <c r="F4265" s="14"/>
      <c r="G4265" s="14"/>
      <c r="H4265" s="14"/>
      <c r="I4265" s="14"/>
      <c r="J4265" s="14"/>
      <c r="K4265" s="14"/>
      <c r="L4265" s="14"/>
      <c r="M4265" s="14"/>
      <c r="N4265" s="14"/>
      <c r="O4265" s="14"/>
      <c r="Q4265" s="14" t="str">
        <f>IF(moras!H4257="SI", moras!C4257, "")</f>
        <v/>
      </c>
      <c r="R4265" s="14">
        <f>IF(moras!H4257="NO", moras!C4257, "")</f>
        <v>525000</v>
      </c>
      <c r="S4265" s="14">
        <f t="shared" si="69"/>
        <v>-525000</v>
      </c>
      <c r="T4265" s="14"/>
      <c r="U4265" s="14"/>
      <c r="V4265" s="14"/>
      <c r="W4265" s="14"/>
      <c r="X4265" s="14"/>
      <c r="Y4265" s="14"/>
      <c r="Z4265" s="14"/>
      <c r="AA4265" s="14"/>
      <c r="AB4265" s="14"/>
      <c r="AC4265" s="14"/>
      <c r="AD4265" s="14"/>
      <c r="AE4265" s="14"/>
      <c r="AF4265" s="14"/>
      <c r="AG4265" s="14"/>
      <c r="AH4265" s="14"/>
      <c r="AI4265" s="14"/>
      <c r="AJ4265" s="14"/>
      <c r="AK4265" s="14"/>
      <c r="AL4265" s="14"/>
    </row>
    <row r="4266" spans="1:38">
      <c r="A4266" s="14"/>
      <c r="B4266" s="14"/>
      <c r="C4266" s="14"/>
      <c r="D4266" s="14"/>
      <c r="E4266" s="14"/>
      <c r="F4266" s="14"/>
      <c r="G4266" s="14"/>
      <c r="H4266" s="14"/>
      <c r="I4266" s="14"/>
      <c r="J4266" s="14"/>
      <c r="K4266" s="14"/>
      <c r="L4266" s="14"/>
      <c r="M4266" s="14"/>
      <c r="N4266" s="14"/>
      <c r="O4266" s="14"/>
      <c r="Q4266" s="14" t="str">
        <f>IF(moras!H4258="SI", moras!C4258, "")</f>
        <v/>
      </c>
      <c r="R4266" s="14">
        <f>IF(moras!H4258="NO", moras!C4258, "")</f>
        <v>297045</v>
      </c>
      <c r="S4266" s="14">
        <f t="shared" si="69"/>
        <v>-297045</v>
      </c>
      <c r="T4266" s="14"/>
      <c r="U4266" s="14"/>
      <c r="V4266" s="14"/>
      <c r="W4266" s="14"/>
      <c r="X4266" s="14"/>
      <c r="Y4266" s="14"/>
      <c r="Z4266" s="14"/>
      <c r="AA4266" s="14"/>
      <c r="AB4266" s="14"/>
      <c r="AC4266" s="14"/>
      <c r="AD4266" s="14"/>
      <c r="AE4266" s="14"/>
      <c r="AF4266" s="14"/>
      <c r="AG4266" s="14"/>
      <c r="AH4266" s="14"/>
      <c r="AI4266" s="14"/>
      <c r="AJ4266" s="14"/>
      <c r="AK4266" s="14"/>
      <c r="AL4266" s="14"/>
    </row>
    <row r="4267" spans="1:38">
      <c r="A4267" s="14"/>
      <c r="B4267" s="14"/>
      <c r="C4267" s="14"/>
      <c r="D4267" s="14"/>
      <c r="E4267" s="14"/>
      <c r="F4267" s="14"/>
      <c r="G4267" s="14"/>
      <c r="H4267" s="14"/>
      <c r="I4267" s="14"/>
      <c r="J4267" s="14"/>
      <c r="K4267" s="14"/>
      <c r="L4267" s="14"/>
      <c r="M4267" s="14"/>
      <c r="N4267" s="14"/>
      <c r="O4267" s="14"/>
      <c r="Q4267" s="14" t="str">
        <f>IF(moras!H4259="SI", moras!C4259, "")</f>
        <v/>
      </c>
      <c r="R4267" s="14">
        <f>IF(moras!H4259="NO", moras!C4259, "")</f>
        <v>366445.56</v>
      </c>
      <c r="S4267" s="14">
        <f t="shared" si="69"/>
        <v>-366445.56</v>
      </c>
      <c r="T4267" s="14"/>
      <c r="U4267" s="14"/>
      <c r="V4267" s="14"/>
      <c r="W4267" s="14"/>
      <c r="X4267" s="14"/>
      <c r="Y4267" s="14"/>
      <c r="Z4267" s="14"/>
      <c r="AA4267" s="14"/>
      <c r="AB4267" s="14"/>
      <c r="AC4267" s="14"/>
      <c r="AD4267" s="14"/>
      <c r="AE4267" s="14"/>
      <c r="AF4267" s="14"/>
      <c r="AG4267" s="14"/>
      <c r="AH4267" s="14"/>
      <c r="AI4267" s="14"/>
      <c r="AJ4267" s="14"/>
      <c r="AK4267" s="14"/>
      <c r="AL4267" s="14"/>
    </row>
    <row r="4268" spans="1:38">
      <c r="A4268" s="14"/>
      <c r="B4268" s="14"/>
      <c r="C4268" s="14"/>
      <c r="D4268" s="14"/>
      <c r="E4268" s="14"/>
      <c r="F4268" s="14"/>
      <c r="G4268" s="14"/>
      <c r="H4268" s="14"/>
      <c r="I4268" s="14"/>
      <c r="J4268" s="14"/>
      <c r="K4268" s="14"/>
      <c r="L4268" s="14"/>
      <c r="M4268" s="14"/>
      <c r="N4268" s="14"/>
      <c r="O4268" s="14"/>
      <c r="Q4268" s="14" t="str">
        <f>IF(moras!H4260="SI", moras!C4260, "")</f>
        <v/>
      </c>
      <c r="R4268" s="14">
        <f>IF(moras!H4260="NO", moras!C4260, "")</f>
        <v>297586</v>
      </c>
      <c r="S4268" s="14">
        <f t="shared" si="69"/>
        <v>-297586</v>
      </c>
      <c r="T4268" s="14"/>
      <c r="U4268" s="14"/>
      <c r="V4268" s="14"/>
      <c r="W4268" s="14"/>
      <c r="X4268" s="14"/>
      <c r="Y4268" s="14"/>
      <c r="Z4268" s="14"/>
      <c r="AA4268" s="14"/>
      <c r="AB4268" s="14"/>
      <c r="AC4268" s="14"/>
      <c r="AD4268" s="14"/>
      <c r="AE4268" s="14"/>
      <c r="AF4268" s="14"/>
      <c r="AG4268" s="14"/>
      <c r="AH4268" s="14"/>
      <c r="AI4268" s="14"/>
      <c r="AJ4268" s="14"/>
      <c r="AK4268" s="14"/>
      <c r="AL4268" s="14"/>
    </row>
    <row r="4269" spans="1:38">
      <c r="A4269" s="14"/>
      <c r="B4269" s="14"/>
      <c r="C4269" s="14"/>
      <c r="D4269" s="14"/>
      <c r="E4269" s="14"/>
      <c r="F4269" s="14"/>
      <c r="G4269" s="14"/>
      <c r="H4269" s="14"/>
      <c r="I4269" s="14"/>
      <c r="J4269" s="14"/>
      <c r="K4269" s="14"/>
      <c r="L4269" s="14"/>
      <c r="M4269" s="14"/>
      <c r="N4269" s="14"/>
      <c r="O4269" s="14"/>
      <c r="Q4269" s="14">
        <f>IF(moras!H4261="SI", moras!C4261, "")</f>
        <v>1216185</v>
      </c>
      <c r="R4269" s="14" t="str">
        <f>IF(moras!H4261="NO", moras!C4261, "")</f>
        <v/>
      </c>
      <c r="S4269" s="14" t="e">
        <f t="shared" si="69"/>
        <v>#VALUE!</v>
      </c>
      <c r="T4269" s="14"/>
      <c r="U4269" s="14"/>
      <c r="V4269" s="14"/>
      <c r="W4269" s="14"/>
      <c r="X4269" s="14"/>
      <c r="Y4269" s="14"/>
      <c r="Z4269" s="14"/>
      <c r="AA4269" s="14"/>
      <c r="AB4269" s="14"/>
      <c r="AC4269" s="14"/>
      <c r="AD4269" s="14"/>
      <c r="AE4269" s="14"/>
      <c r="AF4269" s="14"/>
      <c r="AG4269" s="14"/>
      <c r="AH4269" s="14"/>
      <c r="AI4269" s="14"/>
      <c r="AJ4269" s="14"/>
      <c r="AK4269" s="14"/>
      <c r="AL4269" s="14"/>
    </row>
    <row r="4270" spans="1:38">
      <c r="A4270" s="14"/>
      <c r="B4270" s="14"/>
      <c r="C4270" s="14"/>
      <c r="D4270" s="14"/>
      <c r="E4270" s="14"/>
      <c r="F4270" s="14"/>
      <c r="G4270" s="14"/>
      <c r="H4270" s="14"/>
      <c r="I4270" s="14"/>
      <c r="J4270" s="14"/>
      <c r="K4270" s="14"/>
      <c r="L4270" s="14"/>
      <c r="M4270" s="14"/>
      <c r="N4270" s="14"/>
      <c r="O4270" s="14"/>
      <c r="Q4270" s="14" t="str">
        <f>IF(moras!H4262="SI", moras!C4262, "")</f>
        <v/>
      </c>
      <c r="R4270" s="14">
        <f>IF(moras!H4262="NO", moras!C4262, "")</f>
        <v>575208.32999999996</v>
      </c>
      <c r="S4270" s="14">
        <f t="shared" si="69"/>
        <v>-575208.32999999996</v>
      </c>
      <c r="T4270" s="14"/>
      <c r="U4270" s="14"/>
      <c r="V4270" s="14"/>
      <c r="W4270" s="14"/>
      <c r="X4270" s="14"/>
      <c r="Y4270" s="14"/>
      <c r="Z4270" s="14"/>
      <c r="AA4270" s="14"/>
      <c r="AB4270" s="14"/>
      <c r="AC4270" s="14"/>
      <c r="AD4270" s="14"/>
      <c r="AE4270" s="14"/>
      <c r="AF4270" s="14"/>
      <c r="AG4270" s="14"/>
      <c r="AH4270" s="14"/>
      <c r="AI4270" s="14"/>
      <c r="AJ4270" s="14"/>
      <c r="AK4270" s="14"/>
      <c r="AL4270" s="14"/>
    </row>
    <row r="4271" spans="1:38">
      <c r="A4271" s="14"/>
      <c r="B4271" s="14"/>
      <c r="C4271" s="14"/>
      <c r="D4271" s="14"/>
      <c r="E4271" s="14"/>
      <c r="F4271" s="14"/>
      <c r="G4271" s="14"/>
      <c r="H4271" s="14"/>
      <c r="I4271" s="14"/>
      <c r="J4271" s="14"/>
      <c r="K4271" s="14"/>
      <c r="L4271" s="14"/>
      <c r="M4271" s="14"/>
      <c r="N4271" s="14"/>
      <c r="O4271" s="14"/>
      <c r="Q4271" s="14" t="str">
        <f>IF(moras!H4263="SI", moras!C4263, "")</f>
        <v/>
      </c>
      <c r="R4271" s="14">
        <f>IF(moras!H4263="NO", moras!C4263, "")</f>
        <v>297046</v>
      </c>
      <c r="S4271" s="14">
        <f t="shared" si="69"/>
        <v>-297046</v>
      </c>
      <c r="T4271" s="14"/>
      <c r="U4271" s="14"/>
      <c r="V4271" s="14"/>
      <c r="W4271" s="14"/>
      <c r="X4271" s="14"/>
      <c r="Y4271" s="14"/>
      <c r="Z4271" s="14"/>
      <c r="AA4271" s="14"/>
      <c r="AB4271" s="14"/>
      <c r="AC4271" s="14"/>
      <c r="AD4271" s="14"/>
      <c r="AE4271" s="14"/>
      <c r="AF4271" s="14"/>
      <c r="AG4271" s="14"/>
      <c r="AH4271" s="14"/>
      <c r="AI4271" s="14"/>
      <c r="AJ4271" s="14"/>
      <c r="AK4271" s="14"/>
      <c r="AL4271" s="14"/>
    </row>
    <row r="4272" spans="1:38">
      <c r="A4272" s="14"/>
      <c r="B4272" s="14"/>
      <c r="C4272" s="14"/>
      <c r="D4272" s="14"/>
      <c r="E4272" s="14"/>
      <c r="F4272" s="14"/>
      <c r="G4272" s="14"/>
      <c r="H4272" s="14"/>
      <c r="I4272" s="14"/>
      <c r="J4272" s="14"/>
      <c r="K4272" s="14"/>
      <c r="L4272" s="14"/>
      <c r="M4272" s="14"/>
      <c r="N4272" s="14"/>
      <c r="O4272" s="14"/>
      <c r="Q4272" s="14" t="str">
        <f>IF(moras!H4264="SI", moras!C4264, "")</f>
        <v/>
      </c>
      <c r="R4272" s="14">
        <f>IF(moras!H4264="NO", moras!C4264, "")</f>
        <v>705273</v>
      </c>
      <c r="S4272" s="14">
        <f t="shared" si="69"/>
        <v>-705273</v>
      </c>
      <c r="T4272" s="14"/>
      <c r="U4272" s="14"/>
      <c r="V4272" s="14"/>
      <c r="W4272" s="14"/>
      <c r="X4272" s="14"/>
      <c r="Y4272" s="14"/>
      <c r="Z4272" s="14"/>
      <c r="AA4272" s="14"/>
      <c r="AB4272" s="14"/>
      <c r="AC4272" s="14"/>
      <c r="AD4272" s="14"/>
      <c r="AE4272" s="14"/>
      <c r="AF4272" s="14"/>
      <c r="AG4272" s="14"/>
      <c r="AH4272" s="14"/>
      <c r="AI4272" s="14"/>
      <c r="AJ4272" s="14"/>
      <c r="AK4272" s="14"/>
      <c r="AL4272" s="14"/>
    </row>
    <row r="4273" spans="1:38">
      <c r="A4273" s="14"/>
      <c r="B4273" s="14"/>
      <c r="C4273" s="14"/>
      <c r="D4273" s="14"/>
      <c r="E4273" s="14"/>
      <c r="F4273" s="14"/>
      <c r="G4273" s="14"/>
      <c r="H4273" s="14"/>
      <c r="I4273" s="14"/>
      <c r="J4273" s="14"/>
      <c r="K4273" s="14"/>
      <c r="L4273" s="14"/>
      <c r="M4273" s="14"/>
      <c r="N4273" s="14"/>
      <c r="O4273" s="14"/>
      <c r="Q4273" s="14" t="str">
        <f>IF(moras!H4265="SI", moras!C4265, "")</f>
        <v/>
      </c>
      <c r="R4273" s="14">
        <f>IF(moras!H4265="NO", moras!C4265, "")</f>
        <v>889687.5</v>
      </c>
      <c r="S4273" s="14">
        <f t="shared" si="69"/>
        <v>-889687.5</v>
      </c>
      <c r="T4273" s="14"/>
      <c r="U4273" s="14"/>
      <c r="V4273" s="14"/>
      <c r="W4273" s="14"/>
      <c r="X4273" s="14"/>
      <c r="Y4273" s="14"/>
      <c r="Z4273" s="14"/>
      <c r="AA4273" s="14"/>
      <c r="AB4273" s="14"/>
      <c r="AC4273" s="14"/>
      <c r="AD4273" s="14"/>
      <c r="AE4273" s="14"/>
      <c r="AF4273" s="14"/>
      <c r="AG4273" s="14"/>
      <c r="AH4273" s="14"/>
      <c r="AI4273" s="14"/>
      <c r="AJ4273" s="14"/>
      <c r="AK4273" s="14"/>
      <c r="AL4273" s="14"/>
    </row>
    <row r="4274" spans="1:38">
      <c r="A4274" s="14"/>
      <c r="B4274" s="14"/>
      <c r="C4274" s="14"/>
      <c r="D4274" s="14"/>
      <c r="E4274" s="14"/>
      <c r="F4274" s="14"/>
      <c r="G4274" s="14"/>
      <c r="H4274" s="14"/>
      <c r="I4274" s="14"/>
      <c r="J4274" s="14"/>
      <c r="K4274" s="14"/>
      <c r="L4274" s="14"/>
      <c r="M4274" s="14"/>
      <c r="N4274" s="14"/>
      <c r="O4274" s="14"/>
      <c r="Q4274" s="14" t="str">
        <f>IF(moras!H4266="SI", moras!C4266, "")</f>
        <v/>
      </c>
      <c r="R4274" s="14">
        <f>IF(moras!H4266="NO", moras!C4266, "")</f>
        <v>452193</v>
      </c>
      <c r="S4274" s="14">
        <f t="shared" si="69"/>
        <v>-452193</v>
      </c>
      <c r="T4274" s="14"/>
      <c r="U4274" s="14"/>
      <c r="V4274" s="14"/>
      <c r="W4274" s="14"/>
      <c r="X4274" s="14"/>
      <c r="Y4274" s="14"/>
      <c r="Z4274" s="14"/>
      <c r="AA4274" s="14"/>
      <c r="AB4274" s="14"/>
      <c r="AC4274" s="14"/>
      <c r="AD4274" s="14"/>
      <c r="AE4274" s="14"/>
      <c r="AF4274" s="14"/>
      <c r="AG4274" s="14"/>
      <c r="AH4274" s="14"/>
      <c r="AI4274" s="14"/>
      <c r="AJ4274" s="14"/>
      <c r="AK4274" s="14"/>
      <c r="AL4274" s="14"/>
    </row>
    <row r="4275" spans="1:38">
      <c r="A4275" s="14"/>
      <c r="B4275" s="14"/>
      <c r="C4275" s="14"/>
      <c r="D4275" s="14"/>
      <c r="E4275" s="14"/>
      <c r="F4275" s="14"/>
      <c r="G4275" s="14"/>
      <c r="H4275" s="14"/>
      <c r="I4275" s="14"/>
      <c r="J4275" s="14"/>
      <c r="K4275" s="14"/>
      <c r="L4275" s="14"/>
      <c r="M4275" s="14"/>
      <c r="N4275" s="14"/>
      <c r="O4275" s="14"/>
      <c r="Q4275" s="14" t="str">
        <f>IF(moras!H4267="SI", moras!C4267, "")</f>
        <v/>
      </c>
      <c r="R4275" s="14">
        <f>IF(moras!H4267="NO", moras!C4267, "")</f>
        <v>367748</v>
      </c>
      <c r="S4275" s="14">
        <f t="shared" si="69"/>
        <v>-367748</v>
      </c>
      <c r="T4275" s="14"/>
      <c r="U4275" s="14"/>
      <c r="V4275" s="14"/>
      <c r="W4275" s="14"/>
      <c r="X4275" s="14"/>
      <c r="Y4275" s="14"/>
      <c r="Z4275" s="14"/>
      <c r="AA4275" s="14"/>
      <c r="AB4275" s="14"/>
      <c r="AC4275" s="14"/>
      <c r="AD4275" s="14"/>
      <c r="AE4275" s="14"/>
      <c r="AF4275" s="14"/>
      <c r="AG4275" s="14"/>
      <c r="AH4275" s="14"/>
      <c r="AI4275" s="14"/>
      <c r="AJ4275" s="14"/>
      <c r="AK4275" s="14"/>
      <c r="AL4275" s="14"/>
    </row>
    <row r="4276" spans="1:38">
      <c r="A4276" s="14"/>
      <c r="B4276" s="14"/>
      <c r="C4276" s="14"/>
      <c r="D4276" s="14"/>
      <c r="E4276" s="14"/>
      <c r="F4276" s="14"/>
      <c r="G4276" s="14"/>
      <c r="H4276" s="14"/>
      <c r="I4276" s="14"/>
      <c r="J4276" s="14"/>
      <c r="K4276" s="14"/>
      <c r="L4276" s="14"/>
      <c r="M4276" s="14"/>
      <c r="N4276" s="14"/>
      <c r="O4276" s="14"/>
      <c r="Q4276" s="14" t="str">
        <f>IF(moras!H4268="SI", moras!C4268, "")</f>
        <v/>
      </c>
      <c r="R4276" s="14">
        <f>IF(moras!H4268="NO", moras!C4268, "")</f>
        <v>336000</v>
      </c>
      <c r="S4276" s="14">
        <f t="shared" si="69"/>
        <v>-336000</v>
      </c>
      <c r="T4276" s="14"/>
      <c r="U4276" s="14"/>
      <c r="V4276" s="14"/>
      <c r="W4276" s="14"/>
      <c r="X4276" s="14"/>
      <c r="Y4276" s="14"/>
      <c r="Z4276" s="14"/>
      <c r="AA4276" s="14"/>
      <c r="AB4276" s="14"/>
      <c r="AC4276" s="14"/>
      <c r="AD4276" s="14"/>
      <c r="AE4276" s="14"/>
      <c r="AF4276" s="14"/>
      <c r="AG4276" s="14"/>
      <c r="AH4276" s="14"/>
      <c r="AI4276" s="14"/>
      <c r="AJ4276" s="14"/>
      <c r="AK4276" s="14"/>
      <c r="AL4276" s="14"/>
    </row>
    <row r="4277" spans="1:38">
      <c r="A4277" s="14"/>
      <c r="B4277" s="14"/>
      <c r="C4277" s="14"/>
      <c r="D4277" s="14"/>
      <c r="E4277" s="14"/>
      <c r="F4277" s="14"/>
      <c r="G4277" s="14"/>
      <c r="H4277" s="14"/>
      <c r="I4277" s="14"/>
      <c r="J4277" s="14"/>
      <c r="K4277" s="14"/>
      <c r="L4277" s="14"/>
      <c r="M4277" s="14"/>
      <c r="N4277" s="14"/>
      <c r="O4277" s="14"/>
      <c r="Q4277" s="14" t="str">
        <f>IF(moras!H4269="SI", moras!C4269, "")</f>
        <v/>
      </c>
      <c r="R4277" s="14">
        <f>IF(moras!H4269="NO", moras!C4269, "")</f>
        <v>419817.69</v>
      </c>
      <c r="S4277" s="14">
        <f t="shared" si="69"/>
        <v>-419817.69</v>
      </c>
      <c r="T4277" s="14"/>
      <c r="U4277" s="14"/>
      <c r="V4277" s="14"/>
      <c r="W4277" s="14"/>
      <c r="X4277" s="14"/>
      <c r="Y4277" s="14"/>
      <c r="Z4277" s="14"/>
      <c r="AA4277" s="14"/>
      <c r="AB4277" s="14"/>
      <c r="AC4277" s="14"/>
      <c r="AD4277" s="14"/>
      <c r="AE4277" s="14"/>
      <c r="AF4277" s="14"/>
      <c r="AG4277" s="14"/>
      <c r="AH4277" s="14"/>
      <c r="AI4277" s="14"/>
      <c r="AJ4277" s="14"/>
      <c r="AK4277" s="14"/>
      <c r="AL4277" s="14"/>
    </row>
    <row r="4278" spans="1:38">
      <c r="A4278" s="14"/>
      <c r="B4278" s="14"/>
      <c r="C4278" s="14"/>
      <c r="D4278" s="14"/>
      <c r="E4278" s="14"/>
      <c r="F4278" s="14"/>
      <c r="G4278" s="14"/>
      <c r="H4278" s="14"/>
      <c r="I4278" s="14"/>
      <c r="J4278" s="14"/>
      <c r="K4278" s="14"/>
      <c r="L4278" s="14"/>
      <c r="M4278" s="14"/>
      <c r="N4278" s="14"/>
      <c r="O4278" s="14"/>
      <c r="Q4278" s="14" t="str">
        <f>IF(moras!H4270="SI", moras!C4270, "")</f>
        <v/>
      </c>
      <c r="R4278" s="14">
        <f>IF(moras!H4270="NO", moras!C4270, "")</f>
        <v>404468.75</v>
      </c>
      <c r="S4278" s="14">
        <f t="shared" si="69"/>
        <v>-404468.75</v>
      </c>
      <c r="T4278" s="14"/>
      <c r="U4278" s="14"/>
      <c r="V4278" s="14"/>
      <c r="W4278" s="14"/>
      <c r="X4278" s="14"/>
      <c r="Y4278" s="14"/>
      <c r="Z4278" s="14"/>
      <c r="AA4278" s="14"/>
      <c r="AB4278" s="14"/>
      <c r="AC4278" s="14"/>
      <c r="AD4278" s="14"/>
      <c r="AE4278" s="14"/>
      <c r="AF4278" s="14"/>
      <c r="AG4278" s="14"/>
      <c r="AH4278" s="14"/>
      <c r="AI4278" s="14"/>
      <c r="AJ4278" s="14"/>
      <c r="AK4278" s="14"/>
      <c r="AL4278" s="14"/>
    </row>
    <row r="4279" spans="1:38">
      <c r="A4279" s="14"/>
      <c r="B4279" s="14"/>
      <c r="C4279" s="14"/>
      <c r="D4279" s="14"/>
      <c r="E4279" s="14"/>
      <c r="F4279" s="14"/>
      <c r="G4279" s="14"/>
      <c r="H4279" s="14"/>
      <c r="I4279" s="14"/>
      <c r="J4279" s="14"/>
      <c r="K4279" s="14"/>
      <c r="L4279" s="14"/>
      <c r="M4279" s="14"/>
      <c r="N4279" s="14"/>
      <c r="O4279" s="14"/>
      <c r="Q4279" s="14" t="str">
        <f>IF(moras!H4271="SI", moras!C4271, "")</f>
        <v/>
      </c>
      <c r="R4279" s="14">
        <f>IF(moras!H4271="NO", moras!C4271, "")</f>
        <v>279111</v>
      </c>
      <c r="S4279" s="14">
        <f t="shared" si="69"/>
        <v>-279111</v>
      </c>
      <c r="T4279" s="14"/>
      <c r="U4279" s="14"/>
      <c r="V4279" s="14"/>
      <c r="W4279" s="14"/>
      <c r="X4279" s="14"/>
      <c r="Y4279" s="14"/>
      <c r="Z4279" s="14"/>
      <c r="AA4279" s="14"/>
      <c r="AB4279" s="14"/>
      <c r="AC4279" s="14"/>
      <c r="AD4279" s="14"/>
      <c r="AE4279" s="14"/>
      <c r="AF4279" s="14"/>
      <c r="AG4279" s="14"/>
      <c r="AH4279" s="14"/>
      <c r="AI4279" s="14"/>
      <c r="AJ4279" s="14"/>
      <c r="AK4279" s="14"/>
      <c r="AL4279" s="14"/>
    </row>
    <row r="4280" spans="1:38">
      <c r="A4280" s="14"/>
      <c r="B4280" s="14"/>
      <c r="C4280" s="14"/>
      <c r="D4280" s="14"/>
      <c r="E4280" s="14"/>
      <c r="F4280" s="14"/>
      <c r="G4280" s="14"/>
      <c r="H4280" s="14"/>
      <c r="I4280" s="14"/>
      <c r="J4280" s="14"/>
      <c r="K4280" s="14"/>
      <c r="L4280" s="14"/>
      <c r="M4280" s="14"/>
      <c r="N4280" s="14"/>
      <c r="O4280" s="14"/>
      <c r="Q4280" s="14" t="str">
        <f>IF(moras!H4272="SI", moras!C4272, "")</f>
        <v/>
      </c>
      <c r="R4280" s="14">
        <f>IF(moras!H4272="NO", moras!C4272, "")</f>
        <v>778719</v>
      </c>
      <c r="S4280" s="14">
        <f t="shared" si="69"/>
        <v>-778719</v>
      </c>
      <c r="T4280" s="14"/>
      <c r="U4280" s="14"/>
      <c r="V4280" s="14"/>
      <c r="W4280" s="14"/>
      <c r="X4280" s="14"/>
      <c r="Y4280" s="14"/>
      <c r="Z4280" s="14"/>
      <c r="AA4280" s="14"/>
      <c r="AB4280" s="14"/>
      <c r="AC4280" s="14"/>
      <c r="AD4280" s="14"/>
      <c r="AE4280" s="14"/>
      <c r="AF4280" s="14"/>
      <c r="AG4280" s="14"/>
      <c r="AH4280" s="14"/>
      <c r="AI4280" s="14"/>
      <c r="AJ4280" s="14"/>
      <c r="AK4280" s="14"/>
      <c r="AL4280" s="14"/>
    </row>
    <row r="4281" spans="1:38">
      <c r="A4281" s="14"/>
      <c r="B4281" s="14"/>
      <c r="C4281" s="14"/>
      <c r="D4281" s="14"/>
      <c r="E4281" s="14"/>
      <c r="F4281" s="14"/>
      <c r="G4281" s="14"/>
      <c r="H4281" s="14"/>
      <c r="I4281" s="14"/>
      <c r="J4281" s="14"/>
      <c r="K4281" s="14"/>
      <c r="L4281" s="14"/>
      <c r="M4281" s="14"/>
      <c r="N4281" s="14"/>
      <c r="O4281" s="14"/>
      <c r="Q4281" s="14" t="str">
        <f>IF(moras!H4273="SI", moras!C4273, "")</f>
        <v/>
      </c>
      <c r="R4281" s="14">
        <f>IF(moras!H4273="NO", moras!C4273, "")</f>
        <v>600000</v>
      </c>
      <c r="S4281" s="14">
        <f t="shared" si="69"/>
        <v>-600000</v>
      </c>
      <c r="T4281" s="14"/>
      <c r="U4281" s="14"/>
      <c r="V4281" s="14"/>
      <c r="W4281" s="14"/>
      <c r="X4281" s="14"/>
      <c r="Y4281" s="14"/>
      <c r="Z4281" s="14"/>
      <c r="AA4281" s="14"/>
      <c r="AB4281" s="14"/>
      <c r="AC4281" s="14"/>
      <c r="AD4281" s="14"/>
      <c r="AE4281" s="14"/>
      <c r="AF4281" s="14"/>
      <c r="AG4281" s="14"/>
      <c r="AH4281" s="14"/>
      <c r="AI4281" s="14"/>
      <c r="AJ4281" s="14"/>
      <c r="AK4281" s="14"/>
      <c r="AL4281" s="14"/>
    </row>
    <row r="4282" spans="1:38">
      <c r="A4282" s="14"/>
      <c r="B4282" s="14"/>
      <c r="C4282" s="14"/>
      <c r="D4282" s="14"/>
      <c r="E4282" s="14"/>
      <c r="F4282" s="14"/>
      <c r="G4282" s="14"/>
      <c r="H4282" s="14"/>
      <c r="I4282" s="14"/>
      <c r="J4282" s="14"/>
      <c r="K4282" s="14"/>
      <c r="L4282" s="14"/>
      <c r="M4282" s="14"/>
      <c r="N4282" s="14"/>
      <c r="O4282" s="14"/>
      <c r="Q4282" s="14" t="str">
        <f>IF(moras!H4274="SI", moras!C4274, "")</f>
        <v/>
      </c>
      <c r="R4282" s="14">
        <f>IF(moras!H4274="NO", moras!C4274, "")</f>
        <v>800000</v>
      </c>
      <c r="S4282" s="14">
        <f t="shared" si="69"/>
        <v>-800000</v>
      </c>
      <c r="T4282" s="14"/>
      <c r="U4282" s="14"/>
      <c r="V4282" s="14"/>
      <c r="W4282" s="14"/>
      <c r="X4282" s="14"/>
      <c r="Y4282" s="14"/>
      <c r="Z4282" s="14"/>
      <c r="AA4282" s="14"/>
      <c r="AB4282" s="14"/>
      <c r="AC4282" s="14"/>
      <c r="AD4282" s="14"/>
      <c r="AE4282" s="14"/>
      <c r="AF4282" s="14"/>
      <c r="AG4282" s="14"/>
      <c r="AH4282" s="14"/>
      <c r="AI4282" s="14"/>
      <c r="AJ4282" s="14"/>
      <c r="AK4282" s="14"/>
      <c r="AL4282" s="14"/>
    </row>
    <row r="4283" spans="1:38">
      <c r="A4283" s="14"/>
      <c r="B4283" s="14"/>
      <c r="C4283" s="14"/>
      <c r="D4283" s="14"/>
      <c r="E4283" s="14"/>
      <c r="F4283" s="14"/>
      <c r="G4283" s="14"/>
      <c r="H4283" s="14"/>
      <c r="I4283" s="14"/>
      <c r="J4283" s="14"/>
      <c r="K4283" s="14"/>
      <c r="L4283" s="14"/>
      <c r="M4283" s="14"/>
      <c r="N4283" s="14"/>
      <c r="O4283" s="14"/>
      <c r="Q4283" s="14" t="str">
        <f>IF(moras!H4275="SI", moras!C4275, "")</f>
        <v/>
      </c>
      <c r="R4283" s="14">
        <f>IF(moras!H4275="NO", moras!C4275, "")</f>
        <v>439012</v>
      </c>
      <c r="S4283" s="14">
        <f t="shared" si="69"/>
        <v>-439012</v>
      </c>
      <c r="T4283" s="14"/>
      <c r="U4283" s="14"/>
      <c r="V4283" s="14"/>
      <c r="W4283" s="14"/>
      <c r="X4283" s="14"/>
      <c r="Y4283" s="14"/>
      <c r="Z4283" s="14"/>
      <c r="AA4283" s="14"/>
      <c r="AB4283" s="14"/>
      <c r="AC4283" s="14"/>
      <c r="AD4283" s="14"/>
      <c r="AE4283" s="14"/>
      <c r="AF4283" s="14"/>
      <c r="AG4283" s="14"/>
      <c r="AH4283" s="14"/>
      <c r="AI4283" s="14"/>
      <c r="AJ4283" s="14"/>
      <c r="AK4283" s="14"/>
      <c r="AL4283" s="14"/>
    </row>
    <row r="4284" spans="1:38">
      <c r="A4284" s="14"/>
      <c r="B4284" s="14"/>
      <c r="C4284" s="14"/>
      <c r="D4284" s="14"/>
      <c r="E4284" s="14"/>
      <c r="F4284" s="14"/>
      <c r="G4284" s="14"/>
      <c r="H4284" s="14"/>
      <c r="I4284" s="14"/>
      <c r="J4284" s="14"/>
      <c r="K4284" s="14"/>
      <c r="L4284" s="14"/>
      <c r="M4284" s="14"/>
      <c r="N4284" s="14"/>
      <c r="O4284" s="14"/>
      <c r="Q4284" s="14" t="str">
        <f>IF(moras!H4276="SI", moras!C4276, "")</f>
        <v/>
      </c>
      <c r="R4284" s="14">
        <f>IF(moras!H4276="NO", moras!C4276, "")</f>
        <v>657814.80000000005</v>
      </c>
      <c r="S4284" s="14">
        <f t="shared" si="69"/>
        <v>-657814.80000000005</v>
      </c>
      <c r="T4284" s="14"/>
      <c r="U4284" s="14"/>
      <c r="V4284" s="14"/>
      <c r="W4284" s="14"/>
      <c r="X4284" s="14"/>
      <c r="Y4284" s="14"/>
      <c r="Z4284" s="14"/>
      <c r="AA4284" s="14"/>
      <c r="AB4284" s="14"/>
      <c r="AC4284" s="14"/>
      <c r="AD4284" s="14"/>
      <c r="AE4284" s="14"/>
      <c r="AF4284" s="14"/>
      <c r="AG4284" s="14"/>
      <c r="AH4284" s="14"/>
      <c r="AI4284" s="14"/>
      <c r="AJ4284" s="14"/>
      <c r="AK4284" s="14"/>
      <c r="AL4284" s="14"/>
    </row>
    <row r="4285" spans="1:38">
      <c r="A4285" s="14"/>
      <c r="B4285" s="14"/>
      <c r="C4285" s="14"/>
      <c r="D4285" s="14"/>
      <c r="E4285" s="14"/>
      <c r="F4285" s="14"/>
      <c r="G4285" s="14"/>
      <c r="H4285" s="14"/>
      <c r="I4285" s="14"/>
      <c r="J4285" s="14"/>
      <c r="K4285" s="14"/>
      <c r="L4285" s="14"/>
      <c r="M4285" s="14"/>
      <c r="N4285" s="14"/>
      <c r="O4285" s="14"/>
      <c r="Q4285" s="14" t="str">
        <f>IF(moras!H4277="SI", moras!C4277, "")</f>
        <v/>
      </c>
      <c r="R4285" s="14">
        <f>IF(moras!H4277="NO", moras!C4277, "")</f>
        <v>361976.88</v>
      </c>
      <c r="S4285" s="14">
        <f t="shared" si="69"/>
        <v>-361976.88</v>
      </c>
      <c r="T4285" s="14"/>
      <c r="U4285" s="14"/>
      <c r="V4285" s="14"/>
      <c r="W4285" s="14"/>
      <c r="X4285" s="14"/>
      <c r="Y4285" s="14"/>
      <c r="Z4285" s="14"/>
      <c r="AA4285" s="14"/>
      <c r="AB4285" s="14"/>
      <c r="AC4285" s="14"/>
      <c r="AD4285" s="14"/>
      <c r="AE4285" s="14"/>
      <c r="AF4285" s="14"/>
      <c r="AG4285" s="14"/>
      <c r="AH4285" s="14"/>
      <c r="AI4285" s="14"/>
      <c r="AJ4285" s="14"/>
      <c r="AK4285" s="14"/>
      <c r="AL4285" s="14"/>
    </row>
    <row r="4286" spans="1:38">
      <c r="A4286" s="14"/>
      <c r="B4286" s="14"/>
      <c r="C4286" s="14"/>
      <c r="D4286" s="14"/>
      <c r="E4286" s="14"/>
      <c r="F4286" s="14"/>
      <c r="G4286" s="14"/>
      <c r="H4286" s="14"/>
      <c r="I4286" s="14"/>
      <c r="J4286" s="14"/>
      <c r="K4286" s="14"/>
      <c r="L4286" s="14"/>
      <c r="M4286" s="14"/>
      <c r="N4286" s="14"/>
      <c r="O4286" s="14"/>
      <c r="Q4286" s="14" t="str">
        <f>IF(moras!H4278="SI", moras!C4278, "")</f>
        <v/>
      </c>
      <c r="R4286" s="14">
        <f>IF(moras!H4278="NO", moras!C4278, "")</f>
        <v>307891.19</v>
      </c>
      <c r="S4286" s="14">
        <f t="shared" si="69"/>
        <v>-307891.19</v>
      </c>
      <c r="T4286" s="14"/>
      <c r="U4286" s="14"/>
      <c r="V4286" s="14"/>
      <c r="W4286" s="14"/>
      <c r="X4286" s="14"/>
      <c r="Y4286" s="14"/>
      <c r="Z4286" s="14"/>
      <c r="AA4286" s="14"/>
      <c r="AB4286" s="14"/>
      <c r="AC4286" s="14"/>
      <c r="AD4286" s="14"/>
      <c r="AE4286" s="14"/>
      <c r="AF4286" s="14"/>
      <c r="AG4286" s="14"/>
      <c r="AH4286" s="14"/>
      <c r="AI4286" s="14"/>
      <c r="AJ4286" s="14"/>
      <c r="AK4286" s="14"/>
      <c r="AL4286" s="14"/>
    </row>
    <row r="4287" spans="1:38">
      <c r="A4287" s="14"/>
      <c r="B4287" s="14"/>
      <c r="C4287" s="14"/>
      <c r="D4287" s="14"/>
      <c r="E4287" s="14"/>
      <c r="F4287" s="14"/>
      <c r="G4287" s="14"/>
      <c r="H4287" s="14"/>
      <c r="I4287" s="14"/>
      <c r="J4287" s="14"/>
      <c r="K4287" s="14"/>
      <c r="L4287" s="14"/>
      <c r="M4287" s="14"/>
      <c r="N4287" s="14"/>
      <c r="O4287" s="14"/>
      <c r="Q4287" s="14" t="str">
        <f>IF(moras!H4279="SI", moras!C4279, "")</f>
        <v/>
      </c>
      <c r="R4287" s="14">
        <f>IF(moras!H4279="NO", moras!C4279, "")</f>
        <v>403463</v>
      </c>
      <c r="S4287" s="14">
        <f t="shared" si="69"/>
        <v>-403463</v>
      </c>
      <c r="T4287" s="14"/>
      <c r="U4287" s="14"/>
      <c r="V4287" s="14"/>
      <c r="W4287" s="14"/>
      <c r="X4287" s="14"/>
      <c r="Y4287" s="14"/>
      <c r="Z4287" s="14"/>
      <c r="AA4287" s="14"/>
      <c r="AB4287" s="14"/>
      <c r="AC4287" s="14"/>
      <c r="AD4287" s="14"/>
      <c r="AE4287" s="14"/>
      <c r="AF4287" s="14"/>
      <c r="AG4287" s="14"/>
      <c r="AH4287" s="14"/>
      <c r="AI4287" s="14"/>
      <c r="AJ4287" s="14"/>
      <c r="AK4287" s="14"/>
      <c r="AL4287" s="14"/>
    </row>
    <row r="4288" spans="1:38">
      <c r="A4288" s="14"/>
      <c r="B4288" s="14"/>
      <c r="C4288" s="14"/>
      <c r="D4288" s="14"/>
      <c r="E4288" s="14"/>
      <c r="F4288" s="14"/>
      <c r="G4288" s="14"/>
      <c r="H4288" s="14"/>
      <c r="I4288" s="14"/>
      <c r="J4288" s="14"/>
      <c r="K4288" s="14"/>
      <c r="L4288" s="14"/>
      <c r="M4288" s="14"/>
      <c r="N4288" s="14"/>
      <c r="O4288" s="14"/>
      <c r="Q4288" s="14" t="str">
        <f>IF(moras!H4280="SI", moras!C4280, "")</f>
        <v/>
      </c>
      <c r="R4288" s="14">
        <f>IF(moras!H4280="NO", moras!C4280, "")</f>
        <v>1632939</v>
      </c>
      <c r="S4288" s="14">
        <f t="shared" si="69"/>
        <v>-1632939</v>
      </c>
      <c r="T4288" s="14"/>
      <c r="U4288" s="14"/>
      <c r="V4288" s="14"/>
      <c r="W4288" s="14"/>
      <c r="X4288" s="14"/>
      <c r="Y4288" s="14"/>
      <c r="Z4288" s="14"/>
      <c r="AA4288" s="14"/>
      <c r="AB4288" s="14"/>
      <c r="AC4288" s="14"/>
      <c r="AD4288" s="14"/>
      <c r="AE4288" s="14"/>
      <c r="AF4288" s="14"/>
      <c r="AG4288" s="14"/>
      <c r="AH4288" s="14"/>
      <c r="AI4288" s="14"/>
      <c r="AJ4288" s="14"/>
      <c r="AK4288" s="14"/>
      <c r="AL4288" s="14"/>
    </row>
    <row r="4289" spans="1:38">
      <c r="A4289" s="14"/>
      <c r="B4289" s="14"/>
      <c r="C4289" s="14"/>
      <c r="D4289" s="14"/>
      <c r="E4289" s="14"/>
      <c r="F4289" s="14"/>
      <c r="G4289" s="14"/>
      <c r="H4289" s="14"/>
      <c r="I4289" s="14"/>
      <c r="J4289" s="14"/>
      <c r="K4289" s="14"/>
      <c r="L4289" s="14"/>
      <c r="M4289" s="14"/>
      <c r="N4289" s="14"/>
      <c r="O4289" s="14"/>
      <c r="Q4289" s="14" t="str">
        <f>IF(moras!H4281="SI", moras!C4281, "")</f>
        <v/>
      </c>
      <c r="R4289" s="14">
        <f>IF(moras!H4281="NO", moras!C4281, "")</f>
        <v>360420</v>
      </c>
      <c r="S4289" s="14">
        <f t="shared" si="69"/>
        <v>-360420</v>
      </c>
      <c r="T4289" s="14"/>
      <c r="U4289" s="14"/>
      <c r="V4289" s="14"/>
      <c r="W4289" s="14"/>
      <c r="X4289" s="14"/>
      <c r="Y4289" s="14"/>
      <c r="Z4289" s="14"/>
      <c r="AA4289" s="14"/>
      <c r="AB4289" s="14"/>
      <c r="AC4289" s="14"/>
      <c r="AD4289" s="14"/>
      <c r="AE4289" s="14"/>
      <c r="AF4289" s="14"/>
      <c r="AG4289" s="14"/>
      <c r="AH4289" s="14"/>
      <c r="AI4289" s="14"/>
      <c r="AJ4289" s="14"/>
      <c r="AK4289" s="14"/>
      <c r="AL4289" s="14"/>
    </row>
    <row r="4290" spans="1:38">
      <c r="A4290" s="14"/>
      <c r="B4290" s="14"/>
      <c r="C4290" s="14"/>
      <c r="D4290" s="14"/>
      <c r="E4290" s="14"/>
      <c r="F4290" s="14"/>
      <c r="G4290" s="14"/>
      <c r="H4290" s="14"/>
      <c r="I4290" s="14"/>
      <c r="J4290" s="14"/>
      <c r="K4290" s="14"/>
      <c r="L4290" s="14"/>
      <c r="M4290" s="14"/>
      <c r="N4290" s="14"/>
      <c r="O4290" s="14"/>
      <c r="Q4290" s="14" t="str">
        <f>IF(moras!H4282="SI", moras!C4282, "")</f>
        <v/>
      </c>
      <c r="R4290" s="14">
        <f>IF(moras!H4282="NO", moras!C4282, "")</f>
        <v>425043.83</v>
      </c>
      <c r="S4290" s="14">
        <f t="shared" si="69"/>
        <v>-425043.83</v>
      </c>
      <c r="T4290" s="14"/>
      <c r="U4290" s="14"/>
      <c r="V4290" s="14"/>
      <c r="W4290" s="14"/>
      <c r="X4290" s="14"/>
      <c r="Y4290" s="14"/>
      <c r="Z4290" s="14"/>
      <c r="AA4290" s="14"/>
      <c r="AB4290" s="14"/>
      <c r="AC4290" s="14"/>
      <c r="AD4290" s="14"/>
      <c r="AE4290" s="14"/>
      <c r="AF4290" s="14"/>
      <c r="AG4290" s="14"/>
      <c r="AH4290" s="14"/>
      <c r="AI4290" s="14"/>
      <c r="AJ4290" s="14"/>
      <c r="AK4290" s="14"/>
      <c r="AL4290" s="14"/>
    </row>
    <row r="4291" spans="1:38">
      <c r="A4291" s="14"/>
      <c r="B4291" s="14"/>
      <c r="C4291" s="14"/>
      <c r="D4291" s="14"/>
      <c r="E4291" s="14"/>
      <c r="F4291" s="14"/>
      <c r="G4291" s="14"/>
      <c r="H4291" s="14"/>
      <c r="I4291" s="14"/>
      <c r="J4291" s="14"/>
      <c r="K4291" s="14"/>
      <c r="L4291" s="14"/>
      <c r="M4291" s="14"/>
      <c r="N4291" s="14"/>
      <c r="O4291" s="14"/>
      <c r="Q4291" s="14" t="str">
        <f>IF(moras!H4283="SI", moras!C4283, "")</f>
        <v/>
      </c>
      <c r="R4291" s="14">
        <f>IF(moras!H4283="NO", moras!C4283, "")</f>
        <v>204000</v>
      </c>
      <c r="S4291" s="14">
        <f t="shared" si="69"/>
        <v>-204000</v>
      </c>
      <c r="T4291" s="14"/>
      <c r="U4291" s="14"/>
      <c r="V4291" s="14"/>
      <c r="W4291" s="14"/>
      <c r="X4291" s="14"/>
      <c r="Y4291" s="14"/>
      <c r="Z4291" s="14"/>
      <c r="AA4291" s="14"/>
      <c r="AB4291" s="14"/>
      <c r="AC4291" s="14"/>
      <c r="AD4291" s="14"/>
      <c r="AE4291" s="14"/>
      <c r="AF4291" s="14"/>
      <c r="AG4291" s="14"/>
      <c r="AH4291" s="14"/>
      <c r="AI4291" s="14"/>
      <c r="AJ4291" s="14"/>
      <c r="AK4291" s="14"/>
      <c r="AL4291" s="14"/>
    </row>
    <row r="4292" spans="1:38">
      <c r="A4292" s="14"/>
      <c r="B4292" s="14"/>
      <c r="C4292" s="14"/>
      <c r="D4292" s="14"/>
      <c r="E4292" s="14"/>
      <c r="F4292" s="14"/>
      <c r="G4292" s="14"/>
      <c r="H4292" s="14"/>
      <c r="I4292" s="14"/>
      <c r="J4292" s="14"/>
      <c r="K4292" s="14"/>
      <c r="L4292" s="14"/>
      <c r="M4292" s="14"/>
      <c r="N4292" s="14"/>
      <c r="O4292" s="14"/>
      <c r="Q4292" s="14" t="str">
        <f>IF(moras!H4284="SI", moras!C4284, "")</f>
        <v/>
      </c>
      <c r="R4292" s="14">
        <f>IF(moras!H4284="NO", moras!C4284, "")</f>
        <v>330000</v>
      </c>
      <c r="S4292" s="14">
        <f t="shared" si="69"/>
        <v>-330000</v>
      </c>
      <c r="T4292" s="14"/>
      <c r="U4292" s="14"/>
      <c r="V4292" s="14"/>
      <c r="W4292" s="14"/>
      <c r="X4292" s="14"/>
      <c r="Y4292" s="14"/>
      <c r="Z4292" s="14"/>
      <c r="AA4292" s="14"/>
      <c r="AB4292" s="14"/>
      <c r="AC4292" s="14"/>
      <c r="AD4292" s="14"/>
      <c r="AE4292" s="14"/>
      <c r="AF4292" s="14"/>
      <c r="AG4292" s="14"/>
      <c r="AH4292" s="14"/>
      <c r="AI4292" s="14"/>
      <c r="AJ4292" s="14"/>
      <c r="AK4292" s="14"/>
      <c r="AL4292" s="14"/>
    </row>
    <row r="4293" spans="1:38">
      <c r="A4293" s="14"/>
      <c r="B4293" s="14"/>
      <c r="C4293" s="14"/>
      <c r="D4293" s="14"/>
      <c r="E4293" s="14"/>
      <c r="F4293" s="14"/>
      <c r="G4293" s="14"/>
      <c r="H4293" s="14"/>
      <c r="I4293" s="14"/>
      <c r="J4293" s="14"/>
      <c r="K4293" s="14"/>
      <c r="L4293" s="14"/>
      <c r="M4293" s="14"/>
      <c r="N4293" s="14"/>
      <c r="O4293" s="14"/>
      <c r="Q4293" s="14" t="str">
        <f>IF(moras!H4285="SI", moras!C4285, "")</f>
        <v/>
      </c>
      <c r="R4293" s="14">
        <f>IF(moras!H4285="NO", moras!C4285, "")</f>
        <v>150000</v>
      </c>
      <c r="S4293" s="14">
        <f t="shared" si="69"/>
        <v>-150000</v>
      </c>
      <c r="T4293" s="14"/>
      <c r="U4293" s="14"/>
      <c r="V4293" s="14"/>
      <c r="W4293" s="14"/>
      <c r="X4293" s="14"/>
      <c r="Y4293" s="14"/>
      <c r="Z4293" s="14"/>
      <c r="AA4293" s="14"/>
      <c r="AB4293" s="14"/>
      <c r="AC4293" s="14"/>
      <c r="AD4293" s="14"/>
      <c r="AE4293" s="14"/>
      <c r="AF4293" s="14"/>
      <c r="AG4293" s="14"/>
      <c r="AH4293" s="14"/>
      <c r="AI4293" s="14"/>
      <c r="AJ4293" s="14"/>
      <c r="AK4293" s="14"/>
      <c r="AL4293" s="14"/>
    </row>
    <row r="4294" spans="1:38">
      <c r="A4294" s="14"/>
      <c r="B4294" s="14"/>
      <c r="C4294" s="14"/>
      <c r="D4294" s="14"/>
      <c r="E4294" s="14"/>
      <c r="F4294" s="14"/>
      <c r="G4294" s="14"/>
      <c r="H4294" s="14"/>
      <c r="I4294" s="14"/>
      <c r="J4294" s="14"/>
      <c r="K4294" s="14"/>
      <c r="L4294" s="14"/>
      <c r="M4294" s="14"/>
      <c r="N4294" s="14"/>
      <c r="O4294" s="14"/>
      <c r="Q4294" s="14" t="str">
        <f>IF(moras!H4286="SI", moras!C4286, "")</f>
        <v/>
      </c>
      <c r="R4294" s="14">
        <f>IF(moras!H4286="NO", moras!C4286, "")</f>
        <v>362274</v>
      </c>
      <c r="S4294" s="14">
        <f t="shared" si="69"/>
        <v>-362274</v>
      </c>
      <c r="T4294" s="14"/>
      <c r="U4294" s="14"/>
      <c r="V4294" s="14"/>
      <c r="W4294" s="14"/>
      <c r="X4294" s="14"/>
      <c r="Y4294" s="14"/>
      <c r="Z4294" s="14"/>
      <c r="AA4294" s="14"/>
      <c r="AB4294" s="14"/>
      <c r="AC4294" s="14"/>
      <c r="AD4294" s="14"/>
      <c r="AE4294" s="14"/>
      <c r="AF4294" s="14"/>
      <c r="AG4294" s="14"/>
      <c r="AH4294" s="14"/>
      <c r="AI4294" s="14"/>
      <c r="AJ4294" s="14"/>
      <c r="AK4294" s="14"/>
      <c r="AL4294" s="14"/>
    </row>
    <row r="4295" spans="1:38">
      <c r="A4295" s="14"/>
      <c r="B4295" s="14"/>
      <c r="C4295" s="14"/>
      <c r="D4295" s="14"/>
      <c r="E4295" s="14"/>
      <c r="F4295" s="14"/>
      <c r="G4295" s="14"/>
      <c r="H4295" s="14"/>
      <c r="I4295" s="14"/>
      <c r="J4295" s="14"/>
      <c r="K4295" s="14"/>
      <c r="L4295" s="14"/>
      <c r="M4295" s="14"/>
      <c r="N4295" s="14"/>
      <c r="O4295" s="14"/>
      <c r="Q4295" s="14" t="str">
        <f>IF(moras!H4287="SI", moras!C4287, "")</f>
        <v/>
      </c>
      <c r="R4295" s="14">
        <f>IF(moras!H4287="NO", moras!C4287, "")</f>
        <v>79749</v>
      </c>
      <c r="S4295" s="14">
        <f t="shared" si="69"/>
        <v>-79749</v>
      </c>
      <c r="T4295" s="14"/>
      <c r="U4295" s="14"/>
      <c r="V4295" s="14"/>
      <c r="W4295" s="14"/>
      <c r="X4295" s="14"/>
      <c r="Y4295" s="14"/>
      <c r="Z4295" s="14"/>
      <c r="AA4295" s="14"/>
      <c r="AB4295" s="14"/>
      <c r="AC4295" s="14"/>
      <c r="AD4295" s="14"/>
      <c r="AE4295" s="14"/>
      <c r="AF4295" s="14"/>
      <c r="AG4295" s="14"/>
      <c r="AH4295" s="14"/>
      <c r="AI4295" s="14"/>
      <c r="AJ4295" s="14"/>
      <c r="AK4295" s="14"/>
      <c r="AL4295" s="14"/>
    </row>
    <row r="4296" spans="1:38">
      <c r="A4296" s="14"/>
      <c r="B4296" s="14"/>
      <c r="C4296" s="14"/>
      <c r="D4296" s="14"/>
      <c r="E4296" s="14"/>
      <c r="F4296" s="14"/>
      <c r="G4296" s="14"/>
      <c r="H4296" s="14"/>
      <c r="I4296" s="14"/>
      <c r="J4296" s="14"/>
      <c r="K4296" s="14"/>
      <c r="L4296" s="14"/>
      <c r="M4296" s="14"/>
      <c r="N4296" s="14"/>
      <c r="O4296" s="14"/>
      <c r="Q4296" s="14" t="str">
        <f>IF(moras!H4288="SI", moras!C4288, "")</f>
        <v/>
      </c>
      <c r="R4296" s="14">
        <f>IF(moras!H4288="NO", moras!C4288, "")</f>
        <v>1777096.7</v>
      </c>
      <c r="S4296" s="14">
        <f t="shared" si="69"/>
        <v>-1777096.7</v>
      </c>
      <c r="T4296" s="14"/>
      <c r="U4296" s="14"/>
      <c r="V4296" s="14"/>
      <c r="W4296" s="14"/>
      <c r="X4296" s="14"/>
      <c r="Y4296" s="14"/>
      <c r="Z4296" s="14"/>
      <c r="AA4296" s="14"/>
      <c r="AB4296" s="14"/>
      <c r="AC4296" s="14"/>
      <c r="AD4296" s="14"/>
      <c r="AE4296" s="14"/>
      <c r="AF4296" s="14"/>
      <c r="AG4296" s="14"/>
      <c r="AH4296" s="14"/>
      <c r="AI4296" s="14"/>
      <c r="AJ4296" s="14"/>
      <c r="AK4296" s="14"/>
      <c r="AL4296" s="14"/>
    </row>
    <row r="4297" spans="1:38">
      <c r="A4297" s="14"/>
      <c r="B4297" s="14"/>
      <c r="C4297" s="14"/>
      <c r="D4297" s="14"/>
      <c r="E4297" s="14"/>
      <c r="F4297" s="14"/>
      <c r="G4297" s="14"/>
      <c r="H4297" s="14"/>
      <c r="I4297" s="14"/>
      <c r="J4297" s="14"/>
      <c r="K4297" s="14"/>
      <c r="L4297" s="14"/>
      <c r="M4297" s="14"/>
      <c r="N4297" s="14"/>
      <c r="O4297" s="14"/>
      <c r="Q4297" s="14" t="str">
        <f>IF(moras!H4289="SI", moras!C4289, "")</f>
        <v/>
      </c>
      <c r="R4297" s="14">
        <f>IF(moras!H4289="NO", moras!C4289, "")</f>
        <v>297045</v>
      </c>
      <c r="S4297" s="14">
        <f t="shared" si="69"/>
        <v>-297045</v>
      </c>
      <c r="T4297" s="14"/>
      <c r="U4297" s="14"/>
      <c r="V4297" s="14"/>
      <c r="W4297" s="14"/>
      <c r="X4297" s="14"/>
      <c r="Y4297" s="14"/>
      <c r="Z4297" s="14"/>
      <c r="AA4297" s="14"/>
      <c r="AB4297" s="14"/>
      <c r="AC4297" s="14"/>
      <c r="AD4297" s="14"/>
      <c r="AE4297" s="14"/>
      <c r="AF4297" s="14"/>
      <c r="AG4297" s="14"/>
      <c r="AH4297" s="14"/>
      <c r="AI4297" s="14"/>
      <c r="AJ4297" s="14"/>
      <c r="AK4297" s="14"/>
      <c r="AL4297" s="14"/>
    </row>
    <row r="4298" spans="1:38">
      <c r="A4298" s="14"/>
      <c r="B4298" s="14"/>
      <c r="C4298" s="14"/>
      <c r="D4298" s="14"/>
      <c r="E4298" s="14"/>
      <c r="F4298" s="14"/>
      <c r="G4298" s="14"/>
      <c r="H4298" s="14"/>
      <c r="I4298" s="14"/>
      <c r="J4298" s="14"/>
      <c r="K4298" s="14"/>
      <c r="L4298" s="14"/>
      <c r="M4298" s="14"/>
      <c r="N4298" s="14"/>
      <c r="O4298" s="14"/>
      <c r="Q4298" s="14" t="str">
        <f>IF(moras!H4290="SI", moras!C4290, "")</f>
        <v/>
      </c>
      <c r="R4298" s="14">
        <f>IF(moras!H4290="NO", moras!C4290, "")</f>
        <v>1751423.3</v>
      </c>
      <c r="S4298" s="14">
        <f t="shared" si="69"/>
        <v>-1751423.3</v>
      </c>
      <c r="T4298" s="14"/>
      <c r="U4298" s="14"/>
      <c r="V4298" s="14"/>
      <c r="W4298" s="14"/>
      <c r="X4298" s="14"/>
      <c r="Y4298" s="14"/>
      <c r="Z4298" s="14"/>
      <c r="AA4298" s="14"/>
      <c r="AB4298" s="14"/>
      <c r="AC4298" s="14"/>
      <c r="AD4298" s="14"/>
      <c r="AE4298" s="14"/>
      <c r="AF4298" s="14"/>
      <c r="AG4298" s="14"/>
      <c r="AH4298" s="14"/>
      <c r="AI4298" s="14"/>
      <c r="AJ4298" s="14"/>
      <c r="AK4298" s="14"/>
      <c r="AL4298" s="14"/>
    </row>
    <row r="4299" spans="1:38">
      <c r="A4299" s="14"/>
      <c r="B4299" s="14"/>
      <c r="C4299" s="14"/>
      <c r="D4299" s="14"/>
      <c r="E4299" s="14"/>
      <c r="F4299" s="14"/>
      <c r="G4299" s="14"/>
      <c r="H4299" s="14"/>
      <c r="I4299" s="14"/>
      <c r="J4299" s="14"/>
      <c r="K4299" s="14"/>
      <c r="L4299" s="14"/>
      <c r="M4299" s="14"/>
      <c r="N4299" s="14"/>
      <c r="O4299" s="14"/>
      <c r="Q4299" s="14" t="str">
        <f>IF(moras!H4291="SI", moras!C4291, "")</f>
        <v/>
      </c>
      <c r="R4299" s="14">
        <f>IF(moras!H4291="NO", moras!C4291, "")</f>
        <v>634480</v>
      </c>
      <c r="S4299" s="14">
        <f t="shared" ref="S4299:S4362" si="70">-R4299</f>
        <v>-634480</v>
      </c>
      <c r="T4299" s="14"/>
      <c r="U4299" s="14"/>
      <c r="V4299" s="14"/>
      <c r="W4299" s="14"/>
      <c r="X4299" s="14"/>
      <c r="Y4299" s="14"/>
      <c r="Z4299" s="14"/>
      <c r="AA4299" s="14"/>
      <c r="AB4299" s="14"/>
      <c r="AC4299" s="14"/>
      <c r="AD4299" s="14"/>
      <c r="AE4299" s="14"/>
      <c r="AF4299" s="14"/>
      <c r="AG4299" s="14"/>
      <c r="AH4299" s="14"/>
      <c r="AI4299" s="14"/>
      <c r="AJ4299" s="14"/>
      <c r="AK4299" s="14"/>
      <c r="AL4299" s="14"/>
    </row>
    <row r="4300" spans="1:38">
      <c r="A4300" s="14"/>
      <c r="B4300" s="14"/>
      <c r="C4300" s="14"/>
      <c r="D4300" s="14"/>
      <c r="E4300" s="14"/>
      <c r="F4300" s="14"/>
      <c r="G4300" s="14"/>
      <c r="H4300" s="14"/>
      <c r="I4300" s="14"/>
      <c r="J4300" s="14"/>
      <c r="K4300" s="14"/>
      <c r="L4300" s="14"/>
      <c r="M4300" s="14"/>
      <c r="N4300" s="14"/>
      <c r="O4300" s="14"/>
      <c r="Q4300" s="14" t="str">
        <f>IF(moras!H4292="SI", moras!C4292, "")</f>
        <v/>
      </c>
      <c r="R4300" s="14">
        <f>IF(moras!H4292="NO", moras!C4292, "")</f>
        <v>445567</v>
      </c>
      <c r="S4300" s="14">
        <f t="shared" si="70"/>
        <v>-445567</v>
      </c>
      <c r="T4300" s="14"/>
      <c r="U4300" s="14"/>
      <c r="V4300" s="14"/>
      <c r="W4300" s="14"/>
      <c r="X4300" s="14"/>
      <c r="Y4300" s="14"/>
      <c r="Z4300" s="14"/>
      <c r="AA4300" s="14"/>
      <c r="AB4300" s="14"/>
      <c r="AC4300" s="14"/>
      <c r="AD4300" s="14"/>
      <c r="AE4300" s="14"/>
      <c r="AF4300" s="14"/>
      <c r="AG4300" s="14"/>
      <c r="AH4300" s="14"/>
      <c r="AI4300" s="14"/>
      <c r="AJ4300" s="14"/>
      <c r="AK4300" s="14"/>
      <c r="AL4300" s="14"/>
    </row>
    <row r="4301" spans="1:38">
      <c r="A4301" s="14"/>
      <c r="B4301" s="14"/>
      <c r="C4301" s="14"/>
      <c r="D4301" s="14"/>
      <c r="E4301" s="14"/>
      <c r="F4301" s="14"/>
      <c r="G4301" s="14"/>
      <c r="H4301" s="14"/>
      <c r="I4301" s="14"/>
      <c r="J4301" s="14"/>
      <c r="K4301" s="14"/>
      <c r="L4301" s="14"/>
      <c r="M4301" s="14"/>
      <c r="N4301" s="14"/>
      <c r="O4301" s="14"/>
      <c r="Q4301" s="14">
        <f>IF(moras!H4293="SI", moras!C4293, "")</f>
        <v>359544.28</v>
      </c>
      <c r="R4301" s="14" t="str">
        <f>IF(moras!H4293="NO", moras!C4293, "")</f>
        <v/>
      </c>
      <c r="S4301" s="14" t="e">
        <f t="shared" si="70"/>
        <v>#VALUE!</v>
      </c>
      <c r="T4301" s="14"/>
      <c r="U4301" s="14"/>
      <c r="V4301" s="14"/>
      <c r="W4301" s="14"/>
      <c r="X4301" s="14"/>
      <c r="Y4301" s="14"/>
      <c r="Z4301" s="14"/>
      <c r="AA4301" s="14"/>
      <c r="AB4301" s="14"/>
      <c r="AC4301" s="14"/>
      <c r="AD4301" s="14"/>
      <c r="AE4301" s="14"/>
      <c r="AF4301" s="14"/>
      <c r="AG4301" s="14"/>
      <c r="AH4301" s="14"/>
      <c r="AI4301" s="14"/>
      <c r="AJ4301" s="14"/>
      <c r="AK4301" s="14"/>
      <c r="AL4301" s="14"/>
    </row>
    <row r="4302" spans="1:38">
      <c r="A4302" s="14"/>
      <c r="B4302" s="14"/>
      <c r="C4302" s="14"/>
      <c r="D4302" s="14"/>
      <c r="E4302" s="14"/>
      <c r="F4302" s="14"/>
      <c r="G4302" s="14"/>
      <c r="H4302" s="14"/>
      <c r="I4302" s="14"/>
      <c r="J4302" s="14"/>
      <c r="K4302" s="14"/>
      <c r="L4302" s="14"/>
      <c r="M4302" s="14"/>
      <c r="N4302" s="14"/>
      <c r="O4302" s="14"/>
      <c r="Q4302" s="14" t="str">
        <f>IF(moras!H4294="SI", moras!C4294, "")</f>
        <v/>
      </c>
      <c r="R4302" s="14">
        <f>IF(moras!H4294="NO", moras!C4294, "")</f>
        <v>315617</v>
      </c>
      <c r="S4302" s="14">
        <f t="shared" si="70"/>
        <v>-315617</v>
      </c>
      <c r="T4302" s="14"/>
      <c r="U4302" s="14"/>
      <c r="V4302" s="14"/>
      <c r="W4302" s="14"/>
      <c r="X4302" s="14"/>
      <c r="Y4302" s="14"/>
      <c r="Z4302" s="14"/>
      <c r="AA4302" s="14"/>
      <c r="AB4302" s="14"/>
      <c r="AC4302" s="14"/>
      <c r="AD4302" s="14"/>
      <c r="AE4302" s="14"/>
      <c r="AF4302" s="14"/>
      <c r="AG4302" s="14"/>
      <c r="AH4302" s="14"/>
      <c r="AI4302" s="14"/>
      <c r="AJ4302" s="14"/>
      <c r="AK4302" s="14"/>
      <c r="AL4302" s="14"/>
    </row>
    <row r="4303" spans="1:38">
      <c r="A4303" s="14"/>
      <c r="B4303" s="14"/>
      <c r="C4303" s="14"/>
      <c r="D4303" s="14"/>
      <c r="E4303" s="14"/>
      <c r="F4303" s="14"/>
      <c r="G4303" s="14"/>
      <c r="H4303" s="14"/>
      <c r="I4303" s="14"/>
      <c r="J4303" s="14"/>
      <c r="K4303" s="14"/>
      <c r="L4303" s="14"/>
      <c r="M4303" s="14"/>
      <c r="N4303" s="14"/>
      <c r="O4303" s="14"/>
      <c r="Q4303" s="14" t="str">
        <f>IF(moras!H4295="SI", moras!C4295, "")</f>
        <v/>
      </c>
      <c r="R4303" s="14">
        <f>IF(moras!H4295="NO", moras!C4295, "")</f>
        <v>182777.43</v>
      </c>
      <c r="S4303" s="14">
        <f t="shared" si="70"/>
        <v>-182777.43</v>
      </c>
      <c r="T4303" s="14"/>
      <c r="U4303" s="14"/>
      <c r="V4303" s="14"/>
      <c r="W4303" s="14"/>
      <c r="X4303" s="14"/>
      <c r="Y4303" s="14"/>
      <c r="Z4303" s="14"/>
      <c r="AA4303" s="14"/>
      <c r="AB4303" s="14"/>
      <c r="AC4303" s="14"/>
      <c r="AD4303" s="14"/>
      <c r="AE4303" s="14"/>
      <c r="AF4303" s="14"/>
      <c r="AG4303" s="14"/>
      <c r="AH4303" s="14"/>
      <c r="AI4303" s="14"/>
      <c r="AJ4303" s="14"/>
      <c r="AK4303" s="14"/>
      <c r="AL4303" s="14"/>
    </row>
    <row r="4304" spans="1:38">
      <c r="A4304" s="14"/>
      <c r="B4304" s="14"/>
      <c r="C4304" s="14"/>
      <c r="D4304" s="14"/>
      <c r="E4304" s="14"/>
      <c r="F4304" s="14"/>
      <c r="G4304" s="14"/>
      <c r="H4304" s="14"/>
      <c r="I4304" s="14"/>
      <c r="J4304" s="14"/>
      <c r="K4304" s="14"/>
      <c r="L4304" s="14"/>
      <c r="M4304" s="14"/>
      <c r="N4304" s="14"/>
      <c r="O4304" s="14"/>
      <c r="Q4304" s="14" t="str">
        <f>IF(moras!H4296="SI", moras!C4296, "")</f>
        <v/>
      </c>
      <c r="R4304" s="14">
        <f>IF(moras!H4296="NO", moras!C4296, "")</f>
        <v>338686</v>
      </c>
      <c r="S4304" s="14">
        <f t="shared" si="70"/>
        <v>-338686</v>
      </c>
      <c r="T4304" s="14"/>
      <c r="U4304" s="14"/>
      <c r="V4304" s="14"/>
      <c r="W4304" s="14"/>
      <c r="X4304" s="14"/>
      <c r="Y4304" s="14"/>
      <c r="Z4304" s="14"/>
      <c r="AA4304" s="14"/>
      <c r="AB4304" s="14"/>
      <c r="AC4304" s="14"/>
      <c r="AD4304" s="14"/>
      <c r="AE4304" s="14"/>
      <c r="AF4304" s="14"/>
      <c r="AG4304" s="14"/>
      <c r="AH4304" s="14"/>
      <c r="AI4304" s="14"/>
      <c r="AJ4304" s="14"/>
      <c r="AK4304" s="14"/>
      <c r="AL4304" s="14"/>
    </row>
    <row r="4305" spans="1:38">
      <c r="A4305" s="14"/>
      <c r="B4305" s="14"/>
      <c r="C4305" s="14"/>
      <c r="D4305" s="14"/>
      <c r="E4305" s="14"/>
      <c r="F4305" s="14"/>
      <c r="G4305" s="14"/>
      <c r="H4305" s="14"/>
      <c r="I4305" s="14"/>
      <c r="J4305" s="14"/>
      <c r="K4305" s="14"/>
      <c r="L4305" s="14"/>
      <c r="M4305" s="14"/>
      <c r="N4305" s="14"/>
      <c r="O4305" s="14"/>
      <c r="Q4305" s="14">
        <f>IF(moras!H4297="SI", moras!C4297, "")</f>
        <v>200000</v>
      </c>
      <c r="R4305" s="14" t="str">
        <f>IF(moras!H4297="NO", moras!C4297, "")</f>
        <v/>
      </c>
      <c r="S4305" s="14" t="e">
        <f t="shared" si="70"/>
        <v>#VALUE!</v>
      </c>
      <c r="T4305" s="14"/>
      <c r="U4305" s="14"/>
      <c r="V4305" s="14"/>
      <c r="W4305" s="14"/>
      <c r="X4305" s="14"/>
      <c r="Y4305" s="14"/>
      <c r="Z4305" s="14"/>
      <c r="AA4305" s="14"/>
      <c r="AB4305" s="14"/>
      <c r="AC4305" s="14"/>
      <c r="AD4305" s="14"/>
      <c r="AE4305" s="14"/>
      <c r="AF4305" s="14"/>
      <c r="AG4305" s="14"/>
      <c r="AH4305" s="14"/>
      <c r="AI4305" s="14"/>
      <c r="AJ4305" s="14"/>
      <c r="AK4305" s="14"/>
      <c r="AL4305" s="14"/>
    </row>
    <row r="4306" spans="1:38">
      <c r="A4306" s="14"/>
      <c r="B4306" s="14"/>
      <c r="C4306" s="14"/>
      <c r="D4306" s="14"/>
      <c r="E4306" s="14"/>
      <c r="F4306" s="14"/>
      <c r="G4306" s="14"/>
      <c r="H4306" s="14"/>
      <c r="I4306" s="14"/>
      <c r="J4306" s="14"/>
      <c r="K4306" s="14"/>
      <c r="L4306" s="14"/>
      <c r="M4306" s="14"/>
      <c r="N4306" s="14"/>
      <c r="O4306" s="14"/>
      <c r="Q4306" s="14">
        <f>IF(moras!H4298="SI", moras!C4298, "")</f>
        <v>969577</v>
      </c>
      <c r="R4306" s="14" t="str">
        <f>IF(moras!H4298="NO", moras!C4298, "")</f>
        <v/>
      </c>
      <c r="S4306" s="14" t="e">
        <f t="shared" si="70"/>
        <v>#VALUE!</v>
      </c>
      <c r="T4306" s="14"/>
      <c r="U4306" s="14"/>
      <c r="V4306" s="14"/>
      <c r="W4306" s="14"/>
      <c r="X4306" s="14"/>
      <c r="Y4306" s="14"/>
      <c r="Z4306" s="14"/>
      <c r="AA4306" s="14"/>
      <c r="AB4306" s="14"/>
      <c r="AC4306" s="14"/>
      <c r="AD4306" s="14"/>
      <c r="AE4306" s="14"/>
      <c r="AF4306" s="14"/>
      <c r="AG4306" s="14"/>
      <c r="AH4306" s="14"/>
      <c r="AI4306" s="14"/>
      <c r="AJ4306" s="14"/>
      <c r="AK4306" s="14"/>
      <c r="AL4306" s="14"/>
    </row>
    <row r="4307" spans="1:38">
      <c r="A4307" s="14"/>
      <c r="B4307" s="14"/>
      <c r="C4307" s="14"/>
      <c r="D4307" s="14"/>
      <c r="E4307" s="14"/>
      <c r="F4307" s="14"/>
      <c r="G4307" s="14"/>
      <c r="H4307" s="14"/>
      <c r="I4307" s="14"/>
      <c r="J4307" s="14"/>
      <c r="K4307" s="14"/>
      <c r="L4307" s="14"/>
      <c r="M4307" s="14"/>
      <c r="N4307" s="14"/>
      <c r="O4307" s="14"/>
      <c r="Q4307" s="14" t="str">
        <f>IF(moras!H4299="SI", moras!C4299, "")</f>
        <v/>
      </c>
      <c r="R4307" s="14">
        <f>IF(moras!H4299="NO", moras!C4299, "")</f>
        <v>543582</v>
      </c>
      <c r="S4307" s="14">
        <f t="shared" si="70"/>
        <v>-543582</v>
      </c>
      <c r="T4307" s="14"/>
      <c r="U4307" s="14"/>
      <c r="V4307" s="14"/>
      <c r="W4307" s="14"/>
      <c r="X4307" s="14"/>
      <c r="Y4307" s="14"/>
      <c r="Z4307" s="14"/>
      <c r="AA4307" s="14"/>
      <c r="AB4307" s="14"/>
      <c r="AC4307" s="14"/>
      <c r="AD4307" s="14"/>
      <c r="AE4307" s="14"/>
      <c r="AF4307" s="14"/>
      <c r="AG4307" s="14"/>
      <c r="AH4307" s="14"/>
      <c r="AI4307" s="14"/>
      <c r="AJ4307" s="14"/>
      <c r="AK4307" s="14"/>
      <c r="AL4307" s="14"/>
    </row>
    <row r="4308" spans="1:38">
      <c r="A4308" s="14"/>
      <c r="B4308" s="14"/>
      <c r="C4308" s="14"/>
      <c r="D4308" s="14"/>
      <c r="E4308" s="14"/>
      <c r="F4308" s="14"/>
      <c r="G4308" s="14"/>
      <c r="H4308" s="14"/>
      <c r="I4308" s="14"/>
      <c r="J4308" s="14"/>
      <c r="K4308" s="14"/>
      <c r="L4308" s="14"/>
      <c r="M4308" s="14"/>
      <c r="N4308" s="14"/>
      <c r="O4308" s="14"/>
      <c r="Q4308" s="14" t="str">
        <f>IF(moras!H4300="SI", moras!C4300, "")</f>
        <v/>
      </c>
      <c r="R4308" s="14">
        <f>IF(moras!H4300="NO", moras!C4300, "")</f>
        <v>1478656</v>
      </c>
      <c r="S4308" s="14">
        <f t="shared" si="70"/>
        <v>-1478656</v>
      </c>
      <c r="T4308" s="14"/>
      <c r="U4308" s="14"/>
      <c r="V4308" s="14"/>
      <c r="W4308" s="14"/>
      <c r="X4308" s="14"/>
      <c r="Y4308" s="14"/>
      <c r="Z4308" s="14"/>
      <c r="AA4308" s="14"/>
      <c r="AB4308" s="14"/>
      <c r="AC4308" s="14"/>
      <c r="AD4308" s="14"/>
      <c r="AE4308" s="14"/>
      <c r="AF4308" s="14"/>
      <c r="AG4308" s="14"/>
      <c r="AH4308" s="14"/>
      <c r="AI4308" s="14"/>
      <c r="AJ4308" s="14"/>
      <c r="AK4308" s="14"/>
      <c r="AL4308" s="14"/>
    </row>
    <row r="4309" spans="1:38">
      <c r="A4309" s="14"/>
      <c r="B4309" s="14"/>
      <c r="C4309" s="14"/>
      <c r="D4309" s="14"/>
      <c r="E4309" s="14"/>
      <c r="F4309" s="14"/>
      <c r="G4309" s="14"/>
      <c r="H4309" s="14"/>
      <c r="I4309" s="14"/>
      <c r="J4309" s="14"/>
      <c r="K4309" s="14"/>
      <c r="L4309" s="14"/>
      <c r="M4309" s="14"/>
      <c r="N4309" s="14"/>
      <c r="O4309" s="14"/>
      <c r="Q4309" s="14" t="str">
        <f>IF(moras!H4301="SI", moras!C4301, "")</f>
        <v/>
      </c>
      <c r="R4309" s="14">
        <f>IF(moras!H4301="NO", moras!C4301, "")</f>
        <v>278030</v>
      </c>
      <c r="S4309" s="14">
        <f t="shared" si="70"/>
        <v>-278030</v>
      </c>
      <c r="T4309" s="14"/>
      <c r="U4309" s="14"/>
      <c r="V4309" s="14"/>
      <c r="W4309" s="14"/>
      <c r="X4309" s="14"/>
      <c r="Y4309" s="14"/>
      <c r="Z4309" s="14"/>
      <c r="AA4309" s="14"/>
      <c r="AB4309" s="14"/>
      <c r="AC4309" s="14"/>
      <c r="AD4309" s="14"/>
      <c r="AE4309" s="14"/>
      <c r="AF4309" s="14"/>
      <c r="AG4309" s="14"/>
      <c r="AH4309" s="14"/>
      <c r="AI4309" s="14"/>
      <c r="AJ4309" s="14"/>
      <c r="AK4309" s="14"/>
      <c r="AL4309" s="14"/>
    </row>
    <row r="4310" spans="1:38">
      <c r="A4310" s="14"/>
      <c r="B4310" s="14"/>
      <c r="C4310" s="14"/>
      <c r="D4310" s="14"/>
      <c r="E4310" s="14"/>
      <c r="F4310" s="14"/>
      <c r="G4310" s="14"/>
      <c r="H4310" s="14"/>
      <c r="I4310" s="14"/>
      <c r="J4310" s="14"/>
      <c r="K4310" s="14"/>
      <c r="L4310" s="14"/>
      <c r="M4310" s="14"/>
      <c r="N4310" s="14"/>
      <c r="O4310" s="14"/>
      <c r="Q4310" s="14">
        <f>IF(moras!H4302="SI", moras!C4302, "")</f>
        <v>512466.67</v>
      </c>
      <c r="R4310" s="14" t="str">
        <f>IF(moras!H4302="NO", moras!C4302, "")</f>
        <v/>
      </c>
      <c r="S4310" s="14" t="e">
        <f t="shared" si="70"/>
        <v>#VALUE!</v>
      </c>
      <c r="T4310" s="14"/>
      <c r="U4310" s="14"/>
      <c r="V4310" s="14"/>
      <c r="W4310" s="14"/>
      <c r="X4310" s="14"/>
      <c r="Y4310" s="14"/>
      <c r="Z4310" s="14"/>
      <c r="AA4310" s="14"/>
      <c r="AB4310" s="14"/>
      <c r="AC4310" s="14"/>
      <c r="AD4310" s="14"/>
      <c r="AE4310" s="14"/>
      <c r="AF4310" s="14"/>
      <c r="AG4310" s="14"/>
      <c r="AH4310" s="14"/>
      <c r="AI4310" s="14"/>
      <c r="AJ4310" s="14"/>
      <c r="AK4310" s="14"/>
      <c r="AL4310" s="14"/>
    </row>
    <row r="4311" spans="1:38">
      <c r="A4311" s="14"/>
      <c r="B4311" s="14"/>
      <c r="C4311" s="14"/>
      <c r="D4311" s="14"/>
      <c r="E4311" s="14"/>
      <c r="F4311" s="14"/>
      <c r="G4311" s="14"/>
      <c r="H4311" s="14"/>
      <c r="I4311" s="14"/>
      <c r="J4311" s="14"/>
      <c r="K4311" s="14"/>
      <c r="L4311" s="14"/>
      <c r="M4311" s="14"/>
      <c r="N4311" s="14"/>
      <c r="O4311" s="14"/>
      <c r="Q4311" s="14" t="str">
        <f>IF(moras!H4303="SI", moras!C4303, "")</f>
        <v/>
      </c>
      <c r="R4311" s="14">
        <f>IF(moras!H4303="NO", moras!C4303, "")</f>
        <v>310124</v>
      </c>
      <c r="S4311" s="14">
        <f t="shared" si="70"/>
        <v>-310124</v>
      </c>
      <c r="T4311" s="14"/>
      <c r="U4311" s="14"/>
      <c r="V4311" s="14"/>
      <c r="W4311" s="14"/>
      <c r="X4311" s="14"/>
      <c r="Y4311" s="14"/>
      <c r="Z4311" s="14"/>
      <c r="AA4311" s="14"/>
      <c r="AB4311" s="14"/>
      <c r="AC4311" s="14"/>
      <c r="AD4311" s="14"/>
      <c r="AE4311" s="14"/>
      <c r="AF4311" s="14"/>
      <c r="AG4311" s="14"/>
      <c r="AH4311" s="14"/>
      <c r="AI4311" s="14"/>
      <c r="AJ4311" s="14"/>
      <c r="AK4311" s="14"/>
      <c r="AL4311" s="14"/>
    </row>
    <row r="4312" spans="1:38">
      <c r="A4312" s="14"/>
      <c r="B4312" s="14"/>
      <c r="C4312" s="14"/>
      <c r="D4312" s="14"/>
      <c r="E4312" s="14"/>
      <c r="F4312" s="14"/>
      <c r="G4312" s="14"/>
      <c r="H4312" s="14"/>
      <c r="I4312" s="14"/>
      <c r="J4312" s="14"/>
      <c r="K4312" s="14"/>
      <c r="L4312" s="14"/>
      <c r="M4312" s="14"/>
      <c r="N4312" s="14"/>
      <c r="O4312" s="14"/>
      <c r="Q4312" s="14" t="str">
        <f>IF(moras!H4304="SI", moras!C4304, "")</f>
        <v/>
      </c>
      <c r="R4312" s="14">
        <f>IF(moras!H4304="NO", moras!C4304, "")</f>
        <v>525436.96</v>
      </c>
      <c r="S4312" s="14">
        <f t="shared" si="70"/>
        <v>-525436.96</v>
      </c>
      <c r="T4312" s="14"/>
      <c r="U4312" s="14"/>
      <c r="V4312" s="14"/>
      <c r="W4312" s="14"/>
      <c r="X4312" s="14"/>
      <c r="Y4312" s="14"/>
      <c r="Z4312" s="14"/>
      <c r="AA4312" s="14"/>
      <c r="AB4312" s="14"/>
      <c r="AC4312" s="14"/>
      <c r="AD4312" s="14"/>
      <c r="AE4312" s="14"/>
      <c r="AF4312" s="14"/>
      <c r="AG4312" s="14"/>
      <c r="AH4312" s="14"/>
      <c r="AI4312" s="14"/>
      <c r="AJ4312" s="14"/>
      <c r="AK4312" s="14"/>
      <c r="AL4312" s="14"/>
    </row>
    <row r="4313" spans="1:38">
      <c r="A4313" s="14"/>
      <c r="B4313" s="14"/>
      <c r="C4313" s="14"/>
      <c r="D4313" s="14"/>
      <c r="E4313" s="14"/>
      <c r="F4313" s="14"/>
      <c r="G4313" s="14"/>
      <c r="H4313" s="14"/>
      <c r="I4313" s="14"/>
      <c r="J4313" s="14"/>
      <c r="K4313" s="14"/>
      <c r="L4313" s="14"/>
      <c r="M4313" s="14"/>
      <c r="N4313" s="14"/>
      <c r="O4313" s="14"/>
      <c r="Q4313" s="14" t="str">
        <f>IF(moras!H4305="SI", moras!C4305, "")</f>
        <v/>
      </c>
      <c r="R4313" s="14">
        <f>IF(moras!H4305="NO", moras!C4305, "")</f>
        <v>406608</v>
      </c>
      <c r="S4313" s="14">
        <f t="shared" si="70"/>
        <v>-406608</v>
      </c>
      <c r="T4313" s="14"/>
      <c r="U4313" s="14"/>
      <c r="V4313" s="14"/>
      <c r="W4313" s="14"/>
      <c r="X4313" s="14"/>
      <c r="Y4313" s="14"/>
      <c r="Z4313" s="14"/>
      <c r="AA4313" s="14"/>
      <c r="AB4313" s="14"/>
      <c r="AC4313" s="14"/>
      <c r="AD4313" s="14"/>
      <c r="AE4313" s="14"/>
      <c r="AF4313" s="14"/>
      <c r="AG4313" s="14"/>
      <c r="AH4313" s="14"/>
      <c r="AI4313" s="14"/>
      <c r="AJ4313" s="14"/>
      <c r="AK4313" s="14"/>
      <c r="AL4313" s="14"/>
    </row>
    <row r="4314" spans="1:38">
      <c r="A4314" s="14"/>
      <c r="B4314" s="14"/>
      <c r="C4314" s="14"/>
      <c r="D4314" s="14"/>
      <c r="E4314" s="14"/>
      <c r="F4314" s="14"/>
      <c r="G4314" s="14"/>
      <c r="H4314" s="14"/>
      <c r="I4314" s="14"/>
      <c r="J4314" s="14"/>
      <c r="K4314" s="14"/>
      <c r="L4314" s="14"/>
      <c r="M4314" s="14"/>
      <c r="N4314" s="14"/>
      <c r="O4314" s="14"/>
      <c r="Q4314" s="14" t="str">
        <f>IF(moras!H4306="SI", moras!C4306, "")</f>
        <v/>
      </c>
      <c r="R4314" s="14">
        <f>IF(moras!H4306="NO", moras!C4306, "")</f>
        <v>400000</v>
      </c>
      <c r="S4314" s="14">
        <f t="shared" si="70"/>
        <v>-400000</v>
      </c>
      <c r="T4314" s="14"/>
      <c r="U4314" s="14"/>
      <c r="V4314" s="14"/>
      <c r="W4314" s="14"/>
      <c r="X4314" s="14"/>
      <c r="Y4314" s="14"/>
      <c r="Z4314" s="14"/>
      <c r="AA4314" s="14"/>
      <c r="AB4314" s="14"/>
      <c r="AC4314" s="14"/>
      <c r="AD4314" s="14"/>
      <c r="AE4314" s="14"/>
      <c r="AF4314" s="14"/>
      <c r="AG4314" s="14"/>
      <c r="AH4314" s="14"/>
      <c r="AI4314" s="14"/>
      <c r="AJ4314" s="14"/>
      <c r="AK4314" s="14"/>
      <c r="AL4314" s="14"/>
    </row>
    <row r="4315" spans="1:38">
      <c r="A4315" s="14"/>
      <c r="B4315" s="14"/>
      <c r="C4315" s="14"/>
      <c r="D4315" s="14"/>
      <c r="E4315" s="14"/>
      <c r="F4315" s="14"/>
      <c r="G4315" s="14"/>
      <c r="H4315" s="14"/>
      <c r="I4315" s="14"/>
      <c r="J4315" s="14"/>
      <c r="K4315" s="14"/>
      <c r="L4315" s="14"/>
      <c r="M4315" s="14"/>
      <c r="N4315" s="14"/>
      <c r="O4315" s="14"/>
      <c r="Q4315" s="14" t="str">
        <f>IF(moras!H4307="SI", moras!C4307, "")</f>
        <v/>
      </c>
      <c r="R4315" s="14">
        <f>IF(moras!H4307="NO", moras!C4307, "")</f>
        <v>400398.51</v>
      </c>
      <c r="S4315" s="14">
        <f t="shared" si="70"/>
        <v>-400398.51</v>
      </c>
      <c r="T4315" s="14"/>
      <c r="U4315" s="14"/>
      <c r="V4315" s="14"/>
      <c r="W4315" s="14"/>
      <c r="X4315" s="14"/>
      <c r="Y4315" s="14"/>
      <c r="Z4315" s="14"/>
      <c r="AA4315" s="14"/>
      <c r="AB4315" s="14"/>
      <c r="AC4315" s="14"/>
      <c r="AD4315" s="14"/>
      <c r="AE4315" s="14"/>
      <c r="AF4315" s="14"/>
      <c r="AG4315" s="14"/>
      <c r="AH4315" s="14"/>
      <c r="AI4315" s="14"/>
      <c r="AJ4315" s="14"/>
      <c r="AK4315" s="14"/>
      <c r="AL4315" s="14"/>
    </row>
    <row r="4316" spans="1:38">
      <c r="A4316" s="14"/>
      <c r="B4316" s="14"/>
      <c r="C4316" s="14"/>
      <c r="D4316" s="14"/>
      <c r="E4316" s="14"/>
      <c r="F4316" s="14"/>
      <c r="G4316" s="14"/>
      <c r="H4316" s="14"/>
      <c r="I4316" s="14"/>
      <c r="J4316" s="14"/>
      <c r="K4316" s="14"/>
      <c r="L4316" s="14"/>
      <c r="M4316" s="14"/>
      <c r="N4316" s="14"/>
      <c r="O4316" s="14"/>
      <c r="Q4316" s="14" t="str">
        <f>IF(moras!H4308="SI", moras!C4308, "")</f>
        <v/>
      </c>
      <c r="R4316" s="14">
        <f>IF(moras!H4308="NO", moras!C4308, "")</f>
        <v>891182.29</v>
      </c>
      <c r="S4316" s="14">
        <f t="shared" si="70"/>
        <v>-891182.29</v>
      </c>
      <c r="T4316" s="14"/>
      <c r="U4316" s="14"/>
      <c r="V4316" s="14"/>
      <c r="W4316" s="14"/>
      <c r="X4316" s="14"/>
      <c r="Y4316" s="14"/>
      <c r="Z4316" s="14"/>
      <c r="AA4316" s="14"/>
      <c r="AB4316" s="14"/>
      <c r="AC4316" s="14"/>
      <c r="AD4316" s="14"/>
      <c r="AE4316" s="14"/>
      <c r="AF4316" s="14"/>
      <c r="AG4316" s="14"/>
      <c r="AH4316" s="14"/>
      <c r="AI4316" s="14"/>
      <c r="AJ4316" s="14"/>
      <c r="AK4316" s="14"/>
      <c r="AL4316" s="14"/>
    </row>
    <row r="4317" spans="1:38">
      <c r="A4317" s="14"/>
      <c r="B4317" s="14"/>
      <c r="C4317" s="14"/>
      <c r="D4317" s="14"/>
      <c r="E4317" s="14"/>
      <c r="F4317" s="14"/>
      <c r="G4317" s="14"/>
      <c r="H4317" s="14"/>
      <c r="I4317" s="14"/>
      <c r="J4317" s="14"/>
      <c r="K4317" s="14"/>
      <c r="L4317" s="14"/>
      <c r="M4317" s="14"/>
      <c r="N4317" s="14"/>
      <c r="O4317" s="14"/>
      <c r="Q4317" s="14" t="str">
        <f>IF(moras!H4309="SI", moras!C4309, "")</f>
        <v/>
      </c>
      <c r="R4317" s="14">
        <f>IF(moras!H4309="NO", moras!C4309, "")</f>
        <v>375988</v>
      </c>
      <c r="S4317" s="14">
        <f t="shared" si="70"/>
        <v>-375988</v>
      </c>
      <c r="T4317" s="14"/>
      <c r="U4317" s="14"/>
      <c r="V4317" s="14"/>
      <c r="W4317" s="14"/>
      <c r="X4317" s="14"/>
      <c r="Y4317" s="14"/>
      <c r="Z4317" s="14"/>
      <c r="AA4317" s="14"/>
      <c r="AB4317" s="14"/>
      <c r="AC4317" s="14"/>
      <c r="AD4317" s="14"/>
      <c r="AE4317" s="14"/>
      <c r="AF4317" s="14"/>
      <c r="AG4317" s="14"/>
      <c r="AH4317" s="14"/>
      <c r="AI4317" s="14"/>
      <c r="AJ4317" s="14"/>
      <c r="AK4317" s="14"/>
      <c r="AL4317" s="14"/>
    </row>
    <row r="4318" spans="1:38">
      <c r="A4318" s="14"/>
      <c r="B4318" s="14"/>
      <c r="C4318" s="14"/>
      <c r="D4318" s="14"/>
      <c r="E4318" s="14"/>
      <c r="F4318" s="14"/>
      <c r="G4318" s="14"/>
      <c r="H4318" s="14"/>
      <c r="I4318" s="14"/>
      <c r="J4318" s="14"/>
      <c r="K4318" s="14"/>
      <c r="L4318" s="14"/>
      <c r="M4318" s="14"/>
      <c r="N4318" s="14"/>
      <c r="O4318" s="14"/>
      <c r="Q4318" s="14">
        <f>IF(moras!H4310="SI", moras!C4310, "")</f>
        <v>1108329</v>
      </c>
      <c r="R4318" s="14" t="str">
        <f>IF(moras!H4310="NO", moras!C4310, "")</f>
        <v/>
      </c>
      <c r="S4318" s="14" t="e">
        <f t="shared" si="70"/>
        <v>#VALUE!</v>
      </c>
      <c r="T4318" s="14"/>
      <c r="U4318" s="14"/>
      <c r="V4318" s="14"/>
      <c r="W4318" s="14"/>
      <c r="X4318" s="14"/>
      <c r="Y4318" s="14"/>
      <c r="Z4318" s="14"/>
      <c r="AA4318" s="14"/>
      <c r="AB4318" s="14"/>
      <c r="AC4318" s="14"/>
      <c r="AD4318" s="14"/>
      <c r="AE4318" s="14"/>
      <c r="AF4318" s="14"/>
      <c r="AG4318" s="14"/>
      <c r="AH4318" s="14"/>
      <c r="AI4318" s="14"/>
      <c r="AJ4318" s="14"/>
      <c r="AK4318" s="14"/>
      <c r="AL4318" s="14"/>
    </row>
    <row r="4319" spans="1:38">
      <c r="A4319" s="14"/>
      <c r="B4319" s="14"/>
      <c r="C4319" s="14"/>
      <c r="D4319" s="14"/>
      <c r="E4319" s="14"/>
      <c r="F4319" s="14"/>
      <c r="G4319" s="14"/>
      <c r="H4319" s="14"/>
      <c r="I4319" s="14"/>
      <c r="J4319" s="14"/>
      <c r="K4319" s="14"/>
      <c r="L4319" s="14"/>
      <c r="M4319" s="14"/>
      <c r="N4319" s="14"/>
      <c r="O4319" s="14"/>
      <c r="Q4319" s="14" t="str">
        <f>IF(moras!H4311="SI", moras!C4311, "")</f>
        <v/>
      </c>
      <c r="R4319" s="14">
        <f>IF(moras!H4311="NO", moras!C4311, "")</f>
        <v>1474575.5</v>
      </c>
      <c r="S4319" s="14">
        <f t="shared" si="70"/>
        <v>-1474575.5</v>
      </c>
      <c r="T4319" s="14"/>
      <c r="U4319" s="14"/>
      <c r="V4319" s="14"/>
      <c r="W4319" s="14"/>
      <c r="X4319" s="14"/>
      <c r="Y4319" s="14"/>
      <c r="Z4319" s="14"/>
      <c r="AA4319" s="14"/>
      <c r="AB4319" s="14"/>
      <c r="AC4319" s="14"/>
      <c r="AD4319" s="14"/>
      <c r="AE4319" s="14"/>
      <c r="AF4319" s="14"/>
      <c r="AG4319" s="14"/>
      <c r="AH4319" s="14"/>
      <c r="AI4319" s="14"/>
      <c r="AJ4319" s="14"/>
      <c r="AK4319" s="14"/>
      <c r="AL4319" s="14"/>
    </row>
    <row r="4320" spans="1:38">
      <c r="A4320" s="14"/>
      <c r="B4320" s="14"/>
      <c r="C4320" s="14"/>
      <c r="D4320" s="14"/>
      <c r="E4320" s="14"/>
      <c r="F4320" s="14"/>
      <c r="G4320" s="14"/>
      <c r="H4320" s="14"/>
      <c r="I4320" s="14"/>
      <c r="J4320" s="14"/>
      <c r="K4320" s="14"/>
      <c r="L4320" s="14"/>
      <c r="M4320" s="14"/>
      <c r="N4320" s="14"/>
      <c r="O4320" s="14"/>
      <c r="Q4320" s="14" t="str">
        <f>IF(moras!H4312="SI", moras!C4312, "")</f>
        <v/>
      </c>
      <c r="R4320" s="14">
        <f>IF(moras!H4312="NO", moras!C4312, "")</f>
        <v>363711.95</v>
      </c>
      <c r="S4320" s="14">
        <f t="shared" si="70"/>
        <v>-363711.95</v>
      </c>
      <c r="T4320" s="14"/>
      <c r="U4320" s="14"/>
      <c r="V4320" s="14"/>
      <c r="W4320" s="14"/>
      <c r="X4320" s="14"/>
      <c r="Y4320" s="14"/>
      <c r="Z4320" s="14"/>
      <c r="AA4320" s="14"/>
      <c r="AB4320" s="14"/>
      <c r="AC4320" s="14"/>
      <c r="AD4320" s="14"/>
      <c r="AE4320" s="14"/>
      <c r="AF4320" s="14"/>
      <c r="AG4320" s="14"/>
      <c r="AH4320" s="14"/>
      <c r="AI4320" s="14"/>
      <c r="AJ4320" s="14"/>
      <c r="AK4320" s="14"/>
      <c r="AL4320" s="14"/>
    </row>
    <row r="4321" spans="1:38">
      <c r="A4321" s="14"/>
      <c r="B4321" s="14"/>
      <c r="C4321" s="14"/>
      <c r="D4321" s="14"/>
      <c r="E4321" s="14"/>
      <c r="F4321" s="14"/>
      <c r="G4321" s="14"/>
      <c r="H4321" s="14"/>
      <c r="I4321" s="14"/>
      <c r="J4321" s="14"/>
      <c r="K4321" s="14"/>
      <c r="L4321" s="14"/>
      <c r="M4321" s="14"/>
      <c r="N4321" s="14"/>
      <c r="O4321" s="14"/>
      <c r="Q4321" s="14" t="str">
        <f>IF(moras!H4313="SI", moras!C4313, "")</f>
        <v/>
      </c>
      <c r="R4321" s="14">
        <f>IF(moras!H4313="NO", moras!C4313, "")</f>
        <v>490637</v>
      </c>
      <c r="S4321" s="14">
        <f t="shared" si="70"/>
        <v>-490637</v>
      </c>
      <c r="T4321" s="14"/>
      <c r="U4321" s="14"/>
      <c r="V4321" s="14"/>
      <c r="W4321" s="14"/>
      <c r="X4321" s="14"/>
      <c r="Y4321" s="14"/>
      <c r="Z4321" s="14"/>
      <c r="AA4321" s="14"/>
      <c r="AB4321" s="14"/>
      <c r="AC4321" s="14"/>
      <c r="AD4321" s="14"/>
      <c r="AE4321" s="14"/>
      <c r="AF4321" s="14"/>
      <c r="AG4321" s="14"/>
      <c r="AH4321" s="14"/>
      <c r="AI4321" s="14"/>
      <c r="AJ4321" s="14"/>
      <c r="AK4321" s="14"/>
      <c r="AL4321" s="14"/>
    </row>
    <row r="4322" spans="1:38">
      <c r="A4322" s="14"/>
      <c r="B4322" s="14"/>
      <c r="C4322" s="14"/>
      <c r="D4322" s="14"/>
      <c r="E4322" s="14"/>
      <c r="F4322" s="14"/>
      <c r="G4322" s="14"/>
      <c r="H4322" s="14"/>
      <c r="I4322" s="14"/>
      <c r="J4322" s="14"/>
      <c r="K4322" s="14"/>
      <c r="L4322" s="14"/>
      <c r="M4322" s="14"/>
      <c r="N4322" s="14"/>
      <c r="O4322" s="14"/>
      <c r="Q4322" s="14" t="str">
        <f>IF(moras!H4314="SI", moras!C4314, "")</f>
        <v/>
      </c>
      <c r="R4322" s="14">
        <f>IF(moras!H4314="NO", moras!C4314, "")</f>
        <v>279111</v>
      </c>
      <c r="S4322" s="14">
        <f t="shared" si="70"/>
        <v>-279111</v>
      </c>
      <c r="T4322" s="14"/>
      <c r="U4322" s="14"/>
      <c r="V4322" s="14"/>
      <c r="W4322" s="14"/>
      <c r="X4322" s="14"/>
      <c r="Y4322" s="14"/>
      <c r="Z4322" s="14"/>
      <c r="AA4322" s="14"/>
      <c r="AB4322" s="14"/>
      <c r="AC4322" s="14"/>
      <c r="AD4322" s="14"/>
      <c r="AE4322" s="14"/>
      <c r="AF4322" s="14"/>
      <c r="AG4322" s="14"/>
      <c r="AH4322" s="14"/>
      <c r="AI4322" s="14"/>
      <c r="AJ4322" s="14"/>
      <c r="AK4322" s="14"/>
      <c r="AL4322" s="14"/>
    </row>
    <row r="4323" spans="1:38">
      <c r="A4323" s="14"/>
      <c r="B4323" s="14"/>
      <c r="C4323" s="14"/>
      <c r="D4323" s="14"/>
      <c r="E4323" s="14"/>
      <c r="F4323" s="14"/>
      <c r="G4323" s="14"/>
      <c r="H4323" s="14"/>
      <c r="I4323" s="14"/>
      <c r="J4323" s="14"/>
      <c r="K4323" s="14"/>
      <c r="L4323" s="14"/>
      <c r="M4323" s="14"/>
      <c r="N4323" s="14"/>
      <c r="O4323" s="14"/>
      <c r="Q4323" s="14" t="str">
        <f>IF(moras!H4315="SI", moras!C4315, "")</f>
        <v/>
      </c>
      <c r="R4323" s="14">
        <f>IF(moras!H4315="NO", moras!C4315, "")</f>
        <v>297050</v>
      </c>
      <c r="S4323" s="14">
        <f t="shared" si="70"/>
        <v>-297050</v>
      </c>
      <c r="T4323" s="14"/>
      <c r="U4323" s="14"/>
      <c r="V4323" s="14"/>
      <c r="W4323" s="14"/>
      <c r="X4323" s="14"/>
      <c r="Y4323" s="14"/>
      <c r="Z4323" s="14"/>
      <c r="AA4323" s="14"/>
      <c r="AB4323" s="14"/>
      <c r="AC4323" s="14"/>
      <c r="AD4323" s="14"/>
      <c r="AE4323" s="14"/>
      <c r="AF4323" s="14"/>
      <c r="AG4323" s="14"/>
      <c r="AH4323" s="14"/>
      <c r="AI4323" s="14"/>
      <c r="AJ4323" s="14"/>
      <c r="AK4323" s="14"/>
      <c r="AL4323" s="14"/>
    </row>
    <row r="4324" spans="1:38">
      <c r="A4324" s="14"/>
      <c r="B4324" s="14"/>
      <c r="C4324" s="14"/>
      <c r="D4324" s="14"/>
      <c r="E4324" s="14"/>
      <c r="F4324" s="14"/>
      <c r="G4324" s="14"/>
      <c r="H4324" s="14"/>
      <c r="I4324" s="14"/>
      <c r="J4324" s="14"/>
      <c r="K4324" s="14"/>
      <c r="L4324" s="14"/>
      <c r="M4324" s="14"/>
      <c r="N4324" s="14"/>
      <c r="O4324" s="14"/>
      <c r="Q4324" s="14">
        <f>IF(moras!H4316="SI", moras!C4316, "")</f>
        <v>300018</v>
      </c>
      <c r="R4324" s="14" t="str">
        <f>IF(moras!H4316="NO", moras!C4316, "")</f>
        <v/>
      </c>
      <c r="S4324" s="14" t="e">
        <f t="shared" si="70"/>
        <v>#VALUE!</v>
      </c>
      <c r="T4324" s="14"/>
      <c r="U4324" s="14"/>
      <c r="V4324" s="14"/>
      <c r="W4324" s="14"/>
      <c r="X4324" s="14"/>
      <c r="Y4324" s="14"/>
      <c r="Z4324" s="14"/>
      <c r="AA4324" s="14"/>
      <c r="AB4324" s="14"/>
      <c r="AC4324" s="14"/>
      <c r="AD4324" s="14"/>
      <c r="AE4324" s="14"/>
      <c r="AF4324" s="14"/>
      <c r="AG4324" s="14"/>
      <c r="AH4324" s="14"/>
      <c r="AI4324" s="14"/>
      <c r="AJ4324" s="14"/>
      <c r="AK4324" s="14"/>
      <c r="AL4324" s="14"/>
    </row>
    <row r="4325" spans="1:38">
      <c r="A4325" s="14"/>
      <c r="B4325" s="14"/>
      <c r="C4325" s="14"/>
      <c r="D4325" s="14"/>
      <c r="E4325" s="14"/>
      <c r="F4325" s="14"/>
      <c r="G4325" s="14"/>
      <c r="H4325" s="14"/>
      <c r="I4325" s="14"/>
      <c r="J4325" s="14"/>
      <c r="K4325" s="14"/>
      <c r="L4325" s="14"/>
      <c r="M4325" s="14"/>
      <c r="N4325" s="14"/>
      <c r="O4325" s="14"/>
      <c r="Q4325" s="14">
        <f>IF(moras!H4317="SI", moras!C4317, "")</f>
        <v>297046</v>
      </c>
      <c r="R4325" s="14" t="str">
        <f>IF(moras!H4317="NO", moras!C4317, "")</f>
        <v/>
      </c>
      <c r="S4325" s="14" t="e">
        <f t="shared" si="70"/>
        <v>#VALUE!</v>
      </c>
      <c r="T4325" s="14"/>
      <c r="U4325" s="14"/>
      <c r="V4325" s="14"/>
      <c r="W4325" s="14"/>
      <c r="X4325" s="14"/>
      <c r="Y4325" s="14"/>
      <c r="Z4325" s="14"/>
      <c r="AA4325" s="14"/>
      <c r="AB4325" s="14"/>
      <c r="AC4325" s="14"/>
      <c r="AD4325" s="14"/>
      <c r="AE4325" s="14"/>
      <c r="AF4325" s="14"/>
      <c r="AG4325" s="14"/>
      <c r="AH4325" s="14"/>
      <c r="AI4325" s="14"/>
      <c r="AJ4325" s="14"/>
      <c r="AK4325" s="14"/>
      <c r="AL4325" s="14"/>
    </row>
    <row r="4326" spans="1:38">
      <c r="A4326" s="14"/>
      <c r="B4326" s="14"/>
      <c r="C4326" s="14"/>
      <c r="D4326" s="14"/>
      <c r="E4326" s="14"/>
      <c r="F4326" s="14"/>
      <c r="G4326" s="14"/>
      <c r="H4326" s="14"/>
      <c r="I4326" s="14"/>
      <c r="J4326" s="14"/>
      <c r="K4326" s="14"/>
      <c r="L4326" s="14"/>
      <c r="M4326" s="14"/>
      <c r="N4326" s="14"/>
      <c r="O4326" s="14"/>
      <c r="Q4326" s="14" t="str">
        <f>IF(moras!H4318="SI", moras!C4318, "")</f>
        <v/>
      </c>
      <c r="R4326" s="14">
        <f>IF(moras!H4318="NO", moras!C4318, "")</f>
        <v>672276</v>
      </c>
      <c r="S4326" s="14">
        <f t="shared" si="70"/>
        <v>-672276</v>
      </c>
      <c r="T4326" s="14"/>
      <c r="U4326" s="14"/>
      <c r="V4326" s="14"/>
      <c r="W4326" s="14"/>
      <c r="X4326" s="14"/>
      <c r="Y4326" s="14"/>
      <c r="Z4326" s="14"/>
      <c r="AA4326" s="14"/>
      <c r="AB4326" s="14"/>
      <c r="AC4326" s="14"/>
      <c r="AD4326" s="14"/>
      <c r="AE4326" s="14"/>
      <c r="AF4326" s="14"/>
      <c r="AG4326" s="14"/>
      <c r="AH4326" s="14"/>
      <c r="AI4326" s="14"/>
      <c r="AJ4326" s="14"/>
      <c r="AK4326" s="14"/>
      <c r="AL4326" s="14"/>
    </row>
    <row r="4327" spans="1:38">
      <c r="A4327" s="14"/>
      <c r="B4327" s="14"/>
      <c r="C4327" s="14"/>
      <c r="D4327" s="14"/>
      <c r="E4327" s="14"/>
      <c r="F4327" s="14"/>
      <c r="G4327" s="14"/>
      <c r="H4327" s="14"/>
      <c r="I4327" s="14"/>
      <c r="J4327" s="14"/>
      <c r="K4327" s="14"/>
      <c r="L4327" s="14"/>
      <c r="M4327" s="14"/>
      <c r="N4327" s="14"/>
      <c r="O4327" s="14"/>
      <c r="Q4327" s="14">
        <f>IF(moras!H4319="SI", moras!C4319, "")</f>
        <v>349737.17</v>
      </c>
      <c r="R4327" s="14" t="str">
        <f>IF(moras!H4319="NO", moras!C4319, "")</f>
        <v/>
      </c>
      <c r="S4327" s="14" t="e">
        <f t="shared" si="70"/>
        <v>#VALUE!</v>
      </c>
      <c r="T4327" s="14"/>
      <c r="U4327" s="14"/>
      <c r="V4327" s="14"/>
      <c r="W4327" s="14"/>
      <c r="X4327" s="14"/>
      <c r="Y4327" s="14"/>
      <c r="Z4327" s="14"/>
      <c r="AA4327" s="14"/>
      <c r="AB4327" s="14"/>
      <c r="AC4327" s="14"/>
      <c r="AD4327" s="14"/>
      <c r="AE4327" s="14"/>
      <c r="AF4327" s="14"/>
      <c r="AG4327" s="14"/>
      <c r="AH4327" s="14"/>
      <c r="AI4327" s="14"/>
      <c r="AJ4327" s="14"/>
      <c r="AK4327" s="14"/>
      <c r="AL4327" s="14"/>
    </row>
    <row r="4328" spans="1:38">
      <c r="A4328" s="14"/>
      <c r="B4328" s="14"/>
      <c r="C4328" s="14"/>
      <c r="D4328" s="14"/>
      <c r="E4328" s="14"/>
      <c r="F4328" s="14"/>
      <c r="G4328" s="14"/>
      <c r="H4328" s="14"/>
      <c r="I4328" s="14"/>
      <c r="J4328" s="14"/>
      <c r="K4328" s="14"/>
      <c r="L4328" s="14"/>
      <c r="M4328" s="14"/>
      <c r="N4328" s="14"/>
      <c r="O4328" s="14"/>
      <c r="Q4328" s="14" t="str">
        <f>IF(moras!H4320="SI", moras!C4320, "")</f>
        <v/>
      </c>
      <c r="R4328" s="14">
        <f>IF(moras!H4320="NO", moras!C4320, "")</f>
        <v>1584055</v>
      </c>
      <c r="S4328" s="14">
        <f t="shared" si="70"/>
        <v>-1584055</v>
      </c>
      <c r="T4328" s="14"/>
      <c r="U4328" s="14"/>
      <c r="V4328" s="14"/>
      <c r="W4328" s="14"/>
      <c r="X4328" s="14"/>
      <c r="Y4328" s="14"/>
      <c r="Z4328" s="14"/>
      <c r="AA4328" s="14"/>
      <c r="AB4328" s="14"/>
      <c r="AC4328" s="14"/>
      <c r="AD4328" s="14"/>
      <c r="AE4328" s="14"/>
      <c r="AF4328" s="14"/>
      <c r="AG4328" s="14"/>
      <c r="AH4328" s="14"/>
      <c r="AI4328" s="14"/>
      <c r="AJ4328" s="14"/>
      <c r="AK4328" s="14"/>
      <c r="AL4328" s="14"/>
    </row>
    <row r="4329" spans="1:38">
      <c r="A4329" s="14"/>
      <c r="B4329" s="14"/>
      <c r="C4329" s="14"/>
      <c r="D4329" s="14"/>
      <c r="E4329" s="14"/>
      <c r="F4329" s="14"/>
      <c r="G4329" s="14"/>
      <c r="H4329" s="14"/>
      <c r="I4329" s="14"/>
      <c r="J4329" s="14"/>
      <c r="K4329" s="14"/>
      <c r="L4329" s="14"/>
      <c r="M4329" s="14"/>
      <c r="N4329" s="14"/>
      <c r="O4329" s="14"/>
      <c r="Q4329" s="14" t="str">
        <f>IF(moras!H4321="SI", moras!C4321, "")</f>
        <v/>
      </c>
      <c r="R4329" s="14">
        <f>IF(moras!H4321="NO", moras!C4321, "")</f>
        <v>323296</v>
      </c>
      <c r="S4329" s="14">
        <f t="shared" si="70"/>
        <v>-323296</v>
      </c>
      <c r="T4329" s="14"/>
      <c r="U4329" s="14"/>
      <c r="V4329" s="14"/>
      <c r="W4329" s="14"/>
      <c r="X4329" s="14"/>
      <c r="Y4329" s="14"/>
      <c r="Z4329" s="14"/>
      <c r="AA4329" s="14"/>
      <c r="AB4329" s="14"/>
      <c r="AC4329" s="14"/>
      <c r="AD4329" s="14"/>
      <c r="AE4329" s="14"/>
      <c r="AF4329" s="14"/>
      <c r="AG4329" s="14"/>
      <c r="AH4329" s="14"/>
      <c r="AI4329" s="14"/>
      <c r="AJ4329" s="14"/>
      <c r="AK4329" s="14"/>
      <c r="AL4329" s="14"/>
    </row>
    <row r="4330" spans="1:38">
      <c r="A4330" s="14"/>
      <c r="B4330" s="14"/>
      <c r="C4330" s="14"/>
      <c r="D4330" s="14"/>
      <c r="E4330" s="14"/>
      <c r="F4330" s="14"/>
      <c r="G4330" s="14"/>
      <c r="H4330" s="14"/>
      <c r="I4330" s="14"/>
      <c r="J4330" s="14"/>
      <c r="K4330" s="14"/>
      <c r="L4330" s="14"/>
      <c r="M4330" s="14"/>
      <c r="N4330" s="14"/>
      <c r="O4330" s="14"/>
      <c r="Q4330" s="14" t="str">
        <f>IF(moras!H4322="SI", moras!C4322, "")</f>
        <v/>
      </c>
      <c r="R4330" s="14">
        <f>IF(moras!H4322="NO", moras!C4322, "")</f>
        <v>150000</v>
      </c>
      <c r="S4330" s="14">
        <f t="shared" si="70"/>
        <v>-150000</v>
      </c>
      <c r="T4330" s="14"/>
      <c r="U4330" s="14"/>
      <c r="V4330" s="14"/>
      <c r="W4330" s="14"/>
      <c r="X4330" s="14"/>
      <c r="Y4330" s="14"/>
      <c r="Z4330" s="14"/>
      <c r="AA4330" s="14"/>
      <c r="AB4330" s="14"/>
      <c r="AC4330" s="14"/>
      <c r="AD4330" s="14"/>
      <c r="AE4330" s="14"/>
      <c r="AF4330" s="14"/>
      <c r="AG4330" s="14"/>
      <c r="AH4330" s="14"/>
      <c r="AI4330" s="14"/>
      <c r="AJ4330" s="14"/>
      <c r="AK4330" s="14"/>
      <c r="AL4330" s="14"/>
    </row>
    <row r="4331" spans="1:38">
      <c r="A4331" s="14"/>
      <c r="B4331" s="14"/>
      <c r="C4331" s="14"/>
      <c r="D4331" s="14"/>
      <c r="E4331" s="14"/>
      <c r="F4331" s="14"/>
      <c r="G4331" s="14"/>
      <c r="H4331" s="14"/>
      <c r="I4331" s="14"/>
      <c r="J4331" s="14"/>
      <c r="K4331" s="14"/>
      <c r="L4331" s="14"/>
      <c r="M4331" s="14"/>
      <c r="N4331" s="14"/>
      <c r="O4331" s="14"/>
      <c r="Q4331" s="14" t="str">
        <f>IF(moras!H4323="SI", moras!C4323, "")</f>
        <v/>
      </c>
      <c r="R4331" s="14">
        <f>IF(moras!H4323="NO", moras!C4323, "")</f>
        <v>1155329</v>
      </c>
      <c r="S4331" s="14">
        <f t="shared" si="70"/>
        <v>-1155329</v>
      </c>
      <c r="T4331" s="14"/>
      <c r="U4331" s="14"/>
      <c r="V4331" s="14"/>
      <c r="W4331" s="14"/>
      <c r="X4331" s="14"/>
      <c r="Y4331" s="14"/>
      <c r="Z4331" s="14"/>
      <c r="AA4331" s="14"/>
      <c r="AB4331" s="14"/>
      <c r="AC4331" s="14"/>
      <c r="AD4331" s="14"/>
      <c r="AE4331" s="14"/>
      <c r="AF4331" s="14"/>
      <c r="AG4331" s="14"/>
      <c r="AH4331" s="14"/>
      <c r="AI4331" s="14"/>
      <c r="AJ4331" s="14"/>
      <c r="AK4331" s="14"/>
      <c r="AL4331" s="14"/>
    </row>
    <row r="4332" spans="1:38">
      <c r="A4332" s="14"/>
      <c r="B4332" s="14"/>
      <c r="C4332" s="14"/>
      <c r="D4332" s="14"/>
      <c r="E4332" s="14"/>
      <c r="F4332" s="14"/>
      <c r="G4332" s="14"/>
      <c r="H4332" s="14"/>
      <c r="I4332" s="14"/>
      <c r="J4332" s="14"/>
      <c r="K4332" s="14"/>
      <c r="L4332" s="14"/>
      <c r="M4332" s="14"/>
      <c r="N4332" s="14"/>
      <c r="O4332" s="14"/>
      <c r="Q4332" s="14" t="str">
        <f>IF(moras!H4324="SI", moras!C4324, "")</f>
        <v/>
      </c>
      <c r="R4332" s="14">
        <f>IF(moras!H4324="NO", moras!C4324, "")</f>
        <v>339164.9</v>
      </c>
      <c r="S4332" s="14">
        <f t="shared" si="70"/>
        <v>-339164.9</v>
      </c>
      <c r="T4332" s="14"/>
      <c r="U4332" s="14"/>
      <c r="V4332" s="14"/>
      <c r="W4332" s="14"/>
      <c r="X4332" s="14"/>
      <c r="Y4332" s="14"/>
      <c r="Z4332" s="14"/>
      <c r="AA4332" s="14"/>
      <c r="AB4332" s="14"/>
      <c r="AC4332" s="14"/>
      <c r="AD4332" s="14"/>
      <c r="AE4332" s="14"/>
      <c r="AF4332" s="14"/>
      <c r="AG4332" s="14"/>
      <c r="AH4332" s="14"/>
      <c r="AI4332" s="14"/>
      <c r="AJ4332" s="14"/>
      <c r="AK4332" s="14"/>
      <c r="AL4332" s="14"/>
    </row>
    <row r="4333" spans="1:38">
      <c r="A4333" s="14"/>
      <c r="B4333" s="14"/>
      <c r="C4333" s="14"/>
      <c r="D4333" s="14"/>
      <c r="E4333" s="14"/>
      <c r="F4333" s="14"/>
      <c r="G4333" s="14"/>
      <c r="H4333" s="14"/>
      <c r="I4333" s="14"/>
      <c r="J4333" s="14"/>
      <c r="K4333" s="14"/>
      <c r="L4333" s="14"/>
      <c r="M4333" s="14"/>
      <c r="N4333" s="14"/>
      <c r="O4333" s="14"/>
      <c r="Q4333" s="14" t="str">
        <f>IF(moras!H4325="SI", moras!C4325, "")</f>
        <v/>
      </c>
      <c r="R4333" s="14">
        <f>IF(moras!H4325="NO", moras!C4325, "")</f>
        <v>690000</v>
      </c>
      <c r="S4333" s="14">
        <f t="shared" si="70"/>
        <v>-690000</v>
      </c>
      <c r="T4333" s="14"/>
      <c r="U4333" s="14"/>
      <c r="V4333" s="14"/>
      <c r="W4333" s="14"/>
      <c r="X4333" s="14"/>
      <c r="Y4333" s="14"/>
      <c r="Z4333" s="14"/>
      <c r="AA4333" s="14"/>
      <c r="AB4333" s="14"/>
      <c r="AC4333" s="14"/>
      <c r="AD4333" s="14"/>
      <c r="AE4333" s="14"/>
      <c r="AF4333" s="14"/>
      <c r="AG4333" s="14"/>
      <c r="AH4333" s="14"/>
      <c r="AI4333" s="14"/>
      <c r="AJ4333" s="14"/>
      <c r="AK4333" s="14"/>
      <c r="AL4333" s="14"/>
    </row>
    <row r="4334" spans="1:38">
      <c r="A4334" s="14"/>
      <c r="B4334" s="14"/>
      <c r="C4334" s="14"/>
      <c r="D4334" s="14"/>
      <c r="E4334" s="14"/>
      <c r="F4334" s="14"/>
      <c r="G4334" s="14"/>
      <c r="H4334" s="14"/>
      <c r="I4334" s="14"/>
      <c r="J4334" s="14"/>
      <c r="K4334" s="14"/>
      <c r="L4334" s="14"/>
      <c r="M4334" s="14"/>
      <c r="N4334" s="14"/>
      <c r="O4334" s="14"/>
      <c r="Q4334" s="14" t="str">
        <f>IF(moras!H4326="SI", moras!C4326, "")</f>
        <v/>
      </c>
      <c r="R4334" s="14">
        <f>IF(moras!H4326="NO", moras!C4326, "")</f>
        <v>506617.9</v>
      </c>
      <c r="S4334" s="14">
        <f t="shared" si="70"/>
        <v>-506617.9</v>
      </c>
      <c r="T4334" s="14"/>
      <c r="U4334" s="14"/>
      <c r="V4334" s="14"/>
      <c r="W4334" s="14"/>
      <c r="X4334" s="14"/>
      <c r="Y4334" s="14"/>
      <c r="Z4334" s="14"/>
      <c r="AA4334" s="14"/>
      <c r="AB4334" s="14"/>
      <c r="AC4334" s="14"/>
      <c r="AD4334" s="14"/>
      <c r="AE4334" s="14"/>
      <c r="AF4334" s="14"/>
      <c r="AG4334" s="14"/>
      <c r="AH4334" s="14"/>
      <c r="AI4334" s="14"/>
      <c r="AJ4334" s="14"/>
      <c r="AK4334" s="14"/>
      <c r="AL4334" s="14"/>
    </row>
    <row r="4335" spans="1:38">
      <c r="A4335" s="14"/>
      <c r="B4335" s="14"/>
      <c r="C4335" s="14"/>
      <c r="D4335" s="14"/>
      <c r="E4335" s="14"/>
      <c r="F4335" s="14"/>
      <c r="G4335" s="14"/>
      <c r="H4335" s="14"/>
      <c r="I4335" s="14"/>
      <c r="J4335" s="14"/>
      <c r="K4335" s="14"/>
      <c r="L4335" s="14"/>
      <c r="M4335" s="14"/>
      <c r="N4335" s="14"/>
      <c r="O4335" s="14"/>
      <c r="Q4335" s="14" t="str">
        <f>IF(moras!H4327="SI", moras!C4327, "")</f>
        <v/>
      </c>
      <c r="R4335" s="14">
        <f>IF(moras!H4327="NO", moras!C4327, "")</f>
        <v>443270</v>
      </c>
      <c r="S4335" s="14">
        <f t="shared" si="70"/>
        <v>-443270</v>
      </c>
      <c r="T4335" s="14"/>
      <c r="U4335" s="14"/>
      <c r="V4335" s="14"/>
      <c r="W4335" s="14"/>
      <c r="X4335" s="14"/>
      <c r="Y4335" s="14"/>
      <c r="Z4335" s="14"/>
      <c r="AA4335" s="14"/>
      <c r="AB4335" s="14"/>
      <c r="AC4335" s="14"/>
      <c r="AD4335" s="14"/>
      <c r="AE4335" s="14"/>
      <c r="AF4335" s="14"/>
      <c r="AG4335" s="14"/>
      <c r="AH4335" s="14"/>
      <c r="AI4335" s="14"/>
      <c r="AJ4335" s="14"/>
      <c r="AK4335" s="14"/>
      <c r="AL4335" s="14"/>
    </row>
    <row r="4336" spans="1:38">
      <c r="A4336" s="14"/>
      <c r="B4336" s="14"/>
      <c r="C4336" s="14"/>
      <c r="D4336" s="14"/>
      <c r="E4336" s="14"/>
      <c r="F4336" s="14"/>
      <c r="G4336" s="14"/>
      <c r="H4336" s="14"/>
      <c r="I4336" s="14"/>
      <c r="J4336" s="14"/>
      <c r="K4336" s="14"/>
      <c r="L4336" s="14"/>
      <c r="M4336" s="14"/>
      <c r="N4336" s="14"/>
      <c r="O4336" s="14"/>
      <c r="Q4336" s="14" t="str">
        <f>IF(moras!H4328="SI", moras!C4328, "")</f>
        <v/>
      </c>
      <c r="R4336" s="14">
        <f>IF(moras!H4328="NO", moras!C4328, "")</f>
        <v>963090</v>
      </c>
      <c r="S4336" s="14">
        <f t="shared" si="70"/>
        <v>-963090</v>
      </c>
      <c r="T4336" s="14"/>
      <c r="U4336" s="14"/>
      <c r="V4336" s="14"/>
      <c r="W4336" s="14"/>
      <c r="X4336" s="14"/>
      <c r="Y4336" s="14"/>
      <c r="Z4336" s="14"/>
      <c r="AA4336" s="14"/>
      <c r="AB4336" s="14"/>
      <c r="AC4336" s="14"/>
      <c r="AD4336" s="14"/>
      <c r="AE4336" s="14"/>
      <c r="AF4336" s="14"/>
      <c r="AG4336" s="14"/>
      <c r="AH4336" s="14"/>
      <c r="AI4336" s="14"/>
      <c r="AJ4336" s="14"/>
      <c r="AK4336" s="14"/>
      <c r="AL4336" s="14"/>
    </row>
    <row r="4337" spans="1:38">
      <c r="A4337" s="14"/>
      <c r="B4337" s="14"/>
      <c r="C4337" s="14"/>
      <c r="D4337" s="14"/>
      <c r="E4337" s="14"/>
      <c r="F4337" s="14"/>
      <c r="G4337" s="14"/>
      <c r="H4337" s="14"/>
      <c r="I4337" s="14"/>
      <c r="J4337" s="14"/>
      <c r="K4337" s="14"/>
      <c r="L4337" s="14"/>
      <c r="M4337" s="14"/>
      <c r="N4337" s="14"/>
      <c r="O4337" s="14"/>
      <c r="Q4337" s="14" t="str">
        <f>IF(moras!H4329="SI", moras!C4329, "")</f>
        <v/>
      </c>
      <c r="R4337" s="14">
        <f>IF(moras!H4329="NO", moras!C4329, "")</f>
        <v>512500</v>
      </c>
      <c r="S4337" s="14">
        <f t="shared" si="70"/>
        <v>-512500</v>
      </c>
      <c r="T4337" s="14"/>
      <c r="U4337" s="14"/>
      <c r="V4337" s="14"/>
      <c r="W4337" s="14"/>
      <c r="X4337" s="14"/>
      <c r="Y4337" s="14"/>
      <c r="Z4337" s="14"/>
      <c r="AA4337" s="14"/>
      <c r="AB4337" s="14"/>
      <c r="AC4337" s="14"/>
      <c r="AD4337" s="14"/>
      <c r="AE4337" s="14"/>
      <c r="AF4337" s="14"/>
      <c r="AG4337" s="14"/>
      <c r="AH4337" s="14"/>
      <c r="AI4337" s="14"/>
      <c r="AJ4337" s="14"/>
      <c r="AK4337" s="14"/>
      <c r="AL4337" s="14"/>
    </row>
    <row r="4338" spans="1:38">
      <c r="A4338" s="14"/>
      <c r="B4338" s="14"/>
      <c r="C4338" s="14"/>
      <c r="D4338" s="14"/>
      <c r="E4338" s="14"/>
      <c r="F4338" s="14"/>
      <c r="G4338" s="14"/>
      <c r="H4338" s="14"/>
      <c r="I4338" s="14"/>
      <c r="J4338" s="14"/>
      <c r="K4338" s="14"/>
      <c r="L4338" s="14"/>
      <c r="M4338" s="14"/>
      <c r="N4338" s="14"/>
      <c r="O4338" s="14"/>
      <c r="Q4338" s="14" t="str">
        <f>IF(moras!H4330="SI", moras!C4330, "")</f>
        <v/>
      </c>
      <c r="R4338" s="14">
        <f>IF(moras!H4330="NO", moras!C4330, "")</f>
        <v>2100000</v>
      </c>
      <c r="S4338" s="14">
        <f t="shared" si="70"/>
        <v>-2100000</v>
      </c>
      <c r="T4338" s="14"/>
      <c r="U4338" s="14"/>
      <c r="V4338" s="14"/>
      <c r="W4338" s="14"/>
      <c r="X4338" s="14"/>
      <c r="Y4338" s="14"/>
      <c r="Z4338" s="14"/>
      <c r="AA4338" s="14"/>
      <c r="AB4338" s="14"/>
      <c r="AC4338" s="14"/>
      <c r="AD4338" s="14"/>
      <c r="AE4338" s="14"/>
      <c r="AF4338" s="14"/>
      <c r="AG4338" s="14"/>
      <c r="AH4338" s="14"/>
      <c r="AI4338" s="14"/>
      <c r="AJ4338" s="14"/>
      <c r="AK4338" s="14"/>
      <c r="AL4338" s="14"/>
    </row>
    <row r="4339" spans="1:38">
      <c r="A4339" s="14"/>
      <c r="B4339" s="14"/>
      <c r="C4339" s="14"/>
      <c r="D4339" s="14"/>
      <c r="E4339" s="14"/>
      <c r="F4339" s="14"/>
      <c r="G4339" s="14"/>
      <c r="H4339" s="14"/>
      <c r="I4339" s="14"/>
      <c r="J4339" s="14"/>
      <c r="K4339" s="14"/>
      <c r="L4339" s="14"/>
      <c r="M4339" s="14"/>
      <c r="N4339" s="14"/>
      <c r="O4339" s="14"/>
      <c r="Q4339" s="14" t="str">
        <f>IF(moras!H4331="SI", moras!C4331, "")</f>
        <v/>
      </c>
      <c r="R4339" s="14">
        <f>IF(moras!H4331="NO", moras!C4331, "")</f>
        <v>452438</v>
      </c>
      <c r="S4339" s="14">
        <f t="shared" si="70"/>
        <v>-452438</v>
      </c>
      <c r="T4339" s="14"/>
      <c r="U4339" s="14"/>
      <c r="V4339" s="14"/>
      <c r="W4339" s="14"/>
      <c r="X4339" s="14"/>
      <c r="Y4339" s="14"/>
      <c r="Z4339" s="14"/>
      <c r="AA4339" s="14"/>
      <c r="AB4339" s="14"/>
      <c r="AC4339" s="14"/>
      <c r="AD4339" s="14"/>
      <c r="AE4339" s="14"/>
      <c r="AF4339" s="14"/>
      <c r="AG4339" s="14"/>
      <c r="AH4339" s="14"/>
      <c r="AI4339" s="14"/>
      <c r="AJ4339" s="14"/>
      <c r="AK4339" s="14"/>
      <c r="AL4339" s="14"/>
    </row>
    <row r="4340" spans="1:38">
      <c r="A4340" s="14"/>
      <c r="B4340" s="14"/>
      <c r="C4340" s="14"/>
      <c r="D4340" s="14"/>
      <c r="E4340" s="14"/>
      <c r="F4340" s="14"/>
      <c r="G4340" s="14"/>
      <c r="H4340" s="14"/>
      <c r="I4340" s="14"/>
      <c r="J4340" s="14"/>
      <c r="K4340" s="14"/>
      <c r="L4340" s="14"/>
      <c r="M4340" s="14"/>
      <c r="N4340" s="14"/>
      <c r="O4340" s="14"/>
      <c r="Q4340" s="14" t="str">
        <f>IF(moras!H4332="SI", moras!C4332, "")</f>
        <v/>
      </c>
      <c r="R4340" s="14">
        <f>IF(moras!H4332="NO", moras!C4332, "")</f>
        <v>2190092.7000000002</v>
      </c>
      <c r="S4340" s="14">
        <f t="shared" si="70"/>
        <v>-2190092.7000000002</v>
      </c>
      <c r="T4340" s="14"/>
      <c r="U4340" s="14"/>
      <c r="V4340" s="14"/>
      <c r="W4340" s="14"/>
      <c r="X4340" s="14"/>
      <c r="Y4340" s="14"/>
      <c r="Z4340" s="14"/>
      <c r="AA4340" s="14"/>
      <c r="AB4340" s="14"/>
      <c r="AC4340" s="14"/>
      <c r="AD4340" s="14"/>
      <c r="AE4340" s="14"/>
      <c r="AF4340" s="14"/>
      <c r="AG4340" s="14"/>
      <c r="AH4340" s="14"/>
      <c r="AI4340" s="14"/>
      <c r="AJ4340" s="14"/>
      <c r="AK4340" s="14"/>
      <c r="AL4340" s="14"/>
    </row>
    <row r="4341" spans="1:38">
      <c r="A4341" s="14"/>
      <c r="B4341" s="14"/>
      <c r="C4341" s="14"/>
      <c r="D4341" s="14"/>
      <c r="E4341" s="14"/>
      <c r="F4341" s="14"/>
      <c r="G4341" s="14"/>
      <c r="H4341" s="14"/>
      <c r="I4341" s="14"/>
      <c r="J4341" s="14"/>
      <c r="K4341" s="14"/>
      <c r="L4341" s="14"/>
      <c r="M4341" s="14"/>
      <c r="N4341" s="14"/>
      <c r="O4341" s="14"/>
      <c r="Q4341" s="14" t="str">
        <f>IF(moras!H4333="SI", moras!C4333, "")</f>
        <v/>
      </c>
      <c r="R4341" s="14">
        <f>IF(moras!H4333="NO", moras!C4333, "")</f>
        <v>772533.23</v>
      </c>
      <c r="S4341" s="14">
        <f t="shared" si="70"/>
        <v>-772533.23</v>
      </c>
      <c r="T4341" s="14"/>
      <c r="U4341" s="14"/>
      <c r="V4341" s="14"/>
      <c r="W4341" s="14"/>
      <c r="X4341" s="14"/>
      <c r="Y4341" s="14"/>
      <c r="Z4341" s="14"/>
      <c r="AA4341" s="14"/>
      <c r="AB4341" s="14"/>
      <c r="AC4341" s="14"/>
      <c r="AD4341" s="14"/>
      <c r="AE4341" s="14"/>
      <c r="AF4341" s="14"/>
      <c r="AG4341" s="14"/>
      <c r="AH4341" s="14"/>
      <c r="AI4341" s="14"/>
      <c r="AJ4341" s="14"/>
      <c r="AK4341" s="14"/>
      <c r="AL4341" s="14"/>
    </row>
    <row r="4342" spans="1:38">
      <c r="A4342" s="14"/>
      <c r="B4342" s="14"/>
      <c r="C4342" s="14"/>
      <c r="D4342" s="14"/>
      <c r="E4342" s="14"/>
      <c r="F4342" s="14"/>
      <c r="G4342" s="14"/>
      <c r="H4342" s="14"/>
      <c r="I4342" s="14"/>
      <c r="J4342" s="14"/>
      <c r="K4342" s="14"/>
      <c r="L4342" s="14"/>
      <c r="M4342" s="14"/>
      <c r="N4342" s="14"/>
      <c r="O4342" s="14"/>
      <c r="Q4342" s="14" t="str">
        <f>IF(moras!H4334="SI", moras!C4334, "")</f>
        <v/>
      </c>
      <c r="R4342" s="14">
        <f>IF(moras!H4334="NO", moras!C4334, "")</f>
        <v>378261</v>
      </c>
      <c r="S4342" s="14">
        <f t="shared" si="70"/>
        <v>-378261</v>
      </c>
      <c r="T4342" s="14"/>
      <c r="U4342" s="14"/>
      <c r="V4342" s="14"/>
      <c r="W4342" s="14"/>
      <c r="X4342" s="14"/>
      <c r="Y4342" s="14"/>
      <c r="Z4342" s="14"/>
      <c r="AA4342" s="14"/>
      <c r="AB4342" s="14"/>
      <c r="AC4342" s="14"/>
      <c r="AD4342" s="14"/>
      <c r="AE4342" s="14"/>
      <c r="AF4342" s="14"/>
      <c r="AG4342" s="14"/>
      <c r="AH4342" s="14"/>
      <c r="AI4342" s="14"/>
      <c r="AJ4342" s="14"/>
      <c r="AK4342" s="14"/>
      <c r="AL4342" s="14"/>
    </row>
    <row r="4343" spans="1:38">
      <c r="A4343" s="14"/>
      <c r="B4343" s="14"/>
      <c r="C4343" s="14"/>
      <c r="D4343" s="14"/>
      <c r="E4343" s="14"/>
      <c r="F4343" s="14"/>
      <c r="G4343" s="14"/>
      <c r="H4343" s="14"/>
      <c r="I4343" s="14"/>
      <c r="J4343" s="14"/>
      <c r="K4343" s="14"/>
      <c r="L4343" s="14"/>
      <c r="M4343" s="14"/>
      <c r="N4343" s="14"/>
      <c r="O4343" s="14"/>
      <c r="Q4343" s="14" t="str">
        <f>IF(moras!H4335="SI", moras!C4335, "")</f>
        <v/>
      </c>
      <c r="R4343" s="14">
        <f>IF(moras!H4335="NO", moras!C4335, "")</f>
        <v>9437618.4600000009</v>
      </c>
      <c r="S4343" s="14">
        <f t="shared" si="70"/>
        <v>-9437618.4600000009</v>
      </c>
      <c r="T4343" s="14"/>
      <c r="U4343" s="14"/>
      <c r="V4343" s="14"/>
      <c r="W4343" s="14"/>
      <c r="X4343" s="14"/>
      <c r="Y4343" s="14"/>
      <c r="Z4343" s="14"/>
      <c r="AA4343" s="14"/>
      <c r="AB4343" s="14"/>
      <c r="AC4343" s="14"/>
      <c r="AD4343" s="14"/>
      <c r="AE4343" s="14"/>
      <c r="AF4343" s="14"/>
      <c r="AG4343" s="14"/>
      <c r="AH4343" s="14"/>
      <c r="AI4343" s="14"/>
      <c r="AJ4343" s="14"/>
      <c r="AK4343" s="14"/>
      <c r="AL4343" s="14"/>
    </row>
    <row r="4344" spans="1:38">
      <c r="A4344" s="14"/>
      <c r="B4344" s="14"/>
      <c r="C4344" s="14"/>
      <c r="D4344" s="14"/>
      <c r="E4344" s="14"/>
      <c r="F4344" s="14"/>
      <c r="G4344" s="14"/>
      <c r="H4344" s="14"/>
      <c r="I4344" s="14"/>
      <c r="J4344" s="14"/>
      <c r="K4344" s="14"/>
      <c r="L4344" s="14"/>
      <c r="M4344" s="14"/>
      <c r="N4344" s="14"/>
      <c r="O4344" s="14"/>
      <c r="Q4344" s="14" t="str">
        <f>IF(moras!H4336="SI", moras!C4336, "")</f>
        <v/>
      </c>
      <c r="R4344" s="14">
        <f>IF(moras!H4336="NO", moras!C4336, "")</f>
        <v>208220.83</v>
      </c>
      <c r="S4344" s="14">
        <f t="shared" si="70"/>
        <v>-208220.83</v>
      </c>
      <c r="T4344" s="14"/>
      <c r="U4344" s="14"/>
      <c r="V4344" s="14"/>
      <c r="W4344" s="14"/>
      <c r="X4344" s="14"/>
      <c r="Y4344" s="14"/>
      <c r="Z4344" s="14"/>
      <c r="AA4344" s="14"/>
      <c r="AB4344" s="14"/>
      <c r="AC4344" s="14"/>
      <c r="AD4344" s="14"/>
      <c r="AE4344" s="14"/>
      <c r="AF4344" s="14"/>
      <c r="AG4344" s="14"/>
      <c r="AH4344" s="14"/>
      <c r="AI4344" s="14"/>
      <c r="AJ4344" s="14"/>
      <c r="AK4344" s="14"/>
      <c r="AL4344" s="14"/>
    </row>
    <row r="4345" spans="1:38">
      <c r="A4345" s="14"/>
      <c r="B4345" s="14"/>
      <c r="C4345" s="14"/>
      <c r="D4345" s="14"/>
      <c r="E4345" s="14"/>
      <c r="F4345" s="14"/>
      <c r="G4345" s="14"/>
      <c r="H4345" s="14"/>
      <c r="I4345" s="14"/>
      <c r="J4345" s="14"/>
      <c r="K4345" s="14"/>
      <c r="L4345" s="14"/>
      <c r="M4345" s="14"/>
      <c r="N4345" s="14"/>
      <c r="O4345" s="14"/>
      <c r="Q4345" s="14" t="str">
        <f>IF(moras!H4337="SI", moras!C4337, "")</f>
        <v/>
      </c>
      <c r="R4345" s="14">
        <f>IF(moras!H4337="NO", moras!C4337, "")</f>
        <v>423276.21</v>
      </c>
      <c r="S4345" s="14">
        <f t="shared" si="70"/>
        <v>-423276.21</v>
      </c>
      <c r="T4345" s="14"/>
      <c r="U4345" s="14"/>
      <c r="V4345" s="14"/>
      <c r="W4345" s="14"/>
      <c r="X4345" s="14"/>
      <c r="Y4345" s="14"/>
      <c r="Z4345" s="14"/>
      <c r="AA4345" s="14"/>
      <c r="AB4345" s="14"/>
      <c r="AC4345" s="14"/>
      <c r="AD4345" s="14"/>
      <c r="AE4345" s="14"/>
      <c r="AF4345" s="14"/>
      <c r="AG4345" s="14"/>
      <c r="AH4345" s="14"/>
      <c r="AI4345" s="14"/>
      <c r="AJ4345" s="14"/>
      <c r="AK4345" s="14"/>
      <c r="AL4345" s="14"/>
    </row>
    <row r="4346" spans="1:38">
      <c r="A4346" s="14"/>
      <c r="B4346" s="14"/>
      <c r="C4346" s="14"/>
      <c r="D4346" s="14"/>
      <c r="E4346" s="14"/>
      <c r="F4346" s="14"/>
      <c r="G4346" s="14"/>
      <c r="H4346" s="14"/>
      <c r="I4346" s="14"/>
      <c r="J4346" s="14"/>
      <c r="K4346" s="14"/>
      <c r="L4346" s="14"/>
      <c r="M4346" s="14"/>
      <c r="N4346" s="14"/>
      <c r="O4346" s="14"/>
      <c r="Q4346" s="14" t="str">
        <f>IF(moras!H4338="SI", moras!C4338, "")</f>
        <v/>
      </c>
      <c r="R4346" s="14">
        <f>IF(moras!H4338="NO", moras!C4338, "")</f>
        <v>179230</v>
      </c>
      <c r="S4346" s="14">
        <f t="shared" si="70"/>
        <v>-179230</v>
      </c>
      <c r="T4346" s="14"/>
      <c r="U4346" s="14"/>
      <c r="V4346" s="14"/>
      <c r="W4346" s="14"/>
      <c r="X4346" s="14"/>
      <c r="Y4346" s="14"/>
      <c r="Z4346" s="14"/>
      <c r="AA4346" s="14"/>
      <c r="AB4346" s="14"/>
      <c r="AC4346" s="14"/>
      <c r="AD4346" s="14"/>
      <c r="AE4346" s="14"/>
      <c r="AF4346" s="14"/>
      <c r="AG4346" s="14"/>
      <c r="AH4346" s="14"/>
      <c r="AI4346" s="14"/>
      <c r="AJ4346" s="14"/>
      <c r="AK4346" s="14"/>
      <c r="AL4346" s="14"/>
    </row>
    <row r="4347" spans="1:38">
      <c r="A4347" s="14"/>
      <c r="B4347" s="14"/>
      <c r="C4347" s="14"/>
      <c r="D4347" s="14"/>
      <c r="E4347" s="14"/>
      <c r="F4347" s="14"/>
      <c r="G4347" s="14"/>
      <c r="H4347" s="14"/>
      <c r="I4347" s="14"/>
      <c r="J4347" s="14"/>
      <c r="K4347" s="14"/>
      <c r="L4347" s="14"/>
      <c r="M4347" s="14"/>
      <c r="N4347" s="14"/>
      <c r="O4347" s="14"/>
      <c r="Q4347" s="14">
        <f>IF(moras!H4339="SI", moras!C4339, "")</f>
        <v>356455</v>
      </c>
      <c r="R4347" s="14" t="str">
        <f>IF(moras!H4339="NO", moras!C4339, "")</f>
        <v/>
      </c>
      <c r="S4347" s="14" t="e">
        <f t="shared" si="70"/>
        <v>#VALUE!</v>
      </c>
      <c r="T4347" s="14"/>
      <c r="U4347" s="14"/>
      <c r="V4347" s="14"/>
      <c r="W4347" s="14"/>
      <c r="X4347" s="14"/>
      <c r="Y4347" s="14"/>
      <c r="Z4347" s="14"/>
      <c r="AA4347" s="14"/>
      <c r="AB4347" s="14"/>
      <c r="AC4347" s="14"/>
      <c r="AD4347" s="14"/>
      <c r="AE4347" s="14"/>
      <c r="AF4347" s="14"/>
      <c r="AG4347" s="14"/>
      <c r="AH4347" s="14"/>
      <c r="AI4347" s="14"/>
      <c r="AJ4347" s="14"/>
      <c r="AK4347" s="14"/>
      <c r="AL4347" s="14"/>
    </row>
    <row r="4348" spans="1:38">
      <c r="A4348" s="14"/>
      <c r="B4348" s="14"/>
      <c r="C4348" s="14"/>
      <c r="D4348" s="14"/>
      <c r="E4348" s="14"/>
      <c r="F4348" s="14"/>
      <c r="G4348" s="14"/>
      <c r="H4348" s="14"/>
      <c r="I4348" s="14"/>
      <c r="J4348" s="14"/>
      <c r="K4348" s="14"/>
      <c r="L4348" s="14"/>
      <c r="M4348" s="14"/>
      <c r="N4348" s="14"/>
      <c r="O4348" s="14"/>
      <c r="Q4348" s="14" t="str">
        <f>IF(moras!H4340="SI", moras!C4340, "")</f>
        <v/>
      </c>
      <c r="R4348" s="14">
        <f>IF(moras!H4340="NO", moras!C4340, "")</f>
        <v>729260.25</v>
      </c>
      <c r="S4348" s="14">
        <f t="shared" si="70"/>
        <v>-729260.25</v>
      </c>
      <c r="T4348" s="14"/>
      <c r="U4348" s="14"/>
      <c r="V4348" s="14"/>
      <c r="W4348" s="14"/>
      <c r="X4348" s="14"/>
      <c r="Y4348" s="14"/>
      <c r="Z4348" s="14"/>
      <c r="AA4348" s="14"/>
      <c r="AB4348" s="14"/>
      <c r="AC4348" s="14"/>
      <c r="AD4348" s="14"/>
      <c r="AE4348" s="14"/>
      <c r="AF4348" s="14"/>
      <c r="AG4348" s="14"/>
      <c r="AH4348" s="14"/>
      <c r="AI4348" s="14"/>
      <c r="AJ4348" s="14"/>
      <c r="AK4348" s="14"/>
      <c r="AL4348" s="14"/>
    </row>
    <row r="4349" spans="1:38">
      <c r="A4349" s="14"/>
      <c r="B4349" s="14"/>
      <c r="C4349" s="14"/>
      <c r="D4349" s="14"/>
      <c r="E4349" s="14"/>
      <c r="F4349" s="14"/>
      <c r="G4349" s="14"/>
      <c r="H4349" s="14"/>
      <c r="I4349" s="14"/>
      <c r="J4349" s="14"/>
      <c r="K4349" s="14"/>
      <c r="L4349" s="14"/>
      <c r="M4349" s="14"/>
      <c r="N4349" s="14"/>
      <c r="O4349" s="14"/>
      <c r="Q4349" s="14">
        <f>IF(moras!H4341="SI", moras!C4341, "")</f>
        <v>514804</v>
      </c>
      <c r="R4349" s="14" t="str">
        <f>IF(moras!H4341="NO", moras!C4341, "")</f>
        <v/>
      </c>
      <c r="S4349" s="14" t="e">
        <f t="shared" si="70"/>
        <v>#VALUE!</v>
      </c>
      <c r="T4349" s="14"/>
      <c r="U4349" s="14"/>
      <c r="V4349" s="14"/>
      <c r="W4349" s="14"/>
      <c r="X4349" s="14"/>
      <c r="Y4349" s="14"/>
      <c r="Z4349" s="14"/>
      <c r="AA4349" s="14"/>
      <c r="AB4349" s="14"/>
      <c r="AC4349" s="14"/>
      <c r="AD4349" s="14"/>
      <c r="AE4349" s="14"/>
      <c r="AF4349" s="14"/>
      <c r="AG4349" s="14"/>
      <c r="AH4349" s="14"/>
      <c r="AI4349" s="14"/>
      <c r="AJ4349" s="14"/>
      <c r="AK4349" s="14"/>
      <c r="AL4349" s="14"/>
    </row>
    <row r="4350" spans="1:38">
      <c r="A4350" s="14"/>
      <c r="B4350" s="14"/>
      <c r="C4350" s="14"/>
      <c r="D4350" s="14"/>
      <c r="E4350" s="14"/>
      <c r="F4350" s="14"/>
      <c r="G4350" s="14"/>
      <c r="H4350" s="14"/>
      <c r="I4350" s="14"/>
      <c r="J4350" s="14"/>
      <c r="K4350" s="14"/>
      <c r="L4350" s="14"/>
      <c r="M4350" s="14"/>
      <c r="N4350" s="14"/>
      <c r="O4350" s="14"/>
      <c r="Q4350" s="14">
        <f>IF(moras!H4342="SI", moras!C4342, "")</f>
        <v>460000</v>
      </c>
      <c r="R4350" s="14" t="str">
        <f>IF(moras!H4342="NO", moras!C4342, "")</f>
        <v/>
      </c>
      <c r="S4350" s="14" t="e">
        <f t="shared" si="70"/>
        <v>#VALUE!</v>
      </c>
      <c r="T4350" s="14"/>
      <c r="U4350" s="14"/>
      <c r="V4350" s="14"/>
      <c r="W4350" s="14"/>
      <c r="X4350" s="14"/>
      <c r="Y4350" s="14"/>
      <c r="Z4350" s="14"/>
      <c r="AA4350" s="14"/>
      <c r="AB4350" s="14"/>
      <c r="AC4350" s="14"/>
      <c r="AD4350" s="14"/>
      <c r="AE4350" s="14"/>
      <c r="AF4350" s="14"/>
      <c r="AG4350" s="14"/>
      <c r="AH4350" s="14"/>
      <c r="AI4350" s="14"/>
      <c r="AJ4350" s="14"/>
      <c r="AK4350" s="14"/>
      <c r="AL4350" s="14"/>
    </row>
    <row r="4351" spans="1:38">
      <c r="A4351" s="14"/>
      <c r="B4351" s="14"/>
      <c r="C4351" s="14"/>
      <c r="D4351" s="14"/>
      <c r="E4351" s="14"/>
      <c r="F4351" s="14"/>
      <c r="G4351" s="14"/>
      <c r="H4351" s="14"/>
      <c r="I4351" s="14"/>
      <c r="J4351" s="14"/>
      <c r="K4351" s="14"/>
      <c r="L4351" s="14"/>
      <c r="M4351" s="14"/>
      <c r="N4351" s="14"/>
      <c r="O4351" s="14"/>
      <c r="Q4351" s="14" t="str">
        <f>IF(moras!H4343="SI", moras!C4343, "")</f>
        <v/>
      </c>
      <c r="R4351" s="14">
        <f>IF(moras!H4343="NO", moras!C4343, "")</f>
        <v>2012772</v>
      </c>
      <c r="S4351" s="14">
        <f t="shared" si="70"/>
        <v>-2012772</v>
      </c>
      <c r="T4351" s="14"/>
      <c r="U4351" s="14"/>
      <c r="V4351" s="14"/>
      <c r="W4351" s="14"/>
      <c r="X4351" s="14"/>
      <c r="Y4351" s="14"/>
      <c r="Z4351" s="14"/>
      <c r="AA4351" s="14"/>
      <c r="AB4351" s="14"/>
      <c r="AC4351" s="14"/>
      <c r="AD4351" s="14"/>
      <c r="AE4351" s="14"/>
      <c r="AF4351" s="14"/>
      <c r="AG4351" s="14"/>
      <c r="AH4351" s="14"/>
      <c r="AI4351" s="14"/>
      <c r="AJ4351" s="14"/>
      <c r="AK4351" s="14"/>
      <c r="AL4351" s="14"/>
    </row>
    <row r="4352" spans="1:38">
      <c r="A4352" s="14"/>
      <c r="B4352" s="14"/>
      <c r="C4352" s="14"/>
      <c r="D4352" s="14"/>
      <c r="E4352" s="14"/>
      <c r="F4352" s="14"/>
      <c r="G4352" s="14"/>
      <c r="H4352" s="14"/>
      <c r="I4352" s="14"/>
      <c r="J4352" s="14"/>
      <c r="K4352" s="14"/>
      <c r="L4352" s="14"/>
      <c r="M4352" s="14"/>
      <c r="N4352" s="14"/>
      <c r="O4352" s="14"/>
      <c r="Q4352" s="14" t="str">
        <f>IF(moras!H4344="SI", moras!C4344, "")</f>
        <v/>
      </c>
      <c r="R4352" s="14">
        <f>IF(moras!H4344="NO", moras!C4344, "")</f>
        <v>504535</v>
      </c>
      <c r="S4352" s="14">
        <f t="shared" si="70"/>
        <v>-504535</v>
      </c>
      <c r="T4352" s="14"/>
      <c r="U4352" s="14"/>
      <c r="V4352" s="14"/>
      <c r="W4352" s="14"/>
      <c r="X4352" s="14"/>
      <c r="Y4352" s="14"/>
      <c r="Z4352" s="14"/>
      <c r="AA4352" s="14"/>
      <c r="AB4352" s="14"/>
      <c r="AC4352" s="14"/>
      <c r="AD4352" s="14"/>
      <c r="AE4352" s="14"/>
      <c r="AF4352" s="14"/>
      <c r="AG4352" s="14"/>
      <c r="AH4352" s="14"/>
      <c r="AI4352" s="14"/>
      <c r="AJ4352" s="14"/>
      <c r="AK4352" s="14"/>
      <c r="AL4352" s="14"/>
    </row>
    <row r="4353" spans="1:38">
      <c r="A4353" s="14"/>
      <c r="B4353" s="14"/>
      <c r="C4353" s="14"/>
      <c r="D4353" s="14"/>
      <c r="E4353" s="14"/>
      <c r="F4353" s="14"/>
      <c r="G4353" s="14"/>
      <c r="H4353" s="14"/>
      <c r="I4353" s="14"/>
      <c r="J4353" s="14"/>
      <c r="K4353" s="14"/>
      <c r="L4353" s="14"/>
      <c r="M4353" s="14"/>
      <c r="N4353" s="14"/>
      <c r="O4353" s="14"/>
      <c r="Q4353" s="14" t="str">
        <f>IF(moras!H4345="SI", moras!C4345, "")</f>
        <v/>
      </c>
      <c r="R4353" s="14">
        <f>IF(moras!H4345="NO", moras!C4345, "")</f>
        <v>900088.68</v>
      </c>
      <c r="S4353" s="14">
        <f t="shared" si="70"/>
        <v>-900088.68</v>
      </c>
      <c r="T4353" s="14"/>
      <c r="U4353" s="14"/>
      <c r="V4353" s="14"/>
      <c r="W4353" s="14"/>
      <c r="X4353" s="14"/>
      <c r="Y4353" s="14"/>
      <c r="Z4353" s="14"/>
      <c r="AA4353" s="14"/>
      <c r="AB4353" s="14"/>
      <c r="AC4353" s="14"/>
      <c r="AD4353" s="14"/>
      <c r="AE4353" s="14"/>
      <c r="AF4353" s="14"/>
      <c r="AG4353" s="14"/>
      <c r="AH4353" s="14"/>
      <c r="AI4353" s="14"/>
      <c r="AJ4353" s="14"/>
      <c r="AK4353" s="14"/>
      <c r="AL4353" s="14"/>
    </row>
    <row r="4354" spans="1:38">
      <c r="A4354" s="14"/>
      <c r="B4354" s="14"/>
      <c r="C4354" s="14"/>
      <c r="D4354" s="14"/>
      <c r="E4354" s="14"/>
      <c r="F4354" s="14"/>
      <c r="G4354" s="14"/>
      <c r="H4354" s="14"/>
      <c r="I4354" s="14"/>
      <c r="J4354" s="14"/>
      <c r="K4354" s="14"/>
      <c r="L4354" s="14"/>
      <c r="M4354" s="14"/>
      <c r="N4354" s="14"/>
      <c r="O4354" s="14"/>
      <c r="Q4354" s="14" t="str">
        <f>IF(moras!H4346="SI", moras!C4346, "")</f>
        <v/>
      </c>
      <c r="R4354" s="14">
        <f>IF(moras!H4346="NO", moras!C4346, "")</f>
        <v>430000</v>
      </c>
      <c r="S4354" s="14">
        <f t="shared" si="70"/>
        <v>-430000</v>
      </c>
      <c r="T4354" s="14"/>
      <c r="U4354" s="14"/>
      <c r="V4354" s="14"/>
      <c r="W4354" s="14"/>
      <c r="X4354" s="14"/>
      <c r="Y4354" s="14"/>
      <c r="Z4354" s="14"/>
      <c r="AA4354" s="14"/>
      <c r="AB4354" s="14"/>
      <c r="AC4354" s="14"/>
      <c r="AD4354" s="14"/>
      <c r="AE4354" s="14"/>
      <c r="AF4354" s="14"/>
      <c r="AG4354" s="14"/>
      <c r="AH4354" s="14"/>
      <c r="AI4354" s="14"/>
      <c r="AJ4354" s="14"/>
      <c r="AK4354" s="14"/>
      <c r="AL4354" s="14"/>
    </row>
    <row r="4355" spans="1:38">
      <c r="A4355" s="14"/>
      <c r="B4355" s="14"/>
      <c r="C4355" s="14"/>
      <c r="D4355" s="14"/>
      <c r="E4355" s="14"/>
      <c r="F4355" s="14"/>
      <c r="G4355" s="14"/>
      <c r="H4355" s="14"/>
      <c r="I4355" s="14"/>
      <c r="J4355" s="14"/>
      <c r="K4355" s="14"/>
      <c r="L4355" s="14"/>
      <c r="M4355" s="14"/>
      <c r="N4355" s="14"/>
      <c r="O4355" s="14"/>
      <c r="Q4355" s="14" t="str">
        <f>IF(moras!H4347="SI", moras!C4347, "")</f>
        <v/>
      </c>
      <c r="R4355" s="14">
        <f>IF(moras!H4347="NO", moras!C4347, "")</f>
        <v>314416.67</v>
      </c>
      <c r="S4355" s="14">
        <f t="shared" si="70"/>
        <v>-314416.67</v>
      </c>
      <c r="T4355" s="14"/>
      <c r="U4355" s="14"/>
      <c r="V4355" s="14"/>
      <c r="W4355" s="14"/>
      <c r="X4355" s="14"/>
      <c r="Y4355" s="14"/>
      <c r="Z4355" s="14"/>
      <c r="AA4355" s="14"/>
      <c r="AB4355" s="14"/>
      <c r="AC4355" s="14"/>
      <c r="AD4355" s="14"/>
      <c r="AE4355" s="14"/>
      <c r="AF4355" s="14"/>
      <c r="AG4355" s="14"/>
      <c r="AH4355" s="14"/>
      <c r="AI4355" s="14"/>
      <c r="AJ4355" s="14"/>
      <c r="AK4355" s="14"/>
      <c r="AL4355" s="14"/>
    </row>
    <row r="4356" spans="1:38">
      <c r="A4356" s="14"/>
      <c r="B4356" s="14"/>
      <c r="C4356" s="14"/>
      <c r="D4356" s="14"/>
      <c r="E4356" s="14"/>
      <c r="F4356" s="14"/>
      <c r="G4356" s="14"/>
      <c r="H4356" s="14"/>
      <c r="I4356" s="14"/>
      <c r="J4356" s="14"/>
      <c r="K4356" s="14"/>
      <c r="L4356" s="14"/>
      <c r="M4356" s="14"/>
      <c r="N4356" s="14"/>
      <c r="O4356" s="14"/>
      <c r="Q4356" s="14" t="str">
        <f>IF(moras!H4348="SI", moras!C4348, "")</f>
        <v/>
      </c>
      <c r="R4356" s="14">
        <f>IF(moras!H4348="NO", moras!C4348, "")</f>
        <v>3057059.8</v>
      </c>
      <c r="S4356" s="14">
        <f t="shared" si="70"/>
        <v>-3057059.8</v>
      </c>
      <c r="T4356" s="14"/>
      <c r="U4356" s="14"/>
      <c r="V4356" s="14"/>
      <c r="W4356" s="14"/>
      <c r="X4356" s="14"/>
      <c r="Y4356" s="14"/>
      <c r="Z4356" s="14"/>
      <c r="AA4356" s="14"/>
      <c r="AB4356" s="14"/>
      <c r="AC4356" s="14"/>
      <c r="AD4356" s="14"/>
      <c r="AE4356" s="14"/>
      <c r="AF4356" s="14"/>
      <c r="AG4356" s="14"/>
      <c r="AH4356" s="14"/>
      <c r="AI4356" s="14"/>
      <c r="AJ4356" s="14"/>
      <c r="AK4356" s="14"/>
      <c r="AL4356" s="14"/>
    </row>
    <row r="4357" spans="1:38">
      <c r="A4357" s="14"/>
      <c r="B4357" s="14"/>
      <c r="C4357" s="14"/>
      <c r="D4357" s="14"/>
      <c r="E4357" s="14"/>
      <c r="F4357" s="14"/>
      <c r="G4357" s="14"/>
      <c r="H4357" s="14"/>
      <c r="I4357" s="14"/>
      <c r="J4357" s="14"/>
      <c r="K4357" s="14"/>
      <c r="L4357" s="14"/>
      <c r="M4357" s="14"/>
      <c r="N4357" s="14"/>
      <c r="O4357" s="14"/>
      <c r="Q4357" s="14" t="str">
        <f>IF(moras!H4349="SI", moras!C4349, "")</f>
        <v/>
      </c>
      <c r="R4357" s="14">
        <f>IF(moras!H4349="NO", moras!C4349, "")</f>
        <v>364892</v>
      </c>
      <c r="S4357" s="14">
        <f t="shared" si="70"/>
        <v>-364892</v>
      </c>
      <c r="T4357" s="14"/>
      <c r="U4357" s="14"/>
      <c r="V4357" s="14"/>
      <c r="W4357" s="14"/>
      <c r="X4357" s="14"/>
      <c r="Y4357" s="14"/>
      <c r="Z4357" s="14"/>
      <c r="AA4357" s="14"/>
      <c r="AB4357" s="14"/>
      <c r="AC4357" s="14"/>
      <c r="AD4357" s="14"/>
      <c r="AE4357" s="14"/>
      <c r="AF4357" s="14"/>
      <c r="AG4357" s="14"/>
      <c r="AH4357" s="14"/>
      <c r="AI4357" s="14"/>
      <c r="AJ4357" s="14"/>
      <c r="AK4357" s="14"/>
      <c r="AL4357" s="14"/>
    </row>
    <row r="4358" spans="1:38">
      <c r="A4358" s="14"/>
      <c r="B4358" s="14"/>
      <c r="C4358" s="14"/>
      <c r="D4358" s="14"/>
      <c r="E4358" s="14"/>
      <c r="F4358" s="14"/>
      <c r="G4358" s="14"/>
      <c r="H4358" s="14"/>
      <c r="I4358" s="14"/>
      <c r="J4358" s="14"/>
      <c r="K4358" s="14"/>
      <c r="L4358" s="14"/>
      <c r="M4358" s="14"/>
      <c r="N4358" s="14"/>
      <c r="O4358" s="14"/>
      <c r="Q4358" s="14" t="str">
        <f>IF(moras!H4350="SI", moras!C4350, "")</f>
        <v/>
      </c>
      <c r="R4358" s="14">
        <f>IF(moras!H4350="NO", moras!C4350, "")</f>
        <v>138475</v>
      </c>
      <c r="S4358" s="14">
        <f t="shared" si="70"/>
        <v>-138475</v>
      </c>
      <c r="T4358" s="14"/>
      <c r="U4358" s="14"/>
      <c r="V4358" s="14"/>
      <c r="W4358" s="14"/>
      <c r="X4358" s="14"/>
      <c r="Y4358" s="14"/>
      <c r="Z4358" s="14"/>
      <c r="AA4358" s="14"/>
      <c r="AB4358" s="14"/>
      <c r="AC4358" s="14"/>
      <c r="AD4358" s="14"/>
      <c r="AE4358" s="14"/>
      <c r="AF4358" s="14"/>
      <c r="AG4358" s="14"/>
      <c r="AH4358" s="14"/>
      <c r="AI4358" s="14"/>
      <c r="AJ4358" s="14"/>
      <c r="AK4358" s="14"/>
      <c r="AL4358" s="14"/>
    </row>
    <row r="4359" spans="1:38">
      <c r="A4359" s="14"/>
      <c r="B4359" s="14"/>
      <c r="C4359" s="14"/>
      <c r="D4359" s="14"/>
      <c r="E4359" s="14"/>
      <c r="F4359" s="14"/>
      <c r="G4359" s="14"/>
      <c r="H4359" s="14"/>
      <c r="I4359" s="14"/>
      <c r="J4359" s="14"/>
      <c r="K4359" s="14"/>
      <c r="L4359" s="14"/>
      <c r="M4359" s="14"/>
      <c r="N4359" s="14"/>
      <c r="O4359" s="14"/>
      <c r="Q4359" s="14" t="str">
        <f>IF(moras!H4351="SI", moras!C4351, "")</f>
        <v/>
      </c>
      <c r="R4359" s="14">
        <f>IF(moras!H4351="NO", moras!C4351, "")</f>
        <v>687800</v>
      </c>
      <c r="S4359" s="14">
        <f t="shared" si="70"/>
        <v>-687800</v>
      </c>
      <c r="T4359" s="14"/>
      <c r="U4359" s="14"/>
      <c r="V4359" s="14"/>
      <c r="W4359" s="14"/>
      <c r="X4359" s="14"/>
      <c r="Y4359" s="14"/>
      <c r="Z4359" s="14"/>
      <c r="AA4359" s="14"/>
      <c r="AB4359" s="14"/>
      <c r="AC4359" s="14"/>
      <c r="AD4359" s="14"/>
      <c r="AE4359" s="14"/>
      <c r="AF4359" s="14"/>
      <c r="AG4359" s="14"/>
      <c r="AH4359" s="14"/>
      <c r="AI4359" s="14"/>
      <c r="AJ4359" s="14"/>
      <c r="AK4359" s="14"/>
      <c r="AL4359" s="14"/>
    </row>
    <row r="4360" spans="1:38">
      <c r="A4360" s="14"/>
      <c r="B4360" s="14"/>
      <c r="C4360" s="14"/>
      <c r="D4360" s="14"/>
      <c r="E4360" s="14"/>
      <c r="F4360" s="14"/>
      <c r="G4360" s="14"/>
      <c r="H4360" s="14"/>
      <c r="I4360" s="14"/>
      <c r="J4360" s="14"/>
      <c r="K4360" s="14"/>
      <c r="L4360" s="14"/>
      <c r="M4360" s="14"/>
      <c r="N4360" s="14"/>
      <c r="O4360" s="14"/>
      <c r="Q4360" s="14" t="str">
        <f>IF(moras!H4352="SI", moras!C4352, "")</f>
        <v/>
      </c>
      <c r="R4360" s="14">
        <f>IF(moras!H4352="NO", moras!C4352, "")</f>
        <v>728392</v>
      </c>
      <c r="S4360" s="14">
        <f t="shared" si="70"/>
        <v>-728392</v>
      </c>
      <c r="T4360" s="14"/>
      <c r="U4360" s="14"/>
      <c r="V4360" s="14"/>
      <c r="W4360" s="14"/>
      <c r="X4360" s="14"/>
      <c r="Y4360" s="14"/>
      <c r="Z4360" s="14"/>
      <c r="AA4360" s="14"/>
      <c r="AB4360" s="14"/>
      <c r="AC4360" s="14"/>
      <c r="AD4360" s="14"/>
      <c r="AE4360" s="14"/>
      <c r="AF4360" s="14"/>
      <c r="AG4360" s="14"/>
      <c r="AH4360" s="14"/>
      <c r="AI4360" s="14"/>
      <c r="AJ4360" s="14"/>
      <c r="AK4360" s="14"/>
      <c r="AL4360" s="14"/>
    </row>
    <row r="4361" spans="1:38">
      <c r="A4361" s="14"/>
      <c r="B4361" s="14"/>
      <c r="C4361" s="14"/>
      <c r="D4361" s="14"/>
      <c r="E4361" s="14"/>
      <c r="F4361" s="14"/>
      <c r="G4361" s="14"/>
      <c r="H4361" s="14"/>
      <c r="I4361" s="14"/>
      <c r="J4361" s="14"/>
      <c r="K4361" s="14"/>
      <c r="L4361" s="14"/>
      <c r="M4361" s="14"/>
      <c r="N4361" s="14"/>
      <c r="O4361" s="14"/>
      <c r="Q4361" s="14" t="str">
        <f>IF(moras!H4353="SI", moras!C4353, "")</f>
        <v/>
      </c>
      <c r="R4361" s="14">
        <f>IF(moras!H4353="NO", moras!C4353, "")</f>
        <v>2922222.6</v>
      </c>
      <c r="S4361" s="14">
        <f t="shared" si="70"/>
        <v>-2922222.6</v>
      </c>
      <c r="T4361" s="14"/>
      <c r="U4361" s="14"/>
      <c r="V4361" s="14"/>
      <c r="W4361" s="14"/>
      <c r="X4361" s="14"/>
      <c r="Y4361" s="14"/>
      <c r="Z4361" s="14"/>
      <c r="AA4361" s="14"/>
      <c r="AB4361" s="14"/>
      <c r="AC4361" s="14"/>
      <c r="AD4361" s="14"/>
      <c r="AE4361" s="14"/>
      <c r="AF4361" s="14"/>
      <c r="AG4361" s="14"/>
      <c r="AH4361" s="14"/>
      <c r="AI4361" s="14"/>
      <c r="AJ4361" s="14"/>
      <c r="AK4361" s="14"/>
      <c r="AL4361" s="14"/>
    </row>
    <row r="4362" spans="1:38">
      <c r="A4362" s="14"/>
      <c r="B4362" s="14"/>
      <c r="C4362" s="14"/>
      <c r="D4362" s="14"/>
      <c r="E4362" s="14"/>
      <c r="F4362" s="14"/>
      <c r="G4362" s="14"/>
      <c r="H4362" s="14"/>
      <c r="I4362" s="14"/>
      <c r="J4362" s="14"/>
      <c r="K4362" s="14"/>
      <c r="L4362" s="14"/>
      <c r="M4362" s="14"/>
      <c r="N4362" s="14"/>
      <c r="O4362" s="14"/>
      <c r="Q4362" s="14" t="str">
        <f>IF(moras!H4354="SI", moras!C4354, "")</f>
        <v/>
      </c>
      <c r="R4362" s="14">
        <f>IF(moras!H4354="NO", moras!C4354, "")</f>
        <v>451422</v>
      </c>
      <c r="S4362" s="14">
        <f t="shared" si="70"/>
        <v>-451422</v>
      </c>
      <c r="T4362" s="14"/>
      <c r="U4362" s="14"/>
      <c r="V4362" s="14"/>
      <c r="W4362" s="14"/>
      <c r="X4362" s="14"/>
      <c r="Y4362" s="14"/>
      <c r="Z4362" s="14"/>
      <c r="AA4362" s="14"/>
      <c r="AB4362" s="14"/>
      <c r="AC4362" s="14"/>
      <c r="AD4362" s="14"/>
      <c r="AE4362" s="14"/>
      <c r="AF4362" s="14"/>
      <c r="AG4362" s="14"/>
      <c r="AH4362" s="14"/>
      <c r="AI4362" s="14"/>
      <c r="AJ4362" s="14"/>
      <c r="AK4362" s="14"/>
      <c r="AL4362" s="14"/>
    </row>
    <row r="4363" spans="1:38">
      <c r="A4363" s="14"/>
      <c r="B4363" s="14"/>
      <c r="C4363" s="14"/>
      <c r="D4363" s="14"/>
      <c r="E4363" s="14"/>
      <c r="F4363" s="14"/>
      <c r="G4363" s="14"/>
      <c r="H4363" s="14"/>
      <c r="I4363" s="14"/>
      <c r="J4363" s="14"/>
      <c r="K4363" s="14"/>
      <c r="L4363" s="14"/>
      <c r="M4363" s="14"/>
      <c r="N4363" s="14"/>
      <c r="O4363" s="14"/>
      <c r="Q4363" s="14" t="str">
        <f>IF(moras!H4355="SI", moras!C4355, "")</f>
        <v/>
      </c>
      <c r="R4363" s="14">
        <f>IF(moras!H4355="NO", moras!C4355, "")</f>
        <v>381331</v>
      </c>
      <c r="S4363" s="14">
        <f t="shared" ref="S4363:S4426" si="71">-R4363</f>
        <v>-381331</v>
      </c>
      <c r="T4363" s="14"/>
      <c r="U4363" s="14"/>
      <c r="V4363" s="14"/>
      <c r="W4363" s="14"/>
      <c r="X4363" s="14"/>
      <c r="Y4363" s="14"/>
      <c r="Z4363" s="14"/>
      <c r="AA4363" s="14"/>
      <c r="AB4363" s="14"/>
      <c r="AC4363" s="14"/>
      <c r="AD4363" s="14"/>
      <c r="AE4363" s="14"/>
      <c r="AF4363" s="14"/>
      <c r="AG4363" s="14"/>
      <c r="AH4363" s="14"/>
      <c r="AI4363" s="14"/>
      <c r="AJ4363" s="14"/>
      <c r="AK4363" s="14"/>
      <c r="AL4363" s="14"/>
    </row>
    <row r="4364" spans="1:38">
      <c r="A4364" s="14"/>
      <c r="B4364" s="14"/>
      <c r="C4364" s="14"/>
      <c r="D4364" s="14"/>
      <c r="E4364" s="14"/>
      <c r="F4364" s="14"/>
      <c r="G4364" s="14"/>
      <c r="H4364" s="14"/>
      <c r="I4364" s="14"/>
      <c r="J4364" s="14"/>
      <c r="K4364" s="14"/>
      <c r="L4364" s="14"/>
      <c r="M4364" s="14"/>
      <c r="N4364" s="14"/>
      <c r="O4364" s="14"/>
      <c r="Q4364" s="14" t="str">
        <f>IF(moras!H4356="SI", moras!C4356, "")</f>
        <v/>
      </c>
      <c r="R4364" s="14">
        <f>IF(moras!H4356="NO", moras!C4356, "")</f>
        <v>369600</v>
      </c>
      <c r="S4364" s="14">
        <f t="shared" si="71"/>
        <v>-369600</v>
      </c>
      <c r="T4364" s="14"/>
      <c r="U4364" s="14"/>
      <c r="V4364" s="14"/>
      <c r="W4364" s="14"/>
      <c r="X4364" s="14"/>
      <c r="Y4364" s="14"/>
      <c r="Z4364" s="14"/>
      <c r="AA4364" s="14"/>
      <c r="AB4364" s="14"/>
      <c r="AC4364" s="14"/>
      <c r="AD4364" s="14"/>
      <c r="AE4364" s="14"/>
      <c r="AF4364" s="14"/>
      <c r="AG4364" s="14"/>
      <c r="AH4364" s="14"/>
      <c r="AI4364" s="14"/>
      <c r="AJ4364" s="14"/>
      <c r="AK4364" s="14"/>
      <c r="AL4364" s="14"/>
    </row>
    <row r="4365" spans="1:38">
      <c r="A4365" s="14"/>
      <c r="B4365" s="14"/>
      <c r="C4365" s="14"/>
      <c r="D4365" s="14"/>
      <c r="E4365" s="14"/>
      <c r="F4365" s="14"/>
      <c r="G4365" s="14"/>
      <c r="H4365" s="14"/>
      <c r="I4365" s="14"/>
      <c r="J4365" s="14"/>
      <c r="K4365" s="14"/>
      <c r="L4365" s="14"/>
      <c r="M4365" s="14"/>
      <c r="N4365" s="14"/>
      <c r="O4365" s="14"/>
      <c r="Q4365" s="14" t="str">
        <f>IF(moras!H4357="SI", moras!C4357, "")</f>
        <v/>
      </c>
      <c r="R4365" s="14">
        <f>IF(moras!H4357="NO", moras!C4357, "")</f>
        <v>587278</v>
      </c>
      <c r="S4365" s="14">
        <f t="shared" si="71"/>
        <v>-587278</v>
      </c>
      <c r="T4365" s="14"/>
      <c r="U4365" s="14"/>
      <c r="V4365" s="14"/>
      <c r="W4365" s="14"/>
      <c r="X4365" s="14"/>
      <c r="Y4365" s="14"/>
      <c r="Z4365" s="14"/>
      <c r="AA4365" s="14"/>
      <c r="AB4365" s="14"/>
      <c r="AC4365" s="14"/>
      <c r="AD4365" s="14"/>
      <c r="AE4365" s="14"/>
      <c r="AF4365" s="14"/>
      <c r="AG4365" s="14"/>
      <c r="AH4365" s="14"/>
      <c r="AI4365" s="14"/>
      <c r="AJ4365" s="14"/>
      <c r="AK4365" s="14"/>
      <c r="AL4365" s="14"/>
    </row>
    <row r="4366" spans="1:38">
      <c r="A4366" s="14"/>
      <c r="B4366" s="14"/>
      <c r="C4366" s="14"/>
      <c r="D4366" s="14"/>
      <c r="E4366" s="14"/>
      <c r="F4366" s="14"/>
      <c r="G4366" s="14"/>
      <c r="H4366" s="14"/>
      <c r="I4366" s="14"/>
      <c r="J4366" s="14"/>
      <c r="K4366" s="14"/>
      <c r="L4366" s="14"/>
      <c r="M4366" s="14"/>
      <c r="N4366" s="14"/>
      <c r="O4366" s="14"/>
      <c r="Q4366" s="14" t="str">
        <f>IF(moras!H4358="SI", moras!C4358, "")</f>
        <v/>
      </c>
      <c r="R4366" s="14">
        <f>IF(moras!H4358="NO", moras!C4358, "")</f>
        <v>585255</v>
      </c>
      <c r="S4366" s="14">
        <f t="shared" si="71"/>
        <v>-585255</v>
      </c>
      <c r="T4366" s="14"/>
      <c r="U4366" s="14"/>
      <c r="V4366" s="14"/>
      <c r="W4366" s="14"/>
      <c r="X4366" s="14"/>
      <c r="Y4366" s="14"/>
      <c r="Z4366" s="14"/>
      <c r="AA4366" s="14"/>
      <c r="AB4366" s="14"/>
      <c r="AC4366" s="14"/>
      <c r="AD4366" s="14"/>
      <c r="AE4366" s="14"/>
      <c r="AF4366" s="14"/>
      <c r="AG4366" s="14"/>
      <c r="AH4366" s="14"/>
      <c r="AI4366" s="14"/>
      <c r="AJ4366" s="14"/>
      <c r="AK4366" s="14"/>
      <c r="AL4366" s="14"/>
    </row>
    <row r="4367" spans="1:38">
      <c r="A4367" s="14"/>
      <c r="B4367" s="14"/>
      <c r="C4367" s="14"/>
      <c r="D4367" s="14"/>
      <c r="E4367" s="14"/>
      <c r="F4367" s="14"/>
      <c r="G4367" s="14"/>
      <c r="H4367" s="14"/>
      <c r="I4367" s="14"/>
      <c r="J4367" s="14"/>
      <c r="K4367" s="14"/>
      <c r="L4367" s="14"/>
      <c r="M4367" s="14"/>
      <c r="N4367" s="14"/>
      <c r="O4367" s="14"/>
      <c r="Q4367" s="14" t="str">
        <f>IF(moras!H4359="SI", moras!C4359, "")</f>
        <v/>
      </c>
      <c r="R4367" s="14">
        <f>IF(moras!H4359="NO", moras!C4359, "")</f>
        <v>301948</v>
      </c>
      <c r="S4367" s="14">
        <f t="shared" si="71"/>
        <v>-301948</v>
      </c>
      <c r="T4367" s="14"/>
      <c r="U4367" s="14"/>
      <c r="V4367" s="14"/>
      <c r="W4367" s="14"/>
      <c r="X4367" s="14"/>
      <c r="Y4367" s="14"/>
      <c r="Z4367" s="14"/>
      <c r="AA4367" s="14"/>
      <c r="AB4367" s="14"/>
      <c r="AC4367" s="14"/>
      <c r="AD4367" s="14"/>
      <c r="AE4367" s="14"/>
      <c r="AF4367" s="14"/>
      <c r="AG4367" s="14"/>
      <c r="AH4367" s="14"/>
      <c r="AI4367" s="14"/>
      <c r="AJ4367" s="14"/>
      <c r="AK4367" s="14"/>
      <c r="AL4367" s="14"/>
    </row>
    <row r="4368" spans="1:38">
      <c r="A4368" s="14"/>
      <c r="B4368" s="14"/>
      <c r="C4368" s="14"/>
      <c r="D4368" s="14"/>
      <c r="E4368" s="14"/>
      <c r="F4368" s="14"/>
      <c r="G4368" s="14"/>
      <c r="H4368" s="14"/>
      <c r="I4368" s="14"/>
      <c r="J4368" s="14"/>
      <c r="K4368" s="14"/>
      <c r="L4368" s="14"/>
      <c r="M4368" s="14"/>
      <c r="N4368" s="14"/>
      <c r="O4368" s="14"/>
      <c r="Q4368" s="14" t="str">
        <f>IF(moras!H4360="SI", moras!C4360, "")</f>
        <v/>
      </c>
      <c r="R4368" s="14">
        <f>IF(moras!H4360="NO", moras!C4360, "")</f>
        <v>1100000</v>
      </c>
      <c r="S4368" s="14">
        <f t="shared" si="71"/>
        <v>-1100000</v>
      </c>
      <c r="T4368" s="14"/>
      <c r="U4368" s="14"/>
      <c r="V4368" s="14"/>
      <c r="W4368" s="14"/>
      <c r="X4368" s="14"/>
      <c r="Y4368" s="14"/>
      <c r="Z4368" s="14"/>
      <c r="AA4368" s="14"/>
      <c r="AB4368" s="14"/>
      <c r="AC4368" s="14"/>
      <c r="AD4368" s="14"/>
      <c r="AE4368" s="14"/>
      <c r="AF4368" s="14"/>
      <c r="AG4368" s="14"/>
      <c r="AH4368" s="14"/>
      <c r="AI4368" s="14"/>
      <c r="AJ4368" s="14"/>
      <c r="AK4368" s="14"/>
      <c r="AL4368" s="14"/>
    </row>
    <row r="4369" spans="1:38">
      <c r="A4369" s="14"/>
      <c r="B4369" s="14"/>
      <c r="C4369" s="14"/>
      <c r="D4369" s="14"/>
      <c r="E4369" s="14"/>
      <c r="F4369" s="14"/>
      <c r="G4369" s="14"/>
      <c r="H4369" s="14"/>
      <c r="I4369" s="14"/>
      <c r="J4369" s="14"/>
      <c r="K4369" s="14"/>
      <c r="L4369" s="14"/>
      <c r="M4369" s="14"/>
      <c r="N4369" s="14"/>
      <c r="O4369" s="14"/>
      <c r="Q4369" s="14">
        <f>IF(moras!H4361="SI", moras!C4361, "")</f>
        <v>297046</v>
      </c>
      <c r="R4369" s="14" t="str">
        <f>IF(moras!H4361="NO", moras!C4361, "")</f>
        <v/>
      </c>
      <c r="S4369" s="14" t="e">
        <f t="shared" si="71"/>
        <v>#VALUE!</v>
      </c>
      <c r="T4369" s="14"/>
      <c r="U4369" s="14"/>
      <c r="V4369" s="14"/>
      <c r="W4369" s="14"/>
      <c r="X4369" s="14"/>
      <c r="Y4369" s="14"/>
      <c r="Z4369" s="14"/>
      <c r="AA4369" s="14"/>
      <c r="AB4369" s="14"/>
      <c r="AC4369" s="14"/>
      <c r="AD4369" s="14"/>
      <c r="AE4369" s="14"/>
      <c r="AF4369" s="14"/>
      <c r="AG4369" s="14"/>
      <c r="AH4369" s="14"/>
      <c r="AI4369" s="14"/>
      <c r="AJ4369" s="14"/>
      <c r="AK4369" s="14"/>
      <c r="AL4369" s="14"/>
    </row>
    <row r="4370" spans="1:38">
      <c r="A4370" s="14"/>
      <c r="B4370" s="14"/>
      <c r="C4370" s="14"/>
      <c r="D4370" s="14"/>
      <c r="E4370" s="14"/>
      <c r="F4370" s="14"/>
      <c r="G4370" s="14"/>
      <c r="H4370" s="14"/>
      <c r="I4370" s="14"/>
      <c r="J4370" s="14"/>
      <c r="K4370" s="14"/>
      <c r="L4370" s="14"/>
      <c r="M4370" s="14"/>
      <c r="N4370" s="14"/>
      <c r="O4370" s="14"/>
      <c r="Q4370" s="14">
        <f>IF(moras!H4362="SI", moras!C4362, "")</f>
        <v>380000</v>
      </c>
      <c r="R4370" s="14" t="str">
        <f>IF(moras!H4362="NO", moras!C4362, "")</f>
        <v/>
      </c>
      <c r="S4370" s="14" t="e">
        <f t="shared" si="71"/>
        <v>#VALUE!</v>
      </c>
      <c r="T4370" s="14"/>
      <c r="U4370" s="14"/>
      <c r="V4370" s="14"/>
      <c r="W4370" s="14"/>
      <c r="X4370" s="14"/>
      <c r="Y4370" s="14"/>
      <c r="Z4370" s="14"/>
      <c r="AA4370" s="14"/>
      <c r="AB4370" s="14"/>
      <c r="AC4370" s="14"/>
      <c r="AD4370" s="14"/>
      <c r="AE4370" s="14"/>
      <c r="AF4370" s="14"/>
      <c r="AG4370" s="14"/>
      <c r="AH4370" s="14"/>
      <c r="AI4370" s="14"/>
      <c r="AJ4370" s="14"/>
      <c r="AK4370" s="14"/>
      <c r="AL4370" s="14"/>
    </row>
    <row r="4371" spans="1:38">
      <c r="A4371" s="14"/>
      <c r="B4371" s="14"/>
      <c r="C4371" s="14"/>
      <c r="D4371" s="14"/>
      <c r="E4371" s="14"/>
      <c r="F4371" s="14"/>
      <c r="G4371" s="14"/>
      <c r="H4371" s="14"/>
      <c r="I4371" s="14"/>
      <c r="J4371" s="14"/>
      <c r="K4371" s="14"/>
      <c r="L4371" s="14"/>
      <c r="M4371" s="14"/>
      <c r="N4371" s="14"/>
      <c r="O4371" s="14"/>
      <c r="Q4371" s="14">
        <f>IF(moras!H4363="SI", moras!C4363, "")</f>
        <v>297046</v>
      </c>
      <c r="R4371" s="14" t="str">
        <f>IF(moras!H4363="NO", moras!C4363, "")</f>
        <v/>
      </c>
      <c r="S4371" s="14" t="e">
        <f t="shared" si="71"/>
        <v>#VALUE!</v>
      </c>
      <c r="T4371" s="14"/>
      <c r="U4371" s="14"/>
      <c r="V4371" s="14"/>
      <c r="W4371" s="14"/>
      <c r="X4371" s="14"/>
      <c r="Y4371" s="14"/>
      <c r="Z4371" s="14"/>
      <c r="AA4371" s="14"/>
      <c r="AB4371" s="14"/>
      <c r="AC4371" s="14"/>
      <c r="AD4371" s="14"/>
      <c r="AE4371" s="14"/>
      <c r="AF4371" s="14"/>
      <c r="AG4371" s="14"/>
      <c r="AH4371" s="14"/>
      <c r="AI4371" s="14"/>
      <c r="AJ4371" s="14"/>
      <c r="AK4371" s="14"/>
      <c r="AL4371" s="14"/>
    </row>
    <row r="4372" spans="1:38">
      <c r="A4372" s="14"/>
      <c r="B4372" s="14"/>
      <c r="C4372" s="14"/>
      <c r="D4372" s="14"/>
      <c r="E4372" s="14"/>
      <c r="F4372" s="14"/>
      <c r="G4372" s="14"/>
      <c r="H4372" s="14"/>
      <c r="I4372" s="14"/>
      <c r="J4372" s="14"/>
      <c r="K4372" s="14"/>
      <c r="L4372" s="14"/>
      <c r="M4372" s="14"/>
      <c r="N4372" s="14"/>
      <c r="O4372" s="14"/>
      <c r="Q4372" s="14">
        <f>IF(moras!H4364="SI", moras!C4364, "")</f>
        <v>1277622</v>
      </c>
      <c r="R4372" s="14" t="str">
        <f>IF(moras!H4364="NO", moras!C4364, "")</f>
        <v/>
      </c>
      <c r="S4372" s="14" t="e">
        <f t="shared" si="71"/>
        <v>#VALUE!</v>
      </c>
      <c r="T4372" s="14"/>
      <c r="U4372" s="14"/>
      <c r="V4372" s="14"/>
      <c r="W4372" s="14"/>
      <c r="X4372" s="14"/>
      <c r="Y4372" s="14"/>
      <c r="Z4372" s="14"/>
      <c r="AA4372" s="14"/>
      <c r="AB4372" s="14"/>
      <c r="AC4372" s="14"/>
      <c r="AD4372" s="14"/>
      <c r="AE4372" s="14"/>
      <c r="AF4372" s="14"/>
      <c r="AG4372" s="14"/>
      <c r="AH4372" s="14"/>
      <c r="AI4372" s="14"/>
      <c r="AJ4372" s="14"/>
      <c r="AK4372" s="14"/>
      <c r="AL4372" s="14"/>
    </row>
    <row r="4373" spans="1:38">
      <c r="A4373" s="14"/>
      <c r="B4373" s="14"/>
      <c r="C4373" s="14"/>
      <c r="D4373" s="14"/>
      <c r="E4373" s="14"/>
      <c r="F4373" s="14"/>
      <c r="G4373" s="14"/>
      <c r="H4373" s="14"/>
      <c r="I4373" s="14"/>
      <c r="J4373" s="14"/>
      <c r="K4373" s="14"/>
      <c r="L4373" s="14"/>
      <c r="M4373" s="14"/>
      <c r="N4373" s="14"/>
      <c r="O4373" s="14"/>
      <c r="Q4373" s="14">
        <f>IF(moras!H4365="SI", moras!C4365, "")</f>
        <v>450000</v>
      </c>
      <c r="R4373" s="14" t="str">
        <f>IF(moras!H4365="NO", moras!C4365, "")</f>
        <v/>
      </c>
      <c r="S4373" s="14" t="e">
        <f t="shared" si="71"/>
        <v>#VALUE!</v>
      </c>
      <c r="T4373" s="14"/>
      <c r="U4373" s="14"/>
      <c r="V4373" s="14"/>
      <c r="W4373" s="14"/>
      <c r="X4373" s="14"/>
      <c r="Y4373" s="14"/>
      <c r="Z4373" s="14"/>
      <c r="AA4373" s="14"/>
      <c r="AB4373" s="14"/>
      <c r="AC4373" s="14"/>
      <c r="AD4373" s="14"/>
      <c r="AE4373" s="14"/>
      <c r="AF4373" s="14"/>
      <c r="AG4373" s="14"/>
      <c r="AH4373" s="14"/>
      <c r="AI4373" s="14"/>
      <c r="AJ4373" s="14"/>
      <c r="AK4373" s="14"/>
      <c r="AL4373" s="14"/>
    </row>
    <row r="4374" spans="1:38">
      <c r="A4374" s="14"/>
      <c r="B4374" s="14"/>
      <c r="C4374" s="14"/>
      <c r="D4374" s="14"/>
      <c r="E4374" s="14"/>
      <c r="F4374" s="14"/>
      <c r="G4374" s="14"/>
      <c r="H4374" s="14"/>
      <c r="I4374" s="14"/>
      <c r="J4374" s="14"/>
      <c r="K4374" s="14"/>
      <c r="L4374" s="14"/>
      <c r="M4374" s="14"/>
      <c r="N4374" s="14"/>
      <c r="O4374" s="14"/>
      <c r="Q4374" s="14">
        <f>IF(moras!H4366="SI", moras!C4366, "")</f>
        <v>300018</v>
      </c>
      <c r="R4374" s="14" t="str">
        <f>IF(moras!H4366="NO", moras!C4366, "")</f>
        <v/>
      </c>
      <c r="S4374" s="14" t="e">
        <f t="shared" si="71"/>
        <v>#VALUE!</v>
      </c>
      <c r="T4374" s="14"/>
      <c r="U4374" s="14"/>
      <c r="V4374" s="14"/>
      <c r="W4374" s="14"/>
      <c r="X4374" s="14"/>
      <c r="Y4374" s="14"/>
      <c r="Z4374" s="14"/>
      <c r="AA4374" s="14"/>
      <c r="AB4374" s="14"/>
      <c r="AC4374" s="14"/>
      <c r="AD4374" s="14"/>
      <c r="AE4374" s="14"/>
      <c r="AF4374" s="14"/>
      <c r="AG4374" s="14"/>
      <c r="AH4374" s="14"/>
      <c r="AI4374" s="14"/>
      <c r="AJ4374" s="14"/>
      <c r="AK4374" s="14"/>
      <c r="AL4374" s="14"/>
    </row>
    <row r="4375" spans="1:38">
      <c r="A4375" s="14"/>
      <c r="B4375" s="14"/>
      <c r="C4375" s="14"/>
      <c r="D4375" s="14"/>
      <c r="E4375" s="14"/>
      <c r="F4375" s="14"/>
      <c r="G4375" s="14"/>
      <c r="H4375" s="14"/>
      <c r="I4375" s="14"/>
      <c r="J4375" s="14"/>
      <c r="K4375" s="14"/>
      <c r="L4375" s="14"/>
      <c r="M4375" s="14"/>
      <c r="N4375" s="14"/>
      <c r="O4375" s="14"/>
      <c r="Q4375" s="14" t="str">
        <f>IF(moras!H4367="SI", moras!C4367, "")</f>
        <v/>
      </c>
      <c r="R4375" s="14">
        <f>IF(moras!H4367="NO", moras!C4367, "")</f>
        <v>969375</v>
      </c>
      <c r="S4375" s="14">
        <f t="shared" si="71"/>
        <v>-969375</v>
      </c>
      <c r="T4375" s="14"/>
      <c r="U4375" s="14"/>
      <c r="V4375" s="14"/>
      <c r="W4375" s="14"/>
      <c r="X4375" s="14"/>
      <c r="Y4375" s="14"/>
      <c r="Z4375" s="14"/>
      <c r="AA4375" s="14"/>
      <c r="AB4375" s="14"/>
      <c r="AC4375" s="14"/>
      <c r="AD4375" s="14"/>
      <c r="AE4375" s="14"/>
      <c r="AF4375" s="14"/>
      <c r="AG4375" s="14"/>
      <c r="AH4375" s="14"/>
      <c r="AI4375" s="14"/>
      <c r="AJ4375" s="14"/>
      <c r="AK4375" s="14"/>
      <c r="AL4375" s="14"/>
    </row>
    <row r="4376" spans="1:38">
      <c r="A4376" s="14"/>
      <c r="B4376" s="14"/>
      <c r="C4376" s="14"/>
      <c r="D4376" s="14"/>
      <c r="E4376" s="14"/>
      <c r="F4376" s="14"/>
      <c r="G4376" s="14"/>
      <c r="H4376" s="14"/>
      <c r="I4376" s="14"/>
      <c r="J4376" s="14"/>
      <c r="K4376" s="14"/>
      <c r="L4376" s="14"/>
      <c r="M4376" s="14"/>
      <c r="N4376" s="14"/>
      <c r="O4376" s="14"/>
      <c r="Q4376" s="14" t="str">
        <f>IF(moras!H4368="SI", moras!C4368, "")</f>
        <v/>
      </c>
      <c r="R4376" s="14">
        <f>IF(moras!H4368="NO", moras!C4368, "")</f>
        <v>1464318</v>
      </c>
      <c r="S4376" s="14">
        <f t="shared" si="71"/>
        <v>-1464318</v>
      </c>
      <c r="T4376" s="14"/>
      <c r="U4376" s="14"/>
      <c r="V4376" s="14"/>
      <c r="W4376" s="14"/>
      <c r="X4376" s="14"/>
      <c r="Y4376" s="14"/>
      <c r="Z4376" s="14"/>
      <c r="AA4376" s="14"/>
      <c r="AB4376" s="14"/>
      <c r="AC4376" s="14"/>
      <c r="AD4376" s="14"/>
      <c r="AE4376" s="14"/>
      <c r="AF4376" s="14"/>
      <c r="AG4376" s="14"/>
      <c r="AH4376" s="14"/>
      <c r="AI4376" s="14"/>
      <c r="AJ4376" s="14"/>
      <c r="AK4376" s="14"/>
      <c r="AL4376" s="14"/>
    </row>
    <row r="4377" spans="1:38">
      <c r="A4377" s="14"/>
      <c r="B4377" s="14"/>
      <c r="C4377" s="14"/>
      <c r="D4377" s="14"/>
      <c r="E4377" s="14"/>
      <c r="F4377" s="14"/>
      <c r="G4377" s="14"/>
      <c r="H4377" s="14"/>
      <c r="I4377" s="14"/>
      <c r="J4377" s="14"/>
      <c r="K4377" s="14"/>
      <c r="L4377" s="14"/>
      <c r="M4377" s="14"/>
      <c r="N4377" s="14"/>
      <c r="O4377" s="14"/>
      <c r="Q4377" s="14" t="str">
        <f>IF(moras!H4369="SI", moras!C4369, "")</f>
        <v/>
      </c>
      <c r="R4377" s="14">
        <f>IF(moras!H4369="NO", moras!C4369, "")</f>
        <v>127335.61</v>
      </c>
      <c r="S4377" s="14">
        <f t="shared" si="71"/>
        <v>-127335.61</v>
      </c>
      <c r="T4377" s="14"/>
      <c r="U4377" s="14"/>
      <c r="V4377" s="14"/>
      <c r="W4377" s="14"/>
      <c r="X4377" s="14"/>
      <c r="Y4377" s="14"/>
      <c r="Z4377" s="14"/>
      <c r="AA4377" s="14"/>
      <c r="AB4377" s="14"/>
      <c r="AC4377" s="14"/>
      <c r="AD4377" s="14"/>
      <c r="AE4377" s="14"/>
      <c r="AF4377" s="14"/>
      <c r="AG4377" s="14"/>
      <c r="AH4377" s="14"/>
      <c r="AI4377" s="14"/>
      <c r="AJ4377" s="14"/>
      <c r="AK4377" s="14"/>
      <c r="AL4377" s="14"/>
    </row>
    <row r="4378" spans="1:38">
      <c r="A4378" s="14"/>
      <c r="B4378" s="14"/>
      <c r="C4378" s="14"/>
      <c r="D4378" s="14"/>
      <c r="E4378" s="14"/>
      <c r="F4378" s="14"/>
      <c r="G4378" s="14"/>
      <c r="H4378" s="14"/>
      <c r="I4378" s="14"/>
      <c r="J4378" s="14"/>
      <c r="K4378" s="14"/>
      <c r="L4378" s="14"/>
      <c r="M4378" s="14"/>
      <c r="N4378" s="14"/>
      <c r="O4378" s="14"/>
      <c r="Q4378" s="14" t="str">
        <f>IF(moras!H4370="SI", moras!C4370, "")</f>
        <v/>
      </c>
      <c r="R4378" s="14">
        <f>IF(moras!H4370="NO", moras!C4370, "")</f>
        <v>355899.18</v>
      </c>
      <c r="S4378" s="14">
        <f t="shared" si="71"/>
        <v>-355899.18</v>
      </c>
      <c r="T4378" s="14"/>
      <c r="U4378" s="14"/>
      <c r="V4378" s="14"/>
      <c r="W4378" s="14"/>
      <c r="X4378" s="14"/>
      <c r="Y4378" s="14"/>
      <c r="Z4378" s="14"/>
      <c r="AA4378" s="14"/>
      <c r="AB4378" s="14"/>
      <c r="AC4378" s="14"/>
      <c r="AD4378" s="14"/>
      <c r="AE4378" s="14"/>
      <c r="AF4378" s="14"/>
      <c r="AG4378" s="14"/>
      <c r="AH4378" s="14"/>
      <c r="AI4378" s="14"/>
      <c r="AJ4378" s="14"/>
      <c r="AK4378" s="14"/>
      <c r="AL4378" s="14"/>
    </row>
    <row r="4379" spans="1:38">
      <c r="A4379" s="14"/>
      <c r="B4379" s="14"/>
      <c r="C4379" s="14"/>
      <c r="D4379" s="14"/>
      <c r="E4379" s="14"/>
      <c r="F4379" s="14"/>
      <c r="G4379" s="14"/>
      <c r="H4379" s="14"/>
      <c r="I4379" s="14"/>
      <c r="J4379" s="14"/>
      <c r="K4379" s="14"/>
      <c r="L4379" s="14"/>
      <c r="M4379" s="14"/>
      <c r="N4379" s="14"/>
      <c r="O4379" s="14"/>
      <c r="Q4379" s="14" t="str">
        <f>IF(moras!H4371="SI", moras!C4371, "")</f>
        <v/>
      </c>
      <c r="R4379" s="14">
        <f>IF(moras!H4371="NO", moras!C4371, "")</f>
        <v>760293.64</v>
      </c>
      <c r="S4379" s="14">
        <f t="shared" si="71"/>
        <v>-760293.64</v>
      </c>
      <c r="T4379" s="14"/>
      <c r="U4379" s="14"/>
      <c r="V4379" s="14"/>
      <c r="W4379" s="14"/>
      <c r="X4379" s="14"/>
      <c r="Y4379" s="14"/>
      <c r="Z4379" s="14"/>
      <c r="AA4379" s="14"/>
      <c r="AB4379" s="14"/>
      <c r="AC4379" s="14"/>
      <c r="AD4379" s="14"/>
      <c r="AE4379" s="14"/>
      <c r="AF4379" s="14"/>
      <c r="AG4379" s="14"/>
      <c r="AH4379" s="14"/>
      <c r="AI4379" s="14"/>
      <c r="AJ4379" s="14"/>
      <c r="AK4379" s="14"/>
      <c r="AL4379" s="14"/>
    </row>
    <row r="4380" spans="1:38">
      <c r="A4380" s="14"/>
      <c r="B4380" s="14"/>
      <c r="C4380" s="14"/>
      <c r="D4380" s="14"/>
      <c r="E4380" s="14"/>
      <c r="F4380" s="14"/>
      <c r="G4380" s="14"/>
      <c r="H4380" s="14"/>
      <c r="I4380" s="14"/>
      <c r="J4380" s="14"/>
      <c r="K4380" s="14"/>
      <c r="L4380" s="14"/>
      <c r="M4380" s="14"/>
      <c r="N4380" s="14"/>
      <c r="O4380" s="14"/>
      <c r="Q4380" s="14" t="str">
        <f>IF(moras!H4372="SI", moras!C4372, "")</f>
        <v/>
      </c>
      <c r="R4380" s="14">
        <f>IF(moras!H4372="NO", moras!C4372, "")</f>
        <v>902500</v>
      </c>
      <c r="S4380" s="14">
        <f t="shared" si="71"/>
        <v>-902500</v>
      </c>
      <c r="T4380" s="14"/>
      <c r="U4380" s="14"/>
      <c r="V4380" s="14"/>
      <c r="W4380" s="14"/>
      <c r="X4380" s="14"/>
      <c r="Y4380" s="14"/>
      <c r="Z4380" s="14"/>
      <c r="AA4380" s="14"/>
      <c r="AB4380" s="14"/>
      <c r="AC4380" s="14"/>
      <c r="AD4380" s="14"/>
      <c r="AE4380" s="14"/>
      <c r="AF4380" s="14"/>
      <c r="AG4380" s="14"/>
      <c r="AH4380" s="14"/>
      <c r="AI4380" s="14"/>
      <c r="AJ4380" s="14"/>
      <c r="AK4380" s="14"/>
      <c r="AL4380" s="14"/>
    </row>
    <row r="4381" spans="1:38">
      <c r="A4381" s="14"/>
      <c r="B4381" s="14"/>
      <c r="C4381" s="14"/>
      <c r="D4381" s="14"/>
      <c r="E4381" s="14"/>
      <c r="F4381" s="14"/>
      <c r="G4381" s="14"/>
      <c r="H4381" s="14"/>
      <c r="I4381" s="14"/>
      <c r="J4381" s="14"/>
      <c r="K4381" s="14"/>
      <c r="L4381" s="14"/>
      <c r="M4381" s="14"/>
      <c r="N4381" s="14"/>
      <c r="O4381" s="14"/>
      <c r="Q4381" s="14" t="str">
        <f>IF(moras!H4373="SI", moras!C4373, "")</f>
        <v/>
      </c>
      <c r="R4381" s="14">
        <f>IF(moras!H4373="NO", moras!C4373, "")</f>
        <v>346500</v>
      </c>
      <c r="S4381" s="14">
        <f t="shared" si="71"/>
        <v>-346500</v>
      </c>
      <c r="T4381" s="14"/>
      <c r="U4381" s="14"/>
      <c r="V4381" s="14"/>
      <c r="W4381" s="14"/>
      <c r="X4381" s="14"/>
      <c r="Y4381" s="14"/>
      <c r="Z4381" s="14"/>
      <c r="AA4381" s="14"/>
      <c r="AB4381" s="14"/>
      <c r="AC4381" s="14"/>
      <c r="AD4381" s="14"/>
      <c r="AE4381" s="14"/>
      <c r="AF4381" s="14"/>
      <c r="AG4381" s="14"/>
      <c r="AH4381" s="14"/>
      <c r="AI4381" s="14"/>
      <c r="AJ4381" s="14"/>
      <c r="AK4381" s="14"/>
      <c r="AL4381" s="14"/>
    </row>
    <row r="4382" spans="1:38">
      <c r="A4382" s="14"/>
      <c r="B4382" s="14"/>
      <c r="C4382" s="14"/>
      <c r="D4382" s="14"/>
      <c r="E4382" s="14"/>
      <c r="F4382" s="14"/>
      <c r="G4382" s="14"/>
      <c r="H4382" s="14"/>
      <c r="I4382" s="14"/>
      <c r="J4382" s="14"/>
      <c r="K4382" s="14"/>
      <c r="L4382" s="14"/>
      <c r="M4382" s="14"/>
      <c r="N4382" s="14"/>
      <c r="O4382" s="14"/>
      <c r="Q4382" s="14" t="str">
        <f>IF(moras!H4374="SI", moras!C4374, "")</f>
        <v/>
      </c>
      <c r="R4382" s="14">
        <f>IF(moras!H4374="NO", moras!C4374, "")</f>
        <v>343000</v>
      </c>
      <c r="S4382" s="14">
        <f t="shared" si="71"/>
        <v>-343000</v>
      </c>
      <c r="T4382" s="14"/>
      <c r="U4382" s="14"/>
      <c r="V4382" s="14"/>
      <c r="W4382" s="14"/>
      <c r="X4382" s="14"/>
      <c r="Y4382" s="14"/>
      <c r="Z4382" s="14"/>
      <c r="AA4382" s="14"/>
      <c r="AB4382" s="14"/>
      <c r="AC4382" s="14"/>
      <c r="AD4382" s="14"/>
      <c r="AE4382" s="14"/>
      <c r="AF4382" s="14"/>
      <c r="AG4382" s="14"/>
      <c r="AH4382" s="14"/>
      <c r="AI4382" s="14"/>
      <c r="AJ4382" s="14"/>
      <c r="AK4382" s="14"/>
      <c r="AL4382" s="14"/>
    </row>
    <row r="4383" spans="1:38">
      <c r="A4383" s="14"/>
      <c r="B4383" s="14"/>
      <c r="C4383" s="14"/>
      <c r="D4383" s="14"/>
      <c r="E4383" s="14"/>
      <c r="F4383" s="14"/>
      <c r="G4383" s="14"/>
      <c r="H4383" s="14"/>
      <c r="I4383" s="14"/>
      <c r="J4383" s="14"/>
      <c r="K4383" s="14"/>
      <c r="L4383" s="14"/>
      <c r="M4383" s="14"/>
      <c r="N4383" s="14"/>
      <c r="O4383" s="14"/>
      <c r="Q4383" s="14" t="str">
        <f>IF(moras!H4375="SI", moras!C4375, "")</f>
        <v/>
      </c>
      <c r="R4383" s="14">
        <f>IF(moras!H4375="NO", moras!C4375, "")</f>
        <v>297502</v>
      </c>
      <c r="S4383" s="14">
        <f t="shared" si="71"/>
        <v>-297502</v>
      </c>
      <c r="T4383" s="14"/>
      <c r="U4383" s="14"/>
      <c r="V4383" s="14"/>
      <c r="W4383" s="14"/>
      <c r="X4383" s="14"/>
      <c r="Y4383" s="14"/>
      <c r="Z4383" s="14"/>
      <c r="AA4383" s="14"/>
      <c r="AB4383" s="14"/>
      <c r="AC4383" s="14"/>
      <c r="AD4383" s="14"/>
      <c r="AE4383" s="14"/>
      <c r="AF4383" s="14"/>
      <c r="AG4383" s="14"/>
      <c r="AH4383" s="14"/>
      <c r="AI4383" s="14"/>
      <c r="AJ4383" s="14"/>
      <c r="AK4383" s="14"/>
      <c r="AL4383" s="14"/>
    </row>
    <row r="4384" spans="1:38">
      <c r="A4384" s="14"/>
      <c r="B4384" s="14"/>
      <c r="C4384" s="14"/>
      <c r="D4384" s="14"/>
      <c r="E4384" s="14"/>
      <c r="F4384" s="14"/>
      <c r="G4384" s="14"/>
      <c r="H4384" s="14"/>
      <c r="I4384" s="14"/>
      <c r="J4384" s="14"/>
      <c r="K4384" s="14"/>
      <c r="L4384" s="14"/>
      <c r="M4384" s="14"/>
      <c r="N4384" s="14"/>
      <c r="O4384" s="14"/>
      <c r="Q4384" s="14" t="str">
        <f>IF(moras!H4376="SI", moras!C4376, "")</f>
        <v/>
      </c>
      <c r="R4384" s="14">
        <f>IF(moras!H4376="NO", moras!C4376, "")</f>
        <v>315617</v>
      </c>
      <c r="S4384" s="14">
        <f t="shared" si="71"/>
        <v>-315617</v>
      </c>
      <c r="T4384" s="14"/>
      <c r="U4384" s="14"/>
      <c r="V4384" s="14"/>
      <c r="W4384" s="14"/>
      <c r="X4384" s="14"/>
      <c r="Y4384" s="14"/>
      <c r="Z4384" s="14"/>
      <c r="AA4384" s="14"/>
      <c r="AB4384" s="14"/>
      <c r="AC4384" s="14"/>
      <c r="AD4384" s="14"/>
      <c r="AE4384" s="14"/>
      <c r="AF4384" s="14"/>
      <c r="AG4384" s="14"/>
      <c r="AH4384" s="14"/>
      <c r="AI4384" s="14"/>
      <c r="AJ4384" s="14"/>
      <c r="AK4384" s="14"/>
      <c r="AL4384" s="14"/>
    </row>
    <row r="4385" spans="1:38">
      <c r="A4385" s="14"/>
      <c r="B4385" s="14"/>
      <c r="C4385" s="14"/>
      <c r="D4385" s="14"/>
      <c r="E4385" s="14"/>
      <c r="F4385" s="14"/>
      <c r="G4385" s="14"/>
      <c r="H4385" s="14"/>
      <c r="I4385" s="14"/>
      <c r="J4385" s="14"/>
      <c r="K4385" s="14"/>
      <c r="L4385" s="14"/>
      <c r="M4385" s="14"/>
      <c r="N4385" s="14"/>
      <c r="O4385" s="14"/>
      <c r="Q4385" s="14">
        <f>IF(moras!H4377="SI", moras!C4377, "")</f>
        <v>100000</v>
      </c>
      <c r="R4385" s="14" t="str">
        <f>IF(moras!H4377="NO", moras!C4377, "")</f>
        <v/>
      </c>
      <c r="S4385" s="14" t="e">
        <f t="shared" si="71"/>
        <v>#VALUE!</v>
      </c>
      <c r="T4385" s="14"/>
      <c r="U4385" s="14"/>
      <c r="V4385" s="14"/>
      <c r="W4385" s="14"/>
      <c r="X4385" s="14"/>
      <c r="Y4385" s="14"/>
      <c r="Z4385" s="14"/>
      <c r="AA4385" s="14"/>
      <c r="AB4385" s="14"/>
      <c r="AC4385" s="14"/>
      <c r="AD4385" s="14"/>
      <c r="AE4385" s="14"/>
      <c r="AF4385" s="14"/>
      <c r="AG4385" s="14"/>
      <c r="AH4385" s="14"/>
      <c r="AI4385" s="14"/>
      <c r="AJ4385" s="14"/>
      <c r="AK4385" s="14"/>
      <c r="AL4385" s="14"/>
    </row>
    <row r="4386" spans="1:38">
      <c r="A4386" s="14"/>
      <c r="B4386" s="14"/>
      <c r="C4386" s="14"/>
      <c r="D4386" s="14"/>
      <c r="E4386" s="14"/>
      <c r="F4386" s="14"/>
      <c r="G4386" s="14"/>
      <c r="H4386" s="14"/>
      <c r="I4386" s="14"/>
      <c r="J4386" s="14"/>
      <c r="K4386" s="14"/>
      <c r="L4386" s="14"/>
      <c r="M4386" s="14"/>
      <c r="N4386" s="14"/>
      <c r="O4386" s="14"/>
      <c r="Q4386" s="14">
        <f>IF(moras!H4378="SI", moras!C4378, "")</f>
        <v>100000</v>
      </c>
      <c r="R4386" s="14" t="str">
        <f>IF(moras!H4378="NO", moras!C4378, "")</f>
        <v/>
      </c>
      <c r="S4386" s="14" t="e">
        <f t="shared" si="71"/>
        <v>#VALUE!</v>
      </c>
      <c r="T4386" s="14"/>
      <c r="U4386" s="14"/>
      <c r="V4386" s="14"/>
      <c r="W4386" s="14"/>
      <c r="X4386" s="14"/>
      <c r="Y4386" s="14"/>
      <c r="Z4386" s="14"/>
      <c r="AA4386" s="14"/>
      <c r="AB4386" s="14"/>
      <c r="AC4386" s="14"/>
      <c r="AD4386" s="14"/>
      <c r="AE4386" s="14"/>
      <c r="AF4386" s="14"/>
      <c r="AG4386" s="14"/>
      <c r="AH4386" s="14"/>
      <c r="AI4386" s="14"/>
      <c r="AJ4386" s="14"/>
      <c r="AK4386" s="14"/>
      <c r="AL4386" s="14"/>
    </row>
    <row r="4387" spans="1:38">
      <c r="A4387" s="14"/>
      <c r="B4387" s="14"/>
      <c r="C4387" s="14"/>
      <c r="D4387" s="14"/>
      <c r="E4387" s="14"/>
      <c r="F4387" s="14"/>
      <c r="G4387" s="14"/>
      <c r="H4387" s="14"/>
      <c r="I4387" s="14"/>
      <c r="J4387" s="14"/>
      <c r="K4387" s="14"/>
      <c r="L4387" s="14"/>
      <c r="M4387" s="14"/>
      <c r="N4387" s="14"/>
      <c r="O4387" s="14"/>
      <c r="Q4387" s="14" t="str">
        <f>IF(moras!H4379="SI", moras!C4379, "")</f>
        <v/>
      </c>
      <c r="R4387" s="14">
        <f>IF(moras!H4379="NO", moras!C4379, "")</f>
        <v>292533.03999999998</v>
      </c>
      <c r="S4387" s="14">
        <f t="shared" si="71"/>
        <v>-292533.03999999998</v>
      </c>
      <c r="T4387" s="14"/>
      <c r="U4387" s="14"/>
      <c r="V4387" s="14"/>
      <c r="W4387" s="14"/>
      <c r="X4387" s="14"/>
      <c r="Y4387" s="14"/>
      <c r="Z4387" s="14"/>
      <c r="AA4387" s="14"/>
      <c r="AB4387" s="14"/>
      <c r="AC4387" s="14"/>
      <c r="AD4387" s="14"/>
      <c r="AE4387" s="14"/>
      <c r="AF4387" s="14"/>
      <c r="AG4387" s="14"/>
      <c r="AH4387" s="14"/>
      <c r="AI4387" s="14"/>
      <c r="AJ4387" s="14"/>
      <c r="AK4387" s="14"/>
      <c r="AL4387" s="14"/>
    </row>
    <row r="4388" spans="1:38">
      <c r="A4388" s="14"/>
      <c r="B4388" s="14"/>
      <c r="C4388" s="14"/>
      <c r="D4388" s="14"/>
      <c r="E4388" s="14"/>
      <c r="F4388" s="14"/>
      <c r="G4388" s="14"/>
      <c r="H4388" s="14"/>
      <c r="I4388" s="14"/>
      <c r="J4388" s="14"/>
      <c r="K4388" s="14"/>
      <c r="L4388" s="14"/>
      <c r="M4388" s="14"/>
      <c r="N4388" s="14"/>
      <c r="O4388" s="14"/>
      <c r="Q4388" s="14" t="str">
        <f>IF(moras!H4380="SI", moras!C4380, "")</f>
        <v/>
      </c>
      <c r="R4388" s="14">
        <f>IF(moras!H4380="NO", moras!C4380, "")</f>
        <v>297046</v>
      </c>
      <c r="S4388" s="14">
        <f t="shared" si="71"/>
        <v>-297046</v>
      </c>
      <c r="T4388" s="14"/>
      <c r="U4388" s="14"/>
      <c r="V4388" s="14"/>
      <c r="W4388" s="14"/>
      <c r="X4388" s="14"/>
      <c r="Y4388" s="14"/>
      <c r="Z4388" s="14"/>
      <c r="AA4388" s="14"/>
      <c r="AB4388" s="14"/>
      <c r="AC4388" s="14"/>
      <c r="AD4388" s="14"/>
      <c r="AE4388" s="14"/>
      <c r="AF4388" s="14"/>
      <c r="AG4388" s="14"/>
      <c r="AH4388" s="14"/>
      <c r="AI4388" s="14"/>
      <c r="AJ4388" s="14"/>
      <c r="AK4388" s="14"/>
      <c r="AL4388" s="14"/>
    </row>
    <row r="4389" spans="1:38">
      <c r="A4389" s="14"/>
      <c r="B4389" s="14"/>
      <c r="C4389" s="14"/>
      <c r="D4389" s="14"/>
      <c r="E4389" s="14"/>
      <c r="F4389" s="14"/>
      <c r="G4389" s="14"/>
      <c r="H4389" s="14"/>
      <c r="I4389" s="14"/>
      <c r="J4389" s="14"/>
      <c r="K4389" s="14"/>
      <c r="L4389" s="14"/>
      <c r="M4389" s="14"/>
      <c r="N4389" s="14"/>
      <c r="O4389" s="14"/>
      <c r="Q4389" s="14">
        <f>IF(moras!H4381="SI", moras!C4381, "")</f>
        <v>382136</v>
      </c>
      <c r="R4389" s="14" t="str">
        <f>IF(moras!H4381="NO", moras!C4381, "")</f>
        <v/>
      </c>
      <c r="S4389" s="14" t="e">
        <f t="shared" si="71"/>
        <v>#VALUE!</v>
      </c>
      <c r="T4389" s="14"/>
      <c r="U4389" s="14"/>
      <c r="V4389" s="14"/>
      <c r="W4389" s="14"/>
      <c r="X4389" s="14"/>
      <c r="Y4389" s="14"/>
      <c r="Z4389" s="14"/>
      <c r="AA4389" s="14"/>
      <c r="AB4389" s="14"/>
      <c r="AC4389" s="14"/>
      <c r="AD4389" s="14"/>
      <c r="AE4389" s="14"/>
      <c r="AF4389" s="14"/>
      <c r="AG4389" s="14"/>
      <c r="AH4389" s="14"/>
      <c r="AI4389" s="14"/>
      <c r="AJ4389" s="14"/>
      <c r="AK4389" s="14"/>
      <c r="AL4389" s="14"/>
    </row>
    <row r="4390" spans="1:38">
      <c r="A4390" s="14"/>
      <c r="B4390" s="14"/>
      <c r="C4390" s="14"/>
      <c r="D4390" s="14"/>
      <c r="E4390" s="14"/>
      <c r="F4390" s="14"/>
      <c r="G4390" s="14"/>
      <c r="H4390" s="14"/>
      <c r="I4390" s="14"/>
      <c r="J4390" s="14"/>
      <c r="K4390" s="14"/>
      <c r="L4390" s="14"/>
      <c r="M4390" s="14"/>
      <c r="N4390" s="14"/>
      <c r="O4390" s="14"/>
      <c r="Q4390" s="14" t="str">
        <f>IF(moras!H4382="SI", moras!C4382, "")</f>
        <v/>
      </c>
      <c r="R4390" s="14">
        <f>IF(moras!H4382="NO", moras!C4382, "")</f>
        <v>48857.39</v>
      </c>
      <c r="S4390" s="14">
        <f t="shared" si="71"/>
        <v>-48857.39</v>
      </c>
      <c r="T4390" s="14"/>
      <c r="U4390" s="14"/>
      <c r="V4390" s="14"/>
      <c r="W4390" s="14"/>
      <c r="X4390" s="14"/>
      <c r="Y4390" s="14"/>
      <c r="Z4390" s="14"/>
      <c r="AA4390" s="14"/>
      <c r="AB4390" s="14"/>
      <c r="AC4390" s="14"/>
      <c r="AD4390" s="14"/>
      <c r="AE4390" s="14"/>
      <c r="AF4390" s="14"/>
      <c r="AG4390" s="14"/>
      <c r="AH4390" s="14"/>
      <c r="AI4390" s="14"/>
      <c r="AJ4390" s="14"/>
      <c r="AK4390" s="14"/>
      <c r="AL4390" s="14"/>
    </row>
    <row r="4391" spans="1:38">
      <c r="A4391" s="14"/>
      <c r="B4391" s="14"/>
      <c r="C4391" s="14"/>
      <c r="D4391" s="14"/>
      <c r="E4391" s="14"/>
      <c r="F4391" s="14"/>
      <c r="G4391" s="14"/>
      <c r="H4391" s="14"/>
      <c r="I4391" s="14"/>
      <c r="J4391" s="14"/>
      <c r="K4391" s="14"/>
      <c r="L4391" s="14"/>
      <c r="M4391" s="14"/>
      <c r="N4391" s="14"/>
      <c r="O4391" s="14"/>
      <c r="Q4391" s="14" t="str">
        <f>IF(moras!H4383="SI", moras!C4383, "")</f>
        <v/>
      </c>
      <c r="R4391" s="14">
        <f>IF(moras!H4383="NO", moras!C4383, "")</f>
        <v>550000</v>
      </c>
      <c r="S4391" s="14">
        <f t="shared" si="71"/>
        <v>-550000</v>
      </c>
      <c r="T4391" s="14"/>
      <c r="U4391" s="14"/>
      <c r="V4391" s="14"/>
      <c r="W4391" s="14"/>
      <c r="X4391" s="14"/>
      <c r="Y4391" s="14"/>
      <c r="Z4391" s="14"/>
      <c r="AA4391" s="14"/>
      <c r="AB4391" s="14"/>
      <c r="AC4391" s="14"/>
      <c r="AD4391" s="14"/>
      <c r="AE4391" s="14"/>
      <c r="AF4391" s="14"/>
      <c r="AG4391" s="14"/>
      <c r="AH4391" s="14"/>
      <c r="AI4391" s="14"/>
      <c r="AJ4391" s="14"/>
      <c r="AK4391" s="14"/>
      <c r="AL4391" s="14"/>
    </row>
    <row r="4392" spans="1:38">
      <c r="A4392" s="14"/>
      <c r="B4392" s="14"/>
      <c r="C4392" s="14"/>
      <c r="D4392" s="14"/>
      <c r="E4392" s="14"/>
      <c r="F4392" s="14"/>
      <c r="G4392" s="14"/>
      <c r="H4392" s="14"/>
      <c r="I4392" s="14"/>
      <c r="J4392" s="14"/>
      <c r="K4392" s="14"/>
      <c r="L4392" s="14"/>
      <c r="M4392" s="14"/>
      <c r="N4392" s="14"/>
      <c r="O4392" s="14"/>
      <c r="Q4392" s="14" t="str">
        <f>IF(moras!H4384="SI", moras!C4384, "")</f>
        <v/>
      </c>
      <c r="R4392" s="14">
        <f>IF(moras!H4384="NO", moras!C4384, "")</f>
        <v>1843614</v>
      </c>
      <c r="S4392" s="14">
        <f t="shared" si="71"/>
        <v>-1843614</v>
      </c>
      <c r="T4392" s="14"/>
      <c r="U4392" s="14"/>
      <c r="V4392" s="14"/>
      <c r="W4392" s="14"/>
      <c r="X4392" s="14"/>
      <c r="Y4392" s="14"/>
      <c r="Z4392" s="14"/>
      <c r="AA4392" s="14"/>
      <c r="AB4392" s="14"/>
      <c r="AC4392" s="14"/>
      <c r="AD4392" s="14"/>
      <c r="AE4392" s="14"/>
      <c r="AF4392" s="14"/>
      <c r="AG4392" s="14"/>
      <c r="AH4392" s="14"/>
      <c r="AI4392" s="14"/>
      <c r="AJ4392" s="14"/>
      <c r="AK4392" s="14"/>
      <c r="AL4392" s="14"/>
    </row>
    <row r="4393" spans="1:38">
      <c r="A4393" s="14"/>
      <c r="B4393" s="14"/>
      <c r="C4393" s="14"/>
      <c r="D4393" s="14"/>
      <c r="E4393" s="14"/>
      <c r="F4393" s="14"/>
      <c r="G4393" s="14"/>
      <c r="H4393" s="14"/>
      <c r="I4393" s="14"/>
      <c r="J4393" s="14"/>
      <c r="K4393" s="14"/>
      <c r="L4393" s="14"/>
      <c r="M4393" s="14"/>
      <c r="N4393" s="14"/>
      <c r="O4393" s="14"/>
      <c r="Q4393" s="14">
        <f>IF(moras!H4385="SI", moras!C4385, "")</f>
        <v>547158</v>
      </c>
      <c r="R4393" s="14" t="str">
        <f>IF(moras!H4385="NO", moras!C4385, "")</f>
        <v/>
      </c>
      <c r="S4393" s="14" t="e">
        <f t="shared" si="71"/>
        <v>#VALUE!</v>
      </c>
      <c r="T4393" s="14"/>
      <c r="U4393" s="14"/>
      <c r="V4393" s="14"/>
      <c r="W4393" s="14"/>
      <c r="X4393" s="14"/>
      <c r="Y4393" s="14"/>
      <c r="Z4393" s="14"/>
      <c r="AA4393" s="14"/>
      <c r="AB4393" s="14"/>
      <c r="AC4393" s="14"/>
      <c r="AD4393" s="14"/>
      <c r="AE4393" s="14"/>
      <c r="AF4393" s="14"/>
      <c r="AG4393" s="14"/>
      <c r="AH4393" s="14"/>
      <c r="AI4393" s="14"/>
      <c r="AJ4393" s="14"/>
      <c r="AK4393" s="14"/>
      <c r="AL4393" s="14"/>
    </row>
    <row r="4394" spans="1:38">
      <c r="A4394" s="14"/>
      <c r="B4394" s="14"/>
      <c r="C4394" s="14"/>
      <c r="D4394" s="14"/>
      <c r="E4394" s="14"/>
      <c r="F4394" s="14"/>
      <c r="G4394" s="14"/>
      <c r="H4394" s="14"/>
      <c r="I4394" s="14"/>
      <c r="J4394" s="14"/>
      <c r="K4394" s="14"/>
      <c r="L4394" s="14"/>
      <c r="M4394" s="14"/>
      <c r="N4394" s="14"/>
      <c r="O4394" s="14"/>
      <c r="Q4394" s="14">
        <f>IF(moras!H4386="SI", moras!C4386, "")</f>
        <v>1482847</v>
      </c>
      <c r="R4394" s="14" t="str">
        <f>IF(moras!H4386="NO", moras!C4386, "")</f>
        <v/>
      </c>
      <c r="S4394" s="14" t="e">
        <f t="shared" si="71"/>
        <v>#VALUE!</v>
      </c>
      <c r="T4394" s="14"/>
      <c r="U4394" s="14"/>
      <c r="V4394" s="14"/>
      <c r="W4394" s="14"/>
      <c r="X4394" s="14"/>
      <c r="Y4394" s="14"/>
      <c r="Z4394" s="14"/>
      <c r="AA4394" s="14"/>
      <c r="AB4394" s="14"/>
      <c r="AC4394" s="14"/>
      <c r="AD4394" s="14"/>
      <c r="AE4394" s="14"/>
      <c r="AF4394" s="14"/>
      <c r="AG4394" s="14"/>
      <c r="AH4394" s="14"/>
      <c r="AI4394" s="14"/>
      <c r="AJ4394" s="14"/>
      <c r="AK4394" s="14"/>
      <c r="AL4394" s="14"/>
    </row>
    <row r="4395" spans="1:38">
      <c r="A4395" s="14"/>
      <c r="B4395" s="14"/>
      <c r="C4395" s="14"/>
      <c r="D4395" s="14"/>
      <c r="E4395" s="14"/>
      <c r="F4395" s="14"/>
      <c r="G4395" s="14"/>
      <c r="H4395" s="14"/>
      <c r="I4395" s="14"/>
      <c r="J4395" s="14"/>
      <c r="K4395" s="14"/>
      <c r="L4395" s="14"/>
      <c r="M4395" s="14"/>
      <c r="N4395" s="14"/>
      <c r="O4395" s="14"/>
      <c r="Q4395" s="14" t="str">
        <f>IF(moras!H4387="SI", moras!C4387, "")</f>
        <v/>
      </c>
      <c r="R4395" s="14">
        <f>IF(moras!H4387="NO", moras!C4387, "")</f>
        <v>927503.14</v>
      </c>
      <c r="S4395" s="14">
        <f t="shared" si="71"/>
        <v>-927503.14</v>
      </c>
      <c r="T4395" s="14"/>
      <c r="U4395" s="14"/>
      <c r="V4395" s="14"/>
      <c r="W4395" s="14"/>
      <c r="X4395" s="14"/>
      <c r="Y4395" s="14"/>
      <c r="Z4395" s="14"/>
      <c r="AA4395" s="14"/>
      <c r="AB4395" s="14"/>
      <c r="AC4395" s="14"/>
      <c r="AD4395" s="14"/>
      <c r="AE4395" s="14"/>
      <c r="AF4395" s="14"/>
      <c r="AG4395" s="14"/>
      <c r="AH4395" s="14"/>
      <c r="AI4395" s="14"/>
      <c r="AJ4395" s="14"/>
      <c r="AK4395" s="14"/>
      <c r="AL4395" s="14"/>
    </row>
    <row r="4396" spans="1:38">
      <c r="A4396" s="14"/>
      <c r="B4396" s="14"/>
      <c r="C4396" s="14"/>
      <c r="D4396" s="14"/>
      <c r="E4396" s="14"/>
      <c r="F4396" s="14"/>
      <c r="G4396" s="14"/>
      <c r="H4396" s="14"/>
      <c r="I4396" s="14"/>
      <c r="J4396" s="14"/>
      <c r="K4396" s="14"/>
      <c r="L4396" s="14"/>
      <c r="M4396" s="14"/>
      <c r="N4396" s="14"/>
      <c r="O4396" s="14"/>
      <c r="Q4396" s="14">
        <f>IF(moras!H4388="SI", moras!C4388, "")</f>
        <v>299647</v>
      </c>
      <c r="R4396" s="14" t="str">
        <f>IF(moras!H4388="NO", moras!C4388, "")</f>
        <v/>
      </c>
      <c r="S4396" s="14" t="e">
        <f t="shared" si="71"/>
        <v>#VALUE!</v>
      </c>
      <c r="T4396" s="14"/>
      <c r="U4396" s="14"/>
      <c r="V4396" s="14"/>
      <c r="W4396" s="14"/>
      <c r="X4396" s="14"/>
      <c r="Y4396" s="14"/>
      <c r="Z4396" s="14"/>
      <c r="AA4396" s="14"/>
      <c r="AB4396" s="14"/>
      <c r="AC4396" s="14"/>
      <c r="AD4396" s="14"/>
      <c r="AE4396" s="14"/>
      <c r="AF4396" s="14"/>
      <c r="AG4396" s="14"/>
      <c r="AH4396" s="14"/>
      <c r="AI4396" s="14"/>
      <c r="AJ4396" s="14"/>
      <c r="AK4396" s="14"/>
      <c r="AL4396" s="14"/>
    </row>
    <row r="4397" spans="1:38">
      <c r="A4397" s="14"/>
      <c r="B4397" s="14"/>
      <c r="C4397" s="14"/>
      <c r="D4397" s="14"/>
      <c r="E4397" s="14"/>
      <c r="F4397" s="14"/>
      <c r="G4397" s="14"/>
      <c r="H4397" s="14"/>
      <c r="I4397" s="14"/>
      <c r="J4397" s="14"/>
      <c r="K4397" s="14"/>
      <c r="L4397" s="14"/>
      <c r="M4397" s="14"/>
      <c r="N4397" s="14"/>
      <c r="O4397" s="14"/>
      <c r="Q4397" s="14" t="str">
        <f>IF(moras!H4389="SI", moras!C4389, "")</f>
        <v/>
      </c>
      <c r="R4397" s="14">
        <f>IF(moras!H4389="NO", moras!C4389, "")</f>
        <v>967077</v>
      </c>
      <c r="S4397" s="14">
        <f t="shared" si="71"/>
        <v>-967077</v>
      </c>
      <c r="T4397" s="14"/>
      <c r="U4397" s="14"/>
      <c r="V4397" s="14"/>
      <c r="W4397" s="14"/>
      <c r="X4397" s="14"/>
      <c r="Y4397" s="14"/>
      <c r="Z4397" s="14"/>
      <c r="AA4397" s="14"/>
      <c r="AB4397" s="14"/>
      <c r="AC4397" s="14"/>
      <c r="AD4397" s="14"/>
      <c r="AE4397" s="14"/>
      <c r="AF4397" s="14"/>
      <c r="AG4397" s="14"/>
      <c r="AH4397" s="14"/>
      <c r="AI4397" s="14"/>
      <c r="AJ4397" s="14"/>
      <c r="AK4397" s="14"/>
      <c r="AL4397" s="14"/>
    </row>
    <row r="4398" spans="1:38">
      <c r="A4398" s="14"/>
      <c r="B4398" s="14"/>
      <c r="C4398" s="14"/>
      <c r="D4398" s="14"/>
      <c r="E4398" s="14"/>
      <c r="F4398" s="14"/>
      <c r="G4398" s="14"/>
      <c r="H4398" s="14"/>
      <c r="I4398" s="14"/>
      <c r="J4398" s="14"/>
      <c r="K4398" s="14"/>
      <c r="L4398" s="14"/>
      <c r="M4398" s="14"/>
      <c r="N4398" s="14"/>
      <c r="O4398" s="14"/>
      <c r="Q4398" s="14">
        <f>IF(moras!H4390="SI", moras!C4390, "")</f>
        <v>326749</v>
      </c>
      <c r="R4398" s="14" t="str">
        <f>IF(moras!H4390="NO", moras!C4390, "")</f>
        <v/>
      </c>
      <c r="S4398" s="14" t="e">
        <f t="shared" si="71"/>
        <v>#VALUE!</v>
      </c>
      <c r="T4398" s="14"/>
      <c r="U4398" s="14"/>
      <c r="V4398" s="14"/>
      <c r="W4398" s="14"/>
      <c r="X4398" s="14"/>
      <c r="Y4398" s="14"/>
      <c r="Z4398" s="14"/>
      <c r="AA4398" s="14"/>
      <c r="AB4398" s="14"/>
      <c r="AC4398" s="14"/>
      <c r="AD4398" s="14"/>
      <c r="AE4398" s="14"/>
      <c r="AF4398" s="14"/>
      <c r="AG4398" s="14"/>
      <c r="AH4398" s="14"/>
      <c r="AI4398" s="14"/>
      <c r="AJ4398" s="14"/>
      <c r="AK4398" s="14"/>
      <c r="AL4398" s="14"/>
    </row>
    <row r="4399" spans="1:38">
      <c r="A4399" s="14"/>
      <c r="B4399" s="14"/>
      <c r="C4399" s="14"/>
      <c r="D4399" s="14"/>
      <c r="E4399" s="14"/>
      <c r="F4399" s="14"/>
      <c r="G4399" s="14"/>
      <c r="H4399" s="14"/>
      <c r="I4399" s="14"/>
      <c r="J4399" s="14"/>
      <c r="K4399" s="14"/>
      <c r="L4399" s="14"/>
      <c r="M4399" s="14"/>
      <c r="N4399" s="14"/>
      <c r="O4399" s="14"/>
      <c r="Q4399" s="14" t="str">
        <f>IF(moras!H4391="SI", moras!C4391, "")</f>
        <v/>
      </c>
      <c r="R4399" s="14">
        <f>IF(moras!H4391="NO", moras!C4391, "")</f>
        <v>5122871.99</v>
      </c>
      <c r="S4399" s="14">
        <f t="shared" si="71"/>
        <v>-5122871.99</v>
      </c>
      <c r="T4399" s="14"/>
      <c r="U4399" s="14"/>
      <c r="V4399" s="14"/>
      <c r="W4399" s="14"/>
      <c r="X4399" s="14"/>
      <c r="Y4399" s="14"/>
      <c r="Z4399" s="14"/>
      <c r="AA4399" s="14"/>
      <c r="AB4399" s="14"/>
      <c r="AC4399" s="14"/>
      <c r="AD4399" s="14"/>
      <c r="AE4399" s="14"/>
      <c r="AF4399" s="14"/>
      <c r="AG4399" s="14"/>
      <c r="AH4399" s="14"/>
      <c r="AI4399" s="14"/>
      <c r="AJ4399" s="14"/>
      <c r="AK4399" s="14"/>
      <c r="AL4399" s="14"/>
    </row>
    <row r="4400" spans="1:38">
      <c r="A4400" s="14"/>
      <c r="B4400" s="14"/>
      <c r="C4400" s="14"/>
      <c r="D4400" s="14"/>
      <c r="E4400" s="14"/>
      <c r="F4400" s="14"/>
      <c r="G4400" s="14"/>
      <c r="H4400" s="14"/>
      <c r="I4400" s="14"/>
      <c r="J4400" s="14"/>
      <c r="K4400" s="14"/>
      <c r="L4400" s="14"/>
      <c r="M4400" s="14"/>
      <c r="N4400" s="14"/>
      <c r="O4400" s="14"/>
      <c r="Q4400" s="14" t="str">
        <f>IF(moras!H4392="SI", moras!C4392, "")</f>
        <v/>
      </c>
      <c r="R4400" s="14">
        <f>IF(moras!H4392="NO", moras!C4392, "")</f>
        <v>530434.05000000005</v>
      </c>
      <c r="S4400" s="14">
        <f t="shared" si="71"/>
        <v>-530434.05000000005</v>
      </c>
      <c r="T4400" s="14"/>
      <c r="U4400" s="14"/>
      <c r="V4400" s="14"/>
      <c r="W4400" s="14"/>
      <c r="X4400" s="14"/>
      <c r="Y4400" s="14"/>
      <c r="Z4400" s="14"/>
      <c r="AA4400" s="14"/>
      <c r="AB4400" s="14"/>
      <c r="AC4400" s="14"/>
      <c r="AD4400" s="14"/>
      <c r="AE4400" s="14"/>
      <c r="AF4400" s="14"/>
      <c r="AG4400" s="14"/>
      <c r="AH4400" s="14"/>
      <c r="AI4400" s="14"/>
      <c r="AJ4400" s="14"/>
      <c r="AK4400" s="14"/>
      <c r="AL4400" s="14"/>
    </row>
    <row r="4401" spans="1:38">
      <c r="A4401" s="14"/>
      <c r="B4401" s="14"/>
      <c r="C4401" s="14"/>
      <c r="D4401" s="14"/>
      <c r="E4401" s="14"/>
      <c r="F4401" s="14"/>
      <c r="G4401" s="14"/>
      <c r="H4401" s="14"/>
      <c r="I4401" s="14"/>
      <c r="J4401" s="14"/>
      <c r="K4401" s="14"/>
      <c r="L4401" s="14"/>
      <c r="M4401" s="14"/>
      <c r="N4401" s="14"/>
      <c r="O4401" s="14"/>
      <c r="Q4401" s="14" t="str">
        <f>IF(moras!H4393="SI", moras!C4393, "")</f>
        <v/>
      </c>
      <c r="R4401" s="14">
        <f>IF(moras!H4393="NO", moras!C4393, "")</f>
        <v>182182</v>
      </c>
      <c r="S4401" s="14">
        <f t="shared" si="71"/>
        <v>-182182</v>
      </c>
      <c r="T4401" s="14"/>
      <c r="U4401" s="14"/>
      <c r="V4401" s="14"/>
      <c r="W4401" s="14"/>
      <c r="X4401" s="14"/>
      <c r="Y4401" s="14"/>
      <c r="Z4401" s="14"/>
      <c r="AA4401" s="14"/>
      <c r="AB4401" s="14"/>
      <c r="AC4401" s="14"/>
      <c r="AD4401" s="14"/>
      <c r="AE4401" s="14"/>
      <c r="AF4401" s="14"/>
      <c r="AG4401" s="14"/>
      <c r="AH4401" s="14"/>
      <c r="AI4401" s="14"/>
      <c r="AJ4401" s="14"/>
      <c r="AK4401" s="14"/>
      <c r="AL4401" s="14"/>
    </row>
    <row r="4402" spans="1:38">
      <c r="A4402" s="14"/>
      <c r="B4402" s="14"/>
      <c r="C4402" s="14"/>
      <c r="D4402" s="14"/>
      <c r="E4402" s="14"/>
      <c r="F4402" s="14"/>
      <c r="G4402" s="14"/>
      <c r="H4402" s="14"/>
      <c r="I4402" s="14"/>
      <c r="J4402" s="14"/>
      <c r="K4402" s="14"/>
      <c r="L4402" s="14"/>
      <c r="M4402" s="14"/>
      <c r="N4402" s="14"/>
      <c r="O4402" s="14"/>
      <c r="Q4402" s="14" t="str">
        <f>IF(moras!H4394="SI", moras!C4394, "")</f>
        <v/>
      </c>
      <c r="R4402" s="14">
        <f>IF(moras!H4394="NO", moras!C4394, "")</f>
        <v>278030.99</v>
      </c>
      <c r="S4402" s="14">
        <f t="shared" si="71"/>
        <v>-278030.99</v>
      </c>
      <c r="T4402" s="14"/>
      <c r="U4402" s="14"/>
      <c r="V4402" s="14"/>
      <c r="W4402" s="14"/>
      <c r="X4402" s="14"/>
      <c r="Y4402" s="14"/>
      <c r="Z4402" s="14"/>
      <c r="AA4402" s="14"/>
      <c r="AB4402" s="14"/>
      <c r="AC4402" s="14"/>
      <c r="AD4402" s="14"/>
      <c r="AE4402" s="14"/>
      <c r="AF4402" s="14"/>
      <c r="AG4402" s="14"/>
      <c r="AH4402" s="14"/>
      <c r="AI4402" s="14"/>
      <c r="AJ4402" s="14"/>
      <c r="AK4402" s="14"/>
      <c r="AL4402" s="14"/>
    </row>
    <row r="4403" spans="1:38">
      <c r="A4403" s="14"/>
      <c r="B4403" s="14"/>
      <c r="C4403" s="14"/>
      <c r="D4403" s="14"/>
      <c r="E4403" s="14"/>
      <c r="F4403" s="14"/>
      <c r="G4403" s="14"/>
      <c r="H4403" s="14"/>
      <c r="I4403" s="14"/>
      <c r="J4403" s="14"/>
      <c r="K4403" s="14"/>
      <c r="L4403" s="14"/>
      <c r="M4403" s="14"/>
      <c r="N4403" s="14"/>
      <c r="O4403" s="14"/>
      <c r="Q4403" s="14" t="str">
        <f>IF(moras!H4395="SI", moras!C4395, "")</f>
        <v/>
      </c>
      <c r="R4403" s="14">
        <f>IF(moras!H4395="NO", moras!C4395, "")</f>
        <v>302470</v>
      </c>
      <c r="S4403" s="14">
        <f t="shared" si="71"/>
        <v>-302470</v>
      </c>
      <c r="T4403" s="14"/>
      <c r="U4403" s="14"/>
      <c r="V4403" s="14"/>
      <c r="W4403" s="14"/>
      <c r="X4403" s="14"/>
      <c r="Y4403" s="14"/>
      <c r="Z4403" s="14"/>
      <c r="AA4403" s="14"/>
      <c r="AB4403" s="14"/>
      <c r="AC4403" s="14"/>
      <c r="AD4403" s="14"/>
      <c r="AE4403" s="14"/>
      <c r="AF4403" s="14"/>
      <c r="AG4403" s="14"/>
      <c r="AH4403" s="14"/>
      <c r="AI4403" s="14"/>
      <c r="AJ4403" s="14"/>
      <c r="AK4403" s="14"/>
      <c r="AL4403" s="14"/>
    </row>
    <row r="4404" spans="1:38">
      <c r="A4404" s="14"/>
      <c r="B4404" s="14"/>
      <c r="C4404" s="14"/>
      <c r="D4404" s="14"/>
      <c r="E4404" s="14"/>
      <c r="F4404" s="14"/>
      <c r="G4404" s="14"/>
      <c r="H4404" s="14"/>
      <c r="I4404" s="14"/>
      <c r="J4404" s="14"/>
      <c r="K4404" s="14"/>
      <c r="L4404" s="14"/>
      <c r="M4404" s="14"/>
      <c r="N4404" s="14"/>
      <c r="O4404" s="14"/>
      <c r="Q4404" s="14" t="str">
        <f>IF(moras!H4396="SI", moras!C4396, "")</f>
        <v/>
      </c>
      <c r="R4404" s="14">
        <f>IF(moras!H4396="NO", moras!C4396, "")</f>
        <v>347719.55</v>
      </c>
      <c r="S4404" s="14">
        <f t="shared" si="71"/>
        <v>-347719.55</v>
      </c>
      <c r="T4404" s="14"/>
      <c r="U4404" s="14"/>
      <c r="V4404" s="14"/>
      <c r="W4404" s="14"/>
      <c r="X4404" s="14"/>
      <c r="Y4404" s="14"/>
      <c r="Z4404" s="14"/>
      <c r="AA4404" s="14"/>
      <c r="AB4404" s="14"/>
      <c r="AC4404" s="14"/>
      <c r="AD4404" s="14"/>
      <c r="AE4404" s="14"/>
      <c r="AF4404" s="14"/>
      <c r="AG4404" s="14"/>
      <c r="AH4404" s="14"/>
      <c r="AI4404" s="14"/>
      <c r="AJ4404" s="14"/>
      <c r="AK4404" s="14"/>
      <c r="AL4404" s="14"/>
    </row>
    <row r="4405" spans="1:38">
      <c r="A4405" s="14"/>
      <c r="B4405" s="14"/>
      <c r="C4405" s="14"/>
      <c r="D4405" s="14"/>
      <c r="E4405" s="14"/>
      <c r="F4405" s="14"/>
      <c r="G4405" s="14"/>
      <c r="H4405" s="14"/>
      <c r="I4405" s="14"/>
      <c r="J4405" s="14"/>
      <c r="K4405" s="14"/>
      <c r="L4405" s="14"/>
      <c r="M4405" s="14"/>
      <c r="N4405" s="14"/>
      <c r="O4405" s="14"/>
      <c r="Q4405" s="14">
        <f>IF(moras!H4397="SI", moras!C4397, "")</f>
        <v>312000</v>
      </c>
      <c r="R4405" s="14" t="str">
        <f>IF(moras!H4397="NO", moras!C4397, "")</f>
        <v/>
      </c>
      <c r="S4405" s="14" t="e">
        <f t="shared" si="71"/>
        <v>#VALUE!</v>
      </c>
      <c r="T4405" s="14"/>
      <c r="U4405" s="14"/>
      <c r="V4405" s="14"/>
      <c r="W4405" s="14"/>
      <c r="X4405" s="14"/>
      <c r="Y4405" s="14"/>
      <c r="Z4405" s="14"/>
      <c r="AA4405" s="14"/>
      <c r="AB4405" s="14"/>
      <c r="AC4405" s="14"/>
      <c r="AD4405" s="14"/>
      <c r="AE4405" s="14"/>
      <c r="AF4405" s="14"/>
      <c r="AG4405" s="14"/>
      <c r="AH4405" s="14"/>
      <c r="AI4405" s="14"/>
      <c r="AJ4405" s="14"/>
      <c r="AK4405" s="14"/>
      <c r="AL4405" s="14"/>
    </row>
    <row r="4406" spans="1:38">
      <c r="A4406" s="14"/>
      <c r="B4406" s="14"/>
      <c r="C4406" s="14"/>
      <c r="D4406" s="14"/>
      <c r="E4406" s="14"/>
      <c r="F4406" s="14"/>
      <c r="G4406" s="14"/>
      <c r="H4406" s="14"/>
      <c r="I4406" s="14"/>
      <c r="J4406" s="14"/>
      <c r="K4406" s="14"/>
      <c r="L4406" s="14"/>
      <c r="M4406" s="14"/>
      <c r="N4406" s="14"/>
      <c r="O4406" s="14"/>
      <c r="Q4406" s="14" t="str">
        <f>IF(moras!H4398="SI", moras!C4398, "")</f>
        <v/>
      </c>
      <c r="R4406" s="14">
        <f>IF(moras!H4398="NO", moras!C4398, "")</f>
        <v>310124</v>
      </c>
      <c r="S4406" s="14">
        <f t="shared" si="71"/>
        <v>-310124</v>
      </c>
      <c r="T4406" s="14"/>
      <c r="U4406" s="14"/>
      <c r="V4406" s="14"/>
      <c r="W4406" s="14"/>
      <c r="X4406" s="14"/>
      <c r="Y4406" s="14"/>
      <c r="Z4406" s="14"/>
      <c r="AA4406" s="14"/>
      <c r="AB4406" s="14"/>
      <c r="AC4406" s="14"/>
      <c r="AD4406" s="14"/>
      <c r="AE4406" s="14"/>
      <c r="AF4406" s="14"/>
      <c r="AG4406" s="14"/>
      <c r="AH4406" s="14"/>
      <c r="AI4406" s="14"/>
      <c r="AJ4406" s="14"/>
      <c r="AK4406" s="14"/>
      <c r="AL4406" s="14"/>
    </row>
    <row r="4407" spans="1:38">
      <c r="A4407" s="14"/>
      <c r="B4407" s="14"/>
      <c r="C4407" s="14"/>
      <c r="D4407" s="14"/>
      <c r="E4407" s="14"/>
      <c r="F4407" s="14"/>
      <c r="G4407" s="14"/>
      <c r="H4407" s="14"/>
      <c r="I4407" s="14"/>
      <c r="J4407" s="14"/>
      <c r="K4407" s="14"/>
      <c r="L4407" s="14"/>
      <c r="M4407" s="14"/>
      <c r="N4407" s="14"/>
      <c r="O4407" s="14"/>
      <c r="Q4407" s="14" t="str">
        <f>IF(moras!H4399="SI", moras!C4399, "")</f>
        <v/>
      </c>
      <c r="R4407" s="14">
        <f>IF(moras!H4399="NO", moras!C4399, "")</f>
        <v>297046</v>
      </c>
      <c r="S4407" s="14">
        <f t="shared" si="71"/>
        <v>-297046</v>
      </c>
      <c r="T4407" s="14"/>
      <c r="U4407" s="14"/>
      <c r="V4407" s="14"/>
      <c r="W4407" s="14"/>
      <c r="X4407" s="14"/>
      <c r="Y4407" s="14"/>
      <c r="Z4407" s="14"/>
      <c r="AA4407" s="14"/>
      <c r="AB4407" s="14"/>
      <c r="AC4407" s="14"/>
      <c r="AD4407" s="14"/>
      <c r="AE4407" s="14"/>
      <c r="AF4407" s="14"/>
      <c r="AG4407" s="14"/>
      <c r="AH4407" s="14"/>
      <c r="AI4407" s="14"/>
      <c r="AJ4407" s="14"/>
      <c r="AK4407" s="14"/>
      <c r="AL4407" s="14"/>
    </row>
    <row r="4408" spans="1:38">
      <c r="A4408" s="14"/>
      <c r="B4408" s="14"/>
      <c r="C4408" s="14"/>
      <c r="D4408" s="14"/>
      <c r="E4408" s="14"/>
      <c r="F4408" s="14"/>
      <c r="G4408" s="14"/>
      <c r="H4408" s="14"/>
      <c r="I4408" s="14"/>
      <c r="J4408" s="14"/>
      <c r="K4408" s="14"/>
      <c r="L4408" s="14"/>
      <c r="M4408" s="14"/>
      <c r="N4408" s="14"/>
      <c r="O4408" s="14"/>
      <c r="Q4408" s="14" t="str">
        <f>IF(moras!H4400="SI", moras!C4400, "")</f>
        <v/>
      </c>
      <c r="R4408" s="14">
        <f>IF(moras!H4400="NO", moras!C4400, "")</f>
        <v>403776</v>
      </c>
      <c r="S4408" s="14">
        <f t="shared" si="71"/>
        <v>-403776</v>
      </c>
      <c r="T4408" s="14"/>
      <c r="U4408" s="14"/>
      <c r="V4408" s="14"/>
      <c r="W4408" s="14"/>
      <c r="X4408" s="14"/>
      <c r="Y4408" s="14"/>
      <c r="Z4408" s="14"/>
      <c r="AA4408" s="14"/>
      <c r="AB4408" s="14"/>
      <c r="AC4408" s="14"/>
      <c r="AD4408" s="14"/>
      <c r="AE4408" s="14"/>
      <c r="AF4408" s="14"/>
      <c r="AG4408" s="14"/>
      <c r="AH4408" s="14"/>
      <c r="AI4408" s="14"/>
      <c r="AJ4408" s="14"/>
      <c r="AK4408" s="14"/>
      <c r="AL4408" s="14"/>
    </row>
    <row r="4409" spans="1:38">
      <c r="A4409" s="14"/>
      <c r="B4409" s="14"/>
      <c r="C4409" s="14"/>
      <c r="D4409" s="14"/>
      <c r="E4409" s="14"/>
      <c r="F4409" s="14"/>
      <c r="G4409" s="14"/>
      <c r="H4409" s="14"/>
      <c r="I4409" s="14"/>
      <c r="J4409" s="14"/>
      <c r="K4409" s="14"/>
      <c r="L4409" s="14"/>
      <c r="M4409" s="14"/>
      <c r="N4409" s="14"/>
      <c r="O4409" s="14"/>
      <c r="Q4409" s="14" t="str">
        <f>IF(moras!H4401="SI", moras!C4401, "")</f>
        <v/>
      </c>
      <c r="R4409" s="14">
        <f>IF(moras!H4401="NO", moras!C4401, "")</f>
        <v>1101203</v>
      </c>
      <c r="S4409" s="14">
        <f t="shared" si="71"/>
        <v>-1101203</v>
      </c>
      <c r="T4409" s="14"/>
      <c r="U4409" s="14"/>
      <c r="V4409" s="14"/>
      <c r="W4409" s="14"/>
      <c r="X4409" s="14"/>
      <c r="Y4409" s="14"/>
      <c r="Z4409" s="14"/>
      <c r="AA4409" s="14"/>
      <c r="AB4409" s="14"/>
      <c r="AC4409" s="14"/>
      <c r="AD4409" s="14"/>
      <c r="AE4409" s="14"/>
      <c r="AF4409" s="14"/>
      <c r="AG4409" s="14"/>
      <c r="AH4409" s="14"/>
      <c r="AI4409" s="14"/>
      <c r="AJ4409" s="14"/>
      <c r="AK4409" s="14"/>
      <c r="AL4409" s="14"/>
    </row>
    <row r="4410" spans="1:38">
      <c r="A4410" s="14"/>
      <c r="B4410" s="14"/>
      <c r="C4410" s="14"/>
      <c r="D4410" s="14"/>
      <c r="E4410" s="14"/>
      <c r="F4410" s="14"/>
      <c r="G4410" s="14"/>
      <c r="H4410" s="14"/>
      <c r="I4410" s="14"/>
      <c r="J4410" s="14"/>
      <c r="K4410" s="14"/>
      <c r="L4410" s="14"/>
      <c r="M4410" s="14"/>
      <c r="N4410" s="14"/>
      <c r="O4410" s="14"/>
      <c r="Q4410" s="14" t="str">
        <f>IF(moras!H4402="SI", moras!C4402, "")</f>
        <v/>
      </c>
      <c r="R4410" s="14">
        <f>IF(moras!H4402="NO", moras!C4402, "")</f>
        <v>615017.5</v>
      </c>
      <c r="S4410" s="14">
        <f t="shared" si="71"/>
        <v>-615017.5</v>
      </c>
      <c r="T4410" s="14"/>
      <c r="U4410" s="14"/>
      <c r="V4410" s="14"/>
      <c r="W4410" s="14"/>
      <c r="X4410" s="14"/>
      <c r="Y4410" s="14"/>
      <c r="Z4410" s="14"/>
      <c r="AA4410" s="14"/>
      <c r="AB4410" s="14"/>
      <c r="AC4410" s="14"/>
      <c r="AD4410" s="14"/>
      <c r="AE4410" s="14"/>
      <c r="AF4410" s="14"/>
      <c r="AG4410" s="14"/>
      <c r="AH4410" s="14"/>
      <c r="AI4410" s="14"/>
      <c r="AJ4410" s="14"/>
      <c r="AK4410" s="14"/>
      <c r="AL4410" s="14"/>
    </row>
    <row r="4411" spans="1:38">
      <c r="A4411" s="14"/>
      <c r="B4411" s="14"/>
      <c r="C4411" s="14"/>
      <c r="D4411" s="14"/>
      <c r="E4411" s="14"/>
      <c r="F4411" s="14"/>
      <c r="G4411" s="14"/>
      <c r="H4411" s="14"/>
      <c r="I4411" s="14"/>
      <c r="J4411" s="14"/>
      <c r="K4411" s="14"/>
      <c r="L4411" s="14"/>
      <c r="M4411" s="14"/>
      <c r="N4411" s="14"/>
      <c r="O4411" s="14"/>
      <c r="Q4411" s="14" t="str">
        <f>IF(moras!H4403="SI", moras!C4403, "")</f>
        <v/>
      </c>
      <c r="R4411" s="14">
        <f>IF(moras!H4403="NO", moras!C4403, "")</f>
        <v>639148</v>
      </c>
      <c r="S4411" s="14">
        <f t="shared" si="71"/>
        <v>-639148</v>
      </c>
      <c r="T4411" s="14"/>
      <c r="U4411" s="14"/>
      <c r="V4411" s="14"/>
      <c r="W4411" s="14"/>
      <c r="X4411" s="14"/>
      <c r="Y4411" s="14"/>
      <c r="Z4411" s="14"/>
      <c r="AA4411" s="14"/>
      <c r="AB4411" s="14"/>
      <c r="AC4411" s="14"/>
      <c r="AD4411" s="14"/>
      <c r="AE4411" s="14"/>
      <c r="AF4411" s="14"/>
      <c r="AG4411" s="14"/>
      <c r="AH4411" s="14"/>
      <c r="AI4411" s="14"/>
      <c r="AJ4411" s="14"/>
      <c r="AK4411" s="14"/>
      <c r="AL4411" s="14"/>
    </row>
    <row r="4412" spans="1:38">
      <c r="A4412" s="14"/>
      <c r="B4412" s="14"/>
      <c r="C4412" s="14"/>
      <c r="D4412" s="14"/>
      <c r="E4412" s="14"/>
      <c r="F4412" s="14"/>
      <c r="G4412" s="14"/>
      <c r="H4412" s="14"/>
      <c r="I4412" s="14"/>
      <c r="J4412" s="14"/>
      <c r="K4412" s="14"/>
      <c r="L4412" s="14"/>
      <c r="M4412" s="14"/>
      <c r="N4412" s="14"/>
      <c r="O4412" s="14"/>
      <c r="Q4412" s="14" t="str">
        <f>IF(moras!H4404="SI", moras!C4404, "")</f>
        <v/>
      </c>
      <c r="R4412" s="14">
        <f>IF(moras!H4404="NO", moras!C4404, "")</f>
        <v>297046</v>
      </c>
      <c r="S4412" s="14">
        <f t="shared" si="71"/>
        <v>-297046</v>
      </c>
      <c r="T4412" s="14"/>
      <c r="U4412" s="14"/>
      <c r="V4412" s="14"/>
      <c r="W4412" s="14"/>
      <c r="X4412" s="14"/>
      <c r="Y4412" s="14"/>
      <c r="Z4412" s="14"/>
      <c r="AA4412" s="14"/>
      <c r="AB4412" s="14"/>
      <c r="AC4412" s="14"/>
      <c r="AD4412" s="14"/>
      <c r="AE4412" s="14"/>
      <c r="AF4412" s="14"/>
      <c r="AG4412" s="14"/>
      <c r="AH4412" s="14"/>
      <c r="AI4412" s="14"/>
      <c r="AJ4412" s="14"/>
      <c r="AK4412" s="14"/>
      <c r="AL4412" s="14"/>
    </row>
    <row r="4413" spans="1:38">
      <c r="A4413" s="14"/>
      <c r="B4413" s="14"/>
      <c r="C4413" s="14"/>
      <c r="D4413" s="14"/>
      <c r="E4413" s="14"/>
      <c r="F4413" s="14"/>
      <c r="G4413" s="14"/>
      <c r="H4413" s="14"/>
      <c r="I4413" s="14"/>
      <c r="J4413" s="14"/>
      <c r="K4413" s="14"/>
      <c r="L4413" s="14"/>
      <c r="M4413" s="14"/>
      <c r="N4413" s="14"/>
      <c r="O4413" s="14"/>
      <c r="Q4413" s="14" t="str">
        <f>IF(moras!H4405="SI", moras!C4405, "")</f>
        <v/>
      </c>
      <c r="R4413" s="14">
        <f>IF(moras!H4405="NO", moras!C4405, "")</f>
        <v>150000</v>
      </c>
      <c r="S4413" s="14">
        <f t="shared" si="71"/>
        <v>-150000</v>
      </c>
      <c r="T4413" s="14"/>
      <c r="U4413" s="14"/>
      <c r="V4413" s="14"/>
      <c r="W4413" s="14"/>
      <c r="X4413" s="14"/>
      <c r="Y4413" s="14"/>
      <c r="Z4413" s="14"/>
      <c r="AA4413" s="14"/>
      <c r="AB4413" s="14"/>
      <c r="AC4413" s="14"/>
      <c r="AD4413" s="14"/>
      <c r="AE4413" s="14"/>
      <c r="AF4413" s="14"/>
      <c r="AG4413" s="14"/>
      <c r="AH4413" s="14"/>
      <c r="AI4413" s="14"/>
      <c r="AJ4413" s="14"/>
      <c r="AK4413" s="14"/>
      <c r="AL4413" s="14"/>
    </row>
    <row r="4414" spans="1:38">
      <c r="A4414" s="14"/>
      <c r="B4414" s="14"/>
      <c r="C4414" s="14"/>
      <c r="D4414" s="14"/>
      <c r="E4414" s="14"/>
      <c r="F4414" s="14"/>
      <c r="G4414" s="14"/>
      <c r="H4414" s="14"/>
      <c r="I4414" s="14"/>
      <c r="J4414" s="14"/>
      <c r="K4414" s="14"/>
      <c r="L4414" s="14"/>
      <c r="M4414" s="14"/>
      <c r="N4414" s="14"/>
      <c r="O4414" s="14"/>
      <c r="Q4414" s="14" t="str">
        <f>IF(moras!H4406="SI", moras!C4406, "")</f>
        <v/>
      </c>
      <c r="R4414" s="14">
        <f>IF(moras!H4406="NO", moras!C4406, "")</f>
        <v>360960</v>
      </c>
      <c r="S4414" s="14">
        <f t="shared" si="71"/>
        <v>-360960</v>
      </c>
      <c r="T4414" s="14"/>
      <c r="U4414" s="14"/>
      <c r="V4414" s="14"/>
      <c r="W4414" s="14"/>
      <c r="X4414" s="14"/>
      <c r="Y4414" s="14"/>
      <c r="Z4414" s="14"/>
      <c r="AA4414" s="14"/>
      <c r="AB4414" s="14"/>
      <c r="AC4414" s="14"/>
      <c r="AD4414" s="14"/>
      <c r="AE4414" s="14"/>
      <c r="AF4414" s="14"/>
      <c r="AG4414" s="14"/>
      <c r="AH4414" s="14"/>
      <c r="AI4414" s="14"/>
      <c r="AJ4414" s="14"/>
      <c r="AK4414" s="14"/>
      <c r="AL4414" s="14"/>
    </row>
    <row r="4415" spans="1:38">
      <c r="A4415" s="14"/>
      <c r="B4415" s="14"/>
      <c r="C4415" s="14"/>
      <c r="D4415" s="14"/>
      <c r="E4415" s="14"/>
      <c r="F4415" s="14"/>
      <c r="G4415" s="14"/>
      <c r="H4415" s="14"/>
      <c r="I4415" s="14"/>
      <c r="J4415" s="14"/>
      <c r="K4415" s="14"/>
      <c r="L4415" s="14"/>
      <c r="M4415" s="14"/>
      <c r="N4415" s="14"/>
      <c r="O4415" s="14"/>
      <c r="Q4415" s="14">
        <f>IF(moras!H4407="SI", moras!C4407, "")</f>
        <v>338629</v>
      </c>
      <c r="R4415" s="14" t="str">
        <f>IF(moras!H4407="NO", moras!C4407, "")</f>
        <v/>
      </c>
      <c r="S4415" s="14" t="e">
        <f t="shared" si="71"/>
        <v>#VALUE!</v>
      </c>
      <c r="T4415" s="14"/>
      <c r="U4415" s="14"/>
      <c r="V4415" s="14"/>
      <c r="W4415" s="14"/>
      <c r="X4415" s="14"/>
      <c r="Y4415" s="14"/>
      <c r="Z4415" s="14"/>
      <c r="AA4415" s="14"/>
      <c r="AB4415" s="14"/>
      <c r="AC4415" s="14"/>
      <c r="AD4415" s="14"/>
      <c r="AE4415" s="14"/>
      <c r="AF4415" s="14"/>
      <c r="AG4415" s="14"/>
      <c r="AH4415" s="14"/>
      <c r="AI4415" s="14"/>
      <c r="AJ4415" s="14"/>
      <c r="AK4415" s="14"/>
      <c r="AL4415" s="14"/>
    </row>
    <row r="4416" spans="1:38">
      <c r="A4416" s="14"/>
      <c r="B4416" s="14"/>
      <c r="C4416" s="14"/>
      <c r="D4416" s="14"/>
      <c r="E4416" s="14"/>
      <c r="F4416" s="14"/>
      <c r="G4416" s="14"/>
      <c r="H4416" s="14"/>
      <c r="I4416" s="14"/>
      <c r="J4416" s="14"/>
      <c r="K4416" s="14"/>
      <c r="L4416" s="14"/>
      <c r="M4416" s="14"/>
      <c r="N4416" s="14"/>
      <c r="O4416" s="14"/>
      <c r="Q4416" s="14" t="str">
        <f>IF(moras!H4408="SI", moras!C4408, "")</f>
        <v/>
      </c>
      <c r="R4416" s="14">
        <f>IF(moras!H4408="NO", moras!C4408, "")</f>
        <v>360000</v>
      </c>
      <c r="S4416" s="14">
        <f t="shared" si="71"/>
        <v>-360000</v>
      </c>
      <c r="T4416" s="14"/>
      <c r="U4416" s="14"/>
      <c r="V4416" s="14"/>
      <c r="W4416" s="14"/>
      <c r="X4416" s="14"/>
      <c r="Y4416" s="14"/>
      <c r="Z4416" s="14"/>
      <c r="AA4416" s="14"/>
      <c r="AB4416" s="14"/>
      <c r="AC4416" s="14"/>
      <c r="AD4416" s="14"/>
      <c r="AE4416" s="14"/>
      <c r="AF4416" s="14"/>
      <c r="AG4416" s="14"/>
      <c r="AH4416" s="14"/>
      <c r="AI4416" s="14"/>
      <c r="AJ4416" s="14"/>
      <c r="AK4416" s="14"/>
      <c r="AL4416" s="14"/>
    </row>
    <row r="4417" spans="1:38">
      <c r="A4417" s="14"/>
      <c r="B4417" s="14"/>
      <c r="C4417" s="14"/>
      <c r="D4417" s="14"/>
      <c r="E4417" s="14"/>
      <c r="F4417" s="14"/>
      <c r="G4417" s="14"/>
      <c r="H4417" s="14"/>
      <c r="I4417" s="14"/>
      <c r="J4417" s="14"/>
      <c r="K4417" s="14"/>
      <c r="L4417" s="14"/>
      <c r="M4417" s="14"/>
      <c r="N4417" s="14"/>
      <c r="O4417" s="14"/>
      <c r="Q4417" s="14" t="str">
        <f>IF(moras!H4409="SI", moras!C4409, "")</f>
        <v/>
      </c>
      <c r="R4417" s="14">
        <f>IF(moras!H4409="NO", moras!C4409, "")</f>
        <v>470000</v>
      </c>
      <c r="S4417" s="14">
        <f t="shared" si="71"/>
        <v>-470000</v>
      </c>
      <c r="T4417" s="14"/>
      <c r="U4417" s="14"/>
      <c r="V4417" s="14"/>
      <c r="W4417" s="14"/>
      <c r="X4417" s="14"/>
      <c r="Y4417" s="14"/>
      <c r="Z4417" s="14"/>
      <c r="AA4417" s="14"/>
      <c r="AB4417" s="14"/>
      <c r="AC4417" s="14"/>
      <c r="AD4417" s="14"/>
      <c r="AE4417" s="14"/>
      <c r="AF4417" s="14"/>
      <c r="AG4417" s="14"/>
      <c r="AH4417" s="14"/>
      <c r="AI4417" s="14"/>
      <c r="AJ4417" s="14"/>
      <c r="AK4417" s="14"/>
      <c r="AL4417" s="14"/>
    </row>
    <row r="4418" spans="1:38">
      <c r="A4418" s="14"/>
      <c r="B4418" s="14"/>
      <c r="C4418" s="14"/>
      <c r="D4418" s="14"/>
      <c r="E4418" s="14"/>
      <c r="F4418" s="14"/>
      <c r="G4418" s="14"/>
      <c r="H4418" s="14"/>
      <c r="I4418" s="14"/>
      <c r="J4418" s="14"/>
      <c r="K4418" s="14"/>
      <c r="L4418" s="14"/>
      <c r="M4418" s="14"/>
      <c r="N4418" s="14"/>
      <c r="O4418" s="14"/>
      <c r="Q4418" s="14" t="str">
        <f>IF(moras!H4410="SI", moras!C4410, "")</f>
        <v/>
      </c>
      <c r="R4418" s="14">
        <f>IF(moras!H4410="NO", moras!C4410, "")</f>
        <v>418415</v>
      </c>
      <c r="S4418" s="14">
        <f t="shared" si="71"/>
        <v>-418415</v>
      </c>
      <c r="T4418" s="14"/>
      <c r="U4418" s="14"/>
      <c r="V4418" s="14"/>
      <c r="W4418" s="14"/>
      <c r="X4418" s="14"/>
      <c r="Y4418" s="14"/>
      <c r="Z4418" s="14"/>
      <c r="AA4418" s="14"/>
      <c r="AB4418" s="14"/>
      <c r="AC4418" s="14"/>
      <c r="AD4418" s="14"/>
      <c r="AE4418" s="14"/>
      <c r="AF4418" s="14"/>
      <c r="AG4418" s="14"/>
      <c r="AH4418" s="14"/>
      <c r="AI4418" s="14"/>
      <c r="AJ4418" s="14"/>
      <c r="AK4418" s="14"/>
      <c r="AL4418" s="14"/>
    </row>
    <row r="4419" spans="1:38">
      <c r="A4419" s="14"/>
      <c r="B4419" s="14"/>
      <c r="C4419" s="14"/>
      <c r="D4419" s="14"/>
      <c r="E4419" s="14"/>
      <c r="F4419" s="14"/>
      <c r="G4419" s="14"/>
      <c r="H4419" s="14"/>
      <c r="I4419" s="14"/>
      <c r="J4419" s="14"/>
      <c r="K4419" s="14"/>
      <c r="L4419" s="14"/>
      <c r="M4419" s="14"/>
      <c r="N4419" s="14"/>
      <c r="O4419" s="14"/>
      <c r="Q4419" s="14" t="str">
        <f>IF(moras!H4411="SI", moras!C4411, "")</f>
        <v/>
      </c>
      <c r="R4419" s="14">
        <f>IF(moras!H4411="NO", moras!C4411, "")</f>
        <v>430627.35</v>
      </c>
      <c r="S4419" s="14">
        <f t="shared" si="71"/>
        <v>-430627.35</v>
      </c>
      <c r="T4419" s="14"/>
      <c r="U4419" s="14"/>
      <c r="V4419" s="14"/>
      <c r="W4419" s="14"/>
      <c r="X4419" s="14"/>
      <c r="Y4419" s="14"/>
      <c r="Z4419" s="14"/>
      <c r="AA4419" s="14"/>
      <c r="AB4419" s="14"/>
      <c r="AC4419" s="14"/>
      <c r="AD4419" s="14"/>
      <c r="AE4419" s="14"/>
      <c r="AF4419" s="14"/>
      <c r="AG4419" s="14"/>
      <c r="AH4419" s="14"/>
      <c r="AI4419" s="14"/>
      <c r="AJ4419" s="14"/>
      <c r="AK4419" s="14"/>
      <c r="AL4419" s="14"/>
    </row>
    <row r="4420" spans="1:38">
      <c r="A4420" s="14"/>
      <c r="B4420" s="14"/>
      <c r="C4420" s="14"/>
      <c r="D4420" s="14"/>
      <c r="E4420" s="14"/>
      <c r="F4420" s="14"/>
      <c r="G4420" s="14"/>
      <c r="H4420" s="14"/>
      <c r="I4420" s="14"/>
      <c r="J4420" s="14"/>
      <c r="K4420" s="14"/>
      <c r="L4420" s="14"/>
      <c r="M4420" s="14"/>
      <c r="N4420" s="14"/>
      <c r="O4420" s="14"/>
      <c r="Q4420" s="14" t="str">
        <f>IF(moras!H4412="SI", moras!C4412, "")</f>
        <v/>
      </c>
      <c r="R4420" s="14">
        <f>IF(moras!H4412="NO", moras!C4412, "")</f>
        <v>325394.86</v>
      </c>
      <c r="S4420" s="14">
        <f t="shared" si="71"/>
        <v>-325394.86</v>
      </c>
      <c r="T4420" s="14"/>
      <c r="U4420" s="14"/>
      <c r="V4420" s="14"/>
      <c r="W4420" s="14"/>
      <c r="X4420" s="14"/>
      <c r="Y4420" s="14"/>
      <c r="Z4420" s="14"/>
      <c r="AA4420" s="14"/>
      <c r="AB4420" s="14"/>
      <c r="AC4420" s="14"/>
      <c r="AD4420" s="14"/>
      <c r="AE4420" s="14"/>
      <c r="AF4420" s="14"/>
      <c r="AG4420" s="14"/>
      <c r="AH4420" s="14"/>
      <c r="AI4420" s="14"/>
      <c r="AJ4420" s="14"/>
      <c r="AK4420" s="14"/>
      <c r="AL4420" s="14"/>
    </row>
    <row r="4421" spans="1:38">
      <c r="A4421" s="14"/>
      <c r="B4421" s="14"/>
      <c r="C4421" s="14"/>
      <c r="D4421" s="14"/>
      <c r="E4421" s="14"/>
      <c r="F4421" s="14"/>
      <c r="G4421" s="14"/>
      <c r="H4421" s="14"/>
      <c r="I4421" s="14"/>
      <c r="J4421" s="14"/>
      <c r="K4421" s="14"/>
      <c r="L4421" s="14"/>
      <c r="M4421" s="14"/>
      <c r="N4421" s="14"/>
      <c r="O4421" s="14"/>
      <c r="Q4421" s="14" t="str">
        <f>IF(moras!H4413="SI", moras!C4413, "")</f>
        <v/>
      </c>
      <c r="R4421" s="14">
        <f>IF(moras!H4413="NO", moras!C4413, "")</f>
        <v>332233.40000000002</v>
      </c>
      <c r="S4421" s="14">
        <f t="shared" si="71"/>
        <v>-332233.40000000002</v>
      </c>
      <c r="T4421" s="14"/>
      <c r="U4421" s="14"/>
      <c r="V4421" s="14"/>
      <c r="W4421" s="14"/>
      <c r="X4421" s="14"/>
      <c r="Y4421" s="14"/>
      <c r="Z4421" s="14"/>
      <c r="AA4421" s="14"/>
      <c r="AB4421" s="14"/>
      <c r="AC4421" s="14"/>
      <c r="AD4421" s="14"/>
      <c r="AE4421" s="14"/>
      <c r="AF4421" s="14"/>
      <c r="AG4421" s="14"/>
      <c r="AH4421" s="14"/>
      <c r="AI4421" s="14"/>
      <c r="AJ4421" s="14"/>
      <c r="AK4421" s="14"/>
      <c r="AL4421" s="14"/>
    </row>
    <row r="4422" spans="1:38">
      <c r="A4422" s="14"/>
      <c r="B4422" s="14"/>
      <c r="C4422" s="14"/>
      <c r="D4422" s="14"/>
      <c r="E4422" s="14"/>
      <c r="F4422" s="14"/>
      <c r="G4422" s="14"/>
      <c r="H4422" s="14"/>
      <c r="I4422" s="14"/>
      <c r="J4422" s="14"/>
      <c r="K4422" s="14"/>
      <c r="L4422" s="14"/>
      <c r="M4422" s="14"/>
      <c r="N4422" s="14"/>
      <c r="O4422" s="14"/>
      <c r="Q4422" s="14" t="str">
        <f>IF(moras!H4414="SI", moras!C4414, "")</f>
        <v/>
      </c>
      <c r="R4422" s="14">
        <f>IF(moras!H4414="NO", moras!C4414, "")</f>
        <v>377248.7</v>
      </c>
      <c r="S4422" s="14">
        <f t="shared" si="71"/>
        <v>-377248.7</v>
      </c>
      <c r="T4422" s="14"/>
      <c r="U4422" s="14"/>
      <c r="V4422" s="14"/>
      <c r="W4422" s="14"/>
      <c r="X4422" s="14"/>
      <c r="Y4422" s="14"/>
      <c r="Z4422" s="14"/>
      <c r="AA4422" s="14"/>
      <c r="AB4422" s="14"/>
      <c r="AC4422" s="14"/>
      <c r="AD4422" s="14"/>
      <c r="AE4422" s="14"/>
      <c r="AF4422" s="14"/>
      <c r="AG4422" s="14"/>
      <c r="AH4422" s="14"/>
      <c r="AI4422" s="14"/>
      <c r="AJ4422" s="14"/>
      <c r="AK4422" s="14"/>
      <c r="AL4422" s="14"/>
    </row>
    <row r="4423" spans="1:38">
      <c r="A4423" s="14"/>
      <c r="B4423" s="14"/>
      <c r="C4423" s="14"/>
      <c r="D4423" s="14"/>
      <c r="E4423" s="14"/>
      <c r="F4423" s="14"/>
      <c r="G4423" s="14"/>
      <c r="H4423" s="14"/>
      <c r="I4423" s="14"/>
      <c r="J4423" s="14"/>
      <c r="K4423" s="14"/>
      <c r="L4423" s="14"/>
      <c r="M4423" s="14"/>
      <c r="N4423" s="14"/>
      <c r="O4423" s="14"/>
      <c r="Q4423" s="14" t="str">
        <f>IF(moras!H4415="SI", moras!C4415, "")</f>
        <v/>
      </c>
      <c r="R4423" s="14">
        <f>IF(moras!H4415="NO", moras!C4415, "")</f>
        <v>150000</v>
      </c>
      <c r="S4423" s="14">
        <f t="shared" si="71"/>
        <v>-150000</v>
      </c>
      <c r="T4423" s="14"/>
      <c r="U4423" s="14"/>
      <c r="V4423" s="14"/>
      <c r="W4423" s="14"/>
      <c r="X4423" s="14"/>
      <c r="Y4423" s="14"/>
      <c r="Z4423" s="14"/>
      <c r="AA4423" s="14"/>
      <c r="AB4423" s="14"/>
      <c r="AC4423" s="14"/>
      <c r="AD4423" s="14"/>
      <c r="AE4423" s="14"/>
      <c r="AF4423" s="14"/>
      <c r="AG4423" s="14"/>
      <c r="AH4423" s="14"/>
      <c r="AI4423" s="14"/>
      <c r="AJ4423" s="14"/>
      <c r="AK4423" s="14"/>
      <c r="AL4423" s="14"/>
    </row>
    <row r="4424" spans="1:38">
      <c r="A4424" s="14"/>
      <c r="B4424" s="14"/>
      <c r="C4424" s="14"/>
      <c r="D4424" s="14"/>
      <c r="E4424" s="14"/>
      <c r="F4424" s="14"/>
      <c r="G4424" s="14"/>
      <c r="H4424" s="14"/>
      <c r="I4424" s="14"/>
      <c r="J4424" s="14"/>
      <c r="K4424" s="14"/>
      <c r="L4424" s="14"/>
      <c r="M4424" s="14"/>
      <c r="N4424" s="14"/>
      <c r="O4424" s="14"/>
      <c r="Q4424" s="14">
        <f>IF(moras!H4416="SI", moras!C4416, "")</f>
        <v>310544</v>
      </c>
      <c r="R4424" s="14" t="str">
        <f>IF(moras!H4416="NO", moras!C4416, "")</f>
        <v/>
      </c>
      <c r="S4424" s="14" t="e">
        <f t="shared" si="71"/>
        <v>#VALUE!</v>
      </c>
      <c r="T4424" s="14"/>
      <c r="U4424" s="14"/>
      <c r="V4424" s="14"/>
      <c r="W4424" s="14"/>
      <c r="X4424" s="14"/>
      <c r="Y4424" s="14"/>
      <c r="Z4424" s="14"/>
      <c r="AA4424" s="14"/>
      <c r="AB4424" s="14"/>
      <c r="AC4424" s="14"/>
      <c r="AD4424" s="14"/>
      <c r="AE4424" s="14"/>
      <c r="AF4424" s="14"/>
      <c r="AG4424" s="14"/>
      <c r="AH4424" s="14"/>
      <c r="AI4424" s="14"/>
      <c r="AJ4424" s="14"/>
      <c r="AK4424" s="14"/>
      <c r="AL4424" s="14"/>
    </row>
    <row r="4425" spans="1:38">
      <c r="A4425" s="14"/>
      <c r="B4425" s="14"/>
      <c r="C4425" s="14"/>
      <c r="D4425" s="14"/>
      <c r="E4425" s="14"/>
      <c r="F4425" s="14"/>
      <c r="G4425" s="14"/>
      <c r="H4425" s="14"/>
      <c r="I4425" s="14"/>
      <c r="J4425" s="14"/>
      <c r="K4425" s="14"/>
      <c r="L4425" s="14"/>
      <c r="M4425" s="14"/>
      <c r="N4425" s="14"/>
      <c r="O4425" s="14"/>
      <c r="Q4425" s="14" t="str">
        <f>IF(moras!H4417="SI", moras!C4417, "")</f>
        <v/>
      </c>
      <c r="R4425" s="14">
        <f>IF(moras!H4417="NO", moras!C4417, "")</f>
        <v>391000</v>
      </c>
      <c r="S4425" s="14">
        <f t="shared" si="71"/>
        <v>-391000</v>
      </c>
      <c r="T4425" s="14"/>
      <c r="U4425" s="14"/>
      <c r="V4425" s="14"/>
      <c r="W4425" s="14"/>
      <c r="X4425" s="14"/>
      <c r="Y4425" s="14"/>
      <c r="Z4425" s="14"/>
      <c r="AA4425" s="14"/>
      <c r="AB4425" s="14"/>
      <c r="AC4425" s="14"/>
      <c r="AD4425" s="14"/>
      <c r="AE4425" s="14"/>
      <c r="AF4425" s="14"/>
      <c r="AG4425" s="14"/>
      <c r="AH4425" s="14"/>
      <c r="AI4425" s="14"/>
      <c r="AJ4425" s="14"/>
      <c r="AK4425" s="14"/>
      <c r="AL4425" s="14"/>
    </row>
    <row r="4426" spans="1:38">
      <c r="A4426" s="14"/>
      <c r="B4426" s="14"/>
      <c r="C4426" s="14"/>
      <c r="D4426" s="14"/>
      <c r="E4426" s="14"/>
      <c r="F4426" s="14"/>
      <c r="G4426" s="14"/>
      <c r="H4426" s="14"/>
      <c r="I4426" s="14"/>
      <c r="J4426" s="14"/>
      <c r="K4426" s="14"/>
      <c r="L4426" s="14"/>
      <c r="M4426" s="14"/>
      <c r="N4426" s="14"/>
      <c r="O4426" s="14"/>
      <c r="Q4426" s="14" t="str">
        <f>IF(moras!H4418="SI", moras!C4418, "")</f>
        <v/>
      </c>
      <c r="R4426" s="14">
        <f>IF(moras!H4418="NO", moras!C4418, "")</f>
        <v>356455</v>
      </c>
      <c r="S4426" s="14">
        <f t="shared" si="71"/>
        <v>-356455</v>
      </c>
      <c r="T4426" s="14"/>
      <c r="U4426" s="14"/>
      <c r="V4426" s="14"/>
      <c r="W4426" s="14"/>
      <c r="X4426" s="14"/>
      <c r="Y4426" s="14"/>
      <c r="Z4426" s="14"/>
      <c r="AA4426" s="14"/>
      <c r="AB4426" s="14"/>
      <c r="AC4426" s="14"/>
      <c r="AD4426" s="14"/>
      <c r="AE4426" s="14"/>
      <c r="AF4426" s="14"/>
      <c r="AG4426" s="14"/>
      <c r="AH4426" s="14"/>
      <c r="AI4426" s="14"/>
      <c r="AJ4426" s="14"/>
      <c r="AK4426" s="14"/>
      <c r="AL4426" s="14"/>
    </row>
    <row r="4427" spans="1:38">
      <c r="A4427" s="14"/>
      <c r="B4427" s="14"/>
      <c r="C4427" s="14"/>
      <c r="D4427" s="14"/>
      <c r="E4427" s="14"/>
      <c r="F4427" s="14"/>
      <c r="G4427" s="14"/>
      <c r="H4427" s="14"/>
      <c r="I4427" s="14"/>
      <c r="J4427" s="14"/>
      <c r="K4427" s="14"/>
      <c r="L4427" s="14"/>
      <c r="M4427" s="14"/>
      <c r="N4427" s="14"/>
      <c r="O4427" s="14"/>
      <c r="Q4427" s="14">
        <f>IF(moras!H4419="SI", moras!C4419, "")</f>
        <v>639148</v>
      </c>
      <c r="R4427" s="14" t="str">
        <f>IF(moras!H4419="NO", moras!C4419, "")</f>
        <v/>
      </c>
      <c r="S4427" s="14" t="e">
        <f t="shared" ref="S4427:S4490" si="72">-R4427</f>
        <v>#VALUE!</v>
      </c>
      <c r="T4427" s="14"/>
      <c r="U4427" s="14"/>
      <c r="V4427" s="14"/>
      <c r="W4427" s="14"/>
      <c r="X4427" s="14"/>
      <c r="Y4427" s="14"/>
      <c r="Z4427" s="14"/>
      <c r="AA4427" s="14"/>
      <c r="AB4427" s="14"/>
      <c r="AC4427" s="14"/>
      <c r="AD4427" s="14"/>
      <c r="AE4427" s="14"/>
      <c r="AF4427" s="14"/>
      <c r="AG4427" s="14"/>
      <c r="AH4427" s="14"/>
      <c r="AI4427" s="14"/>
      <c r="AJ4427" s="14"/>
      <c r="AK4427" s="14"/>
      <c r="AL4427" s="14"/>
    </row>
    <row r="4428" spans="1:38">
      <c r="A4428" s="14"/>
      <c r="B4428" s="14"/>
      <c r="C4428" s="14"/>
      <c r="D4428" s="14"/>
      <c r="E4428" s="14"/>
      <c r="F4428" s="14"/>
      <c r="G4428" s="14"/>
      <c r="H4428" s="14"/>
      <c r="I4428" s="14"/>
      <c r="J4428" s="14"/>
      <c r="K4428" s="14"/>
      <c r="L4428" s="14"/>
      <c r="M4428" s="14"/>
      <c r="N4428" s="14"/>
      <c r="O4428" s="14"/>
      <c r="Q4428" s="14" t="str">
        <f>IF(moras!H4420="SI", moras!C4420, "")</f>
        <v/>
      </c>
      <c r="R4428" s="14">
        <f>IF(moras!H4420="NO", moras!C4420, "")</f>
        <v>53466</v>
      </c>
      <c r="S4428" s="14">
        <f t="shared" si="72"/>
        <v>-53466</v>
      </c>
      <c r="T4428" s="14"/>
      <c r="U4428" s="14"/>
      <c r="V4428" s="14"/>
      <c r="W4428" s="14"/>
      <c r="X4428" s="14"/>
      <c r="Y4428" s="14"/>
      <c r="Z4428" s="14"/>
      <c r="AA4428" s="14"/>
      <c r="AB4428" s="14"/>
      <c r="AC4428" s="14"/>
      <c r="AD4428" s="14"/>
      <c r="AE4428" s="14"/>
      <c r="AF4428" s="14"/>
      <c r="AG4428" s="14"/>
      <c r="AH4428" s="14"/>
      <c r="AI4428" s="14"/>
      <c r="AJ4428" s="14"/>
      <c r="AK4428" s="14"/>
      <c r="AL4428" s="14"/>
    </row>
    <row r="4429" spans="1:38">
      <c r="A4429" s="14"/>
      <c r="B4429" s="14"/>
      <c r="C4429" s="14"/>
      <c r="D4429" s="14"/>
      <c r="E4429" s="14"/>
      <c r="F4429" s="14"/>
      <c r="G4429" s="14"/>
      <c r="H4429" s="14"/>
      <c r="I4429" s="14"/>
      <c r="J4429" s="14"/>
      <c r="K4429" s="14"/>
      <c r="L4429" s="14"/>
      <c r="M4429" s="14"/>
      <c r="N4429" s="14"/>
      <c r="O4429" s="14"/>
      <c r="Q4429" s="14" t="str">
        <f>IF(moras!H4421="SI", moras!C4421, "")</f>
        <v/>
      </c>
      <c r="R4429" s="14">
        <f>IF(moras!H4421="NO", moras!C4421, "")</f>
        <v>423038.54</v>
      </c>
      <c r="S4429" s="14">
        <f t="shared" si="72"/>
        <v>-423038.54</v>
      </c>
      <c r="T4429" s="14"/>
      <c r="U4429" s="14"/>
      <c r="V4429" s="14"/>
      <c r="W4429" s="14"/>
      <c r="X4429" s="14"/>
      <c r="Y4429" s="14"/>
      <c r="Z4429" s="14"/>
      <c r="AA4429" s="14"/>
      <c r="AB4429" s="14"/>
      <c r="AC4429" s="14"/>
      <c r="AD4429" s="14"/>
      <c r="AE4429" s="14"/>
      <c r="AF4429" s="14"/>
      <c r="AG4429" s="14"/>
      <c r="AH4429" s="14"/>
      <c r="AI4429" s="14"/>
      <c r="AJ4429" s="14"/>
      <c r="AK4429" s="14"/>
      <c r="AL4429" s="14"/>
    </row>
    <row r="4430" spans="1:38">
      <c r="A4430" s="14"/>
      <c r="B4430" s="14"/>
      <c r="C4430" s="14"/>
      <c r="D4430" s="14"/>
      <c r="E4430" s="14"/>
      <c r="F4430" s="14"/>
      <c r="G4430" s="14"/>
      <c r="H4430" s="14"/>
      <c r="I4430" s="14"/>
      <c r="J4430" s="14"/>
      <c r="K4430" s="14"/>
      <c r="L4430" s="14"/>
      <c r="M4430" s="14"/>
      <c r="N4430" s="14"/>
      <c r="O4430" s="14"/>
      <c r="Q4430" s="14" t="str">
        <f>IF(moras!H4422="SI", moras!C4422, "")</f>
        <v/>
      </c>
      <c r="R4430" s="14">
        <f>IF(moras!H4422="NO", moras!C4422, "")</f>
        <v>332063.19</v>
      </c>
      <c r="S4430" s="14">
        <f t="shared" si="72"/>
        <v>-332063.19</v>
      </c>
      <c r="T4430" s="14"/>
      <c r="U4430" s="14"/>
      <c r="V4430" s="14"/>
      <c r="W4430" s="14"/>
      <c r="X4430" s="14"/>
      <c r="Y4430" s="14"/>
      <c r="Z4430" s="14"/>
      <c r="AA4430" s="14"/>
      <c r="AB4430" s="14"/>
      <c r="AC4430" s="14"/>
      <c r="AD4430" s="14"/>
      <c r="AE4430" s="14"/>
      <c r="AF4430" s="14"/>
      <c r="AG4430" s="14"/>
      <c r="AH4430" s="14"/>
      <c r="AI4430" s="14"/>
      <c r="AJ4430" s="14"/>
      <c r="AK4430" s="14"/>
      <c r="AL4430" s="14"/>
    </row>
    <row r="4431" spans="1:38">
      <c r="A4431" s="14"/>
      <c r="B4431" s="14"/>
      <c r="C4431" s="14"/>
      <c r="D4431" s="14"/>
      <c r="E4431" s="14"/>
      <c r="F4431" s="14"/>
      <c r="G4431" s="14"/>
      <c r="H4431" s="14"/>
      <c r="I4431" s="14"/>
      <c r="J4431" s="14"/>
      <c r="K4431" s="14"/>
      <c r="L4431" s="14"/>
      <c r="M4431" s="14"/>
      <c r="N4431" s="14"/>
      <c r="O4431" s="14"/>
      <c r="Q4431" s="14" t="str">
        <f>IF(moras!H4423="SI", moras!C4423, "")</f>
        <v/>
      </c>
      <c r="R4431" s="14">
        <f>IF(moras!H4423="NO", moras!C4423, "")</f>
        <v>491465.63</v>
      </c>
      <c r="S4431" s="14">
        <f t="shared" si="72"/>
        <v>-491465.63</v>
      </c>
      <c r="T4431" s="14"/>
      <c r="U4431" s="14"/>
      <c r="V4431" s="14"/>
      <c r="W4431" s="14"/>
      <c r="X4431" s="14"/>
      <c r="Y4431" s="14"/>
      <c r="Z4431" s="14"/>
      <c r="AA4431" s="14"/>
      <c r="AB4431" s="14"/>
      <c r="AC4431" s="14"/>
      <c r="AD4431" s="14"/>
      <c r="AE4431" s="14"/>
      <c r="AF4431" s="14"/>
      <c r="AG4431" s="14"/>
      <c r="AH4431" s="14"/>
      <c r="AI4431" s="14"/>
      <c r="AJ4431" s="14"/>
      <c r="AK4431" s="14"/>
      <c r="AL4431" s="14"/>
    </row>
    <row r="4432" spans="1:38">
      <c r="A4432" s="14"/>
      <c r="B4432" s="14"/>
      <c r="C4432" s="14"/>
      <c r="D4432" s="14"/>
      <c r="E4432" s="14"/>
      <c r="F4432" s="14"/>
      <c r="G4432" s="14"/>
      <c r="H4432" s="14"/>
      <c r="I4432" s="14"/>
      <c r="J4432" s="14"/>
      <c r="K4432" s="14"/>
      <c r="L4432" s="14"/>
      <c r="M4432" s="14"/>
      <c r="N4432" s="14"/>
      <c r="O4432" s="14"/>
      <c r="Q4432" s="14" t="str">
        <f>IF(moras!H4424="SI", moras!C4424, "")</f>
        <v/>
      </c>
      <c r="R4432" s="14">
        <f>IF(moras!H4424="NO", moras!C4424, "")</f>
        <v>633433</v>
      </c>
      <c r="S4432" s="14">
        <f t="shared" si="72"/>
        <v>-633433</v>
      </c>
      <c r="T4432" s="14"/>
      <c r="U4432" s="14"/>
      <c r="V4432" s="14"/>
      <c r="W4432" s="14"/>
      <c r="X4432" s="14"/>
      <c r="Y4432" s="14"/>
      <c r="Z4432" s="14"/>
      <c r="AA4432" s="14"/>
      <c r="AB4432" s="14"/>
      <c r="AC4432" s="14"/>
      <c r="AD4432" s="14"/>
      <c r="AE4432" s="14"/>
      <c r="AF4432" s="14"/>
      <c r="AG4432" s="14"/>
      <c r="AH4432" s="14"/>
      <c r="AI4432" s="14"/>
      <c r="AJ4432" s="14"/>
      <c r="AK4432" s="14"/>
      <c r="AL4432" s="14"/>
    </row>
    <row r="4433" spans="1:38">
      <c r="A4433" s="14"/>
      <c r="B4433" s="14"/>
      <c r="C4433" s="14"/>
      <c r="D4433" s="14"/>
      <c r="E4433" s="14"/>
      <c r="F4433" s="14"/>
      <c r="G4433" s="14"/>
      <c r="H4433" s="14"/>
      <c r="I4433" s="14"/>
      <c r="J4433" s="14"/>
      <c r="K4433" s="14"/>
      <c r="L4433" s="14"/>
      <c r="M4433" s="14"/>
      <c r="N4433" s="14"/>
      <c r="O4433" s="14"/>
      <c r="Q4433" s="14" t="str">
        <f>IF(moras!H4425="SI", moras!C4425, "")</f>
        <v/>
      </c>
      <c r="R4433" s="14">
        <f>IF(moras!H4425="NO", moras!C4425, "")</f>
        <v>1021562</v>
      </c>
      <c r="S4433" s="14">
        <f t="shared" si="72"/>
        <v>-1021562</v>
      </c>
      <c r="T4433" s="14"/>
      <c r="U4433" s="14"/>
      <c r="V4433" s="14"/>
      <c r="W4433" s="14"/>
      <c r="X4433" s="14"/>
      <c r="Y4433" s="14"/>
      <c r="Z4433" s="14"/>
      <c r="AA4433" s="14"/>
      <c r="AB4433" s="14"/>
      <c r="AC4433" s="14"/>
      <c r="AD4433" s="14"/>
      <c r="AE4433" s="14"/>
      <c r="AF4433" s="14"/>
      <c r="AG4433" s="14"/>
      <c r="AH4433" s="14"/>
      <c r="AI4433" s="14"/>
      <c r="AJ4433" s="14"/>
      <c r="AK4433" s="14"/>
      <c r="AL4433" s="14"/>
    </row>
    <row r="4434" spans="1:38">
      <c r="A4434" s="14"/>
      <c r="B4434" s="14"/>
      <c r="C4434" s="14"/>
      <c r="D4434" s="14"/>
      <c r="E4434" s="14"/>
      <c r="F4434" s="14"/>
      <c r="G4434" s="14"/>
      <c r="H4434" s="14"/>
      <c r="I4434" s="14"/>
      <c r="J4434" s="14"/>
      <c r="K4434" s="14"/>
      <c r="L4434" s="14"/>
      <c r="M4434" s="14"/>
      <c r="N4434" s="14"/>
      <c r="O4434" s="14"/>
      <c r="Q4434" s="14" t="str">
        <f>IF(moras!H4426="SI", moras!C4426, "")</f>
        <v/>
      </c>
      <c r="R4434" s="14">
        <f>IF(moras!H4426="NO", moras!C4426, "")</f>
        <v>307850</v>
      </c>
      <c r="S4434" s="14">
        <f t="shared" si="72"/>
        <v>-307850</v>
      </c>
      <c r="T4434" s="14"/>
      <c r="U4434" s="14"/>
      <c r="V4434" s="14"/>
      <c r="W4434" s="14"/>
      <c r="X4434" s="14"/>
      <c r="Y4434" s="14"/>
      <c r="Z4434" s="14"/>
      <c r="AA4434" s="14"/>
      <c r="AB4434" s="14"/>
      <c r="AC4434" s="14"/>
      <c r="AD4434" s="14"/>
      <c r="AE4434" s="14"/>
      <c r="AF4434" s="14"/>
      <c r="AG4434" s="14"/>
      <c r="AH4434" s="14"/>
      <c r="AI4434" s="14"/>
      <c r="AJ4434" s="14"/>
      <c r="AK4434" s="14"/>
      <c r="AL4434" s="14"/>
    </row>
    <row r="4435" spans="1:38">
      <c r="A4435" s="14"/>
      <c r="B4435" s="14"/>
      <c r="C4435" s="14"/>
      <c r="D4435" s="14"/>
      <c r="E4435" s="14"/>
      <c r="F4435" s="14"/>
      <c r="G4435" s="14"/>
      <c r="H4435" s="14"/>
      <c r="I4435" s="14"/>
      <c r="J4435" s="14"/>
      <c r="K4435" s="14"/>
      <c r="L4435" s="14"/>
      <c r="M4435" s="14"/>
      <c r="N4435" s="14"/>
      <c r="O4435" s="14"/>
      <c r="Q4435" s="14" t="str">
        <f>IF(moras!H4427="SI", moras!C4427, "")</f>
        <v/>
      </c>
      <c r="R4435" s="14">
        <f>IF(moras!H4427="NO", moras!C4427, "")</f>
        <v>337925.96</v>
      </c>
      <c r="S4435" s="14">
        <f t="shared" si="72"/>
        <v>-337925.96</v>
      </c>
      <c r="T4435" s="14"/>
      <c r="U4435" s="14"/>
      <c r="V4435" s="14"/>
      <c r="W4435" s="14"/>
      <c r="X4435" s="14"/>
      <c r="Y4435" s="14"/>
      <c r="Z4435" s="14"/>
      <c r="AA4435" s="14"/>
      <c r="AB4435" s="14"/>
      <c r="AC4435" s="14"/>
      <c r="AD4435" s="14"/>
      <c r="AE4435" s="14"/>
      <c r="AF4435" s="14"/>
      <c r="AG4435" s="14"/>
      <c r="AH4435" s="14"/>
      <c r="AI4435" s="14"/>
      <c r="AJ4435" s="14"/>
      <c r="AK4435" s="14"/>
      <c r="AL4435" s="14"/>
    </row>
    <row r="4436" spans="1:38">
      <c r="A4436" s="14"/>
      <c r="B4436" s="14"/>
      <c r="C4436" s="14"/>
      <c r="D4436" s="14"/>
      <c r="E4436" s="14"/>
      <c r="F4436" s="14"/>
      <c r="G4436" s="14"/>
      <c r="H4436" s="14"/>
      <c r="I4436" s="14"/>
      <c r="J4436" s="14"/>
      <c r="K4436" s="14"/>
      <c r="L4436" s="14"/>
      <c r="M4436" s="14"/>
      <c r="N4436" s="14"/>
      <c r="O4436" s="14"/>
      <c r="Q4436" s="14" t="str">
        <f>IF(moras!H4428="SI", moras!C4428, "")</f>
        <v/>
      </c>
      <c r="R4436" s="14">
        <f>IF(moras!H4428="NO", moras!C4428, "")</f>
        <v>884003.5</v>
      </c>
      <c r="S4436" s="14">
        <f t="shared" si="72"/>
        <v>-884003.5</v>
      </c>
      <c r="T4436" s="14"/>
      <c r="U4436" s="14"/>
      <c r="V4436" s="14"/>
      <c r="W4436" s="14"/>
      <c r="X4436" s="14"/>
      <c r="Y4436" s="14"/>
      <c r="Z4436" s="14"/>
      <c r="AA4436" s="14"/>
      <c r="AB4436" s="14"/>
      <c r="AC4436" s="14"/>
      <c r="AD4436" s="14"/>
      <c r="AE4436" s="14"/>
      <c r="AF4436" s="14"/>
      <c r="AG4436" s="14"/>
      <c r="AH4436" s="14"/>
      <c r="AI4436" s="14"/>
      <c r="AJ4436" s="14"/>
      <c r="AK4436" s="14"/>
      <c r="AL4436" s="14"/>
    </row>
    <row r="4437" spans="1:38">
      <c r="A4437" s="14"/>
      <c r="B4437" s="14"/>
      <c r="C4437" s="14"/>
      <c r="D4437" s="14"/>
      <c r="E4437" s="14"/>
      <c r="F4437" s="14"/>
      <c r="G4437" s="14"/>
      <c r="H4437" s="14"/>
      <c r="I4437" s="14"/>
      <c r="J4437" s="14"/>
      <c r="K4437" s="14"/>
      <c r="L4437" s="14"/>
      <c r="M4437" s="14"/>
      <c r="N4437" s="14"/>
      <c r="O4437" s="14"/>
      <c r="Q4437" s="14" t="str">
        <f>IF(moras!H4429="SI", moras!C4429, "")</f>
        <v/>
      </c>
      <c r="R4437" s="14">
        <f>IF(moras!H4429="NO", moras!C4429, "")</f>
        <v>514062</v>
      </c>
      <c r="S4437" s="14">
        <f t="shared" si="72"/>
        <v>-514062</v>
      </c>
      <c r="T4437" s="14"/>
      <c r="U4437" s="14"/>
      <c r="V4437" s="14"/>
      <c r="W4437" s="14"/>
      <c r="X4437" s="14"/>
      <c r="Y4437" s="14"/>
      <c r="Z4437" s="14"/>
      <c r="AA4437" s="14"/>
      <c r="AB4437" s="14"/>
      <c r="AC4437" s="14"/>
      <c r="AD4437" s="14"/>
      <c r="AE4437" s="14"/>
      <c r="AF4437" s="14"/>
      <c r="AG4437" s="14"/>
      <c r="AH4437" s="14"/>
      <c r="AI4437" s="14"/>
      <c r="AJ4437" s="14"/>
      <c r="AK4437" s="14"/>
      <c r="AL4437" s="14"/>
    </row>
    <row r="4438" spans="1:38">
      <c r="A4438" s="14"/>
      <c r="B4438" s="14"/>
      <c r="C4438" s="14"/>
      <c r="D4438" s="14"/>
      <c r="E4438" s="14"/>
      <c r="F4438" s="14"/>
      <c r="G4438" s="14"/>
      <c r="H4438" s="14"/>
      <c r="I4438" s="14"/>
      <c r="J4438" s="14"/>
      <c r="K4438" s="14"/>
      <c r="L4438" s="14"/>
      <c r="M4438" s="14"/>
      <c r="N4438" s="14"/>
      <c r="O4438" s="14"/>
      <c r="Q4438" s="14" t="str">
        <f>IF(moras!H4430="SI", moras!C4430, "")</f>
        <v/>
      </c>
      <c r="R4438" s="14">
        <f>IF(moras!H4430="NO", moras!C4430, "")</f>
        <v>724000</v>
      </c>
      <c r="S4438" s="14">
        <f t="shared" si="72"/>
        <v>-724000</v>
      </c>
      <c r="T4438" s="14"/>
      <c r="U4438" s="14"/>
      <c r="V4438" s="14"/>
      <c r="W4438" s="14"/>
      <c r="X4438" s="14"/>
      <c r="Y4438" s="14"/>
      <c r="Z4438" s="14"/>
      <c r="AA4438" s="14"/>
      <c r="AB4438" s="14"/>
      <c r="AC4438" s="14"/>
      <c r="AD4438" s="14"/>
      <c r="AE4438" s="14"/>
      <c r="AF4438" s="14"/>
      <c r="AG4438" s="14"/>
      <c r="AH4438" s="14"/>
      <c r="AI4438" s="14"/>
      <c r="AJ4438" s="14"/>
      <c r="AK4438" s="14"/>
      <c r="AL4438" s="14"/>
    </row>
    <row r="4439" spans="1:38">
      <c r="A4439" s="14"/>
      <c r="B4439" s="14"/>
      <c r="C4439" s="14"/>
      <c r="D4439" s="14"/>
      <c r="E4439" s="14"/>
      <c r="F4439" s="14"/>
      <c r="G4439" s="14"/>
      <c r="H4439" s="14"/>
      <c r="I4439" s="14"/>
      <c r="J4439" s="14"/>
      <c r="K4439" s="14"/>
      <c r="L4439" s="14"/>
      <c r="M4439" s="14"/>
      <c r="N4439" s="14"/>
      <c r="O4439" s="14"/>
      <c r="Q4439" s="14">
        <f>IF(moras!H4431="SI", moras!C4431, "")</f>
        <v>297045</v>
      </c>
      <c r="R4439" s="14" t="str">
        <f>IF(moras!H4431="NO", moras!C4431, "")</f>
        <v/>
      </c>
      <c r="S4439" s="14" t="e">
        <f t="shared" si="72"/>
        <v>#VALUE!</v>
      </c>
      <c r="T4439" s="14"/>
      <c r="U4439" s="14"/>
      <c r="V4439" s="14"/>
      <c r="W4439" s="14"/>
      <c r="X4439" s="14"/>
      <c r="Y4439" s="14"/>
      <c r="Z4439" s="14"/>
      <c r="AA4439" s="14"/>
      <c r="AB4439" s="14"/>
      <c r="AC4439" s="14"/>
      <c r="AD4439" s="14"/>
      <c r="AE4439" s="14"/>
      <c r="AF4439" s="14"/>
      <c r="AG4439" s="14"/>
      <c r="AH4439" s="14"/>
      <c r="AI4439" s="14"/>
      <c r="AJ4439" s="14"/>
      <c r="AK4439" s="14"/>
      <c r="AL4439" s="14"/>
    </row>
    <row r="4440" spans="1:38">
      <c r="A4440" s="14"/>
      <c r="B4440" s="14"/>
      <c r="C4440" s="14"/>
      <c r="D4440" s="14"/>
      <c r="E4440" s="14"/>
      <c r="F4440" s="14"/>
      <c r="G4440" s="14"/>
      <c r="H4440" s="14"/>
      <c r="I4440" s="14"/>
      <c r="J4440" s="14"/>
      <c r="K4440" s="14"/>
      <c r="L4440" s="14"/>
      <c r="M4440" s="14"/>
      <c r="N4440" s="14"/>
      <c r="O4440" s="14"/>
      <c r="Q4440" s="14">
        <f>IF(moras!H4432="SI", moras!C4432, "")</f>
        <v>487739</v>
      </c>
      <c r="R4440" s="14" t="str">
        <f>IF(moras!H4432="NO", moras!C4432, "")</f>
        <v/>
      </c>
      <c r="S4440" s="14" t="e">
        <f t="shared" si="72"/>
        <v>#VALUE!</v>
      </c>
      <c r="T4440" s="14"/>
      <c r="U4440" s="14"/>
      <c r="V4440" s="14"/>
      <c r="W4440" s="14"/>
      <c r="X4440" s="14"/>
      <c r="Y4440" s="14"/>
      <c r="Z4440" s="14"/>
      <c r="AA4440" s="14"/>
      <c r="AB4440" s="14"/>
      <c r="AC4440" s="14"/>
      <c r="AD4440" s="14"/>
      <c r="AE4440" s="14"/>
      <c r="AF4440" s="14"/>
      <c r="AG4440" s="14"/>
      <c r="AH4440" s="14"/>
      <c r="AI4440" s="14"/>
      <c r="AJ4440" s="14"/>
      <c r="AK4440" s="14"/>
      <c r="AL4440" s="14"/>
    </row>
    <row r="4441" spans="1:38">
      <c r="A4441" s="14"/>
      <c r="B4441" s="14"/>
      <c r="C4441" s="14"/>
      <c r="D4441" s="14"/>
      <c r="E4441" s="14"/>
      <c r="F4441" s="14"/>
      <c r="G4441" s="14"/>
      <c r="H4441" s="14"/>
      <c r="I4441" s="14"/>
      <c r="J4441" s="14"/>
      <c r="K4441" s="14"/>
      <c r="L4441" s="14"/>
      <c r="M4441" s="14"/>
      <c r="N4441" s="14"/>
      <c r="O4441" s="14"/>
      <c r="Q4441" s="14" t="str">
        <f>IF(moras!H4433="SI", moras!C4433, "")</f>
        <v/>
      </c>
      <c r="R4441" s="14">
        <f>IF(moras!H4433="NO", moras!C4433, "")</f>
        <v>370609.6</v>
      </c>
      <c r="S4441" s="14">
        <f t="shared" si="72"/>
        <v>-370609.6</v>
      </c>
      <c r="T4441" s="14"/>
      <c r="U4441" s="14"/>
      <c r="V4441" s="14"/>
      <c r="W4441" s="14"/>
      <c r="X4441" s="14"/>
      <c r="Y4441" s="14"/>
      <c r="Z4441" s="14"/>
      <c r="AA4441" s="14"/>
      <c r="AB4441" s="14"/>
      <c r="AC4441" s="14"/>
      <c r="AD4441" s="14"/>
      <c r="AE4441" s="14"/>
      <c r="AF4441" s="14"/>
      <c r="AG4441" s="14"/>
      <c r="AH4441" s="14"/>
      <c r="AI4441" s="14"/>
      <c r="AJ4441" s="14"/>
      <c r="AK4441" s="14"/>
      <c r="AL4441" s="14"/>
    </row>
    <row r="4442" spans="1:38">
      <c r="A4442" s="14"/>
      <c r="B4442" s="14"/>
      <c r="C4442" s="14"/>
      <c r="D4442" s="14"/>
      <c r="E4442" s="14"/>
      <c r="F4442" s="14"/>
      <c r="G4442" s="14"/>
      <c r="H4442" s="14"/>
      <c r="I4442" s="14"/>
      <c r="J4442" s="14"/>
      <c r="K4442" s="14"/>
      <c r="L4442" s="14"/>
      <c r="M4442" s="14"/>
      <c r="N4442" s="14"/>
      <c r="O4442" s="14"/>
      <c r="Q4442" s="14" t="str">
        <f>IF(moras!H4434="SI", moras!C4434, "")</f>
        <v/>
      </c>
      <c r="R4442" s="14">
        <f>IF(moras!H4434="NO", moras!C4434, "")</f>
        <v>287000</v>
      </c>
      <c r="S4442" s="14">
        <f t="shared" si="72"/>
        <v>-287000</v>
      </c>
      <c r="T4442" s="14"/>
      <c r="U4442" s="14"/>
      <c r="V4442" s="14"/>
      <c r="W4442" s="14"/>
      <c r="X4442" s="14"/>
      <c r="Y4442" s="14"/>
      <c r="Z4442" s="14"/>
      <c r="AA4442" s="14"/>
      <c r="AB4442" s="14"/>
      <c r="AC4442" s="14"/>
      <c r="AD4442" s="14"/>
      <c r="AE4442" s="14"/>
      <c r="AF4442" s="14"/>
      <c r="AG4442" s="14"/>
      <c r="AH4442" s="14"/>
      <c r="AI4442" s="14"/>
      <c r="AJ4442" s="14"/>
      <c r="AK4442" s="14"/>
      <c r="AL4442" s="14"/>
    </row>
    <row r="4443" spans="1:38">
      <c r="A4443" s="14"/>
      <c r="B4443" s="14"/>
      <c r="C4443" s="14"/>
      <c r="D4443" s="14"/>
      <c r="E4443" s="14"/>
      <c r="F4443" s="14"/>
      <c r="G4443" s="14"/>
      <c r="H4443" s="14"/>
      <c r="I4443" s="14"/>
      <c r="J4443" s="14"/>
      <c r="K4443" s="14"/>
      <c r="L4443" s="14"/>
      <c r="M4443" s="14"/>
      <c r="N4443" s="14"/>
      <c r="O4443" s="14"/>
      <c r="Q4443" s="14" t="str">
        <f>IF(moras!H4435="SI", moras!C4435, "")</f>
        <v/>
      </c>
      <c r="R4443" s="14">
        <f>IF(moras!H4435="NO", moras!C4435, "")</f>
        <v>501367.89</v>
      </c>
      <c r="S4443" s="14">
        <f t="shared" si="72"/>
        <v>-501367.89</v>
      </c>
      <c r="T4443" s="14"/>
      <c r="U4443" s="14"/>
      <c r="V4443" s="14"/>
      <c r="W4443" s="14"/>
      <c r="X4443" s="14"/>
      <c r="Y4443" s="14"/>
      <c r="Z4443" s="14"/>
      <c r="AA4443" s="14"/>
      <c r="AB4443" s="14"/>
      <c r="AC4443" s="14"/>
      <c r="AD4443" s="14"/>
      <c r="AE4443" s="14"/>
      <c r="AF4443" s="14"/>
      <c r="AG4443" s="14"/>
      <c r="AH4443" s="14"/>
      <c r="AI4443" s="14"/>
      <c r="AJ4443" s="14"/>
      <c r="AK4443" s="14"/>
      <c r="AL4443" s="14"/>
    </row>
    <row r="4444" spans="1:38">
      <c r="A4444" s="14"/>
      <c r="B4444" s="14"/>
      <c r="C4444" s="14"/>
      <c r="D4444" s="14"/>
      <c r="E4444" s="14"/>
      <c r="F4444" s="14"/>
      <c r="G4444" s="14"/>
      <c r="H4444" s="14"/>
      <c r="I4444" s="14"/>
      <c r="J4444" s="14"/>
      <c r="K4444" s="14"/>
      <c r="L4444" s="14"/>
      <c r="M4444" s="14"/>
      <c r="N4444" s="14"/>
      <c r="O4444" s="14"/>
      <c r="Q4444" s="14" t="str">
        <f>IF(moras!H4436="SI", moras!C4436, "")</f>
        <v/>
      </c>
      <c r="R4444" s="14">
        <f>IF(moras!H4436="NO", moras!C4436, "")</f>
        <v>644894.4</v>
      </c>
      <c r="S4444" s="14">
        <f t="shared" si="72"/>
        <v>-644894.4</v>
      </c>
      <c r="T4444" s="14"/>
      <c r="U4444" s="14"/>
      <c r="V4444" s="14"/>
      <c r="W4444" s="14"/>
      <c r="X4444" s="14"/>
      <c r="Y4444" s="14"/>
      <c r="Z4444" s="14"/>
      <c r="AA4444" s="14"/>
      <c r="AB4444" s="14"/>
      <c r="AC4444" s="14"/>
      <c r="AD4444" s="14"/>
      <c r="AE4444" s="14"/>
      <c r="AF4444" s="14"/>
      <c r="AG4444" s="14"/>
      <c r="AH4444" s="14"/>
      <c r="AI4444" s="14"/>
      <c r="AJ4444" s="14"/>
      <c r="AK4444" s="14"/>
      <c r="AL4444" s="14"/>
    </row>
    <row r="4445" spans="1:38">
      <c r="A4445" s="14"/>
      <c r="B4445" s="14"/>
      <c r="C4445" s="14"/>
      <c r="D4445" s="14"/>
      <c r="E4445" s="14"/>
      <c r="F4445" s="14"/>
      <c r="G4445" s="14"/>
      <c r="H4445" s="14"/>
      <c r="I4445" s="14"/>
      <c r="J4445" s="14"/>
      <c r="K4445" s="14"/>
      <c r="L4445" s="14"/>
      <c r="M4445" s="14"/>
      <c r="N4445" s="14"/>
      <c r="O4445" s="14"/>
      <c r="Q4445" s="14" t="str">
        <f>IF(moras!H4437="SI", moras!C4437, "")</f>
        <v/>
      </c>
      <c r="R4445" s="14">
        <f>IF(moras!H4437="NO", moras!C4437, "")</f>
        <v>278030.99</v>
      </c>
      <c r="S4445" s="14">
        <f t="shared" si="72"/>
        <v>-278030.99</v>
      </c>
      <c r="T4445" s="14"/>
      <c r="U4445" s="14"/>
      <c r="V4445" s="14"/>
      <c r="W4445" s="14"/>
      <c r="X4445" s="14"/>
      <c r="Y4445" s="14"/>
      <c r="Z4445" s="14"/>
      <c r="AA4445" s="14"/>
      <c r="AB4445" s="14"/>
      <c r="AC4445" s="14"/>
      <c r="AD4445" s="14"/>
      <c r="AE4445" s="14"/>
      <c r="AF4445" s="14"/>
      <c r="AG4445" s="14"/>
      <c r="AH4445" s="14"/>
      <c r="AI4445" s="14"/>
      <c r="AJ4445" s="14"/>
      <c r="AK4445" s="14"/>
      <c r="AL4445" s="14"/>
    </row>
    <row r="4446" spans="1:38">
      <c r="A4446" s="14"/>
      <c r="B4446" s="14"/>
      <c r="C4446" s="14"/>
      <c r="D4446" s="14"/>
      <c r="E4446" s="14"/>
      <c r="F4446" s="14"/>
      <c r="G4446" s="14"/>
      <c r="H4446" s="14"/>
      <c r="I4446" s="14"/>
      <c r="J4446" s="14"/>
      <c r="K4446" s="14"/>
      <c r="L4446" s="14"/>
      <c r="M4446" s="14"/>
      <c r="N4446" s="14"/>
      <c r="O4446" s="14"/>
      <c r="Q4446" s="14" t="str">
        <f>IF(moras!H4438="SI", moras!C4438, "")</f>
        <v/>
      </c>
      <c r="R4446" s="14">
        <f>IF(moras!H4438="NO", moras!C4438, "")</f>
        <v>327716</v>
      </c>
      <c r="S4446" s="14">
        <f t="shared" si="72"/>
        <v>-327716</v>
      </c>
      <c r="T4446" s="14"/>
      <c r="U4446" s="14"/>
      <c r="V4446" s="14"/>
      <c r="W4446" s="14"/>
      <c r="X4446" s="14"/>
      <c r="Y4446" s="14"/>
      <c r="Z4446" s="14"/>
      <c r="AA4446" s="14"/>
      <c r="AB4446" s="14"/>
      <c r="AC4446" s="14"/>
      <c r="AD4446" s="14"/>
      <c r="AE4446" s="14"/>
      <c r="AF4446" s="14"/>
      <c r="AG4446" s="14"/>
      <c r="AH4446" s="14"/>
      <c r="AI4446" s="14"/>
      <c r="AJ4446" s="14"/>
      <c r="AK4446" s="14"/>
      <c r="AL4446" s="14"/>
    </row>
    <row r="4447" spans="1:38">
      <c r="A4447" s="14"/>
      <c r="B4447" s="14"/>
      <c r="C4447" s="14"/>
      <c r="D4447" s="14"/>
      <c r="E4447" s="14"/>
      <c r="F4447" s="14"/>
      <c r="G4447" s="14"/>
      <c r="H4447" s="14"/>
      <c r="I4447" s="14"/>
      <c r="J4447" s="14"/>
      <c r="K4447" s="14"/>
      <c r="L4447" s="14"/>
      <c r="M4447" s="14"/>
      <c r="N4447" s="14"/>
      <c r="O4447" s="14"/>
      <c r="Q4447" s="14" t="str">
        <f>IF(moras!H4439="SI", moras!C4439, "")</f>
        <v/>
      </c>
      <c r="R4447" s="14">
        <f>IF(moras!H4439="NO", moras!C4439, "")</f>
        <v>1064074.55</v>
      </c>
      <c r="S4447" s="14">
        <f t="shared" si="72"/>
        <v>-1064074.55</v>
      </c>
      <c r="T4447" s="14"/>
      <c r="U4447" s="14"/>
      <c r="V4447" s="14"/>
      <c r="W4447" s="14"/>
      <c r="X4447" s="14"/>
      <c r="Y4447" s="14"/>
      <c r="Z4447" s="14"/>
      <c r="AA4447" s="14"/>
      <c r="AB4447" s="14"/>
      <c r="AC4447" s="14"/>
      <c r="AD4447" s="14"/>
      <c r="AE4447" s="14"/>
      <c r="AF4447" s="14"/>
      <c r="AG4447" s="14"/>
      <c r="AH4447" s="14"/>
      <c r="AI4447" s="14"/>
      <c r="AJ4447" s="14"/>
      <c r="AK4447" s="14"/>
      <c r="AL4447" s="14"/>
    </row>
    <row r="4448" spans="1:38">
      <c r="A4448" s="14"/>
      <c r="B4448" s="14"/>
      <c r="C4448" s="14"/>
      <c r="D4448" s="14"/>
      <c r="E4448" s="14"/>
      <c r="F4448" s="14"/>
      <c r="G4448" s="14"/>
      <c r="H4448" s="14"/>
      <c r="I4448" s="14"/>
      <c r="J4448" s="14"/>
      <c r="K4448" s="14"/>
      <c r="L4448" s="14"/>
      <c r="M4448" s="14"/>
      <c r="N4448" s="14"/>
      <c r="O4448" s="14"/>
      <c r="Q4448" s="14" t="str">
        <f>IF(moras!H4440="SI", moras!C4440, "")</f>
        <v/>
      </c>
      <c r="R4448" s="14">
        <f>IF(moras!H4440="NO", moras!C4440, "")</f>
        <v>419207.05</v>
      </c>
      <c r="S4448" s="14">
        <f t="shared" si="72"/>
        <v>-419207.05</v>
      </c>
      <c r="T4448" s="14"/>
      <c r="U4448" s="14"/>
      <c r="V4448" s="14"/>
      <c r="W4448" s="14"/>
      <c r="X4448" s="14"/>
      <c r="Y4448" s="14"/>
      <c r="Z4448" s="14"/>
      <c r="AA4448" s="14"/>
      <c r="AB4448" s="14"/>
      <c r="AC4448" s="14"/>
      <c r="AD4448" s="14"/>
      <c r="AE4448" s="14"/>
      <c r="AF4448" s="14"/>
      <c r="AG4448" s="14"/>
      <c r="AH4448" s="14"/>
      <c r="AI4448" s="14"/>
      <c r="AJ4448" s="14"/>
      <c r="AK4448" s="14"/>
      <c r="AL4448" s="14"/>
    </row>
    <row r="4449" spans="1:38">
      <c r="A4449" s="14"/>
      <c r="B4449" s="14"/>
      <c r="C4449" s="14"/>
      <c r="D4449" s="14"/>
      <c r="E4449" s="14"/>
      <c r="F4449" s="14"/>
      <c r="G4449" s="14"/>
      <c r="H4449" s="14"/>
      <c r="I4449" s="14"/>
      <c r="J4449" s="14"/>
      <c r="K4449" s="14"/>
      <c r="L4449" s="14"/>
      <c r="M4449" s="14"/>
      <c r="N4449" s="14"/>
      <c r="O4449" s="14"/>
      <c r="Q4449" s="14" t="str">
        <f>IF(moras!H4441="SI", moras!C4441, "")</f>
        <v/>
      </c>
      <c r="R4449" s="14">
        <f>IF(moras!H4441="NO", moras!C4441, "")</f>
        <v>1277200</v>
      </c>
      <c r="S4449" s="14">
        <f t="shared" si="72"/>
        <v>-1277200</v>
      </c>
      <c r="T4449" s="14"/>
      <c r="U4449" s="14"/>
      <c r="V4449" s="14"/>
      <c r="W4449" s="14"/>
      <c r="X4449" s="14"/>
      <c r="Y4449" s="14"/>
      <c r="Z4449" s="14"/>
      <c r="AA4449" s="14"/>
      <c r="AB4449" s="14"/>
      <c r="AC4449" s="14"/>
      <c r="AD4449" s="14"/>
      <c r="AE4449" s="14"/>
      <c r="AF4449" s="14"/>
      <c r="AG4449" s="14"/>
      <c r="AH4449" s="14"/>
      <c r="AI4449" s="14"/>
      <c r="AJ4449" s="14"/>
      <c r="AK4449" s="14"/>
      <c r="AL4449" s="14"/>
    </row>
    <row r="4450" spans="1:38">
      <c r="A4450" s="14"/>
      <c r="B4450" s="14"/>
      <c r="C4450" s="14"/>
      <c r="D4450" s="14"/>
      <c r="E4450" s="14"/>
      <c r="F4450" s="14"/>
      <c r="G4450" s="14"/>
      <c r="H4450" s="14"/>
      <c r="I4450" s="14"/>
      <c r="J4450" s="14"/>
      <c r="K4450" s="14"/>
      <c r="L4450" s="14"/>
      <c r="M4450" s="14"/>
      <c r="N4450" s="14"/>
      <c r="O4450" s="14"/>
      <c r="Q4450" s="14" t="str">
        <f>IF(moras!H4442="SI", moras!C4442, "")</f>
        <v/>
      </c>
      <c r="R4450" s="14">
        <f>IF(moras!H4442="NO", moras!C4442, "")</f>
        <v>1228919.8500000001</v>
      </c>
      <c r="S4450" s="14">
        <f t="shared" si="72"/>
        <v>-1228919.8500000001</v>
      </c>
      <c r="T4450" s="14"/>
      <c r="U4450" s="14"/>
      <c r="V4450" s="14"/>
      <c r="W4450" s="14"/>
      <c r="X4450" s="14"/>
      <c r="Y4450" s="14"/>
      <c r="Z4450" s="14"/>
      <c r="AA4450" s="14"/>
      <c r="AB4450" s="14"/>
      <c r="AC4450" s="14"/>
      <c r="AD4450" s="14"/>
      <c r="AE4450" s="14"/>
      <c r="AF4450" s="14"/>
      <c r="AG4450" s="14"/>
      <c r="AH4450" s="14"/>
      <c r="AI4450" s="14"/>
      <c r="AJ4450" s="14"/>
      <c r="AK4450" s="14"/>
      <c r="AL4450" s="14"/>
    </row>
    <row r="4451" spans="1:38">
      <c r="A4451" s="14"/>
      <c r="B4451" s="14"/>
      <c r="C4451" s="14"/>
      <c r="D4451" s="14"/>
      <c r="E4451" s="14"/>
      <c r="F4451" s="14"/>
      <c r="G4451" s="14"/>
      <c r="H4451" s="14"/>
      <c r="I4451" s="14"/>
      <c r="J4451" s="14"/>
      <c r="K4451" s="14"/>
      <c r="L4451" s="14"/>
      <c r="M4451" s="14"/>
      <c r="N4451" s="14"/>
      <c r="O4451" s="14"/>
      <c r="Q4451" s="14" t="str">
        <f>IF(moras!H4443="SI", moras!C4443, "")</f>
        <v/>
      </c>
      <c r="R4451" s="14">
        <f>IF(moras!H4443="NO", moras!C4443, "")</f>
        <v>1446221.81</v>
      </c>
      <c r="S4451" s="14">
        <f t="shared" si="72"/>
        <v>-1446221.81</v>
      </c>
      <c r="T4451" s="14"/>
      <c r="U4451" s="14"/>
      <c r="V4451" s="14"/>
      <c r="W4451" s="14"/>
      <c r="X4451" s="14"/>
      <c r="Y4451" s="14"/>
      <c r="Z4451" s="14"/>
      <c r="AA4451" s="14"/>
      <c r="AB4451" s="14"/>
      <c r="AC4451" s="14"/>
      <c r="AD4451" s="14"/>
      <c r="AE4451" s="14"/>
      <c r="AF4451" s="14"/>
      <c r="AG4451" s="14"/>
      <c r="AH4451" s="14"/>
      <c r="AI4451" s="14"/>
      <c r="AJ4451" s="14"/>
      <c r="AK4451" s="14"/>
      <c r="AL4451" s="14"/>
    </row>
    <row r="4452" spans="1:38">
      <c r="A4452" s="14"/>
      <c r="B4452" s="14"/>
      <c r="C4452" s="14"/>
      <c r="D4452" s="14"/>
      <c r="E4452" s="14"/>
      <c r="F4452" s="14"/>
      <c r="G4452" s="14"/>
      <c r="H4452" s="14"/>
      <c r="I4452" s="14"/>
      <c r="J4452" s="14"/>
      <c r="K4452" s="14"/>
      <c r="L4452" s="14"/>
      <c r="M4452" s="14"/>
      <c r="N4452" s="14"/>
      <c r="O4452" s="14"/>
      <c r="Q4452" s="14" t="str">
        <f>IF(moras!H4444="SI", moras!C4444, "")</f>
        <v/>
      </c>
      <c r="R4452" s="14">
        <f>IF(moras!H4444="NO", moras!C4444, "")</f>
        <v>270900</v>
      </c>
      <c r="S4452" s="14">
        <f t="shared" si="72"/>
        <v>-270900</v>
      </c>
      <c r="T4452" s="14"/>
      <c r="U4452" s="14"/>
      <c r="V4452" s="14"/>
      <c r="W4452" s="14"/>
      <c r="X4452" s="14"/>
      <c r="Y4452" s="14"/>
      <c r="Z4452" s="14"/>
      <c r="AA4452" s="14"/>
      <c r="AB4452" s="14"/>
      <c r="AC4452" s="14"/>
      <c r="AD4452" s="14"/>
      <c r="AE4452" s="14"/>
      <c r="AF4452" s="14"/>
      <c r="AG4452" s="14"/>
      <c r="AH4452" s="14"/>
      <c r="AI4452" s="14"/>
      <c r="AJ4452" s="14"/>
      <c r="AK4452" s="14"/>
      <c r="AL4452" s="14"/>
    </row>
    <row r="4453" spans="1:38">
      <c r="A4453" s="14"/>
      <c r="B4453" s="14"/>
      <c r="C4453" s="14"/>
      <c r="D4453" s="14"/>
      <c r="E4453" s="14"/>
      <c r="F4453" s="14"/>
      <c r="G4453" s="14"/>
      <c r="H4453" s="14"/>
      <c r="I4453" s="14"/>
      <c r="J4453" s="14"/>
      <c r="K4453" s="14"/>
      <c r="L4453" s="14"/>
      <c r="M4453" s="14"/>
      <c r="N4453" s="14"/>
      <c r="O4453" s="14"/>
      <c r="Q4453" s="14" t="str">
        <f>IF(moras!H4445="SI", moras!C4445, "")</f>
        <v/>
      </c>
      <c r="R4453" s="14">
        <f>IF(moras!H4445="NO", moras!C4445, "")</f>
        <v>561517</v>
      </c>
      <c r="S4453" s="14">
        <f t="shared" si="72"/>
        <v>-561517</v>
      </c>
      <c r="T4453" s="14"/>
      <c r="U4453" s="14"/>
      <c r="V4453" s="14"/>
      <c r="W4453" s="14"/>
      <c r="X4453" s="14"/>
      <c r="Y4453" s="14"/>
      <c r="Z4453" s="14"/>
      <c r="AA4453" s="14"/>
      <c r="AB4453" s="14"/>
      <c r="AC4453" s="14"/>
      <c r="AD4453" s="14"/>
      <c r="AE4453" s="14"/>
      <c r="AF4453" s="14"/>
      <c r="AG4453" s="14"/>
      <c r="AH4453" s="14"/>
      <c r="AI4453" s="14"/>
      <c r="AJ4453" s="14"/>
      <c r="AK4453" s="14"/>
      <c r="AL4453" s="14"/>
    </row>
    <row r="4454" spans="1:38">
      <c r="A4454" s="14"/>
      <c r="B4454" s="14"/>
      <c r="C4454" s="14"/>
      <c r="D4454" s="14"/>
      <c r="E4454" s="14"/>
      <c r="F4454" s="14"/>
      <c r="G4454" s="14"/>
      <c r="H4454" s="14"/>
      <c r="I4454" s="14"/>
      <c r="J4454" s="14"/>
      <c r="K4454" s="14"/>
      <c r="L4454" s="14"/>
      <c r="M4454" s="14"/>
      <c r="N4454" s="14"/>
      <c r="O4454" s="14"/>
      <c r="Q4454" s="14">
        <f>IF(moras!H4446="SI", moras!C4446, "")</f>
        <v>297046</v>
      </c>
      <c r="R4454" s="14" t="str">
        <f>IF(moras!H4446="NO", moras!C4446, "")</f>
        <v/>
      </c>
      <c r="S4454" s="14" t="e">
        <f t="shared" si="72"/>
        <v>#VALUE!</v>
      </c>
      <c r="T4454" s="14"/>
      <c r="U4454" s="14"/>
      <c r="V4454" s="14"/>
      <c r="W4454" s="14"/>
      <c r="X4454" s="14"/>
      <c r="Y4454" s="14"/>
      <c r="Z4454" s="14"/>
      <c r="AA4454" s="14"/>
      <c r="AB4454" s="14"/>
      <c r="AC4454" s="14"/>
      <c r="AD4454" s="14"/>
      <c r="AE4454" s="14"/>
      <c r="AF4454" s="14"/>
      <c r="AG4454" s="14"/>
      <c r="AH4454" s="14"/>
      <c r="AI4454" s="14"/>
      <c r="AJ4454" s="14"/>
      <c r="AK4454" s="14"/>
      <c r="AL4454" s="14"/>
    </row>
    <row r="4455" spans="1:38">
      <c r="A4455" s="14"/>
      <c r="B4455" s="14"/>
      <c r="C4455" s="14"/>
      <c r="D4455" s="14"/>
      <c r="E4455" s="14"/>
      <c r="F4455" s="14"/>
      <c r="G4455" s="14"/>
      <c r="H4455" s="14"/>
      <c r="I4455" s="14"/>
      <c r="J4455" s="14"/>
      <c r="K4455" s="14"/>
      <c r="L4455" s="14"/>
      <c r="M4455" s="14"/>
      <c r="N4455" s="14"/>
      <c r="O4455" s="14"/>
      <c r="Q4455" s="14" t="str">
        <f>IF(moras!H4447="SI", moras!C4447, "")</f>
        <v/>
      </c>
      <c r="R4455" s="14">
        <f>IF(moras!H4447="NO", moras!C4447, "")</f>
        <v>278030</v>
      </c>
      <c r="S4455" s="14">
        <f t="shared" si="72"/>
        <v>-278030</v>
      </c>
      <c r="T4455" s="14"/>
      <c r="U4455" s="14"/>
      <c r="V4455" s="14"/>
      <c r="W4455" s="14"/>
      <c r="X4455" s="14"/>
      <c r="Y4455" s="14"/>
      <c r="Z4455" s="14"/>
      <c r="AA4455" s="14"/>
      <c r="AB4455" s="14"/>
      <c r="AC4455" s="14"/>
      <c r="AD4455" s="14"/>
      <c r="AE4455" s="14"/>
      <c r="AF4455" s="14"/>
      <c r="AG4455" s="14"/>
      <c r="AH4455" s="14"/>
      <c r="AI4455" s="14"/>
      <c r="AJ4455" s="14"/>
      <c r="AK4455" s="14"/>
      <c r="AL4455" s="14"/>
    </row>
    <row r="4456" spans="1:38">
      <c r="A4456" s="14"/>
      <c r="B4456" s="14"/>
      <c r="C4456" s="14"/>
      <c r="D4456" s="14"/>
      <c r="E4456" s="14"/>
      <c r="F4456" s="14"/>
      <c r="G4456" s="14"/>
      <c r="H4456" s="14"/>
      <c r="I4456" s="14"/>
      <c r="J4456" s="14"/>
      <c r="K4456" s="14"/>
      <c r="L4456" s="14"/>
      <c r="M4456" s="14"/>
      <c r="N4456" s="14"/>
      <c r="O4456" s="14"/>
      <c r="Q4456" s="14" t="str">
        <f>IF(moras!H4448="SI", moras!C4448, "")</f>
        <v/>
      </c>
      <c r="R4456" s="14">
        <f>IF(moras!H4448="NO", moras!C4448, "")</f>
        <v>885877.44</v>
      </c>
      <c r="S4456" s="14">
        <f t="shared" si="72"/>
        <v>-885877.44</v>
      </c>
      <c r="T4456" s="14"/>
      <c r="U4456" s="14"/>
      <c r="V4456" s="14"/>
      <c r="W4456" s="14"/>
      <c r="X4456" s="14"/>
      <c r="Y4456" s="14"/>
      <c r="Z4456" s="14"/>
      <c r="AA4456" s="14"/>
      <c r="AB4456" s="14"/>
      <c r="AC4456" s="14"/>
      <c r="AD4456" s="14"/>
      <c r="AE4456" s="14"/>
      <c r="AF4456" s="14"/>
      <c r="AG4456" s="14"/>
      <c r="AH4456" s="14"/>
      <c r="AI4456" s="14"/>
      <c r="AJ4456" s="14"/>
      <c r="AK4456" s="14"/>
      <c r="AL4456" s="14"/>
    </row>
    <row r="4457" spans="1:38">
      <c r="A4457" s="14"/>
      <c r="B4457" s="14"/>
      <c r="C4457" s="14"/>
      <c r="D4457" s="14"/>
      <c r="E4457" s="14"/>
      <c r="F4457" s="14"/>
      <c r="G4457" s="14"/>
      <c r="H4457" s="14"/>
      <c r="I4457" s="14"/>
      <c r="J4457" s="14"/>
      <c r="K4457" s="14"/>
      <c r="L4457" s="14"/>
      <c r="M4457" s="14"/>
      <c r="N4457" s="14"/>
      <c r="O4457" s="14"/>
      <c r="Q4457" s="14" t="str">
        <f>IF(moras!H4449="SI", moras!C4449, "")</f>
        <v/>
      </c>
      <c r="R4457" s="14">
        <f>IF(moras!H4449="NO", moras!C4449, "")</f>
        <v>597978</v>
      </c>
      <c r="S4457" s="14">
        <f t="shared" si="72"/>
        <v>-597978</v>
      </c>
      <c r="T4457" s="14"/>
      <c r="U4457" s="14"/>
      <c r="V4457" s="14"/>
      <c r="W4457" s="14"/>
      <c r="X4457" s="14"/>
      <c r="Y4457" s="14"/>
      <c r="Z4457" s="14"/>
      <c r="AA4457" s="14"/>
      <c r="AB4457" s="14"/>
      <c r="AC4457" s="14"/>
      <c r="AD4457" s="14"/>
      <c r="AE4457" s="14"/>
      <c r="AF4457" s="14"/>
      <c r="AG4457" s="14"/>
      <c r="AH4457" s="14"/>
      <c r="AI4457" s="14"/>
      <c r="AJ4457" s="14"/>
      <c r="AK4457" s="14"/>
      <c r="AL4457" s="14"/>
    </row>
    <row r="4458" spans="1:38">
      <c r="A4458" s="14"/>
      <c r="B4458" s="14"/>
      <c r="C4458" s="14"/>
      <c r="D4458" s="14"/>
      <c r="E4458" s="14"/>
      <c r="F4458" s="14"/>
      <c r="G4458" s="14"/>
      <c r="H4458" s="14"/>
      <c r="I4458" s="14"/>
      <c r="J4458" s="14"/>
      <c r="K4458" s="14"/>
      <c r="L4458" s="14"/>
      <c r="M4458" s="14"/>
      <c r="N4458" s="14"/>
      <c r="O4458" s="14"/>
      <c r="Q4458" s="14" t="str">
        <f>IF(moras!H4450="SI", moras!C4450, "")</f>
        <v/>
      </c>
      <c r="R4458" s="14">
        <f>IF(moras!H4450="NO", moras!C4450, "")</f>
        <v>322634</v>
      </c>
      <c r="S4458" s="14">
        <f t="shared" si="72"/>
        <v>-322634</v>
      </c>
      <c r="T4458" s="14"/>
      <c r="U4458" s="14"/>
      <c r="V4458" s="14"/>
      <c r="W4458" s="14"/>
      <c r="X4458" s="14"/>
      <c r="Y4458" s="14"/>
      <c r="Z4458" s="14"/>
      <c r="AA4458" s="14"/>
      <c r="AB4458" s="14"/>
      <c r="AC4458" s="14"/>
      <c r="AD4458" s="14"/>
      <c r="AE4458" s="14"/>
      <c r="AF4458" s="14"/>
      <c r="AG4458" s="14"/>
      <c r="AH4458" s="14"/>
      <c r="AI4458" s="14"/>
      <c r="AJ4458" s="14"/>
      <c r="AK4458" s="14"/>
      <c r="AL4458" s="14"/>
    </row>
    <row r="4459" spans="1:38">
      <c r="A4459" s="14"/>
      <c r="B4459" s="14"/>
      <c r="C4459" s="14"/>
      <c r="D4459" s="14"/>
      <c r="E4459" s="14"/>
      <c r="F4459" s="14"/>
      <c r="G4459" s="14"/>
      <c r="H4459" s="14"/>
      <c r="I4459" s="14"/>
      <c r="J4459" s="14"/>
      <c r="K4459" s="14"/>
      <c r="L4459" s="14"/>
      <c r="M4459" s="14"/>
      <c r="N4459" s="14"/>
      <c r="O4459" s="14"/>
      <c r="Q4459" s="14" t="str">
        <f>IF(moras!H4451="SI", moras!C4451, "")</f>
        <v/>
      </c>
      <c r="R4459" s="14">
        <f>IF(moras!H4451="NO", moras!C4451, "")</f>
        <v>680463.53</v>
      </c>
      <c r="S4459" s="14">
        <f t="shared" si="72"/>
        <v>-680463.53</v>
      </c>
      <c r="T4459" s="14"/>
      <c r="U4459" s="14"/>
      <c r="V4459" s="14"/>
      <c r="W4459" s="14"/>
      <c r="X4459" s="14"/>
      <c r="Y4459" s="14"/>
      <c r="Z4459" s="14"/>
      <c r="AA4459" s="14"/>
      <c r="AB4459" s="14"/>
      <c r="AC4459" s="14"/>
      <c r="AD4459" s="14"/>
      <c r="AE4459" s="14"/>
      <c r="AF4459" s="14"/>
      <c r="AG4459" s="14"/>
      <c r="AH4459" s="14"/>
      <c r="AI4459" s="14"/>
      <c r="AJ4459" s="14"/>
      <c r="AK4459" s="14"/>
      <c r="AL4459" s="14"/>
    </row>
    <row r="4460" spans="1:38">
      <c r="A4460" s="14"/>
      <c r="B4460" s="14"/>
      <c r="C4460" s="14"/>
      <c r="D4460" s="14"/>
      <c r="E4460" s="14"/>
      <c r="F4460" s="14"/>
      <c r="G4460" s="14"/>
      <c r="H4460" s="14"/>
      <c r="I4460" s="14"/>
      <c r="J4460" s="14"/>
      <c r="K4460" s="14"/>
      <c r="L4460" s="14"/>
      <c r="M4460" s="14"/>
      <c r="N4460" s="14"/>
      <c r="O4460" s="14"/>
      <c r="Q4460" s="14" t="str">
        <f>IF(moras!H4452="SI", moras!C4452, "")</f>
        <v/>
      </c>
      <c r="R4460" s="14">
        <f>IF(moras!H4452="NO", moras!C4452, "")</f>
        <v>358595.15</v>
      </c>
      <c r="S4460" s="14">
        <f t="shared" si="72"/>
        <v>-358595.15</v>
      </c>
      <c r="T4460" s="14"/>
      <c r="U4460" s="14"/>
      <c r="V4460" s="14"/>
      <c r="W4460" s="14"/>
      <c r="X4460" s="14"/>
      <c r="Y4460" s="14"/>
      <c r="Z4460" s="14"/>
      <c r="AA4460" s="14"/>
      <c r="AB4460" s="14"/>
      <c r="AC4460" s="14"/>
      <c r="AD4460" s="14"/>
      <c r="AE4460" s="14"/>
      <c r="AF4460" s="14"/>
      <c r="AG4460" s="14"/>
      <c r="AH4460" s="14"/>
      <c r="AI4460" s="14"/>
      <c r="AJ4460" s="14"/>
      <c r="AK4460" s="14"/>
      <c r="AL4460" s="14"/>
    </row>
    <row r="4461" spans="1:38">
      <c r="A4461" s="14"/>
      <c r="B4461" s="14"/>
      <c r="C4461" s="14"/>
      <c r="D4461" s="14"/>
      <c r="E4461" s="14"/>
      <c r="F4461" s="14"/>
      <c r="G4461" s="14"/>
      <c r="H4461" s="14"/>
      <c r="I4461" s="14"/>
      <c r="J4461" s="14"/>
      <c r="K4461" s="14"/>
      <c r="L4461" s="14"/>
      <c r="M4461" s="14"/>
      <c r="N4461" s="14"/>
      <c r="O4461" s="14"/>
      <c r="Q4461" s="14" t="str">
        <f>IF(moras!H4453="SI", moras!C4453, "")</f>
        <v/>
      </c>
      <c r="R4461" s="14">
        <f>IF(moras!H4453="NO", moras!C4453, "")</f>
        <v>358784.06</v>
      </c>
      <c r="S4461" s="14">
        <f t="shared" si="72"/>
        <v>-358784.06</v>
      </c>
      <c r="T4461" s="14"/>
      <c r="U4461" s="14"/>
      <c r="V4461" s="14"/>
      <c r="W4461" s="14"/>
      <c r="X4461" s="14"/>
      <c r="Y4461" s="14"/>
      <c r="Z4461" s="14"/>
      <c r="AA4461" s="14"/>
      <c r="AB4461" s="14"/>
      <c r="AC4461" s="14"/>
      <c r="AD4461" s="14"/>
      <c r="AE4461" s="14"/>
      <c r="AF4461" s="14"/>
      <c r="AG4461" s="14"/>
      <c r="AH4461" s="14"/>
      <c r="AI4461" s="14"/>
      <c r="AJ4461" s="14"/>
      <c r="AK4461" s="14"/>
      <c r="AL4461" s="14"/>
    </row>
    <row r="4462" spans="1:38">
      <c r="A4462" s="14"/>
      <c r="B4462" s="14"/>
      <c r="C4462" s="14"/>
      <c r="D4462" s="14"/>
      <c r="E4462" s="14"/>
      <c r="F4462" s="14"/>
      <c r="G4462" s="14"/>
      <c r="H4462" s="14"/>
      <c r="I4462" s="14"/>
      <c r="J4462" s="14"/>
      <c r="K4462" s="14"/>
      <c r="L4462" s="14"/>
      <c r="M4462" s="14"/>
      <c r="N4462" s="14"/>
      <c r="O4462" s="14"/>
      <c r="Q4462" s="14">
        <f>IF(moras!H4454="SI", moras!C4454, "")</f>
        <v>639148</v>
      </c>
      <c r="R4462" s="14" t="str">
        <f>IF(moras!H4454="NO", moras!C4454, "")</f>
        <v/>
      </c>
      <c r="S4462" s="14" t="e">
        <f t="shared" si="72"/>
        <v>#VALUE!</v>
      </c>
      <c r="T4462" s="14"/>
      <c r="U4462" s="14"/>
      <c r="V4462" s="14"/>
      <c r="W4462" s="14"/>
      <c r="X4462" s="14"/>
      <c r="Y4462" s="14"/>
      <c r="Z4462" s="14"/>
      <c r="AA4462" s="14"/>
      <c r="AB4462" s="14"/>
      <c r="AC4462" s="14"/>
      <c r="AD4462" s="14"/>
      <c r="AE4462" s="14"/>
      <c r="AF4462" s="14"/>
      <c r="AG4462" s="14"/>
      <c r="AH4462" s="14"/>
      <c r="AI4462" s="14"/>
      <c r="AJ4462" s="14"/>
      <c r="AK4462" s="14"/>
      <c r="AL4462" s="14"/>
    </row>
    <row r="4463" spans="1:38">
      <c r="A4463" s="14"/>
      <c r="B4463" s="14"/>
      <c r="C4463" s="14"/>
      <c r="D4463" s="14"/>
      <c r="E4463" s="14"/>
      <c r="F4463" s="14"/>
      <c r="G4463" s="14"/>
      <c r="H4463" s="14"/>
      <c r="I4463" s="14"/>
      <c r="J4463" s="14"/>
      <c r="K4463" s="14"/>
      <c r="L4463" s="14"/>
      <c r="M4463" s="14"/>
      <c r="N4463" s="14"/>
      <c r="O4463" s="14"/>
      <c r="Q4463" s="14" t="str">
        <f>IF(moras!H4455="SI", moras!C4455, "")</f>
        <v/>
      </c>
      <c r="R4463" s="14">
        <f>IF(moras!H4455="NO", moras!C4455, "")</f>
        <v>1428002.29</v>
      </c>
      <c r="S4463" s="14">
        <f t="shared" si="72"/>
        <v>-1428002.29</v>
      </c>
      <c r="T4463" s="14"/>
      <c r="U4463" s="14"/>
      <c r="V4463" s="14"/>
      <c r="W4463" s="14"/>
      <c r="X4463" s="14"/>
      <c r="Y4463" s="14"/>
      <c r="Z4463" s="14"/>
      <c r="AA4463" s="14"/>
      <c r="AB4463" s="14"/>
      <c r="AC4463" s="14"/>
      <c r="AD4463" s="14"/>
      <c r="AE4463" s="14"/>
      <c r="AF4463" s="14"/>
      <c r="AG4463" s="14"/>
      <c r="AH4463" s="14"/>
      <c r="AI4463" s="14"/>
      <c r="AJ4463" s="14"/>
      <c r="AK4463" s="14"/>
      <c r="AL4463" s="14"/>
    </row>
    <row r="4464" spans="1:38">
      <c r="A4464" s="14"/>
      <c r="B4464" s="14"/>
      <c r="C4464" s="14"/>
      <c r="D4464" s="14"/>
      <c r="E4464" s="14"/>
      <c r="F4464" s="14"/>
      <c r="G4464" s="14"/>
      <c r="H4464" s="14"/>
      <c r="I4464" s="14"/>
      <c r="J4464" s="14"/>
      <c r="K4464" s="14"/>
      <c r="L4464" s="14"/>
      <c r="M4464" s="14"/>
      <c r="N4464" s="14"/>
      <c r="O4464" s="14"/>
      <c r="Q4464" s="14" t="str">
        <f>IF(moras!H4456="SI", moras!C4456, "")</f>
        <v/>
      </c>
      <c r="R4464" s="14">
        <f>IF(moras!H4456="NO", moras!C4456, "")</f>
        <v>297719</v>
      </c>
      <c r="S4464" s="14">
        <f t="shared" si="72"/>
        <v>-297719</v>
      </c>
      <c r="T4464" s="14"/>
      <c r="U4464" s="14"/>
      <c r="V4464" s="14"/>
      <c r="W4464" s="14"/>
      <c r="X4464" s="14"/>
      <c r="Y4464" s="14"/>
      <c r="Z4464" s="14"/>
      <c r="AA4464" s="14"/>
      <c r="AB4464" s="14"/>
      <c r="AC4464" s="14"/>
      <c r="AD4464" s="14"/>
      <c r="AE4464" s="14"/>
      <c r="AF4464" s="14"/>
      <c r="AG4464" s="14"/>
      <c r="AH4464" s="14"/>
      <c r="AI4464" s="14"/>
      <c r="AJ4464" s="14"/>
      <c r="AK4464" s="14"/>
      <c r="AL4464" s="14"/>
    </row>
    <row r="4465" spans="1:38">
      <c r="A4465" s="14"/>
      <c r="B4465" s="14"/>
      <c r="C4465" s="14"/>
      <c r="D4465" s="14"/>
      <c r="E4465" s="14"/>
      <c r="F4465" s="14"/>
      <c r="G4465" s="14"/>
      <c r="H4465" s="14"/>
      <c r="I4465" s="14"/>
      <c r="J4465" s="14"/>
      <c r="K4465" s="14"/>
      <c r="L4465" s="14"/>
      <c r="M4465" s="14"/>
      <c r="N4465" s="14"/>
      <c r="O4465" s="14"/>
      <c r="Q4465" s="14" t="str">
        <f>IF(moras!H4457="SI", moras!C4457, "")</f>
        <v/>
      </c>
      <c r="R4465" s="14">
        <f>IF(moras!H4457="NO", moras!C4457, "")</f>
        <v>1228568</v>
      </c>
      <c r="S4465" s="14">
        <f t="shared" si="72"/>
        <v>-1228568</v>
      </c>
      <c r="T4465" s="14"/>
      <c r="U4465" s="14"/>
      <c r="V4465" s="14"/>
      <c r="W4465" s="14"/>
      <c r="X4465" s="14"/>
      <c r="Y4465" s="14"/>
      <c r="Z4465" s="14"/>
      <c r="AA4465" s="14"/>
      <c r="AB4465" s="14"/>
      <c r="AC4465" s="14"/>
      <c r="AD4465" s="14"/>
      <c r="AE4465" s="14"/>
      <c r="AF4465" s="14"/>
      <c r="AG4465" s="14"/>
      <c r="AH4465" s="14"/>
      <c r="AI4465" s="14"/>
      <c r="AJ4465" s="14"/>
      <c r="AK4465" s="14"/>
      <c r="AL4465" s="14"/>
    </row>
    <row r="4466" spans="1:38">
      <c r="A4466" s="14"/>
      <c r="B4466" s="14"/>
      <c r="C4466" s="14"/>
      <c r="D4466" s="14"/>
      <c r="E4466" s="14"/>
      <c r="F4466" s="14"/>
      <c r="G4466" s="14"/>
      <c r="H4466" s="14"/>
      <c r="I4466" s="14"/>
      <c r="J4466" s="14"/>
      <c r="K4466" s="14"/>
      <c r="L4466" s="14"/>
      <c r="M4466" s="14"/>
      <c r="N4466" s="14"/>
      <c r="O4466" s="14"/>
      <c r="Q4466" s="14" t="str">
        <f>IF(moras!H4458="SI", moras!C4458, "")</f>
        <v/>
      </c>
      <c r="R4466" s="14">
        <f>IF(moras!H4458="NO", moras!C4458, "")</f>
        <v>764837.91</v>
      </c>
      <c r="S4466" s="14">
        <f t="shared" si="72"/>
        <v>-764837.91</v>
      </c>
      <c r="T4466" s="14"/>
      <c r="U4466" s="14"/>
      <c r="V4466" s="14"/>
      <c r="W4466" s="14"/>
      <c r="X4466" s="14"/>
      <c r="Y4466" s="14"/>
      <c r="Z4466" s="14"/>
      <c r="AA4466" s="14"/>
      <c r="AB4466" s="14"/>
      <c r="AC4466" s="14"/>
      <c r="AD4466" s="14"/>
      <c r="AE4466" s="14"/>
      <c r="AF4466" s="14"/>
      <c r="AG4466" s="14"/>
      <c r="AH4466" s="14"/>
      <c r="AI4466" s="14"/>
      <c r="AJ4466" s="14"/>
      <c r="AK4466" s="14"/>
      <c r="AL4466" s="14"/>
    </row>
    <row r="4467" spans="1:38">
      <c r="A4467" s="14"/>
      <c r="B4467" s="14"/>
      <c r="C4467" s="14"/>
      <c r="D4467" s="14"/>
      <c r="E4467" s="14"/>
      <c r="F4467" s="14"/>
      <c r="G4467" s="14"/>
      <c r="H4467" s="14"/>
      <c r="I4467" s="14"/>
      <c r="J4467" s="14"/>
      <c r="K4467" s="14"/>
      <c r="L4467" s="14"/>
      <c r="M4467" s="14"/>
      <c r="N4467" s="14"/>
      <c r="O4467" s="14"/>
      <c r="Q4467" s="14" t="str">
        <f>IF(moras!H4459="SI", moras!C4459, "")</f>
        <v/>
      </c>
      <c r="R4467" s="14">
        <f>IF(moras!H4459="NO", moras!C4459, "")</f>
        <v>647500</v>
      </c>
      <c r="S4467" s="14">
        <f t="shared" si="72"/>
        <v>-647500</v>
      </c>
      <c r="T4467" s="14"/>
      <c r="U4467" s="14"/>
      <c r="V4467" s="14"/>
      <c r="W4467" s="14"/>
      <c r="X4467" s="14"/>
      <c r="Y4467" s="14"/>
      <c r="Z4467" s="14"/>
      <c r="AA4467" s="14"/>
      <c r="AB4467" s="14"/>
      <c r="AC4467" s="14"/>
      <c r="AD4467" s="14"/>
      <c r="AE4467" s="14"/>
      <c r="AF4467" s="14"/>
      <c r="AG4467" s="14"/>
      <c r="AH4467" s="14"/>
      <c r="AI4467" s="14"/>
      <c r="AJ4467" s="14"/>
      <c r="AK4467" s="14"/>
      <c r="AL4467" s="14"/>
    </row>
    <row r="4468" spans="1:38">
      <c r="A4468" s="14"/>
      <c r="B4468" s="14"/>
      <c r="C4468" s="14"/>
      <c r="D4468" s="14"/>
      <c r="E4468" s="14"/>
      <c r="F4468" s="14"/>
      <c r="G4468" s="14"/>
      <c r="H4468" s="14"/>
      <c r="I4468" s="14"/>
      <c r="J4468" s="14"/>
      <c r="K4468" s="14"/>
      <c r="L4468" s="14"/>
      <c r="M4468" s="14"/>
      <c r="N4468" s="14"/>
      <c r="O4468" s="14"/>
      <c r="Q4468" s="14">
        <f>IF(moras!H4460="SI", moras!C4460, "")</f>
        <v>230000</v>
      </c>
      <c r="R4468" s="14" t="str">
        <f>IF(moras!H4460="NO", moras!C4460, "")</f>
        <v/>
      </c>
      <c r="S4468" s="14" t="e">
        <f t="shared" si="72"/>
        <v>#VALUE!</v>
      </c>
      <c r="T4468" s="14"/>
      <c r="U4468" s="14"/>
      <c r="V4468" s="14"/>
      <c r="W4468" s="14"/>
      <c r="X4468" s="14"/>
      <c r="Y4468" s="14"/>
      <c r="Z4468" s="14"/>
      <c r="AA4468" s="14"/>
      <c r="AB4468" s="14"/>
      <c r="AC4468" s="14"/>
      <c r="AD4468" s="14"/>
      <c r="AE4468" s="14"/>
      <c r="AF4468" s="14"/>
      <c r="AG4468" s="14"/>
      <c r="AH4468" s="14"/>
      <c r="AI4468" s="14"/>
      <c r="AJ4468" s="14"/>
      <c r="AK4468" s="14"/>
      <c r="AL4468" s="14"/>
    </row>
    <row r="4469" spans="1:38">
      <c r="A4469" s="14"/>
      <c r="B4469" s="14"/>
      <c r="C4469" s="14"/>
      <c r="D4469" s="14"/>
      <c r="E4469" s="14"/>
      <c r="F4469" s="14"/>
      <c r="G4469" s="14"/>
      <c r="H4469" s="14"/>
      <c r="I4469" s="14"/>
      <c r="J4469" s="14"/>
      <c r="K4469" s="14"/>
      <c r="L4469" s="14"/>
      <c r="M4469" s="14"/>
      <c r="N4469" s="14"/>
      <c r="O4469" s="14"/>
      <c r="Q4469" s="14" t="str">
        <f>IF(moras!H4461="SI", moras!C4461, "")</f>
        <v/>
      </c>
      <c r="R4469" s="14">
        <f>IF(moras!H4461="NO", moras!C4461, "")</f>
        <v>407769.25</v>
      </c>
      <c r="S4469" s="14">
        <f t="shared" si="72"/>
        <v>-407769.25</v>
      </c>
      <c r="T4469" s="14"/>
      <c r="U4469" s="14"/>
      <c r="V4469" s="14"/>
      <c r="W4469" s="14"/>
      <c r="X4469" s="14"/>
      <c r="Y4469" s="14"/>
      <c r="Z4469" s="14"/>
      <c r="AA4469" s="14"/>
      <c r="AB4469" s="14"/>
      <c r="AC4469" s="14"/>
      <c r="AD4469" s="14"/>
      <c r="AE4469" s="14"/>
      <c r="AF4469" s="14"/>
      <c r="AG4469" s="14"/>
      <c r="AH4469" s="14"/>
      <c r="AI4469" s="14"/>
      <c r="AJ4469" s="14"/>
      <c r="AK4469" s="14"/>
      <c r="AL4469" s="14"/>
    </row>
    <row r="4470" spans="1:38">
      <c r="A4470" s="14"/>
      <c r="B4470" s="14"/>
      <c r="C4470" s="14"/>
      <c r="D4470" s="14"/>
      <c r="E4470" s="14"/>
      <c r="F4470" s="14"/>
      <c r="G4470" s="14"/>
      <c r="H4470" s="14"/>
      <c r="I4470" s="14"/>
      <c r="J4470" s="14"/>
      <c r="K4470" s="14"/>
      <c r="L4470" s="14"/>
      <c r="M4470" s="14"/>
      <c r="N4470" s="14"/>
      <c r="O4470" s="14"/>
      <c r="Q4470" s="14" t="str">
        <f>IF(moras!H4462="SI", moras!C4462, "")</f>
        <v/>
      </c>
      <c r="R4470" s="14">
        <f>IF(moras!H4462="NO", moras!C4462, "")</f>
        <v>372000</v>
      </c>
      <c r="S4470" s="14">
        <f t="shared" si="72"/>
        <v>-372000</v>
      </c>
      <c r="T4470" s="14"/>
      <c r="U4470" s="14"/>
      <c r="V4470" s="14"/>
      <c r="W4470" s="14"/>
      <c r="X4470" s="14"/>
      <c r="Y4470" s="14"/>
      <c r="Z4470" s="14"/>
      <c r="AA4470" s="14"/>
      <c r="AB4470" s="14"/>
      <c r="AC4470" s="14"/>
      <c r="AD4470" s="14"/>
      <c r="AE4470" s="14"/>
      <c r="AF4470" s="14"/>
      <c r="AG4470" s="14"/>
      <c r="AH4470" s="14"/>
      <c r="AI4470" s="14"/>
      <c r="AJ4470" s="14"/>
      <c r="AK4470" s="14"/>
      <c r="AL4470" s="14"/>
    </row>
    <row r="4471" spans="1:38">
      <c r="A4471" s="14"/>
      <c r="B4471" s="14"/>
      <c r="C4471" s="14"/>
      <c r="D4471" s="14"/>
      <c r="E4471" s="14"/>
      <c r="F4471" s="14"/>
      <c r="G4471" s="14"/>
      <c r="H4471" s="14"/>
      <c r="I4471" s="14"/>
      <c r="J4471" s="14"/>
      <c r="K4471" s="14"/>
      <c r="L4471" s="14"/>
      <c r="M4471" s="14"/>
      <c r="N4471" s="14"/>
      <c r="O4471" s="14"/>
      <c r="Q4471" s="14" t="str">
        <f>IF(moras!H4463="SI", moras!C4463, "")</f>
        <v/>
      </c>
      <c r="R4471" s="14">
        <f>IF(moras!H4463="NO", moras!C4463, "")</f>
        <v>361806.78</v>
      </c>
      <c r="S4471" s="14">
        <f t="shared" si="72"/>
        <v>-361806.78</v>
      </c>
      <c r="T4471" s="14"/>
      <c r="U4471" s="14"/>
      <c r="V4471" s="14"/>
      <c r="W4471" s="14"/>
      <c r="X4471" s="14"/>
      <c r="Y4471" s="14"/>
      <c r="Z4471" s="14"/>
      <c r="AA4471" s="14"/>
      <c r="AB4471" s="14"/>
      <c r="AC4471" s="14"/>
      <c r="AD4471" s="14"/>
      <c r="AE4471" s="14"/>
      <c r="AF4471" s="14"/>
      <c r="AG4471" s="14"/>
      <c r="AH4471" s="14"/>
      <c r="AI4471" s="14"/>
      <c r="AJ4471" s="14"/>
      <c r="AK4471" s="14"/>
      <c r="AL4471" s="14"/>
    </row>
    <row r="4472" spans="1:38">
      <c r="A4472" s="14"/>
      <c r="B4472" s="14"/>
      <c r="C4472" s="14"/>
      <c r="D4472" s="14"/>
      <c r="E4472" s="14"/>
      <c r="F4472" s="14"/>
      <c r="G4472" s="14"/>
      <c r="H4472" s="14"/>
      <c r="I4472" s="14"/>
      <c r="J4472" s="14"/>
      <c r="K4472" s="14"/>
      <c r="L4472" s="14"/>
      <c r="M4472" s="14"/>
      <c r="N4472" s="14"/>
      <c r="O4472" s="14"/>
      <c r="Q4472" s="14" t="str">
        <f>IF(moras!H4464="SI", moras!C4464, "")</f>
        <v/>
      </c>
      <c r="R4472" s="14">
        <f>IF(moras!H4464="NO", moras!C4464, "")</f>
        <v>514285.71</v>
      </c>
      <c r="S4472" s="14">
        <f t="shared" si="72"/>
        <v>-514285.71</v>
      </c>
      <c r="T4472" s="14"/>
      <c r="U4472" s="14"/>
      <c r="V4472" s="14"/>
      <c r="W4472" s="14"/>
      <c r="X4472" s="14"/>
      <c r="Y4472" s="14"/>
      <c r="Z4472" s="14"/>
      <c r="AA4472" s="14"/>
      <c r="AB4472" s="14"/>
      <c r="AC4472" s="14"/>
      <c r="AD4472" s="14"/>
      <c r="AE4472" s="14"/>
      <c r="AF4472" s="14"/>
      <c r="AG4472" s="14"/>
      <c r="AH4472" s="14"/>
      <c r="AI4472" s="14"/>
      <c r="AJ4472" s="14"/>
      <c r="AK4472" s="14"/>
      <c r="AL4472" s="14"/>
    </row>
    <row r="4473" spans="1:38">
      <c r="A4473" s="14"/>
      <c r="B4473" s="14"/>
      <c r="C4473" s="14"/>
      <c r="D4473" s="14"/>
      <c r="E4473" s="14"/>
      <c r="F4473" s="14"/>
      <c r="G4473" s="14"/>
      <c r="H4473" s="14"/>
      <c r="I4473" s="14"/>
      <c r="J4473" s="14"/>
      <c r="K4473" s="14"/>
      <c r="L4473" s="14"/>
      <c r="M4473" s="14"/>
      <c r="N4473" s="14"/>
      <c r="O4473" s="14"/>
      <c r="Q4473" s="14">
        <f>IF(moras!H4465="SI", moras!C4465, "")</f>
        <v>356455</v>
      </c>
      <c r="R4473" s="14" t="str">
        <f>IF(moras!H4465="NO", moras!C4465, "")</f>
        <v/>
      </c>
      <c r="S4473" s="14" t="e">
        <f t="shared" si="72"/>
        <v>#VALUE!</v>
      </c>
      <c r="T4473" s="14"/>
      <c r="U4473" s="14"/>
      <c r="V4473" s="14"/>
      <c r="W4473" s="14"/>
      <c r="X4473" s="14"/>
      <c r="Y4473" s="14"/>
      <c r="Z4473" s="14"/>
      <c r="AA4473" s="14"/>
      <c r="AB4473" s="14"/>
      <c r="AC4473" s="14"/>
      <c r="AD4473" s="14"/>
      <c r="AE4473" s="14"/>
      <c r="AF4473" s="14"/>
      <c r="AG4473" s="14"/>
      <c r="AH4473" s="14"/>
      <c r="AI4473" s="14"/>
      <c r="AJ4473" s="14"/>
      <c r="AK4473" s="14"/>
      <c r="AL4473" s="14"/>
    </row>
    <row r="4474" spans="1:38">
      <c r="A4474" s="14"/>
      <c r="B4474" s="14"/>
      <c r="C4474" s="14"/>
      <c r="D4474" s="14"/>
      <c r="E4474" s="14"/>
      <c r="F4474" s="14"/>
      <c r="G4474" s="14"/>
      <c r="H4474" s="14"/>
      <c r="I4474" s="14"/>
      <c r="J4474" s="14"/>
      <c r="K4474" s="14"/>
      <c r="L4474" s="14"/>
      <c r="M4474" s="14"/>
      <c r="N4474" s="14"/>
      <c r="O4474" s="14"/>
      <c r="Q4474" s="14">
        <f>IF(moras!H4466="SI", moras!C4466, "")</f>
        <v>278030</v>
      </c>
      <c r="R4474" s="14" t="str">
        <f>IF(moras!H4466="NO", moras!C4466, "")</f>
        <v/>
      </c>
      <c r="S4474" s="14" t="e">
        <f t="shared" si="72"/>
        <v>#VALUE!</v>
      </c>
      <c r="T4474" s="14"/>
      <c r="U4474" s="14"/>
      <c r="V4474" s="14"/>
      <c r="W4474" s="14"/>
      <c r="X4474" s="14"/>
      <c r="Y4474" s="14"/>
      <c r="Z4474" s="14"/>
      <c r="AA4474" s="14"/>
      <c r="AB4474" s="14"/>
      <c r="AC4474" s="14"/>
      <c r="AD4474" s="14"/>
      <c r="AE4474" s="14"/>
      <c r="AF4474" s="14"/>
      <c r="AG4474" s="14"/>
      <c r="AH4474" s="14"/>
      <c r="AI4474" s="14"/>
      <c r="AJ4474" s="14"/>
      <c r="AK4474" s="14"/>
      <c r="AL4474" s="14"/>
    </row>
    <row r="4475" spans="1:38">
      <c r="A4475" s="14"/>
      <c r="B4475" s="14"/>
      <c r="C4475" s="14"/>
      <c r="D4475" s="14"/>
      <c r="E4475" s="14"/>
      <c r="F4475" s="14"/>
      <c r="G4475" s="14"/>
      <c r="H4475" s="14"/>
      <c r="I4475" s="14"/>
      <c r="J4475" s="14"/>
      <c r="K4475" s="14"/>
      <c r="L4475" s="14"/>
      <c r="M4475" s="14"/>
      <c r="N4475" s="14"/>
      <c r="O4475" s="14"/>
      <c r="Q4475" s="14" t="str">
        <f>IF(moras!H4467="SI", moras!C4467, "")</f>
        <v/>
      </c>
      <c r="R4475" s="14">
        <f>IF(moras!H4467="NO", moras!C4467, "")</f>
        <v>949839.65</v>
      </c>
      <c r="S4475" s="14">
        <f t="shared" si="72"/>
        <v>-949839.65</v>
      </c>
      <c r="T4475" s="14"/>
      <c r="U4475" s="14"/>
      <c r="V4475" s="14"/>
      <c r="W4475" s="14"/>
      <c r="X4475" s="14"/>
      <c r="Y4475" s="14"/>
      <c r="Z4475" s="14"/>
      <c r="AA4475" s="14"/>
      <c r="AB4475" s="14"/>
      <c r="AC4475" s="14"/>
      <c r="AD4475" s="14"/>
      <c r="AE4475" s="14"/>
      <c r="AF4475" s="14"/>
      <c r="AG4475" s="14"/>
      <c r="AH4475" s="14"/>
      <c r="AI4475" s="14"/>
      <c r="AJ4475" s="14"/>
      <c r="AK4475" s="14"/>
      <c r="AL4475" s="14"/>
    </row>
    <row r="4476" spans="1:38">
      <c r="A4476" s="14"/>
      <c r="B4476" s="14"/>
      <c r="C4476" s="14"/>
      <c r="D4476" s="14"/>
      <c r="E4476" s="14"/>
      <c r="F4476" s="14"/>
      <c r="G4476" s="14"/>
      <c r="H4476" s="14"/>
      <c r="I4476" s="14"/>
      <c r="J4476" s="14"/>
      <c r="K4476" s="14"/>
      <c r="L4476" s="14"/>
      <c r="M4476" s="14"/>
      <c r="N4476" s="14"/>
      <c r="O4476" s="14"/>
      <c r="Q4476" s="14" t="str">
        <f>IF(moras!H4468="SI", moras!C4468, "")</f>
        <v/>
      </c>
      <c r="R4476" s="14">
        <f>IF(moras!H4468="NO", moras!C4468, "")</f>
        <v>410480.22</v>
      </c>
      <c r="S4476" s="14">
        <f t="shared" si="72"/>
        <v>-410480.22</v>
      </c>
      <c r="T4476" s="14"/>
      <c r="U4476" s="14"/>
      <c r="V4476" s="14"/>
      <c r="W4476" s="14"/>
      <c r="X4476" s="14"/>
      <c r="Y4476" s="14"/>
      <c r="Z4476" s="14"/>
      <c r="AA4476" s="14"/>
      <c r="AB4476" s="14"/>
      <c r="AC4476" s="14"/>
      <c r="AD4476" s="14"/>
      <c r="AE4476" s="14"/>
      <c r="AF4476" s="14"/>
      <c r="AG4476" s="14"/>
      <c r="AH4476" s="14"/>
      <c r="AI4476" s="14"/>
      <c r="AJ4476" s="14"/>
      <c r="AK4476" s="14"/>
      <c r="AL4476" s="14"/>
    </row>
    <row r="4477" spans="1:38">
      <c r="A4477" s="14"/>
      <c r="B4477" s="14"/>
      <c r="C4477" s="14"/>
      <c r="D4477" s="14"/>
      <c r="E4477" s="14"/>
      <c r="F4477" s="14"/>
      <c r="G4477" s="14"/>
      <c r="H4477" s="14"/>
      <c r="I4477" s="14"/>
      <c r="J4477" s="14"/>
      <c r="K4477" s="14"/>
      <c r="L4477" s="14"/>
      <c r="M4477" s="14"/>
      <c r="N4477" s="14"/>
      <c r="O4477" s="14"/>
      <c r="Q4477" s="14" t="str">
        <f>IF(moras!H4469="SI", moras!C4469, "")</f>
        <v/>
      </c>
      <c r="R4477" s="14">
        <f>IF(moras!H4469="NO", moras!C4469, "")</f>
        <v>4677217.59</v>
      </c>
      <c r="S4477" s="14">
        <f t="shared" si="72"/>
        <v>-4677217.59</v>
      </c>
      <c r="T4477" s="14"/>
      <c r="U4477" s="14"/>
      <c r="V4477" s="14"/>
      <c r="W4477" s="14"/>
      <c r="X4477" s="14"/>
      <c r="Y4477" s="14"/>
      <c r="Z4477" s="14"/>
      <c r="AA4477" s="14"/>
      <c r="AB4477" s="14"/>
      <c r="AC4477" s="14"/>
      <c r="AD4477" s="14"/>
      <c r="AE4477" s="14"/>
      <c r="AF4477" s="14"/>
      <c r="AG4477" s="14"/>
      <c r="AH4477" s="14"/>
      <c r="AI4477" s="14"/>
      <c r="AJ4477" s="14"/>
      <c r="AK4477" s="14"/>
      <c r="AL4477" s="14"/>
    </row>
    <row r="4478" spans="1:38">
      <c r="A4478" s="14"/>
      <c r="B4478" s="14"/>
      <c r="C4478" s="14"/>
      <c r="D4478" s="14"/>
      <c r="E4478" s="14"/>
      <c r="F4478" s="14"/>
      <c r="G4478" s="14"/>
      <c r="H4478" s="14"/>
      <c r="I4478" s="14"/>
      <c r="J4478" s="14"/>
      <c r="K4478" s="14"/>
      <c r="L4478" s="14"/>
      <c r="M4478" s="14"/>
      <c r="N4478" s="14"/>
      <c r="O4478" s="14"/>
      <c r="Q4478" s="14" t="str">
        <f>IF(moras!H4470="SI", moras!C4470, "")</f>
        <v/>
      </c>
      <c r="R4478" s="14">
        <f>IF(moras!H4470="NO", moras!C4470, "")</f>
        <v>466652.81</v>
      </c>
      <c r="S4478" s="14">
        <f t="shared" si="72"/>
        <v>-466652.81</v>
      </c>
      <c r="T4478" s="14"/>
      <c r="U4478" s="14"/>
      <c r="V4478" s="14"/>
      <c r="W4478" s="14"/>
      <c r="X4478" s="14"/>
      <c r="Y4478" s="14"/>
      <c r="Z4478" s="14"/>
      <c r="AA4478" s="14"/>
      <c r="AB4478" s="14"/>
      <c r="AC4478" s="14"/>
      <c r="AD4478" s="14"/>
      <c r="AE4478" s="14"/>
      <c r="AF4478" s="14"/>
      <c r="AG4478" s="14"/>
      <c r="AH4478" s="14"/>
      <c r="AI4478" s="14"/>
      <c r="AJ4478" s="14"/>
      <c r="AK4478" s="14"/>
      <c r="AL4478" s="14"/>
    </row>
    <row r="4479" spans="1:38">
      <c r="A4479" s="14"/>
      <c r="B4479" s="14"/>
      <c r="C4479" s="14"/>
      <c r="D4479" s="14"/>
      <c r="E4479" s="14"/>
      <c r="F4479" s="14"/>
      <c r="G4479" s="14"/>
      <c r="H4479" s="14"/>
      <c r="I4479" s="14"/>
      <c r="J4479" s="14"/>
      <c r="K4479" s="14"/>
      <c r="L4479" s="14"/>
      <c r="M4479" s="14"/>
      <c r="N4479" s="14"/>
      <c r="O4479" s="14"/>
      <c r="Q4479" s="14" t="str">
        <f>IF(moras!H4471="SI", moras!C4471, "")</f>
        <v/>
      </c>
      <c r="R4479" s="14">
        <f>IF(moras!H4471="NO", moras!C4471, "")</f>
        <v>400000</v>
      </c>
      <c r="S4479" s="14">
        <f t="shared" si="72"/>
        <v>-400000</v>
      </c>
      <c r="T4479" s="14"/>
      <c r="U4479" s="14"/>
      <c r="V4479" s="14"/>
      <c r="W4479" s="14"/>
      <c r="X4479" s="14"/>
      <c r="Y4479" s="14"/>
      <c r="Z4479" s="14"/>
      <c r="AA4479" s="14"/>
      <c r="AB4479" s="14"/>
      <c r="AC4479" s="14"/>
      <c r="AD4479" s="14"/>
      <c r="AE4479" s="14"/>
      <c r="AF4479" s="14"/>
      <c r="AG4479" s="14"/>
      <c r="AH4479" s="14"/>
      <c r="AI4479" s="14"/>
      <c r="AJ4479" s="14"/>
      <c r="AK4479" s="14"/>
      <c r="AL4479" s="14"/>
    </row>
    <row r="4480" spans="1:38">
      <c r="A4480" s="14"/>
      <c r="B4480" s="14"/>
      <c r="C4480" s="14"/>
      <c r="D4480" s="14"/>
      <c r="E4480" s="14"/>
      <c r="F4480" s="14"/>
      <c r="G4480" s="14"/>
      <c r="H4480" s="14"/>
      <c r="I4480" s="14"/>
      <c r="J4480" s="14"/>
      <c r="K4480" s="14"/>
      <c r="L4480" s="14"/>
      <c r="M4480" s="14"/>
      <c r="N4480" s="14"/>
      <c r="O4480" s="14"/>
      <c r="Q4480" s="14" t="str">
        <f>IF(moras!H4472="SI", moras!C4472, "")</f>
        <v/>
      </c>
      <c r="R4480" s="14">
        <f>IF(moras!H4472="NO", moras!C4472, "")</f>
        <v>365825</v>
      </c>
      <c r="S4480" s="14">
        <f t="shared" si="72"/>
        <v>-365825</v>
      </c>
      <c r="T4480" s="14"/>
      <c r="U4480" s="14"/>
      <c r="V4480" s="14"/>
      <c r="W4480" s="14"/>
      <c r="X4480" s="14"/>
      <c r="Y4480" s="14"/>
      <c r="Z4480" s="14"/>
      <c r="AA4480" s="14"/>
      <c r="AB4480" s="14"/>
      <c r="AC4480" s="14"/>
      <c r="AD4480" s="14"/>
      <c r="AE4480" s="14"/>
      <c r="AF4480" s="14"/>
      <c r="AG4480" s="14"/>
      <c r="AH4480" s="14"/>
      <c r="AI4480" s="14"/>
      <c r="AJ4480" s="14"/>
      <c r="AK4480" s="14"/>
      <c r="AL4480" s="14"/>
    </row>
    <row r="4481" spans="1:38">
      <c r="A4481" s="14"/>
      <c r="B4481" s="14"/>
      <c r="C4481" s="14"/>
      <c r="D4481" s="14"/>
      <c r="E4481" s="14"/>
      <c r="F4481" s="14"/>
      <c r="G4481" s="14"/>
      <c r="H4481" s="14"/>
      <c r="I4481" s="14"/>
      <c r="J4481" s="14"/>
      <c r="K4481" s="14"/>
      <c r="L4481" s="14"/>
      <c r="M4481" s="14"/>
      <c r="N4481" s="14"/>
      <c r="O4481" s="14"/>
      <c r="Q4481" s="14">
        <f>IF(moras!H4473="SI", moras!C4473, "")</f>
        <v>615550</v>
      </c>
      <c r="R4481" s="14" t="str">
        <f>IF(moras!H4473="NO", moras!C4473, "")</f>
        <v/>
      </c>
      <c r="S4481" s="14" t="e">
        <f t="shared" si="72"/>
        <v>#VALUE!</v>
      </c>
      <c r="T4481" s="14"/>
      <c r="U4481" s="14"/>
      <c r="V4481" s="14"/>
      <c r="W4481" s="14"/>
      <c r="X4481" s="14"/>
      <c r="Y4481" s="14"/>
      <c r="Z4481" s="14"/>
      <c r="AA4481" s="14"/>
      <c r="AB4481" s="14"/>
      <c r="AC4481" s="14"/>
      <c r="AD4481" s="14"/>
      <c r="AE4481" s="14"/>
      <c r="AF4481" s="14"/>
      <c r="AG4481" s="14"/>
      <c r="AH4481" s="14"/>
      <c r="AI4481" s="14"/>
      <c r="AJ4481" s="14"/>
      <c r="AK4481" s="14"/>
      <c r="AL4481" s="14"/>
    </row>
    <row r="4482" spans="1:38">
      <c r="A4482" s="14"/>
      <c r="B4482" s="14"/>
      <c r="C4482" s="14"/>
      <c r="D4482" s="14"/>
      <c r="E4482" s="14"/>
      <c r="F4482" s="14"/>
      <c r="G4482" s="14"/>
      <c r="H4482" s="14"/>
      <c r="I4482" s="14"/>
      <c r="J4482" s="14"/>
      <c r="K4482" s="14"/>
      <c r="L4482" s="14"/>
      <c r="M4482" s="14"/>
      <c r="N4482" s="14"/>
      <c r="O4482" s="14"/>
      <c r="Q4482" s="14" t="str">
        <f>IF(moras!H4474="SI", moras!C4474, "")</f>
        <v/>
      </c>
      <c r="R4482" s="14">
        <f>IF(moras!H4474="NO", moras!C4474, "")</f>
        <v>1124365</v>
      </c>
      <c r="S4482" s="14">
        <f t="shared" si="72"/>
        <v>-1124365</v>
      </c>
      <c r="T4482" s="14"/>
      <c r="U4482" s="14"/>
      <c r="V4482" s="14"/>
      <c r="W4482" s="14"/>
      <c r="X4482" s="14"/>
      <c r="Y4482" s="14"/>
      <c r="Z4482" s="14"/>
      <c r="AA4482" s="14"/>
      <c r="AB4482" s="14"/>
      <c r="AC4482" s="14"/>
      <c r="AD4482" s="14"/>
      <c r="AE4482" s="14"/>
      <c r="AF4482" s="14"/>
      <c r="AG4482" s="14"/>
      <c r="AH4482" s="14"/>
      <c r="AI4482" s="14"/>
      <c r="AJ4482" s="14"/>
      <c r="AK4482" s="14"/>
      <c r="AL4482" s="14"/>
    </row>
    <row r="4483" spans="1:38">
      <c r="A4483" s="14"/>
      <c r="B4483" s="14"/>
      <c r="C4483" s="14"/>
      <c r="D4483" s="14"/>
      <c r="E4483" s="14"/>
      <c r="F4483" s="14"/>
      <c r="G4483" s="14"/>
      <c r="H4483" s="14"/>
      <c r="I4483" s="14"/>
      <c r="J4483" s="14"/>
      <c r="K4483" s="14"/>
      <c r="L4483" s="14"/>
      <c r="M4483" s="14"/>
      <c r="N4483" s="14"/>
      <c r="O4483" s="14"/>
      <c r="Q4483" s="14" t="str">
        <f>IF(moras!H4475="SI", moras!C4475, "")</f>
        <v/>
      </c>
      <c r="R4483" s="14">
        <f>IF(moras!H4475="NO", moras!C4475, "")</f>
        <v>456300.02</v>
      </c>
      <c r="S4483" s="14">
        <f t="shared" si="72"/>
        <v>-456300.02</v>
      </c>
      <c r="T4483" s="14"/>
      <c r="U4483" s="14"/>
      <c r="V4483" s="14"/>
      <c r="W4483" s="14"/>
      <c r="X4483" s="14"/>
      <c r="Y4483" s="14"/>
      <c r="Z4483" s="14"/>
      <c r="AA4483" s="14"/>
      <c r="AB4483" s="14"/>
      <c r="AC4483" s="14"/>
      <c r="AD4483" s="14"/>
      <c r="AE4483" s="14"/>
      <c r="AF4483" s="14"/>
      <c r="AG4483" s="14"/>
      <c r="AH4483" s="14"/>
      <c r="AI4483" s="14"/>
      <c r="AJ4483" s="14"/>
      <c r="AK4483" s="14"/>
      <c r="AL4483" s="14"/>
    </row>
    <row r="4484" spans="1:38">
      <c r="A4484" s="14"/>
      <c r="B4484" s="14"/>
      <c r="C4484" s="14"/>
      <c r="D4484" s="14"/>
      <c r="E4484" s="14"/>
      <c r="F4484" s="14"/>
      <c r="G4484" s="14"/>
      <c r="H4484" s="14"/>
      <c r="I4484" s="14"/>
      <c r="J4484" s="14"/>
      <c r="K4484" s="14"/>
      <c r="L4484" s="14"/>
      <c r="M4484" s="14"/>
      <c r="N4484" s="14"/>
      <c r="O4484" s="14"/>
      <c r="Q4484" s="14" t="str">
        <f>IF(moras!H4476="SI", moras!C4476, "")</f>
        <v/>
      </c>
      <c r="R4484" s="14">
        <f>IF(moras!H4476="NO", moras!C4476, "")</f>
        <v>214584.3</v>
      </c>
      <c r="S4484" s="14">
        <f t="shared" si="72"/>
        <v>-214584.3</v>
      </c>
      <c r="T4484" s="14"/>
      <c r="U4484" s="14"/>
      <c r="V4484" s="14"/>
      <c r="W4484" s="14"/>
      <c r="X4484" s="14"/>
      <c r="Y4484" s="14"/>
      <c r="Z4484" s="14"/>
      <c r="AA4484" s="14"/>
      <c r="AB4484" s="14"/>
      <c r="AC4484" s="14"/>
      <c r="AD4484" s="14"/>
      <c r="AE4484" s="14"/>
      <c r="AF4484" s="14"/>
      <c r="AG4484" s="14"/>
      <c r="AH4484" s="14"/>
      <c r="AI4484" s="14"/>
      <c r="AJ4484" s="14"/>
      <c r="AK4484" s="14"/>
      <c r="AL4484" s="14"/>
    </row>
    <row r="4485" spans="1:38">
      <c r="A4485" s="14"/>
      <c r="B4485" s="14"/>
      <c r="C4485" s="14"/>
      <c r="D4485" s="14"/>
      <c r="E4485" s="14"/>
      <c r="F4485" s="14"/>
      <c r="G4485" s="14"/>
      <c r="H4485" s="14"/>
      <c r="I4485" s="14"/>
      <c r="J4485" s="14"/>
      <c r="K4485" s="14"/>
      <c r="L4485" s="14"/>
      <c r="M4485" s="14"/>
      <c r="N4485" s="14"/>
      <c r="O4485" s="14"/>
      <c r="Q4485" s="14" t="str">
        <f>IF(moras!H4477="SI", moras!C4477, "")</f>
        <v/>
      </c>
      <c r="R4485" s="14">
        <f>IF(moras!H4477="NO", moras!C4477, "")</f>
        <v>361811</v>
      </c>
      <c r="S4485" s="14">
        <f t="shared" si="72"/>
        <v>-361811</v>
      </c>
      <c r="T4485" s="14"/>
      <c r="U4485" s="14"/>
      <c r="V4485" s="14"/>
      <c r="W4485" s="14"/>
      <c r="X4485" s="14"/>
      <c r="Y4485" s="14"/>
      <c r="Z4485" s="14"/>
      <c r="AA4485" s="14"/>
      <c r="AB4485" s="14"/>
      <c r="AC4485" s="14"/>
      <c r="AD4485" s="14"/>
      <c r="AE4485" s="14"/>
      <c r="AF4485" s="14"/>
      <c r="AG4485" s="14"/>
      <c r="AH4485" s="14"/>
      <c r="AI4485" s="14"/>
      <c r="AJ4485" s="14"/>
      <c r="AK4485" s="14"/>
      <c r="AL4485" s="14"/>
    </row>
    <row r="4486" spans="1:38">
      <c r="A4486" s="14"/>
      <c r="B4486" s="14"/>
      <c r="C4486" s="14"/>
      <c r="D4486" s="14"/>
      <c r="E4486" s="14"/>
      <c r="F4486" s="14"/>
      <c r="G4486" s="14"/>
      <c r="H4486" s="14"/>
      <c r="I4486" s="14"/>
      <c r="J4486" s="14"/>
      <c r="K4486" s="14"/>
      <c r="L4486" s="14"/>
      <c r="M4486" s="14"/>
      <c r="N4486" s="14"/>
      <c r="O4486" s="14"/>
      <c r="Q4486" s="14">
        <f>IF(moras!H4478="SI", moras!C4478, "")</f>
        <v>382136</v>
      </c>
      <c r="R4486" s="14" t="str">
        <f>IF(moras!H4478="NO", moras!C4478, "")</f>
        <v/>
      </c>
      <c r="S4486" s="14" t="e">
        <f t="shared" si="72"/>
        <v>#VALUE!</v>
      </c>
      <c r="T4486" s="14"/>
      <c r="U4486" s="14"/>
      <c r="V4486" s="14"/>
      <c r="W4486" s="14"/>
      <c r="X4486" s="14"/>
      <c r="Y4486" s="14"/>
      <c r="Z4486" s="14"/>
      <c r="AA4486" s="14"/>
      <c r="AB4486" s="14"/>
      <c r="AC4486" s="14"/>
      <c r="AD4486" s="14"/>
      <c r="AE4486" s="14"/>
      <c r="AF4486" s="14"/>
      <c r="AG4486" s="14"/>
      <c r="AH4486" s="14"/>
      <c r="AI4486" s="14"/>
      <c r="AJ4486" s="14"/>
      <c r="AK4486" s="14"/>
      <c r="AL4486" s="14"/>
    </row>
    <row r="4487" spans="1:38">
      <c r="A4487" s="14"/>
      <c r="B4487" s="14"/>
      <c r="C4487" s="14"/>
      <c r="D4487" s="14"/>
      <c r="E4487" s="14"/>
      <c r="F4487" s="14"/>
      <c r="G4487" s="14"/>
      <c r="H4487" s="14"/>
      <c r="I4487" s="14"/>
      <c r="J4487" s="14"/>
      <c r="K4487" s="14"/>
      <c r="L4487" s="14"/>
      <c r="M4487" s="14"/>
      <c r="N4487" s="14"/>
      <c r="O4487" s="14"/>
      <c r="Q4487" s="14" t="str">
        <f>IF(moras!H4479="SI", moras!C4479, "")</f>
        <v/>
      </c>
      <c r="R4487" s="14">
        <f>IF(moras!H4479="NO", moras!C4479, "")</f>
        <v>1491283.5</v>
      </c>
      <c r="S4487" s="14">
        <f t="shared" si="72"/>
        <v>-1491283.5</v>
      </c>
      <c r="T4487" s="14"/>
      <c r="U4487" s="14"/>
      <c r="V4487" s="14"/>
      <c r="W4487" s="14"/>
      <c r="X4487" s="14"/>
      <c r="Y4487" s="14"/>
      <c r="Z4487" s="14"/>
      <c r="AA4487" s="14"/>
      <c r="AB4487" s="14"/>
      <c r="AC4487" s="14"/>
      <c r="AD4487" s="14"/>
      <c r="AE4487" s="14"/>
      <c r="AF4487" s="14"/>
      <c r="AG4487" s="14"/>
      <c r="AH4487" s="14"/>
      <c r="AI4487" s="14"/>
      <c r="AJ4487" s="14"/>
      <c r="AK4487" s="14"/>
      <c r="AL4487" s="14"/>
    </row>
    <row r="4488" spans="1:38">
      <c r="A4488" s="14"/>
      <c r="B4488" s="14"/>
      <c r="C4488" s="14"/>
      <c r="D4488" s="14"/>
      <c r="E4488" s="14"/>
      <c r="F4488" s="14"/>
      <c r="G4488" s="14"/>
      <c r="H4488" s="14"/>
      <c r="I4488" s="14"/>
      <c r="J4488" s="14"/>
      <c r="K4488" s="14"/>
      <c r="L4488" s="14"/>
      <c r="M4488" s="14"/>
      <c r="N4488" s="14"/>
      <c r="O4488" s="14"/>
      <c r="Q4488" s="14" t="str">
        <f>IF(moras!H4480="SI", moras!C4480, "")</f>
        <v/>
      </c>
      <c r="R4488" s="14">
        <f>IF(moras!H4480="NO", moras!C4480, "")</f>
        <v>618762.76</v>
      </c>
      <c r="S4488" s="14">
        <f t="shared" si="72"/>
        <v>-618762.76</v>
      </c>
      <c r="T4488" s="14"/>
      <c r="U4488" s="14"/>
      <c r="V4488" s="14"/>
      <c r="W4488" s="14"/>
      <c r="X4488" s="14"/>
      <c r="Y4488" s="14"/>
      <c r="Z4488" s="14"/>
      <c r="AA4488" s="14"/>
      <c r="AB4488" s="14"/>
      <c r="AC4488" s="14"/>
      <c r="AD4488" s="14"/>
      <c r="AE4488" s="14"/>
      <c r="AF4488" s="14"/>
      <c r="AG4488" s="14"/>
      <c r="AH4488" s="14"/>
      <c r="AI4488" s="14"/>
      <c r="AJ4488" s="14"/>
      <c r="AK4488" s="14"/>
      <c r="AL4488" s="14"/>
    </row>
    <row r="4489" spans="1:38">
      <c r="A4489" s="14"/>
      <c r="B4489" s="14"/>
      <c r="C4489" s="14"/>
      <c r="D4489" s="14"/>
      <c r="E4489" s="14"/>
      <c r="F4489" s="14"/>
      <c r="G4489" s="14"/>
      <c r="H4489" s="14"/>
      <c r="I4489" s="14"/>
      <c r="J4489" s="14"/>
      <c r="K4489" s="14"/>
      <c r="L4489" s="14"/>
      <c r="M4489" s="14"/>
      <c r="N4489" s="14"/>
      <c r="O4489" s="14"/>
      <c r="Q4489" s="14">
        <f>IF(moras!H4481="SI", moras!C4481, "")</f>
        <v>60000</v>
      </c>
      <c r="R4489" s="14" t="str">
        <f>IF(moras!H4481="NO", moras!C4481, "")</f>
        <v/>
      </c>
      <c r="S4489" s="14" t="e">
        <f t="shared" si="72"/>
        <v>#VALUE!</v>
      </c>
      <c r="T4489" s="14"/>
      <c r="U4489" s="14"/>
      <c r="V4489" s="14"/>
      <c r="W4489" s="14"/>
      <c r="X4489" s="14"/>
      <c r="Y4489" s="14"/>
      <c r="Z4489" s="14"/>
      <c r="AA4489" s="14"/>
      <c r="AB4489" s="14"/>
      <c r="AC4489" s="14"/>
      <c r="AD4489" s="14"/>
      <c r="AE4489" s="14"/>
      <c r="AF4489" s="14"/>
      <c r="AG4489" s="14"/>
      <c r="AH4489" s="14"/>
      <c r="AI4489" s="14"/>
      <c r="AJ4489" s="14"/>
      <c r="AK4489" s="14"/>
      <c r="AL4489" s="14"/>
    </row>
    <row r="4490" spans="1:38">
      <c r="A4490" s="14"/>
      <c r="B4490" s="14"/>
      <c r="C4490" s="14"/>
      <c r="D4490" s="14"/>
      <c r="E4490" s="14"/>
      <c r="F4490" s="14"/>
      <c r="G4490" s="14"/>
      <c r="H4490" s="14"/>
      <c r="I4490" s="14"/>
      <c r="J4490" s="14"/>
      <c r="K4490" s="14"/>
      <c r="L4490" s="14"/>
      <c r="M4490" s="14"/>
      <c r="N4490" s="14"/>
      <c r="O4490" s="14"/>
      <c r="Q4490" s="14" t="str">
        <f>IF(moras!H4482="SI", moras!C4482, "")</f>
        <v/>
      </c>
      <c r="R4490" s="14">
        <f>IF(moras!H4482="NO", moras!C4482, "")</f>
        <v>297046</v>
      </c>
      <c r="S4490" s="14">
        <f t="shared" si="72"/>
        <v>-297046</v>
      </c>
      <c r="T4490" s="14"/>
      <c r="U4490" s="14"/>
      <c r="V4490" s="14"/>
      <c r="W4490" s="14"/>
      <c r="X4490" s="14"/>
      <c r="Y4490" s="14"/>
      <c r="Z4490" s="14"/>
      <c r="AA4490" s="14"/>
      <c r="AB4490" s="14"/>
      <c r="AC4490" s="14"/>
      <c r="AD4490" s="14"/>
      <c r="AE4490" s="14"/>
      <c r="AF4490" s="14"/>
      <c r="AG4490" s="14"/>
      <c r="AH4490" s="14"/>
      <c r="AI4490" s="14"/>
      <c r="AJ4490" s="14"/>
      <c r="AK4490" s="14"/>
      <c r="AL4490" s="14"/>
    </row>
    <row r="4491" spans="1:38">
      <c r="A4491" s="14"/>
      <c r="B4491" s="14"/>
      <c r="C4491" s="14"/>
      <c r="D4491" s="14"/>
      <c r="E4491" s="14"/>
      <c r="F4491" s="14"/>
      <c r="G4491" s="14"/>
      <c r="H4491" s="14"/>
      <c r="I4491" s="14"/>
      <c r="J4491" s="14"/>
      <c r="K4491" s="14"/>
      <c r="L4491" s="14"/>
      <c r="M4491" s="14"/>
      <c r="N4491" s="14"/>
      <c r="O4491" s="14"/>
      <c r="Q4491" s="14">
        <f>IF(moras!H4483="SI", moras!C4483, "")</f>
        <v>320000</v>
      </c>
      <c r="R4491" s="14" t="str">
        <f>IF(moras!H4483="NO", moras!C4483, "")</f>
        <v/>
      </c>
      <c r="S4491" s="14" t="e">
        <f t="shared" ref="S4491:S4554" si="73">-R4491</f>
        <v>#VALUE!</v>
      </c>
      <c r="T4491" s="14"/>
      <c r="U4491" s="14"/>
      <c r="V4491" s="14"/>
      <c r="W4491" s="14"/>
      <c r="X4491" s="14"/>
      <c r="Y4491" s="14"/>
      <c r="Z4491" s="14"/>
      <c r="AA4491" s="14"/>
      <c r="AB4491" s="14"/>
      <c r="AC4491" s="14"/>
      <c r="AD4491" s="14"/>
      <c r="AE4491" s="14"/>
      <c r="AF4491" s="14"/>
      <c r="AG4491" s="14"/>
      <c r="AH4491" s="14"/>
      <c r="AI4491" s="14"/>
      <c r="AJ4491" s="14"/>
      <c r="AK4491" s="14"/>
      <c r="AL4491" s="14"/>
    </row>
    <row r="4492" spans="1:38">
      <c r="A4492" s="14"/>
      <c r="B4492" s="14"/>
      <c r="C4492" s="14"/>
      <c r="D4492" s="14"/>
      <c r="E4492" s="14"/>
      <c r="F4492" s="14"/>
      <c r="G4492" s="14"/>
      <c r="H4492" s="14"/>
      <c r="I4492" s="14"/>
      <c r="J4492" s="14"/>
      <c r="K4492" s="14"/>
      <c r="L4492" s="14"/>
      <c r="M4492" s="14"/>
      <c r="N4492" s="14"/>
      <c r="O4492" s="14"/>
      <c r="Q4492" s="14" t="str">
        <f>IF(moras!H4484="SI", moras!C4484, "")</f>
        <v/>
      </c>
      <c r="R4492" s="14">
        <f>IF(moras!H4484="NO", moras!C4484, "")</f>
        <v>1160779</v>
      </c>
      <c r="S4492" s="14">
        <f t="shared" si="73"/>
        <v>-1160779</v>
      </c>
      <c r="T4492" s="14"/>
      <c r="U4492" s="14"/>
      <c r="V4492" s="14"/>
      <c r="W4492" s="14"/>
      <c r="X4492" s="14"/>
      <c r="Y4492" s="14"/>
      <c r="Z4492" s="14"/>
      <c r="AA4492" s="14"/>
      <c r="AB4492" s="14"/>
      <c r="AC4492" s="14"/>
      <c r="AD4492" s="14"/>
      <c r="AE4492" s="14"/>
      <c r="AF4492" s="14"/>
      <c r="AG4492" s="14"/>
      <c r="AH4492" s="14"/>
      <c r="AI4492" s="14"/>
      <c r="AJ4492" s="14"/>
      <c r="AK4492" s="14"/>
      <c r="AL4492" s="14"/>
    </row>
    <row r="4493" spans="1:38">
      <c r="A4493" s="14"/>
      <c r="B4493" s="14"/>
      <c r="C4493" s="14"/>
      <c r="D4493" s="14"/>
      <c r="E4493" s="14"/>
      <c r="F4493" s="14"/>
      <c r="G4493" s="14"/>
      <c r="H4493" s="14"/>
      <c r="I4493" s="14"/>
      <c r="J4493" s="14"/>
      <c r="K4493" s="14"/>
      <c r="L4493" s="14"/>
      <c r="M4493" s="14"/>
      <c r="N4493" s="14"/>
      <c r="O4493" s="14"/>
      <c r="Q4493" s="14" t="str">
        <f>IF(moras!H4485="SI", moras!C4485, "")</f>
        <v/>
      </c>
      <c r="R4493" s="14">
        <f>IF(moras!H4485="NO", moras!C4485, "")</f>
        <v>1034000</v>
      </c>
      <c r="S4493" s="14">
        <f t="shared" si="73"/>
        <v>-1034000</v>
      </c>
      <c r="T4493" s="14"/>
      <c r="U4493" s="14"/>
      <c r="V4493" s="14"/>
      <c r="W4493" s="14"/>
      <c r="X4493" s="14"/>
      <c r="Y4493" s="14"/>
      <c r="Z4493" s="14"/>
      <c r="AA4493" s="14"/>
      <c r="AB4493" s="14"/>
      <c r="AC4493" s="14"/>
      <c r="AD4493" s="14"/>
      <c r="AE4493" s="14"/>
      <c r="AF4493" s="14"/>
      <c r="AG4493" s="14"/>
      <c r="AH4493" s="14"/>
      <c r="AI4493" s="14"/>
      <c r="AJ4493" s="14"/>
      <c r="AK4493" s="14"/>
      <c r="AL4493" s="14"/>
    </row>
    <row r="4494" spans="1:38">
      <c r="A4494" s="14"/>
      <c r="B4494" s="14"/>
      <c r="C4494" s="14"/>
      <c r="D4494" s="14"/>
      <c r="E4494" s="14"/>
      <c r="F4494" s="14"/>
      <c r="G4494" s="14"/>
      <c r="H4494" s="14"/>
      <c r="I4494" s="14"/>
      <c r="J4494" s="14"/>
      <c r="K4494" s="14"/>
      <c r="L4494" s="14"/>
      <c r="M4494" s="14"/>
      <c r="N4494" s="14"/>
      <c r="O4494" s="14"/>
      <c r="Q4494" s="14" t="str">
        <f>IF(moras!H4486="SI", moras!C4486, "")</f>
        <v/>
      </c>
      <c r="R4494" s="14">
        <f>IF(moras!H4486="NO", moras!C4486, "")</f>
        <v>526558</v>
      </c>
      <c r="S4494" s="14">
        <f t="shared" si="73"/>
        <v>-526558</v>
      </c>
      <c r="T4494" s="14"/>
      <c r="U4494" s="14"/>
      <c r="V4494" s="14"/>
      <c r="W4494" s="14"/>
      <c r="X4494" s="14"/>
      <c r="Y4494" s="14"/>
      <c r="Z4494" s="14"/>
      <c r="AA4494" s="14"/>
      <c r="AB4494" s="14"/>
      <c r="AC4494" s="14"/>
      <c r="AD4494" s="14"/>
      <c r="AE4494" s="14"/>
      <c r="AF4494" s="14"/>
      <c r="AG4494" s="14"/>
      <c r="AH4494" s="14"/>
      <c r="AI4494" s="14"/>
      <c r="AJ4494" s="14"/>
      <c r="AK4494" s="14"/>
      <c r="AL4494" s="14"/>
    </row>
    <row r="4495" spans="1:38">
      <c r="A4495" s="14"/>
      <c r="B4495" s="14"/>
      <c r="C4495" s="14"/>
      <c r="D4495" s="14"/>
      <c r="E4495" s="14"/>
      <c r="F4495" s="14"/>
      <c r="G4495" s="14"/>
      <c r="H4495" s="14"/>
      <c r="I4495" s="14"/>
      <c r="J4495" s="14"/>
      <c r="K4495" s="14"/>
      <c r="L4495" s="14"/>
      <c r="M4495" s="14"/>
      <c r="N4495" s="14"/>
      <c r="O4495" s="14"/>
      <c r="Q4495" s="14" t="str">
        <f>IF(moras!H4487="SI", moras!C4487, "")</f>
        <v/>
      </c>
      <c r="R4495" s="14">
        <f>IF(moras!H4487="NO", moras!C4487, "")</f>
        <v>957698</v>
      </c>
      <c r="S4495" s="14">
        <f t="shared" si="73"/>
        <v>-957698</v>
      </c>
      <c r="T4495" s="14"/>
      <c r="U4495" s="14"/>
      <c r="V4495" s="14"/>
      <c r="W4495" s="14"/>
      <c r="X4495" s="14"/>
      <c r="Y4495" s="14"/>
      <c r="Z4495" s="14"/>
      <c r="AA4495" s="14"/>
      <c r="AB4495" s="14"/>
      <c r="AC4495" s="14"/>
      <c r="AD4495" s="14"/>
      <c r="AE4495" s="14"/>
      <c r="AF4495" s="14"/>
      <c r="AG4495" s="14"/>
      <c r="AH4495" s="14"/>
      <c r="AI4495" s="14"/>
      <c r="AJ4495" s="14"/>
      <c r="AK4495" s="14"/>
      <c r="AL4495" s="14"/>
    </row>
    <row r="4496" spans="1:38">
      <c r="A4496" s="14"/>
      <c r="B4496" s="14"/>
      <c r="C4496" s="14"/>
      <c r="D4496" s="14"/>
      <c r="E4496" s="14"/>
      <c r="F4496" s="14"/>
      <c r="G4496" s="14"/>
      <c r="H4496" s="14"/>
      <c r="I4496" s="14"/>
      <c r="J4496" s="14"/>
      <c r="K4496" s="14"/>
      <c r="L4496" s="14"/>
      <c r="M4496" s="14"/>
      <c r="N4496" s="14"/>
      <c r="O4496" s="14"/>
      <c r="Q4496" s="14" t="str">
        <f>IF(moras!H4488="SI", moras!C4488, "")</f>
        <v/>
      </c>
      <c r="R4496" s="14">
        <f>IF(moras!H4488="NO", moras!C4488, "")</f>
        <v>243270.86</v>
      </c>
      <c r="S4496" s="14">
        <f t="shared" si="73"/>
        <v>-243270.86</v>
      </c>
      <c r="T4496" s="14"/>
      <c r="U4496" s="14"/>
      <c r="V4496" s="14"/>
      <c r="W4496" s="14"/>
      <c r="X4496" s="14"/>
      <c r="Y4496" s="14"/>
      <c r="Z4496" s="14"/>
      <c r="AA4496" s="14"/>
      <c r="AB4496" s="14"/>
      <c r="AC4496" s="14"/>
      <c r="AD4496" s="14"/>
      <c r="AE4496" s="14"/>
      <c r="AF4496" s="14"/>
      <c r="AG4496" s="14"/>
      <c r="AH4496" s="14"/>
      <c r="AI4496" s="14"/>
      <c r="AJ4496" s="14"/>
      <c r="AK4496" s="14"/>
      <c r="AL4496" s="14"/>
    </row>
    <row r="4497" spans="1:38">
      <c r="A4497" s="14"/>
      <c r="B4497" s="14"/>
      <c r="C4497" s="14"/>
      <c r="D4497" s="14"/>
      <c r="E4497" s="14"/>
      <c r="F4497" s="14"/>
      <c r="G4497" s="14"/>
      <c r="H4497" s="14"/>
      <c r="I4497" s="14"/>
      <c r="J4497" s="14"/>
      <c r="K4497" s="14"/>
      <c r="L4497" s="14"/>
      <c r="M4497" s="14"/>
      <c r="N4497" s="14"/>
      <c r="O4497" s="14"/>
      <c r="Q4497" s="14" t="str">
        <f>IF(moras!H4489="SI", moras!C4489, "")</f>
        <v/>
      </c>
      <c r="R4497" s="14">
        <f>IF(moras!H4489="NO", moras!C4489, "")</f>
        <v>709423.79</v>
      </c>
      <c r="S4497" s="14">
        <f t="shared" si="73"/>
        <v>-709423.79</v>
      </c>
      <c r="T4497" s="14"/>
      <c r="U4497" s="14"/>
      <c r="V4497" s="14"/>
      <c r="W4497" s="14"/>
      <c r="X4497" s="14"/>
      <c r="Y4497" s="14"/>
      <c r="Z4497" s="14"/>
      <c r="AA4497" s="14"/>
      <c r="AB4497" s="14"/>
      <c r="AC4497" s="14"/>
      <c r="AD4497" s="14"/>
      <c r="AE4497" s="14"/>
      <c r="AF4497" s="14"/>
      <c r="AG4497" s="14"/>
      <c r="AH4497" s="14"/>
      <c r="AI4497" s="14"/>
      <c r="AJ4497" s="14"/>
      <c r="AK4497" s="14"/>
      <c r="AL4497" s="14"/>
    </row>
    <row r="4498" spans="1:38">
      <c r="A4498" s="14"/>
      <c r="B4498" s="14"/>
      <c r="C4498" s="14"/>
      <c r="D4498" s="14"/>
      <c r="E4498" s="14"/>
      <c r="F4498" s="14"/>
      <c r="G4498" s="14"/>
      <c r="H4498" s="14"/>
      <c r="I4498" s="14"/>
      <c r="J4498" s="14"/>
      <c r="K4498" s="14"/>
      <c r="L4498" s="14"/>
      <c r="M4498" s="14"/>
      <c r="N4498" s="14"/>
      <c r="O4498" s="14"/>
      <c r="Q4498" s="14" t="str">
        <f>IF(moras!H4490="SI", moras!C4490, "")</f>
        <v/>
      </c>
      <c r="R4498" s="14">
        <f>IF(moras!H4490="NO", moras!C4490, "")</f>
        <v>297046</v>
      </c>
      <c r="S4498" s="14">
        <f t="shared" si="73"/>
        <v>-297046</v>
      </c>
      <c r="T4498" s="14"/>
      <c r="U4498" s="14"/>
      <c r="V4498" s="14"/>
      <c r="W4498" s="14"/>
      <c r="X4498" s="14"/>
      <c r="Y4498" s="14"/>
      <c r="Z4498" s="14"/>
      <c r="AA4498" s="14"/>
      <c r="AB4498" s="14"/>
      <c r="AC4498" s="14"/>
      <c r="AD4498" s="14"/>
      <c r="AE4498" s="14"/>
      <c r="AF4498" s="14"/>
      <c r="AG4498" s="14"/>
      <c r="AH4498" s="14"/>
      <c r="AI4498" s="14"/>
      <c r="AJ4498" s="14"/>
      <c r="AK4498" s="14"/>
      <c r="AL4498" s="14"/>
    </row>
    <row r="4499" spans="1:38">
      <c r="A4499" s="14"/>
      <c r="B4499" s="14"/>
      <c r="C4499" s="14"/>
      <c r="D4499" s="14"/>
      <c r="E4499" s="14"/>
      <c r="F4499" s="14"/>
      <c r="G4499" s="14"/>
      <c r="H4499" s="14"/>
      <c r="I4499" s="14"/>
      <c r="J4499" s="14"/>
      <c r="K4499" s="14"/>
      <c r="L4499" s="14"/>
      <c r="M4499" s="14"/>
      <c r="N4499" s="14"/>
      <c r="O4499" s="14"/>
      <c r="Q4499" s="14" t="str">
        <f>IF(moras!H4491="SI", moras!C4491, "")</f>
        <v/>
      </c>
      <c r="R4499" s="14">
        <f>IF(moras!H4491="NO", moras!C4491, "")</f>
        <v>297050</v>
      </c>
      <c r="S4499" s="14">
        <f t="shared" si="73"/>
        <v>-297050</v>
      </c>
      <c r="T4499" s="14"/>
      <c r="U4499" s="14"/>
      <c r="V4499" s="14"/>
      <c r="W4499" s="14"/>
      <c r="X4499" s="14"/>
      <c r="Y4499" s="14"/>
      <c r="Z4499" s="14"/>
      <c r="AA4499" s="14"/>
      <c r="AB4499" s="14"/>
      <c r="AC4499" s="14"/>
      <c r="AD4499" s="14"/>
      <c r="AE4499" s="14"/>
      <c r="AF4499" s="14"/>
      <c r="AG4499" s="14"/>
      <c r="AH4499" s="14"/>
      <c r="AI4499" s="14"/>
      <c r="AJ4499" s="14"/>
      <c r="AK4499" s="14"/>
      <c r="AL4499" s="14"/>
    </row>
    <row r="4500" spans="1:38">
      <c r="A4500" s="14"/>
      <c r="B4500" s="14"/>
      <c r="C4500" s="14"/>
      <c r="D4500" s="14"/>
      <c r="E4500" s="14"/>
      <c r="F4500" s="14"/>
      <c r="G4500" s="14"/>
      <c r="H4500" s="14"/>
      <c r="I4500" s="14"/>
      <c r="J4500" s="14"/>
      <c r="K4500" s="14"/>
      <c r="L4500" s="14"/>
      <c r="M4500" s="14"/>
      <c r="N4500" s="14"/>
      <c r="O4500" s="14"/>
      <c r="Q4500" s="14" t="str">
        <f>IF(moras!H4492="SI", moras!C4492, "")</f>
        <v/>
      </c>
      <c r="R4500" s="14">
        <f>IF(moras!H4492="NO", moras!C4492, "")</f>
        <v>299647</v>
      </c>
      <c r="S4500" s="14">
        <f t="shared" si="73"/>
        <v>-299647</v>
      </c>
      <c r="T4500" s="14"/>
      <c r="U4500" s="14"/>
      <c r="V4500" s="14"/>
      <c r="W4500" s="14"/>
      <c r="X4500" s="14"/>
      <c r="Y4500" s="14"/>
      <c r="Z4500" s="14"/>
      <c r="AA4500" s="14"/>
      <c r="AB4500" s="14"/>
      <c r="AC4500" s="14"/>
      <c r="AD4500" s="14"/>
      <c r="AE4500" s="14"/>
      <c r="AF4500" s="14"/>
      <c r="AG4500" s="14"/>
      <c r="AH4500" s="14"/>
      <c r="AI4500" s="14"/>
      <c r="AJ4500" s="14"/>
      <c r="AK4500" s="14"/>
      <c r="AL4500" s="14"/>
    </row>
    <row r="4501" spans="1:38">
      <c r="A4501" s="14"/>
      <c r="B4501" s="14"/>
      <c r="C4501" s="14"/>
      <c r="D4501" s="14"/>
      <c r="E4501" s="14"/>
      <c r="F4501" s="14"/>
      <c r="G4501" s="14"/>
      <c r="H4501" s="14"/>
      <c r="I4501" s="14"/>
      <c r="J4501" s="14"/>
      <c r="K4501" s="14"/>
      <c r="L4501" s="14"/>
      <c r="M4501" s="14"/>
      <c r="N4501" s="14"/>
      <c r="O4501" s="14"/>
      <c r="Q4501" s="14" t="str">
        <f>IF(moras!H4493="SI", moras!C4493, "")</f>
        <v/>
      </c>
      <c r="R4501" s="14">
        <f>IF(moras!H4493="NO", moras!C4493, "")</f>
        <v>372659.25</v>
      </c>
      <c r="S4501" s="14">
        <f t="shared" si="73"/>
        <v>-372659.25</v>
      </c>
      <c r="T4501" s="14"/>
      <c r="U4501" s="14"/>
      <c r="V4501" s="14"/>
      <c r="W4501" s="14"/>
      <c r="X4501" s="14"/>
      <c r="Y4501" s="14"/>
      <c r="Z4501" s="14"/>
      <c r="AA4501" s="14"/>
      <c r="AB4501" s="14"/>
      <c r="AC4501" s="14"/>
      <c r="AD4501" s="14"/>
      <c r="AE4501" s="14"/>
      <c r="AF4501" s="14"/>
      <c r="AG4501" s="14"/>
      <c r="AH4501" s="14"/>
      <c r="AI4501" s="14"/>
      <c r="AJ4501" s="14"/>
      <c r="AK4501" s="14"/>
      <c r="AL4501" s="14"/>
    </row>
    <row r="4502" spans="1:38">
      <c r="A4502" s="14"/>
      <c r="B4502" s="14"/>
      <c r="C4502" s="14"/>
      <c r="D4502" s="14"/>
      <c r="E4502" s="14"/>
      <c r="F4502" s="14"/>
      <c r="G4502" s="14"/>
      <c r="H4502" s="14"/>
      <c r="I4502" s="14"/>
      <c r="J4502" s="14"/>
      <c r="K4502" s="14"/>
      <c r="L4502" s="14"/>
      <c r="M4502" s="14"/>
      <c r="N4502" s="14"/>
      <c r="O4502" s="14"/>
      <c r="Q4502" s="14" t="str">
        <f>IF(moras!H4494="SI", moras!C4494, "")</f>
        <v/>
      </c>
      <c r="R4502" s="14">
        <f>IF(moras!H4494="NO", moras!C4494, "")</f>
        <v>297050</v>
      </c>
      <c r="S4502" s="14">
        <f t="shared" si="73"/>
        <v>-297050</v>
      </c>
      <c r="T4502" s="14"/>
      <c r="U4502" s="14"/>
      <c r="V4502" s="14"/>
      <c r="W4502" s="14"/>
      <c r="X4502" s="14"/>
      <c r="Y4502" s="14"/>
      <c r="Z4502" s="14"/>
      <c r="AA4502" s="14"/>
      <c r="AB4502" s="14"/>
      <c r="AC4502" s="14"/>
      <c r="AD4502" s="14"/>
      <c r="AE4502" s="14"/>
      <c r="AF4502" s="14"/>
      <c r="AG4502" s="14"/>
      <c r="AH4502" s="14"/>
      <c r="AI4502" s="14"/>
      <c r="AJ4502" s="14"/>
      <c r="AK4502" s="14"/>
      <c r="AL4502" s="14"/>
    </row>
    <row r="4503" spans="1:38">
      <c r="A4503" s="14"/>
      <c r="B4503" s="14"/>
      <c r="C4503" s="14"/>
      <c r="D4503" s="14"/>
      <c r="E4503" s="14"/>
      <c r="F4503" s="14"/>
      <c r="G4503" s="14"/>
      <c r="H4503" s="14"/>
      <c r="I4503" s="14"/>
      <c r="J4503" s="14"/>
      <c r="K4503" s="14"/>
      <c r="L4503" s="14"/>
      <c r="M4503" s="14"/>
      <c r="N4503" s="14"/>
      <c r="O4503" s="14"/>
      <c r="Q4503" s="14" t="str">
        <f>IF(moras!H4495="SI", moras!C4495, "")</f>
        <v/>
      </c>
      <c r="R4503" s="14">
        <f>IF(moras!H4495="NO", moras!C4495, "")</f>
        <v>337933.18</v>
      </c>
      <c r="S4503" s="14">
        <f t="shared" si="73"/>
        <v>-337933.18</v>
      </c>
      <c r="T4503" s="14"/>
      <c r="U4503" s="14"/>
      <c r="V4503" s="14"/>
      <c r="W4503" s="14"/>
      <c r="X4503" s="14"/>
      <c r="Y4503" s="14"/>
      <c r="Z4503" s="14"/>
      <c r="AA4503" s="14"/>
      <c r="AB4503" s="14"/>
      <c r="AC4503" s="14"/>
      <c r="AD4503" s="14"/>
      <c r="AE4503" s="14"/>
      <c r="AF4503" s="14"/>
      <c r="AG4503" s="14"/>
      <c r="AH4503" s="14"/>
      <c r="AI4503" s="14"/>
      <c r="AJ4503" s="14"/>
      <c r="AK4503" s="14"/>
      <c r="AL4503" s="14"/>
    </row>
    <row r="4504" spans="1:38">
      <c r="A4504" s="14"/>
      <c r="B4504" s="14"/>
      <c r="C4504" s="14"/>
      <c r="D4504" s="14"/>
      <c r="E4504" s="14"/>
      <c r="F4504" s="14"/>
      <c r="G4504" s="14"/>
      <c r="H4504" s="14"/>
      <c r="I4504" s="14"/>
      <c r="J4504" s="14"/>
      <c r="K4504" s="14"/>
      <c r="L4504" s="14"/>
      <c r="M4504" s="14"/>
      <c r="N4504" s="14"/>
      <c r="O4504" s="14"/>
      <c r="Q4504" s="14" t="str">
        <f>IF(moras!H4496="SI", moras!C4496, "")</f>
        <v/>
      </c>
      <c r="R4504" s="14">
        <f>IF(moras!H4496="NO", moras!C4496, "")</f>
        <v>557416</v>
      </c>
      <c r="S4504" s="14">
        <f t="shared" si="73"/>
        <v>-557416</v>
      </c>
      <c r="T4504" s="14"/>
      <c r="U4504" s="14"/>
      <c r="V4504" s="14"/>
      <c r="W4504" s="14"/>
      <c r="X4504" s="14"/>
      <c r="Y4504" s="14"/>
      <c r="Z4504" s="14"/>
      <c r="AA4504" s="14"/>
      <c r="AB4504" s="14"/>
      <c r="AC4504" s="14"/>
      <c r="AD4504" s="14"/>
      <c r="AE4504" s="14"/>
      <c r="AF4504" s="14"/>
      <c r="AG4504" s="14"/>
      <c r="AH4504" s="14"/>
      <c r="AI4504" s="14"/>
      <c r="AJ4504" s="14"/>
      <c r="AK4504" s="14"/>
      <c r="AL4504" s="14"/>
    </row>
    <row r="4505" spans="1:38">
      <c r="A4505" s="14"/>
      <c r="B4505" s="14"/>
      <c r="C4505" s="14"/>
      <c r="D4505" s="14"/>
      <c r="E4505" s="14"/>
      <c r="F4505" s="14"/>
      <c r="G4505" s="14"/>
      <c r="H4505" s="14"/>
      <c r="I4505" s="14"/>
      <c r="J4505" s="14"/>
      <c r="K4505" s="14"/>
      <c r="L4505" s="14"/>
      <c r="M4505" s="14"/>
      <c r="N4505" s="14"/>
      <c r="O4505" s="14"/>
      <c r="Q4505" s="14">
        <f>IF(moras!H4497="SI", moras!C4497, "")</f>
        <v>316663</v>
      </c>
      <c r="R4505" s="14" t="str">
        <f>IF(moras!H4497="NO", moras!C4497, "")</f>
        <v/>
      </c>
      <c r="S4505" s="14" t="e">
        <f t="shared" si="73"/>
        <v>#VALUE!</v>
      </c>
      <c r="T4505" s="14"/>
      <c r="U4505" s="14"/>
      <c r="V4505" s="14"/>
      <c r="W4505" s="14"/>
      <c r="X4505" s="14"/>
      <c r="Y4505" s="14"/>
      <c r="Z4505" s="14"/>
      <c r="AA4505" s="14"/>
      <c r="AB4505" s="14"/>
      <c r="AC4505" s="14"/>
      <c r="AD4505" s="14"/>
      <c r="AE4505" s="14"/>
      <c r="AF4505" s="14"/>
      <c r="AG4505" s="14"/>
      <c r="AH4505" s="14"/>
      <c r="AI4505" s="14"/>
      <c r="AJ4505" s="14"/>
      <c r="AK4505" s="14"/>
      <c r="AL4505" s="14"/>
    </row>
    <row r="4506" spans="1:38">
      <c r="A4506" s="14"/>
      <c r="B4506" s="14"/>
      <c r="C4506" s="14"/>
      <c r="D4506" s="14"/>
      <c r="E4506" s="14"/>
      <c r="F4506" s="14"/>
      <c r="G4506" s="14"/>
      <c r="H4506" s="14"/>
      <c r="I4506" s="14"/>
      <c r="J4506" s="14"/>
      <c r="K4506" s="14"/>
      <c r="L4506" s="14"/>
      <c r="M4506" s="14"/>
      <c r="N4506" s="14"/>
      <c r="O4506" s="14"/>
      <c r="Q4506" s="14" t="str">
        <f>IF(moras!H4498="SI", moras!C4498, "")</f>
        <v/>
      </c>
      <c r="R4506" s="14">
        <f>IF(moras!H4498="NO", moras!C4498, "")</f>
        <v>779424.25</v>
      </c>
      <c r="S4506" s="14">
        <f t="shared" si="73"/>
        <v>-779424.25</v>
      </c>
      <c r="T4506" s="14"/>
      <c r="U4506" s="14"/>
      <c r="V4506" s="14"/>
      <c r="W4506" s="14"/>
      <c r="X4506" s="14"/>
      <c r="Y4506" s="14"/>
      <c r="Z4506" s="14"/>
      <c r="AA4506" s="14"/>
      <c r="AB4506" s="14"/>
      <c r="AC4506" s="14"/>
      <c r="AD4506" s="14"/>
      <c r="AE4506" s="14"/>
      <c r="AF4506" s="14"/>
      <c r="AG4506" s="14"/>
      <c r="AH4506" s="14"/>
      <c r="AI4506" s="14"/>
      <c r="AJ4506" s="14"/>
      <c r="AK4506" s="14"/>
      <c r="AL4506" s="14"/>
    </row>
    <row r="4507" spans="1:38">
      <c r="A4507" s="14"/>
      <c r="B4507" s="14"/>
      <c r="C4507" s="14"/>
      <c r="D4507" s="14"/>
      <c r="E4507" s="14"/>
      <c r="F4507" s="14"/>
      <c r="G4507" s="14"/>
      <c r="H4507" s="14"/>
      <c r="I4507" s="14"/>
      <c r="J4507" s="14"/>
      <c r="K4507" s="14"/>
      <c r="L4507" s="14"/>
      <c r="M4507" s="14"/>
      <c r="N4507" s="14"/>
      <c r="O4507" s="14"/>
      <c r="Q4507" s="14" t="str">
        <f>IF(moras!H4499="SI", moras!C4499, "")</f>
        <v/>
      </c>
      <c r="R4507" s="14">
        <f>IF(moras!H4499="NO", moras!C4499, "")</f>
        <v>535842.93000000005</v>
      </c>
      <c r="S4507" s="14">
        <f t="shared" si="73"/>
        <v>-535842.93000000005</v>
      </c>
      <c r="T4507" s="14"/>
      <c r="U4507" s="14"/>
      <c r="V4507" s="14"/>
      <c r="W4507" s="14"/>
      <c r="X4507" s="14"/>
      <c r="Y4507" s="14"/>
      <c r="Z4507" s="14"/>
      <c r="AA4507" s="14"/>
      <c r="AB4507" s="14"/>
      <c r="AC4507" s="14"/>
      <c r="AD4507" s="14"/>
      <c r="AE4507" s="14"/>
      <c r="AF4507" s="14"/>
      <c r="AG4507" s="14"/>
      <c r="AH4507" s="14"/>
      <c r="AI4507" s="14"/>
      <c r="AJ4507" s="14"/>
      <c r="AK4507" s="14"/>
      <c r="AL4507" s="14"/>
    </row>
    <row r="4508" spans="1:38">
      <c r="A4508" s="14"/>
      <c r="B4508" s="14"/>
      <c r="C4508" s="14"/>
      <c r="D4508" s="14"/>
      <c r="E4508" s="14"/>
      <c r="F4508" s="14"/>
      <c r="G4508" s="14"/>
      <c r="H4508" s="14"/>
      <c r="I4508" s="14"/>
      <c r="J4508" s="14"/>
      <c r="K4508" s="14"/>
      <c r="L4508" s="14"/>
      <c r="M4508" s="14"/>
      <c r="N4508" s="14"/>
      <c r="O4508" s="14"/>
      <c r="Q4508" s="14" t="str">
        <f>IF(moras!H4500="SI", moras!C4500, "")</f>
        <v/>
      </c>
      <c r="R4508" s="14">
        <f>IF(moras!H4500="NO", moras!C4500, "")</f>
        <v>400000</v>
      </c>
      <c r="S4508" s="14">
        <f t="shared" si="73"/>
        <v>-400000</v>
      </c>
      <c r="T4508" s="14"/>
      <c r="U4508" s="14"/>
      <c r="V4508" s="14"/>
      <c r="W4508" s="14"/>
      <c r="X4508" s="14"/>
      <c r="Y4508" s="14"/>
      <c r="Z4508" s="14"/>
      <c r="AA4508" s="14"/>
      <c r="AB4508" s="14"/>
      <c r="AC4508" s="14"/>
      <c r="AD4508" s="14"/>
      <c r="AE4508" s="14"/>
      <c r="AF4508" s="14"/>
      <c r="AG4508" s="14"/>
      <c r="AH4508" s="14"/>
      <c r="AI4508" s="14"/>
      <c r="AJ4508" s="14"/>
      <c r="AK4508" s="14"/>
      <c r="AL4508" s="14"/>
    </row>
    <row r="4509" spans="1:38">
      <c r="A4509" s="14"/>
      <c r="B4509" s="14"/>
      <c r="C4509" s="14"/>
      <c r="D4509" s="14"/>
      <c r="E4509" s="14"/>
      <c r="F4509" s="14"/>
      <c r="G4509" s="14"/>
      <c r="H4509" s="14"/>
      <c r="I4509" s="14"/>
      <c r="J4509" s="14"/>
      <c r="K4509" s="14"/>
      <c r="L4509" s="14"/>
      <c r="M4509" s="14"/>
      <c r="N4509" s="14"/>
      <c r="O4509" s="14"/>
      <c r="Q4509" s="14" t="str">
        <f>IF(moras!H4501="SI", moras!C4501, "")</f>
        <v/>
      </c>
      <c r="R4509" s="14">
        <f>IF(moras!H4501="NO", moras!C4501, "")</f>
        <v>639148</v>
      </c>
      <c r="S4509" s="14">
        <f t="shared" si="73"/>
        <v>-639148</v>
      </c>
      <c r="T4509" s="14"/>
      <c r="U4509" s="14"/>
      <c r="V4509" s="14"/>
      <c r="W4509" s="14"/>
      <c r="X4509" s="14"/>
      <c r="Y4509" s="14"/>
      <c r="Z4509" s="14"/>
      <c r="AA4509" s="14"/>
      <c r="AB4509" s="14"/>
      <c r="AC4509" s="14"/>
      <c r="AD4509" s="14"/>
      <c r="AE4509" s="14"/>
      <c r="AF4509" s="14"/>
      <c r="AG4509" s="14"/>
      <c r="AH4509" s="14"/>
      <c r="AI4509" s="14"/>
      <c r="AJ4509" s="14"/>
      <c r="AK4509" s="14"/>
      <c r="AL4509" s="14"/>
    </row>
    <row r="4510" spans="1:38">
      <c r="A4510" s="14"/>
      <c r="B4510" s="14"/>
      <c r="C4510" s="14"/>
      <c r="D4510" s="14"/>
      <c r="E4510" s="14"/>
      <c r="F4510" s="14"/>
      <c r="G4510" s="14"/>
      <c r="H4510" s="14"/>
      <c r="I4510" s="14"/>
      <c r="J4510" s="14"/>
      <c r="K4510" s="14"/>
      <c r="L4510" s="14"/>
      <c r="M4510" s="14"/>
      <c r="N4510" s="14"/>
      <c r="O4510" s="14"/>
      <c r="Q4510" s="14">
        <f>IF(moras!H4502="SI", moras!C4502, "")</f>
        <v>404459</v>
      </c>
      <c r="R4510" s="14" t="str">
        <f>IF(moras!H4502="NO", moras!C4502, "")</f>
        <v/>
      </c>
      <c r="S4510" s="14" t="e">
        <f t="shared" si="73"/>
        <v>#VALUE!</v>
      </c>
      <c r="T4510" s="14"/>
      <c r="U4510" s="14"/>
      <c r="V4510" s="14"/>
      <c r="W4510" s="14"/>
      <c r="X4510" s="14"/>
      <c r="Y4510" s="14"/>
      <c r="Z4510" s="14"/>
      <c r="AA4510" s="14"/>
      <c r="AB4510" s="14"/>
      <c r="AC4510" s="14"/>
      <c r="AD4510" s="14"/>
      <c r="AE4510" s="14"/>
      <c r="AF4510" s="14"/>
      <c r="AG4510" s="14"/>
      <c r="AH4510" s="14"/>
      <c r="AI4510" s="14"/>
      <c r="AJ4510" s="14"/>
      <c r="AK4510" s="14"/>
      <c r="AL4510" s="14"/>
    </row>
    <row r="4511" spans="1:38">
      <c r="A4511" s="14"/>
      <c r="B4511" s="14"/>
      <c r="C4511" s="14"/>
      <c r="D4511" s="14"/>
      <c r="E4511" s="14"/>
      <c r="F4511" s="14"/>
      <c r="G4511" s="14"/>
      <c r="H4511" s="14"/>
      <c r="I4511" s="14"/>
      <c r="J4511" s="14"/>
      <c r="K4511" s="14"/>
      <c r="L4511" s="14"/>
      <c r="M4511" s="14"/>
      <c r="N4511" s="14"/>
      <c r="O4511" s="14"/>
      <c r="Q4511" s="14" t="str">
        <f>IF(moras!H4503="SI", moras!C4503, "")</f>
        <v/>
      </c>
      <c r="R4511" s="14">
        <f>IF(moras!H4503="NO", moras!C4503, "")</f>
        <v>333320</v>
      </c>
      <c r="S4511" s="14">
        <f t="shared" si="73"/>
        <v>-333320</v>
      </c>
      <c r="T4511" s="14"/>
      <c r="U4511" s="14"/>
      <c r="V4511" s="14"/>
      <c r="W4511" s="14"/>
      <c r="X4511" s="14"/>
      <c r="Y4511" s="14"/>
      <c r="Z4511" s="14"/>
      <c r="AA4511" s="14"/>
      <c r="AB4511" s="14"/>
      <c r="AC4511" s="14"/>
      <c r="AD4511" s="14"/>
      <c r="AE4511" s="14"/>
      <c r="AF4511" s="14"/>
      <c r="AG4511" s="14"/>
      <c r="AH4511" s="14"/>
      <c r="AI4511" s="14"/>
      <c r="AJ4511" s="14"/>
      <c r="AK4511" s="14"/>
      <c r="AL4511" s="14"/>
    </row>
    <row r="4512" spans="1:38">
      <c r="A4512" s="14"/>
      <c r="B4512" s="14"/>
      <c r="C4512" s="14"/>
      <c r="D4512" s="14"/>
      <c r="E4512" s="14"/>
      <c r="F4512" s="14"/>
      <c r="G4512" s="14"/>
      <c r="H4512" s="14"/>
      <c r="I4512" s="14"/>
      <c r="J4512" s="14"/>
      <c r="K4512" s="14"/>
      <c r="L4512" s="14"/>
      <c r="M4512" s="14"/>
      <c r="N4512" s="14"/>
      <c r="O4512" s="14"/>
      <c r="Q4512" s="14" t="str">
        <f>IF(moras!H4504="SI", moras!C4504, "")</f>
        <v/>
      </c>
      <c r="R4512" s="14">
        <f>IF(moras!H4504="NO", moras!C4504, "")</f>
        <v>452198.21</v>
      </c>
      <c r="S4512" s="14">
        <f t="shared" si="73"/>
        <v>-452198.21</v>
      </c>
      <c r="T4512" s="14"/>
      <c r="U4512" s="14"/>
      <c r="V4512" s="14"/>
      <c r="W4512" s="14"/>
      <c r="X4512" s="14"/>
      <c r="Y4512" s="14"/>
      <c r="Z4512" s="14"/>
      <c r="AA4512" s="14"/>
      <c r="AB4512" s="14"/>
      <c r="AC4512" s="14"/>
      <c r="AD4512" s="14"/>
      <c r="AE4512" s="14"/>
      <c r="AF4512" s="14"/>
      <c r="AG4512" s="14"/>
      <c r="AH4512" s="14"/>
      <c r="AI4512" s="14"/>
      <c r="AJ4512" s="14"/>
      <c r="AK4512" s="14"/>
      <c r="AL4512" s="14"/>
    </row>
    <row r="4513" spans="1:38">
      <c r="A4513" s="14"/>
      <c r="B4513" s="14"/>
      <c r="C4513" s="14"/>
      <c r="D4513" s="14"/>
      <c r="E4513" s="14"/>
      <c r="F4513" s="14"/>
      <c r="G4513" s="14"/>
      <c r="H4513" s="14"/>
      <c r="I4513" s="14"/>
      <c r="J4513" s="14"/>
      <c r="K4513" s="14"/>
      <c r="L4513" s="14"/>
      <c r="M4513" s="14"/>
      <c r="N4513" s="14"/>
      <c r="O4513" s="14"/>
      <c r="Q4513" s="14" t="str">
        <f>IF(moras!H4505="SI", moras!C4505, "")</f>
        <v/>
      </c>
      <c r="R4513" s="14">
        <f>IF(moras!H4505="NO", moras!C4505, "")</f>
        <v>1260076.52</v>
      </c>
      <c r="S4513" s="14">
        <f t="shared" si="73"/>
        <v>-1260076.52</v>
      </c>
      <c r="T4513" s="14"/>
      <c r="U4513" s="14"/>
      <c r="V4513" s="14"/>
      <c r="W4513" s="14"/>
      <c r="X4513" s="14"/>
      <c r="Y4513" s="14"/>
      <c r="Z4513" s="14"/>
      <c r="AA4513" s="14"/>
      <c r="AB4513" s="14"/>
      <c r="AC4513" s="14"/>
      <c r="AD4513" s="14"/>
      <c r="AE4513" s="14"/>
      <c r="AF4513" s="14"/>
      <c r="AG4513" s="14"/>
      <c r="AH4513" s="14"/>
      <c r="AI4513" s="14"/>
      <c r="AJ4513" s="14"/>
      <c r="AK4513" s="14"/>
      <c r="AL4513" s="14"/>
    </row>
    <row r="4514" spans="1:38">
      <c r="A4514" s="14"/>
      <c r="B4514" s="14"/>
      <c r="C4514" s="14"/>
      <c r="D4514" s="14"/>
      <c r="E4514" s="14"/>
      <c r="F4514" s="14"/>
      <c r="G4514" s="14"/>
      <c r="H4514" s="14"/>
      <c r="I4514" s="14"/>
      <c r="J4514" s="14"/>
      <c r="K4514" s="14"/>
      <c r="L4514" s="14"/>
      <c r="M4514" s="14"/>
      <c r="N4514" s="14"/>
      <c r="O4514" s="14"/>
      <c r="Q4514" s="14" t="str">
        <f>IF(moras!H4506="SI", moras!C4506, "")</f>
        <v/>
      </c>
      <c r="R4514" s="14">
        <f>IF(moras!H4506="NO", moras!C4506, "")</f>
        <v>1045500</v>
      </c>
      <c r="S4514" s="14">
        <f t="shared" si="73"/>
        <v>-1045500</v>
      </c>
      <c r="T4514" s="14"/>
      <c r="U4514" s="14"/>
      <c r="V4514" s="14"/>
      <c r="W4514" s="14"/>
      <c r="X4514" s="14"/>
      <c r="Y4514" s="14"/>
      <c r="Z4514" s="14"/>
      <c r="AA4514" s="14"/>
      <c r="AB4514" s="14"/>
      <c r="AC4514" s="14"/>
      <c r="AD4514" s="14"/>
      <c r="AE4514" s="14"/>
      <c r="AF4514" s="14"/>
      <c r="AG4514" s="14"/>
      <c r="AH4514" s="14"/>
      <c r="AI4514" s="14"/>
      <c r="AJ4514" s="14"/>
      <c r="AK4514" s="14"/>
      <c r="AL4514" s="14"/>
    </row>
    <row r="4515" spans="1:38">
      <c r="A4515" s="14"/>
      <c r="B4515" s="14"/>
      <c r="C4515" s="14"/>
      <c r="D4515" s="14"/>
      <c r="E4515" s="14"/>
      <c r="F4515" s="14"/>
      <c r="G4515" s="14"/>
      <c r="H4515" s="14"/>
      <c r="I4515" s="14"/>
      <c r="J4515" s="14"/>
      <c r="K4515" s="14"/>
      <c r="L4515" s="14"/>
      <c r="M4515" s="14"/>
      <c r="N4515" s="14"/>
      <c r="O4515" s="14"/>
      <c r="Q4515" s="14" t="str">
        <f>IF(moras!H4507="SI", moras!C4507, "")</f>
        <v/>
      </c>
      <c r="R4515" s="14">
        <f>IF(moras!H4507="NO", moras!C4507, "")</f>
        <v>1084830.8400000001</v>
      </c>
      <c r="S4515" s="14">
        <f t="shared" si="73"/>
        <v>-1084830.8400000001</v>
      </c>
      <c r="T4515" s="14"/>
      <c r="U4515" s="14"/>
      <c r="V4515" s="14"/>
      <c r="W4515" s="14"/>
      <c r="X4515" s="14"/>
      <c r="Y4515" s="14"/>
      <c r="Z4515" s="14"/>
      <c r="AA4515" s="14"/>
      <c r="AB4515" s="14"/>
      <c r="AC4515" s="14"/>
      <c r="AD4515" s="14"/>
      <c r="AE4515" s="14"/>
      <c r="AF4515" s="14"/>
      <c r="AG4515" s="14"/>
      <c r="AH4515" s="14"/>
      <c r="AI4515" s="14"/>
      <c r="AJ4515" s="14"/>
      <c r="AK4515" s="14"/>
      <c r="AL4515" s="14"/>
    </row>
    <row r="4516" spans="1:38">
      <c r="A4516" s="14"/>
      <c r="B4516" s="14"/>
      <c r="C4516" s="14"/>
      <c r="D4516" s="14"/>
      <c r="E4516" s="14"/>
      <c r="F4516" s="14"/>
      <c r="G4516" s="14"/>
      <c r="H4516" s="14"/>
      <c r="I4516" s="14"/>
      <c r="J4516" s="14"/>
      <c r="K4516" s="14"/>
      <c r="L4516" s="14"/>
      <c r="M4516" s="14"/>
      <c r="N4516" s="14"/>
      <c r="O4516" s="14"/>
      <c r="Q4516" s="14" t="str">
        <f>IF(moras!H4508="SI", moras!C4508, "")</f>
        <v/>
      </c>
      <c r="R4516" s="14">
        <f>IF(moras!H4508="NO", moras!C4508, "")</f>
        <v>322474</v>
      </c>
      <c r="S4516" s="14">
        <f t="shared" si="73"/>
        <v>-322474</v>
      </c>
      <c r="T4516" s="14"/>
      <c r="U4516" s="14"/>
      <c r="V4516" s="14"/>
      <c r="W4516" s="14"/>
      <c r="X4516" s="14"/>
      <c r="Y4516" s="14"/>
      <c r="Z4516" s="14"/>
      <c r="AA4516" s="14"/>
      <c r="AB4516" s="14"/>
      <c r="AC4516" s="14"/>
      <c r="AD4516" s="14"/>
      <c r="AE4516" s="14"/>
      <c r="AF4516" s="14"/>
      <c r="AG4516" s="14"/>
      <c r="AH4516" s="14"/>
      <c r="AI4516" s="14"/>
      <c r="AJ4516" s="14"/>
      <c r="AK4516" s="14"/>
      <c r="AL4516" s="14"/>
    </row>
    <row r="4517" spans="1:38">
      <c r="A4517" s="14"/>
      <c r="B4517" s="14"/>
      <c r="C4517" s="14"/>
      <c r="D4517" s="14"/>
      <c r="E4517" s="14"/>
      <c r="F4517" s="14"/>
      <c r="G4517" s="14"/>
      <c r="H4517" s="14"/>
      <c r="I4517" s="14"/>
      <c r="J4517" s="14"/>
      <c r="K4517" s="14"/>
      <c r="L4517" s="14"/>
      <c r="M4517" s="14"/>
      <c r="N4517" s="14"/>
      <c r="O4517" s="14"/>
      <c r="Q4517" s="14">
        <f>IF(moras!H4509="SI", moras!C4509, "")</f>
        <v>400000</v>
      </c>
      <c r="R4517" s="14" t="str">
        <f>IF(moras!H4509="NO", moras!C4509, "")</f>
        <v/>
      </c>
      <c r="S4517" s="14" t="e">
        <f t="shared" si="73"/>
        <v>#VALUE!</v>
      </c>
      <c r="T4517" s="14"/>
      <c r="U4517" s="14"/>
      <c r="V4517" s="14"/>
      <c r="W4517" s="14"/>
      <c r="X4517" s="14"/>
      <c r="Y4517" s="14"/>
      <c r="Z4517" s="14"/>
      <c r="AA4517" s="14"/>
      <c r="AB4517" s="14"/>
      <c r="AC4517" s="14"/>
      <c r="AD4517" s="14"/>
      <c r="AE4517" s="14"/>
      <c r="AF4517" s="14"/>
      <c r="AG4517" s="14"/>
      <c r="AH4517" s="14"/>
      <c r="AI4517" s="14"/>
      <c r="AJ4517" s="14"/>
      <c r="AK4517" s="14"/>
      <c r="AL4517" s="14"/>
    </row>
    <row r="4518" spans="1:38">
      <c r="A4518" s="14"/>
      <c r="B4518" s="14"/>
      <c r="C4518" s="14"/>
      <c r="D4518" s="14"/>
      <c r="E4518" s="14"/>
      <c r="F4518" s="14"/>
      <c r="G4518" s="14"/>
      <c r="H4518" s="14"/>
      <c r="I4518" s="14"/>
      <c r="J4518" s="14"/>
      <c r="K4518" s="14"/>
      <c r="L4518" s="14"/>
      <c r="M4518" s="14"/>
      <c r="N4518" s="14"/>
      <c r="O4518" s="14"/>
      <c r="Q4518" s="14" t="str">
        <f>IF(moras!H4510="SI", moras!C4510, "")</f>
        <v/>
      </c>
      <c r="R4518" s="14">
        <f>IF(moras!H4510="NO", moras!C4510, "")</f>
        <v>549600</v>
      </c>
      <c r="S4518" s="14">
        <f t="shared" si="73"/>
        <v>-549600</v>
      </c>
      <c r="T4518" s="14"/>
      <c r="U4518" s="14"/>
      <c r="V4518" s="14"/>
      <c r="W4518" s="14"/>
      <c r="X4518" s="14"/>
      <c r="Y4518" s="14"/>
      <c r="Z4518" s="14"/>
      <c r="AA4518" s="14"/>
      <c r="AB4518" s="14"/>
      <c r="AC4518" s="14"/>
      <c r="AD4518" s="14"/>
      <c r="AE4518" s="14"/>
      <c r="AF4518" s="14"/>
      <c r="AG4518" s="14"/>
      <c r="AH4518" s="14"/>
      <c r="AI4518" s="14"/>
      <c r="AJ4518" s="14"/>
      <c r="AK4518" s="14"/>
      <c r="AL4518" s="14"/>
    </row>
    <row r="4519" spans="1:38">
      <c r="A4519" s="14"/>
      <c r="B4519" s="14"/>
      <c r="C4519" s="14"/>
      <c r="D4519" s="14"/>
      <c r="E4519" s="14"/>
      <c r="F4519" s="14"/>
      <c r="G4519" s="14"/>
      <c r="H4519" s="14"/>
      <c r="I4519" s="14"/>
      <c r="J4519" s="14"/>
      <c r="K4519" s="14"/>
      <c r="L4519" s="14"/>
      <c r="M4519" s="14"/>
      <c r="N4519" s="14"/>
      <c r="O4519" s="14"/>
      <c r="Q4519" s="14">
        <f>IF(moras!H4511="SI", moras!C4511, "")</f>
        <v>280000</v>
      </c>
      <c r="R4519" s="14" t="str">
        <f>IF(moras!H4511="NO", moras!C4511, "")</f>
        <v/>
      </c>
      <c r="S4519" s="14" t="e">
        <f t="shared" si="73"/>
        <v>#VALUE!</v>
      </c>
      <c r="T4519" s="14"/>
      <c r="U4519" s="14"/>
      <c r="V4519" s="14"/>
      <c r="W4519" s="14"/>
      <c r="X4519" s="14"/>
      <c r="Y4519" s="14"/>
      <c r="Z4519" s="14"/>
      <c r="AA4519" s="14"/>
      <c r="AB4519" s="14"/>
      <c r="AC4519" s="14"/>
      <c r="AD4519" s="14"/>
      <c r="AE4519" s="14"/>
      <c r="AF4519" s="14"/>
      <c r="AG4519" s="14"/>
      <c r="AH4519" s="14"/>
      <c r="AI4519" s="14"/>
      <c r="AJ4519" s="14"/>
      <c r="AK4519" s="14"/>
      <c r="AL4519" s="14"/>
    </row>
    <row r="4520" spans="1:38">
      <c r="A4520" s="14"/>
      <c r="B4520" s="14"/>
      <c r="C4520" s="14"/>
      <c r="D4520" s="14"/>
      <c r="E4520" s="14"/>
      <c r="F4520" s="14"/>
      <c r="G4520" s="14"/>
      <c r="H4520" s="14"/>
      <c r="I4520" s="14"/>
      <c r="J4520" s="14"/>
      <c r="K4520" s="14"/>
      <c r="L4520" s="14"/>
      <c r="M4520" s="14"/>
      <c r="N4520" s="14"/>
      <c r="O4520" s="14"/>
      <c r="Q4520" s="14" t="str">
        <f>IF(moras!H4512="SI", moras!C4512, "")</f>
        <v/>
      </c>
      <c r="R4520" s="14">
        <f>IF(moras!H4512="NO", moras!C4512, "")</f>
        <v>114474</v>
      </c>
      <c r="S4520" s="14">
        <f t="shared" si="73"/>
        <v>-114474</v>
      </c>
      <c r="T4520" s="14"/>
      <c r="U4520" s="14"/>
      <c r="V4520" s="14"/>
      <c r="W4520" s="14"/>
      <c r="X4520" s="14"/>
      <c r="Y4520" s="14"/>
      <c r="Z4520" s="14"/>
      <c r="AA4520" s="14"/>
      <c r="AB4520" s="14"/>
      <c r="AC4520" s="14"/>
      <c r="AD4520" s="14"/>
      <c r="AE4520" s="14"/>
      <c r="AF4520" s="14"/>
      <c r="AG4520" s="14"/>
      <c r="AH4520" s="14"/>
      <c r="AI4520" s="14"/>
      <c r="AJ4520" s="14"/>
      <c r="AK4520" s="14"/>
      <c r="AL4520" s="14"/>
    </row>
    <row r="4521" spans="1:38">
      <c r="A4521" s="14"/>
      <c r="B4521" s="14"/>
      <c r="C4521" s="14"/>
      <c r="D4521" s="14"/>
      <c r="E4521" s="14"/>
      <c r="F4521" s="14"/>
      <c r="G4521" s="14"/>
      <c r="H4521" s="14"/>
      <c r="I4521" s="14"/>
      <c r="J4521" s="14"/>
      <c r="K4521" s="14"/>
      <c r="L4521" s="14"/>
      <c r="M4521" s="14"/>
      <c r="N4521" s="14"/>
      <c r="O4521" s="14"/>
      <c r="Q4521" s="14" t="str">
        <f>IF(moras!H4513="SI", moras!C4513, "")</f>
        <v/>
      </c>
      <c r="R4521" s="14">
        <f>IF(moras!H4513="NO", moras!C4513, "")</f>
        <v>321509.09000000003</v>
      </c>
      <c r="S4521" s="14">
        <f t="shared" si="73"/>
        <v>-321509.09000000003</v>
      </c>
      <c r="T4521" s="14"/>
      <c r="U4521" s="14"/>
      <c r="V4521" s="14"/>
      <c r="W4521" s="14"/>
      <c r="X4521" s="14"/>
      <c r="Y4521" s="14"/>
      <c r="Z4521" s="14"/>
      <c r="AA4521" s="14"/>
      <c r="AB4521" s="14"/>
      <c r="AC4521" s="14"/>
      <c r="AD4521" s="14"/>
      <c r="AE4521" s="14"/>
      <c r="AF4521" s="14"/>
      <c r="AG4521" s="14"/>
      <c r="AH4521" s="14"/>
      <c r="AI4521" s="14"/>
      <c r="AJ4521" s="14"/>
      <c r="AK4521" s="14"/>
      <c r="AL4521" s="14"/>
    </row>
    <row r="4522" spans="1:38">
      <c r="A4522" s="14"/>
      <c r="B4522" s="14"/>
      <c r="C4522" s="14"/>
      <c r="D4522" s="14"/>
      <c r="E4522" s="14"/>
      <c r="F4522" s="14"/>
      <c r="G4522" s="14"/>
      <c r="H4522" s="14"/>
      <c r="I4522" s="14"/>
      <c r="J4522" s="14"/>
      <c r="K4522" s="14"/>
      <c r="L4522" s="14"/>
      <c r="M4522" s="14"/>
      <c r="N4522" s="14"/>
      <c r="O4522" s="14"/>
      <c r="Q4522" s="14" t="str">
        <f>IF(moras!H4514="SI", moras!C4514, "")</f>
        <v/>
      </c>
      <c r="R4522" s="14">
        <f>IF(moras!H4514="NO", moras!C4514, "")</f>
        <v>438418.45</v>
      </c>
      <c r="S4522" s="14">
        <f t="shared" si="73"/>
        <v>-438418.45</v>
      </c>
      <c r="T4522" s="14"/>
      <c r="U4522" s="14"/>
      <c r="V4522" s="14"/>
      <c r="W4522" s="14"/>
      <c r="X4522" s="14"/>
      <c r="Y4522" s="14"/>
      <c r="Z4522" s="14"/>
      <c r="AA4522" s="14"/>
      <c r="AB4522" s="14"/>
      <c r="AC4522" s="14"/>
      <c r="AD4522" s="14"/>
      <c r="AE4522" s="14"/>
      <c r="AF4522" s="14"/>
      <c r="AG4522" s="14"/>
      <c r="AH4522" s="14"/>
      <c r="AI4522" s="14"/>
      <c r="AJ4522" s="14"/>
      <c r="AK4522" s="14"/>
      <c r="AL4522" s="14"/>
    </row>
    <row r="4523" spans="1:38">
      <c r="A4523" s="14"/>
      <c r="B4523" s="14"/>
      <c r="C4523" s="14"/>
      <c r="D4523" s="14"/>
      <c r="E4523" s="14"/>
      <c r="F4523" s="14"/>
      <c r="G4523" s="14"/>
      <c r="H4523" s="14"/>
      <c r="I4523" s="14"/>
      <c r="J4523" s="14"/>
      <c r="K4523" s="14"/>
      <c r="L4523" s="14"/>
      <c r="M4523" s="14"/>
      <c r="N4523" s="14"/>
      <c r="O4523" s="14"/>
      <c r="Q4523" s="14">
        <f>IF(moras!H4515="SI", moras!C4515, "")</f>
        <v>617575</v>
      </c>
      <c r="R4523" s="14" t="str">
        <f>IF(moras!H4515="NO", moras!C4515, "")</f>
        <v/>
      </c>
      <c r="S4523" s="14" t="e">
        <f t="shared" si="73"/>
        <v>#VALUE!</v>
      </c>
      <c r="T4523" s="14"/>
      <c r="U4523" s="14"/>
      <c r="V4523" s="14"/>
      <c r="W4523" s="14"/>
      <c r="X4523" s="14"/>
      <c r="Y4523" s="14"/>
      <c r="Z4523" s="14"/>
      <c r="AA4523" s="14"/>
      <c r="AB4523" s="14"/>
      <c r="AC4523" s="14"/>
      <c r="AD4523" s="14"/>
      <c r="AE4523" s="14"/>
      <c r="AF4523" s="14"/>
      <c r="AG4523" s="14"/>
      <c r="AH4523" s="14"/>
      <c r="AI4523" s="14"/>
      <c r="AJ4523" s="14"/>
      <c r="AK4523" s="14"/>
      <c r="AL4523" s="14"/>
    </row>
    <row r="4524" spans="1:38">
      <c r="A4524" s="14"/>
      <c r="B4524" s="14"/>
      <c r="C4524" s="14"/>
      <c r="D4524" s="14"/>
      <c r="E4524" s="14"/>
      <c r="F4524" s="14"/>
      <c r="G4524" s="14"/>
      <c r="H4524" s="14"/>
      <c r="I4524" s="14"/>
      <c r="J4524" s="14"/>
      <c r="K4524" s="14"/>
      <c r="L4524" s="14"/>
      <c r="M4524" s="14"/>
      <c r="N4524" s="14"/>
      <c r="O4524" s="14"/>
      <c r="Q4524" s="14" t="str">
        <f>IF(moras!H4516="SI", moras!C4516, "")</f>
        <v/>
      </c>
      <c r="R4524" s="14">
        <f>IF(moras!H4516="NO", moras!C4516, "")</f>
        <v>542628</v>
      </c>
      <c r="S4524" s="14">
        <f t="shared" si="73"/>
        <v>-542628</v>
      </c>
      <c r="T4524" s="14"/>
      <c r="U4524" s="14"/>
      <c r="V4524" s="14"/>
      <c r="W4524" s="14"/>
      <c r="X4524" s="14"/>
      <c r="Y4524" s="14"/>
      <c r="Z4524" s="14"/>
      <c r="AA4524" s="14"/>
      <c r="AB4524" s="14"/>
      <c r="AC4524" s="14"/>
      <c r="AD4524" s="14"/>
      <c r="AE4524" s="14"/>
      <c r="AF4524" s="14"/>
      <c r="AG4524" s="14"/>
      <c r="AH4524" s="14"/>
      <c r="AI4524" s="14"/>
      <c r="AJ4524" s="14"/>
      <c r="AK4524" s="14"/>
      <c r="AL4524" s="14"/>
    </row>
    <row r="4525" spans="1:38">
      <c r="A4525" s="14"/>
      <c r="B4525" s="14"/>
      <c r="C4525" s="14"/>
      <c r="D4525" s="14"/>
      <c r="E4525" s="14"/>
      <c r="F4525" s="14"/>
      <c r="G4525" s="14"/>
      <c r="H4525" s="14"/>
      <c r="I4525" s="14"/>
      <c r="J4525" s="14"/>
      <c r="K4525" s="14"/>
      <c r="L4525" s="14"/>
      <c r="M4525" s="14"/>
      <c r="N4525" s="14"/>
      <c r="O4525" s="14"/>
      <c r="Q4525" s="14" t="str">
        <f>IF(moras!H4517="SI", moras!C4517, "")</f>
        <v/>
      </c>
      <c r="R4525" s="14">
        <f>IF(moras!H4517="NO", moras!C4517, "")</f>
        <v>319070.05</v>
      </c>
      <c r="S4525" s="14">
        <f t="shared" si="73"/>
        <v>-319070.05</v>
      </c>
      <c r="T4525" s="14"/>
      <c r="U4525" s="14"/>
      <c r="V4525" s="14"/>
      <c r="W4525" s="14"/>
      <c r="X4525" s="14"/>
      <c r="Y4525" s="14"/>
      <c r="Z4525" s="14"/>
      <c r="AA4525" s="14"/>
      <c r="AB4525" s="14"/>
      <c r="AC4525" s="14"/>
      <c r="AD4525" s="14"/>
      <c r="AE4525" s="14"/>
      <c r="AF4525" s="14"/>
      <c r="AG4525" s="14"/>
      <c r="AH4525" s="14"/>
      <c r="AI4525" s="14"/>
      <c r="AJ4525" s="14"/>
      <c r="AK4525" s="14"/>
      <c r="AL4525" s="14"/>
    </row>
    <row r="4526" spans="1:38">
      <c r="A4526" s="14"/>
      <c r="B4526" s="14"/>
      <c r="C4526" s="14"/>
      <c r="D4526" s="14"/>
      <c r="E4526" s="14"/>
      <c r="F4526" s="14"/>
      <c r="G4526" s="14"/>
      <c r="H4526" s="14"/>
      <c r="I4526" s="14"/>
      <c r="J4526" s="14"/>
      <c r="K4526" s="14"/>
      <c r="L4526" s="14"/>
      <c r="M4526" s="14"/>
      <c r="N4526" s="14"/>
      <c r="O4526" s="14"/>
      <c r="Q4526" s="14">
        <f>IF(moras!H4518="SI", moras!C4518, "")</f>
        <v>440000</v>
      </c>
      <c r="R4526" s="14" t="str">
        <f>IF(moras!H4518="NO", moras!C4518, "")</f>
        <v/>
      </c>
      <c r="S4526" s="14" t="e">
        <f t="shared" si="73"/>
        <v>#VALUE!</v>
      </c>
      <c r="T4526" s="14"/>
      <c r="U4526" s="14"/>
      <c r="V4526" s="14"/>
      <c r="W4526" s="14"/>
      <c r="X4526" s="14"/>
      <c r="Y4526" s="14"/>
      <c r="Z4526" s="14"/>
      <c r="AA4526" s="14"/>
      <c r="AB4526" s="14"/>
      <c r="AC4526" s="14"/>
      <c r="AD4526" s="14"/>
      <c r="AE4526" s="14"/>
      <c r="AF4526" s="14"/>
      <c r="AG4526" s="14"/>
      <c r="AH4526" s="14"/>
      <c r="AI4526" s="14"/>
      <c r="AJ4526" s="14"/>
      <c r="AK4526" s="14"/>
      <c r="AL4526" s="14"/>
    </row>
    <row r="4527" spans="1:38">
      <c r="A4527" s="14"/>
      <c r="B4527" s="14"/>
      <c r="C4527" s="14"/>
      <c r="D4527" s="14"/>
      <c r="E4527" s="14"/>
      <c r="F4527" s="14"/>
      <c r="G4527" s="14"/>
      <c r="H4527" s="14"/>
      <c r="I4527" s="14"/>
      <c r="J4527" s="14"/>
      <c r="K4527" s="14"/>
      <c r="L4527" s="14"/>
      <c r="M4527" s="14"/>
      <c r="N4527" s="14"/>
      <c r="O4527" s="14"/>
      <c r="Q4527" s="14" t="str">
        <f>IF(moras!H4519="SI", moras!C4519, "")</f>
        <v/>
      </c>
      <c r="R4527" s="14">
        <f>IF(moras!H4519="NO", moras!C4519, "")</f>
        <v>585136.5</v>
      </c>
      <c r="S4527" s="14">
        <f t="shared" si="73"/>
        <v>-585136.5</v>
      </c>
      <c r="T4527" s="14"/>
      <c r="U4527" s="14"/>
      <c r="V4527" s="14"/>
      <c r="W4527" s="14"/>
      <c r="X4527" s="14"/>
      <c r="Y4527" s="14"/>
      <c r="Z4527" s="14"/>
      <c r="AA4527" s="14"/>
      <c r="AB4527" s="14"/>
      <c r="AC4527" s="14"/>
      <c r="AD4527" s="14"/>
      <c r="AE4527" s="14"/>
      <c r="AF4527" s="14"/>
      <c r="AG4527" s="14"/>
      <c r="AH4527" s="14"/>
      <c r="AI4527" s="14"/>
      <c r="AJ4527" s="14"/>
      <c r="AK4527" s="14"/>
      <c r="AL4527" s="14"/>
    </row>
    <row r="4528" spans="1:38">
      <c r="A4528" s="14"/>
      <c r="B4528" s="14"/>
      <c r="C4528" s="14"/>
      <c r="D4528" s="14"/>
      <c r="E4528" s="14"/>
      <c r="F4528" s="14"/>
      <c r="G4528" s="14"/>
      <c r="H4528" s="14"/>
      <c r="I4528" s="14"/>
      <c r="J4528" s="14"/>
      <c r="K4528" s="14"/>
      <c r="L4528" s="14"/>
      <c r="M4528" s="14"/>
      <c r="N4528" s="14"/>
      <c r="O4528" s="14"/>
      <c r="Q4528" s="14">
        <f>IF(moras!H4520="SI", moras!C4520, "")</f>
        <v>350000</v>
      </c>
      <c r="R4528" s="14" t="str">
        <f>IF(moras!H4520="NO", moras!C4520, "")</f>
        <v/>
      </c>
      <c r="S4528" s="14" t="e">
        <f t="shared" si="73"/>
        <v>#VALUE!</v>
      </c>
      <c r="T4528" s="14"/>
      <c r="U4528" s="14"/>
      <c r="V4528" s="14"/>
      <c r="W4528" s="14"/>
      <c r="X4528" s="14"/>
      <c r="Y4528" s="14"/>
      <c r="Z4528" s="14"/>
      <c r="AA4528" s="14"/>
      <c r="AB4528" s="14"/>
      <c r="AC4528" s="14"/>
      <c r="AD4528" s="14"/>
      <c r="AE4528" s="14"/>
      <c r="AF4528" s="14"/>
      <c r="AG4528" s="14"/>
      <c r="AH4528" s="14"/>
      <c r="AI4528" s="14"/>
      <c r="AJ4528" s="14"/>
      <c r="AK4528" s="14"/>
      <c r="AL4528" s="14"/>
    </row>
    <row r="4529" spans="1:38">
      <c r="A4529" s="14"/>
      <c r="B4529" s="14"/>
      <c r="C4529" s="14"/>
      <c r="D4529" s="14"/>
      <c r="E4529" s="14"/>
      <c r="F4529" s="14"/>
      <c r="G4529" s="14"/>
      <c r="H4529" s="14"/>
      <c r="I4529" s="14"/>
      <c r="J4529" s="14"/>
      <c r="K4529" s="14"/>
      <c r="L4529" s="14"/>
      <c r="M4529" s="14"/>
      <c r="N4529" s="14"/>
      <c r="O4529" s="14"/>
      <c r="Q4529" s="14">
        <f>IF(moras!H4521="SI", moras!C4521, "")</f>
        <v>403293</v>
      </c>
      <c r="R4529" s="14" t="str">
        <f>IF(moras!H4521="NO", moras!C4521, "")</f>
        <v/>
      </c>
      <c r="S4529" s="14" t="e">
        <f t="shared" si="73"/>
        <v>#VALUE!</v>
      </c>
      <c r="T4529" s="14"/>
      <c r="U4529" s="14"/>
      <c r="V4529" s="14"/>
      <c r="W4529" s="14"/>
      <c r="X4529" s="14"/>
      <c r="Y4529" s="14"/>
      <c r="Z4529" s="14"/>
      <c r="AA4529" s="14"/>
      <c r="AB4529" s="14"/>
      <c r="AC4529" s="14"/>
      <c r="AD4529" s="14"/>
      <c r="AE4529" s="14"/>
      <c r="AF4529" s="14"/>
      <c r="AG4529" s="14"/>
      <c r="AH4529" s="14"/>
      <c r="AI4529" s="14"/>
      <c r="AJ4529" s="14"/>
      <c r="AK4529" s="14"/>
      <c r="AL4529" s="14"/>
    </row>
    <row r="4530" spans="1:38">
      <c r="A4530" s="14"/>
      <c r="B4530" s="14"/>
      <c r="C4530" s="14"/>
      <c r="D4530" s="14"/>
      <c r="E4530" s="14"/>
      <c r="F4530" s="14"/>
      <c r="G4530" s="14"/>
      <c r="H4530" s="14"/>
      <c r="I4530" s="14"/>
      <c r="J4530" s="14"/>
      <c r="K4530" s="14"/>
      <c r="L4530" s="14"/>
      <c r="M4530" s="14"/>
      <c r="N4530" s="14"/>
      <c r="O4530" s="14"/>
      <c r="Q4530" s="14" t="str">
        <f>IF(moras!H4522="SI", moras!C4522, "")</f>
        <v/>
      </c>
      <c r="R4530" s="14">
        <f>IF(moras!H4522="NO", moras!C4522, "")</f>
        <v>323500</v>
      </c>
      <c r="S4530" s="14">
        <f t="shared" si="73"/>
        <v>-323500</v>
      </c>
      <c r="T4530" s="14"/>
      <c r="U4530" s="14"/>
      <c r="V4530" s="14"/>
      <c r="W4530" s="14"/>
      <c r="X4530" s="14"/>
      <c r="Y4530" s="14"/>
      <c r="Z4530" s="14"/>
      <c r="AA4530" s="14"/>
      <c r="AB4530" s="14"/>
      <c r="AC4530" s="14"/>
      <c r="AD4530" s="14"/>
      <c r="AE4530" s="14"/>
      <c r="AF4530" s="14"/>
      <c r="AG4530" s="14"/>
      <c r="AH4530" s="14"/>
      <c r="AI4530" s="14"/>
      <c r="AJ4530" s="14"/>
      <c r="AK4530" s="14"/>
      <c r="AL4530" s="14"/>
    </row>
    <row r="4531" spans="1:38">
      <c r="A4531" s="14"/>
      <c r="B4531" s="14"/>
      <c r="C4531" s="14"/>
      <c r="D4531" s="14"/>
      <c r="E4531" s="14"/>
      <c r="F4531" s="14"/>
      <c r="G4531" s="14"/>
      <c r="H4531" s="14"/>
      <c r="I4531" s="14"/>
      <c r="J4531" s="14"/>
      <c r="K4531" s="14"/>
      <c r="L4531" s="14"/>
      <c r="M4531" s="14"/>
      <c r="N4531" s="14"/>
      <c r="O4531" s="14"/>
      <c r="Q4531" s="14">
        <f>IF(moras!H4523="SI", moras!C4523, "")</f>
        <v>78000</v>
      </c>
      <c r="R4531" s="14" t="str">
        <f>IF(moras!H4523="NO", moras!C4523, "")</f>
        <v/>
      </c>
      <c r="S4531" s="14" t="e">
        <f t="shared" si="73"/>
        <v>#VALUE!</v>
      </c>
      <c r="T4531" s="14"/>
      <c r="U4531" s="14"/>
      <c r="V4531" s="14"/>
      <c r="W4531" s="14"/>
      <c r="X4531" s="14"/>
      <c r="Y4531" s="14"/>
      <c r="Z4531" s="14"/>
      <c r="AA4531" s="14"/>
      <c r="AB4531" s="14"/>
      <c r="AC4531" s="14"/>
      <c r="AD4531" s="14"/>
      <c r="AE4531" s="14"/>
      <c r="AF4531" s="14"/>
      <c r="AG4531" s="14"/>
      <c r="AH4531" s="14"/>
      <c r="AI4531" s="14"/>
      <c r="AJ4531" s="14"/>
      <c r="AK4531" s="14"/>
      <c r="AL4531" s="14"/>
    </row>
    <row r="4532" spans="1:38">
      <c r="A4532" s="14"/>
      <c r="B4532" s="14"/>
      <c r="C4532" s="14"/>
      <c r="D4532" s="14"/>
      <c r="E4532" s="14"/>
      <c r="F4532" s="14"/>
      <c r="G4532" s="14"/>
      <c r="H4532" s="14"/>
      <c r="I4532" s="14"/>
      <c r="J4532" s="14"/>
      <c r="K4532" s="14"/>
      <c r="L4532" s="14"/>
      <c r="M4532" s="14"/>
      <c r="N4532" s="14"/>
      <c r="O4532" s="14"/>
      <c r="Q4532" s="14" t="str">
        <f>IF(moras!H4524="SI", moras!C4524, "")</f>
        <v/>
      </c>
      <c r="R4532" s="14">
        <f>IF(moras!H4524="NO", moras!C4524, "")</f>
        <v>857753.11</v>
      </c>
      <c r="S4532" s="14">
        <f t="shared" si="73"/>
        <v>-857753.11</v>
      </c>
      <c r="T4532" s="14"/>
      <c r="U4532" s="14"/>
      <c r="V4532" s="14"/>
      <c r="W4532" s="14"/>
      <c r="X4532" s="14"/>
      <c r="Y4532" s="14"/>
      <c r="Z4532" s="14"/>
      <c r="AA4532" s="14"/>
      <c r="AB4532" s="14"/>
      <c r="AC4532" s="14"/>
      <c r="AD4532" s="14"/>
      <c r="AE4532" s="14"/>
      <c r="AF4532" s="14"/>
      <c r="AG4532" s="14"/>
      <c r="AH4532" s="14"/>
      <c r="AI4532" s="14"/>
      <c r="AJ4532" s="14"/>
      <c r="AK4532" s="14"/>
      <c r="AL4532" s="14"/>
    </row>
    <row r="4533" spans="1:38">
      <c r="A4533" s="14"/>
      <c r="B4533" s="14"/>
      <c r="C4533" s="14"/>
      <c r="D4533" s="14"/>
      <c r="E4533" s="14"/>
      <c r="F4533" s="14"/>
      <c r="G4533" s="14"/>
      <c r="H4533" s="14"/>
      <c r="I4533" s="14"/>
      <c r="J4533" s="14"/>
      <c r="K4533" s="14"/>
      <c r="L4533" s="14"/>
      <c r="M4533" s="14"/>
      <c r="N4533" s="14"/>
      <c r="O4533" s="14"/>
      <c r="Q4533" s="14">
        <f>IF(moras!H4525="SI", moras!C4525, "")</f>
        <v>509509</v>
      </c>
      <c r="R4533" s="14" t="str">
        <f>IF(moras!H4525="NO", moras!C4525, "")</f>
        <v/>
      </c>
      <c r="S4533" s="14" t="e">
        <f t="shared" si="73"/>
        <v>#VALUE!</v>
      </c>
      <c r="T4533" s="14"/>
      <c r="U4533" s="14"/>
      <c r="V4533" s="14"/>
      <c r="W4533" s="14"/>
      <c r="X4533" s="14"/>
      <c r="Y4533" s="14"/>
      <c r="Z4533" s="14"/>
      <c r="AA4533" s="14"/>
      <c r="AB4533" s="14"/>
      <c r="AC4533" s="14"/>
      <c r="AD4533" s="14"/>
      <c r="AE4533" s="14"/>
      <c r="AF4533" s="14"/>
      <c r="AG4533" s="14"/>
      <c r="AH4533" s="14"/>
      <c r="AI4533" s="14"/>
      <c r="AJ4533" s="14"/>
      <c r="AK4533" s="14"/>
      <c r="AL4533" s="14"/>
    </row>
    <row r="4534" spans="1:38">
      <c r="A4534" s="14"/>
      <c r="B4534" s="14"/>
      <c r="C4534" s="14"/>
      <c r="D4534" s="14"/>
      <c r="E4534" s="14"/>
      <c r="F4534" s="14"/>
      <c r="G4534" s="14"/>
      <c r="H4534" s="14"/>
      <c r="I4534" s="14"/>
      <c r="J4534" s="14"/>
      <c r="K4534" s="14"/>
      <c r="L4534" s="14"/>
      <c r="M4534" s="14"/>
      <c r="N4534" s="14"/>
      <c r="O4534" s="14"/>
      <c r="Q4534" s="14" t="str">
        <f>IF(moras!H4526="SI", moras!C4526, "")</f>
        <v/>
      </c>
      <c r="R4534" s="14">
        <f>IF(moras!H4526="NO", moras!C4526, "")</f>
        <v>1523214</v>
      </c>
      <c r="S4534" s="14">
        <f t="shared" si="73"/>
        <v>-1523214</v>
      </c>
      <c r="T4534" s="14"/>
      <c r="U4534" s="14"/>
      <c r="V4534" s="14"/>
      <c r="W4534" s="14"/>
      <c r="X4534" s="14"/>
      <c r="Y4534" s="14"/>
      <c r="Z4534" s="14"/>
      <c r="AA4534" s="14"/>
      <c r="AB4534" s="14"/>
      <c r="AC4534" s="14"/>
      <c r="AD4534" s="14"/>
      <c r="AE4534" s="14"/>
      <c r="AF4534" s="14"/>
      <c r="AG4534" s="14"/>
      <c r="AH4534" s="14"/>
      <c r="AI4534" s="14"/>
      <c r="AJ4534" s="14"/>
      <c r="AK4534" s="14"/>
      <c r="AL4534" s="14"/>
    </row>
    <row r="4535" spans="1:38">
      <c r="A4535" s="14"/>
      <c r="B4535" s="14"/>
      <c r="C4535" s="14"/>
      <c r="D4535" s="14"/>
      <c r="E4535" s="14"/>
      <c r="F4535" s="14"/>
      <c r="G4535" s="14"/>
      <c r="H4535" s="14"/>
      <c r="I4535" s="14"/>
      <c r="J4535" s="14"/>
      <c r="K4535" s="14"/>
      <c r="L4535" s="14"/>
      <c r="M4535" s="14"/>
      <c r="N4535" s="14"/>
      <c r="O4535" s="14"/>
      <c r="Q4535" s="14" t="str">
        <f>IF(moras!H4527="SI", moras!C4527, "")</f>
        <v/>
      </c>
      <c r="R4535" s="14">
        <f>IF(moras!H4527="NO", moras!C4527, "")</f>
        <v>810799.74</v>
      </c>
      <c r="S4535" s="14">
        <f t="shared" si="73"/>
        <v>-810799.74</v>
      </c>
      <c r="T4535" s="14"/>
      <c r="U4535" s="14"/>
      <c r="V4535" s="14"/>
      <c r="W4535" s="14"/>
      <c r="X4535" s="14"/>
      <c r="Y4535" s="14"/>
      <c r="Z4535" s="14"/>
      <c r="AA4535" s="14"/>
      <c r="AB4535" s="14"/>
      <c r="AC4535" s="14"/>
      <c r="AD4535" s="14"/>
      <c r="AE4535" s="14"/>
      <c r="AF4535" s="14"/>
      <c r="AG4535" s="14"/>
      <c r="AH4535" s="14"/>
      <c r="AI4535" s="14"/>
      <c r="AJ4535" s="14"/>
      <c r="AK4535" s="14"/>
      <c r="AL4535" s="14"/>
    </row>
    <row r="4536" spans="1:38">
      <c r="A4536" s="14"/>
      <c r="B4536" s="14"/>
      <c r="C4536" s="14"/>
      <c r="D4536" s="14"/>
      <c r="E4536" s="14"/>
      <c r="F4536" s="14"/>
      <c r="G4536" s="14"/>
      <c r="H4536" s="14"/>
      <c r="I4536" s="14"/>
      <c r="J4536" s="14"/>
      <c r="K4536" s="14"/>
      <c r="L4536" s="14"/>
      <c r="M4536" s="14"/>
      <c r="N4536" s="14"/>
      <c r="O4536" s="14"/>
      <c r="Q4536" s="14" t="str">
        <f>IF(moras!H4528="SI", moras!C4528, "")</f>
        <v/>
      </c>
      <c r="R4536" s="14">
        <f>IF(moras!H4528="NO", moras!C4528, "")</f>
        <v>1143318.2</v>
      </c>
      <c r="S4536" s="14">
        <f t="shared" si="73"/>
        <v>-1143318.2</v>
      </c>
      <c r="T4536" s="14"/>
      <c r="U4536" s="14"/>
      <c r="V4536" s="14"/>
      <c r="W4536" s="14"/>
      <c r="X4536" s="14"/>
      <c r="Y4536" s="14"/>
      <c r="Z4536" s="14"/>
      <c r="AA4536" s="14"/>
      <c r="AB4536" s="14"/>
      <c r="AC4536" s="14"/>
      <c r="AD4536" s="14"/>
      <c r="AE4536" s="14"/>
      <c r="AF4536" s="14"/>
      <c r="AG4536" s="14"/>
      <c r="AH4536" s="14"/>
      <c r="AI4536" s="14"/>
      <c r="AJ4536" s="14"/>
      <c r="AK4536" s="14"/>
      <c r="AL4536" s="14"/>
    </row>
    <row r="4537" spans="1:38">
      <c r="A4537" s="14"/>
      <c r="B4537" s="14"/>
      <c r="C4537" s="14"/>
      <c r="D4537" s="14"/>
      <c r="E4537" s="14"/>
      <c r="F4537" s="14"/>
      <c r="G4537" s="14"/>
      <c r="H4537" s="14"/>
      <c r="I4537" s="14"/>
      <c r="J4537" s="14"/>
      <c r="K4537" s="14"/>
      <c r="L4537" s="14"/>
      <c r="M4537" s="14"/>
      <c r="N4537" s="14"/>
      <c r="O4537" s="14"/>
      <c r="Q4537" s="14" t="str">
        <f>IF(moras!H4529="SI", moras!C4529, "")</f>
        <v/>
      </c>
      <c r="R4537" s="14">
        <f>IF(moras!H4529="NO", moras!C4529, "")</f>
        <v>297045</v>
      </c>
      <c r="S4537" s="14">
        <f t="shared" si="73"/>
        <v>-297045</v>
      </c>
      <c r="T4537" s="14"/>
      <c r="U4537" s="14"/>
      <c r="V4537" s="14"/>
      <c r="W4537" s="14"/>
      <c r="X4537" s="14"/>
      <c r="Y4537" s="14"/>
      <c r="Z4537" s="14"/>
      <c r="AA4537" s="14"/>
      <c r="AB4537" s="14"/>
      <c r="AC4537" s="14"/>
      <c r="AD4537" s="14"/>
      <c r="AE4537" s="14"/>
      <c r="AF4537" s="14"/>
      <c r="AG4537" s="14"/>
      <c r="AH4537" s="14"/>
      <c r="AI4537" s="14"/>
      <c r="AJ4537" s="14"/>
      <c r="AK4537" s="14"/>
      <c r="AL4537" s="14"/>
    </row>
    <row r="4538" spans="1:38">
      <c r="A4538" s="14"/>
      <c r="B4538" s="14"/>
      <c r="C4538" s="14"/>
      <c r="D4538" s="14"/>
      <c r="E4538" s="14"/>
      <c r="F4538" s="14"/>
      <c r="G4538" s="14"/>
      <c r="H4538" s="14"/>
      <c r="I4538" s="14"/>
      <c r="J4538" s="14"/>
      <c r="K4538" s="14"/>
      <c r="L4538" s="14"/>
      <c r="M4538" s="14"/>
      <c r="N4538" s="14"/>
      <c r="O4538" s="14"/>
      <c r="Q4538" s="14" t="str">
        <f>IF(moras!H4530="SI", moras!C4530, "")</f>
        <v/>
      </c>
      <c r="R4538" s="14">
        <f>IF(moras!H4530="NO", moras!C4530, "")</f>
        <v>365464</v>
      </c>
      <c r="S4538" s="14">
        <f t="shared" si="73"/>
        <v>-365464</v>
      </c>
      <c r="T4538" s="14"/>
      <c r="U4538" s="14"/>
      <c r="V4538" s="14"/>
      <c r="W4538" s="14"/>
      <c r="X4538" s="14"/>
      <c r="Y4538" s="14"/>
      <c r="Z4538" s="14"/>
      <c r="AA4538" s="14"/>
      <c r="AB4538" s="14"/>
      <c r="AC4538" s="14"/>
      <c r="AD4538" s="14"/>
      <c r="AE4538" s="14"/>
      <c r="AF4538" s="14"/>
      <c r="AG4538" s="14"/>
      <c r="AH4538" s="14"/>
      <c r="AI4538" s="14"/>
      <c r="AJ4538" s="14"/>
      <c r="AK4538" s="14"/>
      <c r="AL4538" s="14"/>
    </row>
    <row r="4539" spans="1:38">
      <c r="A4539" s="14"/>
      <c r="B4539" s="14"/>
      <c r="C4539" s="14"/>
      <c r="D4539" s="14"/>
      <c r="E4539" s="14"/>
      <c r="F4539" s="14"/>
      <c r="G4539" s="14"/>
      <c r="H4539" s="14"/>
      <c r="I4539" s="14"/>
      <c r="J4539" s="14"/>
      <c r="K4539" s="14"/>
      <c r="L4539" s="14"/>
      <c r="M4539" s="14"/>
      <c r="N4539" s="14"/>
      <c r="O4539" s="14"/>
      <c r="Q4539" s="14" t="str">
        <f>IF(moras!H4531="SI", moras!C4531, "")</f>
        <v/>
      </c>
      <c r="R4539" s="14">
        <f>IF(moras!H4531="NO", moras!C4531, "")</f>
        <v>1957708.6</v>
      </c>
      <c r="S4539" s="14">
        <f t="shared" si="73"/>
        <v>-1957708.6</v>
      </c>
      <c r="T4539" s="14"/>
      <c r="U4539" s="14"/>
      <c r="V4539" s="14"/>
      <c r="W4539" s="14"/>
      <c r="X4539" s="14"/>
      <c r="Y4539" s="14"/>
      <c r="Z4539" s="14"/>
      <c r="AA4539" s="14"/>
      <c r="AB4539" s="14"/>
      <c r="AC4539" s="14"/>
      <c r="AD4539" s="14"/>
      <c r="AE4539" s="14"/>
      <c r="AF4539" s="14"/>
      <c r="AG4539" s="14"/>
      <c r="AH4539" s="14"/>
      <c r="AI4539" s="14"/>
      <c r="AJ4539" s="14"/>
      <c r="AK4539" s="14"/>
      <c r="AL4539" s="14"/>
    </row>
    <row r="4540" spans="1:38">
      <c r="A4540" s="14"/>
      <c r="B4540" s="14"/>
      <c r="C4540" s="14"/>
      <c r="D4540" s="14"/>
      <c r="E4540" s="14"/>
      <c r="F4540" s="14"/>
      <c r="G4540" s="14"/>
      <c r="H4540" s="14"/>
      <c r="I4540" s="14"/>
      <c r="J4540" s="14"/>
      <c r="K4540" s="14"/>
      <c r="L4540" s="14"/>
      <c r="M4540" s="14"/>
      <c r="N4540" s="14"/>
      <c r="O4540" s="14"/>
      <c r="Q4540" s="14" t="str">
        <f>IF(moras!H4532="SI", moras!C4532, "")</f>
        <v/>
      </c>
      <c r="R4540" s="14">
        <f>IF(moras!H4532="NO", moras!C4532, "")</f>
        <v>600000</v>
      </c>
      <c r="S4540" s="14">
        <f t="shared" si="73"/>
        <v>-600000</v>
      </c>
      <c r="T4540" s="14"/>
      <c r="U4540" s="14"/>
      <c r="V4540" s="14"/>
      <c r="W4540" s="14"/>
      <c r="X4540" s="14"/>
      <c r="Y4540" s="14"/>
      <c r="Z4540" s="14"/>
      <c r="AA4540" s="14"/>
      <c r="AB4540" s="14"/>
      <c r="AC4540" s="14"/>
      <c r="AD4540" s="14"/>
      <c r="AE4540" s="14"/>
      <c r="AF4540" s="14"/>
      <c r="AG4540" s="14"/>
      <c r="AH4540" s="14"/>
      <c r="AI4540" s="14"/>
      <c r="AJ4540" s="14"/>
      <c r="AK4540" s="14"/>
      <c r="AL4540" s="14"/>
    </row>
    <row r="4541" spans="1:38">
      <c r="A4541" s="14"/>
      <c r="B4541" s="14"/>
      <c r="C4541" s="14"/>
      <c r="D4541" s="14"/>
      <c r="E4541" s="14"/>
      <c r="F4541" s="14"/>
      <c r="G4541" s="14"/>
      <c r="H4541" s="14"/>
      <c r="I4541" s="14"/>
      <c r="J4541" s="14"/>
      <c r="K4541" s="14"/>
      <c r="L4541" s="14"/>
      <c r="M4541" s="14"/>
      <c r="N4541" s="14"/>
      <c r="O4541" s="14"/>
      <c r="Q4541" s="14" t="str">
        <f>IF(moras!H4533="SI", moras!C4533, "")</f>
        <v/>
      </c>
      <c r="R4541" s="14">
        <f>IF(moras!H4533="NO", moras!C4533, "")</f>
        <v>161084.29999999999</v>
      </c>
      <c r="S4541" s="14">
        <f t="shared" si="73"/>
        <v>-161084.29999999999</v>
      </c>
      <c r="T4541" s="14"/>
      <c r="U4541" s="14"/>
      <c r="V4541" s="14"/>
      <c r="W4541" s="14"/>
      <c r="X4541" s="14"/>
      <c r="Y4541" s="14"/>
      <c r="Z4541" s="14"/>
      <c r="AA4541" s="14"/>
      <c r="AB4541" s="14"/>
      <c r="AC4541" s="14"/>
      <c r="AD4541" s="14"/>
      <c r="AE4541" s="14"/>
      <c r="AF4541" s="14"/>
      <c r="AG4541" s="14"/>
      <c r="AH4541" s="14"/>
      <c r="AI4541" s="14"/>
      <c r="AJ4541" s="14"/>
      <c r="AK4541" s="14"/>
      <c r="AL4541" s="14"/>
    </row>
    <row r="4542" spans="1:38">
      <c r="A4542" s="14"/>
      <c r="B4542" s="14"/>
      <c r="C4542" s="14"/>
      <c r="D4542" s="14"/>
      <c r="E4542" s="14"/>
      <c r="F4542" s="14"/>
      <c r="G4542" s="14"/>
      <c r="H4542" s="14"/>
      <c r="I4542" s="14"/>
      <c r="J4542" s="14"/>
      <c r="K4542" s="14"/>
      <c r="L4542" s="14"/>
      <c r="M4542" s="14"/>
      <c r="N4542" s="14"/>
      <c r="O4542" s="14"/>
      <c r="Q4542" s="14" t="str">
        <f>IF(moras!H4534="SI", moras!C4534, "")</f>
        <v/>
      </c>
      <c r="R4542" s="14">
        <f>IF(moras!H4534="NO", moras!C4534, "")</f>
        <v>31927.439999999999</v>
      </c>
      <c r="S4542" s="14">
        <f t="shared" si="73"/>
        <v>-31927.439999999999</v>
      </c>
      <c r="T4542" s="14"/>
      <c r="U4542" s="14"/>
      <c r="V4542" s="14"/>
      <c r="W4542" s="14"/>
      <c r="X4542" s="14"/>
      <c r="Y4542" s="14"/>
      <c r="Z4542" s="14"/>
      <c r="AA4542" s="14"/>
      <c r="AB4542" s="14"/>
      <c r="AC4542" s="14"/>
      <c r="AD4542" s="14"/>
      <c r="AE4542" s="14"/>
      <c r="AF4542" s="14"/>
      <c r="AG4542" s="14"/>
      <c r="AH4542" s="14"/>
      <c r="AI4542" s="14"/>
      <c r="AJ4542" s="14"/>
      <c r="AK4542" s="14"/>
      <c r="AL4542" s="14"/>
    </row>
    <row r="4543" spans="1:38">
      <c r="A4543" s="14"/>
      <c r="B4543" s="14"/>
      <c r="C4543" s="14"/>
      <c r="D4543" s="14"/>
      <c r="E4543" s="14"/>
      <c r="F4543" s="14"/>
      <c r="G4543" s="14"/>
      <c r="H4543" s="14"/>
      <c r="I4543" s="14"/>
      <c r="J4543" s="14"/>
      <c r="K4543" s="14"/>
      <c r="L4543" s="14"/>
      <c r="M4543" s="14"/>
      <c r="N4543" s="14"/>
      <c r="O4543" s="14"/>
      <c r="Q4543" s="14">
        <f>IF(moras!H4535="SI", moras!C4535, "")</f>
        <v>427590.98</v>
      </c>
      <c r="R4543" s="14" t="str">
        <f>IF(moras!H4535="NO", moras!C4535, "")</f>
        <v/>
      </c>
      <c r="S4543" s="14" t="e">
        <f t="shared" si="73"/>
        <v>#VALUE!</v>
      </c>
      <c r="T4543" s="14"/>
      <c r="U4543" s="14"/>
      <c r="V4543" s="14"/>
      <c r="W4543" s="14"/>
      <c r="X4543" s="14"/>
      <c r="Y4543" s="14"/>
      <c r="Z4543" s="14"/>
      <c r="AA4543" s="14"/>
      <c r="AB4543" s="14"/>
      <c r="AC4543" s="14"/>
      <c r="AD4543" s="14"/>
      <c r="AE4543" s="14"/>
      <c r="AF4543" s="14"/>
      <c r="AG4543" s="14"/>
      <c r="AH4543" s="14"/>
      <c r="AI4543" s="14"/>
      <c r="AJ4543" s="14"/>
      <c r="AK4543" s="14"/>
      <c r="AL4543" s="14"/>
    </row>
    <row r="4544" spans="1:38">
      <c r="A4544" s="14"/>
      <c r="B4544" s="14"/>
      <c r="C4544" s="14"/>
      <c r="D4544" s="14"/>
      <c r="E4544" s="14"/>
      <c r="F4544" s="14"/>
      <c r="G4544" s="14"/>
      <c r="H4544" s="14"/>
      <c r="I4544" s="14"/>
      <c r="J4544" s="14"/>
      <c r="K4544" s="14"/>
      <c r="L4544" s="14"/>
      <c r="M4544" s="14"/>
      <c r="N4544" s="14"/>
      <c r="O4544" s="14"/>
      <c r="Q4544" s="14" t="str">
        <f>IF(moras!H4536="SI", moras!C4536, "")</f>
        <v/>
      </c>
      <c r="R4544" s="14">
        <f>IF(moras!H4536="NO", moras!C4536, "")</f>
        <v>543427.36</v>
      </c>
      <c r="S4544" s="14">
        <f t="shared" si="73"/>
        <v>-543427.36</v>
      </c>
      <c r="T4544" s="14"/>
      <c r="U4544" s="14"/>
      <c r="V4544" s="14"/>
      <c r="W4544" s="14"/>
      <c r="X4544" s="14"/>
      <c r="Y4544" s="14"/>
      <c r="Z4544" s="14"/>
      <c r="AA4544" s="14"/>
      <c r="AB4544" s="14"/>
      <c r="AC4544" s="14"/>
      <c r="AD4544" s="14"/>
      <c r="AE4544" s="14"/>
      <c r="AF4544" s="14"/>
      <c r="AG4544" s="14"/>
      <c r="AH4544" s="14"/>
      <c r="AI4544" s="14"/>
      <c r="AJ4544" s="14"/>
      <c r="AK4544" s="14"/>
      <c r="AL4544" s="14"/>
    </row>
    <row r="4545" spans="1:38">
      <c r="A4545" s="14"/>
      <c r="B4545" s="14"/>
      <c r="C4545" s="14"/>
      <c r="D4545" s="14"/>
      <c r="E4545" s="14"/>
      <c r="F4545" s="14"/>
      <c r="G4545" s="14"/>
      <c r="H4545" s="14"/>
      <c r="I4545" s="14"/>
      <c r="J4545" s="14"/>
      <c r="K4545" s="14"/>
      <c r="L4545" s="14"/>
      <c r="M4545" s="14"/>
      <c r="N4545" s="14"/>
      <c r="O4545" s="14"/>
      <c r="Q4545" s="14" t="str">
        <f>IF(moras!H4537="SI", moras!C4537, "")</f>
        <v/>
      </c>
      <c r="R4545" s="14">
        <f>IF(moras!H4537="NO", moras!C4537, "")</f>
        <v>342059.63</v>
      </c>
      <c r="S4545" s="14">
        <f t="shared" si="73"/>
        <v>-342059.63</v>
      </c>
      <c r="T4545" s="14"/>
      <c r="U4545" s="14"/>
      <c r="V4545" s="14"/>
      <c r="W4545" s="14"/>
      <c r="X4545" s="14"/>
      <c r="Y4545" s="14"/>
      <c r="Z4545" s="14"/>
      <c r="AA4545" s="14"/>
      <c r="AB4545" s="14"/>
      <c r="AC4545" s="14"/>
      <c r="AD4545" s="14"/>
      <c r="AE4545" s="14"/>
      <c r="AF4545" s="14"/>
      <c r="AG4545" s="14"/>
      <c r="AH4545" s="14"/>
      <c r="AI4545" s="14"/>
      <c r="AJ4545" s="14"/>
      <c r="AK4545" s="14"/>
      <c r="AL4545" s="14"/>
    </row>
    <row r="4546" spans="1:38">
      <c r="A4546" s="14"/>
      <c r="B4546" s="14"/>
      <c r="C4546" s="14"/>
      <c r="D4546" s="14"/>
      <c r="E4546" s="14"/>
      <c r="F4546" s="14"/>
      <c r="G4546" s="14"/>
      <c r="H4546" s="14"/>
      <c r="I4546" s="14"/>
      <c r="J4546" s="14"/>
      <c r="K4546" s="14"/>
      <c r="L4546" s="14"/>
      <c r="M4546" s="14"/>
      <c r="N4546" s="14"/>
      <c r="O4546" s="14"/>
      <c r="Q4546" s="14" t="str">
        <f>IF(moras!H4538="SI", moras!C4538, "")</f>
        <v/>
      </c>
      <c r="R4546" s="14">
        <f>IF(moras!H4538="NO", moras!C4538, "")</f>
        <v>1870704.54</v>
      </c>
      <c r="S4546" s="14">
        <f t="shared" si="73"/>
        <v>-1870704.54</v>
      </c>
      <c r="T4546" s="14"/>
      <c r="U4546" s="14"/>
      <c r="V4546" s="14"/>
      <c r="W4546" s="14"/>
      <c r="X4546" s="14"/>
      <c r="Y4546" s="14"/>
      <c r="Z4546" s="14"/>
      <c r="AA4546" s="14"/>
      <c r="AB4546" s="14"/>
      <c r="AC4546" s="14"/>
      <c r="AD4546" s="14"/>
      <c r="AE4546" s="14"/>
      <c r="AF4546" s="14"/>
      <c r="AG4546" s="14"/>
      <c r="AH4546" s="14"/>
      <c r="AI4546" s="14"/>
      <c r="AJ4546" s="14"/>
      <c r="AK4546" s="14"/>
      <c r="AL4546" s="14"/>
    </row>
    <row r="4547" spans="1:38">
      <c r="A4547" s="14"/>
      <c r="B4547" s="14"/>
      <c r="C4547" s="14"/>
      <c r="D4547" s="14"/>
      <c r="E4547" s="14"/>
      <c r="F4547" s="14"/>
      <c r="G4547" s="14"/>
      <c r="H4547" s="14"/>
      <c r="I4547" s="14"/>
      <c r="J4547" s="14"/>
      <c r="K4547" s="14"/>
      <c r="L4547" s="14"/>
      <c r="M4547" s="14"/>
      <c r="N4547" s="14"/>
      <c r="O4547" s="14"/>
      <c r="Q4547" s="14" t="str">
        <f>IF(moras!H4539="SI", moras!C4539, "")</f>
        <v/>
      </c>
      <c r="R4547" s="14">
        <f>IF(moras!H4539="NO", moras!C4539, "")</f>
        <v>317000</v>
      </c>
      <c r="S4547" s="14">
        <f t="shared" si="73"/>
        <v>-317000</v>
      </c>
      <c r="T4547" s="14"/>
      <c r="U4547" s="14"/>
      <c r="V4547" s="14"/>
      <c r="W4547" s="14"/>
      <c r="X4547" s="14"/>
      <c r="Y4547" s="14"/>
      <c r="Z4547" s="14"/>
      <c r="AA4547" s="14"/>
      <c r="AB4547" s="14"/>
      <c r="AC4547" s="14"/>
      <c r="AD4547" s="14"/>
      <c r="AE4547" s="14"/>
      <c r="AF4547" s="14"/>
      <c r="AG4547" s="14"/>
      <c r="AH4547" s="14"/>
      <c r="AI4547" s="14"/>
      <c r="AJ4547" s="14"/>
      <c r="AK4547" s="14"/>
      <c r="AL4547" s="14"/>
    </row>
    <row r="4548" spans="1:38">
      <c r="A4548" s="14"/>
      <c r="B4548" s="14"/>
      <c r="C4548" s="14"/>
      <c r="D4548" s="14"/>
      <c r="E4548" s="14"/>
      <c r="F4548" s="14"/>
      <c r="G4548" s="14"/>
      <c r="H4548" s="14"/>
      <c r="I4548" s="14"/>
      <c r="J4548" s="14"/>
      <c r="K4548" s="14"/>
      <c r="L4548" s="14"/>
      <c r="M4548" s="14"/>
      <c r="N4548" s="14"/>
      <c r="O4548" s="14"/>
      <c r="Q4548" s="14" t="str">
        <f>IF(moras!H4540="SI", moras!C4540, "")</f>
        <v/>
      </c>
      <c r="R4548" s="14">
        <f>IF(moras!H4540="NO", moras!C4540, "")</f>
        <v>403806.82</v>
      </c>
      <c r="S4548" s="14">
        <f t="shared" si="73"/>
        <v>-403806.82</v>
      </c>
      <c r="T4548" s="14"/>
      <c r="U4548" s="14"/>
      <c r="V4548" s="14"/>
      <c r="W4548" s="14"/>
      <c r="X4548" s="14"/>
      <c r="Y4548" s="14"/>
      <c r="Z4548" s="14"/>
      <c r="AA4548" s="14"/>
      <c r="AB4548" s="14"/>
      <c r="AC4548" s="14"/>
      <c r="AD4548" s="14"/>
      <c r="AE4548" s="14"/>
      <c r="AF4548" s="14"/>
      <c r="AG4548" s="14"/>
      <c r="AH4548" s="14"/>
      <c r="AI4548" s="14"/>
      <c r="AJ4548" s="14"/>
      <c r="AK4548" s="14"/>
      <c r="AL4548" s="14"/>
    </row>
    <row r="4549" spans="1:38">
      <c r="A4549" s="14"/>
      <c r="B4549" s="14"/>
      <c r="C4549" s="14"/>
      <c r="D4549" s="14"/>
      <c r="E4549" s="14"/>
      <c r="F4549" s="14"/>
      <c r="G4549" s="14"/>
      <c r="H4549" s="14"/>
      <c r="I4549" s="14"/>
      <c r="J4549" s="14"/>
      <c r="K4549" s="14"/>
      <c r="L4549" s="14"/>
      <c r="M4549" s="14"/>
      <c r="N4549" s="14"/>
      <c r="O4549" s="14"/>
      <c r="Q4549" s="14" t="str">
        <f>IF(moras!H4541="SI", moras!C4541, "")</f>
        <v/>
      </c>
      <c r="R4549" s="14">
        <f>IF(moras!H4541="NO", moras!C4541, "")</f>
        <v>1709089.1</v>
      </c>
      <c r="S4549" s="14">
        <f t="shared" si="73"/>
        <v>-1709089.1</v>
      </c>
      <c r="T4549" s="14"/>
      <c r="U4549" s="14"/>
      <c r="V4549" s="14"/>
      <c r="W4549" s="14"/>
      <c r="X4549" s="14"/>
      <c r="Y4549" s="14"/>
      <c r="Z4549" s="14"/>
      <c r="AA4549" s="14"/>
      <c r="AB4549" s="14"/>
      <c r="AC4549" s="14"/>
      <c r="AD4549" s="14"/>
      <c r="AE4549" s="14"/>
      <c r="AF4549" s="14"/>
      <c r="AG4549" s="14"/>
      <c r="AH4549" s="14"/>
      <c r="AI4549" s="14"/>
      <c r="AJ4549" s="14"/>
      <c r="AK4549" s="14"/>
      <c r="AL4549" s="14"/>
    </row>
    <row r="4550" spans="1:38">
      <c r="A4550" s="14"/>
      <c r="B4550" s="14"/>
      <c r="C4550" s="14"/>
      <c r="D4550" s="14"/>
      <c r="E4550" s="14"/>
      <c r="F4550" s="14"/>
      <c r="G4550" s="14"/>
      <c r="H4550" s="14"/>
      <c r="I4550" s="14"/>
      <c r="J4550" s="14"/>
      <c r="K4550" s="14"/>
      <c r="L4550" s="14"/>
      <c r="M4550" s="14"/>
      <c r="N4550" s="14"/>
      <c r="O4550" s="14"/>
      <c r="Q4550" s="14" t="str">
        <f>IF(moras!H4542="SI", moras!C4542, "")</f>
        <v/>
      </c>
      <c r="R4550" s="14">
        <f>IF(moras!H4542="NO", moras!C4542, "")</f>
        <v>278030</v>
      </c>
      <c r="S4550" s="14">
        <f t="shared" si="73"/>
        <v>-278030</v>
      </c>
      <c r="T4550" s="14"/>
      <c r="U4550" s="14"/>
      <c r="V4550" s="14"/>
      <c r="W4550" s="14"/>
      <c r="X4550" s="14"/>
      <c r="Y4550" s="14"/>
      <c r="Z4550" s="14"/>
      <c r="AA4550" s="14"/>
      <c r="AB4550" s="14"/>
      <c r="AC4550" s="14"/>
      <c r="AD4550" s="14"/>
      <c r="AE4550" s="14"/>
      <c r="AF4550" s="14"/>
      <c r="AG4550" s="14"/>
      <c r="AH4550" s="14"/>
      <c r="AI4550" s="14"/>
      <c r="AJ4550" s="14"/>
      <c r="AK4550" s="14"/>
      <c r="AL4550" s="14"/>
    </row>
    <row r="4551" spans="1:38">
      <c r="A4551" s="14"/>
      <c r="B4551" s="14"/>
      <c r="C4551" s="14"/>
      <c r="D4551" s="14"/>
      <c r="E4551" s="14"/>
      <c r="F4551" s="14"/>
      <c r="G4551" s="14"/>
      <c r="H4551" s="14"/>
      <c r="I4551" s="14"/>
      <c r="J4551" s="14"/>
      <c r="K4551" s="14"/>
      <c r="L4551" s="14"/>
      <c r="M4551" s="14"/>
      <c r="N4551" s="14"/>
      <c r="O4551" s="14"/>
      <c r="Q4551" s="14" t="str">
        <f>IF(moras!H4543="SI", moras!C4543, "")</f>
        <v/>
      </c>
      <c r="R4551" s="14">
        <f>IF(moras!H4543="NO", moras!C4543, "")</f>
        <v>351531.84</v>
      </c>
      <c r="S4551" s="14">
        <f t="shared" si="73"/>
        <v>-351531.84</v>
      </c>
      <c r="T4551" s="14"/>
      <c r="U4551" s="14"/>
      <c r="V4551" s="14"/>
      <c r="W4551" s="14"/>
      <c r="X4551" s="14"/>
      <c r="Y4551" s="14"/>
      <c r="Z4551" s="14"/>
      <c r="AA4551" s="14"/>
      <c r="AB4551" s="14"/>
      <c r="AC4551" s="14"/>
      <c r="AD4551" s="14"/>
      <c r="AE4551" s="14"/>
      <c r="AF4551" s="14"/>
      <c r="AG4551" s="14"/>
      <c r="AH4551" s="14"/>
      <c r="AI4551" s="14"/>
      <c r="AJ4551" s="14"/>
      <c r="AK4551" s="14"/>
      <c r="AL4551" s="14"/>
    </row>
    <row r="4552" spans="1:38">
      <c r="A4552" s="14"/>
      <c r="B4552" s="14"/>
      <c r="C4552" s="14"/>
      <c r="D4552" s="14"/>
      <c r="E4552" s="14"/>
      <c r="F4552" s="14"/>
      <c r="G4552" s="14"/>
      <c r="H4552" s="14"/>
      <c r="I4552" s="14"/>
      <c r="J4552" s="14"/>
      <c r="K4552" s="14"/>
      <c r="L4552" s="14"/>
      <c r="M4552" s="14"/>
      <c r="N4552" s="14"/>
      <c r="O4552" s="14"/>
      <c r="Q4552" s="14" t="str">
        <f>IF(moras!H4544="SI", moras!C4544, "")</f>
        <v/>
      </c>
      <c r="R4552" s="14">
        <f>IF(moras!H4544="NO", moras!C4544, "")</f>
        <v>568492</v>
      </c>
      <c r="S4552" s="14">
        <f t="shared" si="73"/>
        <v>-568492</v>
      </c>
      <c r="T4552" s="14"/>
      <c r="U4552" s="14"/>
      <c r="V4552" s="14"/>
      <c r="W4552" s="14"/>
      <c r="X4552" s="14"/>
      <c r="Y4552" s="14"/>
      <c r="Z4552" s="14"/>
      <c r="AA4552" s="14"/>
      <c r="AB4552" s="14"/>
      <c r="AC4552" s="14"/>
      <c r="AD4552" s="14"/>
      <c r="AE4552" s="14"/>
      <c r="AF4552" s="14"/>
      <c r="AG4552" s="14"/>
      <c r="AH4552" s="14"/>
      <c r="AI4552" s="14"/>
      <c r="AJ4552" s="14"/>
      <c r="AK4552" s="14"/>
      <c r="AL4552" s="14"/>
    </row>
    <row r="4553" spans="1:38">
      <c r="A4553" s="14"/>
      <c r="B4553" s="14"/>
      <c r="C4553" s="14"/>
      <c r="D4553" s="14"/>
      <c r="E4553" s="14"/>
      <c r="F4553" s="14"/>
      <c r="G4553" s="14"/>
      <c r="H4553" s="14"/>
      <c r="I4553" s="14"/>
      <c r="J4553" s="14"/>
      <c r="K4553" s="14"/>
      <c r="L4553" s="14"/>
      <c r="M4553" s="14"/>
      <c r="N4553" s="14"/>
      <c r="O4553" s="14"/>
      <c r="Q4553" s="14" t="str">
        <f>IF(moras!H4545="SI", moras!C4545, "")</f>
        <v/>
      </c>
      <c r="R4553" s="14">
        <f>IF(moras!H4545="NO", moras!C4545, "")</f>
        <v>353607</v>
      </c>
      <c r="S4553" s="14">
        <f t="shared" si="73"/>
        <v>-353607</v>
      </c>
      <c r="T4553" s="14"/>
      <c r="U4553" s="14"/>
      <c r="V4553" s="14"/>
      <c r="W4553" s="14"/>
      <c r="X4553" s="14"/>
      <c r="Y4553" s="14"/>
      <c r="Z4553" s="14"/>
      <c r="AA4553" s="14"/>
      <c r="AB4553" s="14"/>
      <c r="AC4553" s="14"/>
      <c r="AD4553" s="14"/>
      <c r="AE4553" s="14"/>
      <c r="AF4553" s="14"/>
      <c r="AG4553" s="14"/>
      <c r="AH4553" s="14"/>
      <c r="AI4553" s="14"/>
      <c r="AJ4553" s="14"/>
      <c r="AK4553" s="14"/>
      <c r="AL4553" s="14"/>
    </row>
    <row r="4554" spans="1:38">
      <c r="A4554" s="14"/>
      <c r="B4554" s="14"/>
      <c r="C4554" s="14"/>
      <c r="D4554" s="14"/>
      <c r="E4554" s="14"/>
      <c r="F4554" s="14"/>
      <c r="G4554" s="14"/>
      <c r="H4554" s="14"/>
      <c r="I4554" s="14"/>
      <c r="J4554" s="14"/>
      <c r="K4554" s="14"/>
      <c r="L4554" s="14"/>
      <c r="M4554" s="14"/>
      <c r="N4554" s="14"/>
      <c r="O4554" s="14"/>
      <c r="Q4554" s="14" t="str">
        <f>IF(moras!H4546="SI", moras!C4546, "")</f>
        <v/>
      </c>
      <c r="R4554" s="14">
        <f>IF(moras!H4546="NO", moras!C4546, "")</f>
        <v>1932000</v>
      </c>
      <c r="S4554" s="14">
        <f t="shared" si="73"/>
        <v>-1932000</v>
      </c>
      <c r="T4554" s="14"/>
      <c r="U4554" s="14"/>
      <c r="V4554" s="14"/>
      <c r="W4554" s="14"/>
      <c r="X4554" s="14"/>
      <c r="Y4554" s="14"/>
      <c r="Z4554" s="14"/>
      <c r="AA4554" s="14"/>
      <c r="AB4554" s="14"/>
      <c r="AC4554" s="14"/>
      <c r="AD4554" s="14"/>
      <c r="AE4554" s="14"/>
      <c r="AF4554" s="14"/>
      <c r="AG4554" s="14"/>
      <c r="AH4554" s="14"/>
      <c r="AI4554" s="14"/>
      <c r="AJ4554" s="14"/>
      <c r="AK4554" s="14"/>
      <c r="AL4554" s="14"/>
    </row>
    <row r="4555" spans="1:38">
      <c r="A4555" s="14"/>
      <c r="B4555" s="14"/>
      <c r="C4555" s="14"/>
      <c r="D4555" s="14"/>
      <c r="E4555" s="14"/>
      <c r="F4555" s="14"/>
      <c r="G4555" s="14"/>
      <c r="H4555" s="14"/>
      <c r="I4555" s="14"/>
      <c r="J4555" s="14"/>
      <c r="K4555" s="14"/>
      <c r="L4555" s="14"/>
      <c r="M4555" s="14"/>
      <c r="N4555" s="14"/>
      <c r="O4555" s="14"/>
      <c r="Q4555" s="14">
        <f>IF(moras!H4547="SI", moras!C4547, "")</f>
        <v>560498</v>
      </c>
      <c r="R4555" s="14" t="str">
        <f>IF(moras!H4547="NO", moras!C4547, "")</f>
        <v/>
      </c>
      <c r="S4555" s="14" t="e">
        <f t="shared" ref="S4555:S4618" si="74">-R4555</f>
        <v>#VALUE!</v>
      </c>
      <c r="T4555" s="14"/>
      <c r="U4555" s="14"/>
      <c r="V4555" s="14"/>
      <c r="W4555" s="14"/>
      <c r="X4555" s="14"/>
      <c r="Y4555" s="14"/>
      <c r="Z4555" s="14"/>
      <c r="AA4555" s="14"/>
      <c r="AB4555" s="14"/>
      <c r="AC4555" s="14"/>
      <c r="AD4555" s="14"/>
      <c r="AE4555" s="14"/>
      <c r="AF4555" s="14"/>
      <c r="AG4555" s="14"/>
      <c r="AH4555" s="14"/>
      <c r="AI4555" s="14"/>
      <c r="AJ4555" s="14"/>
      <c r="AK4555" s="14"/>
      <c r="AL4555" s="14"/>
    </row>
    <row r="4556" spans="1:38">
      <c r="A4556" s="14"/>
      <c r="B4556" s="14"/>
      <c r="C4556" s="14"/>
      <c r="D4556" s="14"/>
      <c r="E4556" s="14"/>
      <c r="F4556" s="14"/>
      <c r="G4556" s="14"/>
      <c r="H4556" s="14"/>
      <c r="I4556" s="14"/>
      <c r="J4556" s="14"/>
      <c r="K4556" s="14"/>
      <c r="L4556" s="14"/>
      <c r="M4556" s="14"/>
      <c r="N4556" s="14"/>
      <c r="O4556" s="14"/>
      <c r="Q4556" s="14" t="str">
        <f>IF(moras!H4548="SI", moras!C4548, "")</f>
        <v/>
      </c>
      <c r="R4556" s="14">
        <f>IF(moras!H4548="NO", moras!C4548, "")</f>
        <v>566297</v>
      </c>
      <c r="S4556" s="14">
        <f t="shared" si="74"/>
        <v>-566297</v>
      </c>
      <c r="T4556" s="14"/>
      <c r="U4556" s="14"/>
      <c r="V4556" s="14"/>
      <c r="W4556" s="14"/>
      <c r="X4556" s="14"/>
      <c r="Y4556" s="14"/>
      <c r="Z4556" s="14"/>
      <c r="AA4556" s="14"/>
      <c r="AB4556" s="14"/>
      <c r="AC4556" s="14"/>
      <c r="AD4556" s="14"/>
      <c r="AE4556" s="14"/>
      <c r="AF4556" s="14"/>
      <c r="AG4556" s="14"/>
      <c r="AH4556" s="14"/>
      <c r="AI4556" s="14"/>
      <c r="AJ4556" s="14"/>
      <c r="AK4556" s="14"/>
      <c r="AL4556" s="14"/>
    </row>
    <row r="4557" spans="1:38">
      <c r="A4557" s="14"/>
      <c r="B4557" s="14"/>
      <c r="C4557" s="14"/>
      <c r="D4557" s="14"/>
      <c r="E4557" s="14"/>
      <c r="F4557" s="14"/>
      <c r="G4557" s="14"/>
      <c r="H4557" s="14"/>
      <c r="I4557" s="14"/>
      <c r="J4557" s="14"/>
      <c r="K4557" s="14"/>
      <c r="L4557" s="14"/>
      <c r="M4557" s="14"/>
      <c r="N4557" s="14"/>
      <c r="O4557" s="14"/>
      <c r="Q4557" s="14" t="str">
        <f>IF(moras!H4549="SI", moras!C4549, "")</f>
        <v/>
      </c>
      <c r="R4557" s="14">
        <f>IF(moras!H4549="NO", moras!C4549, "")</f>
        <v>133037.29999999999</v>
      </c>
      <c r="S4557" s="14">
        <f t="shared" si="74"/>
        <v>-133037.29999999999</v>
      </c>
      <c r="T4557" s="14"/>
      <c r="U4557" s="14"/>
      <c r="V4557" s="14"/>
      <c r="W4557" s="14"/>
      <c r="X4557" s="14"/>
      <c r="Y4557" s="14"/>
      <c r="Z4557" s="14"/>
      <c r="AA4557" s="14"/>
      <c r="AB4557" s="14"/>
      <c r="AC4557" s="14"/>
      <c r="AD4557" s="14"/>
      <c r="AE4557" s="14"/>
      <c r="AF4557" s="14"/>
      <c r="AG4557" s="14"/>
      <c r="AH4557" s="14"/>
      <c r="AI4557" s="14"/>
      <c r="AJ4557" s="14"/>
      <c r="AK4557" s="14"/>
      <c r="AL4557" s="14"/>
    </row>
    <row r="4558" spans="1:38">
      <c r="A4558" s="14"/>
      <c r="B4558" s="14"/>
      <c r="C4558" s="14"/>
      <c r="D4558" s="14"/>
      <c r="E4558" s="14"/>
      <c r="F4558" s="14"/>
      <c r="G4558" s="14"/>
      <c r="H4558" s="14"/>
      <c r="I4558" s="14"/>
      <c r="J4558" s="14"/>
      <c r="K4558" s="14"/>
      <c r="L4558" s="14"/>
      <c r="M4558" s="14"/>
      <c r="N4558" s="14"/>
      <c r="O4558" s="14"/>
      <c r="Q4558" s="14">
        <f>IF(moras!H4550="SI", moras!C4550, "")</f>
        <v>1848072</v>
      </c>
      <c r="R4558" s="14" t="str">
        <f>IF(moras!H4550="NO", moras!C4550, "")</f>
        <v/>
      </c>
      <c r="S4558" s="14" t="e">
        <f t="shared" si="74"/>
        <v>#VALUE!</v>
      </c>
      <c r="T4558" s="14"/>
      <c r="U4558" s="14"/>
      <c r="V4558" s="14"/>
      <c r="W4558" s="14"/>
      <c r="X4558" s="14"/>
      <c r="Y4558" s="14"/>
      <c r="Z4558" s="14"/>
      <c r="AA4558" s="14"/>
      <c r="AB4558" s="14"/>
      <c r="AC4558" s="14"/>
      <c r="AD4558" s="14"/>
      <c r="AE4558" s="14"/>
      <c r="AF4558" s="14"/>
      <c r="AG4558" s="14"/>
      <c r="AH4558" s="14"/>
      <c r="AI4558" s="14"/>
      <c r="AJ4558" s="14"/>
      <c r="AK4558" s="14"/>
      <c r="AL4558" s="14"/>
    </row>
    <row r="4559" spans="1:38">
      <c r="A4559" s="14"/>
      <c r="B4559" s="14"/>
      <c r="C4559" s="14"/>
      <c r="D4559" s="14"/>
      <c r="E4559" s="14"/>
      <c r="F4559" s="14"/>
      <c r="G4559" s="14"/>
      <c r="H4559" s="14"/>
      <c r="I4559" s="14"/>
      <c r="J4559" s="14"/>
      <c r="K4559" s="14"/>
      <c r="L4559" s="14"/>
      <c r="M4559" s="14"/>
      <c r="N4559" s="14"/>
      <c r="O4559" s="14"/>
      <c r="Q4559" s="14" t="str">
        <f>IF(moras!H4551="SI", moras!C4551, "")</f>
        <v/>
      </c>
      <c r="R4559" s="14">
        <f>IF(moras!H4551="NO", moras!C4551, "")</f>
        <v>1624745.95</v>
      </c>
      <c r="S4559" s="14">
        <f t="shared" si="74"/>
        <v>-1624745.95</v>
      </c>
      <c r="T4559" s="14"/>
      <c r="U4559" s="14"/>
      <c r="V4559" s="14"/>
      <c r="W4559" s="14"/>
      <c r="X4559" s="14"/>
      <c r="Y4559" s="14"/>
      <c r="Z4559" s="14"/>
      <c r="AA4559" s="14"/>
      <c r="AB4559" s="14"/>
      <c r="AC4559" s="14"/>
      <c r="AD4559" s="14"/>
      <c r="AE4559" s="14"/>
      <c r="AF4559" s="14"/>
      <c r="AG4559" s="14"/>
      <c r="AH4559" s="14"/>
      <c r="AI4559" s="14"/>
      <c r="AJ4559" s="14"/>
      <c r="AK4559" s="14"/>
      <c r="AL4559" s="14"/>
    </row>
    <row r="4560" spans="1:38">
      <c r="A4560" s="14"/>
      <c r="B4560" s="14"/>
      <c r="C4560" s="14"/>
      <c r="D4560" s="14"/>
      <c r="E4560" s="14"/>
      <c r="F4560" s="14"/>
      <c r="G4560" s="14"/>
      <c r="H4560" s="14"/>
      <c r="I4560" s="14"/>
      <c r="J4560" s="14"/>
      <c r="K4560" s="14"/>
      <c r="L4560" s="14"/>
      <c r="M4560" s="14"/>
      <c r="N4560" s="14"/>
      <c r="O4560" s="14"/>
      <c r="Q4560" s="14" t="str">
        <f>IF(moras!H4552="SI", moras!C4552, "")</f>
        <v/>
      </c>
      <c r="R4560" s="14">
        <f>IF(moras!H4552="NO", moras!C4552, "")</f>
        <v>693063.36</v>
      </c>
      <c r="S4560" s="14">
        <f t="shared" si="74"/>
        <v>-693063.36</v>
      </c>
      <c r="T4560" s="14"/>
      <c r="U4560" s="14"/>
      <c r="V4560" s="14"/>
      <c r="W4560" s="14"/>
      <c r="X4560" s="14"/>
      <c r="Y4560" s="14"/>
      <c r="Z4560" s="14"/>
      <c r="AA4560" s="14"/>
      <c r="AB4560" s="14"/>
      <c r="AC4560" s="14"/>
      <c r="AD4560" s="14"/>
      <c r="AE4560" s="14"/>
      <c r="AF4560" s="14"/>
      <c r="AG4560" s="14"/>
      <c r="AH4560" s="14"/>
      <c r="AI4560" s="14"/>
      <c r="AJ4560" s="14"/>
      <c r="AK4560" s="14"/>
      <c r="AL4560" s="14"/>
    </row>
    <row r="4561" spans="1:38">
      <c r="A4561" s="14"/>
      <c r="B4561" s="14"/>
      <c r="C4561" s="14"/>
      <c r="D4561" s="14"/>
      <c r="E4561" s="14"/>
      <c r="F4561" s="14"/>
      <c r="G4561" s="14"/>
      <c r="H4561" s="14"/>
      <c r="I4561" s="14"/>
      <c r="J4561" s="14"/>
      <c r="K4561" s="14"/>
      <c r="L4561" s="14"/>
      <c r="M4561" s="14"/>
      <c r="N4561" s="14"/>
      <c r="O4561" s="14"/>
      <c r="Q4561" s="14" t="str">
        <f>IF(moras!H4553="SI", moras!C4553, "")</f>
        <v/>
      </c>
      <c r="R4561" s="14">
        <f>IF(moras!H4553="NO", moras!C4553, "")</f>
        <v>476566.67</v>
      </c>
      <c r="S4561" s="14">
        <f t="shared" si="74"/>
        <v>-476566.67</v>
      </c>
      <c r="T4561" s="14"/>
      <c r="U4561" s="14"/>
      <c r="V4561" s="14"/>
      <c r="W4561" s="14"/>
      <c r="X4561" s="14"/>
      <c r="Y4561" s="14"/>
      <c r="Z4561" s="14"/>
      <c r="AA4561" s="14"/>
      <c r="AB4561" s="14"/>
      <c r="AC4561" s="14"/>
      <c r="AD4561" s="14"/>
      <c r="AE4561" s="14"/>
      <c r="AF4561" s="14"/>
      <c r="AG4561" s="14"/>
      <c r="AH4561" s="14"/>
      <c r="AI4561" s="14"/>
      <c r="AJ4561" s="14"/>
      <c r="AK4561" s="14"/>
      <c r="AL4561" s="14"/>
    </row>
    <row r="4562" spans="1:38">
      <c r="A4562" s="14"/>
      <c r="B4562" s="14"/>
      <c r="C4562" s="14"/>
      <c r="D4562" s="14"/>
      <c r="E4562" s="14"/>
      <c r="F4562" s="14"/>
      <c r="G4562" s="14"/>
      <c r="H4562" s="14"/>
      <c r="I4562" s="14"/>
      <c r="J4562" s="14"/>
      <c r="K4562" s="14"/>
      <c r="L4562" s="14"/>
      <c r="M4562" s="14"/>
      <c r="N4562" s="14"/>
      <c r="O4562" s="14"/>
      <c r="Q4562" s="14">
        <f>IF(moras!H4554="SI", moras!C4554, "")</f>
        <v>297429</v>
      </c>
      <c r="R4562" s="14" t="str">
        <f>IF(moras!H4554="NO", moras!C4554, "")</f>
        <v/>
      </c>
      <c r="S4562" s="14" t="e">
        <f t="shared" si="74"/>
        <v>#VALUE!</v>
      </c>
      <c r="T4562" s="14"/>
      <c r="U4562" s="14"/>
      <c r="V4562" s="14"/>
      <c r="W4562" s="14"/>
      <c r="X4562" s="14"/>
      <c r="Y4562" s="14"/>
      <c r="Z4562" s="14"/>
      <c r="AA4562" s="14"/>
      <c r="AB4562" s="14"/>
      <c r="AC4562" s="14"/>
      <c r="AD4562" s="14"/>
      <c r="AE4562" s="14"/>
      <c r="AF4562" s="14"/>
      <c r="AG4562" s="14"/>
      <c r="AH4562" s="14"/>
      <c r="AI4562" s="14"/>
      <c r="AJ4562" s="14"/>
      <c r="AK4562" s="14"/>
      <c r="AL4562" s="14"/>
    </row>
    <row r="4563" spans="1:38">
      <c r="A4563" s="14"/>
      <c r="B4563" s="14"/>
      <c r="C4563" s="14"/>
      <c r="D4563" s="14"/>
      <c r="E4563" s="14"/>
      <c r="F4563" s="14"/>
      <c r="G4563" s="14"/>
      <c r="H4563" s="14"/>
      <c r="I4563" s="14"/>
      <c r="J4563" s="14"/>
      <c r="K4563" s="14"/>
      <c r="L4563" s="14"/>
      <c r="M4563" s="14"/>
      <c r="N4563" s="14"/>
      <c r="O4563" s="14"/>
      <c r="Q4563" s="14" t="str">
        <f>IF(moras!H4555="SI", moras!C4555, "")</f>
        <v/>
      </c>
      <c r="R4563" s="14">
        <f>IF(moras!H4555="NO", moras!C4555, "")</f>
        <v>35530</v>
      </c>
      <c r="S4563" s="14">
        <f t="shared" si="74"/>
        <v>-35530</v>
      </c>
      <c r="T4563" s="14"/>
      <c r="U4563" s="14"/>
      <c r="V4563" s="14"/>
      <c r="W4563" s="14"/>
      <c r="X4563" s="14"/>
      <c r="Y4563" s="14"/>
      <c r="Z4563" s="14"/>
      <c r="AA4563" s="14"/>
      <c r="AB4563" s="14"/>
      <c r="AC4563" s="14"/>
      <c r="AD4563" s="14"/>
      <c r="AE4563" s="14"/>
      <c r="AF4563" s="14"/>
      <c r="AG4563" s="14"/>
      <c r="AH4563" s="14"/>
      <c r="AI4563" s="14"/>
      <c r="AJ4563" s="14"/>
      <c r="AK4563" s="14"/>
      <c r="AL4563" s="14"/>
    </row>
    <row r="4564" spans="1:38">
      <c r="A4564" s="14"/>
      <c r="B4564" s="14"/>
      <c r="C4564" s="14"/>
      <c r="D4564" s="14"/>
      <c r="E4564" s="14"/>
      <c r="F4564" s="14"/>
      <c r="G4564" s="14"/>
      <c r="H4564" s="14"/>
      <c r="I4564" s="14"/>
      <c r="J4564" s="14"/>
      <c r="K4564" s="14"/>
      <c r="L4564" s="14"/>
      <c r="M4564" s="14"/>
      <c r="N4564" s="14"/>
      <c r="O4564" s="14"/>
      <c r="Q4564" s="14" t="str">
        <f>IF(moras!H4556="SI", moras!C4556, "")</f>
        <v/>
      </c>
      <c r="R4564" s="14">
        <f>IF(moras!H4556="NO", moras!C4556, "")</f>
        <v>476562.94</v>
      </c>
      <c r="S4564" s="14">
        <f t="shared" si="74"/>
        <v>-476562.94</v>
      </c>
      <c r="T4564" s="14"/>
      <c r="U4564" s="14"/>
      <c r="V4564" s="14"/>
      <c r="W4564" s="14"/>
      <c r="X4564" s="14"/>
      <c r="Y4564" s="14"/>
      <c r="Z4564" s="14"/>
      <c r="AA4564" s="14"/>
      <c r="AB4564" s="14"/>
      <c r="AC4564" s="14"/>
      <c r="AD4564" s="14"/>
      <c r="AE4564" s="14"/>
      <c r="AF4564" s="14"/>
      <c r="AG4564" s="14"/>
      <c r="AH4564" s="14"/>
      <c r="AI4564" s="14"/>
      <c r="AJ4564" s="14"/>
      <c r="AK4564" s="14"/>
      <c r="AL4564" s="14"/>
    </row>
    <row r="4565" spans="1:38">
      <c r="A4565" s="14"/>
      <c r="B4565" s="14"/>
      <c r="C4565" s="14"/>
      <c r="D4565" s="14"/>
      <c r="E4565" s="14"/>
      <c r="F4565" s="14"/>
      <c r="G4565" s="14"/>
      <c r="H4565" s="14"/>
      <c r="I4565" s="14"/>
      <c r="J4565" s="14"/>
      <c r="K4565" s="14"/>
      <c r="L4565" s="14"/>
      <c r="M4565" s="14"/>
      <c r="N4565" s="14"/>
      <c r="O4565" s="14"/>
      <c r="Q4565" s="14" t="str">
        <f>IF(moras!H4557="SI", moras!C4557, "")</f>
        <v/>
      </c>
      <c r="R4565" s="14">
        <f>IF(moras!H4557="NO", moras!C4557, "")</f>
        <v>297046</v>
      </c>
      <c r="S4565" s="14">
        <f t="shared" si="74"/>
        <v>-297046</v>
      </c>
      <c r="T4565" s="14"/>
      <c r="U4565" s="14"/>
      <c r="V4565" s="14"/>
      <c r="W4565" s="14"/>
      <c r="X4565" s="14"/>
      <c r="Y4565" s="14"/>
      <c r="Z4565" s="14"/>
      <c r="AA4565" s="14"/>
      <c r="AB4565" s="14"/>
      <c r="AC4565" s="14"/>
      <c r="AD4565" s="14"/>
      <c r="AE4565" s="14"/>
      <c r="AF4565" s="14"/>
      <c r="AG4565" s="14"/>
      <c r="AH4565" s="14"/>
      <c r="AI4565" s="14"/>
      <c r="AJ4565" s="14"/>
      <c r="AK4565" s="14"/>
      <c r="AL4565" s="14"/>
    </row>
    <row r="4566" spans="1:38">
      <c r="A4566" s="14"/>
      <c r="B4566" s="14"/>
      <c r="C4566" s="14"/>
      <c r="D4566" s="14"/>
      <c r="E4566" s="14"/>
      <c r="F4566" s="14"/>
      <c r="G4566" s="14"/>
      <c r="H4566" s="14"/>
      <c r="I4566" s="14"/>
      <c r="J4566" s="14"/>
      <c r="K4566" s="14"/>
      <c r="L4566" s="14"/>
      <c r="M4566" s="14"/>
      <c r="N4566" s="14"/>
      <c r="O4566" s="14"/>
      <c r="Q4566" s="14" t="str">
        <f>IF(moras!H4558="SI", moras!C4558, "")</f>
        <v/>
      </c>
      <c r="R4566" s="14">
        <f>IF(moras!H4558="NO", moras!C4558, "")</f>
        <v>381640</v>
      </c>
      <c r="S4566" s="14">
        <f t="shared" si="74"/>
        <v>-381640</v>
      </c>
      <c r="T4566" s="14"/>
      <c r="U4566" s="14"/>
      <c r="V4566" s="14"/>
      <c r="W4566" s="14"/>
      <c r="X4566" s="14"/>
      <c r="Y4566" s="14"/>
      <c r="Z4566" s="14"/>
      <c r="AA4566" s="14"/>
      <c r="AB4566" s="14"/>
      <c r="AC4566" s="14"/>
      <c r="AD4566" s="14"/>
      <c r="AE4566" s="14"/>
      <c r="AF4566" s="14"/>
      <c r="AG4566" s="14"/>
      <c r="AH4566" s="14"/>
      <c r="AI4566" s="14"/>
      <c r="AJ4566" s="14"/>
      <c r="AK4566" s="14"/>
      <c r="AL4566" s="14"/>
    </row>
    <row r="4567" spans="1:38">
      <c r="A4567" s="14"/>
      <c r="B4567" s="14"/>
      <c r="C4567" s="14"/>
      <c r="D4567" s="14"/>
      <c r="E4567" s="14"/>
      <c r="F4567" s="14"/>
      <c r="G4567" s="14"/>
      <c r="H4567" s="14"/>
      <c r="I4567" s="14"/>
      <c r="J4567" s="14"/>
      <c r="K4567" s="14"/>
      <c r="L4567" s="14"/>
      <c r="M4567" s="14"/>
      <c r="N4567" s="14"/>
      <c r="O4567" s="14"/>
      <c r="Q4567" s="14" t="str">
        <f>IF(moras!H4559="SI", moras!C4559, "")</f>
        <v/>
      </c>
      <c r="R4567" s="14">
        <f>IF(moras!H4559="NO", moras!C4559, "")</f>
        <v>323296</v>
      </c>
      <c r="S4567" s="14">
        <f t="shared" si="74"/>
        <v>-323296</v>
      </c>
      <c r="T4567" s="14"/>
      <c r="U4567" s="14"/>
      <c r="V4567" s="14"/>
      <c r="W4567" s="14"/>
      <c r="X4567" s="14"/>
      <c r="Y4567" s="14"/>
      <c r="Z4567" s="14"/>
      <c r="AA4567" s="14"/>
      <c r="AB4567" s="14"/>
      <c r="AC4567" s="14"/>
      <c r="AD4567" s="14"/>
      <c r="AE4567" s="14"/>
      <c r="AF4567" s="14"/>
      <c r="AG4567" s="14"/>
      <c r="AH4567" s="14"/>
      <c r="AI4567" s="14"/>
      <c r="AJ4567" s="14"/>
      <c r="AK4567" s="14"/>
      <c r="AL4567" s="14"/>
    </row>
    <row r="4568" spans="1:38">
      <c r="A4568" s="14"/>
      <c r="B4568" s="14"/>
      <c r="C4568" s="14"/>
      <c r="D4568" s="14"/>
      <c r="E4568" s="14"/>
      <c r="F4568" s="14"/>
      <c r="G4568" s="14"/>
      <c r="H4568" s="14"/>
      <c r="I4568" s="14"/>
      <c r="J4568" s="14"/>
      <c r="K4568" s="14"/>
      <c r="L4568" s="14"/>
      <c r="M4568" s="14"/>
      <c r="N4568" s="14"/>
      <c r="O4568" s="14"/>
      <c r="Q4568" s="14" t="str">
        <f>IF(moras!H4560="SI", moras!C4560, "")</f>
        <v/>
      </c>
      <c r="R4568" s="14">
        <f>IF(moras!H4560="NO", moras!C4560, "")</f>
        <v>1730544</v>
      </c>
      <c r="S4568" s="14">
        <f t="shared" si="74"/>
        <v>-1730544</v>
      </c>
      <c r="T4568" s="14"/>
      <c r="U4568" s="14"/>
      <c r="V4568" s="14"/>
      <c r="W4568" s="14"/>
      <c r="X4568" s="14"/>
      <c r="Y4568" s="14"/>
      <c r="Z4568" s="14"/>
      <c r="AA4568" s="14"/>
      <c r="AB4568" s="14"/>
      <c r="AC4568" s="14"/>
      <c r="AD4568" s="14"/>
      <c r="AE4568" s="14"/>
      <c r="AF4568" s="14"/>
      <c r="AG4568" s="14"/>
      <c r="AH4568" s="14"/>
      <c r="AI4568" s="14"/>
      <c r="AJ4568" s="14"/>
      <c r="AK4568" s="14"/>
      <c r="AL4568" s="14"/>
    </row>
    <row r="4569" spans="1:38">
      <c r="A4569" s="14"/>
      <c r="B4569" s="14"/>
      <c r="C4569" s="14"/>
      <c r="D4569" s="14"/>
      <c r="E4569" s="14"/>
      <c r="F4569" s="14"/>
      <c r="G4569" s="14"/>
      <c r="H4569" s="14"/>
      <c r="I4569" s="14"/>
      <c r="J4569" s="14"/>
      <c r="K4569" s="14"/>
      <c r="L4569" s="14"/>
      <c r="M4569" s="14"/>
      <c r="N4569" s="14"/>
      <c r="O4569" s="14"/>
      <c r="Q4569" s="14" t="str">
        <f>IF(moras!H4561="SI", moras!C4561, "")</f>
        <v/>
      </c>
      <c r="R4569" s="14">
        <f>IF(moras!H4561="NO", moras!C4561, "")</f>
        <v>670740</v>
      </c>
      <c r="S4569" s="14">
        <f t="shared" si="74"/>
        <v>-670740</v>
      </c>
      <c r="T4569" s="14"/>
      <c r="U4569" s="14"/>
      <c r="V4569" s="14"/>
      <c r="W4569" s="14"/>
      <c r="X4569" s="14"/>
      <c r="Y4569" s="14"/>
      <c r="Z4569" s="14"/>
      <c r="AA4569" s="14"/>
      <c r="AB4569" s="14"/>
      <c r="AC4569" s="14"/>
      <c r="AD4569" s="14"/>
      <c r="AE4569" s="14"/>
      <c r="AF4569" s="14"/>
      <c r="AG4569" s="14"/>
      <c r="AH4569" s="14"/>
      <c r="AI4569" s="14"/>
      <c r="AJ4569" s="14"/>
      <c r="AK4569" s="14"/>
      <c r="AL4569" s="14"/>
    </row>
    <row r="4570" spans="1:38">
      <c r="A4570" s="14"/>
      <c r="B4570" s="14"/>
      <c r="C4570" s="14"/>
      <c r="D4570" s="14"/>
      <c r="E4570" s="14"/>
      <c r="F4570" s="14"/>
      <c r="G4570" s="14"/>
      <c r="H4570" s="14"/>
      <c r="I4570" s="14"/>
      <c r="J4570" s="14"/>
      <c r="K4570" s="14"/>
      <c r="L4570" s="14"/>
      <c r="M4570" s="14"/>
      <c r="N4570" s="14"/>
      <c r="O4570" s="14"/>
      <c r="Q4570" s="14" t="str">
        <f>IF(moras!H4562="SI", moras!C4562, "")</f>
        <v/>
      </c>
      <c r="R4570" s="14">
        <f>IF(moras!H4562="NO", moras!C4562, "")</f>
        <v>290000</v>
      </c>
      <c r="S4570" s="14">
        <f t="shared" si="74"/>
        <v>-290000</v>
      </c>
      <c r="T4570" s="14"/>
      <c r="U4570" s="14"/>
      <c r="V4570" s="14"/>
      <c r="W4570" s="14"/>
      <c r="X4570" s="14"/>
      <c r="Y4570" s="14"/>
      <c r="Z4570" s="14"/>
      <c r="AA4570" s="14"/>
      <c r="AB4570" s="14"/>
      <c r="AC4570" s="14"/>
      <c r="AD4570" s="14"/>
      <c r="AE4570" s="14"/>
      <c r="AF4570" s="14"/>
      <c r="AG4570" s="14"/>
      <c r="AH4570" s="14"/>
      <c r="AI4570" s="14"/>
      <c r="AJ4570" s="14"/>
      <c r="AK4570" s="14"/>
      <c r="AL4570" s="14"/>
    </row>
    <row r="4571" spans="1:38">
      <c r="A4571" s="14"/>
      <c r="B4571" s="14"/>
      <c r="C4571" s="14"/>
      <c r="D4571" s="14"/>
      <c r="E4571" s="14"/>
      <c r="F4571" s="14"/>
      <c r="G4571" s="14"/>
      <c r="H4571" s="14"/>
      <c r="I4571" s="14"/>
      <c r="J4571" s="14"/>
      <c r="K4571" s="14"/>
      <c r="L4571" s="14"/>
      <c r="M4571" s="14"/>
      <c r="N4571" s="14"/>
      <c r="O4571" s="14"/>
      <c r="Q4571" s="14" t="str">
        <f>IF(moras!H4563="SI", moras!C4563, "")</f>
        <v/>
      </c>
      <c r="R4571" s="14">
        <f>IF(moras!H4563="NO", moras!C4563, "")</f>
        <v>542095.31999999995</v>
      </c>
      <c r="S4571" s="14">
        <f t="shared" si="74"/>
        <v>-542095.31999999995</v>
      </c>
      <c r="T4571" s="14"/>
      <c r="U4571" s="14"/>
      <c r="V4571" s="14"/>
      <c r="W4571" s="14"/>
      <c r="X4571" s="14"/>
      <c r="Y4571" s="14"/>
      <c r="Z4571" s="14"/>
      <c r="AA4571" s="14"/>
      <c r="AB4571" s="14"/>
      <c r="AC4571" s="14"/>
      <c r="AD4571" s="14"/>
      <c r="AE4571" s="14"/>
      <c r="AF4571" s="14"/>
      <c r="AG4571" s="14"/>
      <c r="AH4571" s="14"/>
      <c r="AI4571" s="14"/>
      <c r="AJ4571" s="14"/>
      <c r="AK4571" s="14"/>
      <c r="AL4571" s="14"/>
    </row>
    <row r="4572" spans="1:38">
      <c r="A4572" s="14"/>
      <c r="B4572" s="14"/>
      <c r="C4572" s="14"/>
      <c r="D4572" s="14"/>
      <c r="E4572" s="14"/>
      <c r="F4572" s="14"/>
      <c r="G4572" s="14"/>
      <c r="H4572" s="14"/>
      <c r="I4572" s="14"/>
      <c r="J4572" s="14"/>
      <c r="K4572" s="14"/>
      <c r="L4572" s="14"/>
      <c r="M4572" s="14"/>
      <c r="N4572" s="14"/>
      <c r="O4572" s="14"/>
      <c r="Q4572" s="14" t="str">
        <f>IF(moras!H4564="SI", moras!C4564, "")</f>
        <v/>
      </c>
      <c r="R4572" s="14">
        <f>IF(moras!H4564="NO", moras!C4564, "")</f>
        <v>695574.7</v>
      </c>
      <c r="S4572" s="14">
        <f t="shared" si="74"/>
        <v>-695574.7</v>
      </c>
      <c r="T4572" s="14"/>
      <c r="U4572" s="14"/>
      <c r="V4572" s="14"/>
      <c r="W4572" s="14"/>
      <c r="X4572" s="14"/>
      <c r="Y4572" s="14"/>
      <c r="Z4572" s="14"/>
      <c r="AA4572" s="14"/>
      <c r="AB4572" s="14"/>
      <c r="AC4572" s="14"/>
      <c r="AD4572" s="14"/>
      <c r="AE4572" s="14"/>
      <c r="AF4572" s="14"/>
      <c r="AG4572" s="14"/>
      <c r="AH4572" s="14"/>
      <c r="AI4572" s="14"/>
      <c r="AJ4572" s="14"/>
      <c r="AK4572" s="14"/>
      <c r="AL4572" s="14"/>
    </row>
    <row r="4573" spans="1:38">
      <c r="A4573" s="14"/>
      <c r="B4573" s="14"/>
      <c r="C4573" s="14"/>
      <c r="D4573" s="14"/>
      <c r="E4573" s="14"/>
      <c r="F4573" s="14"/>
      <c r="G4573" s="14"/>
      <c r="H4573" s="14"/>
      <c r="I4573" s="14"/>
      <c r="J4573" s="14"/>
      <c r="K4573" s="14"/>
      <c r="L4573" s="14"/>
      <c r="M4573" s="14"/>
      <c r="N4573" s="14"/>
      <c r="O4573" s="14"/>
      <c r="Q4573" s="14" t="str">
        <f>IF(moras!H4565="SI", moras!C4565, "")</f>
        <v/>
      </c>
      <c r="R4573" s="14">
        <f>IF(moras!H4565="NO", moras!C4565, "")</f>
        <v>299784</v>
      </c>
      <c r="S4573" s="14">
        <f t="shared" si="74"/>
        <v>-299784</v>
      </c>
      <c r="T4573" s="14"/>
      <c r="U4573" s="14"/>
      <c r="V4573" s="14"/>
      <c r="W4573" s="14"/>
      <c r="X4573" s="14"/>
      <c r="Y4573" s="14"/>
      <c r="Z4573" s="14"/>
      <c r="AA4573" s="14"/>
      <c r="AB4573" s="14"/>
      <c r="AC4573" s="14"/>
      <c r="AD4573" s="14"/>
      <c r="AE4573" s="14"/>
      <c r="AF4573" s="14"/>
      <c r="AG4573" s="14"/>
      <c r="AH4573" s="14"/>
      <c r="AI4573" s="14"/>
      <c r="AJ4573" s="14"/>
      <c r="AK4573" s="14"/>
      <c r="AL4573" s="14"/>
    </row>
    <row r="4574" spans="1:38">
      <c r="A4574" s="14"/>
      <c r="B4574" s="14"/>
      <c r="C4574" s="14"/>
      <c r="D4574" s="14"/>
      <c r="E4574" s="14"/>
      <c r="F4574" s="14"/>
      <c r="G4574" s="14"/>
      <c r="H4574" s="14"/>
      <c r="I4574" s="14"/>
      <c r="J4574" s="14"/>
      <c r="K4574" s="14"/>
      <c r="L4574" s="14"/>
      <c r="M4574" s="14"/>
      <c r="N4574" s="14"/>
      <c r="O4574" s="14"/>
      <c r="Q4574" s="14">
        <f>IF(moras!H4566="SI", moras!C4566, "")</f>
        <v>1166115</v>
      </c>
      <c r="R4574" s="14" t="str">
        <f>IF(moras!H4566="NO", moras!C4566, "")</f>
        <v/>
      </c>
      <c r="S4574" s="14" t="e">
        <f t="shared" si="74"/>
        <v>#VALUE!</v>
      </c>
      <c r="T4574" s="14"/>
      <c r="U4574" s="14"/>
      <c r="V4574" s="14"/>
      <c r="W4574" s="14"/>
      <c r="X4574" s="14"/>
      <c r="Y4574" s="14"/>
      <c r="Z4574" s="14"/>
      <c r="AA4574" s="14"/>
      <c r="AB4574" s="14"/>
      <c r="AC4574" s="14"/>
      <c r="AD4574" s="14"/>
      <c r="AE4574" s="14"/>
      <c r="AF4574" s="14"/>
      <c r="AG4574" s="14"/>
      <c r="AH4574" s="14"/>
      <c r="AI4574" s="14"/>
      <c r="AJ4574" s="14"/>
      <c r="AK4574" s="14"/>
      <c r="AL4574" s="14"/>
    </row>
    <row r="4575" spans="1:38">
      <c r="A4575" s="14"/>
      <c r="B4575" s="14"/>
      <c r="C4575" s="14"/>
      <c r="D4575" s="14"/>
      <c r="E4575" s="14"/>
      <c r="F4575" s="14"/>
      <c r="G4575" s="14"/>
      <c r="H4575" s="14"/>
      <c r="I4575" s="14"/>
      <c r="J4575" s="14"/>
      <c r="K4575" s="14"/>
      <c r="L4575" s="14"/>
      <c r="M4575" s="14"/>
      <c r="N4575" s="14"/>
      <c r="O4575" s="14"/>
      <c r="Q4575" s="14">
        <f>IF(moras!H4567="SI", moras!C4567, "")</f>
        <v>300018</v>
      </c>
      <c r="R4575" s="14" t="str">
        <f>IF(moras!H4567="NO", moras!C4567, "")</f>
        <v/>
      </c>
      <c r="S4575" s="14" t="e">
        <f t="shared" si="74"/>
        <v>#VALUE!</v>
      </c>
      <c r="T4575" s="14"/>
      <c r="U4575" s="14"/>
      <c r="V4575" s="14"/>
      <c r="W4575" s="14"/>
      <c r="X4575" s="14"/>
      <c r="Y4575" s="14"/>
      <c r="Z4575" s="14"/>
      <c r="AA4575" s="14"/>
      <c r="AB4575" s="14"/>
      <c r="AC4575" s="14"/>
      <c r="AD4575" s="14"/>
      <c r="AE4575" s="14"/>
      <c r="AF4575" s="14"/>
      <c r="AG4575" s="14"/>
      <c r="AH4575" s="14"/>
      <c r="AI4575" s="14"/>
      <c r="AJ4575" s="14"/>
      <c r="AK4575" s="14"/>
      <c r="AL4575" s="14"/>
    </row>
    <row r="4576" spans="1:38">
      <c r="A4576" s="14"/>
      <c r="B4576" s="14"/>
      <c r="C4576" s="14"/>
      <c r="D4576" s="14"/>
      <c r="E4576" s="14"/>
      <c r="F4576" s="14"/>
      <c r="G4576" s="14"/>
      <c r="H4576" s="14"/>
      <c r="I4576" s="14"/>
      <c r="J4576" s="14"/>
      <c r="K4576" s="14"/>
      <c r="L4576" s="14"/>
      <c r="M4576" s="14"/>
      <c r="N4576" s="14"/>
      <c r="O4576" s="14"/>
      <c r="Q4576" s="14" t="str">
        <f>IF(moras!H4568="SI", moras!C4568, "")</f>
        <v/>
      </c>
      <c r="R4576" s="14">
        <f>IF(moras!H4568="NO", moras!C4568, "")</f>
        <v>524236.19</v>
      </c>
      <c r="S4576" s="14">
        <f t="shared" si="74"/>
        <v>-524236.19</v>
      </c>
      <c r="T4576" s="14"/>
      <c r="U4576" s="14"/>
      <c r="V4576" s="14"/>
      <c r="W4576" s="14"/>
      <c r="X4576" s="14"/>
      <c r="Y4576" s="14"/>
      <c r="Z4576" s="14"/>
      <c r="AA4576" s="14"/>
      <c r="AB4576" s="14"/>
      <c r="AC4576" s="14"/>
      <c r="AD4576" s="14"/>
      <c r="AE4576" s="14"/>
      <c r="AF4576" s="14"/>
      <c r="AG4576" s="14"/>
      <c r="AH4576" s="14"/>
      <c r="AI4576" s="14"/>
      <c r="AJ4576" s="14"/>
      <c r="AK4576" s="14"/>
      <c r="AL4576" s="14"/>
    </row>
    <row r="4577" spans="1:38">
      <c r="A4577" s="14"/>
      <c r="B4577" s="14"/>
      <c r="C4577" s="14"/>
      <c r="D4577" s="14"/>
      <c r="E4577" s="14"/>
      <c r="F4577" s="14"/>
      <c r="G4577" s="14"/>
      <c r="H4577" s="14"/>
      <c r="I4577" s="14"/>
      <c r="J4577" s="14"/>
      <c r="K4577" s="14"/>
      <c r="L4577" s="14"/>
      <c r="M4577" s="14"/>
      <c r="N4577" s="14"/>
      <c r="O4577" s="14"/>
      <c r="Q4577" s="14" t="str">
        <f>IF(moras!H4569="SI", moras!C4569, "")</f>
        <v/>
      </c>
      <c r="R4577" s="14">
        <f>IF(moras!H4569="NO", moras!C4569, "")</f>
        <v>298155</v>
      </c>
      <c r="S4577" s="14">
        <f t="shared" si="74"/>
        <v>-298155</v>
      </c>
      <c r="T4577" s="14"/>
      <c r="U4577" s="14"/>
      <c r="V4577" s="14"/>
      <c r="W4577" s="14"/>
      <c r="X4577" s="14"/>
      <c r="Y4577" s="14"/>
      <c r="Z4577" s="14"/>
      <c r="AA4577" s="14"/>
      <c r="AB4577" s="14"/>
      <c r="AC4577" s="14"/>
      <c r="AD4577" s="14"/>
      <c r="AE4577" s="14"/>
      <c r="AF4577" s="14"/>
      <c r="AG4577" s="14"/>
      <c r="AH4577" s="14"/>
      <c r="AI4577" s="14"/>
      <c r="AJ4577" s="14"/>
      <c r="AK4577" s="14"/>
      <c r="AL4577" s="14"/>
    </row>
    <row r="4578" spans="1:38">
      <c r="A4578" s="14"/>
      <c r="B4578" s="14"/>
      <c r="C4578" s="14"/>
      <c r="D4578" s="14"/>
      <c r="E4578" s="14"/>
      <c r="F4578" s="14"/>
      <c r="G4578" s="14"/>
      <c r="H4578" s="14"/>
      <c r="I4578" s="14"/>
      <c r="J4578" s="14"/>
      <c r="K4578" s="14"/>
      <c r="L4578" s="14"/>
      <c r="M4578" s="14"/>
      <c r="N4578" s="14"/>
      <c r="O4578" s="14"/>
      <c r="Q4578" s="14" t="str">
        <f>IF(moras!H4570="SI", moras!C4570, "")</f>
        <v/>
      </c>
      <c r="R4578" s="14">
        <f>IF(moras!H4570="NO", moras!C4570, "")</f>
        <v>347501.19</v>
      </c>
      <c r="S4578" s="14">
        <f t="shared" si="74"/>
        <v>-347501.19</v>
      </c>
      <c r="T4578" s="14"/>
      <c r="U4578" s="14"/>
      <c r="V4578" s="14"/>
      <c r="W4578" s="14"/>
      <c r="X4578" s="14"/>
      <c r="Y4578" s="14"/>
      <c r="Z4578" s="14"/>
      <c r="AA4578" s="14"/>
      <c r="AB4578" s="14"/>
      <c r="AC4578" s="14"/>
      <c r="AD4578" s="14"/>
      <c r="AE4578" s="14"/>
      <c r="AF4578" s="14"/>
      <c r="AG4578" s="14"/>
      <c r="AH4578" s="14"/>
      <c r="AI4578" s="14"/>
      <c r="AJ4578" s="14"/>
      <c r="AK4578" s="14"/>
      <c r="AL4578" s="14"/>
    </row>
    <row r="4579" spans="1:38">
      <c r="A4579" s="14"/>
      <c r="B4579" s="14"/>
      <c r="C4579" s="14"/>
      <c r="D4579" s="14"/>
      <c r="E4579" s="14"/>
      <c r="F4579" s="14"/>
      <c r="G4579" s="14"/>
      <c r="H4579" s="14"/>
      <c r="I4579" s="14"/>
      <c r="J4579" s="14"/>
      <c r="K4579" s="14"/>
      <c r="L4579" s="14"/>
      <c r="M4579" s="14"/>
      <c r="N4579" s="14"/>
      <c r="O4579" s="14"/>
      <c r="Q4579" s="14" t="str">
        <f>IF(moras!H4571="SI", moras!C4571, "")</f>
        <v/>
      </c>
      <c r="R4579" s="14">
        <f>IF(moras!H4571="NO", moras!C4571, "")</f>
        <v>280000</v>
      </c>
      <c r="S4579" s="14">
        <f t="shared" si="74"/>
        <v>-280000</v>
      </c>
      <c r="T4579" s="14"/>
      <c r="U4579" s="14"/>
      <c r="V4579" s="14"/>
      <c r="W4579" s="14"/>
      <c r="X4579" s="14"/>
      <c r="Y4579" s="14"/>
      <c r="Z4579" s="14"/>
      <c r="AA4579" s="14"/>
      <c r="AB4579" s="14"/>
      <c r="AC4579" s="14"/>
      <c r="AD4579" s="14"/>
      <c r="AE4579" s="14"/>
      <c r="AF4579" s="14"/>
      <c r="AG4579" s="14"/>
      <c r="AH4579" s="14"/>
      <c r="AI4579" s="14"/>
      <c r="AJ4579" s="14"/>
      <c r="AK4579" s="14"/>
      <c r="AL4579" s="14"/>
    </row>
    <row r="4580" spans="1:38">
      <c r="A4580" s="14"/>
      <c r="B4580" s="14"/>
      <c r="C4580" s="14"/>
      <c r="D4580" s="14"/>
      <c r="E4580" s="14"/>
      <c r="F4580" s="14"/>
      <c r="G4580" s="14"/>
      <c r="H4580" s="14"/>
      <c r="I4580" s="14"/>
      <c r="J4580" s="14"/>
      <c r="K4580" s="14"/>
      <c r="L4580" s="14"/>
      <c r="M4580" s="14"/>
      <c r="N4580" s="14"/>
      <c r="O4580" s="14"/>
      <c r="Q4580" s="14" t="str">
        <f>IF(moras!H4572="SI", moras!C4572, "")</f>
        <v/>
      </c>
      <c r="R4580" s="14">
        <f>IF(moras!H4572="NO", moras!C4572, "")</f>
        <v>350112.18</v>
      </c>
      <c r="S4580" s="14">
        <f t="shared" si="74"/>
        <v>-350112.18</v>
      </c>
      <c r="T4580" s="14"/>
      <c r="U4580" s="14"/>
      <c r="V4580" s="14"/>
      <c r="W4580" s="14"/>
      <c r="X4580" s="14"/>
      <c r="Y4580" s="14"/>
      <c r="Z4580" s="14"/>
      <c r="AA4580" s="14"/>
      <c r="AB4580" s="14"/>
      <c r="AC4580" s="14"/>
      <c r="AD4580" s="14"/>
      <c r="AE4580" s="14"/>
      <c r="AF4580" s="14"/>
      <c r="AG4580" s="14"/>
      <c r="AH4580" s="14"/>
      <c r="AI4580" s="14"/>
      <c r="AJ4580" s="14"/>
      <c r="AK4580" s="14"/>
      <c r="AL4580" s="14"/>
    </row>
    <row r="4581" spans="1:38">
      <c r="A4581" s="14"/>
      <c r="B4581" s="14"/>
      <c r="C4581" s="14"/>
      <c r="D4581" s="14"/>
      <c r="E4581" s="14"/>
      <c r="F4581" s="14"/>
      <c r="G4581" s="14"/>
      <c r="H4581" s="14"/>
      <c r="I4581" s="14"/>
      <c r="J4581" s="14"/>
      <c r="K4581" s="14"/>
      <c r="L4581" s="14"/>
      <c r="M4581" s="14"/>
      <c r="N4581" s="14"/>
      <c r="O4581" s="14"/>
      <c r="Q4581" s="14" t="str">
        <f>IF(moras!H4573="SI", moras!C4573, "")</f>
        <v/>
      </c>
      <c r="R4581" s="14">
        <f>IF(moras!H4573="NO", moras!C4573, "")</f>
        <v>815000</v>
      </c>
      <c r="S4581" s="14">
        <f t="shared" si="74"/>
        <v>-815000</v>
      </c>
      <c r="T4581" s="14"/>
      <c r="U4581" s="14"/>
      <c r="V4581" s="14"/>
      <c r="W4581" s="14"/>
      <c r="X4581" s="14"/>
      <c r="Y4581" s="14"/>
      <c r="Z4581" s="14"/>
      <c r="AA4581" s="14"/>
      <c r="AB4581" s="14"/>
      <c r="AC4581" s="14"/>
      <c r="AD4581" s="14"/>
      <c r="AE4581" s="14"/>
      <c r="AF4581" s="14"/>
      <c r="AG4581" s="14"/>
      <c r="AH4581" s="14"/>
      <c r="AI4581" s="14"/>
      <c r="AJ4581" s="14"/>
      <c r="AK4581" s="14"/>
      <c r="AL4581" s="14"/>
    </row>
    <row r="4582" spans="1:38">
      <c r="A4582" s="14"/>
      <c r="B4582" s="14"/>
      <c r="C4582" s="14"/>
      <c r="D4582" s="14"/>
      <c r="E4582" s="14"/>
      <c r="F4582" s="14"/>
      <c r="G4582" s="14"/>
      <c r="H4582" s="14"/>
      <c r="I4582" s="14"/>
      <c r="J4582" s="14"/>
      <c r="K4582" s="14"/>
      <c r="L4582" s="14"/>
      <c r="M4582" s="14"/>
      <c r="N4582" s="14"/>
      <c r="O4582" s="14"/>
      <c r="Q4582" s="14" t="str">
        <f>IF(moras!H4574="SI", moras!C4574, "")</f>
        <v/>
      </c>
      <c r="R4582" s="14">
        <f>IF(moras!H4574="NO", moras!C4574, "")</f>
        <v>1207124</v>
      </c>
      <c r="S4582" s="14">
        <f t="shared" si="74"/>
        <v>-1207124</v>
      </c>
      <c r="T4582" s="14"/>
      <c r="U4582" s="14"/>
      <c r="V4582" s="14"/>
      <c r="W4582" s="14"/>
      <c r="X4582" s="14"/>
      <c r="Y4582" s="14"/>
      <c r="Z4582" s="14"/>
      <c r="AA4582" s="14"/>
      <c r="AB4582" s="14"/>
      <c r="AC4582" s="14"/>
      <c r="AD4582" s="14"/>
      <c r="AE4582" s="14"/>
      <c r="AF4582" s="14"/>
      <c r="AG4582" s="14"/>
      <c r="AH4582" s="14"/>
      <c r="AI4582" s="14"/>
      <c r="AJ4582" s="14"/>
      <c r="AK4582" s="14"/>
      <c r="AL4582" s="14"/>
    </row>
    <row r="4583" spans="1:38">
      <c r="A4583" s="14"/>
      <c r="B4583" s="14"/>
      <c r="C4583" s="14"/>
      <c r="D4583" s="14"/>
      <c r="E4583" s="14"/>
      <c r="F4583" s="14"/>
      <c r="G4583" s="14"/>
      <c r="H4583" s="14"/>
      <c r="I4583" s="14"/>
      <c r="J4583" s="14"/>
      <c r="K4583" s="14"/>
      <c r="L4583" s="14"/>
      <c r="M4583" s="14"/>
      <c r="N4583" s="14"/>
      <c r="O4583" s="14"/>
      <c r="Q4583" s="14" t="str">
        <f>IF(moras!H4575="SI", moras!C4575, "")</f>
        <v/>
      </c>
      <c r="R4583" s="14">
        <f>IF(moras!H4575="NO", moras!C4575, "")</f>
        <v>860750.63</v>
      </c>
      <c r="S4583" s="14">
        <f t="shared" si="74"/>
        <v>-860750.63</v>
      </c>
      <c r="T4583" s="14"/>
      <c r="U4583" s="14"/>
      <c r="V4583" s="14"/>
      <c r="W4583" s="14"/>
      <c r="X4583" s="14"/>
      <c r="Y4583" s="14"/>
      <c r="Z4583" s="14"/>
      <c r="AA4583" s="14"/>
      <c r="AB4583" s="14"/>
      <c r="AC4583" s="14"/>
      <c r="AD4583" s="14"/>
      <c r="AE4583" s="14"/>
      <c r="AF4583" s="14"/>
      <c r="AG4583" s="14"/>
      <c r="AH4583" s="14"/>
      <c r="AI4583" s="14"/>
      <c r="AJ4583" s="14"/>
      <c r="AK4583" s="14"/>
      <c r="AL4583" s="14"/>
    </row>
    <row r="4584" spans="1:38">
      <c r="A4584" s="14"/>
      <c r="B4584" s="14"/>
      <c r="C4584" s="14"/>
      <c r="D4584" s="14"/>
      <c r="E4584" s="14"/>
      <c r="F4584" s="14"/>
      <c r="G4584" s="14"/>
      <c r="H4584" s="14"/>
      <c r="I4584" s="14"/>
      <c r="J4584" s="14"/>
      <c r="K4584" s="14"/>
      <c r="L4584" s="14"/>
      <c r="M4584" s="14"/>
      <c r="N4584" s="14"/>
      <c r="O4584" s="14"/>
      <c r="Q4584" s="14" t="str">
        <f>IF(moras!H4576="SI", moras!C4576, "")</f>
        <v/>
      </c>
      <c r="R4584" s="14">
        <f>IF(moras!H4576="NO", moras!C4576, "")</f>
        <v>278030</v>
      </c>
      <c r="S4584" s="14">
        <f t="shared" si="74"/>
        <v>-278030</v>
      </c>
      <c r="T4584" s="14"/>
      <c r="U4584" s="14"/>
      <c r="V4584" s="14"/>
      <c r="W4584" s="14"/>
      <c r="X4584" s="14"/>
      <c r="Y4584" s="14"/>
      <c r="Z4584" s="14"/>
      <c r="AA4584" s="14"/>
      <c r="AB4584" s="14"/>
      <c r="AC4584" s="14"/>
      <c r="AD4584" s="14"/>
      <c r="AE4584" s="14"/>
      <c r="AF4584" s="14"/>
      <c r="AG4584" s="14"/>
      <c r="AH4584" s="14"/>
      <c r="AI4584" s="14"/>
      <c r="AJ4584" s="14"/>
      <c r="AK4584" s="14"/>
      <c r="AL4584" s="14"/>
    </row>
    <row r="4585" spans="1:38">
      <c r="A4585" s="14"/>
      <c r="B4585" s="14"/>
      <c r="C4585" s="14"/>
      <c r="D4585" s="14"/>
      <c r="E4585" s="14"/>
      <c r="F4585" s="14"/>
      <c r="G4585" s="14"/>
      <c r="H4585" s="14"/>
      <c r="I4585" s="14"/>
      <c r="J4585" s="14"/>
      <c r="K4585" s="14"/>
      <c r="L4585" s="14"/>
      <c r="M4585" s="14"/>
      <c r="N4585" s="14"/>
      <c r="O4585" s="14"/>
      <c r="Q4585" s="14" t="str">
        <f>IF(moras!H4577="SI", moras!C4577, "")</f>
        <v/>
      </c>
      <c r="R4585" s="14">
        <f>IF(moras!H4577="NO", moras!C4577, "")</f>
        <v>297046</v>
      </c>
      <c r="S4585" s="14">
        <f t="shared" si="74"/>
        <v>-297046</v>
      </c>
      <c r="T4585" s="14"/>
      <c r="U4585" s="14"/>
      <c r="V4585" s="14"/>
      <c r="W4585" s="14"/>
      <c r="X4585" s="14"/>
      <c r="Y4585" s="14"/>
      <c r="Z4585" s="14"/>
      <c r="AA4585" s="14"/>
      <c r="AB4585" s="14"/>
      <c r="AC4585" s="14"/>
      <c r="AD4585" s="14"/>
      <c r="AE4585" s="14"/>
      <c r="AF4585" s="14"/>
      <c r="AG4585" s="14"/>
      <c r="AH4585" s="14"/>
      <c r="AI4585" s="14"/>
      <c r="AJ4585" s="14"/>
      <c r="AK4585" s="14"/>
      <c r="AL4585" s="14"/>
    </row>
    <row r="4586" spans="1:38">
      <c r="A4586" s="14"/>
      <c r="B4586" s="14"/>
      <c r="C4586" s="14"/>
      <c r="D4586" s="14"/>
      <c r="E4586" s="14"/>
      <c r="F4586" s="14"/>
      <c r="G4586" s="14"/>
      <c r="H4586" s="14"/>
      <c r="I4586" s="14"/>
      <c r="J4586" s="14"/>
      <c r="K4586" s="14"/>
      <c r="L4586" s="14"/>
      <c r="M4586" s="14"/>
      <c r="N4586" s="14"/>
      <c r="O4586" s="14"/>
      <c r="Q4586" s="14" t="str">
        <f>IF(moras!H4578="SI", moras!C4578, "")</f>
        <v/>
      </c>
      <c r="R4586" s="14">
        <f>IF(moras!H4578="NO", moras!C4578, "")</f>
        <v>391916.75</v>
      </c>
      <c r="S4586" s="14">
        <f t="shared" si="74"/>
        <v>-391916.75</v>
      </c>
      <c r="T4586" s="14"/>
      <c r="U4586" s="14"/>
      <c r="V4586" s="14"/>
      <c r="W4586" s="14"/>
      <c r="X4586" s="14"/>
      <c r="Y4586" s="14"/>
      <c r="Z4586" s="14"/>
      <c r="AA4586" s="14"/>
      <c r="AB4586" s="14"/>
      <c r="AC4586" s="14"/>
      <c r="AD4586" s="14"/>
      <c r="AE4586" s="14"/>
      <c r="AF4586" s="14"/>
      <c r="AG4586" s="14"/>
      <c r="AH4586" s="14"/>
      <c r="AI4586" s="14"/>
      <c r="AJ4586" s="14"/>
      <c r="AK4586" s="14"/>
      <c r="AL4586" s="14"/>
    </row>
    <row r="4587" spans="1:38">
      <c r="A4587" s="14"/>
      <c r="B4587" s="14"/>
      <c r="C4587" s="14"/>
      <c r="D4587" s="14"/>
      <c r="E4587" s="14"/>
      <c r="F4587" s="14"/>
      <c r="G4587" s="14"/>
      <c r="H4587" s="14"/>
      <c r="I4587" s="14"/>
      <c r="J4587" s="14"/>
      <c r="K4587" s="14"/>
      <c r="L4587" s="14"/>
      <c r="M4587" s="14"/>
      <c r="N4587" s="14"/>
      <c r="O4587" s="14"/>
      <c r="Q4587" s="14" t="str">
        <f>IF(moras!H4579="SI", moras!C4579, "")</f>
        <v/>
      </c>
      <c r="R4587" s="14">
        <f>IF(moras!H4579="NO", moras!C4579, "")</f>
        <v>442458</v>
      </c>
      <c r="S4587" s="14">
        <f t="shared" si="74"/>
        <v>-442458</v>
      </c>
      <c r="T4587" s="14"/>
      <c r="U4587" s="14"/>
      <c r="V4587" s="14"/>
      <c r="W4587" s="14"/>
      <c r="X4587" s="14"/>
      <c r="Y4587" s="14"/>
      <c r="Z4587" s="14"/>
      <c r="AA4587" s="14"/>
      <c r="AB4587" s="14"/>
      <c r="AC4587" s="14"/>
      <c r="AD4587" s="14"/>
      <c r="AE4587" s="14"/>
      <c r="AF4587" s="14"/>
      <c r="AG4587" s="14"/>
      <c r="AH4587" s="14"/>
      <c r="AI4587" s="14"/>
      <c r="AJ4587" s="14"/>
      <c r="AK4587" s="14"/>
      <c r="AL4587" s="14"/>
    </row>
    <row r="4588" spans="1:38">
      <c r="A4588" s="14"/>
      <c r="B4588" s="14"/>
      <c r="C4588" s="14"/>
      <c r="D4588" s="14"/>
      <c r="E4588" s="14"/>
      <c r="F4588" s="14"/>
      <c r="G4588" s="14"/>
      <c r="H4588" s="14"/>
      <c r="I4588" s="14"/>
      <c r="J4588" s="14"/>
      <c r="K4588" s="14"/>
      <c r="L4588" s="14"/>
      <c r="M4588" s="14"/>
      <c r="N4588" s="14"/>
      <c r="O4588" s="14"/>
      <c r="Q4588" s="14">
        <f>IF(moras!H4580="SI", moras!C4580, "")</f>
        <v>639148</v>
      </c>
      <c r="R4588" s="14" t="str">
        <f>IF(moras!H4580="NO", moras!C4580, "")</f>
        <v/>
      </c>
      <c r="S4588" s="14" t="e">
        <f t="shared" si="74"/>
        <v>#VALUE!</v>
      </c>
      <c r="T4588" s="14"/>
      <c r="U4588" s="14"/>
      <c r="V4588" s="14"/>
      <c r="W4588" s="14"/>
      <c r="X4588" s="14"/>
      <c r="Y4588" s="14"/>
      <c r="Z4588" s="14"/>
      <c r="AA4588" s="14"/>
      <c r="AB4588" s="14"/>
      <c r="AC4588" s="14"/>
      <c r="AD4588" s="14"/>
      <c r="AE4588" s="14"/>
      <c r="AF4588" s="14"/>
      <c r="AG4588" s="14"/>
      <c r="AH4588" s="14"/>
      <c r="AI4588" s="14"/>
      <c r="AJ4588" s="14"/>
      <c r="AK4588" s="14"/>
      <c r="AL4588" s="14"/>
    </row>
    <row r="4589" spans="1:38">
      <c r="A4589" s="14"/>
      <c r="B4589" s="14"/>
      <c r="C4589" s="14"/>
      <c r="D4589" s="14"/>
      <c r="E4589" s="14"/>
      <c r="F4589" s="14"/>
      <c r="G4589" s="14"/>
      <c r="H4589" s="14"/>
      <c r="I4589" s="14"/>
      <c r="J4589" s="14"/>
      <c r="K4589" s="14"/>
      <c r="L4589" s="14"/>
      <c r="M4589" s="14"/>
      <c r="N4589" s="14"/>
      <c r="O4589" s="14"/>
      <c r="Q4589" s="14" t="str">
        <f>IF(moras!H4581="SI", moras!C4581, "")</f>
        <v/>
      </c>
      <c r="R4589" s="14">
        <f>IF(moras!H4581="NO", moras!C4581, "")</f>
        <v>46091.09</v>
      </c>
      <c r="S4589" s="14">
        <f t="shared" si="74"/>
        <v>-46091.09</v>
      </c>
      <c r="T4589" s="14"/>
      <c r="U4589" s="14"/>
      <c r="V4589" s="14"/>
      <c r="W4589" s="14"/>
      <c r="X4589" s="14"/>
      <c r="Y4589" s="14"/>
      <c r="Z4589" s="14"/>
      <c r="AA4589" s="14"/>
      <c r="AB4589" s="14"/>
      <c r="AC4589" s="14"/>
      <c r="AD4589" s="14"/>
      <c r="AE4589" s="14"/>
      <c r="AF4589" s="14"/>
      <c r="AG4589" s="14"/>
      <c r="AH4589" s="14"/>
      <c r="AI4589" s="14"/>
      <c r="AJ4589" s="14"/>
      <c r="AK4589" s="14"/>
      <c r="AL4589" s="14"/>
    </row>
    <row r="4590" spans="1:38">
      <c r="A4590" s="14"/>
      <c r="B4590" s="14"/>
      <c r="C4590" s="14"/>
      <c r="D4590" s="14"/>
      <c r="E4590" s="14"/>
      <c r="F4590" s="14"/>
      <c r="G4590" s="14"/>
      <c r="H4590" s="14"/>
      <c r="I4590" s="14"/>
      <c r="J4590" s="14"/>
      <c r="K4590" s="14"/>
      <c r="L4590" s="14"/>
      <c r="M4590" s="14"/>
      <c r="N4590" s="14"/>
      <c r="O4590" s="14"/>
      <c r="Q4590" s="14">
        <f>IF(moras!H4582="SI", moras!C4582, "")</f>
        <v>361420</v>
      </c>
      <c r="R4590" s="14" t="str">
        <f>IF(moras!H4582="NO", moras!C4582, "")</f>
        <v/>
      </c>
      <c r="S4590" s="14" t="e">
        <f t="shared" si="74"/>
        <v>#VALUE!</v>
      </c>
      <c r="T4590" s="14"/>
      <c r="U4590" s="14"/>
      <c r="V4590" s="14"/>
      <c r="W4590" s="14"/>
      <c r="X4590" s="14"/>
      <c r="Y4590" s="14"/>
      <c r="Z4590" s="14"/>
      <c r="AA4590" s="14"/>
      <c r="AB4590" s="14"/>
      <c r="AC4590" s="14"/>
      <c r="AD4590" s="14"/>
      <c r="AE4590" s="14"/>
      <c r="AF4590" s="14"/>
      <c r="AG4590" s="14"/>
      <c r="AH4590" s="14"/>
      <c r="AI4590" s="14"/>
      <c r="AJ4590" s="14"/>
      <c r="AK4590" s="14"/>
      <c r="AL4590" s="14"/>
    </row>
    <row r="4591" spans="1:38">
      <c r="A4591" s="14"/>
      <c r="B4591" s="14"/>
      <c r="C4591" s="14"/>
      <c r="D4591" s="14"/>
      <c r="E4591" s="14"/>
      <c r="F4591" s="14"/>
      <c r="G4591" s="14"/>
      <c r="H4591" s="14"/>
      <c r="I4591" s="14"/>
      <c r="J4591" s="14"/>
      <c r="K4591" s="14"/>
      <c r="L4591" s="14"/>
      <c r="M4591" s="14"/>
      <c r="N4591" s="14"/>
      <c r="O4591" s="14"/>
      <c r="Q4591" s="14" t="str">
        <f>IF(moras!H4583="SI", moras!C4583, "")</f>
        <v/>
      </c>
      <c r="R4591" s="14">
        <f>IF(moras!H4583="NO", moras!C4583, "")</f>
        <v>301853</v>
      </c>
      <c r="S4591" s="14">
        <f t="shared" si="74"/>
        <v>-301853</v>
      </c>
      <c r="T4591" s="14"/>
      <c r="U4591" s="14"/>
      <c r="V4591" s="14"/>
      <c r="W4591" s="14"/>
      <c r="X4591" s="14"/>
      <c r="Y4591" s="14"/>
      <c r="Z4591" s="14"/>
      <c r="AA4591" s="14"/>
      <c r="AB4591" s="14"/>
      <c r="AC4591" s="14"/>
      <c r="AD4591" s="14"/>
      <c r="AE4591" s="14"/>
      <c r="AF4591" s="14"/>
      <c r="AG4591" s="14"/>
      <c r="AH4591" s="14"/>
      <c r="AI4591" s="14"/>
      <c r="AJ4591" s="14"/>
      <c r="AK4591" s="14"/>
      <c r="AL4591" s="14"/>
    </row>
    <row r="4592" spans="1:38">
      <c r="A4592" s="14"/>
      <c r="B4592" s="14"/>
      <c r="C4592" s="14"/>
      <c r="D4592" s="14"/>
      <c r="E4592" s="14"/>
      <c r="F4592" s="14"/>
      <c r="G4592" s="14"/>
      <c r="H4592" s="14"/>
      <c r="I4592" s="14"/>
      <c r="J4592" s="14"/>
      <c r="K4592" s="14"/>
      <c r="L4592" s="14"/>
      <c r="M4592" s="14"/>
      <c r="N4592" s="14"/>
      <c r="O4592" s="14"/>
      <c r="Q4592" s="14" t="str">
        <f>IF(moras!H4584="SI", moras!C4584, "")</f>
        <v/>
      </c>
      <c r="R4592" s="14">
        <f>IF(moras!H4584="NO", moras!C4584, "")</f>
        <v>263622.26</v>
      </c>
      <c r="S4592" s="14">
        <f t="shared" si="74"/>
        <v>-263622.26</v>
      </c>
      <c r="T4592" s="14"/>
      <c r="U4592" s="14"/>
      <c r="V4592" s="14"/>
      <c r="W4592" s="14"/>
      <c r="X4592" s="14"/>
      <c r="Y4592" s="14"/>
      <c r="Z4592" s="14"/>
      <c r="AA4592" s="14"/>
      <c r="AB4592" s="14"/>
      <c r="AC4592" s="14"/>
      <c r="AD4592" s="14"/>
      <c r="AE4592" s="14"/>
      <c r="AF4592" s="14"/>
      <c r="AG4592" s="14"/>
      <c r="AH4592" s="14"/>
      <c r="AI4592" s="14"/>
      <c r="AJ4592" s="14"/>
      <c r="AK4592" s="14"/>
      <c r="AL4592" s="14"/>
    </row>
    <row r="4593" spans="1:38">
      <c r="A4593" s="14"/>
      <c r="B4593" s="14"/>
      <c r="C4593" s="14"/>
      <c r="D4593" s="14"/>
      <c r="E4593" s="14"/>
      <c r="F4593" s="14"/>
      <c r="G4593" s="14"/>
      <c r="H4593" s="14"/>
      <c r="I4593" s="14"/>
      <c r="J4593" s="14"/>
      <c r="K4593" s="14"/>
      <c r="L4593" s="14"/>
      <c r="M4593" s="14"/>
      <c r="N4593" s="14"/>
      <c r="O4593" s="14"/>
      <c r="Q4593" s="14" t="str">
        <f>IF(moras!H4585="SI", moras!C4585, "")</f>
        <v/>
      </c>
      <c r="R4593" s="14">
        <f>IF(moras!H4585="NO", moras!C4585, "")</f>
        <v>511600</v>
      </c>
      <c r="S4593" s="14">
        <f t="shared" si="74"/>
        <v>-511600</v>
      </c>
      <c r="T4593" s="14"/>
      <c r="U4593" s="14"/>
      <c r="V4593" s="14"/>
      <c r="W4593" s="14"/>
      <c r="X4593" s="14"/>
      <c r="Y4593" s="14"/>
      <c r="Z4593" s="14"/>
      <c r="AA4593" s="14"/>
      <c r="AB4593" s="14"/>
      <c r="AC4593" s="14"/>
      <c r="AD4593" s="14"/>
      <c r="AE4593" s="14"/>
      <c r="AF4593" s="14"/>
      <c r="AG4593" s="14"/>
      <c r="AH4593" s="14"/>
      <c r="AI4593" s="14"/>
      <c r="AJ4593" s="14"/>
      <c r="AK4593" s="14"/>
      <c r="AL4593" s="14"/>
    </row>
    <row r="4594" spans="1:38">
      <c r="A4594" s="14"/>
      <c r="B4594" s="14"/>
      <c r="C4594" s="14"/>
      <c r="D4594" s="14"/>
      <c r="E4594" s="14"/>
      <c r="F4594" s="14"/>
      <c r="G4594" s="14"/>
      <c r="H4594" s="14"/>
      <c r="I4594" s="14"/>
      <c r="J4594" s="14"/>
      <c r="K4594" s="14"/>
      <c r="L4594" s="14"/>
      <c r="M4594" s="14"/>
      <c r="N4594" s="14"/>
      <c r="O4594" s="14"/>
      <c r="Q4594" s="14" t="str">
        <f>IF(moras!H4586="SI", moras!C4586, "")</f>
        <v/>
      </c>
      <c r="R4594" s="14">
        <f>IF(moras!H4586="NO", moras!C4586, "")</f>
        <v>831771.12</v>
      </c>
      <c r="S4594" s="14">
        <f t="shared" si="74"/>
        <v>-831771.12</v>
      </c>
      <c r="T4594" s="14"/>
      <c r="U4594" s="14"/>
      <c r="V4594" s="14"/>
      <c r="W4594" s="14"/>
      <c r="X4594" s="14"/>
      <c r="Y4594" s="14"/>
      <c r="Z4594" s="14"/>
      <c r="AA4594" s="14"/>
      <c r="AB4594" s="14"/>
      <c r="AC4594" s="14"/>
      <c r="AD4594" s="14"/>
      <c r="AE4594" s="14"/>
      <c r="AF4594" s="14"/>
      <c r="AG4594" s="14"/>
      <c r="AH4594" s="14"/>
      <c r="AI4594" s="14"/>
      <c r="AJ4594" s="14"/>
      <c r="AK4594" s="14"/>
      <c r="AL4594" s="14"/>
    </row>
    <row r="4595" spans="1:38">
      <c r="A4595" s="14"/>
      <c r="B4595" s="14"/>
      <c r="C4595" s="14"/>
      <c r="D4595" s="14"/>
      <c r="E4595" s="14"/>
      <c r="F4595" s="14"/>
      <c r="G4595" s="14"/>
      <c r="H4595" s="14"/>
      <c r="I4595" s="14"/>
      <c r="J4595" s="14"/>
      <c r="K4595" s="14"/>
      <c r="L4595" s="14"/>
      <c r="M4595" s="14"/>
      <c r="N4595" s="14"/>
      <c r="O4595" s="14"/>
      <c r="Q4595" s="14" t="str">
        <f>IF(moras!H4587="SI", moras!C4587, "")</f>
        <v/>
      </c>
      <c r="R4595" s="14">
        <f>IF(moras!H4587="NO", moras!C4587, "")</f>
        <v>297045</v>
      </c>
      <c r="S4595" s="14">
        <f t="shared" si="74"/>
        <v>-297045</v>
      </c>
      <c r="T4595" s="14"/>
      <c r="U4595" s="14"/>
      <c r="V4595" s="14"/>
      <c r="W4595" s="14"/>
      <c r="X4595" s="14"/>
      <c r="Y4595" s="14"/>
      <c r="Z4595" s="14"/>
      <c r="AA4595" s="14"/>
      <c r="AB4595" s="14"/>
      <c r="AC4595" s="14"/>
      <c r="AD4595" s="14"/>
      <c r="AE4595" s="14"/>
      <c r="AF4595" s="14"/>
      <c r="AG4595" s="14"/>
      <c r="AH4595" s="14"/>
      <c r="AI4595" s="14"/>
      <c r="AJ4595" s="14"/>
      <c r="AK4595" s="14"/>
      <c r="AL4595" s="14"/>
    </row>
    <row r="4596" spans="1:38">
      <c r="A4596" s="14"/>
      <c r="B4596" s="14"/>
      <c r="C4596" s="14"/>
      <c r="D4596" s="14"/>
      <c r="E4596" s="14"/>
      <c r="F4596" s="14"/>
      <c r="G4596" s="14"/>
      <c r="H4596" s="14"/>
      <c r="I4596" s="14"/>
      <c r="J4596" s="14"/>
      <c r="K4596" s="14"/>
      <c r="L4596" s="14"/>
      <c r="M4596" s="14"/>
      <c r="N4596" s="14"/>
      <c r="O4596" s="14"/>
      <c r="Q4596" s="14">
        <f>IF(moras!H4588="SI", moras!C4588, "")</f>
        <v>518519</v>
      </c>
      <c r="R4596" s="14" t="str">
        <f>IF(moras!H4588="NO", moras!C4588, "")</f>
        <v/>
      </c>
      <c r="S4596" s="14" t="e">
        <f t="shared" si="74"/>
        <v>#VALUE!</v>
      </c>
      <c r="T4596" s="14"/>
      <c r="U4596" s="14"/>
      <c r="V4596" s="14"/>
      <c r="W4596" s="14"/>
      <c r="X4596" s="14"/>
      <c r="Y4596" s="14"/>
      <c r="Z4596" s="14"/>
      <c r="AA4596" s="14"/>
      <c r="AB4596" s="14"/>
      <c r="AC4596" s="14"/>
      <c r="AD4596" s="14"/>
      <c r="AE4596" s="14"/>
      <c r="AF4596" s="14"/>
      <c r="AG4596" s="14"/>
      <c r="AH4596" s="14"/>
      <c r="AI4596" s="14"/>
      <c r="AJ4596" s="14"/>
      <c r="AK4596" s="14"/>
      <c r="AL4596" s="14"/>
    </row>
    <row r="4597" spans="1:38">
      <c r="A4597" s="14"/>
      <c r="B4597" s="14"/>
      <c r="C4597" s="14"/>
      <c r="D4597" s="14"/>
      <c r="E4597" s="14"/>
      <c r="F4597" s="14"/>
      <c r="G4597" s="14"/>
      <c r="H4597" s="14"/>
      <c r="I4597" s="14"/>
      <c r="J4597" s="14"/>
      <c r="K4597" s="14"/>
      <c r="L4597" s="14"/>
      <c r="M4597" s="14"/>
      <c r="N4597" s="14"/>
      <c r="O4597" s="14"/>
      <c r="Q4597" s="14" t="str">
        <f>IF(moras!H4589="SI", moras!C4589, "")</f>
        <v/>
      </c>
      <c r="R4597" s="14">
        <f>IF(moras!H4589="NO", moras!C4589, "")</f>
        <v>239200</v>
      </c>
      <c r="S4597" s="14">
        <f t="shared" si="74"/>
        <v>-239200</v>
      </c>
      <c r="T4597" s="14"/>
      <c r="U4597" s="14"/>
      <c r="V4597" s="14"/>
      <c r="W4597" s="14"/>
      <c r="X4597" s="14"/>
      <c r="Y4597" s="14"/>
      <c r="Z4597" s="14"/>
      <c r="AA4597" s="14"/>
      <c r="AB4597" s="14"/>
      <c r="AC4597" s="14"/>
      <c r="AD4597" s="14"/>
      <c r="AE4597" s="14"/>
      <c r="AF4597" s="14"/>
      <c r="AG4597" s="14"/>
      <c r="AH4597" s="14"/>
      <c r="AI4597" s="14"/>
      <c r="AJ4597" s="14"/>
      <c r="AK4597" s="14"/>
      <c r="AL4597" s="14"/>
    </row>
    <row r="4598" spans="1:38">
      <c r="A4598" s="14"/>
      <c r="B4598" s="14"/>
      <c r="C4598" s="14"/>
      <c r="D4598" s="14"/>
      <c r="E4598" s="14"/>
      <c r="F4598" s="14"/>
      <c r="G4598" s="14"/>
      <c r="H4598" s="14"/>
      <c r="I4598" s="14"/>
      <c r="J4598" s="14"/>
      <c r="K4598" s="14"/>
      <c r="L4598" s="14"/>
      <c r="M4598" s="14"/>
      <c r="N4598" s="14"/>
      <c r="O4598" s="14"/>
      <c r="Q4598" s="14" t="str">
        <f>IF(moras!H4590="SI", moras!C4590, "")</f>
        <v/>
      </c>
      <c r="R4598" s="14">
        <f>IF(moras!H4590="NO", moras!C4590, "")</f>
        <v>445567</v>
      </c>
      <c r="S4598" s="14">
        <f t="shared" si="74"/>
        <v>-445567</v>
      </c>
      <c r="T4598" s="14"/>
      <c r="U4598" s="14"/>
      <c r="V4598" s="14"/>
      <c r="W4598" s="14"/>
      <c r="X4598" s="14"/>
      <c r="Y4598" s="14"/>
      <c r="Z4598" s="14"/>
      <c r="AA4598" s="14"/>
      <c r="AB4598" s="14"/>
      <c r="AC4598" s="14"/>
      <c r="AD4598" s="14"/>
      <c r="AE4598" s="14"/>
      <c r="AF4598" s="14"/>
      <c r="AG4598" s="14"/>
      <c r="AH4598" s="14"/>
      <c r="AI4598" s="14"/>
      <c r="AJ4598" s="14"/>
      <c r="AK4598" s="14"/>
      <c r="AL4598" s="14"/>
    </row>
    <row r="4599" spans="1:38">
      <c r="A4599" s="14"/>
      <c r="B4599" s="14"/>
      <c r="C4599" s="14"/>
      <c r="D4599" s="14"/>
      <c r="E4599" s="14"/>
      <c r="F4599" s="14"/>
      <c r="G4599" s="14"/>
      <c r="H4599" s="14"/>
      <c r="I4599" s="14"/>
      <c r="J4599" s="14"/>
      <c r="K4599" s="14"/>
      <c r="L4599" s="14"/>
      <c r="M4599" s="14"/>
      <c r="N4599" s="14"/>
      <c r="O4599" s="14"/>
      <c r="Q4599" s="14" t="str">
        <f>IF(moras!H4591="SI", moras!C4591, "")</f>
        <v/>
      </c>
      <c r="R4599" s="14">
        <f>IF(moras!H4591="NO", moras!C4591, "")</f>
        <v>211216</v>
      </c>
      <c r="S4599" s="14">
        <f t="shared" si="74"/>
        <v>-211216</v>
      </c>
      <c r="T4599" s="14"/>
      <c r="U4599" s="14"/>
      <c r="V4599" s="14"/>
      <c r="W4599" s="14"/>
      <c r="X4599" s="14"/>
      <c r="Y4599" s="14"/>
      <c r="Z4599" s="14"/>
      <c r="AA4599" s="14"/>
      <c r="AB4599" s="14"/>
      <c r="AC4599" s="14"/>
      <c r="AD4599" s="14"/>
      <c r="AE4599" s="14"/>
      <c r="AF4599" s="14"/>
      <c r="AG4599" s="14"/>
      <c r="AH4599" s="14"/>
      <c r="AI4599" s="14"/>
      <c r="AJ4599" s="14"/>
      <c r="AK4599" s="14"/>
      <c r="AL4599" s="14"/>
    </row>
    <row r="4600" spans="1:38">
      <c r="A4600" s="14"/>
      <c r="B4600" s="14"/>
      <c r="C4600" s="14"/>
      <c r="D4600" s="14"/>
      <c r="E4600" s="14"/>
      <c r="F4600" s="14"/>
      <c r="G4600" s="14"/>
      <c r="H4600" s="14"/>
      <c r="I4600" s="14"/>
      <c r="J4600" s="14"/>
      <c r="K4600" s="14"/>
      <c r="L4600" s="14"/>
      <c r="M4600" s="14"/>
      <c r="N4600" s="14"/>
      <c r="O4600" s="14"/>
      <c r="Q4600" s="14" t="str">
        <f>IF(moras!H4592="SI", moras!C4592, "")</f>
        <v/>
      </c>
      <c r="R4600" s="14">
        <f>IF(moras!H4592="NO", moras!C4592, "")</f>
        <v>410000.02</v>
      </c>
      <c r="S4600" s="14">
        <f t="shared" si="74"/>
        <v>-410000.02</v>
      </c>
      <c r="T4600" s="14"/>
      <c r="U4600" s="14"/>
      <c r="V4600" s="14"/>
      <c r="W4600" s="14"/>
      <c r="X4600" s="14"/>
      <c r="Y4600" s="14"/>
      <c r="Z4600" s="14"/>
      <c r="AA4600" s="14"/>
      <c r="AB4600" s="14"/>
      <c r="AC4600" s="14"/>
      <c r="AD4600" s="14"/>
      <c r="AE4600" s="14"/>
      <c r="AF4600" s="14"/>
      <c r="AG4600" s="14"/>
      <c r="AH4600" s="14"/>
      <c r="AI4600" s="14"/>
      <c r="AJ4600" s="14"/>
      <c r="AK4600" s="14"/>
      <c r="AL4600" s="14"/>
    </row>
    <row r="4601" spans="1:38">
      <c r="A4601" s="14"/>
      <c r="B4601" s="14"/>
      <c r="C4601" s="14"/>
      <c r="D4601" s="14"/>
      <c r="E4601" s="14"/>
      <c r="F4601" s="14"/>
      <c r="G4601" s="14"/>
      <c r="H4601" s="14"/>
      <c r="I4601" s="14"/>
      <c r="J4601" s="14"/>
      <c r="K4601" s="14"/>
      <c r="L4601" s="14"/>
      <c r="M4601" s="14"/>
      <c r="N4601" s="14"/>
      <c r="O4601" s="14"/>
      <c r="Q4601" s="14" t="str">
        <f>IF(moras!H4593="SI", moras!C4593, "")</f>
        <v/>
      </c>
      <c r="R4601" s="14">
        <f>IF(moras!H4593="NO", moras!C4593, "")</f>
        <v>3325777.9</v>
      </c>
      <c r="S4601" s="14">
        <f t="shared" si="74"/>
        <v>-3325777.9</v>
      </c>
      <c r="T4601" s="14"/>
      <c r="U4601" s="14"/>
      <c r="V4601" s="14"/>
      <c r="W4601" s="14"/>
      <c r="X4601" s="14"/>
      <c r="Y4601" s="14"/>
      <c r="Z4601" s="14"/>
      <c r="AA4601" s="14"/>
      <c r="AB4601" s="14"/>
      <c r="AC4601" s="14"/>
      <c r="AD4601" s="14"/>
      <c r="AE4601" s="14"/>
      <c r="AF4601" s="14"/>
      <c r="AG4601" s="14"/>
      <c r="AH4601" s="14"/>
      <c r="AI4601" s="14"/>
      <c r="AJ4601" s="14"/>
      <c r="AK4601" s="14"/>
      <c r="AL4601" s="14"/>
    </row>
    <row r="4602" spans="1:38">
      <c r="A4602" s="14"/>
      <c r="B4602" s="14"/>
      <c r="C4602" s="14"/>
      <c r="D4602" s="14"/>
      <c r="E4602" s="14"/>
      <c r="F4602" s="14"/>
      <c r="G4602" s="14"/>
      <c r="H4602" s="14"/>
      <c r="I4602" s="14"/>
      <c r="J4602" s="14"/>
      <c r="K4602" s="14"/>
      <c r="L4602" s="14"/>
      <c r="M4602" s="14"/>
      <c r="N4602" s="14"/>
      <c r="O4602" s="14"/>
      <c r="Q4602" s="14" t="str">
        <f>IF(moras!H4594="SI", moras!C4594, "")</f>
        <v/>
      </c>
      <c r="R4602" s="14">
        <f>IF(moras!H4594="NO", moras!C4594, "")</f>
        <v>306669.62</v>
      </c>
      <c r="S4602" s="14">
        <f t="shared" si="74"/>
        <v>-306669.62</v>
      </c>
      <c r="T4602" s="14"/>
      <c r="U4602" s="14"/>
      <c r="V4602" s="14"/>
      <c r="W4602" s="14"/>
      <c r="X4602" s="14"/>
      <c r="Y4602" s="14"/>
      <c r="Z4602" s="14"/>
      <c r="AA4602" s="14"/>
      <c r="AB4602" s="14"/>
      <c r="AC4602" s="14"/>
      <c r="AD4602" s="14"/>
      <c r="AE4602" s="14"/>
      <c r="AF4602" s="14"/>
      <c r="AG4602" s="14"/>
      <c r="AH4602" s="14"/>
      <c r="AI4602" s="14"/>
      <c r="AJ4602" s="14"/>
      <c r="AK4602" s="14"/>
      <c r="AL4602" s="14"/>
    </row>
    <row r="4603" spans="1:38">
      <c r="A4603" s="14"/>
      <c r="B4603" s="14"/>
      <c r="C4603" s="14"/>
      <c r="D4603" s="14"/>
      <c r="E4603" s="14"/>
      <c r="F4603" s="14"/>
      <c r="G4603" s="14"/>
      <c r="H4603" s="14"/>
      <c r="I4603" s="14"/>
      <c r="J4603" s="14"/>
      <c r="K4603" s="14"/>
      <c r="L4603" s="14"/>
      <c r="M4603" s="14"/>
      <c r="N4603" s="14"/>
      <c r="O4603" s="14"/>
      <c r="Q4603" s="14" t="str">
        <f>IF(moras!H4595="SI", moras!C4595, "")</f>
        <v/>
      </c>
      <c r="R4603" s="14">
        <f>IF(moras!H4595="NO", moras!C4595, "")</f>
        <v>405464.55</v>
      </c>
      <c r="S4603" s="14">
        <f t="shared" si="74"/>
        <v>-405464.55</v>
      </c>
      <c r="T4603" s="14"/>
      <c r="U4603" s="14"/>
      <c r="V4603" s="14"/>
      <c r="W4603" s="14"/>
      <c r="X4603" s="14"/>
      <c r="Y4603" s="14"/>
      <c r="Z4603" s="14"/>
      <c r="AA4603" s="14"/>
      <c r="AB4603" s="14"/>
      <c r="AC4603" s="14"/>
      <c r="AD4603" s="14"/>
      <c r="AE4603" s="14"/>
      <c r="AF4603" s="14"/>
      <c r="AG4603" s="14"/>
      <c r="AH4603" s="14"/>
      <c r="AI4603" s="14"/>
      <c r="AJ4603" s="14"/>
      <c r="AK4603" s="14"/>
      <c r="AL4603" s="14"/>
    </row>
    <row r="4604" spans="1:38">
      <c r="A4604" s="14"/>
      <c r="B4604" s="14"/>
      <c r="C4604" s="14"/>
      <c r="D4604" s="14"/>
      <c r="E4604" s="14"/>
      <c r="F4604" s="14"/>
      <c r="G4604" s="14"/>
      <c r="H4604" s="14"/>
      <c r="I4604" s="14"/>
      <c r="J4604" s="14"/>
      <c r="K4604" s="14"/>
      <c r="L4604" s="14"/>
      <c r="M4604" s="14"/>
      <c r="N4604" s="14"/>
      <c r="O4604" s="14"/>
      <c r="Q4604" s="14" t="str">
        <f>IF(moras!H4596="SI", moras!C4596, "")</f>
        <v/>
      </c>
      <c r="R4604" s="14">
        <f>IF(moras!H4596="NO", moras!C4596, "")</f>
        <v>560987.56000000006</v>
      </c>
      <c r="S4604" s="14">
        <f t="shared" si="74"/>
        <v>-560987.56000000006</v>
      </c>
      <c r="T4604" s="14"/>
      <c r="U4604" s="14"/>
      <c r="V4604" s="14"/>
      <c r="W4604" s="14"/>
      <c r="X4604" s="14"/>
      <c r="Y4604" s="14"/>
      <c r="Z4604" s="14"/>
      <c r="AA4604" s="14"/>
      <c r="AB4604" s="14"/>
      <c r="AC4604" s="14"/>
      <c r="AD4604" s="14"/>
      <c r="AE4604" s="14"/>
      <c r="AF4604" s="14"/>
      <c r="AG4604" s="14"/>
      <c r="AH4604" s="14"/>
      <c r="AI4604" s="14"/>
      <c r="AJ4604" s="14"/>
      <c r="AK4604" s="14"/>
      <c r="AL4604" s="14"/>
    </row>
    <row r="4605" spans="1:38">
      <c r="A4605" s="14"/>
      <c r="B4605" s="14"/>
      <c r="C4605" s="14"/>
      <c r="D4605" s="14"/>
      <c r="E4605" s="14"/>
      <c r="F4605" s="14"/>
      <c r="G4605" s="14"/>
      <c r="H4605" s="14"/>
      <c r="I4605" s="14"/>
      <c r="J4605" s="14"/>
      <c r="K4605" s="14"/>
      <c r="L4605" s="14"/>
      <c r="M4605" s="14"/>
      <c r="N4605" s="14"/>
      <c r="O4605" s="14"/>
      <c r="Q4605" s="14" t="str">
        <f>IF(moras!H4597="SI", moras!C4597, "")</f>
        <v/>
      </c>
      <c r="R4605" s="14">
        <f>IF(moras!H4597="NO", moras!C4597, "")</f>
        <v>374731.55</v>
      </c>
      <c r="S4605" s="14">
        <f t="shared" si="74"/>
        <v>-374731.55</v>
      </c>
      <c r="T4605" s="14"/>
      <c r="U4605" s="14"/>
      <c r="V4605" s="14"/>
      <c r="W4605" s="14"/>
      <c r="X4605" s="14"/>
      <c r="Y4605" s="14"/>
      <c r="Z4605" s="14"/>
      <c r="AA4605" s="14"/>
      <c r="AB4605" s="14"/>
      <c r="AC4605" s="14"/>
      <c r="AD4605" s="14"/>
      <c r="AE4605" s="14"/>
      <c r="AF4605" s="14"/>
      <c r="AG4605" s="14"/>
      <c r="AH4605" s="14"/>
      <c r="AI4605" s="14"/>
      <c r="AJ4605" s="14"/>
      <c r="AK4605" s="14"/>
      <c r="AL4605" s="14"/>
    </row>
    <row r="4606" spans="1:38">
      <c r="A4606" s="14"/>
      <c r="B4606" s="14"/>
      <c r="C4606" s="14"/>
      <c r="D4606" s="14"/>
      <c r="E4606" s="14"/>
      <c r="F4606" s="14"/>
      <c r="G4606" s="14"/>
      <c r="H4606" s="14"/>
      <c r="I4606" s="14"/>
      <c r="J4606" s="14"/>
      <c r="K4606" s="14"/>
      <c r="L4606" s="14"/>
      <c r="M4606" s="14"/>
      <c r="N4606" s="14"/>
      <c r="O4606" s="14"/>
      <c r="Q4606" s="14" t="str">
        <f>IF(moras!H4598="SI", moras!C4598, "")</f>
        <v/>
      </c>
      <c r="R4606" s="14">
        <f>IF(moras!H4598="NO", moras!C4598, "")</f>
        <v>650000</v>
      </c>
      <c r="S4606" s="14">
        <f t="shared" si="74"/>
        <v>-650000</v>
      </c>
      <c r="T4606" s="14"/>
      <c r="U4606" s="14"/>
      <c r="V4606" s="14"/>
      <c r="W4606" s="14"/>
      <c r="X4606" s="14"/>
      <c r="Y4606" s="14"/>
      <c r="Z4606" s="14"/>
      <c r="AA4606" s="14"/>
      <c r="AB4606" s="14"/>
      <c r="AC4606" s="14"/>
      <c r="AD4606" s="14"/>
      <c r="AE4606" s="14"/>
      <c r="AF4606" s="14"/>
      <c r="AG4606" s="14"/>
      <c r="AH4606" s="14"/>
      <c r="AI4606" s="14"/>
      <c r="AJ4606" s="14"/>
      <c r="AK4606" s="14"/>
      <c r="AL4606" s="14"/>
    </row>
    <row r="4607" spans="1:38">
      <c r="A4607" s="14"/>
      <c r="B4607" s="14"/>
      <c r="C4607" s="14"/>
      <c r="D4607" s="14"/>
      <c r="E4607" s="14"/>
      <c r="F4607" s="14"/>
      <c r="G4607" s="14"/>
      <c r="H4607" s="14"/>
      <c r="I4607" s="14"/>
      <c r="J4607" s="14"/>
      <c r="K4607" s="14"/>
      <c r="L4607" s="14"/>
      <c r="M4607" s="14"/>
      <c r="N4607" s="14"/>
      <c r="O4607" s="14"/>
      <c r="Q4607" s="14" t="str">
        <f>IF(moras!H4599="SI", moras!C4599, "")</f>
        <v/>
      </c>
      <c r="R4607" s="14">
        <f>IF(moras!H4599="NO", moras!C4599, "")</f>
        <v>358640</v>
      </c>
      <c r="S4607" s="14">
        <f t="shared" si="74"/>
        <v>-358640</v>
      </c>
      <c r="T4607" s="14"/>
      <c r="U4607" s="14"/>
      <c r="V4607" s="14"/>
      <c r="W4607" s="14"/>
      <c r="X4607" s="14"/>
      <c r="Y4607" s="14"/>
      <c r="Z4607" s="14"/>
      <c r="AA4607" s="14"/>
      <c r="AB4607" s="14"/>
      <c r="AC4607" s="14"/>
      <c r="AD4607" s="14"/>
      <c r="AE4607" s="14"/>
      <c r="AF4607" s="14"/>
      <c r="AG4607" s="14"/>
      <c r="AH4607" s="14"/>
      <c r="AI4607" s="14"/>
      <c r="AJ4607" s="14"/>
      <c r="AK4607" s="14"/>
      <c r="AL4607" s="14"/>
    </row>
    <row r="4608" spans="1:38">
      <c r="A4608" s="14"/>
      <c r="B4608" s="14"/>
      <c r="C4608" s="14"/>
      <c r="D4608" s="14"/>
      <c r="E4608" s="14"/>
      <c r="F4608" s="14"/>
      <c r="G4608" s="14"/>
      <c r="H4608" s="14"/>
      <c r="I4608" s="14"/>
      <c r="J4608" s="14"/>
      <c r="K4608" s="14"/>
      <c r="L4608" s="14"/>
      <c r="M4608" s="14"/>
      <c r="N4608" s="14"/>
      <c r="O4608" s="14"/>
      <c r="Q4608" s="14" t="str">
        <f>IF(moras!H4600="SI", moras!C4600, "")</f>
        <v/>
      </c>
      <c r="R4608" s="14">
        <f>IF(moras!H4600="NO", moras!C4600, "")</f>
        <v>838786.3</v>
      </c>
      <c r="S4608" s="14">
        <f t="shared" si="74"/>
        <v>-838786.3</v>
      </c>
      <c r="T4608" s="14"/>
      <c r="U4608" s="14"/>
      <c r="V4608" s="14"/>
      <c r="W4608" s="14"/>
      <c r="X4608" s="14"/>
      <c r="Y4608" s="14"/>
      <c r="Z4608" s="14"/>
      <c r="AA4608" s="14"/>
      <c r="AB4608" s="14"/>
      <c r="AC4608" s="14"/>
      <c r="AD4608" s="14"/>
      <c r="AE4608" s="14"/>
      <c r="AF4608" s="14"/>
      <c r="AG4608" s="14"/>
      <c r="AH4608" s="14"/>
      <c r="AI4608" s="14"/>
      <c r="AJ4608" s="14"/>
      <c r="AK4608" s="14"/>
      <c r="AL4608" s="14"/>
    </row>
    <row r="4609" spans="1:38">
      <c r="A4609" s="14"/>
      <c r="B4609" s="14"/>
      <c r="C4609" s="14"/>
      <c r="D4609" s="14"/>
      <c r="E4609" s="14"/>
      <c r="F4609" s="14"/>
      <c r="G4609" s="14"/>
      <c r="H4609" s="14"/>
      <c r="I4609" s="14"/>
      <c r="J4609" s="14"/>
      <c r="K4609" s="14"/>
      <c r="L4609" s="14"/>
      <c r="M4609" s="14"/>
      <c r="N4609" s="14"/>
      <c r="O4609" s="14"/>
      <c r="Q4609" s="14" t="str">
        <f>IF(moras!H4601="SI", moras!C4601, "")</f>
        <v/>
      </c>
      <c r="R4609" s="14">
        <f>IF(moras!H4601="NO", moras!C4601, "")</f>
        <v>34458</v>
      </c>
      <c r="S4609" s="14">
        <f t="shared" si="74"/>
        <v>-34458</v>
      </c>
      <c r="T4609" s="14"/>
      <c r="U4609" s="14"/>
      <c r="V4609" s="14"/>
      <c r="W4609" s="14"/>
      <c r="X4609" s="14"/>
      <c r="Y4609" s="14"/>
      <c r="Z4609" s="14"/>
      <c r="AA4609" s="14"/>
      <c r="AB4609" s="14"/>
      <c r="AC4609" s="14"/>
      <c r="AD4609" s="14"/>
      <c r="AE4609" s="14"/>
      <c r="AF4609" s="14"/>
      <c r="AG4609" s="14"/>
      <c r="AH4609" s="14"/>
      <c r="AI4609" s="14"/>
      <c r="AJ4609" s="14"/>
      <c r="AK4609" s="14"/>
      <c r="AL4609" s="14"/>
    </row>
    <row r="4610" spans="1:38">
      <c r="A4610" s="14"/>
      <c r="B4610" s="14"/>
      <c r="C4610" s="14"/>
      <c r="D4610" s="14"/>
      <c r="E4610" s="14"/>
      <c r="F4610" s="14"/>
      <c r="G4610" s="14"/>
      <c r="H4610" s="14"/>
      <c r="I4610" s="14"/>
      <c r="J4610" s="14"/>
      <c r="K4610" s="14"/>
      <c r="L4610" s="14"/>
      <c r="M4610" s="14"/>
      <c r="N4610" s="14"/>
      <c r="O4610" s="14"/>
      <c r="Q4610" s="14" t="str">
        <f>IF(moras!H4602="SI", moras!C4602, "")</f>
        <v/>
      </c>
      <c r="R4610" s="14">
        <f>IF(moras!H4602="NO", moras!C4602, "")</f>
        <v>640000</v>
      </c>
      <c r="S4610" s="14">
        <f t="shared" si="74"/>
        <v>-640000</v>
      </c>
      <c r="T4610" s="14"/>
      <c r="U4610" s="14"/>
      <c r="V4610" s="14"/>
      <c r="W4610" s="14"/>
      <c r="X4610" s="14"/>
      <c r="Y4610" s="14"/>
      <c r="Z4610" s="14"/>
      <c r="AA4610" s="14"/>
      <c r="AB4610" s="14"/>
      <c r="AC4610" s="14"/>
      <c r="AD4610" s="14"/>
      <c r="AE4610" s="14"/>
      <c r="AF4610" s="14"/>
      <c r="AG4610" s="14"/>
      <c r="AH4610" s="14"/>
      <c r="AI4610" s="14"/>
      <c r="AJ4610" s="14"/>
      <c r="AK4610" s="14"/>
      <c r="AL4610" s="14"/>
    </row>
    <row r="4611" spans="1:38">
      <c r="A4611" s="14"/>
      <c r="B4611" s="14"/>
      <c r="C4611" s="14"/>
      <c r="D4611" s="14"/>
      <c r="E4611" s="14"/>
      <c r="F4611" s="14"/>
      <c r="G4611" s="14"/>
      <c r="H4611" s="14"/>
      <c r="I4611" s="14"/>
      <c r="J4611" s="14"/>
      <c r="K4611" s="14"/>
      <c r="L4611" s="14"/>
      <c r="M4611" s="14"/>
      <c r="N4611" s="14"/>
      <c r="O4611" s="14"/>
      <c r="Q4611" s="14" t="str">
        <f>IF(moras!H4603="SI", moras!C4603, "")</f>
        <v/>
      </c>
      <c r="R4611" s="14">
        <f>IF(moras!H4603="NO", moras!C4603, "")</f>
        <v>736259</v>
      </c>
      <c r="S4611" s="14">
        <f t="shared" si="74"/>
        <v>-736259</v>
      </c>
      <c r="T4611" s="14"/>
      <c r="U4611" s="14"/>
      <c r="V4611" s="14"/>
      <c r="W4611" s="14"/>
      <c r="X4611" s="14"/>
      <c r="Y4611" s="14"/>
      <c r="Z4611" s="14"/>
      <c r="AA4611" s="14"/>
      <c r="AB4611" s="14"/>
      <c r="AC4611" s="14"/>
      <c r="AD4611" s="14"/>
      <c r="AE4611" s="14"/>
      <c r="AF4611" s="14"/>
      <c r="AG4611" s="14"/>
      <c r="AH4611" s="14"/>
      <c r="AI4611" s="14"/>
      <c r="AJ4611" s="14"/>
      <c r="AK4611" s="14"/>
      <c r="AL4611" s="14"/>
    </row>
    <row r="4612" spans="1:38">
      <c r="A4612" s="14"/>
      <c r="B4612" s="14"/>
      <c r="C4612" s="14"/>
      <c r="D4612" s="14"/>
      <c r="E4612" s="14"/>
      <c r="F4612" s="14"/>
      <c r="G4612" s="14"/>
      <c r="H4612" s="14"/>
      <c r="I4612" s="14"/>
      <c r="J4612" s="14"/>
      <c r="K4612" s="14"/>
      <c r="L4612" s="14"/>
      <c r="M4612" s="14"/>
      <c r="N4612" s="14"/>
      <c r="O4612" s="14"/>
      <c r="Q4612" s="14" t="str">
        <f>IF(moras!H4604="SI", moras!C4604, "")</f>
        <v/>
      </c>
      <c r="R4612" s="14">
        <f>IF(moras!H4604="NO", moras!C4604, "")</f>
        <v>366300</v>
      </c>
      <c r="S4612" s="14">
        <f t="shared" si="74"/>
        <v>-366300</v>
      </c>
      <c r="T4612" s="14"/>
      <c r="U4612" s="14"/>
      <c r="V4612" s="14"/>
      <c r="W4612" s="14"/>
      <c r="X4612" s="14"/>
      <c r="Y4612" s="14"/>
      <c r="Z4612" s="14"/>
      <c r="AA4612" s="14"/>
      <c r="AB4612" s="14"/>
      <c r="AC4612" s="14"/>
      <c r="AD4612" s="14"/>
      <c r="AE4612" s="14"/>
      <c r="AF4612" s="14"/>
      <c r="AG4612" s="14"/>
      <c r="AH4612" s="14"/>
      <c r="AI4612" s="14"/>
      <c r="AJ4612" s="14"/>
      <c r="AK4612" s="14"/>
      <c r="AL4612" s="14"/>
    </row>
    <row r="4613" spans="1:38">
      <c r="A4613" s="14"/>
      <c r="B4613" s="14"/>
      <c r="C4613" s="14"/>
      <c r="D4613" s="14"/>
      <c r="E4613" s="14"/>
      <c r="F4613" s="14"/>
      <c r="G4613" s="14"/>
      <c r="H4613" s="14"/>
      <c r="I4613" s="14"/>
      <c r="J4613" s="14"/>
      <c r="K4613" s="14"/>
      <c r="L4613" s="14"/>
      <c r="M4613" s="14"/>
      <c r="N4613" s="14"/>
      <c r="O4613" s="14"/>
      <c r="Q4613" s="14" t="str">
        <f>IF(moras!H4605="SI", moras!C4605, "")</f>
        <v/>
      </c>
      <c r="R4613" s="14">
        <f>IF(moras!H4605="NO", moras!C4605, "")</f>
        <v>989476.56</v>
      </c>
      <c r="S4613" s="14">
        <f t="shared" si="74"/>
        <v>-989476.56</v>
      </c>
      <c r="T4613" s="14"/>
      <c r="U4613" s="14"/>
      <c r="V4613" s="14"/>
      <c r="W4613" s="14"/>
      <c r="X4613" s="14"/>
      <c r="Y4613" s="14"/>
      <c r="Z4613" s="14"/>
      <c r="AA4613" s="14"/>
      <c r="AB4613" s="14"/>
      <c r="AC4613" s="14"/>
      <c r="AD4613" s="14"/>
      <c r="AE4613" s="14"/>
      <c r="AF4613" s="14"/>
      <c r="AG4613" s="14"/>
      <c r="AH4613" s="14"/>
      <c r="AI4613" s="14"/>
      <c r="AJ4613" s="14"/>
      <c r="AK4613" s="14"/>
      <c r="AL4613" s="14"/>
    </row>
    <row r="4614" spans="1:38">
      <c r="A4614" s="14"/>
      <c r="B4614" s="14"/>
      <c r="C4614" s="14"/>
      <c r="D4614" s="14"/>
      <c r="E4614" s="14"/>
      <c r="F4614" s="14"/>
      <c r="G4614" s="14"/>
      <c r="H4614" s="14"/>
      <c r="I4614" s="14"/>
      <c r="J4614" s="14"/>
      <c r="K4614" s="14"/>
      <c r="L4614" s="14"/>
      <c r="M4614" s="14"/>
      <c r="N4614" s="14"/>
      <c r="O4614" s="14"/>
      <c r="Q4614" s="14" t="str">
        <f>IF(moras!H4606="SI", moras!C4606, "")</f>
        <v/>
      </c>
      <c r="R4614" s="14">
        <f>IF(moras!H4606="NO", moras!C4606, "")</f>
        <v>664852.56000000006</v>
      </c>
      <c r="S4614" s="14">
        <f t="shared" si="74"/>
        <v>-664852.56000000006</v>
      </c>
      <c r="T4614" s="14"/>
      <c r="U4614" s="14"/>
      <c r="V4614" s="14"/>
      <c r="W4614" s="14"/>
      <c r="X4614" s="14"/>
      <c r="Y4614" s="14"/>
      <c r="Z4614" s="14"/>
      <c r="AA4614" s="14"/>
      <c r="AB4614" s="14"/>
      <c r="AC4614" s="14"/>
      <c r="AD4614" s="14"/>
      <c r="AE4614" s="14"/>
      <c r="AF4614" s="14"/>
      <c r="AG4614" s="14"/>
      <c r="AH4614" s="14"/>
      <c r="AI4614" s="14"/>
      <c r="AJ4614" s="14"/>
      <c r="AK4614" s="14"/>
      <c r="AL4614" s="14"/>
    </row>
    <row r="4615" spans="1:38">
      <c r="A4615" s="14"/>
      <c r="B4615" s="14"/>
      <c r="C4615" s="14"/>
      <c r="D4615" s="14"/>
      <c r="E4615" s="14"/>
      <c r="F4615" s="14"/>
      <c r="G4615" s="14"/>
      <c r="H4615" s="14"/>
      <c r="I4615" s="14"/>
      <c r="J4615" s="14"/>
      <c r="K4615" s="14"/>
      <c r="L4615" s="14"/>
      <c r="M4615" s="14"/>
      <c r="N4615" s="14"/>
      <c r="O4615" s="14"/>
      <c r="Q4615" s="14" t="str">
        <f>IF(moras!H4607="SI", moras!C4607, "")</f>
        <v/>
      </c>
      <c r="R4615" s="14">
        <f>IF(moras!H4607="NO", moras!C4607, "")</f>
        <v>355573.78</v>
      </c>
      <c r="S4615" s="14">
        <f t="shared" si="74"/>
        <v>-355573.78</v>
      </c>
      <c r="T4615" s="14"/>
      <c r="U4615" s="14"/>
      <c r="V4615" s="14"/>
      <c r="W4615" s="14"/>
      <c r="X4615" s="14"/>
      <c r="Y4615" s="14"/>
      <c r="Z4615" s="14"/>
      <c r="AA4615" s="14"/>
      <c r="AB4615" s="14"/>
      <c r="AC4615" s="14"/>
      <c r="AD4615" s="14"/>
      <c r="AE4615" s="14"/>
      <c r="AF4615" s="14"/>
      <c r="AG4615" s="14"/>
      <c r="AH4615" s="14"/>
      <c r="AI4615" s="14"/>
      <c r="AJ4615" s="14"/>
      <c r="AK4615" s="14"/>
      <c r="AL4615" s="14"/>
    </row>
    <row r="4616" spans="1:38">
      <c r="A4616" s="14"/>
      <c r="B4616" s="14"/>
      <c r="C4616" s="14"/>
      <c r="D4616" s="14"/>
      <c r="E4616" s="14"/>
      <c r="F4616" s="14"/>
      <c r="G4616" s="14"/>
      <c r="H4616" s="14"/>
      <c r="I4616" s="14"/>
      <c r="J4616" s="14"/>
      <c r="K4616" s="14"/>
      <c r="L4616" s="14"/>
      <c r="M4616" s="14"/>
      <c r="N4616" s="14"/>
      <c r="O4616" s="14"/>
      <c r="Q4616" s="14" t="str">
        <f>IF(moras!H4608="SI", moras!C4608, "")</f>
        <v/>
      </c>
      <c r="R4616" s="14">
        <f>IF(moras!H4608="NO", moras!C4608, "")</f>
        <v>353478.67</v>
      </c>
      <c r="S4616" s="14">
        <f t="shared" si="74"/>
        <v>-353478.67</v>
      </c>
      <c r="T4616" s="14"/>
      <c r="U4616" s="14"/>
      <c r="V4616" s="14"/>
      <c r="W4616" s="14"/>
      <c r="X4616" s="14"/>
      <c r="Y4616" s="14"/>
      <c r="Z4616" s="14"/>
      <c r="AA4616" s="14"/>
      <c r="AB4616" s="14"/>
      <c r="AC4616" s="14"/>
      <c r="AD4616" s="14"/>
      <c r="AE4616" s="14"/>
      <c r="AF4616" s="14"/>
      <c r="AG4616" s="14"/>
      <c r="AH4616" s="14"/>
      <c r="AI4616" s="14"/>
      <c r="AJ4616" s="14"/>
      <c r="AK4616" s="14"/>
      <c r="AL4616" s="14"/>
    </row>
    <row r="4617" spans="1:38">
      <c r="A4617" s="14"/>
      <c r="B4617" s="14"/>
      <c r="C4617" s="14"/>
      <c r="D4617" s="14"/>
      <c r="E4617" s="14"/>
      <c r="F4617" s="14"/>
      <c r="G4617" s="14"/>
      <c r="H4617" s="14"/>
      <c r="I4617" s="14"/>
      <c r="J4617" s="14"/>
      <c r="K4617" s="14"/>
      <c r="L4617" s="14"/>
      <c r="M4617" s="14"/>
      <c r="N4617" s="14"/>
      <c r="O4617" s="14"/>
      <c r="Q4617" s="14" t="str">
        <f>IF(moras!H4609="SI", moras!C4609, "")</f>
        <v/>
      </c>
      <c r="R4617" s="14">
        <f>IF(moras!H4609="NO", moras!C4609, "")</f>
        <v>308439</v>
      </c>
      <c r="S4617" s="14">
        <f t="shared" si="74"/>
        <v>-308439</v>
      </c>
      <c r="T4617" s="14"/>
      <c r="U4617" s="14"/>
      <c r="V4617" s="14"/>
      <c r="W4617" s="14"/>
      <c r="X4617" s="14"/>
      <c r="Y4617" s="14"/>
      <c r="Z4617" s="14"/>
      <c r="AA4617" s="14"/>
      <c r="AB4617" s="14"/>
      <c r="AC4617" s="14"/>
      <c r="AD4617" s="14"/>
      <c r="AE4617" s="14"/>
      <c r="AF4617" s="14"/>
      <c r="AG4617" s="14"/>
      <c r="AH4617" s="14"/>
      <c r="AI4617" s="14"/>
      <c r="AJ4617" s="14"/>
      <c r="AK4617" s="14"/>
      <c r="AL4617" s="14"/>
    </row>
    <row r="4618" spans="1:38">
      <c r="A4618" s="14"/>
      <c r="B4618" s="14"/>
      <c r="C4618" s="14"/>
      <c r="D4618" s="14"/>
      <c r="E4618" s="14"/>
      <c r="F4618" s="14"/>
      <c r="G4618" s="14"/>
      <c r="H4618" s="14"/>
      <c r="I4618" s="14"/>
      <c r="J4618" s="14"/>
      <c r="K4618" s="14"/>
      <c r="L4618" s="14"/>
      <c r="M4618" s="14"/>
      <c r="N4618" s="14"/>
      <c r="O4618" s="14"/>
      <c r="Q4618" s="14" t="str">
        <f>IF(moras!H4610="SI", moras!C4610, "")</f>
        <v/>
      </c>
      <c r="R4618" s="14">
        <f>IF(moras!H4610="NO", moras!C4610, "")</f>
        <v>278030</v>
      </c>
      <c r="S4618" s="14">
        <f t="shared" si="74"/>
        <v>-278030</v>
      </c>
      <c r="T4618" s="14"/>
      <c r="U4618" s="14"/>
      <c r="V4618" s="14"/>
      <c r="W4618" s="14"/>
      <c r="X4618" s="14"/>
      <c r="Y4618" s="14"/>
      <c r="Z4618" s="14"/>
      <c r="AA4618" s="14"/>
      <c r="AB4618" s="14"/>
      <c r="AC4618" s="14"/>
      <c r="AD4618" s="14"/>
      <c r="AE4618" s="14"/>
      <c r="AF4618" s="14"/>
      <c r="AG4618" s="14"/>
      <c r="AH4618" s="14"/>
      <c r="AI4618" s="14"/>
      <c r="AJ4618" s="14"/>
      <c r="AK4618" s="14"/>
      <c r="AL4618" s="14"/>
    </row>
    <row r="4619" spans="1:38">
      <c r="A4619" s="14"/>
      <c r="B4619" s="14"/>
      <c r="C4619" s="14"/>
      <c r="D4619" s="14"/>
      <c r="E4619" s="14"/>
      <c r="F4619" s="14"/>
      <c r="G4619" s="14"/>
      <c r="H4619" s="14"/>
      <c r="I4619" s="14"/>
      <c r="J4619" s="14"/>
      <c r="K4619" s="14"/>
      <c r="L4619" s="14"/>
      <c r="M4619" s="14"/>
      <c r="N4619" s="14"/>
      <c r="O4619" s="14"/>
      <c r="Q4619" s="14" t="str">
        <f>IF(moras!H4611="SI", moras!C4611, "")</f>
        <v/>
      </c>
      <c r="R4619" s="14">
        <f>IF(moras!H4611="NO", moras!C4611, "")</f>
        <v>445567</v>
      </c>
      <c r="S4619" s="14">
        <f t="shared" ref="S4619:S4682" si="75">-R4619</f>
        <v>-445567</v>
      </c>
      <c r="T4619" s="14"/>
      <c r="U4619" s="14"/>
      <c r="V4619" s="14"/>
      <c r="W4619" s="14"/>
      <c r="X4619" s="14"/>
      <c r="Y4619" s="14"/>
      <c r="Z4619" s="14"/>
      <c r="AA4619" s="14"/>
      <c r="AB4619" s="14"/>
      <c r="AC4619" s="14"/>
      <c r="AD4619" s="14"/>
      <c r="AE4619" s="14"/>
      <c r="AF4619" s="14"/>
      <c r="AG4619" s="14"/>
      <c r="AH4619" s="14"/>
      <c r="AI4619" s="14"/>
      <c r="AJ4619" s="14"/>
      <c r="AK4619" s="14"/>
      <c r="AL4619" s="14"/>
    </row>
    <row r="4620" spans="1:38">
      <c r="A4620" s="14"/>
      <c r="B4620" s="14"/>
      <c r="C4620" s="14"/>
      <c r="D4620" s="14"/>
      <c r="E4620" s="14"/>
      <c r="F4620" s="14"/>
      <c r="G4620" s="14"/>
      <c r="H4620" s="14"/>
      <c r="I4620" s="14"/>
      <c r="J4620" s="14"/>
      <c r="K4620" s="14"/>
      <c r="L4620" s="14"/>
      <c r="M4620" s="14"/>
      <c r="N4620" s="14"/>
      <c r="O4620" s="14"/>
      <c r="Q4620" s="14">
        <f>IF(moras!H4612="SI", moras!C4612, "")</f>
        <v>390662.05</v>
      </c>
      <c r="R4620" s="14" t="str">
        <f>IF(moras!H4612="NO", moras!C4612, "")</f>
        <v/>
      </c>
      <c r="S4620" s="14" t="e">
        <f t="shared" si="75"/>
        <v>#VALUE!</v>
      </c>
      <c r="T4620" s="14"/>
      <c r="U4620" s="14"/>
      <c r="V4620" s="14"/>
      <c r="W4620" s="14"/>
      <c r="X4620" s="14"/>
      <c r="Y4620" s="14"/>
      <c r="Z4620" s="14"/>
      <c r="AA4620" s="14"/>
      <c r="AB4620" s="14"/>
      <c r="AC4620" s="14"/>
      <c r="AD4620" s="14"/>
      <c r="AE4620" s="14"/>
      <c r="AF4620" s="14"/>
      <c r="AG4620" s="14"/>
      <c r="AH4620" s="14"/>
      <c r="AI4620" s="14"/>
      <c r="AJ4620" s="14"/>
      <c r="AK4620" s="14"/>
      <c r="AL4620" s="14"/>
    </row>
    <row r="4621" spans="1:38">
      <c r="A4621" s="14"/>
      <c r="B4621" s="14"/>
      <c r="C4621" s="14"/>
      <c r="D4621" s="14"/>
      <c r="E4621" s="14"/>
      <c r="F4621" s="14"/>
      <c r="G4621" s="14"/>
      <c r="H4621" s="14"/>
      <c r="I4621" s="14"/>
      <c r="J4621" s="14"/>
      <c r="K4621" s="14"/>
      <c r="L4621" s="14"/>
      <c r="M4621" s="14"/>
      <c r="N4621" s="14"/>
      <c r="O4621" s="14"/>
      <c r="Q4621" s="14" t="str">
        <f>IF(moras!H4613="SI", moras!C4613, "")</f>
        <v/>
      </c>
      <c r="R4621" s="14">
        <f>IF(moras!H4613="NO", moras!C4613, "")</f>
        <v>212000</v>
      </c>
      <c r="S4621" s="14">
        <f t="shared" si="75"/>
        <v>-212000</v>
      </c>
      <c r="T4621" s="14"/>
      <c r="U4621" s="14"/>
      <c r="V4621" s="14"/>
      <c r="W4621" s="14"/>
      <c r="X4621" s="14"/>
      <c r="Y4621" s="14"/>
      <c r="Z4621" s="14"/>
      <c r="AA4621" s="14"/>
      <c r="AB4621" s="14"/>
      <c r="AC4621" s="14"/>
      <c r="AD4621" s="14"/>
      <c r="AE4621" s="14"/>
      <c r="AF4621" s="14"/>
      <c r="AG4621" s="14"/>
      <c r="AH4621" s="14"/>
      <c r="AI4621" s="14"/>
      <c r="AJ4621" s="14"/>
      <c r="AK4621" s="14"/>
      <c r="AL4621" s="14"/>
    </row>
    <row r="4622" spans="1:38">
      <c r="A4622" s="14"/>
      <c r="B4622" s="14"/>
      <c r="C4622" s="14"/>
      <c r="D4622" s="14"/>
      <c r="E4622" s="14"/>
      <c r="F4622" s="14"/>
      <c r="G4622" s="14"/>
      <c r="H4622" s="14"/>
      <c r="I4622" s="14"/>
      <c r="J4622" s="14"/>
      <c r="K4622" s="14"/>
      <c r="L4622" s="14"/>
      <c r="M4622" s="14"/>
      <c r="N4622" s="14"/>
      <c r="O4622" s="14"/>
      <c r="Q4622" s="14">
        <f>IF(moras!H4614="SI", moras!C4614, "")</f>
        <v>308568</v>
      </c>
      <c r="R4622" s="14" t="str">
        <f>IF(moras!H4614="NO", moras!C4614, "")</f>
        <v/>
      </c>
      <c r="S4622" s="14" t="e">
        <f t="shared" si="75"/>
        <v>#VALUE!</v>
      </c>
      <c r="T4622" s="14"/>
      <c r="U4622" s="14"/>
      <c r="V4622" s="14"/>
      <c r="W4622" s="14"/>
      <c r="X4622" s="14"/>
      <c r="Y4622" s="14"/>
      <c r="Z4622" s="14"/>
      <c r="AA4622" s="14"/>
      <c r="AB4622" s="14"/>
      <c r="AC4622" s="14"/>
      <c r="AD4622" s="14"/>
      <c r="AE4622" s="14"/>
      <c r="AF4622" s="14"/>
      <c r="AG4622" s="14"/>
      <c r="AH4622" s="14"/>
      <c r="AI4622" s="14"/>
      <c r="AJ4622" s="14"/>
      <c r="AK4622" s="14"/>
      <c r="AL4622" s="14"/>
    </row>
    <row r="4623" spans="1:38">
      <c r="A4623" s="14"/>
      <c r="B4623" s="14"/>
      <c r="C4623" s="14"/>
      <c r="D4623" s="14"/>
      <c r="E4623" s="14"/>
      <c r="F4623" s="14"/>
      <c r="G4623" s="14"/>
      <c r="H4623" s="14"/>
      <c r="I4623" s="14"/>
      <c r="J4623" s="14"/>
      <c r="K4623" s="14"/>
      <c r="L4623" s="14"/>
      <c r="M4623" s="14"/>
      <c r="N4623" s="14"/>
      <c r="O4623" s="14"/>
      <c r="Q4623" s="14">
        <f>IF(moras!H4615="SI", moras!C4615, "")</f>
        <v>560465</v>
      </c>
      <c r="R4623" s="14" t="str">
        <f>IF(moras!H4615="NO", moras!C4615, "")</f>
        <v/>
      </c>
      <c r="S4623" s="14" t="e">
        <f t="shared" si="75"/>
        <v>#VALUE!</v>
      </c>
      <c r="T4623" s="14"/>
      <c r="U4623" s="14"/>
      <c r="V4623" s="14"/>
      <c r="W4623" s="14"/>
      <c r="X4623" s="14"/>
      <c r="Y4623" s="14"/>
      <c r="Z4623" s="14"/>
      <c r="AA4623" s="14"/>
      <c r="AB4623" s="14"/>
      <c r="AC4623" s="14"/>
      <c r="AD4623" s="14"/>
      <c r="AE4623" s="14"/>
      <c r="AF4623" s="14"/>
      <c r="AG4623" s="14"/>
      <c r="AH4623" s="14"/>
      <c r="AI4623" s="14"/>
      <c r="AJ4623" s="14"/>
      <c r="AK4623" s="14"/>
      <c r="AL4623" s="14"/>
    </row>
    <row r="4624" spans="1:38">
      <c r="A4624" s="14"/>
      <c r="B4624" s="14"/>
      <c r="C4624" s="14"/>
      <c r="D4624" s="14"/>
      <c r="E4624" s="14"/>
      <c r="F4624" s="14"/>
      <c r="G4624" s="14"/>
      <c r="H4624" s="14"/>
      <c r="I4624" s="14"/>
      <c r="J4624" s="14"/>
      <c r="K4624" s="14"/>
      <c r="L4624" s="14"/>
      <c r="M4624" s="14"/>
      <c r="N4624" s="14"/>
      <c r="O4624" s="14"/>
      <c r="Q4624" s="14">
        <f>IF(moras!H4616="SI", moras!C4616, "")</f>
        <v>323296</v>
      </c>
      <c r="R4624" s="14" t="str">
        <f>IF(moras!H4616="NO", moras!C4616, "")</f>
        <v/>
      </c>
      <c r="S4624" s="14" t="e">
        <f t="shared" si="75"/>
        <v>#VALUE!</v>
      </c>
      <c r="T4624" s="14"/>
      <c r="U4624" s="14"/>
      <c r="V4624" s="14"/>
      <c r="W4624" s="14"/>
      <c r="X4624" s="14"/>
      <c r="Y4624" s="14"/>
      <c r="Z4624" s="14"/>
      <c r="AA4624" s="14"/>
      <c r="AB4624" s="14"/>
      <c r="AC4624" s="14"/>
      <c r="AD4624" s="14"/>
      <c r="AE4624" s="14"/>
      <c r="AF4624" s="14"/>
      <c r="AG4624" s="14"/>
      <c r="AH4624" s="14"/>
      <c r="AI4624" s="14"/>
      <c r="AJ4624" s="14"/>
      <c r="AK4624" s="14"/>
      <c r="AL4624" s="14"/>
    </row>
    <row r="4625" spans="1:38">
      <c r="A4625" s="14"/>
      <c r="B4625" s="14"/>
      <c r="C4625" s="14"/>
      <c r="D4625" s="14"/>
      <c r="E4625" s="14"/>
      <c r="F4625" s="14"/>
      <c r="G4625" s="14"/>
      <c r="H4625" s="14"/>
      <c r="I4625" s="14"/>
      <c r="J4625" s="14"/>
      <c r="K4625" s="14"/>
      <c r="L4625" s="14"/>
      <c r="M4625" s="14"/>
      <c r="N4625" s="14"/>
      <c r="O4625" s="14"/>
      <c r="Q4625" s="14" t="str">
        <f>IF(moras!H4617="SI", moras!C4617, "")</f>
        <v/>
      </c>
      <c r="R4625" s="14">
        <f>IF(moras!H4617="NO", moras!C4617, "")</f>
        <v>392034</v>
      </c>
      <c r="S4625" s="14">
        <f t="shared" si="75"/>
        <v>-392034</v>
      </c>
      <c r="T4625" s="14"/>
      <c r="U4625" s="14"/>
      <c r="V4625" s="14"/>
      <c r="W4625" s="14"/>
      <c r="X4625" s="14"/>
      <c r="Y4625" s="14"/>
      <c r="Z4625" s="14"/>
      <c r="AA4625" s="14"/>
      <c r="AB4625" s="14"/>
      <c r="AC4625" s="14"/>
      <c r="AD4625" s="14"/>
      <c r="AE4625" s="14"/>
      <c r="AF4625" s="14"/>
      <c r="AG4625" s="14"/>
      <c r="AH4625" s="14"/>
      <c r="AI4625" s="14"/>
      <c r="AJ4625" s="14"/>
      <c r="AK4625" s="14"/>
      <c r="AL4625" s="14"/>
    </row>
    <row r="4626" spans="1:38">
      <c r="A4626" s="14"/>
      <c r="B4626" s="14"/>
      <c r="C4626" s="14"/>
      <c r="D4626" s="14"/>
      <c r="E4626" s="14"/>
      <c r="F4626" s="14"/>
      <c r="G4626" s="14"/>
      <c r="H4626" s="14"/>
      <c r="I4626" s="14"/>
      <c r="J4626" s="14"/>
      <c r="K4626" s="14"/>
      <c r="L4626" s="14"/>
      <c r="M4626" s="14"/>
      <c r="N4626" s="14"/>
      <c r="O4626" s="14"/>
      <c r="Q4626" s="14" t="str">
        <f>IF(moras!H4618="SI", moras!C4618, "")</f>
        <v/>
      </c>
      <c r="R4626" s="14">
        <f>IF(moras!H4618="NO", moras!C4618, "")</f>
        <v>1700000</v>
      </c>
      <c r="S4626" s="14">
        <f t="shared" si="75"/>
        <v>-1700000</v>
      </c>
      <c r="T4626" s="14"/>
      <c r="U4626" s="14"/>
      <c r="V4626" s="14"/>
      <c r="W4626" s="14"/>
      <c r="X4626" s="14"/>
      <c r="Y4626" s="14"/>
      <c r="Z4626" s="14"/>
      <c r="AA4626" s="14"/>
      <c r="AB4626" s="14"/>
      <c r="AC4626" s="14"/>
      <c r="AD4626" s="14"/>
      <c r="AE4626" s="14"/>
      <c r="AF4626" s="14"/>
      <c r="AG4626" s="14"/>
      <c r="AH4626" s="14"/>
      <c r="AI4626" s="14"/>
      <c r="AJ4626" s="14"/>
      <c r="AK4626" s="14"/>
      <c r="AL4626" s="14"/>
    </row>
    <row r="4627" spans="1:38">
      <c r="A4627" s="14"/>
      <c r="B4627" s="14"/>
      <c r="C4627" s="14"/>
      <c r="D4627" s="14"/>
      <c r="E4627" s="14"/>
      <c r="F4627" s="14"/>
      <c r="G4627" s="14"/>
      <c r="H4627" s="14"/>
      <c r="I4627" s="14"/>
      <c r="J4627" s="14"/>
      <c r="K4627" s="14"/>
      <c r="L4627" s="14"/>
      <c r="M4627" s="14"/>
      <c r="N4627" s="14"/>
      <c r="O4627" s="14"/>
      <c r="Q4627" s="14" t="str">
        <f>IF(moras!H4619="SI", moras!C4619, "")</f>
        <v/>
      </c>
      <c r="R4627" s="14">
        <f>IF(moras!H4619="NO", moras!C4619, "")</f>
        <v>674375</v>
      </c>
      <c r="S4627" s="14">
        <f t="shared" si="75"/>
        <v>-674375</v>
      </c>
      <c r="T4627" s="14"/>
      <c r="U4627" s="14"/>
      <c r="V4627" s="14"/>
      <c r="W4627" s="14"/>
      <c r="X4627" s="14"/>
      <c r="Y4627" s="14"/>
      <c r="Z4627" s="14"/>
      <c r="AA4627" s="14"/>
      <c r="AB4627" s="14"/>
      <c r="AC4627" s="14"/>
      <c r="AD4627" s="14"/>
      <c r="AE4627" s="14"/>
      <c r="AF4627" s="14"/>
      <c r="AG4627" s="14"/>
      <c r="AH4627" s="14"/>
      <c r="AI4627" s="14"/>
      <c r="AJ4627" s="14"/>
      <c r="AK4627" s="14"/>
      <c r="AL4627" s="14"/>
    </row>
    <row r="4628" spans="1:38">
      <c r="A4628" s="14"/>
      <c r="B4628" s="14"/>
      <c r="C4628" s="14"/>
      <c r="D4628" s="14"/>
      <c r="E4628" s="14"/>
      <c r="F4628" s="14"/>
      <c r="G4628" s="14"/>
      <c r="H4628" s="14"/>
      <c r="I4628" s="14"/>
      <c r="J4628" s="14"/>
      <c r="K4628" s="14"/>
      <c r="L4628" s="14"/>
      <c r="M4628" s="14"/>
      <c r="N4628" s="14"/>
      <c r="O4628" s="14"/>
      <c r="Q4628" s="14" t="str">
        <f>IF(moras!H4620="SI", moras!C4620, "")</f>
        <v/>
      </c>
      <c r="R4628" s="14">
        <f>IF(moras!H4620="NO", moras!C4620, "")</f>
        <v>402257.7</v>
      </c>
      <c r="S4628" s="14">
        <f t="shared" si="75"/>
        <v>-402257.7</v>
      </c>
      <c r="T4628" s="14"/>
      <c r="U4628" s="14"/>
      <c r="V4628" s="14"/>
      <c r="W4628" s="14"/>
      <c r="X4628" s="14"/>
      <c r="Y4628" s="14"/>
      <c r="Z4628" s="14"/>
      <c r="AA4628" s="14"/>
      <c r="AB4628" s="14"/>
      <c r="AC4628" s="14"/>
      <c r="AD4628" s="14"/>
      <c r="AE4628" s="14"/>
      <c r="AF4628" s="14"/>
      <c r="AG4628" s="14"/>
      <c r="AH4628" s="14"/>
      <c r="AI4628" s="14"/>
      <c r="AJ4628" s="14"/>
      <c r="AK4628" s="14"/>
      <c r="AL4628" s="14"/>
    </row>
    <row r="4629" spans="1:38">
      <c r="A4629" s="14"/>
      <c r="B4629" s="14"/>
      <c r="C4629" s="14"/>
      <c r="D4629" s="14"/>
      <c r="E4629" s="14"/>
      <c r="F4629" s="14"/>
      <c r="G4629" s="14"/>
      <c r="H4629" s="14"/>
      <c r="I4629" s="14"/>
      <c r="J4629" s="14"/>
      <c r="K4629" s="14"/>
      <c r="L4629" s="14"/>
      <c r="M4629" s="14"/>
      <c r="N4629" s="14"/>
      <c r="O4629" s="14"/>
      <c r="Q4629" s="14" t="str">
        <f>IF(moras!H4621="SI", moras!C4621, "")</f>
        <v/>
      </c>
      <c r="R4629" s="14">
        <f>IF(moras!H4621="NO", moras!C4621, "")</f>
        <v>445433</v>
      </c>
      <c r="S4629" s="14">
        <f t="shared" si="75"/>
        <v>-445433</v>
      </c>
      <c r="T4629" s="14"/>
      <c r="U4629" s="14"/>
      <c r="V4629" s="14"/>
      <c r="W4629" s="14"/>
      <c r="X4629" s="14"/>
      <c r="Y4629" s="14"/>
      <c r="Z4629" s="14"/>
      <c r="AA4629" s="14"/>
      <c r="AB4629" s="14"/>
      <c r="AC4629" s="14"/>
      <c r="AD4629" s="14"/>
      <c r="AE4629" s="14"/>
      <c r="AF4629" s="14"/>
      <c r="AG4629" s="14"/>
      <c r="AH4629" s="14"/>
      <c r="AI4629" s="14"/>
      <c r="AJ4629" s="14"/>
      <c r="AK4629" s="14"/>
      <c r="AL4629" s="14"/>
    </row>
    <row r="4630" spans="1:38">
      <c r="A4630" s="14"/>
      <c r="B4630" s="14"/>
      <c r="C4630" s="14"/>
      <c r="D4630" s="14"/>
      <c r="E4630" s="14"/>
      <c r="F4630" s="14"/>
      <c r="G4630" s="14"/>
      <c r="H4630" s="14"/>
      <c r="I4630" s="14"/>
      <c r="J4630" s="14"/>
      <c r="K4630" s="14"/>
      <c r="L4630" s="14"/>
      <c r="M4630" s="14"/>
      <c r="N4630" s="14"/>
      <c r="O4630" s="14"/>
      <c r="Q4630" s="14" t="str">
        <f>IF(moras!H4622="SI", moras!C4622, "")</f>
        <v/>
      </c>
      <c r="R4630" s="14">
        <f>IF(moras!H4622="NO", moras!C4622, "")</f>
        <v>605498</v>
      </c>
      <c r="S4630" s="14">
        <f t="shared" si="75"/>
        <v>-605498</v>
      </c>
      <c r="T4630" s="14"/>
      <c r="U4630" s="14"/>
      <c r="V4630" s="14"/>
      <c r="W4630" s="14"/>
      <c r="X4630" s="14"/>
      <c r="Y4630" s="14"/>
      <c r="Z4630" s="14"/>
      <c r="AA4630" s="14"/>
      <c r="AB4630" s="14"/>
      <c r="AC4630" s="14"/>
      <c r="AD4630" s="14"/>
      <c r="AE4630" s="14"/>
      <c r="AF4630" s="14"/>
      <c r="AG4630" s="14"/>
      <c r="AH4630" s="14"/>
      <c r="AI4630" s="14"/>
      <c r="AJ4630" s="14"/>
      <c r="AK4630" s="14"/>
      <c r="AL4630" s="14"/>
    </row>
    <row r="4631" spans="1:38">
      <c r="A4631" s="14"/>
      <c r="B4631" s="14"/>
      <c r="C4631" s="14"/>
      <c r="D4631" s="14"/>
      <c r="E4631" s="14"/>
      <c r="F4631" s="14"/>
      <c r="G4631" s="14"/>
      <c r="H4631" s="14"/>
      <c r="I4631" s="14"/>
      <c r="J4631" s="14"/>
      <c r="K4631" s="14"/>
      <c r="L4631" s="14"/>
      <c r="M4631" s="14"/>
      <c r="N4631" s="14"/>
      <c r="O4631" s="14"/>
      <c r="Q4631" s="14">
        <f>IF(moras!H4623="SI", moras!C4623, "")</f>
        <v>897388</v>
      </c>
      <c r="R4631" s="14" t="str">
        <f>IF(moras!H4623="NO", moras!C4623, "")</f>
        <v/>
      </c>
      <c r="S4631" s="14" t="e">
        <f t="shared" si="75"/>
        <v>#VALUE!</v>
      </c>
      <c r="T4631" s="14"/>
      <c r="U4631" s="14"/>
      <c r="V4631" s="14"/>
      <c r="W4631" s="14"/>
      <c r="X4631" s="14"/>
      <c r="Y4631" s="14"/>
      <c r="Z4631" s="14"/>
      <c r="AA4631" s="14"/>
      <c r="AB4631" s="14"/>
      <c r="AC4631" s="14"/>
      <c r="AD4631" s="14"/>
      <c r="AE4631" s="14"/>
      <c r="AF4631" s="14"/>
      <c r="AG4631" s="14"/>
      <c r="AH4631" s="14"/>
      <c r="AI4631" s="14"/>
      <c r="AJ4631" s="14"/>
      <c r="AK4631" s="14"/>
      <c r="AL4631" s="14"/>
    </row>
    <row r="4632" spans="1:38">
      <c r="A4632" s="14"/>
      <c r="B4632" s="14"/>
      <c r="C4632" s="14"/>
      <c r="D4632" s="14"/>
      <c r="E4632" s="14"/>
      <c r="F4632" s="14"/>
      <c r="G4632" s="14"/>
      <c r="H4632" s="14"/>
      <c r="I4632" s="14"/>
      <c r="J4632" s="14"/>
      <c r="K4632" s="14"/>
      <c r="L4632" s="14"/>
      <c r="M4632" s="14"/>
      <c r="N4632" s="14"/>
      <c r="O4632" s="14"/>
      <c r="Q4632" s="14">
        <f>IF(moras!H4624="SI", moras!C4624, "")</f>
        <v>1167986</v>
      </c>
      <c r="R4632" s="14" t="str">
        <f>IF(moras!H4624="NO", moras!C4624, "")</f>
        <v/>
      </c>
      <c r="S4632" s="14" t="e">
        <f t="shared" si="75"/>
        <v>#VALUE!</v>
      </c>
      <c r="T4632" s="14"/>
      <c r="U4632" s="14"/>
      <c r="V4632" s="14"/>
      <c r="W4632" s="14"/>
      <c r="X4632" s="14"/>
      <c r="Y4632" s="14"/>
      <c r="Z4632" s="14"/>
      <c r="AA4632" s="14"/>
      <c r="AB4632" s="14"/>
      <c r="AC4632" s="14"/>
      <c r="AD4632" s="14"/>
      <c r="AE4632" s="14"/>
      <c r="AF4632" s="14"/>
      <c r="AG4632" s="14"/>
      <c r="AH4632" s="14"/>
      <c r="AI4632" s="14"/>
      <c r="AJ4632" s="14"/>
      <c r="AK4632" s="14"/>
      <c r="AL4632" s="14"/>
    </row>
    <row r="4633" spans="1:38">
      <c r="A4633" s="14"/>
      <c r="B4633" s="14"/>
      <c r="C4633" s="14"/>
      <c r="D4633" s="14"/>
      <c r="E4633" s="14"/>
      <c r="F4633" s="14"/>
      <c r="G4633" s="14"/>
      <c r="H4633" s="14"/>
      <c r="I4633" s="14"/>
      <c r="J4633" s="14"/>
      <c r="K4633" s="14"/>
      <c r="L4633" s="14"/>
      <c r="M4633" s="14"/>
      <c r="N4633" s="14"/>
      <c r="O4633" s="14"/>
      <c r="Q4633" s="14" t="str">
        <f>IF(moras!H4625="SI", moras!C4625, "")</f>
        <v/>
      </c>
      <c r="R4633" s="14">
        <f>IF(moras!H4625="NO", moras!C4625, "")</f>
        <v>509509</v>
      </c>
      <c r="S4633" s="14">
        <f t="shared" si="75"/>
        <v>-509509</v>
      </c>
      <c r="T4633" s="14"/>
      <c r="U4633" s="14"/>
      <c r="V4633" s="14"/>
      <c r="W4633" s="14"/>
      <c r="X4633" s="14"/>
      <c r="Y4633" s="14"/>
      <c r="Z4633" s="14"/>
      <c r="AA4633" s="14"/>
      <c r="AB4633" s="14"/>
      <c r="AC4633" s="14"/>
      <c r="AD4633" s="14"/>
      <c r="AE4633" s="14"/>
      <c r="AF4633" s="14"/>
      <c r="AG4633" s="14"/>
      <c r="AH4633" s="14"/>
      <c r="AI4633" s="14"/>
      <c r="AJ4633" s="14"/>
      <c r="AK4633" s="14"/>
      <c r="AL4633" s="14"/>
    </row>
    <row r="4634" spans="1:38">
      <c r="A4634" s="14"/>
      <c r="B4634" s="14"/>
      <c r="C4634" s="14"/>
      <c r="D4634" s="14"/>
      <c r="E4634" s="14"/>
      <c r="F4634" s="14"/>
      <c r="G4634" s="14"/>
      <c r="H4634" s="14"/>
      <c r="I4634" s="14"/>
      <c r="J4634" s="14"/>
      <c r="K4634" s="14"/>
      <c r="L4634" s="14"/>
      <c r="M4634" s="14"/>
      <c r="N4634" s="14"/>
      <c r="O4634" s="14"/>
      <c r="Q4634" s="14" t="str">
        <f>IF(moras!H4626="SI", moras!C4626, "")</f>
        <v/>
      </c>
      <c r="R4634" s="14">
        <f>IF(moras!H4626="NO", moras!C4626, "")</f>
        <v>609986</v>
      </c>
      <c r="S4634" s="14">
        <f t="shared" si="75"/>
        <v>-609986</v>
      </c>
      <c r="T4634" s="14"/>
      <c r="U4634" s="14"/>
      <c r="V4634" s="14"/>
      <c r="W4634" s="14"/>
      <c r="X4634" s="14"/>
      <c r="Y4634" s="14"/>
      <c r="Z4634" s="14"/>
      <c r="AA4634" s="14"/>
      <c r="AB4634" s="14"/>
      <c r="AC4634" s="14"/>
      <c r="AD4634" s="14"/>
      <c r="AE4634" s="14"/>
      <c r="AF4634" s="14"/>
      <c r="AG4634" s="14"/>
      <c r="AH4634" s="14"/>
      <c r="AI4634" s="14"/>
      <c r="AJ4634" s="14"/>
      <c r="AK4634" s="14"/>
      <c r="AL4634" s="14"/>
    </row>
    <row r="4635" spans="1:38">
      <c r="A4635" s="14"/>
      <c r="B4635" s="14"/>
      <c r="C4635" s="14"/>
      <c r="D4635" s="14"/>
      <c r="E4635" s="14"/>
      <c r="F4635" s="14"/>
      <c r="G4635" s="14"/>
      <c r="H4635" s="14"/>
      <c r="I4635" s="14"/>
      <c r="J4635" s="14"/>
      <c r="K4635" s="14"/>
      <c r="L4635" s="14"/>
      <c r="M4635" s="14"/>
      <c r="N4635" s="14"/>
      <c r="O4635" s="14"/>
      <c r="Q4635" s="14" t="str">
        <f>IF(moras!H4627="SI", moras!C4627, "")</f>
        <v/>
      </c>
      <c r="R4635" s="14">
        <f>IF(moras!H4627="NO", moras!C4627, "")</f>
        <v>775258.33</v>
      </c>
      <c r="S4635" s="14">
        <f t="shared" si="75"/>
        <v>-775258.33</v>
      </c>
      <c r="T4635" s="14"/>
      <c r="U4635" s="14"/>
      <c r="V4635" s="14"/>
      <c r="W4635" s="14"/>
      <c r="X4635" s="14"/>
      <c r="Y4635" s="14"/>
      <c r="Z4635" s="14"/>
      <c r="AA4635" s="14"/>
      <c r="AB4635" s="14"/>
      <c r="AC4635" s="14"/>
      <c r="AD4635" s="14"/>
      <c r="AE4635" s="14"/>
      <c r="AF4635" s="14"/>
      <c r="AG4635" s="14"/>
      <c r="AH4635" s="14"/>
      <c r="AI4635" s="14"/>
      <c r="AJ4635" s="14"/>
      <c r="AK4635" s="14"/>
      <c r="AL4635" s="14"/>
    </row>
    <row r="4636" spans="1:38">
      <c r="A4636" s="14"/>
      <c r="B4636" s="14"/>
      <c r="C4636" s="14"/>
      <c r="D4636" s="14"/>
      <c r="E4636" s="14"/>
      <c r="F4636" s="14"/>
      <c r="G4636" s="14"/>
      <c r="H4636" s="14"/>
      <c r="I4636" s="14"/>
      <c r="J4636" s="14"/>
      <c r="K4636" s="14"/>
      <c r="L4636" s="14"/>
      <c r="M4636" s="14"/>
      <c r="N4636" s="14"/>
      <c r="O4636" s="14"/>
      <c r="Q4636" s="14" t="str">
        <f>IF(moras!H4628="SI", moras!C4628, "")</f>
        <v/>
      </c>
      <c r="R4636" s="14">
        <f>IF(moras!H4628="NO", moras!C4628, "")</f>
        <v>541379.75</v>
      </c>
      <c r="S4636" s="14">
        <f t="shared" si="75"/>
        <v>-541379.75</v>
      </c>
      <c r="T4636" s="14"/>
      <c r="U4636" s="14"/>
      <c r="V4636" s="14"/>
      <c r="W4636" s="14"/>
      <c r="X4636" s="14"/>
      <c r="Y4636" s="14"/>
      <c r="Z4636" s="14"/>
      <c r="AA4636" s="14"/>
      <c r="AB4636" s="14"/>
      <c r="AC4636" s="14"/>
      <c r="AD4636" s="14"/>
      <c r="AE4636" s="14"/>
      <c r="AF4636" s="14"/>
      <c r="AG4636" s="14"/>
      <c r="AH4636" s="14"/>
      <c r="AI4636" s="14"/>
      <c r="AJ4636" s="14"/>
      <c r="AK4636" s="14"/>
      <c r="AL4636" s="14"/>
    </row>
    <row r="4637" spans="1:38">
      <c r="A4637" s="14"/>
      <c r="B4637" s="14"/>
      <c r="C4637" s="14"/>
      <c r="D4637" s="14"/>
      <c r="E4637" s="14"/>
      <c r="F4637" s="14"/>
      <c r="G4637" s="14"/>
      <c r="H4637" s="14"/>
      <c r="I4637" s="14"/>
      <c r="J4637" s="14"/>
      <c r="K4637" s="14"/>
      <c r="L4637" s="14"/>
      <c r="M4637" s="14"/>
      <c r="N4637" s="14"/>
      <c r="O4637" s="14"/>
      <c r="Q4637" s="14" t="str">
        <f>IF(moras!H4629="SI", moras!C4629, "")</f>
        <v/>
      </c>
      <c r="R4637" s="14">
        <f>IF(moras!H4629="NO", moras!C4629, "")</f>
        <v>426935.93</v>
      </c>
      <c r="S4637" s="14">
        <f t="shared" si="75"/>
        <v>-426935.93</v>
      </c>
      <c r="T4637" s="14"/>
      <c r="U4637" s="14"/>
      <c r="V4637" s="14"/>
      <c r="W4637" s="14"/>
      <c r="X4637" s="14"/>
      <c r="Y4637" s="14"/>
      <c r="Z4637" s="14"/>
      <c r="AA4637" s="14"/>
      <c r="AB4637" s="14"/>
      <c r="AC4637" s="14"/>
      <c r="AD4637" s="14"/>
      <c r="AE4637" s="14"/>
      <c r="AF4637" s="14"/>
      <c r="AG4637" s="14"/>
      <c r="AH4637" s="14"/>
      <c r="AI4637" s="14"/>
      <c r="AJ4637" s="14"/>
      <c r="AK4637" s="14"/>
      <c r="AL4637" s="14"/>
    </row>
    <row r="4638" spans="1:38">
      <c r="A4638" s="14"/>
      <c r="B4638" s="14"/>
      <c r="C4638" s="14"/>
      <c r="D4638" s="14"/>
      <c r="E4638" s="14"/>
      <c r="F4638" s="14"/>
      <c r="G4638" s="14"/>
      <c r="H4638" s="14"/>
      <c r="I4638" s="14"/>
      <c r="J4638" s="14"/>
      <c r="K4638" s="14"/>
      <c r="L4638" s="14"/>
      <c r="M4638" s="14"/>
      <c r="N4638" s="14"/>
      <c r="O4638" s="14"/>
      <c r="Q4638" s="14" t="str">
        <f>IF(moras!H4630="SI", moras!C4630, "")</f>
        <v/>
      </c>
      <c r="R4638" s="14">
        <f>IF(moras!H4630="NO", moras!C4630, "")</f>
        <v>13780</v>
      </c>
      <c r="S4638" s="14">
        <f t="shared" si="75"/>
        <v>-13780</v>
      </c>
      <c r="T4638" s="14"/>
      <c r="U4638" s="14"/>
      <c r="V4638" s="14"/>
      <c r="W4638" s="14"/>
      <c r="X4638" s="14"/>
      <c r="Y4638" s="14"/>
      <c r="Z4638" s="14"/>
      <c r="AA4638" s="14"/>
      <c r="AB4638" s="14"/>
      <c r="AC4638" s="14"/>
      <c r="AD4638" s="14"/>
      <c r="AE4638" s="14"/>
      <c r="AF4638" s="14"/>
      <c r="AG4638" s="14"/>
      <c r="AH4638" s="14"/>
      <c r="AI4638" s="14"/>
      <c r="AJ4638" s="14"/>
      <c r="AK4638" s="14"/>
      <c r="AL4638" s="14"/>
    </row>
    <row r="4639" spans="1:38">
      <c r="A4639" s="14"/>
      <c r="B4639" s="14"/>
      <c r="C4639" s="14"/>
      <c r="D4639" s="14"/>
      <c r="E4639" s="14"/>
      <c r="F4639" s="14"/>
      <c r="G4639" s="14"/>
      <c r="H4639" s="14"/>
      <c r="I4639" s="14"/>
      <c r="J4639" s="14"/>
      <c r="K4639" s="14"/>
      <c r="L4639" s="14"/>
      <c r="M4639" s="14"/>
      <c r="N4639" s="14"/>
      <c r="O4639" s="14"/>
      <c r="Q4639" s="14">
        <f>IF(moras!H4631="SI", moras!C4631, "")</f>
        <v>300018</v>
      </c>
      <c r="R4639" s="14" t="str">
        <f>IF(moras!H4631="NO", moras!C4631, "")</f>
        <v/>
      </c>
      <c r="S4639" s="14" t="e">
        <f t="shared" si="75"/>
        <v>#VALUE!</v>
      </c>
      <c r="T4639" s="14"/>
      <c r="U4639" s="14"/>
      <c r="V4639" s="14"/>
      <c r="W4639" s="14"/>
      <c r="X4639" s="14"/>
      <c r="Y4639" s="14"/>
      <c r="Z4639" s="14"/>
      <c r="AA4639" s="14"/>
      <c r="AB4639" s="14"/>
      <c r="AC4639" s="14"/>
      <c r="AD4639" s="14"/>
      <c r="AE4639" s="14"/>
      <c r="AF4639" s="14"/>
      <c r="AG4639" s="14"/>
      <c r="AH4639" s="14"/>
      <c r="AI4639" s="14"/>
      <c r="AJ4639" s="14"/>
      <c r="AK4639" s="14"/>
      <c r="AL4639" s="14"/>
    </row>
    <row r="4640" spans="1:38">
      <c r="A4640" s="14"/>
      <c r="B4640" s="14"/>
      <c r="C4640" s="14"/>
      <c r="D4640" s="14"/>
      <c r="E4640" s="14"/>
      <c r="F4640" s="14"/>
      <c r="G4640" s="14"/>
      <c r="H4640" s="14"/>
      <c r="I4640" s="14"/>
      <c r="J4640" s="14"/>
      <c r="K4640" s="14"/>
      <c r="L4640" s="14"/>
      <c r="M4640" s="14"/>
      <c r="N4640" s="14"/>
      <c r="O4640" s="14"/>
      <c r="Q4640" s="14" t="str">
        <f>IF(moras!H4632="SI", moras!C4632, "")</f>
        <v/>
      </c>
      <c r="R4640" s="14">
        <f>IF(moras!H4632="NO", moras!C4632, "")</f>
        <v>1162023.5</v>
      </c>
      <c r="S4640" s="14">
        <f t="shared" si="75"/>
        <v>-1162023.5</v>
      </c>
      <c r="T4640" s="14"/>
      <c r="U4640" s="14"/>
      <c r="V4640" s="14"/>
      <c r="W4640" s="14"/>
      <c r="X4640" s="14"/>
      <c r="Y4640" s="14"/>
      <c r="Z4640" s="14"/>
      <c r="AA4640" s="14"/>
      <c r="AB4640" s="14"/>
      <c r="AC4640" s="14"/>
      <c r="AD4640" s="14"/>
      <c r="AE4640" s="14"/>
      <c r="AF4640" s="14"/>
      <c r="AG4640" s="14"/>
      <c r="AH4640" s="14"/>
      <c r="AI4640" s="14"/>
      <c r="AJ4640" s="14"/>
      <c r="AK4640" s="14"/>
      <c r="AL4640" s="14"/>
    </row>
    <row r="4641" spans="1:38">
      <c r="A4641" s="14"/>
      <c r="B4641" s="14"/>
      <c r="C4641" s="14"/>
      <c r="D4641" s="14"/>
      <c r="E4641" s="14"/>
      <c r="F4641" s="14"/>
      <c r="G4641" s="14"/>
      <c r="H4641" s="14"/>
      <c r="I4641" s="14"/>
      <c r="J4641" s="14"/>
      <c r="K4641" s="14"/>
      <c r="L4641" s="14"/>
      <c r="M4641" s="14"/>
      <c r="N4641" s="14"/>
      <c r="O4641" s="14"/>
      <c r="Q4641" s="14" t="str">
        <f>IF(moras!H4633="SI", moras!C4633, "")</f>
        <v/>
      </c>
      <c r="R4641" s="14">
        <f>IF(moras!H4633="NO", moras!C4633, "")</f>
        <v>297973.5</v>
      </c>
      <c r="S4641" s="14">
        <f t="shared" si="75"/>
        <v>-297973.5</v>
      </c>
      <c r="T4641" s="14"/>
      <c r="U4641" s="14"/>
      <c r="V4641" s="14"/>
      <c r="W4641" s="14"/>
      <c r="X4641" s="14"/>
      <c r="Y4641" s="14"/>
      <c r="Z4641" s="14"/>
      <c r="AA4641" s="14"/>
      <c r="AB4641" s="14"/>
      <c r="AC4641" s="14"/>
      <c r="AD4641" s="14"/>
      <c r="AE4641" s="14"/>
      <c r="AF4641" s="14"/>
      <c r="AG4641" s="14"/>
      <c r="AH4641" s="14"/>
      <c r="AI4641" s="14"/>
      <c r="AJ4641" s="14"/>
      <c r="AK4641" s="14"/>
      <c r="AL4641" s="14"/>
    </row>
    <row r="4642" spans="1:38">
      <c r="A4642" s="14"/>
      <c r="B4642" s="14"/>
      <c r="C4642" s="14"/>
      <c r="D4642" s="14"/>
      <c r="E4642" s="14"/>
      <c r="F4642" s="14"/>
      <c r="G4642" s="14"/>
      <c r="H4642" s="14"/>
      <c r="I4642" s="14"/>
      <c r="J4642" s="14"/>
      <c r="K4642" s="14"/>
      <c r="L4642" s="14"/>
      <c r="M4642" s="14"/>
      <c r="N4642" s="14"/>
      <c r="O4642" s="14"/>
      <c r="Q4642" s="14" t="str">
        <f>IF(moras!H4634="SI", moras!C4634, "")</f>
        <v/>
      </c>
      <c r="R4642" s="14">
        <f>IF(moras!H4634="NO", moras!C4634, "")</f>
        <v>311901.48</v>
      </c>
      <c r="S4642" s="14">
        <f t="shared" si="75"/>
        <v>-311901.48</v>
      </c>
      <c r="T4642" s="14"/>
      <c r="U4642" s="14"/>
      <c r="V4642" s="14"/>
      <c r="W4642" s="14"/>
      <c r="X4642" s="14"/>
      <c r="Y4642" s="14"/>
      <c r="Z4642" s="14"/>
      <c r="AA4642" s="14"/>
      <c r="AB4642" s="14"/>
      <c r="AC4642" s="14"/>
      <c r="AD4642" s="14"/>
      <c r="AE4642" s="14"/>
      <c r="AF4642" s="14"/>
      <c r="AG4642" s="14"/>
      <c r="AH4642" s="14"/>
      <c r="AI4642" s="14"/>
      <c r="AJ4642" s="14"/>
      <c r="AK4642" s="14"/>
      <c r="AL4642" s="14"/>
    </row>
    <row r="4643" spans="1:38">
      <c r="A4643" s="14"/>
      <c r="B4643" s="14"/>
      <c r="C4643" s="14"/>
      <c r="D4643" s="14"/>
      <c r="E4643" s="14"/>
      <c r="F4643" s="14"/>
      <c r="G4643" s="14"/>
      <c r="H4643" s="14"/>
      <c r="I4643" s="14"/>
      <c r="J4643" s="14"/>
      <c r="K4643" s="14"/>
      <c r="L4643" s="14"/>
      <c r="M4643" s="14"/>
      <c r="N4643" s="14"/>
      <c r="O4643" s="14"/>
      <c r="Q4643" s="14" t="str">
        <f>IF(moras!H4635="SI", moras!C4635, "")</f>
        <v/>
      </c>
      <c r="R4643" s="14">
        <f>IF(moras!H4635="NO", moras!C4635, "")</f>
        <v>493312.35</v>
      </c>
      <c r="S4643" s="14">
        <f t="shared" si="75"/>
        <v>-493312.35</v>
      </c>
      <c r="T4643" s="14"/>
      <c r="U4643" s="14"/>
      <c r="V4643" s="14"/>
      <c r="W4643" s="14"/>
      <c r="X4643" s="14"/>
      <c r="Y4643" s="14"/>
      <c r="Z4643" s="14"/>
      <c r="AA4643" s="14"/>
      <c r="AB4643" s="14"/>
      <c r="AC4643" s="14"/>
      <c r="AD4643" s="14"/>
      <c r="AE4643" s="14"/>
      <c r="AF4643" s="14"/>
      <c r="AG4643" s="14"/>
      <c r="AH4643" s="14"/>
      <c r="AI4643" s="14"/>
      <c r="AJ4643" s="14"/>
      <c r="AK4643" s="14"/>
      <c r="AL4643" s="14"/>
    </row>
    <row r="4644" spans="1:38">
      <c r="A4644" s="14"/>
      <c r="B4644" s="14"/>
      <c r="C4644" s="14"/>
      <c r="D4644" s="14"/>
      <c r="E4644" s="14"/>
      <c r="F4644" s="14"/>
      <c r="G4644" s="14"/>
      <c r="H4644" s="14"/>
      <c r="I4644" s="14"/>
      <c r="J4644" s="14"/>
      <c r="K4644" s="14"/>
      <c r="L4644" s="14"/>
      <c r="M4644" s="14"/>
      <c r="N4644" s="14"/>
      <c r="O4644" s="14"/>
      <c r="Q4644" s="14" t="str">
        <f>IF(moras!H4636="SI", moras!C4636, "")</f>
        <v/>
      </c>
      <c r="R4644" s="14">
        <f>IF(moras!H4636="NO", moras!C4636, "")</f>
        <v>1717983</v>
      </c>
      <c r="S4644" s="14">
        <f t="shared" si="75"/>
        <v>-1717983</v>
      </c>
      <c r="T4644" s="14"/>
      <c r="U4644" s="14"/>
      <c r="V4644" s="14"/>
      <c r="W4644" s="14"/>
      <c r="X4644" s="14"/>
      <c r="Y4644" s="14"/>
      <c r="Z4644" s="14"/>
      <c r="AA4644" s="14"/>
      <c r="AB4644" s="14"/>
      <c r="AC4644" s="14"/>
      <c r="AD4644" s="14"/>
      <c r="AE4644" s="14"/>
      <c r="AF4644" s="14"/>
      <c r="AG4644" s="14"/>
      <c r="AH4644" s="14"/>
      <c r="AI4644" s="14"/>
      <c r="AJ4644" s="14"/>
      <c r="AK4644" s="14"/>
      <c r="AL4644" s="14"/>
    </row>
    <row r="4645" spans="1:38">
      <c r="A4645" s="14"/>
      <c r="B4645" s="14"/>
      <c r="C4645" s="14"/>
      <c r="D4645" s="14"/>
      <c r="E4645" s="14"/>
      <c r="F4645" s="14"/>
      <c r="G4645" s="14"/>
      <c r="H4645" s="14"/>
      <c r="I4645" s="14"/>
      <c r="J4645" s="14"/>
      <c r="K4645" s="14"/>
      <c r="L4645" s="14"/>
      <c r="M4645" s="14"/>
      <c r="N4645" s="14"/>
      <c r="O4645" s="14"/>
      <c r="Q4645" s="14" t="str">
        <f>IF(moras!H4637="SI", moras!C4637, "")</f>
        <v/>
      </c>
      <c r="R4645" s="14">
        <f>IF(moras!H4637="NO", moras!C4637, "")</f>
        <v>343953</v>
      </c>
      <c r="S4645" s="14">
        <f t="shared" si="75"/>
        <v>-343953</v>
      </c>
      <c r="T4645" s="14"/>
      <c r="U4645" s="14"/>
      <c r="V4645" s="14"/>
      <c r="W4645" s="14"/>
      <c r="X4645" s="14"/>
      <c r="Y4645" s="14"/>
      <c r="Z4645" s="14"/>
      <c r="AA4645" s="14"/>
      <c r="AB4645" s="14"/>
      <c r="AC4645" s="14"/>
      <c r="AD4645" s="14"/>
      <c r="AE4645" s="14"/>
      <c r="AF4645" s="14"/>
      <c r="AG4645" s="14"/>
      <c r="AH4645" s="14"/>
      <c r="AI4645" s="14"/>
      <c r="AJ4645" s="14"/>
      <c r="AK4645" s="14"/>
      <c r="AL4645" s="14"/>
    </row>
    <row r="4646" spans="1:38">
      <c r="A4646" s="14"/>
      <c r="B4646" s="14"/>
      <c r="C4646" s="14"/>
      <c r="D4646" s="14"/>
      <c r="E4646" s="14"/>
      <c r="F4646" s="14"/>
      <c r="G4646" s="14"/>
      <c r="H4646" s="14"/>
      <c r="I4646" s="14"/>
      <c r="J4646" s="14"/>
      <c r="K4646" s="14"/>
      <c r="L4646" s="14"/>
      <c r="M4646" s="14"/>
      <c r="N4646" s="14"/>
      <c r="O4646" s="14"/>
      <c r="Q4646" s="14" t="str">
        <f>IF(moras!H4638="SI", moras!C4638, "")</f>
        <v/>
      </c>
      <c r="R4646" s="14">
        <f>IF(moras!H4638="NO", moras!C4638, "")</f>
        <v>2766444.9</v>
      </c>
      <c r="S4646" s="14">
        <f t="shared" si="75"/>
        <v>-2766444.9</v>
      </c>
      <c r="T4646" s="14"/>
      <c r="U4646" s="14"/>
      <c r="V4646" s="14"/>
      <c r="W4646" s="14"/>
      <c r="X4646" s="14"/>
      <c r="Y4646" s="14"/>
      <c r="Z4646" s="14"/>
      <c r="AA4646" s="14"/>
      <c r="AB4646" s="14"/>
      <c r="AC4646" s="14"/>
      <c r="AD4646" s="14"/>
      <c r="AE4646" s="14"/>
      <c r="AF4646" s="14"/>
      <c r="AG4646" s="14"/>
      <c r="AH4646" s="14"/>
      <c r="AI4646" s="14"/>
      <c r="AJ4646" s="14"/>
      <c r="AK4646" s="14"/>
      <c r="AL4646" s="14"/>
    </row>
    <row r="4647" spans="1:38">
      <c r="A4647" s="14"/>
      <c r="B4647" s="14"/>
      <c r="C4647" s="14"/>
      <c r="D4647" s="14"/>
      <c r="E4647" s="14"/>
      <c r="F4647" s="14"/>
      <c r="G4647" s="14"/>
      <c r="H4647" s="14"/>
      <c r="I4647" s="14"/>
      <c r="J4647" s="14"/>
      <c r="K4647" s="14"/>
      <c r="L4647" s="14"/>
      <c r="M4647" s="14"/>
      <c r="N4647" s="14"/>
      <c r="O4647" s="14"/>
      <c r="Q4647" s="14" t="str">
        <f>IF(moras!H4639="SI", moras!C4639, "")</f>
        <v/>
      </c>
      <c r="R4647" s="14">
        <f>IF(moras!H4639="NO", moras!C4639, "")</f>
        <v>634886.40000000002</v>
      </c>
      <c r="S4647" s="14">
        <f t="shared" si="75"/>
        <v>-634886.40000000002</v>
      </c>
      <c r="T4647" s="14"/>
      <c r="U4647" s="14"/>
      <c r="V4647" s="14"/>
      <c r="W4647" s="14"/>
      <c r="X4647" s="14"/>
      <c r="Y4647" s="14"/>
      <c r="Z4647" s="14"/>
      <c r="AA4647" s="14"/>
      <c r="AB4647" s="14"/>
      <c r="AC4647" s="14"/>
      <c r="AD4647" s="14"/>
      <c r="AE4647" s="14"/>
      <c r="AF4647" s="14"/>
      <c r="AG4647" s="14"/>
      <c r="AH4647" s="14"/>
      <c r="AI4647" s="14"/>
      <c r="AJ4647" s="14"/>
      <c r="AK4647" s="14"/>
      <c r="AL4647" s="14"/>
    </row>
    <row r="4648" spans="1:38">
      <c r="A4648" s="14"/>
      <c r="B4648" s="14"/>
      <c r="C4648" s="14"/>
      <c r="D4648" s="14"/>
      <c r="E4648" s="14"/>
      <c r="F4648" s="14"/>
      <c r="G4648" s="14"/>
      <c r="H4648" s="14"/>
      <c r="I4648" s="14"/>
      <c r="J4648" s="14"/>
      <c r="K4648" s="14"/>
      <c r="L4648" s="14"/>
      <c r="M4648" s="14"/>
      <c r="N4648" s="14"/>
      <c r="O4648" s="14"/>
      <c r="Q4648" s="14">
        <f>IF(moras!H4640="SI", moras!C4640, "")</f>
        <v>297046</v>
      </c>
      <c r="R4648" s="14" t="str">
        <f>IF(moras!H4640="NO", moras!C4640, "")</f>
        <v/>
      </c>
      <c r="S4648" s="14" t="e">
        <f t="shared" si="75"/>
        <v>#VALUE!</v>
      </c>
      <c r="T4648" s="14"/>
      <c r="U4648" s="14"/>
      <c r="V4648" s="14"/>
      <c r="W4648" s="14"/>
      <c r="X4648" s="14"/>
      <c r="Y4648" s="14"/>
      <c r="Z4648" s="14"/>
      <c r="AA4648" s="14"/>
      <c r="AB4648" s="14"/>
      <c r="AC4648" s="14"/>
      <c r="AD4648" s="14"/>
      <c r="AE4648" s="14"/>
      <c r="AF4648" s="14"/>
      <c r="AG4648" s="14"/>
      <c r="AH4648" s="14"/>
      <c r="AI4648" s="14"/>
      <c r="AJ4648" s="14"/>
      <c r="AK4648" s="14"/>
      <c r="AL4648" s="14"/>
    </row>
    <row r="4649" spans="1:38">
      <c r="A4649" s="14"/>
      <c r="B4649" s="14"/>
      <c r="C4649" s="14"/>
      <c r="D4649" s="14"/>
      <c r="E4649" s="14"/>
      <c r="F4649" s="14"/>
      <c r="G4649" s="14"/>
      <c r="H4649" s="14"/>
      <c r="I4649" s="14"/>
      <c r="J4649" s="14"/>
      <c r="K4649" s="14"/>
      <c r="L4649" s="14"/>
      <c r="M4649" s="14"/>
      <c r="N4649" s="14"/>
      <c r="O4649" s="14"/>
      <c r="Q4649" s="14" t="str">
        <f>IF(moras!H4641="SI", moras!C4641, "")</f>
        <v/>
      </c>
      <c r="R4649" s="14">
        <f>IF(moras!H4641="NO", moras!C4641, "")</f>
        <v>1337734.1000000001</v>
      </c>
      <c r="S4649" s="14">
        <f t="shared" si="75"/>
        <v>-1337734.1000000001</v>
      </c>
      <c r="T4649" s="14"/>
      <c r="U4649" s="14"/>
      <c r="V4649" s="14"/>
      <c r="W4649" s="14"/>
      <c r="X4649" s="14"/>
      <c r="Y4649" s="14"/>
      <c r="Z4649" s="14"/>
      <c r="AA4649" s="14"/>
      <c r="AB4649" s="14"/>
      <c r="AC4649" s="14"/>
      <c r="AD4649" s="14"/>
      <c r="AE4649" s="14"/>
      <c r="AF4649" s="14"/>
      <c r="AG4649" s="14"/>
      <c r="AH4649" s="14"/>
      <c r="AI4649" s="14"/>
      <c r="AJ4649" s="14"/>
      <c r="AK4649" s="14"/>
      <c r="AL4649" s="14"/>
    </row>
    <row r="4650" spans="1:38">
      <c r="A4650" s="14"/>
      <c r="B4650" s="14"/>
      <c r="C4650" s="14"/>
      <c r="D4650" s="14"/>
      <c r="E4650" s="14"/>
      <c r="F4650" s="14"/>
      <c r="G4650" s="14"/>
      <c r="H4650" s="14"/>
      <c r="I4650" s="14"/>
      <c r="J4650" s="14"/>
      <c r="K4650" s="14"/>
      <c r="L4650" s="14"/>
      <c r="M4650" s="14"/>
      <c r="N4650" s="14"/>
      <c r="O4650" s="14"/>
      <c r="Q4650" s="14" t="str">
        <f>IF(moras!H4642="SI", moras!C4642, "")</f>
        <v/>
      </c>
      <c r="R4650" s="14">
        <f>IF(moras!H4642="NO", moras!C4642, "")</f>
        <v>193905.3</v>
      </c>
      <c r="S4650" s="14">
        <f t="shared" si="75"/>
        <v>-193905.3</v>
      </c>
      <c r="T4650" s="14"/>
      <c r="U4650" s="14"/>
      <c r="V4650" s="14"/>
      <c r="W4650" s="14"/>
      <c r="X4650" s="14"/>
      <c r="Y4650" s="14"/>
      <c r="Z4650" s="14"/>
      <c r="AA4650" s="14"/>
      <c r="AB4650" s="14"/>
      <c r="AC4650" s="14"/>
      <c r="AD4650" s="14"/>
      <c r="AE4650" s="14"/>
      <c r="AF4650" s="14"/>
      <c r="AG4650" s="14"/>
      <c r="AH4650" s="14"/>
      <c r="AI4650" s="14"/>
      <c r="AJ4650" s="14"/>
      <c r="AK4650" s="14"/>
      <c r="AL4650" s="14"/>
    </row>
    <row r="4651" spans="1:38">
      <c r="A4651" s="14"/>
      <c r="B4651" s="14"/>
      <c r="C4651" s="14"/>
      <c r="D4651" s="14"/>
      <c r="E4651" s="14"/>
      <c r="F4651" s="14"/>
      <c r="G4651" s="14"/>
      <c r="H4651" s="14"/>
      <c r="I4651" s="14"/>
      <c r="J4651" s="14"/>
      <c r="K4651" s="14"/>
      <c r="L4651" s="14"/>
      <c r="M4651" s="14"/>
      <c r="N4651" s="14"/>
      <c r="O4651" s="14"/>
      <c r="Q4651" s="14">
        <f>IF(moras!H4643="SI", moras!C4643, "")</f>
        <v>696716</v>
      </c>
      <c r="R4651" s="14" t="str">
        <f>IF(moras!H4643="NO", moras!C4643, "")</f>
        <v/>
      </c>
      <c r="S4651" s="14" t="e">
        <f t="shared" si="75"/>
        <v>#VALUE!</v>
      </c>
      <c r="T4651" s="14"/>
      <c r="U4651" s="14"/>
      <c r="V4651" s="14"/>
      <c r="W4651" s="14"/>
      <c r="X4651" s="14"/>
      <c r="Y4651" s="14"/>
      <c r="Z4651" s="14"/>
      <c r="AA4651" s="14"/>
      <c r="AB4651" s="14"/>
      <c r="AC4651" s="14"/>
      <c r="AD4651" s="14"/>
      <c r="AE4651" s="14"/>
      <c r="AF4651" s="14"/>
      <c r="AG4651" s="14"/>
      <c r="AH4651" s="14"/>
      <c r="AI4651" s="14"/>
      <c r="AJ4651" s="14"/>
      <c r="AK4651" s="14"/>
      <c r="AL4651" s="14"/>
    </row>
    <row r="4652" spans="1:38">
      <c r="A4652" s="14"/>
      <c r="B4652" s="14"/>
      <c r="C4652" s="14"/>
      <c r="D4652" s="14"/>
      <c r="E4652" s="14"/>
      <c r="F4652" s="14"/>
      <c r="G4652" s="14"/>
      <c r="H4652" s="14"/>
      <c r="I4652" s="14"/>
      <c r="J4652" s="14"/>
      <c r="K4652" s="14"/>
      <c r="L4652" s="14"/>
      <c r="M4652" s="14"/>
      <c r="N4652" s="14"/>
      <c r="O4652" s="14"/>
      <c r="Q4652" s="14" t="str">
        <f>IF(moras!H4644="SI", moras!C4644, "")</f>
        <v/>
      </c>
      <c r="R4652" s="14">
        <f>IF(moras!H4644="NO", moras!C4644, "")</f>
        <v>312000</v>
      </c>
      <c r="S4652" s="14">
        <f t="shared" si="75"/>
        <v>-312000</v>
      </c>
      <c r="T4652" s="14"/>
      <c r="U4652" s="14"/>
      <c r="V4652" s="14"/>
      <c r="W4652" s="14"/>
      <c r="X4652" s="14"/>
      <c r="Y4652" s="14"/>
      <c r="Z4652" s="14"/>
      <c r="AA4652" s="14"/>
      <c r="AB4652" s="14"/>
      <c r="AC4652" s="14"/>
      <c r="AD4652" s="14"/>
      <c r="AE4652" s="14"/>
      <c r="AF4652" s="14"/>
      <c r="AG4652" s="14"/>
      <c r="AH4652" s="14"/>
      <c r="AI4652" s="14"/>
      <c r="AJ4652" s="14"/>
      <c r="AK4652" s="14"/>
      <c r="AL4652" s="14"/>
    </row>
    <row r="4653" spans="1:38">
      <c r="A4653" s="14"/>
      <c r="B4653" s="14"/>
      <c r="C4653" s="14"/>
      <c r="D4653" s="14"/>
      <c r="E4653" s="14"/>
      <c r="F4653" s="14"/>
      <c r="G4653" s="14"/>
      <c r="H4653" s="14"/>
      <c r="I4653" s="14"/>
      <c r="J4653" s="14"/>
      <c r="K4653" s="14"/>
      <c r="L4653" s="14"/>
      <c r="M4653" s="14"/>
      <c r="N4653" s="14"/>
      <c r="O4653" s="14"/>
      <c r="Q4653" s="14" t="str">
        <f>IF(moras!H4645="SI", moras!C4645, "")</f>
        <v/>
      </c>
      <c r="R4653" s="14">
        <f>IF(moras!H4645="NO", moras!C4645, "")</f>
        <v>297045</v>
      </c>
      <c r="S4653" s="14">
        <f t="shared" si="75"/>
        <v>-297045</v>
      </c>
      <c r="T4653" s="14"/>
      <c r="U4653" s="14"/>
      <c r="V4653" s="14"/>
      <c r="W4653" s="14"/>
      <c r="X4653" s="14"/>
      <c r="Y4653" s="14"/>
      <c r="Z4653" s="14"/>
      <c r="AA4653" s="14"/>
      <c r="AB4653" s="14"/>
      <c r="AC4653" s="14"/>
      <c r="AD4653" s="14"/>
      <c r="AE4653" s="14"/>
      <c r="AF4653" s="14"/>
      <c r="AG4653" s="14"/>
      <c r="AH4653" s="14"/>
      <c r="AI4653" s="14"/>
      <c r="AJ4653" s="14"/>
      <c r="AK4653" s="14"/>
      <c r="AL4653" s="14"/>
    </row>
    <row r="4654" spans="1:38">
      <c r="A4654" s="14"/>
      <c r="B4654" s="14"/>
      <c r="C4654" s="14"/>
      <c r="D4654" s="14"/>
      <c r="E4654" s="14"/>
      <c r="F4654" s="14"/>
      <c r="G4654" s="14"/>
      <c r="H4654" s="14"/>
      <c r="I4654" s="14"/>
      <c r="J4654" s="14"/>
      <c r="K4654" s="14"/>
      <c r="L4654" s="14"/>
      <c r="M4654" s="14"/>
      <c r="N4654" s="14"/>
      <c r="O4654" s="14"/>
      <c r="Q4654" s="14">
        <f>IF(moras!H4646="SI", moras!C4646, "")</f>
        <v>295203</v>
      </c>
      <c r="R4654" s="14" t="str">
        <f>IF(moras!H4646="NO", moras!C4646, "")</f>
        <v/>
      </c>
      <c r="S4654" s="14" t="e">
        <f t="shared" si="75"/>
        <v>#VALUE!</v>
      </c>
      <c r="T4654" s="14"/>
      <c r="U4654" s="14"/>
      <c r="V4654" s="14"/>
      <c r="W4654" s="14"/>
      <c r="X4654" s="14"/>
      <c r="Y4654" s="14"/>
      <c r="Z4654" s="14"/>
      <c r="AA4654" s="14"/>
      <c r="AB4654" s="14"/>
      <c r="AC4654" s="14"/>
      <c r="AD4654" s="14"/>
      <c r="AE4654" s="14"/>
      <c r="AF4654" s="14"/>
      <c r="AG4654" s="14"/>
      <c r="AH4654" s="14"/>
      <c r="AI4654" s="14"/>
      <c r="AJ4654" s="14"/>
      <c r="AK4654" s="14"/>
      <c r="AL4654" s="14"/>
    </row>
    <row r="4655" spans="1:38">
      <c r="A4655" s="14"/>
      <c r="B4655" s="14"/>
      <c r="C4655" s="14"/>
      <c r="D4655" s="14"/>
      <c r="E4655" s="14"/>
      <c r="F4655" s="14"/>
      <c r="G4655" s="14"/>
      <c r="H4655" s="14"/>
      <c r="I4655" s="14"/>
      <c r="J4655" s="14"/>
      <c r="K4655" s="14"/>
      <c r="L4655" s="14"/>
      <c r="M4655" s="14"/>
      <c r="N4655" s="14"/>
      <c r="O4655" s="14"/>
      <c r="Q4655" s="14" t="str">
        <f>IF(moras!H4647="SI", moras!C4647, "")</f>
        <v/>
      </c>
      <c r="R4655" s="14">
        <f>IF(moras!H4647="NO", moras!C4647, "")</f>
        <v>392686</v>
      </c>
      <c r="S4655" s="14">
        <f t="shared" si="75"/>
        <v>-392686</v>
      </c>
      <c r="T4655" s="14"/>
      <c r="U4655" s="14"/>
      <c r="V4655" s="14"/>
      <c r="W4655" s="14"/>
      <c r="X4655" s="14"/>
      <c r="Y4655" s="14"/>
      <c r="Z4655" s="14"/>
      <c r="AA4655" s="14"/>
      <c r="AB4655" s="14"/>
      <c r="AC4655" s="14"/>
      <c r="AD4655" s="14"/>
      <c r="AE4655" s="14"/>
      <c r="AF4655" s="14"/>
      <c r="AG4655" s="14"/>
      <c r="AH4655" s="14"/>
      <c r="AI4655" s="14"/>
      <c r="AJ4655" s="14"/>
      <c r="AK4655" s="14"/>
      <c r="AL4655" s="14"/>
    </row>
    <row r="4656" spans="1:38">
      <c r="A4656" s="14"/>
      <c r="B4656" s="14"/>
      <c r="C4656" s="14"/>
      <c r="D4656" s="14"/>
      <c r="E4656" s="14"/>
      <c r="F4656" s="14"/>
      <c r="G4656" s="14"/>
      <c r="H4656" s="14"/>
      <c r="I4656" s="14"/>
      <c r="J4656" s="14"/>
      <c r="K4656" s="14"/>
      <c r="L4656" s="14"/>
      <c r="M4656" s="14"/>
      <c r="N4656" s="14"/>
      <c r="O4656" s="14"/>
      <c r="Q4656" s="14" t="str">
        <f>IF(moras!H4648="SI", moras!C4648, "")</f>
        <v/>
      </c>
      <c r="R4656" s="14">
        <f>IF(moras!H4648="NO", moras!C4648, "")</f>
        <v>1544128</v>
      </c>
      <c r="S4656" s="14">
        <f t="shared" si="75"/>
        <v>-1544128</v>
      </c>
      <c r="T4656" s="14"/>
      <c r="U4656" s="14"/>
      <c r="V4656" s="14"/>
      <c r="W4656" s="14"/>
      <c r="X4656" s="14"/>
      <c r="Y4656" s="14"/>
      <c r="Z4656" s="14"/>
      <c r="AA4656" s="14"/>
      <c r="AB4656" s="14"/>
      <c r="AC4656" s="14"/>
      <c r="AD4656" s="14"/>
      <c r="AE4656" s="14"/>
      <c r="AF4656" s="14"/>
      <c r="AG4656" s="14"/>
      <c r="AH4656" s="14"/>
      <c r="AI4656" s="14"/>
      <c r="AJ4656" s="14"/>
      <c r="AK4656" s="14"/>
      <c r="AL4656" s="14"/>
    </row>
    <row r="4657" spans="1:38">
      <c r="A4657" s="14"/>
      <c r="B4657" s="14"/>
      <c r="C4657" s="14"/>
      <c r="D4657" s="14"/>
      <c r="E4657" s="14"/>
      <c r="F4657" s="14"/>
      <c r="G4657" s="14"/>
      <c r="H4657" s="14"/>
      <c r="I4657" s="14"/>
      <c r="J4657" s="14"/>
      <c r="K4657" s="14"/>
      <c r="L4657" s="14"/>
      <c r="M4657" s="14"/>
      <c r="N4657" s="14"/>
      <c r="O4657" s="14"/>
      <c r="Q4657" s="14" t="str">
        <f>IF(moras!H4649="SI", moras!C4649, "")</f>
        <v/>
      </c>
      <c r="R4657" s="14">
        <f>IF(moras!H4649="NO", moras!C4649, "")</f>
        <v>25000</v>
      </c>
      <c r="S4657" s="14">
        <f t="shared" si="75"/>
        <v>-25000</v>
      </c>
      <c r="T4657" s="14"/>
      <c r="U4657" s="14"/>
      <c r="V4657" s="14"/>
      <c r="W4657" s="14"/>
      <c r="X4657" s="14"/>
      <c r="Y4657" s="14"/>
      <c r="Z4657" s="14"/>
      <c r="AA4657" s="14"/>
      <c r="AB4657" s="14"/>
      <c r="AC4657" s="14"/>
      <c r="AD4657" s="14"/>
      <c r="AE4657" s="14"/>
      <c r="AF4657" s="14"/>
      <c r="AG4657" s="14"/>
      <c r="AH4657" s="14"/>
      <c r="AI4657" s="14"/>
      <c r="AJ4657" s="14"/>
      <c r="AK4657" s="14"/>
      <c r="AL4657" s="14"/>
    </row>
    <row r="4658" spans="1:38">
      <c r="A4658" s="14"/>
      <c r="B4658" s="14"/>
      <c r="C4658" s="14"/>
      <c r="D4658" s="14"/>
      <c r="E4658" s="14"/>
      <c r="F4658" s="14"/>
      <c r="G4658" s="14"/>
      <c r="H4658" s="14"/>
      <c r="I4658" s="14"/>
      <c r="J4658" s="14"/>
      <c r="K4658" s="14"/>
      <c r="L4658" s="14"/>
      <c r="M4658" s="14"/>
      <c r="N4658" s="14"/>
      <c r="O4658" s="14"/>
      <c r="Q4658" s="14" t="str">
        <f>IF(moras!H4650="SI", moras!C4650, "")</f>
        <v/>
      </c>
      <c r="R4658" s="14">
        <f>IF(moras!H4650="NO", moras!C4650, "")</f>
        <v>589772.12</v>
      </c>
      <c r="S4658" s="14">
        <f t="shared" si="75"/>
        <v>-589772.12</v>
      </c>
      <c r="T4658" s="14"/>
      <c r="U4658" s="14"/>
      <c r="V4658" s="14"/>
      <c r="W4658" s="14"/>
      <c r="X4658" s="14"/>
      <c r="Y4658" s="14"/>
      <c r="Z4658" s="14"/>
      <c r="AA4658" s="14"/>
      <c r="AB4658" s="14"/>
      <c r="AC4658" s="14"/>
      <c r="AD4658" s="14"/>
      <c r="AE4658" s="14"/>
      <c r="AF4658" s="14"/>
      <c r="AG4658" s="14"/>
      <c r="AH4658" s="14"/>
      <c r="AI4658" s="14"/>
      <c r="AJ4658" s="14"/>
      <c r="AK4658" s="14"/>
      <c r="AL4658" s="14"/>
    </row>
    <row r="4659" spans="1:38">
      <c r="A4659" s="14"/>
      <c r="B4659" s="14"/>
      <c r="C4659" s="14"/>
      <c r="D4659" s="14"/>
      <c r="E4659" s="14"/>
      <c r="F4659" s="14"/>
      <c r="G4659" s="14"/>
      <c r="H4659" s="14"/>
      <c r="I4659" s="14"/>
      <c r="J4659" s="14"/>
      <c r="K4659" s="14"/>
      <c r="L4659" s="14"/>
      <c r="M4659" s="14"/>
      <c r="N4659" s="14"/>
      <c r="O4659" s="14"/>
      <c r="Q4659" s="14" t="str">
        <f>IF(moras!H4651="SI", moras!C4651, "")</f>
        <v/>
      </c>
      <c r="R4659" s="14">
        <f>IF(moras!H4651="NO", moras!C4651, "")</f>
        <v>297045</v>
      </c>
      <c r="S4659" s="14">
        <f t="shared" si="75"/>
        <v>-297045</v>
      </c>
      <c r="T4659" s="14"/>
      <c r="U4659" s="14"/>
      <c r="V4659" s="14"/>
      <c r="W4659" s="14"/>
      <c r="X4659" s="14"/>
      <c r="Y4659" s="14"/>
      <c r="Z4659" s="14"/>
      <c r="AA4659" s="14"/>
      <c r="AB4659" s="14"/>
      <c r="AC4659" s="14"/>
      <c r="AD4659" s="14"/>
      <c r="AE4659" s="14"/>
      <c r="AF4659" s="14"/>
      <c r="AG4659" s="14"/>
      <c r="AH4659" s="14"/>
      <c r="AI4659" s="14"/>
      <c r="AJ4659" s="14"/>
      <c r="AK4659" s="14"/>
      <c r="AL4659" s="14"/>
    </row>
    <row r="4660" spans="1:38">
      <c r="A4660" s="14"/>
      <c r="B4660" s="14"/>
      <c r="C4660" s="14"/>
      <c r="D4660" s="14"/>
      <c r="E4660" s="14"/>
      <c r="F4660" s="14"/>
      <c r="G4660" s="14"/>
      <c r="H4660" s="14"/>
      <c r="I4660" s="14"/>
      <c r="J4660" s="14"/>
      <c r="K4660" s="14"/>
      <c r="L4660" s="14"/>
      <c r="M4660" s="14"/>
      <c r="N4660" s="14"/>
      <c r="O4660" s="14"/>
      <c r="Q4660" s="14" t="str">
        <f>IF(moras!H4652="SI", moras!C4652, "")</f>
        <v/>
      </c>
      <c r="R4660" s="14">
        <f>IF(moras!H4652="NO", moras!C4652, "")</f>
        <v>640424.22</v>
      </c>
      <c r="S4660" s="14">
        <f t="shared" si="75"/>
        <v>-640424.22</v>
      </c>
      <c r="T4660" s="14"/>
      <c r="U4660" s="14"/>
      <c r="V4660" s="14"/>
      <c r="W4660" s="14"/>
      <c r="X4660" s="14"/>
      <c r="Y4660" s="14"/>
      <c r="Z4660" s="14"/>
      <c r="AA4660" s="14"/>
      <c r="AB4660" s="14"/>
      <c r="AC4660" s="14"/>
      <c r="AD4660" s="14"/>
      <c r="AE4660" s="14"/>
      <c r="AF4660" s="14"/>
      <c r="AG4660" s="14"/>
      <c r="AH4660" s="14"/>
      <c r="AI4660" s="14"/>
      <c r="AJ4660" s="14"/>
      <c r="AK4660" s="14"/>
      <c r="AL4660" s="14"/>
    </row>
    <row r="4661" spans="1:38">
      <c r="A4661" s="14"/>
      <c r="B4661" s="14"/>
      <c r="C4661" s="14"/>
      <c r="D4661" s="14"/>
      <c r="E4661" s="14"/>
      <c r="F4661" s="14"/>
      <c r="G4661" s="14"/>
      <c r="H4661" s="14"/>
      <c r="I4661" s="14"/>
      <c r="J4661" s="14"/>
      <c r="K4661" s="14"/>
      <c r="L4661" s="14"/>
      <c r="M4661" s="14"/>
      <c r="N4661" s="14"/>
      <c r="O4661" s="14"/>
      <c r="Q4661" s="14">
        <f>IF(moras!H4653="SI", moras!C4653, "")</f>
        <v>332791</v>
      </c>
      <c r="R4661" s="14" t="str">
        <f>IF(moras!H4653="NO", moras!C4653, "")</f>
        <v/>
      </c>
      <c r="S4661" s="14" t="e">
        <f t="shared" si="75"/>
        <v>#VALUE!</v>
      </c>
      <c r="T4661" s="14"/>
      <c r="U4661" s="14"/>
      <c r="V4661" s="14"/>
      <c r="W4661" s="14"/>
      <c r="X4661" s="14"/>
      <c r="Y4661" s="14"/>
      <c r="Z4661" s="14"/>
      <c r="AA4661" s="14"/>
      <c r="AB4661" s="14"/>
      <c r="AC4661" s="14"/>
      <c r="AD4661" s="14"/>
      <c r="AE4661" s="14"/>
      <c r="AF4661" s="14"/>
      <c r="AG4661" s="14"/>
      <c r="AH4661" s="14"/>
      <c r="AI4661" s="14"/>
      <c r="AJ4661" s="14"/>
      <c r="AK4661" s="14"/>
      <c r="AL4661" s="14"/>
    </row>
    <row r="4662" spans="1:38">
      <c r="A4662" s="14"/>
      <c r="B4662" s="14"/>
      <c r="C4662" s="14"/>
      <c r="D4662" s="14"/>
      <c r="E4662" s="14"/>
      <c r="F4662" s="14"/>
      <c r="G4662" s="14"/>
      <c r="H4662" s="14"/>
      <c r="I4662" s="14"/>
      <c r="J4662" s="14"/>
      <c r="K4662" s="14"/>
      <c r="L4662" s="14"/>
      <c r="M4662" s="14"/>
      <c r="N4662" s="14"/>
      <c r="O4662" s="14"/>
      <c r="Q4662" s="14">
        <f>IF(moras!H4654="SI", moras!C4654, "")</f>
        <v>297046</v>
      </c>
      <c r="R4662" s="14" t="str">
        <f>IF(moras!H4654="NO", moras!C4654, "")</f>
        <v/>
      </c>
      <c r="S4662" s="14" t="e">
        <f t="shared" si="75"/>
        <v>#VALUE!</v>
      </c>
      <c r="T4662" s="14"/>
      <c r="U4662" s="14"/>
      <c r="V4662" s="14"/>
      <c r="W4662" s="14"/>
      <c r="X4662" s="14"/>
      <c r="Y4662" s="14"/>
      <c r="Z4662" s="14"/>
      <c r="AA4662" s="14"/>
      <c r="AB4662" s="14"/>
      <c r="AC4662" s="14"/>
      <c r="AD4662" s="14"/>
      <c r="AE4662" s="14"/>
      <c r="AF4662" s="14"/>
      <c r="AG4662" s="14"/>
      <c r="AH4662" s="14"/>
      <c r="AI4662" s="14"/>
      <c r="AJ4662" s="14"/>
      <c r="AK4662" s="14"/>
      <c r="AL4662" s="14"/>
    </row>
    <row r="4663" spans="1:38">
      <c r="A4663" s="14"/>
      <c r="B4663" s="14"/>
      <c r="C4663" s="14"/>
      <c r="D4663" s="14"/>
      <c r="E4663" s="14"/>
      <c r="F4663" s="14"/>
      <c r="G4663" s="14"/>
      <c r="H4663" s="14"/>
      <c r="I4663" s="14"/>
      <c r="J4663" s="14"/>
      <c r="K4663" s="14"/>
      <c r="L4663" s="14"/>
      <c r="M4663" s="14"/>
      <c r="N4663" s="14"/>
      <c r="O4663" s="14"/>
      <c r="Q4663" s="14">
        <f>IF(moras!H4655="SI", moras!C4655, "")</f>
        <v>424277</v>
      </c>
      <c r="R4663" s="14" t="str">
        <f>IF(moras!H4655="NO", moras!C4655, "")</f>
        <v/>
      </c>
      <c r="S4663" s="14" t="e">
        <f t="shared" si="75"/>
        <v>#VALUE!</v>
      </c>
      <c r="T4663" s="14"/>
      <c r="U4663" s="14"/>
      <c r="V4663" s="14"/>
      <c r="W4663" s="14"/>
      <c r="X4663" s="14"/>
      <c r="Y4663" s="14"/>
      <c r="Z4663" s="14"/>
      <c r="AA4663" s="14"/>
      <c r="AB4663" s="14"/>
      <c r="AC4663" s="14"/>
      <c r="AD4663" s="14"/>
      <c r="AE4663" s="14"/>
      <c r="AF4663" s="14"/>
      <c r="AG4663" s="14"/>
      <c r="AH4663" s="14"/>
      <c r="AI4663" s="14"/>
      <c r="AJ4663" s="14"/>
      <c r="AK4663" s="14"/>
      <c r="AL4663" s="14"/>
    </row>
    <row r="4664" spans="1:38">
      <c r="A4664" s="14"/>
      <c r="B4664" s="14"/>
      <c r="C4664" s="14"/>
      <c r="D4664" s="14"/>
      <c r="E4664" s="14"/>
      <c r="F4664" s="14"/>
      <c r="G4664" s="14"/>
      <c r="H4664" s="14"/>
      <c r="I4664" s="14"/>
      <c r="J4664" s="14"/>
      <c r="K4664" s="14"/>
      <c r="L4664" s="14"/>
      <c r="M4664" s="14"/>
      <c r="N4664" s="14"/>
      <c r="O4664" s="14"/>
      <c r="Q4664" s="14" t="str">
        <f>IF(moras!H4656="SI", moras!C4656, "")</f>
        <v/>
      </c>
      <c r="R4664" s="14">
        <f>IF(moras!H4656="NO", moras!C4656, "")</f>
        <v>462065</v>
      </c>
      <c r="S4664" s="14">
        <f t="shared" si="75"/>
        <v>-462065</v>
      </c>
      <c r="T4664" s="14"/>
      <c r="U4664" s="14"/>
      <c r="V4664" s="14"/>
      <c r="W4664" s="14"/>
      <c r="X4664" s="14"/>
      <c r="Y4664" s="14"/>
      <c r="Z4664" s="14"/>
      <c r="AA4664" s="14"/>
      <c r="AB4664" s="14"/>
      <c r="AC4664" s="14"/>
      <c r="AD4664" s="14"/>
      <c r="AE4664" s="14"/>
      <c r="AF4664" s="14"/>
      <c r="AG4664" s="14"/>
      <c r="AH4664" s="14"/>
      <c r="AI4664" s="14"/>
      <c r="AJ4664" s="14"/>
      <c r="AK4664" s="14"/>
      <c r="AL4664" s="14"/>
    </row>
    <row r="4665" spans="1:38">
      <c r="A4665" s="14"/>
      <c r="B4665" s="14"/>
      <c r="C4665" s="14"/>
      <c r="D4665" s="14"/>
      <c r="E4665" s="14"/>
      <c r="F4665" s="14"/>
      <c r="G4665" s="14"/>
      <c r="H4665" s="14"/>
      <c r="I4665" s="14"/>
      <c r="J4665" s="14"/>
      <c r="K4665" s="14"/>
      <c r="L4665" s="14"/>
      <c r="M4665" s="14"/>
      <c r="N4665" s="14"/>
      <c r="O4665" s="14"/>
      <c r="Q4665" s="14" t="str">
        <f>IF(moras!H4657="SI", moras!C4657, "")</f>
        <v/>
      </c>
      <c r="R4665" s="14">
        <f>IF(moras!H4657="NO", moras!C4657, "")</f>
        <v>914169.91</v>
      </c>
      <c r="S4665" s="14">
        <f t="shared" si="75"/>
        <v>-914169.91</v>
      </c>
      <c r="T4665" s="14"/>
      <c r="U4665" s="14"/>
      <c r="V4665" s="14"/>
      <c r="W4665" s="14"/>
      <c r="X4665" s="14"/>
      <c r="Y4665" s="14"/>
      <c r="Z4665" s="14"/>
      <c r="AA4665" s="14"/>
      <c r="AB4665" s="14"/>
      <c r="AC4665" s="14"/>
      <c r="AD4665" s="14"/>
      <c r="AE4665" s="14"/>
      <c r="AF4665" s="14"/>
      <c r="AG4665" s="14"/>
      <c r="AH4665" s="14"/>
      <c r="AI4665" s="14"/>
      <c r="AJ4665" s="14"/>
      <c r="AK4665" s="14"/>
      <c r="AL4665" s="14"/>
    </row>
    <row r="4666" spans="1:38">
      <c r="A4666" s="14"/>
      <c r="B4666" s="14"/>
      <c r="C4666" s="14"/>
      <c r="D4666" s="14"/>
      <c r="E4666" s="14"/>
      <c r="F4666" s="14"/>
      <c r="G4666" s="14"/>
      <c r="H4666" s="14"/>
      <c r="I4666" s="14"/>
      <c r="J4666" s="14"/>
      <c r="K4666" s="14"/>
      <c r="L4666" s="14"/>
      <c r="M4666" s="14"/>
      <c r="N4666" s="14"/>
      <c r="O4666" s="14"/>
      <c r="Q4666" s="14">
        <f>IF(moras!H4658="SI", moras!C4658, "")</f>
        <v>550000</v>
      </c>
      <c r="R4666" s="14" t="str">
        <f>IF(moras!H4658="NO", moras!C4658, "")</f>
        <v/>
      </c>
      <c r="S4666" s="14" t="e">
        <f t="shared" si="75"/>
        <v>#VALUE!</v>
      </c>
      <c r="T4666" s="14"/>
      <c r="U4666" s="14"/>
      <c r="V4666" s="14"/>
      <c r="W4666" s="14"/>
      <c r="X4666" s="14"/>
      <c r="Y4666" s="14"/>
      <c r="Z4666" s="14"/>
      <c r="AA4666" s="14"/>
      <c r="AB4666" s="14"/>
      <c r="AC4666" s="14"/>
      <c r="AD4666" s="14"/>
      <c r="AE4666" s="14"/>
      <c r="AF4666" s="14"/>
      <c r="AG4666" s="14"/>
      <c r="AH4666" s="14"/>
      <c r="AI4666" s="14"/>
      <c r="AJ4666" s="14"/>
      <c r="AK4666" s="14"/>
      <c r="AL4666" s="14"/>
    </row>
    <row r="4667" spans="1:38">
      <c r="A4667" s="14"/>
      <c r="B4667" s="14"/>
      <c r="C4667" s="14"/>
      <c r="D4667" s="14"/>
      <c r="E4667" s="14"/>
      <c r="F4667" s="14"/>
      <c r="G4667" s="14"/>
      <c r="H4667" s="14"/>
      <c r="I4667" s="14"/>
      <c r="J4667" s="14"/>
      <c r="K4667" s="14"/>
      <c r="L4667" s="14"/>
      <c r="M4667" s="14"/>
      <c r="N4667" s="14"/>
      <c r="O4667" s="14"/>
      <c r="Q4667" s="14" t="str">
        <f>IF(moras!H4659="SI", moras!C4659, "")</f>
        <v/>
      </c>
      <c r="R4667" s="14">
        <f>IF(moras!H4659="NO", moras!C4659, "")</f>
        <v>763375.1</v>
      </c>
      <c r="S4667" s="14">
        <f t="shared" si="75"/>
        <v>-763375.1</v>
      </c>
      <c r="T4667" s="14"/>
      <c r="U4667" s="14"/>
      <c r="V4667" s="14"/>
      <c r="W4667" s="14"/>
      <c r="X4667" s="14"/>
      <c r="Y4667" s="14"/>
      <c r="Z4667" s="14"/>
      <c r="AA4667" s="14"/>
      <c r="AB4667" s="14"/>
      <c r="AC4667" s="14"/>
      <c r="AD4667" s="14"/>
      <c r="AE4667" s="14"/>
      <c r="AF4667" s="14"/>
      <c r="AG4667" s="14"/>
      <c r="AH4667" s="14"/>
      <c r="AI4667" s="14"/>
      <c r="AJ4667" s="14"/>
      <c r="AK4667" s="14"/>
      <c r="AL4667" s="14"/>
    </row>
    <row r="4668" spans="1:38">
      <c r="A4668" s="14"/>
      <c r="B4668" s="14"/>
      <c r="C4668" s="14"/>
      <c r="D4668" s="14"/>
      <c r="E4668" s="14"/>
      <c r="F4668" s="14"/>
      <c r="G4668" s="14"/>
      <c r="H4668" s="14"/>
      <c r="I4668" s="14"/>
      <c r="J4668" s="14"/>
      <c r="K4668" s="14"/>
      <c r="L4668" s="14"/>
      <c r="M4668" s="14"/>
      <c r="N4668" s="14"/>
      <c r="O4668" s="14"/>
      <c r="Q4668" s="14" t="str">
        <f>IF(moras!H4660="SI", moras!C4660, "")</f>
        <v/>
      </c>
      <c r="R4668" s="14">
        <f>IF(moras!H4660="NO", moras!C4660, "")</f>
        <v>450000</v>
      </c>
      <c r="S4668" s="14">
        <f t="shared" si="75"/>
        <v>-450000</v>
      </c>
      <c r="T4668" s="14"/>
      <c r="U4668" s="14"/>
      <c r="V4668" s="14"/>
      <c r="W4668" s="14"/>
      <c r="X4668" s="14"/>
      <c r="Y4668" s="14"/>
      <c r="Z4668" s="14"/>
      <c r="AA4668" s="14"/>
      <c r="AB4668" s="14"/>
      <c r="AC4668" s="14"/>
      <c r="AD4668" s="14"/>
      <c r="AE4668" s="14"/>
      <c r="AF4668" s="14"/>
      <c r="AG4668" s="14"/>
      <c r="AH4668" s="14"/>
      <c r="AI4668" s="14"/>
      <c r="AJ4668" s="14"/>
      <c r="AK4668" s="14"/>
      <c r="AL4668" s="14"/>
    </row>
    <row r="4669" spans="1:38">
      <c r="A4669" s="14"/>
      <c r="B4669" s="14"/>
      <c r="C4669" s="14"/>
      <c r="D4669" s="14"/>
      <c r="E4669" s="14"/>
      <c r="F4669" s="14"/>
      <c r="G4669" s="14"/>
      <c r="H4669" s="14"/>
      <c r="I4669" s="14"/>
      <c r="J4669" s="14"/>
      <c r="K4669" s="14"/>
      <c r="L4669" s="14"/>
      <c r="M4669" s="14"/>
      <c r="N4669" s="14"/>
      <c r="O4669" s="14"/>
      <c r="Q4669" s="14" t="str">
        <f>IF(moras!H4661="SI", moras!C4661, "")</f>
        <v/>
      </c>
      <c r="R4669" s="14">
        <f>IF(moras!H4661="NO", moras!C4661, "")</f>
        <v>123924</v>
      </c>
      <c r="S4669" s="14">
        <f t="shared" si="75"/>
        <v>-123924</v>
      </c>
      <c r="T4669" s="14"/>
      <c r="U4669" s="14"/>
      <c r="V4669" s="14"/>
      <c r="W4669" s="14"/>
      <c r="X4669" s="14"/>
      <c r="Y4669" s="14"/>
      <c r="Z4669" s="14"/>
      <c r="AA4669" s="14"/>
      <c r="AB4669" s="14"/>
      <c r="AC4669" s="14"/>
      <c r="AD4669" s="14"/>
      <c r="AE4669" s="14"/>
      <c r="AF4669" s="14"/>
      <c r="AG4669" s="14"/>
      <c r="AH4669" s="14"/>
      <c r="AI4669" s="14"/>
      <c r="AJ4669" s="14"/>
      <c r="AK4669" s="14"/>
      <c r="AL4669" s="14"/>
    </row>
    <row r="4670" spans="1:38">
      <c r="A4670" s="14"/>
      <c r="B4670" s="14"/>
      <c r="C4670" s="14"/>
      <c r="D4670" s="14"/>
      <c r="E4670" s="14"/>
      <c r="F4670" s="14"/>
      <c r="G4670" s="14"/>
      <c r="H4670" s="14"/>
      <c r="I4670" s="14"/>
      <c r="J4670" s="14"/>
      <c r="K4670" s="14"/>
      <c r="L4670" s="14"/>
      <c r="M4670" s="14"/>
      <c r="N4670" s="14"/>
      <c r="O4670" s="14"/>
      <c r="Q4670" s="14" t="str">
        <f>IF(moras!H4662="SI", moras!C4662, "")</f>
        <v/>
      </c>
      <c r="R4670" s="14">
        <f>IF(moras!H4662="NO", moras!C4662, "")</f>
        <v>391012.95</v>
      </c>
      <c r="S4670" s="14">
        <f t="shared" si="75"/>
        <v>-391012.95</v>
      </c>
      <c r="T4670" s="14"/>
      <c r="U4670" s="14"/>
      <c r="V4670" s="14"/>
      <c r="W4670" s="14"/>
      <c r="X4670" s="14"/>
      <c r="Y4670" s="14"/>
      <c r="Z4670" s="14"/>
      <c r="AA4670" s="14"/>
      <c r="AB4670" s="14"/>
      <c r="AC4670" s="14"/>
      <c r="AD4670" s="14"/>
      <c r="AE4670" s="14"/>
      <c r="AF4670" s="14"/>
      <c r="AG4670" s="14"/>
      <c r="AH4670" s="14"/>
      <c r="AI4670" s="14"/>
      <c r="AJ4670" s="14"/>
      <c r="AK4670" s="14"/>
      <c r="AL4670" s="14"/>
    </row>
    <row r="4671" spans="1:38">
      <c r="A4671" s="14"/>
      <c r="B4671" s="14"/>
      <c r="C4671" s="14"/>
      <c r="D4671" s="14"/>
      <c r="E4671" s="14"/>
      <c r="F4671" s="14"/>
      <c r="G4671" s="14"/>
      <c r="H4671" s="14"/>
      <c r="I4671" s="14"/>
      <c r="J4671" s="14"/>
      <c r="K4671" s="14"/>
      <c r="L4671" s="14"/>
      <c r="M4671" s="14"/>
      <c r="N4671" s="14"/>
      <c r="O4671" s="14"/>
      <c r="Q4671" s="14" t="str">
        <f>IF(moras!H4663="SI", moras!C4663, "")</f>
        <v/>
      </c>
      <c r="R4671" s="14">
        <f>IF(moras!H4663="NO", moras!C4663, "")</f>
        <v>364900</v>
      </c>
      <c r="S4671" s="14">
        <f t="shared" si="75"/>
        <v>-364900</v>
      </c>
      <c r="T4671" s="14"/>
      <c r="U4671" s="14"/>
      <c r="V4671" s="14"/>
      <c r="W4671" s="14"/>
      <c r="X4671" s="14"/>
      <c r="Y4671" s="14"/>
      <c r="Z4671" s="14"/>
      <c r="AA4671" s="14"/>
      <c r="AB4671" s="14"/>
      <c r="AC4671" s="14"/>
      <c r="AD4671" s="14"/>
      <c r="AE4671" s="14"/>
      <c r="AF4671" s="14"/>
      <c r="AG4671" s="14"/>
      <c r="AH4671" s="14"/>
      <c r="AI4671" s="14"/>
      <c r="AJ4671" s="14"/>
      <c r="AK4671" s="14"/>
      <c r="AL4671" s="14"/>
    </row>
    <row r="4672" spans="1:38">
      <c r="A4672" s="14"/>
      <c r="B4672" s="14"/>
      <c r="C4672" s="14"/>
      <c r="D4672" s="14"/>
      <c r="E4672" s="14"/>
      <c r="F4672" s="14"/>
      <c r="G4672" s="14"/>
      <c r="H4672" s="14"/>
      <c r="I4672" s="14"/>
      <c r="J4672" s="14"/>
      <c r="K4672" s="14"/>
      <c r="L4672" s="14"/>
      <c r="M4672" s="14"/>
      <c r="N4672" s="14"/>
      <c r="O4672" s="14"/>
      <c r="Q4672" s="14" t="str">
        <f>IF(moras!H4664="SI", moras!C4664, "")</f>
        <v/>
      </c>
      <c r="R4672" s="14">
        <f>IF(moras!H4664="NO", moras!C4664, "")</f>
        <v>796069</v>
      </c>
      <c r="S4672" s="14">
        <f t="shared" si="75"/>
        <v>-796069</v>
      </c>
      <c r="T4672" s="14"/>
      <c r="U4672" s="14"/>
      <c r="V4672" s="14"/>
      <c r="W4672" s="14"/>
      <c r="X4672" s="14"/>
      <c r="Y4672" s="14"/>
      <c r="Z4672" s="14"/>
      <c r="AA4672" s="14"/>
      <c r="AB4672" s="14"/>
      <c r="AC4672" s="14"/>
      <c r="AD4672" s="14"/>
      <c r="AE4672" s="14"/>
      <c r="AF4672" s="14"/>
      <c r="AG4672" s="14"/>
      <c r="AH4672" s="14"/>
      <c r="AI4672" s="14"/>
      <c r="AJ4672" s="14"/>
      <c r="AK4672" s="14"/>
      <c r="AL4672" s="14"/>
    </row>
    <row r="4673" spans="1:38">
      <c r="A4673" s="14"/>
      <c r="B4673" s="14"/>
      <c r="C4673" s="14"/>
      <c r="D4673" s="14"/>
      <c r="E4673" s="14"/>
      <c r="F4673" s="14"/>
      <c r="G4673" s="14"/>
      <c r="H4673" s="14"/>
      <c r="I4673" s="14"/>
      <c r="J4673" s="14"/>
      <c r="K4673" s="14"/>
      <c r="L4673" s="14"/>
      <c r="M4673" s="14"/>
      <c r="N4673" s="14"/>
      <c r="O4673" s="14"/>
      <c r="Q4673" s="14" t="str">
        <f>IF(moras!H4665="SI", moras!C4665, "")</f>
        <v/>
      </c>
      <c r="R4673" s="14">
        <f>IF(moras!H4665="NO", moras!C4665, "")</f>
        <v>962757.1</v>
      </c>
      <c r="S4673" s="14">
        <f t="shared" si="75"/>
        <v>-962757.1</v>
      </c>
      <c r="T4673" s="14"/>
      <c r="U4673" s="14"/>
      <c r="V4673" s="14"/>
      <c r="W4673" s="14"/>
      <c r="X4673" s="14"/>
      <c r="Y4673" s="14"/>
      <c r="Z4673" s="14"/>
      <c r="AA4673" s="14"/>
      <c r="AB4673" s="14"/>
      <c r="AC4673" s="14"/>
      <c r="AD4673" s="14"/>
      <c r="AE4673" s="14"/>
      <c r="AF4673" s="14"/>
      <c r="AG4673" s="14"/>
      <c r="AH4673" s="14"/>
      <c r="AI4673" s="14"/>
      <c r="AJ4673" s="14"/>
      <c r="AK4673" s="14"/>
      <c r="AL4673" s="14"/>
    </row>
    <row r="4674" spans="1:38">
      <c r="A4674" s="14"/>
      <c r="B4674" s="14"/>
      <c r="C4674" s="14"/>
      <c r="D4674" s="14"/>
      <c r="E4674" s="14"/>
      <c r="F4674" s="14"/>
      <c r="G4674" s="14"/>
      <c r="H4674" s="14"/>
      <c r="I4674" s="14"/>
      <c r="J4674" s="14"/>
      <c r="K4674" s="14"/>
      <c r="L4674" s="14"/>
      <c r="M4674" s="14"/>
      <c r="N4674" s="14"/>
      <c r="O4674" s="14"/>
      <c r="Q4674" s="14" t="str">
        <f>IF(moras!H4666="SI", moras!C4666, "")</f>
        <v/>
      </c>
      <c r="R4674" s="14">
        <f>IF(moras!H4666="NO", moras!C4666, "")</f>
        <v>1453308</v>
      </c>
      <c r="S4674" s="14">
        <f t="shared" si="75"/>
        <v>-1453308</v>
      </c>
      <c r="T4674" s="14"/>
      <c r="U4674" s="14"/>
      <c r="V4674" s="14"/>
      <c r="W4674" s="14"/>
      <c r="X4674" s="14"/>
      <c r="Y4674" s="14"/>
      <c r="Z4674" s="14"/>
      <c r="AA4674" s="14"/>
      <c r="AB4674" s="14"/>
      <c r="AC4674" s="14"/>
      <c r="AD4674" s="14"/>
      <c r="AE4674" s="14"/>
      <c r="AF4674" s="14"/>
      <c r="AG4674" s="14"/>
      <c r="AH4674" s="14"/>
      <c r="AI4674" s="14"/>
      <c r="AJ4674" s="14"/>
      <c r="AK4674" s="14"/>
      <c r="AL4674" s="14"/>
    </row>
    <row r="4675" spans="1:38">
      <c r="A4675" s="14"/>
      <c r="B4675" s="14"/>
      <c r="C4675" s="14"/>
      <c r="D4675" s="14"/>
      <c r="E4675" s="14"/>
      <c r="F4675" s="14"/>
      <c r="G4675" s="14"/>
      <c r="H4675" s="14"/>
      <c r="I4675" s="14"/>
      <c r="J4675" s="14"/>
      <c r="K4675" s="14"/>
      <c r="L4675" s="14"/>
      <c r="M4675" s="14"/>
      <c r="N4675" s="14"/>
      <c r="O4675" s="14"/>
      <c r="Q4675" s="14" t="str">
        <f>IF(moras!H4667="SI", moras!C4667, "")</f>
        <v/>
      </c>
      <c r="R4675" s="14">
        <f>IF(moras!H4667="NO", moras!C4667, "")</f>
        <v>746556.41</v>
      </c>
      <c r="S4675" s="14">
        <f t="shared" si="75"/>
        <v>-746556.41</v>
      </c>
      <c r="T4675" s="14"/>
      <c r="U4675" s="14"/>
      <c r="V4675" s="14"/>
      <c r="W4675" s="14"/>
      <c r="X4675" s="14"/>
      <c r="Y4675" s="14"/>
      <c r="Z4675" s="14"/>
      <c r="AA4675" s="14"/>
      <c r="AB4675" s="14"/>
      <c r="AC4675" s="14"/>
      <c r="AD4675" s="14"/>
      <c r="AE4675" s="14"/>
      <c r="AF4675" s="14"/>
      <c r="AG4675" s="14"/>
      <c r="AH4675" s="14"/>
      <c r="AI4675" s="14"/>
      <c r="AJ4675" s="14"/>
      <c r="AK4675" s="14"/>
      <c r="AL4675" s="14"/>
    </row>
    <row r="4676" spans="1:38">
      <c r="A4676" s="14"/>
      <c r="B4676" s="14"/>
      <c r="C4676" s="14"/>
      <c r="D4676" s="14"/>
      <c r="E4676" s="14"/>
      <c r="F4676" s="14"/>
      <c r="G4676" s="14"/>
      <c r="H4676" s="14"/>
      <c r="I4676" s="14"/>
      <c r="J4676" s="14"/>
      <c r="K4676" s="14"/>
      <c r="L4676" s="14"/>
      <c r="M4676" s="14"/>
      <c r="N4676" s="14"/>
      <c r="O4676" s="14"/>
      <c r="Q4676" s="14" t="str">
        <f>IF(moras!H4668="SI", moras!C4668, "")</f>
        <v/>
      </c>
      <c r="R4676" s="14">
        <f>IF(moras!H4668="NO", moras!C4668, "")</f>
        <v>1422542.7</v>
      </c>
      <c r="S4676" s="14">
        <f t="shared" si="75"/>
        <v>-1422542.7</v>
      </c>
      <c r="T4676" s="14"/>
      <c r="U4676" s="14"/>
      <c r="V4676" s="14"/>
      <c r="W4676" s="14"/>
      <c r="X4676" s="14"/>
      <c r="Y4676" s="14"/>
      <c r="Z4676" s="14"/>
      <c r="AA4676" s="14"/>
      <c r="AB4676" s="14"/>
      <c r="AC4676" s="14"/>
      <c r="AD4676" s="14"/>
      <c r="AE4676" s="14"/>
      <c r="AF4676" s="14"/>
      <c r="AG4676" s="14"/>
      <c r="AH4676" s="14"/>
      <c r="AI4676" s="14"/>
      <c r="AJ4676" s="14"/>
      <c r="AK4676" s="14"/>
      <c r="AL4676" s="14"/>
    </row>
    <row r="4677" spans="1:38">
      <c r="A4677" s="14"/>
      <c r="B4677" s="14"/>
      <c r="C4677" s="14"/>
      <c r="D4677" s="14"/>
      <c r="E4677" s="14"/>
      <c r="F4677" s="14"/>
      <c r="G4677" s="14"/>
      <c r="H4677" s="14"/>
      <c r="I4677" s="14"/>
      <c r="J4677" s="14"/>
      <c r="K4677" s="14"/>
      <c r="L4677" s="14"/>
      <c r="M4677" s="14"/>
      <c r="N4677" s="14"/>
      <c r="O4677" s="14"/>
      <c r="Q4677" s="14" t="str">
        <f>IF(moras!H4669="SI", moras!C4669, "")</f>
        <v/>
      </c>
      <c r="R4677" s="14">
        <f>IF(moras!H4669="NO", moras!C4669, "")</f>
        <v>1417996.5</v>
      </c>
      <c r="S4677" s="14">
        <f t="shared" si="75"/>
        <v>-1417996.5</v>
      </c>
      <c r="T4677" s="14"/>
      <c r="U4677" s="14"/>
      <c r="V4677" s="14"/>
      <c r="W4677" s="14"/>
      <c r="X4677" s="14"/>
      <c r="Y4677" s="14"/>
      <c r="Z4677" s="14"/>
      <c r="AA4677" s="14"/>
      <c r="AB4677" s="14"/>
      <c r="AC4677" s="14"/>
      <c r="AD4677" s="14"/>
      <c r="AE4677" s="14"/>
      <c r="AF4677" s="14"/>
      <c r="AG4677" s="14"/>
      <c r="AH4677" s="14"/>
      <c r="AI4677" s="14"/>
      <c r="AJ4677" s="14"/>
      <c r="AK4677" s="14"/>
      <c r="AL4677" s="14"/>
    </row>
    <row r="4678" spans="1:38">
      <c r="A4678" s="14"/>
      <c r="B4678" s="14"/>
      <c r="C4678" s="14"/>
      <c r="D4678" s="14"/>
      <c r="E4678" s="14"/>
      <c r="F4678" s="14"/>
      <c r="G4678" s="14"/>
      <c r="H4678" s="14"/>
      <c r="I4678" s="14"/>
      <c r="J4678" s="14"/>
      <c r="K4678" s="14"/>
      <c r="L4678" s="14"/>
      <c r="M4678" s="14"/>
      <c r="N4678" s="14"/>
      <c r="O4678" s="14"/>
      <c r="Q4678" s="14" t="str">
        <f>IF(moras!H4670="SI", moras!C4670, "")</f>
        <v/>
      </c>
      <c r="R4678" s="14">
        <f>IF(moras!H4670="NO", moras!C4670, "")</f>
        <v>375882.38</v>
      </c>
      <c r="S4678" s="14">
        <f t="shared" si="75"/>
        <v>-375882.38</v>
      </c>
      <c r="T4678" s="14"/>
      <c r="U4678" s="14"/>
      <c r="V4678" s="14"/>
      <c r="W4678" s="14"/>
      <c r="X4678" s="14"/>
      <c r="Y4678" s="14"/>
      <c r="Z4678" s="14"/>
      <c r="AA4678" s="14"/>
      <c r="AB4678" s="14"/>
      <c r="AC4678" s="14"/>
      <c r="AD4678" s="14"/>
      <c r="AE4678" s="14"/>
      <c r="AF4678" s="14"/>
      <c r="AG4678" s="14"/>
      <c r="AH4678" s="14"/>
      <c r="AI4678" s="14"/>
      <c r="AJ4678" s="14"/>
      <c r="AK4678" s="14"/>
      <c r="AL4678" s="14"/>
    </row>
    <row r="4679" spans="1:38">
      <c r="A4679" s="14"/>
      <c r="B4679" s="14"/>
      <c r="C4679" s="14"/>
      <c r="D4679" s="14"/>
      <c r="E4679" s="14"/>
      <c r="F4679" s="14"/>
      <c r="G4679" s="14"/>
      <c r="H4679" s="14"/>
      <c r="I4679" s="14"/>
      <c r="J4679" s="14"/>
      <c r="K4679" s="14"/>
      <c r="L4679" s="14"/>
      <c r="M4679" s="14"/>
      <c r="N4679" s="14"/>
      <c r="O4679" s="14"/>
      <c r="Q4679" s="14" t="str">
        <f>IF(moras!H4671="SI", moras!C4671, "")</f>
        <v/>
      </c>
      <c r="R4679" s="14">
        <f>IF(moras!H4671="NO", moras!C4671, "")</f>
        <v>348148</v>
      </c>
      <c r="S4679" s="14">
        <f t="shared" si="75"/>
        <v>-348148</v>
      </c>
      <c r="T4679" s="14"/>
      <c r="U4679" s="14"/>
      <c r="V4679" s="14"/>
      <c r="W4679" s="14"/>
      <c r="X4679" s="14"/>
      <c r="Y4679" s="14"/>
      <c r="Z4679" s="14"/>
      <c r="AA4679" s="14"/>
      <c r="AB4679" s="14"/>
      <c r="AC4679" s="14"/>
      <c r="AD4679" s="14"/>
      <c r="AE4679" s="14"/>
      <c r="AF4679" s="14"/>
      <c r="AG4679" s="14"/>
      <c r="AH4679" s="14"/>
      <c r="AI4679" s="14"/>
      <c r="AJ4679" s="14"/>
      <c r="AK4679" s="14"/>
      <c r="AL4679" s="14"/>
    </row>
    <row r="4680" spans="1:38">
      <c r="A4680" s="14"/>
      <c r="B4680" s="14"/>
      <c r="C4680" s="14"/>
      <c r="D4680" s="14"/>
      <c r="E4680" s="14"/>
      <c r="F4680" s="14"/>
      <c r="G4680" s="14"/>
      <c r="H4680" s="14"/>
      <c r="I4680" s="14"/>
      <c r="J4680" s="14"/>
      <c r="K4680" s="14"/>
      <c r="L4680" s="14"/>
      <c r="M4680" s="14"/>
      <c r="N4680" s="14"/>
      <c r="O4680" s="14"/>
      <c r="Q4680" s="14" t="str">
        <f>IF(moras!H4672="SI", moras!C4672, "")</f>
        <v/>
      </c>
      <c r="R4680" s="14">
        <f>IF(moras!H4672="NO", moras!C4672, "")</f>
        <v>1564419</v>
      </c>
      <c r="S4680" s="14">
        <f t="shared" si="75"/>
        <v>-1564419</v>
      </c>
      <c r="T4680" s="14"/>
      <c r="U4680" s="14"/>
      <c r="V4680" s="14"/>
      <c r="W4680" s="14"/>
      <c r="X4680" s="14"/>
      <c r="Y4680" s="14"/>
      <c r="Z4680" s="14"/>
      <c r="AA4680" s="14"/>
      <c r="AB4680" s="14"/>
      <c r="AC4680" s="14"/>
      <c r="AD4680" s="14"/>
      <c r="AE4680" s="14"/>
      <c r="AF4680" s="14"/>
      <c r="AG4680" s="14"/>
      <c r="AH4680" s="14"/>
      <c r="AI4680" s="14"/>
      <c r="AJ4680" s="14"/>
      <c r="AK4680" s="14"/>
      <c r="AL4680" s="14"/>
    </row>
    <row r="4681" spans="1:38">
      <c r="A4681" s="14"/>
      <c r="B4681" s="14"/>
      <c r="C4681" s="14"/>
      <c r="D4681" s="14"/>
      <c r="E4681" s="14"/>
      <c r="F4681" s="14"/>
      <c r="G4681" s="14"/>
      <c r="H4681" s="14"/>
      <c r="I4681" s="14"/>
      <c r="J4681" s="14"/>
      <c r="K4681" s="14"/>
      <c r="L4681" s="14"/>
      <c r="M4681" s="14"/>
      <c r="N4681" s="14"/>
      <c r="O4681" s="14"/>
      <c r="Q4681" s="14">
        <f>IF(moras!H4673="SI", moras!C4673, "")</f>
        <v>298054</v>
      </c>
      <c r="R4681" s="14" t="str">
        <f>IF(moras!H4673="NO", moras!C4673, "")</f>
        <v/>
      </c>
      <c r="S4681" s="14" t="e">
        <f t="shared" si="75"/>
        <v>#VALUE!</v>
      </c>
      <c r="T4681" s="14"/>
      <c r="U4681" s="14"/>
      <c r="V4681" s="14"/>
      <c r="W4681" s="14"/>
      <c r="X4681" s="14"/>
      <c r="Y4681" s="14"/>
      <c r="Z4681" s="14"/>
      <c r="AA4681" s="14"/>
      <c r="AB4681" s="14"/>
      <c r="AC4681" s="14"/>
      <c r="AD4681" s="14"/>
      <c r="AE4681" s="14"/>
      <c r="AF4681" s="14"/>
      <c r="AG4681" s="14"/>
      <c r="AH4681" s="14"/>
      <c r="AI4681" s="14"/>
      <c r="AJ4681" s="14"/>
      <c r="AK4681" s="14"/>
      <c r="AL4681" s="14"/>
    </row>
    <row r="4682" spans="1:38">
      <c r="A4682" s="14"/>
      <c r="B4682" s="14"/>
      <c r="C4682" s="14"/>
      <c r="D4682" s="14"/>
      <c r="E4682" s="14"/>
      <c r="F4682" s="14"/>
      <c r="G4682" s="14"/>
      <c r="H4682" s="14"/>
      <c r="I4682" s="14"/>
      <c r="J4682" s="14"/>
      <c r="K4682" s="14"/>
      <c r="L4682" s="14"/>
      <c r="M4682" s="14"/>
      <c r="N4682" s="14"/>
      <c r="O4682" s="14"/>
      <c r="Q4682" s="14" t="str">
        <f>IF(moras!H4674="SI", moras!C4674, "")</f>
        <v/>
      </c>
      <c r="R4682" s="14">
        <f>IF(moras!H4674="NO", moras!C4674, "")</f>
        <v>535643.15</v>
      </c>
      <c r="S4682" s="14">
        <f t="shared" si="75"/>
        <v>-535643.15</v>
      </c>
      <c r="T4682" s="14"/>
      <c r="U4682" s="14"/>
      <c r="V4682" s="14"/>
      <c r="W4682" s="14"/>
      <c r="X4682" s="14"/>
      <c r="Y4682" s="14"/>
      <c r="Z4682" s="14"/>
      <c r="AA4682" s="14"/>
      <c r="AB4682" s="14"/>
      <c r="AC4682" s="14"/>
      <c r="AD4682" s="14"/>
      <c r="AE4682" s="14"/>
      <c r="AF4682" s="14"/>
      <c r="AG4682" s="14"/>
      <c r="AH4682" s="14"/>
      <c r="AI4682" s="14"/>
      <c r="AJ4682" s="14"/>
      <c r="AK4682" s="14"/>
      <c r="AL4682" s="14"/>
    </row>
    <row r="4683" spans="1:38">
      <c r="A4683" s="14"/>
      <c r="B4683" s="14"/>
      <c r="C4683" s="14"/>
      <c r="D4683" s="14"/>
      <c r="E4683" s="14"/>
      <c r="F4683" s="14"/>
      <c r="G4683" s="14"/>
      <c r="H4683" s="14"/>
      <c r="I4683" s="14"/>
      <c r="J4683" s="14"/>
      <c r="K4683" s="14"/>
      <c r="L4683" s="14"/>
      <c r="M4683" s="14"/>
      <c r="N4683" s="14"/>
      <c r="O4683" s="14"/>
      <c r="Q4683" s="14" t="str">
        <f>IF(moras!H4675="SI", moras!C4675, "")</f>
        <v/>
      </c>
      <c r="R4683" s="14">
        <f>IF(moras!H4675="NO", moras!C4675, "")</f>
        <v>835000</v>
      </c>
      <c r="S4683" s="14">
        <f t="shared" ref="S4683:S4746" si="76">-R4683</f>
        <v>-835000</v>
      </c>
      <c r="T4683" s="14"/>
      <c r="U4683" s="14"/>
      <c r="V4683" s="14"/>
      <c r="W4683" s="14"/>
      <c r="X4683" s="14"/>
      <c r="Y4683" s="14"/>
      <c r="Z4683" s="14"/>
      <c r="AA4683" s="14"/>
      <c r="AB4683" s="14"/>
      <c r="AC4683" s="14"/>
      <c r="AD4683" s="14"/>
      <c r="AE4683" s="14"/>
      <c r="AF4683" s="14"/>
      <c r="AG4683" s="14"/>
      <c r="AH4683" s="14"/>
      <c r="AI4683" s="14"/>
      <c r="AJ4683" s="14"/>
      <c r="AK4683" s="14"/>
      <c r="AL4683" s="14"/>
    </row>
    <row r="4684" spans="1:38">
      <c r="A4684" s="14"/>
      <c r="B4684" s="14"/>
      <c r="C4684" s="14"/>
      <c r="D4684" s="14"/>
      <c r="E4684" s="14"/>
      <c r="F4684" s="14"/>
      <c r="G4684" s="14"/>
      <c r="H4684" s="14"/>
      <c r="I4684" s="14"/>
      <c r="J4684" s="14"/>
      <c r="K4684" s="14"/>
      <c r="L4684" s="14"/>
      <c r="M4684" s="14"/>
      <c r="N4684" s="14"/>
      <c r="O4684" s="14"/>
      <c r="Q4684" s="14" t="str">
        <f>IF(moras!H4676="SI", moras!C4676, "")</f>
        <v/>
      </c>
      <c r="R4684" s="14">
        <f>IF(moras!H4676="NO", moras!C4676, "")</f>
        <v>297046</v>
      </c>
      <c r="S4684" s="14">
        <f t="shared" si="76"/>
        <v>-297046</v>
      </c>
      <c r="T4684" s="14"/>
      <c r="U4684" s="14"/>
      <c r="V4684" s="14"/>
      <c r="W4684" s="14"/>
      <c r="X4684" s="14"/>
      <c r="Y4684" s="14"/>
      <c r="Z4684" s="14"/>
      <c r="AA4684" s="14"/>
      <c r="AB4684" s="14"/>
      <c r="AC4684" s="14"/>
      <c r="AD4684" s="14"/>
      <c r="AE4684" s="14"/>
      <c r="AF4684" s="14"/>
      <c r="AG4684" s="14"/>
      <c r="AH4684" s="14"/>
      <c r="AI4684" s="14"/>
      <c r="AJ4684" s="14"/>
      <c r="AK4684" s="14"/>
      <c r="AL4684" s="14"/>
    </row>
    <row r="4685" spans="1:38">
      <c r="A4685" s="14"/>
      <c r="B4685" s="14"/>
      <c r="C4685" s="14"/>
      <c r="D4685" s="14"/>
      <c r="E4685" s="14"/>
      <c r="F4685" s="14"/>
      <c r="G4685" s="14"/>
      <c r="H4685" s="14"/>
      <c r="I4685" s="14"/>
      <c r="J4685" s="14"/>
      <c r="K4685" s="14"/>
      <c r="L4685" s="14"/>
      <c r="M4685" s="14"/>
      <c r="N4685" s="14"/>
      <c r="O4685" s="14"/>
      <c r="Q4685" s="14" t="str">
        <f>IF(moras!H4677="SI", moras!C4677, "")</f>
        <v/>
      </c>
      <c r="R4685" s="14">
        <f>IF(moras!H4677="NO", moras!C4677, "")</f>
        <v>185000</v>
      </c>
      <c r="S4685" s="14">
        <f t="shared" si="76"/>
        <v>-185000</v>
      </c>
      <c r="T4685" s="14"/>
      <c r="U4685" s="14"/>
      <c r="V4685" s="14"/>
      <c r="W4685" s="14"/>
      <c r="X4685" s="14"/>
      <c r="Y4685" s="14"/>
      <c r="Z4685" s="14"/>
      <c r="AA4685" s="14"/>
      <c r="AB4685" s="14"/>
      <c r="AC4685" s="14"/>
      <c r="AD4685" s="14"/>
      <c r="AE4685" s="14"/>
      <c r="AF4685" s="14"/>
      <c r="AG4685" s="14"/>
      <c r="AH4685" s="14"/>
      <c r="AI4685" s="14"/>
      <c r="AJ4685" s="14"/>
      <c r="AK4685" s="14"/>
      <c r="AL4685" s="14"/>
    </row>
    <row r="4686" spans="1:38">
      <c r="A4686" s="14"/>
      <c r="B4686" s="14"/>
      <c r="C4686" s="14"/>
      <c r="D4686" s="14"/>
      <c r="E4686" s="14"/>
      <c r="F4686" s="14"/>
      <c r="G4686" s="14"/>
      <c r="H4686" s="14"/>
      <c r="I4686" s="14"/>
      <c r="J4686" s="14"/>
      <c r="K4686" s="14"/>
      <c r="L4686" s="14"/>
      <c r="M4686" s="14"/>
      <c r="N4686" s="14"/>
      <c r="O4686" s="14"/>
      <c r="Q4686" s="14" t="str">
        <f>IF(moras!H4678="SI", moras!C4678, "")</f>
        <v/>
      </c>
      <c r="R4686" s="14">
        <f>IF(moras!H4678="NO", moras!C4678, "")</f>
        <v>117100.8</v>
      </c>
      <c r="S4686" s="14">
        <f t="shared" si="76"/>
        <v>-117100.8</v>
      </c>
      <c r="T4686" s="14"/>
      <c r="U4686" s="14"/>
      <c r="V4686" s="14"/>
      <c r="W4686" s="14"/>
      <c r="X4686" s="14"/>
      <c r="Y4686" s="14"/>
      <c r="Z4686" s="14"/>
      <c r="AA4686" s="14"/>
      <c r="AB4686" s="14"/>
      <c r="AC4686" s="14"/>
      <c r="AD4686" s="14"/>
      <c r="AE4686" s="14"/>
      <c r="AF4686" s="14"/>
      <c r="AG4686" s="14"/>
      <c r="AH4686" s="14"/>
      <c r="AI4686" s="14"/>
      <c r="AJ4686" s="14"/>
      <c r="AK4686" s="14"/>
      <c r="AL4686" s="14"/>
    </row>
    <row r="4687" spans="1:38">
      <c r="A4687" s="14"/>
      <c r="B4687" s="14"/>
      <c r="C4687" s="14"/>
      <c r="D4687" s="14"/>
      <c r="E4687" s="14"/>
      <c r="F4687" s="14"/>
      <c r="G4687" s="14"/>
      <c r="H4687" s="14"/>
      <c r="I4687" s="14"/>
      <c r="J4687" s="14"/>
      <c r="K4687" s="14"/>
      <c r="L4687" s="14"/>
      <c r="M4687" s="14"/>
      <c r="N4687" s="14"/>
      <c r="O4687" s="14"/>
      <c r="Q4687" s="14" t="str">
        <f>IF(moras!H4679="SI", moras!C4679, "")</f>
        <v/>
      </c>
      <c r="R4687" s="14">
        <f>IF(moras!H4679="NO", moras!C4679, "")</f>
        <v>515840</v>
      </c>
      <c r="S4687" s="14">
        <f t="shared" si="76"/>
        <v>-515840</v>
      </c>
      <c r="T4687" s="14"/>
      <c r="U4687" s="14"/>
      <c r="V4687" s="14"/>
      <c r="W4687" s="14"/>
      <c r="X4687" s="14"/>
      <c r="Y4687" s="14"/>
      <c r="Z4687" s="14"/>
      <c r="AA4687" s="14"/>
      <c r="AB4687" s="14"/>
      <c r="AC4687" s="14"/>
      <c r="AD4687" s="14"/>
      <c r="AE4687" s="14"/>
      <c r="AF4687" s="14"/>
      <c r="AG4687" s="14"/>
      <c r="AH4687" s="14"/>
      <c r="AI4687" s="14"/>
      <c r="AJ4687" s="14"/>
      <c r="AK4687" s="14"/>
      <c r="AL4687" s="14"/>
    </row>
    <row r="4688" spans="1:38">
      <c r="A4688" s="14"/>
      <c r="B4688" s="14"/>
      <c r="C4688" s="14"/>
      <c r="D4688" s="14"/>
      <c r="E4688" s="14"/>
      <c r="F4688" s="14"/>
      <c r="G4688" s="14"/>
      <c r="H4688" s="14"/>
      <c r="I4688" s="14"/>
      <c r="J4688" s="14"/>
      <c r="K4688" s="14"/>
      <c r="L4688" s="14"/>
      <c r="M4688" s="14"/>
      <c r="N4688" s="14"/>
      <c r="O4688" s="14"/>
      <c r="Q4688" s="14" t="str">
        <f>IF(moras!H4680="SI", moras!C4680, "")</f>
        <v/>
      </c>
      <c r="R4688" s="14">
        <f>IF(moras!H4680="NO", moras!C4680, "")</f>
        <v>817600</v>
      </c>
      <c r="S4688" s="14">
        <f t="shared" si="76"/>
        <v>-817600</v>
      </c>
      <c r="T4688" s="14"/>
      <c r="U4688" s="14"/>
      <c r="V4688" s="14"/>
      <c r="W4688" s="14"/>
      <c r="X4688" s="14"/>
      <c r="Y4688" s="14"/>
      <c r="Z4688" s="14"/>
      <c r="AA4688" s="14"/>
      <c r="AB4688" s="14"/>
      <c r="AC4688" s="14"/>
      <c r="AD4688" s="14"/>
      <c r="AE4688" s="14"/>
      <c r="AF4688" s="14"/>
      <c r="AG4688" s="14"/>
      <c r="AH4688" s="14"/>
      <c r="AI4688" s="14"/>
      <c r="AJ4688" s="14"/>
      <c r="AK4688" s="14"/>
      <c r="AL4688" s="14"/>
    </row>
    <row r="4689" spans="1:38">
      <c r="A4689" s="14"/>
      <c r="B4689" s="14"/>
      <c r="C4689" s="14"/>
      <c r="D4689" s="14"/>
      <c r="E4689" s="14"/>
      <c r="F4689" s="14"/>
      <c r="G4689" s="14"/>
      <c r="H4689" s="14"/>
      <c r="I4689" s="14"/>
      <c r="J4689" s="14"/>
      <c r="K4689" s="14"/>
      <c r="L4689" s="14"/>
      <c r="M4689" s="14"/>
      <c r="N4689" s="14"/>
      <c r="O4689" s="14"/>
      <c r="Q4689" s="14" t="str">
        <f>IF(moras!H4681="SI", moras!C4681, "")</f>
        <v/>
      </c>
      <c r="R4689" s="14">
        <f>IF(moras!H4681="NO", moras!C4681, "")</f>
        <v>424222</v>
      </c>
      <c r="S4689" s="14">
        <f t="shared" si="76"/>
        <v>-424222</v>
      </c>
      <c r="T4689" s="14"/>
      <c r="U4689" s="14"/>
      <c r="V4689" s="14"/>
      <c r="W4689" s="14"/>
      <c r="X4689" s="14"/>
      <c r="Y4689" s="14"/>
      <c r="Z4689" s="14"/>
      <c r="AA4689" s="14"/>
      <c r="AB4689" s="14"/>
      <c r="AC4689" s="14"/>
      <c r="AD4689" s="14"/>
      <c r="AE4689" s="14"/>
      <c r="AF4689" s="14"/>
      <c r="AG4689" s="14"/>
      <c r="AH4689" s="14"/>
      <c r="AI4689" s="14"/>
      <c r="AJ4689" s="14"/>
      <c r="AK4689" s="14"/>
      <c r="AL4689" s="14"/>
    </row>
    <row r="4690" spans="1:38">
      <c r="A4690" s="14"/>
      <c r="B4690" s="14"/>
      <c r="C4690" s="14"/>
      <c r="D4690" s="14"/>
      <c r="E4690" s="14"/>
      <c r="F4690" s="14"/>
      <c r="G4690" s="14"/>
      <c r="H4690" s="14"/>
      <c r="I4690" s="14"/>
      <c r="J4690" s="14"/>
      <c r="K4690" s="14"/>
      <c r="L4690" s="14"/>
      <c r="M4690" s="14"/>
      <c r="N4690" s="14"/>
      <c r="O4690" s="14"/>
      <c r="Q4690" s="14" t="str">
        <f>IF(moras!H4682="SI", moras!C4682, "")</f>
        <v/>
      </c>
      <c r="R4690" s="14">
        <f>IF(moras!H4682="NO", moras!C4682, "")</f>
        <v>298548</v>
      </c>
      <c r="S4690" s="14">
        <f t="shared" si="76"/>
        <v>-298548</v>
      </c>
      <c r="T4690" s="14"/>
      <c r="U4690" s="14"/>
      <c r="V4690" s="14"/>
      <c r="W4690" s="14"/>
      <c r="X4690" s="14"/>
      <c r="Y4690" s="14"/>
      <c r="Z4690" s="14"/>
      <c r="AA4690" s="14"/>
      <c r="AB4690" s="14"/>
      <c r="AC4690" s="14"/>
      <c r="AD4690" s="14"/>
      <c r="AE4690" s="14"/>
      <c r="AF4690" s="14"/>
      <c r="AG4690" s="14"/>
      <c r="AH4690" s="14"/>
      <c r="AI4690" s="14"/>
      <c r="AJ4690" s="14"/>
      <c r="AK4690" s="14"/>
      <c r="AL4690" s="14"/>
    </row>
    <row r="4691" spans="1:38">
      <c r="A4691" s="14"/>
      <c r="B4691" s="14"/>
      <c r="C4691" s="14"/>
      <c r="D4691" s="14"/>
      <c r="E4691" s="14"/>
      <c r="F4691" s="14"/>
      <c r="G4691" s="14"/>
      <c r="H4691" s="14"/>
      <c r="I4691" s="14"/>
      <c r="J4691" s="14"/>
      <c r="K4691" s="14"/>
      <c r="L4691" s="14"/>
      <c r="M4691" s="14"/>
      <c r="N4691" s="14"/>
      <c r="O4691" s="14"/>
      <c r="Q4691" s="14" t="str">
        <f>IF(moras!H4683="SI", moras!C4683, "")</f>
        <v/>
      </c>
      <c r="R4691" s="14">
        <f>IF(moras!H4683="NO", moras!C4683, "")</f>
        <v>408978.27</v>
      </c>
      <c r="S4691" s="14">
        <f t="shared" si="76"/>
        <v>-408978.27</v>
      </c>
      <c r="T4691" s="14"/>
      <c r="U4691" s="14"/>
      <c r="V4691" s="14"/>
      <c r="W4691" s="14"/>
      <c r="X4691" s="14"/>
      <c r="Y4691" s="14"/>
      <c r="Z4691" s="14"/>
      <c r="AA4691" s="14"/>
      <c r="AB4691" s="14"/>
      <c r="AC4691" s="14"/>
      <c r="AD4691" s="14"/>
      <c r="AE4691" s="14"/>
      <c r="AF4691" s="14"/>
      <c r="AG4691" s="14"/>
      <c r="AH4691" s="14"/>
      <c r="AI4691" s="14"/>
      <c r="AJ4691" s="14"/>
      <c r="AK4691" s="14"/>
      <c r="AL4691" s="14"/>
    </row>
    <row r="4692" spans="1:38">
      <c r="A4692" s="14"/>
      <c r="B4692" s="14"/>
      <c r="C4692" s="14"/>
      <c r="D4692" s="14"/>
      <c r="E4692" s="14"/>
      <c r="F4692" s="14"/>
      <c r="G4692" s="14"/>
      <c r="H4692" s="14"/>
      <c r="I4692" s="14"/>
      <c r="J4692" s="14"/>
      <c r="K4692" s="14"/>
      <c r="L4692" s="14"/>
      <c r="M4692" s="14"/>
      <c r="N4692" s="14"/>
      <c r="O4692" s="14"/>
      <c r="Q4692" s="14" t="str">
        <f>IF(moras!H4684="SI", moras!C4684, "")</f>
        <v/>
      </c>
      <c r="R4692" s="14">
        <f>IF(moras!H4684="NO", moras!C4684, "")</f>
        <v>445000</v>
      </c>
      <c r="S4692" s="14">
        <f t="shared" si="76"/>
        <v>-445000</v>
      </c>
      <c r="T4692" s="14"/>
      <c r="U4692" s="14"/>
      <c r="V4692" s="14"/>
      <c r="W4692" s="14"/>
      <c r="X4692" s="14"/>
      <c r="Y4692" s="14"/>
      <c r="Z4692" s="14"/>
      <c r="AA4692" s="14"/>
      <c r="AB4692" s="14"/>
      <c r="AC4692" s="14"/>
      <c r="AD4692" s="14"/>
      <c r="AE4692" s="14"/>
      <c r="AF4692" s="14"/>
      <c r="AG4692" s="14"/>
      <c r="AH4692" s="14"/>
      <c r="AI4692" s="14"/>
      <c r="AJ4692" s="14"/>
      <c r="AK4692" s="14"/>
      <c r="AL4692" s="14"/>
    </row>
    <row r="4693" spans="1:38">
      <c r="A4693" s="14"/>
      <c r="B4693" s="14"/>
      <c r="C4693" s="14"/>
      <c r="D4693" s="14"/>
      <c r="E4693" s="14"/>
      <c r="F4693" s="14"/>
      <c r="G4693" s="14"/>
      <c r="H4693" s="14"/>
      <c r="I4693" s="14"/>
      <c r="J4693" s="14"/>
      <c r="K4693" s="14"/>
      <c r="L4693" s="14"/>
      <c r="M4693" s="14"/>
      <c r="N4693" s="14"/>
      <c r="O4693" s="14"/>
      <c r="Q4693" s="14">
        <f>IF(moras!H4685="SI", moras!C4685, "")</f>
        <v>534683</v>
      </c>
      <c r="R4693" s="14" t="str">
        <f>IF(moras!H4685="NO", moras!C4685, "")</f>
        <v/>
      </c>
      <c r="S4693" s="14" t="e">
        <f t="shared" si="76"/>
        <v>#VALUE!</v>
      </c>
      <c r="T4693" s="14"/>
      <c r="U4693" s="14"/>
      <c r="V4693" s="14"/>
      <c r="W4693" s="14"/>
      <c r="X4693" s="14"/>
      <c r="Y4693" s="14"/>
      <c r="Z4693" s="14"/>
      <c r="AA4693" s="14"/>
      <c r="AB4693" s="14"/>
      <c r="AC4693" s="14"/>
      <c r="AD4693" s="14"/>
      <c r="AE4693" s="14"/>
      <c r="AF4693" s="14"/>
      <c r="AG4693" s="14"/>
      <c r="AH4693" s="14"/>
      <c r="AI4693" s="14"/>
      <c r="AJ4693" s="14"/>
      <c r="AK4693" s="14"/>
      <c r="AL4693" s="14"/>
    </row>
    <row r="4694" spans="1:38">
      <c r="A4694" s="14"/>
      <c r="B4694" s="14"/>
      <c r="C4694" s="14"/>
      <c r="D4694" s="14"/>
      <c r="E4694" s="14"/>
      <c r="F4694" s="14"/>
      <c r="G4694" s="14"/>
      <c r="H4694" s="14"/>
      <c r="I4694" s="14"/>
      <c r="J4694" s="14"/>
      <c r="K4694" s="14"/>
      <c r="L4694" s="14"/>
      <c r="M4694" s="14"/>
      <c r="N4694" s="14"/>
      <c r="O4694" s="14"/>
      <c r="Q4694" s="14" t="str">
        <f>IF(moras!H4686="SI", moras!C4686, "")</f>
        <v/>
      </c>
      <c r="R4694" s="14">
        <f>IF(moras!H4686="NO", moras!C4686, "")</f>
        <v>544761.14</v>
      </c>
      <c r="S4694" s="14">
        <f t="shared" si="76"/>
        <v>-544761.14</v>
      </c>
      <c r="T4694" s="14"/>
      <c r="U4694" s="14"/>
      <c r="V4694" s="14"/>
      <c r="W4694" s="14"/>
      <c r="X4694" s="14"/>
      <c r="Y4694" s="14"/>
      <c r="Z4694" s="14"/>
      <c r="AA4694" s="14"/>
      <c r="AB4694" s="14"/>
      <c r="AC4694" s="14"/>
      <c r="AD4694" s="14"/>
      <c r="AE4694" s="14"/>
      <c r="AF4694" s="14"/>
      <c r="AG4694" s="14"/>
      <c r="AH4694" s="14"/>
      <c r="AI4694" s="14"/>
      <c r="AJ4694" s="14"/>
      <c r="AK4694" s="14"/>
      <c r="AL4694" s="14"/>
    </row>
    <row r="4695" spans="1:38">
      <c r="A4695" s="14"/>
      <c r="B4695" s="14"/>
      <c r="C4695" s="14"/>
      <c r="D4695" s="14"/>
      <c r="E4695" s="14"/>
      <c r="F4695" s="14"/>
      <c r="G4695" s="14"/>
      <c r="H4695" s="14"/>
      <c r="I4695" s="14"/>
      <c r="J4695" s="14"/>
      <c r="K4695" s="14"/>
      <c r="L4695" s="14"/>
      <c r="M4695" s="14"/>
      <c r="N4695" s="14"/>
      <c r="O4695" s="14"/>
      <c r="Q4695" s="14" t="str">
        <f>IF(moras!H4687="SI", moras!C4687, "")</f>
        <v/>
      </c>
      <c r="R4695" s="14">
        <f>IF(moras!H4687="NO", moras!C4687, "")</f>
        <v>360000</v>
      </c>
      <c r="S4695" s="14">
        <f t="shared" si="76"/>
        <v>-360000</v>
      </c>
      <c r="T4695" s="14"/>
      <c r="U4695" s="14"/>
      <c r="V4695" s="14"/>
      <c r="W4695" s="14"/>
      <c r="X4695" s="14"/>
      <c r="Y4695" s="14"/>
      <c r="Z4695" s="14"/>
      <c r="AA4695" s="14"/>
      <c r="AB4695" s="14"/>
      <c r="AC4695" s="14"/>
      <c r="AD4695" s="14"/>
      <c r="AE4695" s="14"/>
      <c r="AF4695" s="14"/>
      <c r="AG4695" s="14"/>
      <c r="AH4695" s="14"/>
      <c r="AI4695" s="14"/>
      <c r="AJ4695" s="14"/>
      <c r="AK4695" s="14"/>
      <c r="AL4695" s="14"/>
    </row>
    <row r="4696" spans="1:38">
      <c r="A4696" s="14"/>
      <c r="B4696" s="14"/>
      <c r="C4696" s="14"/>
      <c r="D4696" s="14"/>
      <c r="E4696" s="14"/>
      <c r="F4696" s="14"/>
      <c r="G4696" s="14"/>
      <c r="H4696" s="14"/>
      <c r="I4696" s="14"/>
      <c r="J4696" s="14"/>
      <c r="K4696" s="14"/>
      <c r="L4696" s="14"/>
      <c r="M4696" s="14"/>
      <c r="N4696" s="14"/>
      <c r="O4696" s="14"/>
      <c r="Q4696" s="14" t="str">
        <f>IF(moras!H4688="SI", moras!C4688, "")</f>
        <v/>
      </c>
      <c r="R4696" s="14">
        <f>IF(moras!H4688="NO", moras!C4688, "")</f>
        <v>339594</v>
      </c>
      <c r="S4696" s="14">
        <f t="shared" si="76"/>
        <v>-339594</v>
      </c>
      <c r="T4696" s="14"/>
      <c r="U4696" s="14"/>
      <c r="V4696" s="14"/>
      <c r="W4696" s="14"/>
      <c r="X4696" s="14"/>
      <c r="Y4696" s="14"/>
      <c r="Z4696" s="14"/>
      <c r="AA4696" s="14"/>
      <c r="AB4696" s="14"/>
      <c r="AC4696" s="14"/>
      <c r="AD4696" s="14"/>
      <c r="AE4696" s="14"/>
      <c r="AF4696" s="14"/>
      <c r="AG4696" s="14"/>
      <c r="AH4696" s="14"/>
      <c r="AI4696" s="14"/>
      <c r="AJ4696" s="14"/>
      <c r="AK4696" s="14"/>
      <c r="AL4696" s="14"/>
    </row>
    <row r="4697" spans="1:38">
      <c r="A4697" s="14"/>
      <c r="B4697" s="14"/>
      <c r="C4697" s="14"/>
      <c r="D4697" s="14"/>
      <c r="E4697" s="14"/>
      <c r="F4697" s="14"/>
      <c r="G4697" s="14"/>
      <c r="H4697" s="14"/>
      <c r="I4697" s="14"/>
      <c r="J4697" s="14"/>
      <c r="K4697" s="14"/>
      <c r="L4697" s="14"/>
      <c r="M4697" s="14"/>
      <c r="N4697" s="14"/>
      <c r="O4697" s="14"/>
      <c r="Q4697" s="14" t="str">
        <f>IF(moras!H4689="SI", moras!C4689, "")</f>
        <v/>
      </c>
      <c r="R4697" s="14">
        <f>IF(moras!H4689="NO", moras!C4689, "")</f>
        <v>608956</v>
      </c>
      <c r="S4697" s="14">
        <f t="shared" si="76"/>
        <v>-608956</v>
      </c>
      <c r="T4697" s="14"/>
      <c r="U4697" s="14"/>
      <c r="V4697" s="14"/>
      <c r="W4697" s="14"/>
      <c r="X4697" s="14"/>
      <c r="Y4697" s="14"/>
      <c r="Z4697" s="14"/>
      <c r="AA4697" s="14"/>
      <c r="AB4697" s="14"/>
      <c r="AC4697" s="14"/>
      <c r="AD4697" s="14"/>
      <c r="AE4697" s="14"/>
      <c r="AF4697" s="14"/>
      <c r="AG4697" s="14"/>
      <c r="AH4697" s="14"/>
      <c r="AI4697" s="14"/>
      <c r="AJ4697" s="14"/>
      <c r="AK4697" s="14"/>
      <c r="AL4697" s="14"/>
    </row>
    <row r="4698" spans="1:38">
      <c r="A4698" s="14"/>
      <c r="B4698" s="14"/>
      <c r="C4698" s="14"/>
      <c r="D4698" s="14"/>
      <c r="E4698" s="14"/>
      <c r="F4698" s="14"/>
      <c r="G4698" s="14"/>
      <c r="H4698" s="14"/>
      <c r="I4698" s="14"/>
      <c r="J4698" s="14"/>
      <c r="K4698" s="14"/>
      <c r="L4698" s="14"/>
      <c r="M4698" s="14"/>
      <c r="N4698" s="14"/>
      <c r="O4698" s="14"/>
      <c r="Q4698" s="14" t="str">
        <f>IF(moras!H4690="SI", moras!C4690, "")</f>
        <v/>
      </c>
      <c r="R4698" s="14">
        <f>IF(moras!H4690="NO", moras!C4690, "")</f>
        <v>149134.75</v>
      </c>
      <c r="S4698" s="14">
        <f t="shared" si="76"/>
        <v>-149134.75</v>
      </c>
      <c r="T4698" s="14"/>
      <c r="U4698" s="14"/>
      <c r="V4698" s="14"/>
      <c r="W4698" s="14"/>
      <c r="X4698" s="14"/>
      <c r="Y4698" s="14"/>
      <c r="Z4698" s="14"/>
      <c r="AA4698" s="14"/>
      <c r="AB4698" s="14"/>
      <c r="AC4698" s="14"/>
      <c r="AD4698" s="14"/>
      <c r="AE4698" s="14"/>
      <c r="AF4698" s="14"/>
      <c r="AG4698" s="14"/>
      <c r="AH4698" s="14"/>
      <c r="AI4698" s="14"/>
      <c r="AJ4698" s="14"/>
      <c r="AK4698" s="14"/>
      <c r="AL4698" s="14"/>
    </row>
    <row r="4699" spans="1:38">
      <c r="A4699" s="14"/>
      <c r="B4699" s="14"/>
      <c r="C4699" s="14"/>
      <c r="D4699" s="14"/>
      <c r="E4699" s="14"/>
      <c r="F4699" s="14"/>
      <c r="G4699" s="14"/>
      <c r="H4699" s="14"/>
      <c r="I4699" s="14"/>
      <c r="J4699" s="14"/>
      <c r="K4699" s="14"/>
      <c r="L4699" s="14"/>
      <c r="M4699" s="14"/>
      <c r="N4699" s="14"/>
      <c r="O4699" s="14"/>
      <c r="Q4699" s="14" t="str">
        <f>IF(moras!H4691="SI", moras!C4691, "")</f>
        <v/>
      </c>
      <c r="R4699" s="14">
        <f>IF(moras!H4691="NO", moras!C4691, "")</f>
        <v>603283.5</v>
      </c>
      <c r="S4699" s="14">
        <f t="shared" si="76"/>
        <v>-603283.5</v>
      </c>
      <c r="T4699" s="14"/>
      <c r="U4699" s="14"/>
      <c r="V4699" s="14"/>
      <c r="W4699" s="14"/>
      <c r="X4699" s="14"/>
      <c r="Y4699" s="14"/>
      <c r="Z4699" s="14"/>
      <c r="AA4699" s="14"/>
      <c r="AB4699" s="14"/>
      <c r="AC4699" s="14"/>
      <c r="AD4699" s="14"/>
      <c r="AE4699" s="14"/>
      <c r="AF4699" s="14"/>
      <c r="AG4699" s="14"/>
      <c r="AH4699" s="14"/>
      <c r="AI4699" s="14"/>
      <c r="AJ4699" s="14"/>
      <c r="AK4699" s="14"/>
      <c r="AL4699" s="14"/>
    </row>
    <row r="4700" spans="1:38">
      <c r="A4700" s="14"/>
      <c r="B4700" s="14"/>
      <c r="C4700" s="14"/>
      <c r="D4700" s="14"/>
      <c r="E4700" s="14"/>
      <c r="F4700" s="14"/>
      <c r="G4700" s="14"/>
      <c r="H4700" s="14"/>
      <c r="I4700" s="14"/>
      <c r="J4700" s="14"/>
      <c r="K4700" s="14"/>
      <c r="L4700" s="14"/>
      <c r="M4700" s="14"/>
      <c r="N4700" s="14"/>
      <c r="O4700" s="14"/>
      <c r="Q4700" s="14" t="str">
        <f>IF(moras!H4692="SI", moras!C4692, "")</f>
        <v/>
      </c>
      <c r="R4700" s="14">
        <f>IF(moras!H4692="NO", moras!C4692, "")</f>
        <v>897359.35999999999</v>
      </c>
      <c r="S4700" s="14">
        <f t="shared" si="76"/>
        <v>-897359.35999999999</v>
      </c>
      <c r="T4700" s="14"/>
      <c r="U4700" s="14"/>
      <c r="V4700" s="14"/>
      <c r="W4700" s="14"/>
      <c r="X4700" s="14"/>
      <c r="Y4700" s="14"/>
      <c r="Z4700" s="14"/>
      <c r="AA4700" s="14"/>
      <c r="AB4700" s="14"/>
      <c r="AC4700" s="14"/>
      <c r="AD4700" s="14"/>
      <c r="AE4700" s="14"/>
      <c r="AF4700" s="14"/>
      <c r="AG4700" s="14"/>
      <c r="AH4700" s="14"/>
      <c r="AI4700" s="14"/>
      <c r="AJ4700" s="14"/>
      <c r="AK4700" s="14"/>
      <c r="AL4700" s="14"/>
    </row>
    <row r="4701" spans="1:38">
      <c r="A4701" s="14"/>
      <c r="B4701" s="14"/>
      <c r="C4701" s="14"/>
      <c r="D4701" s="14"/>
      <c r="E4701" s="14"/>
      <c r="F4701" s="14"/>
      <c r="G4701" s="14"/>
      <c r="H4701" s="14"/>
      <c r="I4701" s="14"/>
      <c r="J4701" s="14"/>
      <c r="K4701" s="14"/>
      <c r="L4701" s="14"/>
      <c r="M4701" s="14"/>
      <c r="N4701" s="14"/>
      <c r="O4701" s="14"/>
      <c r="Q4701" s="14" t="str">
        <f>IF(moras!H4693="SI", moras!C4693, "")</f>
        <v/>
      </c>
      <c r="R4701" s="14">
        <f>IF(moras!H4693="NO", moras!C4693, "")</f>
        <v>297046</v>
      </c>
      <c r="S4701" s="14">
        <f t="shared" si="76"/>
        <v>-297046</v>
      </c>
      <c r="T4701" s="14"/>
      <c r="U4701" s="14"/>
      <c r="V4701" s="14"/>
      <c r="W4701" s="14"/>
      <c r="X4701" s="14"/>
      <c r="Y4701" s="14"/>
      <c r="Z4701" s="14"/>
      <c r="AA4701" s="14"/>
      <c r="AB4701" s="14"/>
      <c r="AC4701" s="14"/>
      <c r="AD4701" s="14"/>
      <c r="AE4701" s="14"/>
      <c r="AF4701" s="14"/>
      <c r="AG4701" s="14"/>
      <c r="AH4701" s="14"/>
      <c r="AI4701" s="14"/>
      <c r="AJ4701" s="14"/>
      <c r="AK4701" s="14"/>
      <c r="AL4701" s="14"/>
    </row>
    <row r="4702" spans="1:38">
      <c r="A4702" s="14"/>
      <c r="B4702" s="14"/>
      <c r="C4702" s="14"/>
      <c r="D4702" s="14"/>
      <c r="E4702" s="14"/>
      <c r="F4702" s="14"/>
      <c r="G4702" s="14"/>
      <c r="H4702" s="14"/>
      <c r="I4702" s="14"/>
      <c r="J4702" s="14"/>
      <c r="K4702" s="14"/>
      <c r="L4702" s="14"/>
      <c r="M4702" s="14"/>
      <c r="N4702" s="14"/>
      <c r="O4702" s="14"/>
      <c r="Q4702" s="14" t="str">
        <f>IF(moras!H4694="SI", moras!C4694, "")</f>
        <v/>
      </c>
      <c r="R4702" s="14">
        <f>IF(moras!H4694="NO", moras!C4694, "")</f>
        <v>883830.32</v>
      </c>
      <c r="S4702" s="14">
        <f t="shared" si="76"/>
        <v>-883830.32</v>
      </c>
      <c r="T4702" s="14"/>
      <c r="U4702" s="14"/>
      <c r="V4702" s="14"/>
      <c r="W4702" s="14"/>
      <c r="X4702" s="14"/>
      <c r="Y4702" s="14"/>
      <c r="Z4702" s="14"/>
      <c r="AA4702" s="14"/>
      <c r="AB4702" s="14"/>
      <c r="AC4702" s="14"/>
      <c r="AD4702" s="14"/>
      <c r="AE4702" s="14"/>
      <c r="AF4702" s="14"/>
      <c r="AG4702" s="14"/>
      <c r="AH4702" s="14"/>
      <c r="AI4702" s="14"/>
      <c r="AJ4702" s="14"/>
      <c r="AK4702" s="14"/>
      <c r="AL4702" s="14"/>
    </row>
    <row r="4703" spans="1:38">
      <c r="A4703" s="14"/>
      <c r="B4703" s="14"/>
      <c r="C4703" s="14"/>
      <c r="D4703" s="14"/>
      <c r="E4703" s="14"/>
      <c r="F4703" s="14"/>
      <c r="G4703" s="14"/>
      <c r="H4703" s="14"/>
      <c r="I4703" s="14"/>
      <c r="J4703" s="14"/>
      <c r="K4703" s="14"/>
      <c r="L4703" s="14"/>
      <c r="M4703" s="14"/>
      <c r="N4703" s="14"/>
      <c r="O4703" s="14"/>
      <c r="Q4703" s="14" t="str">
        <f>IF(moras!H4695="SI", moras!C4695, "")</f>
        <v/>
      </c>
      <c r="R4703" s="14">
        <f>IF(moras!H4695="NO", moras!C4695, "")</f>
        <v>8962309</v>
      </c>
      <c r="S4703" s="14">
        <f t="shared" si="76"/>
        <v>-8962309</v>
      </c>
      <c r="T4703" s="14"/>
      <c r="U4703" s="14"/>
      <c r="V4703" s="14"/>
      <c r="W4703" s="14"/>
      <c r="X4703" s="14"/>
      <c r="Y4703" s="14"/>
      <c r="Z4703" s="14"/>
      <c r="AA4703" s="14"/>
      <c r="AB4703" s="14"/>
      <c r="AC4703" s="14"/>
      <c r="AD4703" s="14"/>
      <c r="AE4703" s="14"/>
      <c r="AF4703" s="14"/>
      <c r="AG4703" s="14"/>
      <c r="AH4703" s="14"/>
      <c r="AI4703" s="14"/>
      <c r="AJ4703" s="14"/>
      <c r="AK4703" s="14"/>
      <c r="AL4703" s="14"/>
    </row>
    <row r="4704" spans="1:38">
      <c r="A4704" s="14"/>
      <c r="B4704" s="14"/>
      <c r="C4704" s="14"/>
      <c r="D4704" s="14"/>
      <c r="E4704" s="14"/>
      <c r="F4704" s="14"/>
      <c r="G4704" s="14"/>
      <c r="H4704" s="14"/>
      <c r="I4704" s="14"/>
      <c r="J4704" s="14"/>
      <c r="K4704" s="14"/>
      <c r="L4704" s="14"/>
      <c r="M4704" s="14"/>
      <c r="N4704" s="14"/>
      <c r="O4704" s="14"/>
      <c r="Q4704" s="14">
        <f>IF(moras!H4696="SI", moras!C4696, "")</f>
        <v>297046</v>
      </c>
      <c r="R4704" s="14" t="str">
        <f>IF(moras!H4696="NO", moras!C4696, "")</f>
        <v/>
      </c>
      <c r="S4704" s="14" t="e">
        <f t="shared" si="76"/>
        <v>#VALUE!</v>
      </c>
      <c r="T4704" s="14"/>
      <c r="U4704" s="14"/>
      <c r="V4704" s="14"/>
      <c r="W4704" s="14"/>
      <c r="X4704" s="14"/>
      <c r="Y4704" s="14"/>
      <c r="Z4704" s="14"/>
      <c r="AA4704" s="14"/>
      <c r="AB4704" s="14"/>
      <c r="AC4704" s="14"/>
      <c r="AD4704" s="14"/>
      <c r="AE4704" s="14"/>
      <c r="AF4704" s="14"/>
      <c r="AG4704" s="14"/>
      <c r="AH4704" s="14"/>
      <c r="AI4704" s="14"/>
      <c r="AJ4704" s="14"/>
      <c r="AK4704" s="14"/>
      <c r="AL4704" s="14"/>
    </row>
    <row r="4705" spans="1:38">
      <c r="A4705" s="14"/>
      <c r="B4705" s="14"/>
      <c r="C4705" s="14"/>
      <c r="D4705" s="14"/>
      <c r="E4705" s="14"/>
      <c r="F4705" s="14"/>
      <c r="G4705" s="14"/>
      <c r="H4705" s="14"/>
      <c r="I4705" s="14"/>
      <c r="J4705" s="14"/>
      <c r="K4705" s="14"/>
      <c r="L4705" s="14"/>
      <c r="M4705" s="14"/>
      <c r="N4705" s="14"/>
      <c r="O4705" s="14"/>
      <c r="Q4705" s="14" t="str">
        <f>IF(moras!H4697="SI", moras!C4697, "")</f>
        <v/>
      </c>
      <c r="R4705" s="14">
        <f>IF(moras!H4697="NO", moras!C4697, "")</f>
        <v>432301.35</v>
      </c>
      <c r="S4705" s="14">
        <f t="shared" si="76"/>
        <v>-432301.35</v>
      </c>
      <c r="T4705" s="14"/>
      <c r="U4705" s="14"/>
      <c r="V4705" s="14"/>
      <c r="W4705" s="14"/>
      <c r="X4705" s="14"/>
      <c r="Y4705" s="14"/>
      <c r="Z4705" s="14"/>
      <c r="AA4705" s="14"/>
      <c r="AB4705" s="14"/>
      <c r="AC4705" s="14"/>
      <c r="AD4705" s="14"/>
      <c r="AE4705" s="14"/>
      <c r="AF4705" s="14"/>
      <c r="AG4705" s="14"/>
      <c r="AH4705" s="14"/>
      <c r="AI4705" s="14"/>
      <c r="AJ4705" s="14"/>
      <c r="AK4705" s="14"/>
      <c r="AL4705" s="14"/>
    </row>
    <row r="4706" spans="1:38">
      <c r="A4706" s="14"/>
      <c r="B4706" s="14"/>
      <c r="C4706" s="14"/>
      <c r="D4706" s="14"/>
      <c r="E4706" s="14"/>
      <c r="F4706" s="14"/>
      <c r="G4706" s="14"/>
      <c r="H4706" s="14"/>
      <c r="I4706" s="14"/>
      <c r="J4706" s="14"/>
      <c r="K4706" s="14"/>
      <c r="L4706" s="14"/>
      <c r="M4706" s="14"/>
      <c r="N4706" s="14"/>
      <c r="O4706" s="14"/>
      <c r="Q4706" s="14" t="str">
        <f>IF(moras!H4698="SI", moras!C4698, "")</f>
        <v/>
      </c>
      <c r="R4706" s="14">
        <f>IF(moras!H4698="NO", moras!C4698, "")</f>
        <v>578941.44999999995</v>
      </c>
      <c r="S4706" s="14">
        <f t="shared" si="76"/>
        <v>-578941.44999999995</v>
      </c>
      <c r="T4706" s="14"/>
      <c r="U4706" s="14"/>
      <c r="V4706" s="14"/>
      <c r="W4706" s="14"/>
      <c r="X4706" s="14"/>
      <c r="Y4706" s="14"/>
      <c r="Z4706" s="14"/>
      <c r="AA4706" s="14"/>
      <c r="AB4706" s="14"/>
      <c r="AC4706" s="14"/>
      <c r="AD4706" s="14"/>
      <c r="AE4706" s="14"/>
      <c r="AF4706" s="14"/>
      <c r="AG4706" s="14"/>
      <c r="AH4706" s="14"/>
      <c r="AI4706" s="14"/>
      <c r="AJ4706" s="14"/>
      <c r="AK4706" s="14"/>
      <c r="AL4706" s="14"/>
    </row>
    <row r="4707" spans="1:38">
      <c r="A4707" s="14"/>
      <c r="B4707" s="14"/>
      <c r="C4707" s="14"/>
      <c r="D4707" s="14"/>
      <c r="E4707" s="14"/>
      <c r="F4707" s="14"/>
      <c r="G4707" s="14"/>
      <c r="H4707" s="14"/>
      <c r="I4707" s="14"/>
      <c r="J4707" s="14"/>
      <c r="K4707" s="14"/>
      <c r="L4707" s="14"/>
      <c r="M4707" s="14"/>
      <c r="N4707" s="14"/>
      <c r="O4707" s="14"/>
      <c r="Q4707" s="14" t="str">
        <f>IF(moras!H4699="SI", moras!C4699, "")</f>
        <v/>
      </c>
      <c r="R4707" s="14">
        <f>IF(moras!H4699="NO", moras!C4699, "")</f>
        <v>2923075.5</v>
      </c>
      <c r="S4707" s="14">
        <f t="shared" si="76"/>
        <v>-2923075.5</v>
      </c>
      <c r="T4707" s="14"/>
      <c r="U4707" s="14"/>
      <c r="V4707" s="14"/>
      <c r="W4707" s="14"/>
      <c r="X4707" s="14"/>
      <c r="Y4707" s="14"/>
      <c r="Z4707" s="14"/>
      <c r="AA4707" s="14"/>
      <c r="AB4707" s="14"/>
      <c r="AC4707" s="14"/>
      <c r="AD4707" s="14"/>
      <c r="AE4707" s="14"/>
      <c r="AF4707" s="14"/>
      <c r="AG4707" s="14"/>
      <c r="AH4707" s="14"/>
      <c r="AI4707" s="14"/>
      <c r="AJ4707" s="14"/>
      <c r="AK4707" s="14"/>
      <c r="AL4707" s="14"/>
    </row>
    <row r="4708" spans="1:38">
      <c r="A4708" s="14"/>
      <c r="B4708" s="14"/>
      <c r="C4708" s="14"/>
      <c r="D4708" s="14"/>
      <c r="E4708" s="14"/>
      <c r="F4708" s="14"/>
      <c r="G4708" s="14"/>
      <c r="H4708" s="14"/>
      <c r="I4708" s="14"/>
      <c r="J4708" s="14"/>
      <c r="K4708" s="14"/>
      <c r="L4708" s="14"/>
      <c r="M4708" s="14"/>
      <c r="N4708" s="14"/>
      <c r="O4708" s="14"/>
      <c r="Q4708" s="14" t="str">
        <f>IF(moras!H4700="SI", moras!C4700, "")</f>
        <v/>
      </c>
      <c r="R4708" s="14">
        <f>IF(moras!H4700="NO", moras!C4700, "")</f>
        <v>540376</v>
      </c>
      <c r="S4708" s="14">
        <f t="shared" si="76"/>
        <v>-540376</v>
      </c>
      <c r="T4708" s="14"/>
      <c r="U4708" s="14"/>
      <c r="V4708" s="14"/>
      <c r="W4708" s="14"/>
      <c r="X4708" s="14"/>
      <c r="Y4708" s="14"/>
      <c r="Z4708" s="14"/>
      <c r="AA4708" s="14"/>
      <c r="AB4708" s="14"/>
      <c r="AC4708" s="14"/>
      <c r="AD4708" s="14"/>
      <c r="AE4708" s="14"/>
      <c r="AF4708" s="14"/>
      <c r="AG4708" s="14"/>
      <c r="AH4708" s="14"/>
      <c r="AI4708" s="14"/>
      <c r="AJ4708" s="14"/>
      <c r="AK4708" s="14"/>
      <c r="AL4708" s="14"/>
    </row>
    <row r="4709" spans="1:38">
      <c r="A4709" s="14"/>
      <c r="B4709" s="14"/>
      <c r="C4709" s="14"/>
      <c r="D4709" s="14"/>
      <c r="E4709" s="14"/>
      <c r="F4709" s="14"/>
      <c r="G4709" s="14"/>
      <c r="H4709" s="14"/>
      <c r="I4709" s="14"/>
      <c r="J4709" s="14"/>
      <c r="K4709" s="14"/>
      <c r="L4709" s="14"/>
      <c r="M4709" s="14"/>
      <c r="N4709" s="14"/>
      <c r="O4709" s="14"/>
      <c r="Q4709" s="14">
        <f>IF(moras!H4701="SI", moras!C4701, "")</f>
        <v>1040470</v>
      </c>
      <c r="R4709" s="14" t="str">
        <f>IF(moras!H4701="NO", moras!C4701, "")</f>
        <v/>
      </c>
      <c r="S4709" s="14" t="e">
        <f t="shared" si="76"/>
        <v>#VALUE!</v>
      </c>
      <c r="T4709" s="14"/>
      <c r="U4709" s="14"/>
      <c r="V4709" s="14"/>
      <c r="W4709" s="14"/>
      <c r="X4709" s="14"/>
      <c r="Y4709" s="14"/>
      <c r="Z4709" s="14"/>
      <c r="AA4709" s="14"/>
      <c r="AB4709" s="14"/>
      <c r="AC4709" s="14"/>
      <c r="AD4709" s="14"/>
      <c r="AE4709" s="14"/>
      <c r="AF4709" s="14"/>
      <c r="AG4709" s="14"/>
      <c r="AH4709" s="14"/>
      <c r="AI4709" s="14"/>
      <c r="AJ4709" s="14"/>
      <c r="AK4709" s="14"/>
      <c r="AL4709" s="14"/>
    </row>
    <row r="4710" spans="1:38">
      <c r="A4710" s="14"/>
      <c r="B4710" s="14"/>
      <c r="C4710" s="14"/>
      <c r="D4710" s="14"/>
      <c r="E4710" s="14"/>
      <c r="F4710" s="14"/>
      <c r="G4710" s="14"/>
      <c r="H4710" s="14"/>
      <c r="I4710" s="14"/>
      <c r="J4710" s="14"/>
      <c r="K4710" s="14"/>
      <c r="L4710" s="14"/>
      <c r="M4710" s="14"/>
      <c r="N4710" s="14"/>
      <c r="O4710" s="14"/>
      <c r="Q4710" s="14" t="str">
        <f>IF(moras!H4702="SI", moras!C4702, "")</f>
        <v/>
      </c>
      <c r="R4710" s="14">
        <f>IF(moras!H4702="NO", moras!C4702, "")</f>
        <v>297046</v>
      </c>
      <c r="S4710" s="14">
        <f t="shared" si="76"/>
        <v>-297046</v>
      </c>
      <c r="T4710" s="14"/>
      <c r="U4710" s="14"/>
      <c r="V4710" s="14"/>
      <c r="W4710" s="14"/>
      <c r="X4710" s="14"/>
      <c r="Y4710" s="14"/>
      <c r="Z4710" s="14"/>
      <c r="AA4710" s="14"/>
      <c r="AB4710" s="14"/>
      <c r="AC4710" s="14"/>
      <c r="AD4710" s="14"/>
      <c r="AE4710" s="14"/>
      <c r="AF4710" s="14"/>
      <c r="AG4710" s="14"/>
      <c r="AH4710" s="14"/>
      <c r="AI4710" s="14"/>
      <c r="AJ4710" s="14"/>
      <c r="AK4710" s="14"/>
      <c r="AL4710" s="14"/>
    </row>
    <row r="4711" spans="1:38">
      <c r="A4711" s="14"/>
      <c r="B4711" s="14"/>
      <c r="C4711" s="14"/>
      <c r="D4711" s="14"/>
      <c r="E4711" s="14"/>
      <c r="F4711" s="14"/>
      <c r="G4711" s="14"/>
      <c r="H4711" s="14"/>
      <c r="I4711" s="14"/>
      <c r="J4711" s="14"/>
      <c r="K4711" s="14"/>
      <c r="L4711" s="14"/>
      <c r="M4711" s="14"/>
      <c r="N4711" s="14"/>
      <c r="O4711" s="14"/>
      <c r="Q4711" s="14" t="str">
        <f>IF(moras!H4703="SI", moras!C4703, "")</f>
        <v/>
      </c>
      <c r="R4711" s="14">
        <f>IF(moras!H4703="NO", moras!C4703, "")</f>
        <v>500136.83</v>
      </c>
      <c r="S4711" s="14">
        <f t="shared" si="76"/>
        <v>-500136.83</v>
      </c>
      <c r="T4711" s="14"/>
      <c r="U4711" s="14"/>
      <c r="V4711" s="14"/>
      <c r="W4711" s="14"/>
      <c r="X4711" s="14"/>
      <c r="Y4711" s="14"/>
      <c r="Z4711" s="14"/>
      <c r="AA4711" s="14"/>
      <c r="AB4711" s="14"/>
      <c r="AC4711" s="14"/>
      <c r="AD4711" s="14"/>
      <c r="AE4711" s="14"/>
      <c r="AF4711" s="14"/>
      <c r="AG4711" s="14"/>
      <c r="AH4711" s="14"/>
      <c r="AI4711" s="14"/>
      <c r="AJ4711" s="14"/>
      <c r="AK4711" s="14"/>
      <c r="AL4711" s="14"/>
    </row>
    <row r="4712" spans="1:38">
      <c r="A4712" s="14"/>
      <c r="B4712" s="14"/>
      <c r="C4712" s="14"/>
      <c r="D4712" s="14"/>
      <c r="E4712" s="14"/>
      <c r="F4712" s="14"/>
      <c r="G4712" s="14"/>
      <c r="H4712" s="14"/>
      <c r="I4712" s="14"/>
      <c r="J4712" s="14"/>
      <c r="K4712" s="14"/>
      <c r="L4712" s="14"/>
      <c r="M4712" s="14"/>
      <c r="N4712" s="14"/>
      <c r="O4712" s="14"/>
      <c r="Q4712" s="14" t="str">
        <f>IF(moras!H4704="SI", moras!C4704, "")</f>
        <v/>
      </c>
      <c r="R4712" s="14">
        <f>IF(moras!H4704="NO", moras!C4704, "")</f>
        <v>353539</v>
      </c>
      <c r="S4712" s="14">
        <f t="shared" si="76"/>
        <v>-353539</v>
      </c>
      <c r="T4712" s="14"/>
      <c r="U4712" s="14"/>
      <c r="V4712" s="14"/>
      <c r="W4712" s="14"/>
      <c r="X4712" s="14"/>
      <c r="Y4712" s="14"/>
      <c r="Z4712" s="14"/>
      <c r="AA4712" s="14"/>
      <c r="AB4712" s="14"/>
      <c r="AC4712" s="14"/>
      <c r="AD4712" s="14"/>
      <c r="AE4712" s="14"/>
      <c r="AF4712" s="14"/>
      <c r="AG4712" s="14"/>
      <c r="AH4712" s="14"/>
      <c r="AI4712" s="14"/>
      <c r="AJ4712" s="14"/>
      <c r="AK4712" s="14"/>
      <c r="AL4712" s="14"/>
    </row>
    <row r="4713" spans="1:38">
      <c r="A4713" s="14"/>
      <c r="B4713" s="14"/>
      <c r="C4713" s="14"/>
      <c r="D4713" s="14"/>
      <c r="E4713" s="14"/>
      <c r="F4713" s="14"/>
      <c r="G4713" s="14"/>
      <c r="H4713" s="14"/>
      <c r="I4713" s="14"/>
      <c r="J4713" s="14"/>
      <c r="K4713" s="14"/>
      <c r="L4713" s="14"/>
      <c r="M4713" s="14"/>
      <c r="N4713" s="14"/>
      <c r="O4713" s="14"/>
      <c r="Q4713" s="14" t="str">
        <f>IF(moras!H4705="SI", moras!C4705, "")</f>
        <v/>
      </c>
      <c r="R4713" s="14">
        <f>IF(moras!H4705="NO", moras!C4705, "")</f>
        <v>450677.08</v>
      </c>
      <c r="S4713" s="14">
        <f t="shared" si="76"/>
        <v>-450677.08</v>
      </c>
      <c r="T4713" s="14"/>
      <c r="U4713" s="14"/>
      <c r="V4713" s="14"/>
      <c r="W4713" s="14"/>
      <c r="X4713" s="14"/>
      <c r="Y4713" s="14"/>
      <c r="Z4713" s="14"/>
      <c r="AA4713" s="14"/>
      <c r="AB4713" s="14"/>
      <c r="AC4713" s="14"/>
      <c r="AD4713" s="14"/>
      <c r="AE4713" s="14"/>
      <c r="AF4713" s="14"/>
      <c r="AG4713" s="14"/>
      <c r="AH4713" s="14"/>
      <c r="AI4713" s="14"/>
      <c r="AJ4713" s="14"/>
      <c r="AK4713" s="14"/>
      <c r="AL4713" s="14"/>
    </row>
    <row r="4714" spans="1:38">
      <c r="A4714" s="14"/>
      <c r="B4714" s="14"/>
      <c r="C4714" s="14"/>
      <c r="D4714" s="14"/>
      <c r="E4714" s="14"/>
      <c r="F4714" s="14"/>
      <c r="G4714" s="14"/>
      <c r="H4714" s="14"/>
      <c r="I4714" s="14"/>
      <c r="J4714" s="14"/>
      <c r="K4714" s="14"/>
      <c r="L4714" s="14"/>
      <c r="M4714" s="14"/>
      <c r="N4714" s="14"/>
      <c r="O4714" s="14"/>
      <c r="Q4714" s="14" t="str">
        <f>IF(moras!H4706="SI", moras!C4706, "")</f>
        <v/>
      </c>
      <c r="R4714" s="14">
        <f>IF(moras!H4706="NO", moras!C4706, "")</f>
        <v>65449</v>
      </c>
      <c r="S4714" s="14">
        <f t="shared" si="76"/>
        <v>-65449</v>
      </c>
      <c r="T4714" s="14"/>
      <c r="U4714" s="14"/>
      <c r="V4714" s="14"/>
      <c r="W4714" s="14"/>
      <c r="X4714" s="14"/>
      <c r="Y4714" s="14"/>
      <c r="Z4714" s="14"/>
      <c r="AA4714" s="14"/>
      <c r="AB4714" s="14"/>
      <c r="AC4714" s="14"/>
      <c r="AD4714" s="14"/>
      <c r="AE4714" s="14"/>
      <c r="AF4714" s="14"/>
      <c r="AG4714" s="14"/>
      <c r="AH4714" s="14"/>
      <c r="AI4714" s="14"/>
      <c r="AJ4714" s="14"/>
      <c r="AK4714" s="14"/>
      <c r="AL4714" s="14"/>
    </row>
    <row r="4715" spans="1:38">
      <c r="A4715" s="14"/>
      <c r="B4715" s="14"/>
      <c r="C4715" s="14"/>
      <c r="D4715" s="14"/>
      <c r="E4715" s="14"/>
      <c r="F4715" s="14"/>
      <c r="G4715" s="14"/>
      <c r="H4715" s="14"/>
      <c r="I4715" s="14"/>
      <c r="J4715" s="14"/>
      <c r="K4715" s="14"/>
      <c r="L4715" s="14"/>
      <c r="M4715" s="14"/>
      <c r="N4715" s="14"/>
      <c r="O4715" s="14"/>
      <c r="Q4715" s="14" t="str">
        <f>IF(moras!H4707="SI", moras!C4707, "")</f>
        <v/>
      </c>
      <c r="R4715" s="14">
        <f>IF(moras!H4707="NO", moras!C4707, "")</f>
        <v>505464</v>
      </c>
      <c r="S4715" s="14">
        <f t="shared" si="76"/>
        <v>-505464</v>
      </c>
      <c r="T4715" s="14"/>
      <c r="U4715" s="14"/>
      <c r="V4715" s="14"/>
      <c r="W4715" s="14"/>
      <c r="X4715" s="14"/>
      <c r="Y4715" s="14"/>
      <c r="Z4715" s="14"/>
      <c r="AA4715" s="14"/>
      <c r="AB4715" s="14"/>
      <c r="AC4715" s="14"/>
      <c r="AD4715" s="14"/>
      <c r="AE4715" s="14"/>
      <c r="AF4715" s="14"/>
      <c r="AG4715" s="14"/>
      <c r="AH4715" s="14"/>
      <c r="AI4715" s="14"/>
      <c r="AJ4715" s="14"/>
      <c r="AK4715" s="14"/>
      <c r="AL4715" s="14"/>
    </row>
    <row r="4716" spans="1:38">
      <c r="A4716" s="14"/>
      <c r="B4716" s="14"/>
      <c r="C4716" s="14"/>
      <c r="D4716" s="14"/>
      <c r="E4716" s="14"/>
      <c r="F4716" s="14"/>
      <c r="G4716" s="14"/>
      <c r="H4716" s="14"/>
      <c r="I4716" s="14"/>
      <c r="J4716" s="14"/>
      <c r="K4716" s="14"/>
      <c r="L4716" s="14"/>
      <c r="M4716" s="14"/>
      <c r="N4716" s="14"/>
      <c r="O4716" s="14"/>
      <c r="Q4716" s="14" t="str">
        <f>IF(moras!H4708="SI", moras!C4708, "")</f>
        <v/>
      </c>
      <c r="R4716" s="14">
        <f>IF(moras!H4708="NO", moras!C4708, "")</f>
        <v>1594555.67</v>
      </c>
      <c r="S4716" s="14">
        <f t="shared" si="76"/>
        <v>-1594555.67</v>
      </c>
      <c r="T4716" s="14"/>
      <c r="U4716" s="14"/>
      <c r="V4716" s="14"/>
      <c r="W4716" s="14"/>
      <c r="X4716" s="14"/>
      <c r="Y4716" s="14"/>
      <c r="Z4716" s="14"/>
      <c r="AA4716" s="14"/>
      <c r="AB4716" s="14"/>
      <c r="AC4716" s="14"/>
      <c r="AD4716" s="14"/>
      <c r="AE4716" s="14"/>
      <c r="AF4716" s="14"/>
      <c r="AG4716" s="14"/>
      <c r="AH4716" s="14"/>
      <c r="AI4716" s="14"/>
      <c r="AJ4716" s="14"/>
      <c r="AK4716" s="14"/>
      <c r="AL4716" s="14"/>
    </row>
    <row r="4717" spans="1:38">
      <c r="A4717" s="14"/>
      <c r="B4717" s="14"/>
      <c r="C4717" s="14"/>
      <c r="D4717" s="14"/>
      <c r="E4717" s="14"/>
      <c r="F4717" s="14"/>
      <c r="G4717" s="14"/>
      <c r="H4717" s="14"/>
      <c r="I4717" s="14"/>
      <c r="J4717" s="14"/>
      <c r="K4717" s="14"/>
      <c r="L4717" s="14"/>
      <c r="M4717" s="14"/>
      <c r="N4717" s="14"/>
      <c r="O4717" s="14"/>
      <c r="Q4717" s="14" t="str">
        <f>IF(moras!H4709="SI", moras!C4709, "")</f>
        <v/>
      </c>
      <c r="R4717" s="14">
        <f>IF(moras!H4709="NO", moras!C4709, "")</f>
        <v>359544.27</v>
      </c>
      <c r="S4717" s="14">
        <f t="shared" si="76"/>
        <v>-359544.27</v>
      </c>
      <c r="T4717" s="14"/>
      <c r="U4717" s="14"/>
      <c r="V4717" s="14"/>
      <c r="W4717" s="14"/>
      <c r="X4717" s="14"/>
      <c r="Y4717" s="14"/>
      <c r="Z4717" s="14"/>
      <c r="AA4717" s="14"/>
      <c r="AB4717" s="14"/>
      <c r="AC4717" s="14"/>
      <c r="AD4717" s="14"/>
      <c r="AE4717" s="14"/>
      <c r="AF4717" s="14"/>
      <c r="AG4717" s="14"/>
      <c r="AH4717" s="14"/>
      <c r="AI4717" s="14"/>
      <c r="AJ4717" s="14"/>
      <c r="AK4717" s="14"/>
      <c r="AL4717" s="14"/>
    </row>
    <row r="4718" spans="1:38">
      <c r="A4718" s="14"/>
      <c r="B4718" s="14"/>
      <c r="C4718" s="14"/>
      <c r="D4718" s="14"/>
      <c r="E4718" s="14"/>
      <c r="F4718" s="14"/>
      <c r="G4718" s="14"/>
      <c r="H4718" s="14"/>
      <c r="I4718" s="14"/>
      <c r="J4718" s="14"/>
      <c r="K4718" s="14"/>
      <c r="L4718" s="14"/>
      <c r="M4718" s="14"/>
      <c r="N4718" s="14"/>
      <c r="O4718" s="14"/>
      <c r="Q4718" s="14" t="str">
        <f>IF(moras!H4710="SI", moras!C4710, "")</f>
        <v/>
      </c>
      <c r="R4718" s="14">
        <f>IF(moras!H4710="NO", moras!C4710, "")</f>
        <v>550000</v>
      </c>
      <c r="S4718" s="14">
        <f t="shared" si="76"/>
        <v>-550000</v>
      </c>
      <c r="T4718" s="14"/>
      <c r="U4718" s="14"/>
      <c r="V4718" s="14"/>
      <c r="W4718" s="14"/>
      <c r="X4718" s="14"/>
      <c r="Y4718" s="14"/>
      <c r="Z4718" s="14"/>
      <c r="AA4718" s="14"/>
      <c r="AB4718" s="14"/>
      <c r="AC4718" s="14"/>
      <c r="AD4718" s="14"/>
      <c r="AE4718" s="14"/>
      <c r="AF4718" s="14"/>
      <c r="AG4718" s="14"/>
      <c r="AH4718" s="14"/>
      <c r="AI4718" s="14"/>
      <c r="AJ4718" s="14"/>
      <c r="AK4718" s="14"/>
      <c r="AL4718" s="14"/>
    </row>
    <row r="4719" spans="1:38">
      <c r="A4719" s="14"/>
      <c r="B4719" s="14"/>
      <c r="C4719" s="14"/>
      <c r="D4719" s="14"/>
      <c r="E4719" s="14"/>
      <c r="F4719" s="14"/>
      <c r="G4719" s="14"/>
      <c r="H4719" s="14"/>
      <c r="I4719" s="14"/>
      <c r="J4719" s="14"/>
      <c r="K4719" s="14"/>
      <c r="L4719" s="14"/>
      <c r="M4719" s="14"/>
      <c r="N4719" s="14"/>
      <c r="O4719" s="14"/>
      <c r="Q4719" s="14" t="str">
        <f>IF(moras!H4711="SI", moras!C4711, "")</f>
        <v/>
      </c>
      <c r="R4719" s="14">
        <f>IF(moras!H4711="NO", moras!C4711, "")</f>
        <v>1482404.13</v>
      </c>
      <c r="S4719" s="14">
        <f t="shared" si="76"/>
        <v>-1482404.13</v>
      </c>
      <c r="T4719" s="14"/>
      <c r="U4719" s="14"/>
      <c r="V4719" s="14"/>
      <c r="W4719" s="14"/>
      <c r="X4719" s="14"/>
      <c r="Y4719" s="14"/>
      <c r="Z4719" s="14"/>
      <c r="AA4719" s="14"/>
      <c r="AB4719" s="14"/>
      <c r="AC4719" s="14"/>
      <c r="AD4719" s="14"/>
      <c r="AE4719" s="14"/>
      <c r="AF4719" s="14"/>
      <c r="AG4719" s="14"/>
      <c r="AH4719" s="14"/>
      <c r="AI4719" s="14"/>
      <c r="AJ4719" s="14"/>
      <c r="AK4719" s="14"/>
      <c r="AL4719" s="14"/>
    </row>
    <row r="4720" spans="1:38">
      <c r="A4720" s="14"/>
      <c r="B4720" s="14"/>
      <c r="C4720" s="14"/>
      <c r="D4720" s="14"/>
      <c r="E4720" s="14"/>
      <c r="F4720" s="14"/>
      <c r="G4720" s="14"/>
      <c r="H4720" s="14"/>
      <c r="I4720" s="14"/>
      <c r="J4720" s="14"/>
      <c r="K4720" s="14"/>
      <c r="L4720" s="14"/>
      <c r="M4720" s="14"/>
      <c r="N4720" s="14"/>
      <c r="O4720" s="14"/>
      <c r="Q4720" s="14" t="str">
        <f>IF(moras!H4712="SI", moras!C4712, "")</f>
        <v/>
      </c>
      <c r="R4720" s="14">
        <f>IF(moras!H4712="NO", moras!C4712, "")</f>
        <v>562232.44999999995</v>
      </c>
      <c r="S4720" s="14">
        <f t="shared" si="76"/>
        <v>-562232.44999999995</v>
      </c>
      <c r="T4720" s="14"/>
      <c r="U4720" s="14"/>
      <c r="V4720" s="14"/>
      <c r="W4720" s="14"/>
      <c r="X4720" s="14"/>
      <c r="Y4720" s="14"/>
      <c r="Z4720" s="14"/>
      <c r="AA4720" s="14"/>
      <c r="AB4720" s="14"/>
      <c r="AC4720" s="14"/>
      <c r="AD4720" s="14"/>
      <c r="AE4720" s="14"/>
      <c r="AF4720" s="14"/>
      <c r="AG4720" s="14"/>
      <c r="AH4720" s="14"/>
      <c r="AI4720" s="14"/>
      <c r="AJ4720" s="14"/>
      <c r="AK4720" s="14"/>
      <c r="AL4720" s="14"/>
    </row>
    <row r="4721" spans="1:38">
      <c r="A4721" s="14"/>
      <c r="B4721" s="14"/>
      <c r="C4721" s="14"/>
      <c r="D4721" s="14"/>
      <c r="E4721" s="14"/>
      <c r="F4721" s="14"/>
      <c r="G4721" s="14"/>
      <c r="H4721" s="14"/>
      <c r="I4721" s="14"/>
      <c r="J4721" s="14"/>
      <c r="K4721" s="14"/>
      <c r="L4721" s="14"/>
      <c r="M4721" s="14"/>
      <c r="N4721" s="14"/>
      <c r="O4721" s="14"/>
      <c r="Q4721" s="14" t="str">
        <f>IF(moras!H4713="SI", moras!C4713, "")</f>
        <v/>
      </c>
      <c r="R4721" s="14">
        <f>IF(moras!H4713="NO", moras!C4713, "")</f>
        <v>160481</v>
      </c>
      <c r="S4721" s="14">
        <f t="shared" si="76"/>
        <v>-160481</v>
      </c>
      <c r="T4721" s="14"/>
      <c r="U4721" s="14"/>
      <c r="V4721" s="14"/>
      <c r="W4721" s="14"/>
      <c r="X4721" s="14"/>
      <c r="Y4721" s="14"/>
      <c r="Z4721" s="14"/>
      <c r="AA4721" s="14"/>
      <c r="AB4721" s="14"/>
      <c r="AC4721" s="14"/>
      <c r="AD4721" s="14"/>
      <c r="AE4721" s="14"/>
      <c r="AF4721" s="14"/>
      <c r="AG4721" s="14"/>
      <c r="AH4721" s="14"/>
      <c r="AI4721" s="14"/>
      <c r="AJ4721" s="14"/>
      <c r="AK4721" s="14"/>
      <c r="AL4721" s="14"/>
    </row>
    <row r="4722" spans="1:38">
      <c r="A4722" s="14"/>
      <c r="B4722" s="14"/>
      <c r="C4722" s="14"/>
      <c r="D4722" s="14"/>
      <c r="E4722" s="14"/>
      <c r="F4722" s="14"/>
      <c r="G4722" s="14"/>
      <c r="H4722" s="14"/>
      <c r="I4722" s="14"/>
      <c r="J4722" s="14"/>
      <c r="K4722" s="14"/>
      <c r="L4722" s="14"/>
      <c r="M4722" s="14"/>
      <c r="N4722" s="14"/>
      <c r="O4722" s="14"/>
      <c r="Q4722" s="14" t="str">
        <f>IF(moras!H4714="SI", moras!C4714, "")</f>
        <v/>
      </c>
      <c r="R4722" s="14">
        <f>IF(moras!H4714="NO", moras!C4714, "")</f>
        <v>239681</v>
      </c>
      <c r="S4722" s="14">
        <f t="shared" si="76"/>
        <v>-239681</v>
      </c>
      <c r="T4722" s="14"/>
      <c r="U4722" s="14"/>
      <c r="V4722" s="14"/>
      <c r="W4722" s="14"/>
      <c r="X4722" s="14"/>
      <c r="Y4722" s="14"/>
      <c r="Z4722" s="14"/>
      <c r="AA4722" s="14"/>
      <c r="AB4722" s="14"/>
      <c r="AC4722" s="14"/>
      <c r="AD4722" s="14"/>
      <c r="AE4722" s="14"/>
      <c r="AF4722" s="14"/>
      <c r="AG4722" s="14"/>
      <c r="AH4722" s="14"/>
      <c r="AI4722" s="14"/>
      <c r="AJ4722" s="14"/>
      <c r="AK4722" s="14"/>
      <c r="AL4722" s="14"/>
    </row>
    <row r="4723" spans="1:38">
      <c r="A4723" s="14"/>
      <c r="B4723" s="14"/>
      <c r="C4723" s="14"/>
      <c r="D4723" s="14"/>
      <c r="E4723" s="14"/>
      <c r="F4723" s="14"/>
      <c r="G4723" s="14"/>
      <c r="H4723" s="14"/>
      <c r="I4723" s="14"/>
      <c r="J4723" s="14"/>
      <c r="K4723" s="14"/>
      <c r="L4723" s="14"/>
      <c r="M4723" s="14"/>
      <c r="N4723" s="14"/>
      <c r="O4723" s="14"/>
      <c r="Q4723" s="14" t="str">
        <f>IF(moras!H4715="SI", moras!C4715, "")</f>
        <v/>
      </c>
      <c r="R4723" s="14">
        <f>IF(moras!H4715="NO", moras!C4715, "")</f>
        <v>331398</v>
      </c>
      <c r="S4723" s="14">
        <f t="shared" si="76"/>
        <v>-331398</v>
      </c>
      <c r="T4723" s="14"/>
      <c r="U4723" s="14"/>
      <c r="V4723" s="14"/>
      <c r="W4723" s="14"/>
      <c r="X4723" s="14"/>
      <c r="Y4723" s="14"/>
      <c r="Z4723" s="14"/>
      <c r="AA4723" s="14"/>
      <c r="AB4723" s="14"/>
      <c r="AC4723" s="14"/>
      <c r="AD4723" s="14"/>
      <c r="AE4723" s="14"/>
      <c r="AF4723" s="14"/>
      <c r="AG4723" s="14"/>
      <c r="AH4723" s="14"/>
      <c r="AI4723" s="14"/>
      <c r="AJ4723" s="14"/>
      <c r="AK4723" s="14"/>
      <c r="AL4723" s="14"/>
    </row>
    <row r="4724" spans="1:38">
      <c r="A4724" s="14"/>
      <c r="B4724" s="14"/>
      <c r="C4724" s="14"/>
      <c r="D4724" s="14"/>
      <c r="E4724" s="14"/>
      <c r="F4724" s="14"/>
      <c r="G4724" s="14"/>
      <c r="H4724" s="14"/>
      <c r="I4724" s="14"/>
      <c r="J4724" s="14"/>
      <c r="K4724" s="14"/>
      <c r="L4724" s="14"/>
      <c r="M4724" s="14"/>
      <c r="N4724" s="14"/>
      <c r="O4724" s="14"/>
      <c r="Q4724" s="14" t="str">
        <f>IF(moras!H4716="SI", moras!C4716, "")</f>
        <v/>
      </c>
      <c r="R4724" s="14">
        <f>IF(moras!H4716="NO", moras!C4716, "")</f>
        <v>426396.51</v>
      </c>
      <c r="S4724" s="14">
        <f t="shared" si="76"/>
        <v>-426396.51</v>
      </c>
      <c r="T4724" s="14"/>
      <c r="U4724" s="14"/>
      <c r="V4724" s="14"/>
      <c r="W4724" s="14"/>
      <c r="X4724" s="14"/>
      <c r="Y4724" s="14"/>
      <c r="Z4724" s="14"/>
      <c r="AA4724" s="14"/>
      <c r="AB4724" s="14"/>
      <c r="AC4724" s="14"/>
      <c r="AD4724" s="14"/>
      <c r="AE4724" s="14"/>
      <c r="AF4724" s="14"/>
      <c r="AG4724" s="14"/>
      <c r="AH4724" s="14"/>
      <c r="AI4724" s="14"/>
      <c r="AJ4724" s="14"/>
      <c r="AK4724" s="14"/>
      <c r="AL4724" s="14"/>
    </row>
    <row r="4725" spans="1:38">
      <c r="A4725" s="14"/>
      <c r="B4725" s="14"/>
      <c r="C4725" s="14"/>
      <c r="D4725" s="14"/>
      <c r="E4725" s="14"/>
      <c r="F4725" s="14"/>
      <c r="G4725" s="14"/>
      <c r="H4725" s="14"/>
      <c r="I4725" s="14"/>
      <c r="J4725" s="14"/>
      <c r="K4725" s="14"/>
      <c r="L4725" s="14"/>
      <c r="M4725" s="14"/>
      <c r="N4725" s="14"/>
      <c r="O4725" s="14"/>
      <c r="Q4725" s="14" t="str">
        <f>IF(moras!H4717="SI", moras!C4717, "")</f>
        <v/>
      </c>
      <c r="R4725" s="14">
        <f>IF(moras!H4717="NO", moras!C4717, "")</f>
        <v>297046</v>
      </c>
      <c r="S4725" s="14">
        <f t="shared" si="76"/>
        <v>-297046</v>
      </c>
      <c r="T4725" s="14"/>
      <c r="U4725" s="14"/>
      <c r="V4725" s="14"/>
      <c r="W4725" s="14"/>
      <c r="X4725" s="14"/>
      <c r="Y4725" s="14"/>
      <c r="Z4725" s="14"/>
      <c r="AA4725" s="14"/>
      <c r="AB4725" s="14"/>
      <c r="AC4725" s="14"/>
      <c r="AD4725" s="14"/>
      <c r="AE4725" s="14"/>
      <c r="AF4725" s="14"/>
      <c r="AG4725" s="14"/>
      <c r="AH4725" s="14"/>
      <c r="AI4725" s="14"/>
      <c r="AJ4725" s="14"/>
      <c r="AK4725" s="14"/>
      <c r="AL4725" s="14"/>
    </row>
    <row r="4726" spans="1:38">
      <c r="A4726" s="14"/>
      <c r="B4726" s="14"/>
      <c r="C4726" s="14"/>
      <c r="D4726" s="14"/>
      <c r="E4726" s="14"/>
      <c r="F4726" s="14"/>
      <c r="G4726" s="14"/>
      <c r="H4726" s="14"/>
      <c r="I4726" s="14"/>
      <c r="J4726" s="14"/>
      <c r="K4726" s="14"/>
      <c r="L4726" s="14"/>
      <c r="M4726" s="14"/>
      <c r="N4726" s="14"/>
      <c r="O4726" s="14"/>
      <c r="Q4726" s="14" t="str">
        <f>IF(moras!H4718="SI", moras!C4718, "")</f>
        <v/>
      </c>
      <c r="R4726" s="14">
        <f>IF(moras!H4718="NO", moras!C4718, "")</f>
        <v>807660.97</v>
      </c>
      <c r="S4726" s="14">
        <f t="shared" si="76"/>
        <v>-807660.97</v>
      </c>
      <c r="T4726" s="14"/>
      <c r="U4726" s="14"/>
      <c r="V4726" s="14"/>
      <c r="W4726" s="14"/>
      <c r="X4726" s="14"/>
      <c r="Y4726" s="14"/>
      <c r="Z4726" s="14"/>
      <c r="AA4726" s="14"/>
      <c r="AB4726" s="14"/>
      <c r="AC4726" s="14"/>
      <c r="AD4726" s="14"/>
      <c r="AE4726" s="14"/>
      <c r="AF4726" s="14"/>
      <c r="AG4726" s="14"/>
      <c r="AH4726" s="14"/>
      <c r="AI4726" s="14"/>
      <c r="AJ4726" s="14"/>
      <c r="AK4726" s="14"/>
      <c r="AL4726" s="14"/>
    </row>
    <row r="4727" spans="1:38">
      <c r="A4727" s="14"/>
      <c r="B4727" s="14"/>
      <c r="C4727" s="14"/>
      <c r="D4727" s="14"/>
      <c r="E4727" s="14"/>
      <c r="F4727" s="14"/>
      <c r="G4727" s="14"/>
      <c r="H4727" s="14"/>
      <c r="I4727" s="14"/>
      <c r="J4727" s="14"/>
      <c r="K4727" s="14"/>
      <c r="L4727" s="14"/>
      <c r="M4727" s="14"/>
      <c r="N4727" s="14"/>
      <c r="O4727" s="14"/>
      <c r="Q4727" s="14" t="str">
        <f>IF(moras!H4719="SI", moras!C4719, "")</f>
        <v/>
      </c>
      <c r="R4727" s="14">
        <f>IF(moras!H4719="NO", moras!C4719, "")</f>
        <v>346508.45</v>
      </c>
      <c r="S4727" s="14">
        <f t="shared" si="76"/>
        <v>-346508.45</v>
      </c>
      <c r="T4727" s="14"/>
      <c r="U4727" s="14"/>
      <c r="V4727" s="14"/>
      <c r="W4727" s="14"/>
      <c r="X4727" s="14"/>
      <c r="Y4727" s="14"/>
      <c r="Z4727" s="14"/>
      <c r="AA4727" s="14"/>
      <c r="AB4727" s="14"/>
      <c r="AC4727" s="14"/>
      <c r="AD4727" s="14"/>
      <c r="AE4727" s="14"/>
      <c r="AF4727" s="14"/>
      <c r="AG4727" s="14"/>
      <c r="AH4727" s="14"/>
      <c r="AI4727" s="14"/>
      <c r="AJ4727" s="14"/>
      <c r="AK4727" s="14"/>
      <c r="AL4727" s="14"/>
    </row>
    <row r="4728" spans="1:38">
      <c r="A4728" s="14"/>
      <c r="B4728" s="14"/>
      <c r="C4728" s="14"/>
      <c r="D4728" s="14"/>
      <c r="E4728" s="14"/>
      <c r="F4728" s="14"/>
      <c r="G4728" s="14"/>
      <c r="H4728" s="14"/>
      <c r="I4728" s="14"/>
      <c r="J4728" s="14"/>
      <c r="K4728" s="14"/>
      <c r="L4728" s="14"/>
      <c r="M4728" s="14"/>
      <c r="N4728" s="14"/>
      <c r="O4728" s="14"/>
      <c r="Q4728" s="14" t="str">
        <f>IF(moras!H4720="SI", moras!C4720, "")</f>
        <v/>
      </c>
      <c r="R4728" s="14">
        <f>IF(moras!H4720="NO", moras!C4720, "")</f>
        <v>578500</v>
      </c>
      <c r="S4728" s="14">
        <f t="shared" si="76"/>
        <v>-578500</v>
      </c>
      <c r="T4728" s="14"/>
      <c r="U4728" s="14"/>
      <c r="V4728" s="14"/>
      <c r="W4728" s="14"/>
      <c r="X4728" s="14"/>
      <c r="Y4728" s="14"/>
      <c r="Z4728" s="14"/>
      <c r="AA4728" s="14"/>
      <c r="AB4728" s="14"/>
      <c r="AC4728" s="14"/>
      <c r="AD4728" s="14"/>
      <c r="AE4728" s="14"/>
      <c r="AF4728" s="14"/>
      <c r="AG4728" s="14"/>
      <c r="AH4728" s="14"/>
      <c r="AI4728" s="14"/>
      <c r="AJ4728" s="14"/>
      <c r="AK4728" s="14"/>
      <c r="AL4728" s="14"/>
    </row>
    <row r="4729" spans="1:38">
      <c r="A4729" s="14"/>
      <c r="B4729" s="14"/>
      <c r="C4729" s="14"/>
      <c r="D4729" s="14"/>
      <c r="E4729" s="14"/>
      <c r="F4729" s="14"/>
      <c r="G4729" s="14"/>
      <c r="H4729" s="14"/>
      <c r="I4729" s="14"/>
      <c r="J4729" s="14"/>
      <c r="K4729" s="14"/>
      <c r="L4729" s="14"/>
      <c r="M4729" s="14"/>
      <c r="N4729" s="14"/>
      <c r="O4729" s="14"/>
      <c r="Q4729" s="14" t="str">
        <f>IF(moras!H4721="SI", moras!C4721, "")</f>
        <v/>
      </c>
      <c r="R4729" s="14">
        <f>IF(moras!H4721="NO", moras!C4721, "")</f>
        <v>278030</v>
      </c>
      <c r="S4729" s="14">
        <f t="shared" si="76"/>
        <v>-278030</v>
      </c>
      <c r="T4729" s="14"/>
      <c r="U4729" s="14"/>
      <c r="V4729" s="14"/>
      <c r="W4729" s="14"/>
      <c r="X4729" s="14"/>
      <c r="Y4729" s="14"/>
      <c r="Z4729" s="14"/>
      <c r="AA4729" s="14"/>
      <c r="AB4729" s="14"/>
      <c r="AC4729" s="14"/>
      <c r="AD4729" s="14"/>
      <c r="AE4729" s="14"/>
      <c r="AF4729" s="14"/>
      <c r="AG4729" s="14"/>
      <c r="AH4729" s="14"/>
      <c r="AI4729" s="14"/>
      <c r="AJ4729" s="14"/>
      <c r="AK4729" s="14"/>
      <c r="AL4729" s="14"/>
    </row>
    <row r="4730" spans="1:38">
      <c r="A4730" s="14"/>
      <c r="B4730" s="14"/>
      <c r="C4730" s="14"/>
      <c r="D4730" s="14"/>
      <c r="E4730" s="14"/>
      <c r="F4730" s="14"/>
      <c r="G4730" s="14"/>
      <c r="H4730" s="14"/>
      <c r="I4730" s="14"/>
      <c r="J4730" s="14"/>
      <c r="K4730" s="14"/>
      <c r="L4730" s="14"/>
      <c r="M4730" s="14"/>
      <c r="N4730" s="14"/>
      <c r="O4730" s="14"/>
      <c r="Q4730" s="14" t="str">
        <f>IF(moras!H4722="SI", moras!C4722, "")</f>
        <v/>
      </c>
      <c r="R4730" s="14">
        <f>IF(moras!H4722="NO", moras!C4722, "")</f>
        <v>439367.6</v>
      </c>
      <c r="S4730" s="14">
        <f t="shared" si="76"/>
        <v>-439367.6</v>
      </c>
      <c r="T4730" s="14"/>
      <c r="U4730" s="14"/>
      <c r="V4730" s="14"/>
      <c r="W4730" s="14"/>
      <c r="X4730" s="14"/>
      <c r="Y4730" s="14"/>
      <c r="Z4730" s="14"/>
      <c r="AA4730" s="14"/>
      <c r="AB4730" s="14"/>
      <c r="AC4730" s="14"/>
      <c r="AD4730" s="14"/>
      <c r="AE4730" s="14"/>
      <c r="AF4730" s="14"/>
      <c r="AG4730" s="14"/>
      <c r="AH4730" s="14"/>
      <c r="AI4730" s="14"/>
      <c r="AJ4730" s="14"/>
      <c r="AK4730" s="14"/>
      <c r="AL4730" s="14"/>
    </row>
    <row r="4731" spans="1:38">
      <c r="A4731" s="14"/>
      <c r="B4731" s="14"/>
      <c r="C4731" s="14"/>
      <c r="D4731" s="14"/>
      <c r="E4731" s="14"/>
      <c r="F4731" s="14"/>
      <c r="G4731" s="14"/>
      <c r="H4731" s="14"/>
      <c r="I4731" s="14"/>
      <c r="J4731" s="14"/>
      <c r="K4731" s="14"/>
      <c r="L4731" s="14"/>
      <c r="M4731" s="14"/>
      <c r="N4731" s="14"/>
      <c r="O4731" s="14"/>
      <c r="Q4731" s="14" t="str">
        <f>IF(moras!H4723="SI", moras!C4723, "")</f>
        <v/>
      </c>
      <c r="R4731" s="14">
        <f>IF(moras!H4723="NO", moras!C4723, "")</f>
        <v>297046</v>
      </c>
      <c r="S4731" s="14">
        <f t="shared" si="76"/>
        <v>-297046</v>
      </c>
      <c r="T4731" s="14"/>
      <c r="U4731" s="14"/>
      <c r="V4731" s="14"/>
      <c r="W4731" s="14"/>
      <c r="X4731" s="14"/>
      <c r="Y4731" s="14"/>
      <c r="Z4731" s="14"/>
      <c r="AA4731" s="14"/>
      <c r="AB4731" s="14"/>
      <c r="AC4731" s="14"/>
      <c r="AD4731" s="14"/>
      <c r="AE4731" s="14"/>
      <c r="AF4731" s="14"/>
      <c r="AG4731" s="14"/>
      <c r="AH4731" s="14"/>
      <c r="AI4731" s="14"/>
      <c r="AJ4731" s="14"/>
      <c r="AK4731" s="14"/>
      <c r="AL4731" s="14"/>
    </row>
    <row r="4732" spans="1:38">
      <c r="A4732" s="14"/>
      <c r="B4732" s="14"/>
      <c r="C4732" s="14"/>
      <c r="D4732" s="14"/>
      <c r="E4732" s="14"/>
      <c r="F4732" s="14"/>
      <c r="G4732" s="14"/>
      <c r="H4732" s="14"/>
      <c r="I4732" s="14"/>
      <c r="J4732" s="14"/>
      <c r="K4732" s="14"/>
      <c r="L4732" s="14"/>
      <c r="M4732" s="14"/>
      <c r="N4732" s="14"/>
      <c r="O4732" s="14"/>
      <c r="Q4732" s="14" t="str">
        <f>IF(moras!H4724="SI", moras!C4724, "")</f>
        <v/>
      </c>
      <c r="R4732" s="14">
        <f>IF(moras!H4724="NO", moras!C4724, "")</f>
        <v>744485.75</v>
      </c>
      <c r="S4732" s="14">
        <f t="shared" si="76"/>
        <v>-744485.75</v>
      </c>
      <c r="T4732" s="14"/>
      <c r="U4732" s="14"/>
      <c r="V4732" s="14"/>
      <c r="W4732" s="14"/>
      <c r="X4732" s="14"/>
      <c r="Y4732" s="14"/>
      <c r="Z4732" s="14"/>
      <c r="AA4732" s="14"/>
      <c r="AB4732" s="14"/>
      <c r="AC4732" s="14"/>
      <c r="AD4732" s="14"/>
      <c r="AE4732" s="14"/>
      <c r="AF4732" s="14"/>
      <c r="AG4732" s="14"/>
      <c r="AH4732" s="14"/>
      <c r="AI4732" s="14"/>
      <c r="AJ4732" s="14"/>
      <c r="AK4732" s="14"/>
      <c r="AL4732" s="14"/>
    </row>
    <row r="4733" spans="1:38">
      <c r="A4733" s="14"/>
      <c r="B4733" s="14"/>
      <c r="C4733" s="14"/>
      <c r="D4733" s="14"/>
      <c r="E4733" s="14"/>
      <c r="F4733" s="14"/>
      <c r="G4733" s="14"/>
      <c r="H4733" s="14"/>
      <c r="I4733" s="14"/>
      <c r="J4733" s="14"/>
      <c r="K4733" s="14"/>
      <c r="L4733" s="14"/>
      <c r="M4733" s="14"/>
      <c r="N4733" s="14"/>
      <c r="O4733" s="14"/>
      <c r="Q4733" s="14" t="str">
        <f>IF(moras!H4725="SI", moras!C4725, "")</f>
        <v/>
      </c>
      <c r="R4733" s="14">
        <f>IF(moras!H4725="NO", moras!C4725, "")</f>
        <v>587429</v>
      </c>
      <c r="S4733" s="14">
        <f t="shared" si="76"/>
        <v>-587429</v>
      </c>
      <c r="T4733" s="14"/>
      <c r="U4733" s="14"/>
      <c r="V4733" s="14"/>
      <c r="W4733" s="14"/>
      <c r="X4733" s="14"/>
      <c r="Y4733" s="14"/>
      <c r="Z4733" s="14"/>
      <c r="AA4733" s="14"/>
      <c r="AB4733" s="14"/>
      <c r="AC4733" s="14"/>
      <c r="AD4733" s="14"/>
      <c r="AE4733" s="14"/>
      <c r="AF4733" s="14"/>
      <c r="AG4733" s="14"/>
      <c r="AH4733" s="14"/>
      <c r="AI4733" s="14"/>
      <c r="AJ4733" s="14"/>
      <c r="AK4733" s="14"/>
      <c r="AL4733" s="14"/>
    </row>
    <row r="4734" spans="1:38">
      <c r="A4734" s="14"/>
      <c r="B4734" s="14"/>
      <c r="C4734" s="14"/>
      <c r="D4734" s="14"/>
      <c r="E4734" s="14"/>
      <c r="F4734" s="14"/>
      <c r="G4734" s="14"/>
      <c r="H4734" s="14"/>
      <c r="I4734" s="14"/>
      <c r="J4734" s="14"/>
      <c r="K4734" s="14"/>
      <c r="L4734" s="14"/>
      <c r="M4734" s="14"/>
      <c r="N4734" s="14"/>
      <c r="O4734" s="14"/>
      <c r="Q4734" s="14" t="str">
        <f>IF(moras!H4726="SI", moras!C4726, "")</f>
        <v/>
      </c>
      <c r="R4734" s="14">
        <f>IF(moras!H4726="NO", moras!C4726, "")</f>
        <v>297045</v>
      </c>
      <c r="S4734" s="14">
        <f t="shared" si="76"/>
        <v>-297045</v>
      </c>
      <c r="T4734" s="14"/>
      <c r="U4734" s="14"/>
      <c r="V4734" s="14"/>
      <c r="W4734" s="14"/>
      <c r="X4734" s="14"/>
      <c r="Y4734" s="14"/>
      <c r="Z4734" s="14"/>
      <c r="AA4734" s="14"/>
      <c r="AB4734" s="14"/>
      <c r="AC4734" s="14"/>
      <c r="AD4734" s="14"/>
      <c r="AE4734" s="14"/>
      <c r="AF4734" s="14"/>
      <c r="AG4734" s="14"/>
      <c r="AH4734" s="14"/>
      <c r="AI4734" s="14"/>
      <c r="AJ4734" s="14"/>
      <c r="AK4734" s="14"/>
      <c r="AL4734" s="14"/>
    </row>
    <row r="4735" spans="1:38">
      <c r="A4735" s="14"/>
      <c r="B4735" s="14"/>
      <c r="C4735" s="14"/>
      <c r="D4735" s="14"/>
      <c r="E4735" s="14"/>
      <c r="F4735" s="14"/>
      <c r="G4735" s="14"/>
      <c r="H4735" s="14"/>
      <c r="I4735" s="14"/>
      <c r="J4735" s="14"/>
      <c r="K4735" s="14"/>
      <c r="L4735" s="14"/>
      <c r="M4735" s="14"/>
      <c r="N4735" s="14"/>
      <c r="O4735" s="14"/>
      <c r="Q4735" s="14" t="str">
        <f>IF(moras!H4727="SI", moras!C4727, "")</f>
        <v/>
      </c>
      <c r="R4735" s="14">
        <f>IF(moras!H4727="NO", moras!C4727, "")</f>
        <v>600000</v>
      </c>
      <c r="S4735" s="14">
        <f t="shared" si="76"/>
        <v>-600000</v>
      </c>
      <c r="T4735" s="14"/>
      <c r="U4735" s="14"/>
      <c r="V4735" s="14"/>
      <c r="W4735" s="14"/>
      <c r="X4735" s="14"/>
      <c r="Y4735" s="14"/>
      <c r="Z4735" s="14"/>
      <c r="AA4735" s="14"/>
      <c r="AB4735" s="14"/>
      <c r="AC4735" s="14"/>
      <c r="AD4735" s="14"/>
      <c r="AE4735" s="14"/>
      <c r="AF4735" s="14"/>
      <c r="AG4735" s="14"/>
      <c r="AH4735" s="14"/>
      <c r="AI4735" s="14"/>
      <c r="AJ4735" s="14"/>
      <c r="AK4735" s="14"/>
      <c r="AL4735" s="14"/>
    </row>
    <row r="4736" spans="1:38">
      <c r="A4736" s="14"/>
      <c r="B4736" s="14"/>
      <c r="C4736" s="14"/>
      <c r="D4736" s="14"/>
      <c r="E4736" s="14"/>
      <c r="F4736" s="14"/>
      <c r="G4736" s="14"/>
      <c r="H4736" s="14"/>
      <c r="I4736" s="14"/>
      <c r="J4736" s="14"/>
      <c r="K4736" s="14"/>
      <c r="L4736" s="14"/>
      <c r="M4736" s="14"/>
      <c r="N4736" s="14"/>
      <c r="O4736" s="14"/>
      <c r="Q4736" s="14">
        <f>IF(moras!H4728="SI", moras!C4728, "")</f>
        <v>471303</v>
      </c>
      <c r="R4736" s="14" t="str">
        <f>IF(moras!H4728="NO", moras!C4728, "")</f>
        <v/>
      </c>
      <c r="S4736" s="14" t="e">
        <f t="shared" si="76"/>
        <v>#VALUE!</v>
      </c>
      <c r="T4736" s="14"/>
      <c r="U4736" s="14"/>
      <c r="V4736" s="14"/>
      <c r="W4736" s="14"/>
      <c r="X4736" s="14"/>
      <c r="Y4736" s="14"/>
      <c r="Z4736" s="14"/>
      <c r="AA4736" s="14"/>
      <c r="AB4736" s="14"/>
      <c r="AC4736" s="14"/>
      <c r="AD4736" s="14"/>
      <c r="AE4736" s="14"/>
      <c r="AF4736" s="14"/>
      <c r="AG4736" s="14"/>
      <c r="AH4736" s="14"/>
      <c r="AI4736" s="14"/>
      <c r="AJ4736" s="14"/>
      <c r="AK4736" s="14"/>
      <c r="AL4736" s="14"/>
    </row>
    <row r="4737" spans="1:38">
      <c r="A4737" s="14"/>
      <c r="B4737" s="14"/>
      <c r="C4737" s="14"/>
      <c r="D4737" s="14"/>
      <c r="E4737" s="14"/>
      <c r="F4737" s="14"/>
      <c r="G4737" s="14"/>
      <c r="H4737" s="14"/>
      <c r="I4737" s="14"/>
      <c r="J4737" s="14"/>
      <c r="K4737" s="14"/>
      <c r="L4737" s="14"/>
      <c r="M4737" s="14"/>
      <c r="N4737" s="14"/>
      <c r="O4737" s="14"/>
      <c r="Q4737" s="14" t="str">
        <f>IF(moras!H4729="SI", moras!C4729, "")</f>
        <v/>
      </c>
      <c r="R4737" s="14">
        <f>IF(moras!H4729="NO", moras!C4729, "")</f>
        <v>584267</v>
      </c>
      <c r="S4737" s="14">
        <f t="shared" si="76"/>
        <v>-584267</v>
      </c>
      <c r="T4737" s="14"/>
      <c r="U4737" s="14"/>
      <c r="V4737" s="14"/>
      <c r="W4737" s="14"/>
      <c r="X4737" s="14"/>
      <c r="Y4737" s="14"/>
      <c r="Z4737" s="14"/>
      <c r="AA4737" s="14"/>
      <c r="AB4737" s="14"/>
      <c r="AC4737" s="14"/>
      <c r="AD4737" s="14"/>
      <c r="AE4737" s="14"/>
      <c r="AF4737" s="14"/>
      <c r="AG4737" s="14"/>
      <c r="AH4737" s="14"/>
      <c r="AI4737" s="14"/>
      <c r="AJ4737" s="14"/>
      <c r="AK4737" s="14"/>
      <c r="AL4737" s="14"/>
    </row>
    <row r="4738" spans="1:38">
      <c r="A4738" s="14"/>
      <c r="B4738" s="14"/>
      <c r="C4738" s="14"/>
      <c r="D4738" s="14"/>
      <c r="E4738" s="14"/>
      <c r="F4738" s="14"/>
      <c r="G4738" s="14"/>
      <c r="H4738" s="14"/>
      <c r="I4738" s="14"/>
      <c r="J4738" s="14"/>
      <c r="K4738" s="14"/>
      <c r="L4738" s="14"/>
      <c r="M4738" s="14"/>
      <c r="N4738" s="14"/>
      <c r="O4738" s="14"/>
      <c r="Q4738" s="14" t="str">
        <f>IF(moras!H4730="SI", moras!C4730, "")</f>
        <v/>
      </c>
      <c r="R4738" s="14">
        <f>IF(moras!H4730="NO", moras!C4730, "")</f>
        <v>455696</v>
      </c>
      <c r="S4738" s="14">
        <f t="shared" si="76"/>
        <v>-455696</v>
      </c>
      <c r="T4738" s="14"/>
      <c r="U4738" s="14"/>
      <c r="V4738" s="14"/>
      <c r="W4738" s="14"/>
      <c r="X4738" s="14"/>
      <c r="Y4738" s="14"/>
      <c r="Z4738" s="14"/>
      <c r="AA4738" s="14"/>
      <c r="AB4738" s="14"/>
      <c r="AC4738" s="14"/>
      <c r="AD4738" s="14"/>
      <c r="AE4738" s="14"/>
      <c r="AF4738" s="14"/>
      <c r="AG4738" s="14"/>
      <c r="AH4738" s="14"/>
      <c r="AI4738" s="14"/>
      <c r="AJ4738" s="14"/>
      <c r="AK4738" s="14"/>
      <c r="AL4738" s="14"/>
    </row>
    <row r="4739" spans="1:38">
      <c r="A4739" s="14"/>
      <c r="B4739" s="14"/>
      <c r="C4739" s="14"/>
      <c r="D4739" s="14"/>
      <c r="E4739" s="14"/>
      <c r="F4739" s="14"/>
      <c r="G4739" s="14"/>
      <c r="H4739" s="14"/>
      <c r="I4739" s="14"/>
      <c r="J4739" s="14"/>
      <c r="K4739" s="14"/>
      <c r="L4739" s="14"/>
      <c r="M4739" s="14"/>
      <c r="N4739" s="14"/>
      <c r="O4739" s="14"/>
      <c r="Q4739" s="14" t="str">
        <f>IF(moras!H4731="SI", moras!C4731, "")</f>
        <v/>
      </c>
      <c r="R4739" s="14">
        <f>IF(moras!H4731="NO", moras!C4731, "")</f>
        <v>508567.57</v>
      </c>
      <c r="S4739" s="14">
        <f t="shared" si="76"/>
        <v>-508567.57</v>
      </c>
      <c r="T4739" s="14"/>
      <c r="U4739" s="14"/>
      <c r="V4739" s="14"/>
      <c r="W4739" s="14"/>
      <c r="X4739" s="14"/>
      <c r="Y4739" s="14"/>
      <c r="Z4739" s="14"/>
      <c r="AA4739" s="14"/>
      <c r="AB4739" s="14"/>
      <c r="AC4739" s="14"/>
      <c r="AD4739" s="14"/>
      <c r="AE4739" s="14"/>
      <c r="AF4739" s="14"/>
      <c r="AG4739" s="14"/>
      <c r="AH4739" s="14"/>
      <c r="AI4739" s="14"/>
      <c r="AJ4739" s="14"/>
      <c r="AK4739" s="14"/>
      <c r="AL4739" s="14"/>
    </row>
    <row r="4740" spans="1:38">
      <c r="A4740" s="14"/>
      <c r="B4740" s="14"/>
      <c r="C4740" s="14"/>
      <c r="D4740" s="14"/>
      <c r="E4740" s="14"/>
      <c r="F4740" s="14"/>
      <c r="G4740" s="14"/>
      <c r="H4740" s="14"/>
      <c r="I4740" s="14"/>
      <c r="J4740" s="14"/>
      <c r="K4740" s="14"/>
      <c r="L4740" s="14"/>
      <c r="M4740" s="14"/>
      <c r="N4740" s="14"/>
      <c r="O4740" s="14"/>
      <c r="Q4740" s="14" t="str">
        <f>IF(moras!H4732="SI", moras!C4732, "")</f>
        <v/>
      </c>
      <c r="R4740" s="14">
        <f>IF(moras!H4732="NO", moras!C4732, "")</f>
        <v>780062.6</v>
      </c>
      <c r="S4740" s="14">
        <f t="shared" si="76"/>
        <v>-780062.6</v>
      </c>
      <c r="T4740" s="14"/>
      <c r="U4740" s="14"/>
      <c r="V4740" s="14"/>
      <c r="W4740" s="14"/>
      <c r="X4740" s="14"/>
      <c r="Y4740" s="14"/>
      <c r="Z4740" s="14"/>
      <c r="AA4740" s="14"/>
      <c r="AB4740" s="14"/>
      <c r="AC4740" s="14"/>
      <c r="AD4740" s="14"/>
      <c r="AE4740" s="14"/>
      <c r="AF4740" s="14"/>
      <c r="AG4740" s="14"/>
      <c r="AH4740" s="14"/>
      <c r="AI4740" s="14"/>
      <c r="AJ4740" s="14"/>
      <c r="AK4740" s="14"/>
      <c r="AL4740" s="14"/>
    </row>
    <row r="4741" spans="1:38">
      <c r="A4741" s="14"/>
      <c r="B4741" s="14"/>
      <c r="C4741" s="14"/>
      <c r="D4741" s="14"/>
      <c r="E4741" s="14"/>
      <c r="F4741" s="14"/>
      <c r="G4741" s="14"/>
      <c r="H4741" s="14"/>
      <c r="I4741" s="14"/>
      <c r="J4741" s="14"/>
      <c r="K4741" s="14"/>
      <c r="L4741" s="14"/>
      <c r="M4741" s="14"/>
      <c r="N4741" s="14"/>
      <c r="O4741" s="14"/>
      <c r="Q4741" s="14" t="str">
        <f>IF(moras!H4733="SI", moras!C4733, "")</f>
        <v/>
      </c>
      <c r="R4741" s="14">
        <f>IF(moras!H4733="NO", moras!C4733, "")</f>
        <v>299152</v>
      </c>
      <c r="S4741" s="14">
        <f t="shared" si="76"/>
        <v>-299152</v>
      </c>
      <c r="T4741" s="14"/>
      <c r="U4741" s="14"/>
      <c r="V4741" s="14"/>
      <c r="W4741" s="14"/>
      <c r="X4741" s="14"/>
      <c r="Y4741" s="14"/>
      <c r="Z4741" s="14"/>
      <c r="AA4741" s="14"/>
      <c r="AB4741" s="14"/>
      <c r="AC4741" s="14"/>
      <c r="AD4741" s="14"/>
      <c r="AE4741" s="14"/>
      <c r="AF4741" s="14"/>
      <c r="AG4741" s="14"/>
      <c r="AH4741" s="14"/>
      <c r="AI4741" s="14"/>
      <c r="AJ4741" s="14"/>
      <c r="AK4741" s="14"/>
      <c r="AL4741" s="14"/>
    </row>
    <row r="4742" spans="1:38">
      <c r="A4742" s="14"/>
      <c r="B4742" s="14"/>
      <c r="C4742" s="14"/>
      <c r="D4742" s="14"/>
      <c r="E4742" s="14"/>
      <c r="F4742" s="14"/>
      <c r="G4742" s="14"/>
      <c r="H4742" s="14"/>
      <c r="I4742" s="14"/>
      <c r="J4742" s="14"/>
      <c r="K4742" s="14"/>
      <c r="L4742" s="14"/>
      <c r="M4742" s="14"/>
      <c r="N4742" s="14"/>
      <c r="O4742" s="14"/>
      <c r="Q4742" s="14" t="str">
        <f>IF(moras!H4734="SI", moras!C4734, "")</f>
        <v/>
      </c>
      <c r="R4742" s="14">
        <f>IF(moras!H4734="NO", moras!C4734, "")</f>
        <v>83752.679999999993</v>
      </c>
      <c r="S4742" s="14">
        <f t="shared" si="76"/>
        <v>-83752.679999999993</v>
      </c>
      <c r="T4742" s="14"/>
      <c r="U4742" s="14"/>
      <c r="V4742" s="14"/>
      <c r="W4742" s="14"/>
      <c r="X4742" s="14"/>
      <c r="Y4742" s="14"/>
      <c r="Z4742" s="14"/>
      <c r="AA4742" s="14"/>
      <c r="AB4742" s="14"/>
      <c r="AC4742" s="14"/>
      <c r="AD4742" s="14"/>
      <c r="AE4742" s="14"/>
      <c r="AF4742" s="14"/>
      <c r="AG4742" s="14"/>
      <c r="AH4742" s="14"/>
      <c r="AI4742" s="14"/>
      <c r="AJ4742" s="14"/>
      <c r="AK4742" s="14"/>
      <c r="AL4742" s="14"/>
    </row>
    <row r="4743" spans="1:38">
      <c r="A4743" s="14"/>
      <c r="B4743" s="14"/>
      <c r="C4743" s="14"/>
      <c r="D4743" s="14"/>
      <c r="E4743" s="14"/>
      <c r="F4743" s="14"/>
      <c r="G4743" s="14"/>
      <c r="H4743" s="14"/>
      <c r="I4743" s="14"/>
      <c r="J4743" s="14"/>
      <c r="K4743" s="14"/>
      <c r="L4743" s="14"/>
      <c r="M4743" s="14"/>
      <c r="N4743" s="14"/>
      <c r="O4743" s="14"/>
      <c r="Q4743" s="14" t="str">
        <f>IF(moras!H4735="SI", moras!C4735, "")</f>
        <v/>
      </c>
      <c r="R4743" s="14">
        <f>IF(moras!H4735="NO", moras!C4735, "")</f>
        <v>566297</v>
      </c>
      <c r="S4743" s="14">
        <f t="shared" si="76"/>
        <v>-566297</v>
      </c>
      <c r="T4743" s="14"/>
      <c r="U4743" s="14"/>
      <c r="V4743" s="14"/>
      <c r="W4743" s="14"/>
      <c r="X4743" s="14"/>
      <c r="Y4743" s="14"/>
      <c r="Z4743" s="14"/>
      <c r="AA4743" s="14"/>
      <c r="AB4743" s="14"/>
      <c r="AC4743" s="14"/>
      <c r="AD4743" s="14"/>
      <c r="AE4743" s="14"/>
      <c r="AF4743" s="14"/>
      <c r="AG4743" s="14"/>
      <c r="AH4743" s="14"/>
      <c r="AI4743" s="14"/>
      <c r="AJ4743" s="14"/>
      <c r="AK4743" s="14"/>
      <c r="AL4743" s="14"/>
    </row>
    <row r="4744" spans="1:38">
      <c r="A4744" s="14"/>
      <c r="B4744" s="14"/>
      <c r="C4744" s="14"/>
      <c r="D4744" s="14"/>
      <c r="E4744" s="14"/>
      <c r="F4744" s="14"/>
      <c r="G4744" s="14"/>
      <c r="H4744" s="14"/>
      <c r="I4744" s="14"/>
      <c r="J4744" s="14"/>
      <c r="K4744" s="14"/>
      <c r="L4744" s="14"/>
      <c r="M4744" s="14"/>
      <c r="N4744" s="14"/>
      <c r="O4744" s="14"/>
      <c r="Q4744" s="14" t="str">
        <f>IF(moras!H4736="SI", moras!C4736, "")</f>
        <v/>
      </c>
      <c r="R4744" s="14">
        <f>IF(moras!H4736="NO", moras!C4736, "")</f>
        <v>515703.75</v>
      </c>
      <c r="S4744" s="14">
        <f t="shared" si="76"/>
        <v>-515703.75</v>
      </c>
      <c r="T4744" s="14"/>
      <c r="U4744" s="14"/>
      <c r="V4744" s="14"/>
      <c r="W4744" s="14"/>
      <c r="X4744" s="14"/>
      <c r="Y4744" s="14"/>
      <c r="Z4744" s="14"/>
      <c r="AA4744" s="14"/>
      <c r="AB4744" s="14"/>
      <c r="AC4744" s="14"/>
      <c r="AD4744" s="14"/>
      <c r="AE4744" s="14"/>
      <c r="AF4744" s="14"/>
      <c r="AG4744" s="14"/>
      <c r="AH4744" s="14"/>
      <c r="AI4744" s="14"/>
      <c r="AJ4744" s="14"/>
      <c r="AK4744" s="14"/>
      <c r="AL4744" s="14"/>
    </row>
    <row r="4745" spans="1:38">
      <c r="A4745" s="14"/>
      <c r="B4745" s="14"/>
      <c r="C4745" s="14"/>
      <c r="D4745" s="14"/>
      <c r="E4745" s="14"/>
      <c r="F4745" s="14"/>
      <c r="G4745" s="14"/>
      <c r="H4745" s="14"/>
      <c r="I4745" s="14"/>
      <c r="J4745" s="14"/>
      <c r="K4745" s="14"/>
      <c r="L4745" s="14"/>
      <c r="M4745" s="14"/>
      <c r="N4745" s="14"/>
      <c r="O4745" s="14"/>
      <c r="Q4745" s="14" t="str">
        <f>IF(moras!H4737="SI", moras!C4737, "")</f>
        <v/>
      </c>
      <c r="R4745" s="14">
        <f>IF(moras!H4737="NO", moras!C4737, "")</f>
        <v>666888.57999999996</v>
      </c>
      <c r="S4745" s="14">
        <f t="shared" si="76"/>
        <v>-666888.57999999996</v>
      </c>
      <c r="T4745" s="14"/>
      <c r="U4745" s="14"/>
      <c r="V4745" s="14"/>
      <c r="W4745" s="14"/>
      <c r="X4745" s="14"/>
      <c r="Y4745" s="14"/>
      <c r="Z4745" s="14"/>
      <c r="AA4745" s="14"/>
      <c r="AB4745" s="14"/>
      <c r="AC4745" s="14"/>
      <c r="AD4745" s="14"/>
      <c r="AE4745" s="14"/>
      <c r="AF4745" s="14"/>
      <c r="AG4745" s="14"/>
      <c r="AH4745" s="14"/>
      <c r="AI4745" s="14"/>
      <c r="AJ4745" s="14"/>
      <c r="AK4745" s="14"/>
      <c r="AL4745" s="14"/>
    </row>
    <row r="4746" spans="1:38">
      <c r="A4746" s="14"/>
      <c r="B4746" s="14"/>
      <c r="C4746" s="14"/>
      <c r="D4746" s="14"/>
      <c r="E4746" s="14"/>
      <c r="F4746" s="14"/>
      <c r="G4746" s="14"/>
      <c r="H4746" s="14"/>
      <c r="I4746" s="14"/>
      <c r="J4746" s="14"/>
      <c r="K4746" s="14"/>
      <c r="L4746" s="14"/>
      <c r="M4746" s="14"/>
      <c r="N4746" s="14"/>
      <c r="O4746" s="14"/>
      <c r="Q4746" s="14" t="str">
        <f>IF(moras!H4738="SI", moras!C4738, "")</f>
        <v/>
      </c>
      <c r="R4746" s="14">
        <f>IF(moras!H4738="NO", moras!C4738, "")</f>
        <v>597692</v>
      </c>
      <c r="S4746" s="14">
        <f t="shared" si="76"/>
        <v>-597692</v>
      </c>
      <c r="T4746" s="14"/>
      <c r="U4746" s="14"/>
      <c r="V4746" s="14"/>
      <c r="W4746" s="14"/>
      <c r="X4746" s="14"/>
      <c r="Y4746" s="14"/>
      <c r="Z4746" s="14"/>
      <c r="AA4746" s="14"/>
      <c r="AB4746" s="14"/>
      <c r="AC4746" s="14"/>
      <c r="AD4746" s="14"/>
      <c r="AE4746" s="14"/>
      <c r="AF4746" s="14"/>
      <c r="AG4746" s="14"/>
      <c r="AH4746" s="14"/>
      <c r="AI4746" s="14"/>
      <c r="AJ4746" s="14"/>
      <c r="AK4746" s="14"/>
      <c r="AL4746" s="14"/>
    </row>
    <row r="4747" spans="1:38">
      <c r="A4747" s="14"/>
      <c r="B4747" s="14"/>
      <c r="C4747" s="14"/>
      <c r="D4747" s="14"/>
      <c r="E4747" s="14"/>
      <c r="F4747" s="14"/>
      <c r="G4747" s="14"/>
      <c r="H4747" s="14"/>
      <c r="I4747" s="14"/>
      <c r="J4747" s="14"/>
      <c r="K4747" s="14"/>
      <c r="L4747" s="14"/>
      <c r="M4747" s="14"/>
      <c r="N4747" s="14"/>
      <c r="O4747" s="14"/>
      <c r="Q4747" s="14" t="str">
        <f>IF(moras!H4739="SI", moras!C4739, "")</f>
        <v/>
      </c>
      <c r="R4747" s="14">
        <f>IF(moras!H4739="NO", moras!C4739, "")</f>
        <v>377274.53</v>
      </c>
      <c r="S4747" s="14">
        <f t="shared" ref="S4747:S4810" si="77">-R4747</f>
        <v>-377274.53</v>
      </c>
      <c r="T4747" s="14"/>
      <c r="U4747" s="14"/>
      <c r="V4747" s="14"/>
      <c r="W4747" s="14"/>
      <c r="X4747" s="14"/>
      <c r="Y4747" s="14"/>
      <c r="Z4747" s="14"/>
      <c r="AA4747" s="14"/>
      <c r="AB4747" s="14"/>
      <c r="AC4747" s="14"/>
      <c r="AD4747" s="14"/>
      <c r="AE4747" s="14"/>
      <c r="AF4747" s="14"/>
      <c r="AG4747" s="14"/>
      <c r="AH4747" s="14"/>
      <c r="AI4747" s="14"/>
      <c r="AJ4747" s="14"/>
      <c r="AK4747" s="14"/>
      <c r="AL4747" s="14"/>
    </row>
    <row r="4748" spans="1:38">
      <c r="A4748" s="14"/>
      <c r="B4748" s="14"/>
      <c r="C4748" s="14"/>
      <c r="D4748" s="14"/>
      <c r="E4748" s="14"/>
      <c r="F4748" s="14"/>
      <c r="G4748" s="14"/>
      <c r="H4748" s="14"/>
      <c r="I4748" s="14"/>
      <c r="J4748" s="14"/>
      <c r="K4748" s="14"/>
      <c r="L4748" s="14"/>
      <c r="M4748" s="14"/>
      <c r="N4748" s="14"/>
      <c r="O4748" s="14"/>
      <c r="Q4748" s="14" t="str">
        <f>IF(moras!H4740="SI", moras!C4740, "")</f>
        <v/>
      </c>
      <c r="R4748" s="14">
        <f>IF(moras!H4740="NO", moras!C4740, "")</f>
        <v>426954</v>
      </c>
      <c r="S4748" s="14">
        <f t="shared" si="77"/>
        <v>-426954</v>
      </c>
      <c r="T4748" s="14"/>
      <c r="U4748" s="14"/>
      <c r="V4748" s="14"/>
      <c r="W4748" s="14"/>
      <c r="X4748" s="14"/>
      <c r="Y4748" s="14"/>
      <c r="Z4748" s="14"/>
      <c r="AA4748" s="14"/>
      <c r="AB4748" s="14"/>
      <c r="AC4748" s="14"/>
      <c r="AD4748" s="14"/>
      <c r="AE4748" s="14"/>
      <c r="AF4748" s="14"/>
      <c r="AG4748" s="14"/>
      <c r="AH4748" s="14"/>
      <c r="AI4748" s="14"/>
      <c r="AJ4748" s="14"/>
      <c r="AK4748" s="14"/>
      <c r="AL4748" s="14"/>
    </row>
    <row r="4749" spans="1:38">
      <c r="A4749" s="14"/>
      <c r="B4749" s="14"/>
      <c r="C4749" s="14"/>
      <c r="D4749" s="14"/>
      <c r="E4749" s="14"/>
      <c r="F4749" s="14"/>
      <c r="G4749" s="14"/>
      <c r="H4749" s="14"/>
      <c r="I4749" s="14"/>
      <c r="J4749" s="14"/>
      <c r="K4749" s="14"/>
      <c r="L4749" s="14"/>
      <c r="M4749" s="14"/>
      <c r="N4749" s="14"/>
      <c r="O4749" s="14"/>
      <c r="Q4749" s="14" t="str">
        <f>IF(moras!H4741="SI", moras!C4741, "")</f>
        <v/>
      </c>
      <c r="R4749" s="14">
        <f>IF(moras!H4741="NO", moras!C4741, "")</f>
        <v>406273.76</v>
      </c>
      <c r="S4749" s="14">
        <f t="shared" si="77"/>
        <v>-406273.76</v>
      </c>
      <c r="T4749" s="14"/>
      <c r="U4749" s="14"/>
      <c r="V4749" s="14"/>
      <c r="W4749" s="14"/>
      <c r="X4749" s="14"/>
      <c r="Y4749" s="14"/>
      <c r="Z4749" s="14"/>
      <c r="AA4749" s="14"/>
      <c r="AB4749" s="14"/>
      <c r="AC4749" s="14"/>
      <c r="AD4749" s="14"/>
      <c r="AE4749" s="14"/>
      <c r="AF4749" s="14"/>
      <c r="AG4749" s="14"/>
      <c r="AH4749" s="14"/>
      <c r="AI4749" s="14"/>
      <c r="AJ4749" s="14"/>
      <c r="AK4749" s="14"/>
      <c r="AL4749" s="14"/>
    </row>
    <row r="4750" spans="1:38">
      <c r="A4750" s="14"/>
      <c r="B4750" s="14"/>
      <c r="C4750" s="14"/>
      <c r="D4750" s="14"/>
      <c r="E4750" s="14"/>
      <c r="F4750" s="14"/>
      <c r="G4750" s="14"/>
      <c r="H4750" s="14"/>
      <c r="I4750" s="14"/>
      <c r="J4750" s="14"/>
      <c r="K4750" s="14"/>
      <c r="L4750" s="14"/>
      <c r="M4750" s="14"/>
      <c r="N4750" s="14"/>
      <c r="O4750" s="14"/>
      <c r="Q4750" s="14" t="str">
        <f>IF(moras!H4742="SI", moras!C4742, "")</f>
        <v/>
      </c>
      <c r="R4750" s="14">
        <f>IF(moras!H4742="NO", moras!C4742, "")</f>
        <v>278030</v>
      </c>
      <c r="S4750" s="14">
        <f t="shared" si="77"/>
        <v>-278030</v>
      </c>
      <c r="T4750" s="14"/>
      <c r="U4750" s="14"/>
      <c r="V4750" s="14"/>
      <c r="W4750" s="14"/>
      <c r="X4750" s="14"/>
      <c r="Y4750" s="14"/>
      <c r="Z4750" s="14"/>
      <c r="AA4750" s="14"/>
      <c r="AB4750" s="14"/>
      <c r="AC4750" s="14"/>
      <c r="AD4750" s="14"/>
      <c r="AE4750" s="14"/>
      <c r="AF4750" s="14"/>
      <c r="AG4750" s="14"/>
      <c r="AH4750" s="14"/>
      <c r="AI4750" s="14"/>
      <c r="AJ4750" s="14"/>
      <c r="AK4750" s="14"/>
      <c r="AL4750" s="14"/>
    </row>
    <row r="4751" spans="1:38">
      <c r="A4751" s="14"/>
      <c r="B4751" s="14"/>
      <c r="C4751" s="14"/>
      <c r="D4751" s="14"/>
      <c r="E4751" s="14"/>
      <c r="F4751" s="14"/>
      <c r="G4751" s="14"/>
      <c r="H4751" s="14"/>
      <c r="I4751" s="14"/>
      <c r="J4751" s="14"/>
      <c r="K4751" s="14"/>
      <c r="L4751" s="14"/>
      <c r="M4751" s="14"/>
      <c r="N4751" s="14"/>
      <c r="O4751" s="14"/>
      <c r="Q4751" s="14" t="str">
        <f>IF(moras!H4743="SI", moras!C4743, "")</f>
        <v/>
      </c>
      <c r="R4751" s="14">
        <f>IF(moras!H4743="NO", moras!C4743, "")</f>
        <v>478916.7</v>
      </c>
      <c r="S4751" s="14">
        <f t="shared" si="77"/>
        <v>-478916.7</v>
      </c>
      <c r="T4751" s="14"/>
      <c r="U4751" s="14"/>
      <c r="V4751" s="14"/>
      <c r="W4751" s="14"/>
      <c r="X4751" s="14"/>
      <c r="Y4751" s="14"/>
      <c r="Z4751" s="14"/>
      <c r="AA4751" s="14"/>
      <c r="AB4751" s="14"/>
      <c r="AC4751" s="14"/>
      <c r="AD4751" s="14"/>
      <c r="AE4751" s="14"/>
      <c r="AF4751" s="14"/>
      <c r="AG4751" s="14"/>
      <c r="AH4751" s="14"/>
      <c r="AI4751" s="14"/>
      <c r="AJ4751" s="14"/>
      <c r="AK4751" s="14"/>
      <c r="AL4751" s="14"/>
    </row>
    <row r="4752" spans="1:38">
      <c r="A4752" s="14"/>
      <c r="B4752" s="14"/>
      <c r="C4752" s="14"/>
      <c r="D4752" s="14"/>
      <c r="E4752" s="14"/>
      <c r="F4752" s="14"/>
      <c r="G4752" s="14"/>
      <c r="H4752" s="14"/>
      <c r="I4752" s="14"/>
      <c r="J4752" s="14"/>
      <c r="K4752" s="14"/>
      <c r="L4752" s="14"/>
      <c r="M4752" s="14"/>
      <c r="N4752" s="14"/>
      <c r="O4752" s="14"/>
      <c r="Q4752" s="14" t="str">
        <f>IF(moras!H4744="SI", moras!C4744, "")</f>
        <v/>
      </c>
      <c r="R4752" s="14">
        <f>IF(moras!H4744="NO", moras!C4744, "")</f>
        <v>713217</v>
      </c>
      <c r="S4752" s="14">
        <f t="shared" si="77"/>
        <v>-713217</v>
      </c>
      <c r="T4752" s="14"/>
      <c r="U4752" s="14"/>
      <c r="V4752" s="14"/>
      <c r="W4752" s="14"/>
      <c r="X4752" s="14"/>
      <c r="Y4752" s="14"/>
      <c r="Z4752" s="14"/>
      <c r="AA4752" s="14"/>
      <c r="AB4752" s="14"/>
      <c r="AC4752" s="14"/>
      <c r="AD4752" s="14"/>
      <c r="AE4752" s="14"/>
      <c r="AF4752" s="14"/>
      <c r="AG4752" s="14"/>
      <c r="AH4752" s="14"/>
      <c r="AI4752" s="14"/>
      <c r="AJ4752" s="14"/>
      <c r="AK4752" s="14"/>
      <c r="AL4752" s="14"/>
    </row>
    <row r="4753" spans="1:38">
      <c r="A4753" s="14"/>
      <c r="B4753" s="14"/>
      <c r="C4753" s="14"/>
      <c r="D4753" s="14"/>
      <c r="E4753" s="14"/>
      <c r="F4753" s="14"/>
      <c r="G4753" s="14"/>
      <c r="H4753" s="14"/>
      <c r="I4753" s="14"/>
      <c r="J4753" s="14"/>
      <c r="K4753" s="14"/>
      <c r="L4753" s="14"/>
      <c r="M4753" s="14"/>
      <c r="N4753" s="14"/>
      <c r="O4753" s="14"/>
      <c r="Q4753" s="14">
        <f>IF(moras!H4745="SI", moras!C4745, "")</f>
        <v>380000</v>
      </c>
      <c r="R4753" s="14" t="str">
        <f>IF(moras!H4745="NO", moras!C4745, "")</f>
        <v/>
      </c>
      <c r="S4753" s="14" t="e">
        <f t="shared" si="77"/>
        <v>#VALUE!</v>
      </c>
      <c r="T4753" s="14"/>
      <c r="U4753" s="14"/>
      <c r="V4753" s="14"/>
      <c r="W4753" s="14"/>
      <c r="X4753" s="14"/>
      <c r="Y4753" s="14"/>
      <c r="Z4753" s="14"/>
      <c r="AA4753" s="14"/>
      <c r="AB4753" s="14"/>
      <c r="AC4753" s="14"/>
      <c r="AD4753" s="14"/>
      <c r="AE4753" s="14"/>
      <c r="AF4753" s="14"/>
      <c r="AG4753" s="14"/>
      <c r="AH4753" s="14"/>
      <c r="AI4753" s="14"/>
      <c r="AJ4753" s="14"/>
      <c r="AK4753" s="14"/>
      <c r="AL4753" s="14"/>
    </row>
    <row r="4754" spans="1:38">
      <c r="A4754" s="14"/>
      <c r="B4754" s="14"/>
      <c r="C4754" s="14"/>
      <c r="D4754" s="14"/>
      <c r="E4754" s="14"/>
      <c r="F4754" s="14"/>
      <c r="G4754" s="14"/>
      <c r="H4754" s="14"/>
      <c r="I4754" s="14"/>
      <c r="J4754" s="14"/>
      <c r="K4754" s="14"/>
      <c r="L4754" s="14"/>
      <c r="M4754" s="14"/>
      <c r="N4754" s="14"/>
      <c r="O4754" s="14"/>
      <c r="Q4754" s="14" t="str">
        <f>IF(moras!H4746="SI", moras!C4746, "")</f>
        <v/>
      </c>
      <c r="R4754" s="14">
        <f>IF(moras!H4746="NO", moras!C4746, "")</f>
        <v>371789</v>
      </c>
      <c r="S4754" s="14">
        <f t="shared" si="77"/>
        <v>-371789</v>
      </c>
      <c r="T4754" s="14"/>
      <c r="U4754" s="14"/>
      <c r="V4754" s="14"/>
      <c r="W4754" s="14"/>
      <c r="X4754" s="14"/>
      <c r="Y4754" s="14"/>
      <c r="Z4754" s="14"/>
      <c r="AA4754" s="14"/>
      <c r="AB4754" s="14"/>
      <c r="AC4754" s="14"/>
      <c r="AD4754" s="14"/>
      <c r="AE4754" s="14"/>
      <c r="AF4754" s="14"/>
      <c r="AG4754" s="14"/>
      <c r="AH4754" s="14"/>
      <c r="AI4754" s="14"/>
      <c r="AJ4754" s="14"/>
      <c r="AK4754" s="14"/>
      <c r="AL4754" s="14"/>
    </row>
    <row r="4755" spans="1:38">
      <c r="A4755" s="14"/>
      <c r="B4755" s="14"/>
      <c r="C4755" s="14"/>
      <c r="D4755" s="14"/>
      <c r="E4755" s="14"/>
      <c r="F4755" s="14"/>
      <c r="G4755" s="14"/>
      <c r="H4755" s="14"/>
      <c r="I4755" s="14"/>
      <c r="J4755" s="14"/>
      <c r="K4755" s="14"/>
      <c r="L4755" s="14"/>
      <c r="M4755" s="14"/>
      <c r="N4755" s="14"/>
      <c r="O4755" s="14"/>
      <c r="Q4755" s="14" t="str">
        <f>IF(moras!H4747="SI", moras!C4747, "")</f>
        <v/>
      </c>
      <c r="R4755" s="14">
        <f>IF(moras!H4747="NO", moras!C4747, "")</f>
        <v>409656.48</v>
      </c>
      <c r="S4755" s="14">
        <f t="shared" si="77"/>
        <v>-409656.48</v>
      </c>
      <c r="T4755" s="14"/>
      <c r="U4755" s="14"/>
      <c r="V4755" s="14"/>
      <c r="W4755" s="14"/>
      <c r="X4755" s="14"/>
      <c r="Y4755" s="14"/>
      <c r="Z4755" s="14"/>
      <c r="AA4755" s="14"/>
      <c r="AB4755" s="14"/>
      <c r="AC4755" s="14"/>
      <c r="AD4755" s="14"/>
      <c r="AE4755" s="14"/>
      <c r="AF4755" s="14"/>
      <c r="AG4755" s="14"/>
      <c r="AH4755" s="14"/>
      <c r="AI4755" s="14"/>
      <c r="AJ4755" s="14"/>
      <c r="AK4755" s="14"/>
      <c r="AL4755" s="14"/>
    </row>
    <row r="4756" spans="1:38">
      <c r="A4756" s="14"/>
      <c r="B4756" s="14"/>
      <c r="C4756" s="14"/>
      <c r="D4756" s="14"/>
      <c r="E4756" s="14"/>
      <c r="F4756" s="14"/>
      <c r="G4756" s="14"/>
      <c r="H4756" s="14"/>
      <c r="I4756" s="14"/>
      <c r="J4756" s="14"/>
      <c r="K4756" s="14"/>
      <c r="L4756" s="14"/>
      <c r="M4756" s="14"/>
      <c r="N4756" s="14"/>
      <c r="O4756" s="14"/>
      <c r="Q4756" s="14" t="str">
        <f>IF(moras!H4748="SI", moras!C4748, "")</f>
        <v/>
      </c>
      <c r="R4756" s="14">
        <f>IF(moras!H4748="NO", moras!C4748, "")</f>
        <v>297045</v>
      </c>
      <c r="S4756" s="14">
        <f t="shared" si="77"/>
        <v>-297045</v>
      </c>
      <c r="T4756" s="14"/>
      <c r="U4756" s="14"/>
      <c r="V4756" s="14"/>
      <c r="W4756" s="14"/>
      <c r="X4756" s="14"/>
      <c r="Y4756" s="14"/>
      <c r="Z4756" s="14"/>
      <c r="AA4756" s="14"/>
      <c r="AB4756" s="14"/>
      <c r="AC4756" s="14"/>
      <c r="AD4756" s="14"/>
      <c r="AE4756" s="14"/>
      <c r="AF4756" s="14"/>
      <c r="AG4756" s="14"/>
      <c r="AH4756" s="14"/>
      <c r="AI4756" s="14"/>
      <c r="AJ4756" s="14"/>
      <c r="AK4756" s="14"/>
      <c r="AL4756" s="14"/>
    </row>
    <row r="4757" spans="1:38">
      <c r="A4757" s="14"/>
      <c r="B4757" s="14"/>
      <c r="C4757" s="14"/>
      <c r="D4757" s="14"/>
      <c r="E4757" s="14"/>
      <c r="F4757" s="14"/>
      <c r="G4757" s="14"/>
      <c r="H4757" s="14"/>
      <c r="I4757" s="14"/>
      <c r="J4757" s="14"/>
      <c r="K4757" s="14"/>
      <c r="L4757" s="14"/>
      <c r="M4757" s="14"/>
      <c r="N4757" s="14"/>
      <c r="O4757" s="14"/>
      <c r="Q4757" s="14" t="str">
        <f>IF(moras!H4749="SI", moras!C4749, "")</f>
        <v/>
      </c>
      <c r="R4757" s="14">
        <f>IF(moras!H4749="NO", moras!C4749, "")</f>
        <v>554879.49</v>
      </c>
      <c r="S4757" s="14">
        <f t="shared" si="77"/>
        <v>-554879.49</v>
      </c>
      <c r="T4757" s="14"/>
      <c r="U4757" s="14"/>
      <c r="V4757" s="14"/>
      <c r="W4757" s="14"/>
      <c r="X4757" s="14"/>
      <c r="Y4757" s="14"/>
      <c r="Z4757" s="14"/>
      <c r="AA4757" s="14"/>
      <c r="AB4757" s="14"/>
      <c r="AC4757" s="14"/>
      <c r="AD4757" s="14"/>
      <c r="AE4757" s="14"/>
      <c r="AF4757" s="14"/>
      <c r="AG4757" s="14"/>
      <c r="AH4757" s="14"/>
      <c r="AI4757" s="14"/>
      <c r="AJ4757" s="14"/>
      <c r="AK4757" s="14"/>
      <c r="AL4757" s="14"/>
    </row>
    <row r="4758" spans="1:38">
      <c r="A4758" s="14"/>
      <c r="B4758" s="14"/>
      <c r="C4758" s="14"/>
      <c r="D4758" s="14"/>
      <c r="E4758" s="14"/>
      <c r="F4758" s="14"/>
      <c r="G4758" s="14"/>
      <c r="H4758" s="14"/>
      <c r="I4758" s="14"/>
      <c r="J4758" s="14"/>
      <c r="K4758" s="14"/>
      <c r="L4758" s="14"/>
      <c r="M4758" s="14"/>
      <c r="N4758" s="14"/>
      <c r="O4758" s="14"/>
      <c r="Q4758" s="14" t="str">
        <f>IF(moras!H4750="SI", moras!C4750, "")</f>
        <v/>
      </c>
      <c r="R4758" s="14">
        <f>IF(moras!H4750="NO", moras!C4750, "")</f>
        <v>686166</v>
      </c>
      <c r="S4758" s="14">
        <f t="shared" si="77"/>
        <v>-686166</v>
      </c>
      <c r="T4758" s="14"/>
      <c r="U4758" s="14"/>
      <c r="V4758" s="14"/>
      <c r="W4758" s="14"/>
      <c r="X4758" s="14"/>
      <c r="Y4758" s="14"/>
      <c r="Z4758" s="14"/>
      <c r="AA4758" s="14"/>
      <c r="AB4758" s="14"/>
      <c r="AC4758" s="14"/>
      <c r="AD4758" s="14"/>
      <c r="AE4758" s="14"/>
      <c r="AF4758" s="14"/>
      <c r="AG4758" s="14"/>
      <c r="AH4758" s="14"/>
      <c r="AI4758" s="14"/>
      <c r="AJ4758" s="14"/>
      <c r="AK4758" s="14"/>
      <c r="AL4758" s="14"/>
    </row>
    <row r="4759" spans="1:38">
      <c r="A4759" s="14"/>
      <c r="B4759" s="14"/>
      <c r="C4759" s="14"/>
      <c r="D4759" s="14"/>
      <c r="E4759" s="14"/>
      <c r="F4759" s="14"/>
      <c r="G4759" s="14"/>
      <c r="H4759" s="14"/>
      <c r="I4759" s="14"/>
      <c r="J4759" s="14"/>
      <c r="K4759" s="14"/>
      <c r="L4759" s="14"/>
      <c r="M4759" s="14"/>
      <c r="N4759" s="14"/>
      <c r="O4759" s="14"/>
      <c r="Q4759" s="14" t="str">
        <f>IF(moras!H4751="SI", moras!C4751, "")</f>
        <v/>
      </c>
      <c r="R4759" s="14">
        <f>IF(moras!H4751="NO", moras!C4751, "")</f>
        <v>919460.32</v>
      </c>
      <c r="S4759" s="14">
        <f t="shared" si="77"/>
        <v>-919460.32</v>
      </c>
      <c r="T4759" s="14"/>
      <c r="U4759" s="14"/>
      <c r="V4759" s="14"/>
      <c r="W4759" s="14"/>
      <c r="X4759" s="14"/>
      <c r="Y4759" s="14"/>
      <c r="Z4759" s="14"/>
      <c r="AA4759" s="14"/>
      <c r="AB4759" s="14"/>
      <c r="AC4759" s="14"/>
      <c r="AD4759" s="14"/>
      <c r="AE4759" s="14"/>
      <c r="AF4759" s="14"/>
      <c r="AG4759" s="14"/>
      <c r="AH4759" s="14"/>
      <c r="AI4759" s="14"/>
      <c r="AJ4759" s="14"/>
      <c r="AK4759" s="14"/>
      <c r="AL4759" s="14"/>
    </row>
    <row r="4760" spans="1:38">
      <c r="A4760" s="14"/>
      <c r="B4760" s="14"/>
      <c r="C4760" s="14"/>
      <c r="D4760" s="14"/>
      <c r="E4760" s="14"/>
      <c r="F4760" s="14"/>
      <c r="G4760" s="14"/>
      <c r="H4760" s="14"/>
      <c r="I4760" s="14"/>
      <c r="J4760" s="14"/>
      <c r="K4760" s="14"/>
      <c r="L4760" s="14"/>
      <c r="M4760" s="14"/>
      <c r="N4760" s="14"/>
      <c r="O4760" s="14"/>
      <c r="Q4760" s="14" t="str">
        <f>IF(moras!H4752="SI", moras!C4752, "")</f>
        <v/>
      </c>
      <c r="R4760" s="14">
        <f>IF(moras!H4752="NO", moras!C4752, "")</f>
        <v>426614.9</v>
      </c>
      <c r="S4760" s="14">
        <f t="shared" si="77"/>
        <v>-426614.9</v>
      </c>
      <c r="T4760" s="14"/>
      <c r="U4760" s="14"/>
      <c r="V4760" s="14"/>
      <c r="W4760" s="14"/>
      <c r="X4760" s="14"/>
      <c r="Y4760" s="14"/>
      <c r="Z4760" s="14"/>
      <c r="AA4760" s="14"/>
      <c r="AB4760" s="14"/>
      <c r="AC4760" s="14"/>
      <c r="AD4760" s="14"/>
      <c r="AE4760" s="14"/>
      <c r="AF4760" s="14"/>
      <c r="AG4760" s="14"/>
      <c r="AH4760" s="14"/>
      <c r="AI4760" s="14"/>
      <c r="AJ4760" s="14"/>
      <c r="AK4760" s="14"/>
      <c r="AL4760" s="14"/>
    </row>
    <row r="4761" spans="1:38">
      <c r="A4761" s="14"/>
      <c r="B4761" s="14"/>
      <c r="C4761" s="14"/>
      <c r="D4761" s="14"/>
      <c r="E4761" s="14"/>
      <c r="F4761" s="14"/>
      <c r="G4761" s="14"/>
      <c r="H4761" s="14"/>
      <c r="I4761" s="14"/>
      <c r="J4761" s="14"/>
      <c r="K4761" s="14"/>
      <c r="L4761" s="14"/>
      <c r="M4761" s="14"/>
      <c r="N4761" s="14"/>
      <c r="O4761" s="14"/>
      <c r="Q4761" s="14" t="str">
        <f>IF(moras!H4753="SI", moras!C4753, "")</f>
        <v/>
      </c>
      <c r="R4761" s="14">
        <f>IF(moras!H4753="NO", moras!C4753, "")</f>
        <v>297046</v>
      </c>
      <c r="S4761" s="14">
        <f t="shared" si="77"/>
        <v>-297046</v>
      </c>
      <c r="T4761" s="14"/>
      <c r="U4761" s="14"/>
      <c r="V4761" s="14"/>
      <c r="W4761" s="14"/>
      <c r="X4761" s="14"/>
      <c r="Y4761" s="14"/>
      <c r="Z4761" s="14"/>
      <c r="AA4761" s="14"/>
      <c r="AB4761" s="14"/>
      <c r="AC4761" s="14"/>
      <c r="AD4761" s="14"/>
      <c r="AE4761" s="14"/>
      <c r="AF4761" s="14"/>
      <c r="AG4761" s="14"/>
      <c r="AH4761" s="14"/>
      <c r="AI4761" s="14"/>
      <c r="AJ4761" s="14"/>
      <c r="AK4761" s="14"/>
      <c r="AL4761" s="14"/>
    </row>
    <row r="4762" spans="1:38">
      <c r="A4762" s="14"/>
      <c r="B4762" s="14"/>
      <c r="C4762" s="14"/>
      <c r="D4762" s="14"/>
      <c r="E4762" s="14"/>
      <c r="F4762" s="14"/>
      <c r="G4762" s="14"/>
      <c r="H4762" s="14"/>
      <c r="I4762" s="14"/>
      <c r="J4762" s="14"/>
      <c r="K4762" s="14"/>
      <c r="L4762" s="14"/>
      <c r="M4762" s="14"/>
      <c r="N4762" s="14"/>
      <c r="O4762" s="14"/>
      <c r="Q4762" s="14" t="str">
        <f>IF(moras!H4754="SI", moras!C4754, "")</f>
        <v/>
      </c>
      <c r="R4762" s="14">
        <f>IF(moras!H4754="NO", moras!C4754, "")</f>
        <v>54143</v>
      </c>
      <c r="S4762" s="14">
        <f t="shared" si="77"/>
        <v>-54143</v>
      </c>
      <c r="T4762" s="14"/>
      <c r="U4762" s="14"/>
      <c r="V4762" s="14"/>
      <c r="W4762" s="14"/>
      <c r="X4762" s="14"/>
      <c r="Y4762" s="14"/>
      <c r="Z4762" s="14"/>
      <c r="AA4762" s="14"/>
      <c r="AB4762" s="14"/>
      <c r="AC4762" s="14"/>
      <c r="AD4762" s="14"/>
      <c r="AE4762" s="14"/>
      <c r="AF4762" s="14"/>
      <c r="AG4762" s="14"/>
      <c r="AH4762" s="14"/>
      <c r="AI4762" s="14"/>
      <c r="AJ4762" s="14"/>
      <c r="AK4762" s="14"/>
      <c r="AL4762" s="14"/>
    </row>
    <row r="4763" spans="1:38">
      <c r="A4763" s="14"/>
      <c r="B4763" s="14"/>
      <c r="C4763" s="14"/>
      <c r="D4763" s="14"/>
      <c r="E4763" s="14"/>
      <c r="F4763" s="14"/>
      <c r="G4763" s="14"/>
      <c r="H4763" s="14"/>
      <c r="I4763" s="14"/>
      <c r="J4763" s="14"/>
      <c r="K4763" s="14"/>
      <c r="L4763" s="14"/>
      <c r="M4763" s="14"/>
      <c r="N4763" s="14"/>
      <c r="O4763" s="14"/>
      <c r="Q4763" s="14" t="str">
        <f>IF(moras!H4755="SI", moras!C4755, "")</f>
        <v/>
      </c>
      <c r="R4763" s="14">
        <f>IF(moras!H4755="NO", moras!C4755, "")</f>
        <v>289033.15000000002</v>
      </c>
      <c r="S4763" s="14">
        <f t="shared" si="77"/>
        <v>-289033.15000000002</v>
      </c>
      <c r="T4763" s="14"/>
      <c r="U4763" s="14"/>
      <c r="V4763" s="14"/>
      <c r="W4763" s="14"/>
      <c r="X4763" s="14"/>
      <c r="Y4763" s="14"/>
      <c r="Z4763" s="14"/>
      <c r="AA4763" s="14"/>
      <c r="AB4763" s="14"/>
      <c r="AC4763" s="14"/>
      <c r="AD4763" s="14"/>
      <c r="AE4763" s="14"/>
      <c r="AF4763" s="14"/>
      <c r="AG4763" s="14"/>
      <c r="AH4763" s="14"/>
      <c r="AI4763" s="14"/>
      <c r="AJ4763" s="14"/>
      <c r="AK4763" s="14"/>
      <c r="AL4763" s="14"/>
    </row>
    <row r="4764" spans="1:38">
      <c r="A4764" s="14"/>
      <c r="B4764" s="14"/>
      <c r="C4764" s="14"/>
      <c r="D4764" s="14"/>
      <c r="E4764" s="14"/>
      <c r="F4764" s="14"/>
      <c r="G4764" s="14"/>
      <c r="H4764" s="14"/>
      <c r="I4764" s="14"/>
      <c r="J4764" s="14"/>
      <c r="K4764" s="14"/>
      <c r="L4764" s="14"/>
      <c r="M4764" s="14"/>
      <c r="N4764" s="14"/>
      <c r="O4764" s="14"/>
      <c r="Q4764" s="14">
        <f>IF(moras!H4756="SI", moras!C4756, "")</f>
        <v>485785</v>
      </c>
      <c r="R4764" s="14" t="str">
        <f>IF(moras!H4756="NO", moras!C4756, "")</f>
        <v/>
      </c>
      <c r="S4764" s="14" t="e">
        <f t="shared" si="77"/>
        <v>#VALUE!</v>
      </c>
      <c r="T4764" s="14"/>
      <c r="U4764" s="14"/>
      <c r="V4764" s="14"/>
      <c r="W4764" s="14"/>
      <c r="X4764" s="14"/>
      <c r="Y4764" s="14"/>
      <c r="Z4764" s="14"/>
      <c r="AA4764" s="14"/>
      <c r="AB4764" s="14"/>
      <c r="AC4764" s="14"/>
      <c r="AD4764" s="14"/>
      <c r="AE4764" s="14"/>
      <c r="AF4764" s="14"/>
      <c r="AG4764" s="14"/>
      <c r="AH4764" s="14"/>
      <c r="AI4764" s="14"/>
      <c r="AJ4764" s="14"/>
      <c r="AK4764" s="14"/>
      <c r="AL4764" s="14"/>
    </row>
    <row r="4765" spans="1:38">
      <c r="A4765" s="14"/>
      <c r="B4765" s="14"/>
      <c r="C4765" s="14"/>
      <c r="D4765" s="14"/>
      <c r="E4765" s="14"/>
      <c r="F4765" s="14"/>
      <c r="G4765" s="14"/>
      <c r="H4765" s="14"/>
      <c r="I4765" s="14"/>
      <c r="J4765" s="14"/>
      <c r="K4765" s="14"/>
      <c r="L4765" s="14"/>
      <c r="M4765" s="14"/>
      <c r="N4765" s="14"/>
      <c r="O4765" s="14"/>
      <c r="Q4765" s="14" t="str">
        <f>IF(moras!H4757="SI", moras!C4757, "")</f>
        <v/>
      </c>
      <c r="R4765" s="14">
        <f>IF(moras!H4757="NO", moras!C4757, "")</f>
        <v>349627.57</v>
      </c>
      <c r="S4765" s="14">
        <f t="shared" si="77"/>
        <v>-349627.57</v>
      </c>
      <c r="T4765" s="14"/>
      <c r="U4765" s="14"/>
      <c r="V4765" s="14"/>
      <c r="W4765" s="14"/>
      <c r="X4765" s="14"/>
      <c r="Y4765" s="14"/>
      <c r="Z4765" s="14"/>
      <c r="AA4765" s="14"/>
      <c r="AB4765" s="14"/>
      <c r="AC4765" s="14"/>
      <c r="AD4765" s="14"/>
      <c r="AE4765" s="14"/>
      <c r="AF4765" s="14"/>
      <c r="AG4765" s="14"/>
      <c r="AH4765" s="14"/>
      <c r="AI4765" s="14"/>
      <c r="AJ4765" s="14"/>
      <c r="AK4765" s="14"/>
      <c r="AL4765" s="14"/>
    </row>
    <row r="4766" spans="1:38">
      <c r="A4766" s="14"/>
      <c r="B4766" s="14"/>
      <c r="C4766" s="14"/>
      <c r="D4766" s="14"/>
      <c r="E4766" s="14"/>
      <c r="F4766" s="14"/>
      <c r="G4766" s="14"/>
      <c r="H4766" s="14"/>
      <c r="I4766" s="14"/>
      <c r="J4766" s="14"/>
      <c r="K4766" s="14"/>
      <c r="L4766" s="14"/>
      <c r="M4766" s="14"/>
      <c r="N4766" s="14"/>
      <c r="O4766" s="14"/>
      <c r="Q4766" s="14" t="str">
        <f>IF(moras!H4758="SI", moras!C4758, "")</f>
        <v/>
      </c>
      <c r="R4766" s="14">
        <f>IF(moras!H4758="NO", moras!C4758, "")</f>
        <v>173160</v>
      </c>
      <c r="S4766" s="14">
        <f t="shared" si="77"/>
        <v>-173160</v>
      </c>
      <c r="T4766" s="14"/>
      <c r="U4766" s="14"/>
      <c r="V4766" s="14"/>
      <c r="W4766" s="14"/>
      <c r="X4766" s="14"/>
      <c r="Y4766" s="14"/>
      <c r="Z4766" s="14"/>
      <c r="AA4766" s="14"/>
      <c r="AB4766" s="14"/>
      <c r="AC4766" s="14"/>
      <c r="AD4766" s="14"/>
      <c r="AE4766" s="14"/>
      <c r="AF4766" s="14"/>
      <c r="AG4766" s="14"/>
      <c r="AH4766" s="14"/>
      <c r="AI4766" s="14"/>
      <c r="AJ4766" s="14"/>
      <c r="AK4766" s="14"/>
      <c r="AL4766" s="14"/>
    </row>
    <row r="4767" spans="1:38">
      <c r="A4767" s="14"/>
      <c r="B4767" s="14"/>
      <c r="C4767" s="14"/>
      <c r="D4767" s="14"/>
      <c r="E4767" s="14"/>
      <c r="F4767" s="14"/>
      <c r="G4767" s="14"/>
      <c r="H4767" s="14"/>
      <c r="I4767" s="14"/>
      <c r="J4767" s="14"/>
      <c r="K4767" s="14"/>
      <c r="L4767" s="14"/>
      <c r="M4767" s="14"/>
      <c r="N4767" s="14"/>
      <c r="O4767" s="14"/>
      <c r="Q4767" s="14" t="str">
        <f>IF(moras!H4759="SI", moras!C4759, "")</f>
        <v/>
      </c>
      <c r="R4767" s="14">
        <f>IF(moras!H4759="NO", moras!C4759, "")</f>
        <v>40000</v>
      </c>
      <c r="S4767" s="14">
        <f t="shared" si="77"/>
        <v>-40000</v>
      </c>
      <c r="T4767" s="14"/>
      <c r="U4767" s="14"/>
      <c r="V4767" s="14"/>
      <c r="W4767" s="14"/>
      <c r="X4767" s="14"/>
      <c r="Y4767" s="14"/>
      <c r="Z4767" s="14"/>
      <c r="AA4767" s="14"/>
      <c r="AB4767" s="14"/>
      <c r="AC4767" s="14"/>
      <c r="AD4767" s="14"/>
      <c r="AE4767" s="14"/>
      <c r="AF4767" s="14"/>
      <c r="AG4767" s="14"/>
      <c r="AH4767" s="14"/>
      <c r="AI4767" s="14"/>
      <c r="AJ4767" s="14"/>
      <c r="AK4767" s="14"/>
      <c r="AL4767" s="14"/>
    </row>
    <row r="4768" spans="1:38">
      <c r="A4768" s="14"/>
      <c r="B4768" s="14"/>
      <c r="C4768" s="14"/>
      <c r="D4768" s="14"/>
      <c r="E4768" s="14"/>
      <c r="F4768" s="14"/>
      <c r="G4768" s="14"/>
      <c r="H4768" s="14"/>
      <c r="I4768" s="14"/>
      <c r="J4768" s="14"/>
      <c r="K4768" s="14"/>
      <c r="L4768" s="14"/>
      <c r="M4768" s="14"/>
      <c r="N4768" s="14"/>
      <c r="O4768" s="14"/>
      <c r="Q4768" s="14" t="str">
        <f>IF(moras!H4760="SI", moras!C4760, "")</f>
        <v/>
      </c>
      <c r="R4768" s="14">
        <f>IF(moras!H4760="NO", moras!C4760, "")</f>
        <v>904989</v>
      </c>
      <c r="S4768" s="14">
        <f t="shared" si="77"/>
        <v>-904989</v>
      </c>
      <c r="T4768" s="14"/>
      <c r="U4768" s="14"/>
      <c r="V4768" s="14"/>
      <c r="W4768" s="14"/>
      <c r="X4768" s="14"/>
      <c r="Y4768" s="14"/>
      <c r="Z4768" s="14"/>
      <c r="AA4768" s="14"/>
      <c r="AB4768" s="14"/>
      <c r="AC4768" s="14"/>
      <c r="AD4768" s="14"/>
      <c r="AE4768" s="14"/>
      <c r="AF4768" s="14"/>
      <c r="AG4768" s="14"/>
      <c r="AH4768" s="14"/>
      <c r="AI4768" s="14"/>
      <c r="AJ4768" s="14"/>
      <c r="AK4768" s="14"/>
      <c r="AL4768" s="14"/>
    </row>
    <row r="4769" spans="1:38">
      <c r="A4769" s="14"/>
      <c r="B4769" s="14"/>
      <c r="C4769" s="14"/>
      <c r="D4769" s="14"/>
      <c r="E4769" s="14"/>
      <c r="F4769" s="14"/>
      <c r="G4769" s="14"/>
      <c r="H4769" s="14"/>
      <c r="I4769" s="14"/>
      <c r="J4769" s="14"/>
      <c r="K4769" s="14"/>
      <c r="L4769" s="14"/>
      <c r="M4769" s="14"/>
      <c r="N4769" s="14"/>
      <c r="O4769" s="14"/>
      <c r="Q4769" s="14" t="str">
        <f>IF(moras!H4761="SI", moras!C4761, "")</f>
        <v/>
      </c>
      <c r="R4769" s="14">
        <f>IF(moras!H4761="NO", moras!C4761, "")</f>
        <v>648302.5</v>
      </c>
      <c r="S4769" s="14">
        <f t="shared" si="77"/>
        <v>-648302.5</v>
      </c>
      <c r="T4769" s="14"/>
      <c r="U4769" s="14"/>
      <c r="V4769" s="14"/>
      <c r="W4769" s="14"/>
      <c r="X4769" s="14"/>
      <c r="Y4769" s="14"/>
      <c r="Z4769" s="14"/>
      <c r="AA4769" s="14"/>
      <c r="AB4769" s="14"/>
      <c r="AC4769" s="14"/>
      <c r="AD4769" s="14"/>
      <c r="AE4769" s="14"/>
      <c r="AF4769" s="14"/>
      <c r="AG4769" s="14"/>
      <c r="AH4769" s="14"/>
      <c r="AI4769" s="14"/>
      <c r="AJ4769" s="14"/>
      <c r="AK4769" s="14"/>
      <c r="AL4769" s="14"/>
    </row>
    <row r="4770" spans="1:38">
      <c r="A4770" s="14"/>
      <c r="B4770" s="14"/>
      <c r="C4770" s="14"/>
      <c r="D4770" s="14"/>
      <c r="E4770" s="14"/>
      <c r="F4770" s="14"/>
      <c r="G4770" s="14"/>
      <c r="H4770" s="14"/>
      <c r="I4770" s="14"/>
      <c r="J4770" s="14"/>
      <c r="K4770" s="14"/>
      <c r="L4770" s="14"/>
      <c r="M4770" s="14"/>
      <c r="N4770" s="14"/>
      <c r="O4770" s="14"/>
      <c r="Q4770" s="14" t="str">
        <f>IF(moras!H4762="SI", moras!C4762, "")</f>
        <v/>
      </c>
      <c r="R4770" s="14">
        <f>IF(moras!H4762="NO", moras!C4762, "")</f>
        <v>278030</v>
      </c>
      <c r="S4770" s="14">
        <f t="shared" si="77"/>
        <v>-278030</v>
      </c>
      <c r="T4770" s="14"/>
      <c r="U4770" s="14"/>
      <c r="V4770" s="14"/>
      <c r="W4770" s="14"/>
      <c r="X4770" s="14"/>
      <c r="Y4770" s="14"/>
      <c r="Z4770" s="14"/>
      <c r="AA4770" s="14"/>
      <c r="AB4770" s="14"/>
      <c r="AC4770" s="14"/>
      <c r="AD4770" s="14"/>
      <c r="AE4770" s="14"/>
      <c r="AF4770" s="14"/>
      <c r="AG4770" s="14"/>
      <c r="AH4770" s="14"/>
      <c r="AI4770" s="14"/>
      <c r="AJ4770" s="14"/>
      <c r="AK4770" s="14"/>
      <c r="AL4770" s="14"/>
    </row>
    <row r="4771" spans="1:38">
      <c r="A4771" s="14"/>
      <c r="B4771" s="14"/>
      <c r="C4771" s="14"/>
      <c r="D4771" s="14"/>
      <c r="E4771" s="14"/>
      <c r="F4771" s="14"/>
      <c r="G4771" s="14"/>
      <c r="H4771" s="14"/>
      <c r="I4771" s="14"/>
      <c r="J4771" s="14"/>
      <c r="K4771" s="14"/>
      <c r="L4771" s="14"/>
      <c r="M4771" s="14"/>
      <c r="N4771" s="14"/>
      <c r="O4771" s="14"/>
      <c r="Q4771" s="14">
        <f>IF(moras!H4763="SI", moras!C4763, "")</f>
        <v>639148</v>
      </c>
      <c r="R4771" s="14" t="str">
        <f>IF(moras!H4763="NO", moras!C4763, "")</f>
        <v/>
      </c>
      <c r="S4771" s="14" t="e">
        <f t="shared" si="77"/>
        <v>#VALUE!</v>
      </c>
      <c r="T4771" s="14"/>
      <c r="U4771" s="14"/>
      <c r="V4771" s="14"/>
      <c r="W4771" s="14"/>
      <c r="X4771" s="14"/>
      <c r="Y4771" s="14"/>
      <c r="Z4771" s="14"/>
      <c r="AA4771" s="14"/>
      <c r="AB4771" s="14"/>
      <c r="AC4771" s="14"/>
      <c r="AD4771" s="14"/>
      <c r="AE4771" s="14"/>
      <c r="AF4771" s="14"/>
      <c r="AG4771" s="14"/>
      <c r="AH4771" s="14"/>
      <c r="AI4771" s="14"/>
      <c r="AJ4771" s="14"/>
      <c r="AK4771" s="14"/>
      <c r="AL4771" s="14"/>
    </row>
    <row r="4772" spans="1:38">
      <c r="A4772" s="14"/>
      <c r="B4772" s="14"/>
      <c r="C4772" s="14"/>
      <c r="D4772" s="14"/>
      <c r="E4772" s="14"/>
      <c r="F4772" s="14"/>
      <c r="G4772" s="14"/>
      <c r="H4772" s="14"/>
      <c r="I4772" s="14"/>
      <c r="J4772" s="14"/>
      <c r="K4772" s="14"/>
      <c r="L4772" s="14"/>
      <c r="M4772" s="14"/>
      <c r="N4772" s="14"/>
      <c r="O4772" s="14"/>
      <c r="Q4772" s="14" t="str">
        <f>IF(moras!H4764="SI", moras!C4764, "")</f>
        <v/>
      </c>
      <c r="R4772" s="14">
        <f>IF(moras!H4764="NO", moras!C4764, "")</f>
        <v>488672.53</v>
      </c>
      <c r="S4772" s="14">
        <f t="shared" si="77"/>
        <v>-488672.53</v>
      </c>
      <c r="T4772" s="14"/>
      <c r="U4772" s="14"/>
      <c r="V4772" s="14"/>
      <c r="W4772" s="14"/>
      <c r="X4772" s="14"/>
      <c r="Y4772" s="14"/>
      <c r="Z4772" s="14"/>
      <c r="AA4772" s="14"/>
      <c r="AB4772" s="14"/>
      <c r="AC4772" s="14"/>
      <c r="AD4772" s="14"/>
      <c r="AE4772" s="14"/>
      <c r="AF4772" s="14"/>
      <c r="AG4772" s="14"/>
      <c r="AH4772" s="14"/>
      <c r="AI4772" s="14"/>
      <c r="AJ4772" s="14"/>
      <c r="AK4772" s="14"/>
      <c r="AL4772" s="14"/>
    </row>
    <row r="4773" spans="1:38">
      <c r="A4773" s="14"/>
      <c r="B4773" s="14"/>
      <c r="C4773" s="14"/>
      <c r="D4773" s="14"/>
      <c r="E4773" s="14"/>
      <c r="F4773" s="14"/>
      <c r="G4773" s="14"/>
      <c r="H4773" s="14"/>
      <c r="I4773" s="14"/>
      <c r="J4773" s="14"/>
      <c r="K4773" s="14"/>
      <c r="L4773" s="14"/>
      <c r="M4773" s="14"/>
      <c r="N4773" s="14"/>
      <c r="O4773" s="14"/>
      <c r="Q4773" s="14">
        <f>IF(moras!H4765="SI", moras!C4765, "")</f>
        <v>278030</v>
      </c>
      <c r="R4773" s="14" t="str">
        <f>IF(moras!H4765="NO", moras!C4765, "")</f>
        <v/>
      </c>
      <c r="S4773" s="14" t="e">
        <f t="shared" si="77"/>
        <v>#VALUE!</v>
      </c>
      <c r="T4773" s="14"/>
      <c r="U4773" s="14"/>
      <c r="V4773" s="14"/>
      <c r="W4773" s="14"/>
      <c r="X4773" s="14"/>
      <c r="Y4773" s="14"/>
      <c r="Z4773" s="14"/>
      <c r="AA4773" s="14"/>
      <c r="AB4773" s="14"/>
      <c r="AC4773" s="14"/>
      <c r="AD4773" s="14"/>
      <c r="AE4773" s="14"/>
      <c r="AF4773" s="14"/>
      <c r="AG4773" s="14"/>
      <c r="AH4773" s="14"/>
      <c r="AI4773" s="14"/>
      <c r="AJ4773" s="14"/>
      <c r="AK4773" s="14"/>
      <c r="AL4773" s="14"/>
    </row>
    <row r="4774" spans="1:38">
      <c r="A4774" s="14"/>
      <c r="B4774" s="14"/>
      <c r="C4774" s="14"/>
      <c r="D4774" s="14"/>
      <c r="E4774" s="14"/>
      <c r="F4774" s="14"/>
      <c r="G4774" s="14"/>
      <c r="H4774" s="14"/>
      <c r="I4774" s="14"/>
      <c r="J4774" s="14"/>
      <c r="K4774" s="14"/>
      <c r="L4774" s="14"/>
      <c r="M4774" s="14"/>
      <c r="N4774" s="14"/>
      <c r="O4774" s="14"/>
      <c r="Q4774" s="14" t="str">
        <f>IF(moras!H4766="SI", moras!C4766, "")</f>
        <v/>
      </c>
      <c r="R4774" s="14">
        <f>IF(moras!H4766="NO", moras!C4766, "")</f>
        <v>700000</v>
      </c>
      <c r="S4774" s="14">
        <f t="shared" si="77"/>
        <v>-700000</v>
      </c>
      <c r="T4774" s="14"/>
      <c r="U4774" s="14"/>
      <c r="V4774" s="14"/>
      <c r="W4774" s="14"/>
      <c r="X4774" s="14"/>
      <c r="Y4774" s="14"/>
      <c r="Z4774" s="14"/>
      <c r="AA4774" s="14"/>
      <c r="AB4774" s="14"/>
      <c r="AC4774" s="14"/>
      <c r="AD4774" s="14"/>
      <c r="AE4774" s="14"/>
      <c r="AF4774" s="14"/>
      <c r="AG4774" s="14"/>
      <c r="AH4774" s="14"/>
      <c r="AI4774" s="14"/>
      <c r="AJ4774" s="14"/>
      <c r="AK4774" s="14"/>
      <c r="AL4774" s="14"/>
    </row>
    <row r="4775" spans="1:38">
      <c r="A4775" s="14"/>
      <c r="B4775" s="14"/>
      <c r="C4775" s="14"/>
      <c r="D4775" s="14"/>
      <c r="E4775" s="14"/>
      <c r="F4775" s="14"/>
      <c r="G4775" s="14"/>
      <c r="H4775" s="14"/>
      <c r="I4775" s="14"/>
      <c r="J4775" s="14"/>
      <c r="K4775" s="14"/>
      <c r="L4775" s="14"/>
      <c r="M4775" s="14"/>
      <c r="N4775" s="14"/>
      <c r="O4775" s="14"/>
      <c r="Q4775" s="14" t="str">
        <f>IF(moras!H4767="SI", moras!C4767, "")</f>
        <v/>
      </c>
      <c r="R4775" s="14">
        <f>IF(moras!H4767="NO", moras!C4767, "")</f>
        <v>1214806</v>
      </c>
      <c r="S4775" s="14">
        <f t="shared" si="77"/>
        <v>-1214806</v>
      </c>
      <c r="T4775" s="14"/>
      <c r="U4775" s="14"/>
      <c r="V4775" s="14"/>
      <c r="W4775" s="14"/>
      <c r="X4775" s="14"/>
      <c r="Y4775" s="14"/>
      <c r="Z4775" s="14"/>
      <c r="AA4775" s="14"/>
      <c r="AB4775" s="14"/>
      <c r="AC4775" s="14"/>
      <c r="AD4775" s="14"/>
      <c r="AE4775" s="14"/>
      <c r="AF4775" s="14"/>
      <c r="AG4775" s="14"/>
      <c r="AH4775" s="14"/>
      <c r="AI4775" s="14"/>
      <c r="AJ4775" s="14"/>
      <c r="AK4775" s="14"/>
      <c r="AL4775" s="14"/>
    </row>
    <row r="4776" spans="1:38">
      <c r="A4776" s="14"/>
      <c r="B4776" s="14"/>
      <c r="C4776" s="14"/>
      <c r="D4776" s="14"/>
      <c r="E4776" s="14"/>
      <c r="F4776" s="14"/>
      <c r="G4776" s="14"/>
      <c r="H4776" s="14"/>
      <c r="I4776" s="14"/>
      <c r="J4776" s="14"/>
      <c r="K4776" s="14"/>
      <c r="L4776" s="14"/>
      <c r="M4776" s="14"/>
      <c r="N4776" s="14"/>
      <c r="O4776" s="14"/>
      <c r="Q4776" s="14">
        <f>IF(moras!H4768="SI", moras!C4768, "")</f>
        <v>299784</v>
      </c>
      <c r="R4776" s="14" t="str">
        <f>IF(moras!H4768="NO", moras!C4768, "")</f>
        <v/>
      </c>
      <c r="S4776" s="14" t="e">
        <f t="shared" si="77"/>
        <v>#VALUE!</v>
      </c>
      <c r="T4776" s="14"/>
      <c r="U4776" s="14"/>
      <c r="V4776" s="14"/>
      <c r="W4776" s="14"/>
      <c r="X4776" s="14"/>
      <c r="Y4776" s="14"/>
      <c r="Z4776" s="14"/>
      <c r="AA4776" s="14"/>
      <c r="AB4776" s="14"/>
      <c r="AC4776" s="14"/>
      <c r="AD4776" s="14"/>
      <c r="AE4776" s="14"/>
      <c r="AF4776" s="14"/>
      <c r="AG4776" s="14"/>
      <c r="AH4776" s="14"/>
      <c r="AI4776" s="14"/>
      <c r="AJ4776" s="14"/>
      <c r="AK4776" s="14"/>
      <c r="AL4776" s="14"/>
    </row>
    <row r="4777" spans="1:38">
      <c r="A4777" s="14"/>
      <c r="B4777" s="14"/>
      <c r="C4777" s="14"/>
      <c r="D4777" s="14"/>
      <c r="E4777" s="14"/>
      <c r="F4777" s="14"/>
      <c r="G4777" s="14"/>
      <c r="H4777" s="14"/>
      <c r="I4777" s="14"/>
      <c r="J4777" s="14"/>
      <c r="K4777" s="14"/>
      <c r="L4777" s="14"/>
      <c r="M4777" s="14"/>
      <c r="N4777" s="14"/>
      <c r="O4777" s="14"/>
      <c r="Q4777" s="14" t="str">
        <f>IF(moras!H4769="SI", moras!C4769, "")</f>
        <v/>
      </c>
      <c r="R4777" s="14">
        <f>IF(moras!H4769="NO", moras!C4769, "")</f>
        <v>1590894.7</v>
      </c>
      <c r="S4777" s="14">
        <f t="shared" si="77"/>
        <v>-1590894.7</v>
      </c>
      <c r="T4777" s="14"/>
      <c r="U4777" s="14"/>
      <c r="V4777" s="14"/>
      <c r="W4777" s="14"/>
      <c r="X4777" s="14"/>
      <c r="Y4777" s="14"/>
      <c r="Z4777" s="14"/>
      <c r="AA4777" s="14"/>
      <c r="AB4777" s="14"/>
      <c r="AC4777" s="14"/>
      <c r="AD4777" s="14"/>
      <c r="AE4777" s="14"/>
      <c r="AF4777" s="14"/>
      <c r="AG4777" s="14"/>
      <c r="AH4777" s="14"/>
      <c r="AI4777" s="14"/>
      <c r="AJ4777" s="14"/>
      <c r="AK4777" s="14"/>
      <c r="AL4777" s="14"/>
    </row>
    <row r="4778" spans="1:38">
      <c r="A4778" s="14"/>
      <c r="B4778" s="14"/>
      <c r="C4778" s="14"/>
      <c r="D4778" s="14"/>
      <c r="E4778" s="14"/>
      <c r="F4778" s="14"/>
      <c r="G4778" s="14"/>
      <c r="H4778" s="14"/>
      <c r="I4778" s="14"/>
      <c r="J4778" s="14"/>
      <c r="K4778" s="14"/>
      <c r="L4778" s="14"/>
      <c r="M4778" s="14"/>
      <c r="N4778" s="14"/>
      <c r="O4778" s="14"/>
      <c r="Q4778" s="14" t="str">
        <f>IF(moras!H4770="SI", moras!C4770, "")</f>
        <v/>
      </c>
      <c r="R4778" s="14">
        <f>IF(moras!H4770="NO", moras!C4770, "")</f>
        <v>259227</v>
      </c>
      <c r="S4778" s="14">
        <f t="shared" si="77"/>
        <v>-259227</v>
      </c>
      <c r="T4778" s="14"/>
      <c r="U4778" s="14"/>
      <c r="V4778" s="14"/>
      <c r="W4778" s="14"/>
      <c r="X4778" s="14"/>
      <c r="Y4778" s="14"/>
      <c r="Z4778" s="14"/>
      <c r="AA4778" s="14"/>
      <c r="AB4778" s="14"/>
      <c r="AC4778" s="14"/>
      <c r="AD4778" s="14"/>
      <c r="AE4778" s="14"/>
      <c r="AF4778" s="14"/>
      <c r="AG4778" s="14"/>
      <c r="AH4778" s="14"/>
      <c r="AI4778" s="14"/>
      <c r="AJ4778" s="14"/>
      <c r="AK4778" s="14"/>
      <c r="AL4778" s="14"/>
    </row>
    <row r="4779" spans="1:38">
      <c r="A4779" s="14"/>
      <c r="B4779" s="14"/>
      <c r="C4779" s="14"/>
      <c r="D4779" s="14"/>
      <c r="E4779" s="14"/>
      <c r="F4779" s="14"/>
      <c r="G4779" s="14"/>
      <c r="H4779" s="14"/>
      <c r="I4779" s="14"/>
      <c r="J4779" s="14"/>
      <c r="K4779" s="14"/>
      <c r="L4779" s="14"/>
      <c r="M4779" s="14"/>
      <c r="N4779" s="14"/>
      <c r="O4779" s="14"/>
      <c r="Q4779" s="14" t="str">
        <f>IF(moras!H4771="SI", moras!C4771, "")</f>
        <v/>
      </c>
      <c r="R4779" s="14">
        <f>IF(moras!H4771="NO", moras!C4771, "")</f>
        <v>756936.6</v>
      </c>
      <c r="S4779" s="14">
        <f t="shared" si="77"/>
        <v>-756936.6</v>
      </c>
      <c r="T4779" s="14"/>
      <c r="U4779" s="14"/>
      <c r="V4779" s="14"/>
      <c r="W4779" s="14"/>
      <c r="X4779" s="14"/>
      <c r="Y4779" s="14"/>
      <c r="Z4779" s="14"/>
      <c r="AA4779" s="14"/>
      <c r="AB4779" s="14"/>
      <c r="AC4779" s="14"/>
      <c r="AD4779" s="14"/>
      <c r="AE4779" s="14"/>
      <c r="AF4779" s="14"/>
      <c r="AG4779" s="14"/>
      <c r="AH4779" s="14"/>
      <c r="AI4779" s="14"/>
      <c r="AJ4779" s="14"/>
      <c r="AK4779" s="14"/>
      <c r="AL4779" s="14"/>
    </row>
    <row r="4780" spans="1:38">
      <c r="A4780" s="14"/>
      <c r="B4780" s="14"/>
      <c r="C4780" s="14"/>
      <c r="D4780" s="14"/>
      <c r="E4780" s="14"/>
      <c r="F4780" s="14"/>
      <c r="G4780" s="14"/>
      <c r="H4780" s="14"/>
      <c r="I4780" s="14"/>
      <c r="J4780" s="14"/>
      <c r="K4780" s="14"/>
      <c r="L4780" s="14"/>
      <c r="M4780" s="14"/>
      <c r="N4780" s="14"/>
      <c r="O4780" s="14"/>
      <c r="Q4780" s="14" t="str">
        <f>IF(moras!H4772="SI", moras!C4772, "")</f>
        <v/>
      </c>
      <c r="R4780" s="14">
        <f>IF(moras!H4772="NO", moras!C4772, "")</f>
        <v>1744589.38</v>
      </c>
      <c r="S4780" s="14">
        <f t="shared" si="77"/>
        <v>-1744589.38</v>
      </c>
      <c r="T4780" s="14"/>
      <c r="U4780" s="14"/>
      <c r="V4780" s="14"/>
      <c r="W4780" s="14"/>
      <c r="X4780" s="14"/>
      <c r="Y4780" s="14"/>
      <c r="Z4780" s="14"/>
      <c r="AA4780" s="14"/>
      <c r="AB4780" s="14"/>
      <c r="AC4780" s="14"/>
      <c r="AD4780" s="14"/>
      <c r="AE4780" s="14"/>
      <c r="AF4780" s="14"/>
      <c r="AG4780" s="14"/>
      <c r="AH4780" s="14"/>
      <c r="AI4780" s="14"/>
      <c r="AJ4780" s="14"/>
      <c r="AK4780" s="14"/>
      <c r="AL4780" s="14"/>
    </row>
    <row r="4781" spans="1:38">
      <c r="A4781" s="14"/>
      <c r="B4781" s="14"/>
      <c r="C4781" s="14"/>
      <c r="D4781" s="14"/>
      <c r="E4781" s="14"/>
      <c r="F4781" s="14"/>
      <c r="G4781" s="14"/>
      <c r="H4781" s="14"/>
      <c r="I4781" s="14"/>
      <c r="J4781" s="14"/>
      <c r="K4781" s="14"/>
      <c r="L4781" s="14"/>
      <c r="M4781" s="14"/>
      <c r="N4781" s="14"/>
      <c r="O4781" s="14"/>
      <c r="Q4781" s="14" t="str">
        <f>IF(moras!H4773="SI", moras!C4773, "")</f>
        <v/>
      </c>
      <c r="R4781" s="14">
        <f>IF(moras!H4773="NO", moras!C4773, "")</f>
        <v>288287</v>
      </c>
      <c r="S4781" s="14">
        <f t="shared" si="77"/>
        <v>-288287</v>
      </c>
      <c r="T4781" s="14"/>
      <c r="U4781" s="14"/>
      <c r="V4781" s="14"/>
      <c r="W4781" s="14"/>
      <c r="X4781" s="14"/>
      <c r="Y4781" s="14"/>
      <c r="Z4781" s="14"/>
      <c r="AA4781" s="14"/>
      <c r="AB4781" s="14"/>
      <c r="AC4781" s="14"/>
      <c r="AD4781" s="14"/>
      <c r="AE4781" s="14"/>
      <c r="AF4781" s="14"/>
      <c r="AG4781" s="14"/>
      <c r="AH4781" s="14"/>
      <c r="AI4781" s="14"/>
      <c r="AJ4781" s="14"/>
      <c r="AK4781" s="14"/>
      <c r="AL4781" s="14"/>
    </row>
    <row r="4782" spans="1:38">
      <c r="A4782" s="14"/>
      <c r="B4782" s="14"/>
      <c r="C4782" s="14"/>
      <c r="D4782" s="14"/>
      <c r="E4782" s="14"/>
      <c r="F4782" s="14"/>
      <c r="G4782" s="14"/>
      <c r="H4782" s="14"/>
      <c r="I4782" s="14"/>
      <c r="J4782" s="14"/>
      <c r="K4782" s="14"/>
      <c r="L4782" s="14"/>
      <c r="M4782" s="14"/>
      <c r="N4782" s="14"/>
      <c r="O4782" s="14"/>
      <c r="Q4782" s="14" t="str">
        <f>IF(moras!H4774="SI", moras!C4774, "")</f>
        <v/>
      </c>
      <c r="R4782" s="14">
        <f>IF(moras!H4774="NO", moras!C4774, "")</f>
        <v>278031</v>
      </c>
      <c r="S4782" s="14">
        <f t="shared" si="77"/>
        <v>-278031</v>
      </c>
      <c r="T4782" s="14"/>
      <c r="U4782" s="14"/>
      <c r="V4782" s="14"/>
      <c r="W4782" s="14"/>
      <c r="X4782" s="14"/>
      <c r="Y4782" s="14"/>
      <c r="Z4782" s="14"/>
      <c r="AA4782" s="14"/>
      <c r="AB4782" s="14"/>
      <c r="AC4782" s="14"/>
      <c r="AD4782" s="14"/>
      <c r="AE4782" s="14"/>
      <c r="AF4782" s="14"/>
      <c r="AG4782" s="14"/>
      <c r="AH4782" s="14"/>
      <c r="AI4782" s="14"/>
      <c r="AJ4782" s="14"/>
      <c r="AK4782" s="14"/>
      <c r="AL4782" s="14"/>
    </row>
    <row r="4783" spans="1:38">
      <c r="A4783" s="14"/>
      <c r="B4783" s="14"/>
      <c r="C4783" s="14"/>
      <c r="D4783" s="14"/>
      <c r="E4783" s="14"/>
      <c r="F4783" s="14"/>
      <c r="G4783" s="14"/>
      <c r="H4783" s="14"/>
      <c r="I4783" s="14"/>
      <c r="J4783" s="14"/>
      <c r="K4783" s="14"/>
      <c r="L4783" s="14"/>
      <c r="M4783" s="14"/>
      <c r="N4783" s="14"/>
      <c r="O4783" s="14"/>
      <c r="Q4783" s="14">
        <f>IF(moras!H4775="SI", moras!C4775, "")</f>
        <v>297046</v>
      </c>
      <c r="R4783" s="14" t="str">
        <f>IF(moras!H4775="NO", moras!C4775, "")</f>
        <v/>
      </c>
      <c r="S4783" s="14" t="e">
        <f t="shared" si="77"/>
        <v>#VALUE!</v>
      </c>
      <c r="T4783" s="14"/>
      <c r="U4783" s="14"/>
      <c r="V4783" s="14"/>
      <c r="W4783" s="14"/>
      <c r="X4783" s="14"/>
      <c r="Y4783" s="14"/>
      <c r="Z4783" s="14"/>
      <c r="AA4783" s="14"/>
      <c r="AB4783" s="14"/>
      <c r="AC4783" s="14"/>
      <c r="AD4783" s="14"/>
      <c r="AE4783" s="14"/>
      <c r="AF4783" s="14"/>
      <c r="AG4783" s="14"/>
      <c r="AH4783" s="14"/>
      <c r="AI4783" s="14"/>
      <c r="AJ4783" s="14"/>
      <c r="AK4783" s="14"/>
      <c r="AL4783" s="14"/>
    </row>
    <row r="4784" spans="1:38">
      <c r="A4784" s="14"/>
      <c r="B4784" s="14"/>
      <c r="C4784" s="14"/>
      <c r="D4784" s="14"/>
      <c r="E4784" s="14"/>
      <c r="F4784" s="14"/>
      <c r="G4784" s="14"/>
      <c r="H4784" s="14"/>
      <c r="I4784" s="14"/>
      <c r="J4784" s="14"/>
      <c r="K4784" s="14"/>
      <c r="L4784" s="14"/>
      <c r="M4784" s="14"/>
      <c r="N4784" s="14"/>
      <c r="O4784" s="14"/>
      <c r="Q4784" s="14">
        <f>IF(moras!H4776="SI", moras!C4776, "")</f>
        <v>334110</v>
      </c>
      <c r="R4784" s="14" t="str">
        <f>IF(moras!H4776="NO", moras!C4776, "")</f>
        <v/>
      </c>
      <c r="S4784" s="14" t="e">
        <f t="shared" si="77"/>
        <v>#VALUE!</v>
      </c>
      <c r="T4784" s="14"/>
      <c r="U4784" s="14"/>
      <c r="V4784" s="14"/>
      <c r="W4784" s="14"/>
      <c r="X4784" s="14"/>
      <c r="Y4784" s="14"/>
      <c r="Z4784" s="14"/>
      <c r="AA4784" s="14"/>
      <c r="AB4784" s="14"/>
      <c r="AC4784" s="14"/>
      <c r="AD4784" s="14"/>
      <c r="AE4784" s="14"/>
      <c r="AF4784" s="14"/>
      <c r="AG4784" s="14"/>
      <c r="AH4784" s="14"/>
      <c r="AI4784" s="14"/>
      <c r="AJ4784" s="14"/>
      <c r="AK4784" s="14"/>
      <c r="AL4784" s="14"/>
    </row>
    <row r="4785" spans="1:38">
      <c r="A4785" s="14"/>
      <c r="B4785" s="14"/>
      <c r="C4785" s="14"/>
      <c r="D4785" s="14"/>
      <c r="E4785" s="14"/>
      <c r="F4785" s="14"/>
      <c r="G4785" s="14"/>
      <c r="H4785" s="14"/>
      <c r="I4785" s="14"/>
      <c r="J4785" s="14"/>
      <c r="K4785" s="14"/>
      <c r="L4785" s="14"/>
      <c r="M4785" s="14"/>
      <c r="N4785" s="14"/>
      <c r="O4785" s="14"/>
      <c r="Q4785" s="14" t="str">
        <f>IF(moras!H4777="SI", moras!C4777, "")</f>
        <v/>
      </c>
      <c r="R4785" s="14">
        <f>IF(moras!H4777="NO", moras!C4777, "")</f>
        <v>121288.4</v>
      </c>
      <c r="S4785" s="14">
        <f t="shared" si="77"/>
        <v>-121288.4</v>
      </c>
      <c r="T4785" s="14"/>
      <c r="U4785" s="14"/>
      <c r="V4785" s="14"/>
      <c r="W4785" s="14"/>
      <c r="X4785" s="14"/>
      <c r="Y4785" s="14"/>
      <c r="Z4785" s="14"/>
      <c r="AA4785" s="14"/>
      <c r="AB4785" s="14"/>
      <c r="AC4785" s="14"/>
      <c r="AD4785" s="14"/>
      <c r="AE4785" s="14"/>
      <c r="AF4785" s="14"/>
      <c r="AG4785" s="14"/>
      <c r="AH4785" s="14"/>
      <c r="AI4785" s="14"/>
      <c r="AJ4785" s="14"/>
      <c r="AK4785" s="14"/>
      <c r="AL4785" s="14"/>
    </row>
    <row r="4786" spans="1:38">
      <c r="A4786" s="14"/>
      <c r="B4786" s="14"/>
      <c r="C4786" s="14"/>
      <c r="D4786" s="14"/>
      <c r="E4786" s="14"/>
      <c r="F4786" s="14"/>
      <c r="G4786" s="14"/>
      <c r="H4786" s="14"/>
      <c r="I4786" s="14"/>
      <c r="J4786" s="14"/>
      <c r="K4786" s="14"/>
      <c r="L4786" s="14"/>
      <c r="M4786" s="14"/>
      <c r="N4786" s="14"/>
      <c r="O4786" s="14"/>
      <c r="Q4786" s="14" t="str">
        <f>IF(moras!H4778="SI", moras!C4778, "")</f>
        <v/>
      </c>
      <c r="R4786" s="14">
        <f>IF(moras!H4778="NO", moras!C4778, "")</f>
        <v>617386</v>
      </c>
      <c r="S4786" s="14">
        <f t="shared" si="77"/>
        <v>-617386</v>
      </c>
      <c r="T4786" s="14"/>
      <c r="U4786" s="14"/>
      <c r="V4786" s="14"/>
      <c r="W4786" s="14"/>
      <c r="X4786" s="14"/>
      <c r="Y4786" s="14"/>
      <c r="Z4786" s="14"/>
      <c r="AA4786" s="14"/>
      <c r="AB4786" s="14"/>
      <c r="AC4786" s="14"/>
      <c r="AD4786" s="14"/>
      <c r="AE4786" s="14"/>
      <c r="AF4786" s="14"/>
      <c r="AG4786" s="14"/>
      <c r="AH4786" s="14"/>
      <c r="AI4786" s="14"/>
      <c r="AJ4786" s="14"/>
      <c r="AK4786" s="14"/>
      <c r="AL4786" s="14"/>
    </row>
    <row r="4787" spans="1:38">
      <c r="A4787" s="14"/>
      <c r="B4787" s="14"/>
      <c r="C4787" s="14"/>
      <c r="D4787" s="14"/>
      <c r="E4787" s="14"/>
      <c r="F4787" s="14"/>
      <c r="G4787" s="14"/>
      <c r="H4787" s="14"/>
      <c r="I4787" s="14"/>
      <c r="J4787" s="14"/>
      <c r="K4787" s="14"/>
      <c r="L4787" s="14"/>
      <c r="M4787" s="14"/>
      <c r="N4787" s="14"/>
      <c r="O4787" s="14"/>
      <c r="Q4787" s="14">
        <f>IF(moras!H4779="SI", moras!C4779, "")</f>
        <v>50000</v>
      </c>
      <c r="R4787" s="14" t="str">
        <f>IF(moras!H4779="NO", moras!C4779, "")</f>
        <v/>
      </c>
      <c r="S4787" s="14" t="e">
        <f t="shared" si="77"/>
        <v>#VALUE!</v>
      </c>
      <c r="T4787" s="14"/>
      <c r="U4787" s="14"/>
      <c r="V4787" s="14"/>
      <c r="W4787" s="14"/>
      <c r="X4787" s="14"/>
      <c r="Y4787" s="14"/>
      <c r="Z4787" s="14"/>
      <c r="AA4787" s="14"/>
      <c r="AB4787" s="14"/>
      <c r="AC4787" s="14"/>
      <c r="AD4787" s="14"/>
      <c r="AE4787" s="14"/>
      <c r="AF4787" s="14"/>
      <c r="AG4787" s="14"/>
      <c r="AH4787" s="14"/>
      <c r="AI4787" s="14"/>
      <c r="AJ4787" s="14"/>
      <c r="AK4787" s="14"/>
      <c r="AL4787" s="14"/>
    </row>
    <row r="4788" spans="1:38">
      <c r="A4788" s="14"/>
      <c r="B4788" s="14"/>
      <c r="C4788" s="14"/>
      <c r="D4788" s="14"/>
      <c r="E4788" s="14"/>
      <c r="F4788" s="14"/>
      <c r="G4788" s="14"/>
      <c r="H4788" s="14"/>
      <c r="I4788" s="14"/>
      <c r="J4788" s="14"/>
      <c r="K4788" s="14"/>
      <c r="L4788" s="14"/>
      <c r="M4788" s="14"/>
      <c r="N4788" s="14"/>
      <c r="O4788" s="14"/>
      <c r="Q4788" s="14" t="str">
        <f>IF(moras!H4780="SI", moras!C4780, "")</f>
        <v/>
      </c>
      <c r="R4788" s="14">
        <f>IF(moras!H4780="NO", moras!C4780, "")</f>
        <v>179772.13</v>
      </c>
      <c r="S4788" s="14">
        <f t="shared" si="77"/>
        <v>-179772.13</v>
      </c>
      <c r="T4788" s="14"/>
      <c r="U4788" s="14"/>
      <c r="V4788" s="14"/>
      <c r="W4788" s="14"/>
      <c r="X4788" s="14"/>
      <c r="Y4788" s="14"/>
      <c r="Z4788" s="14"/>
      <c r="AA4788" s="14"/>
      <c r="AB4788" s="14"/>
      <c r="AC4788" s="14"/>
      <c r="AD4788" s="14"/>
      <c r="AE4788" s="14"/>
      <c r="AF4788" s="14"/>
      <c r="AG4788" s="14"/>
      <c r="AH4788" s="14"/>
      <c r="AI4788" s="14"/>
      <c r="AJ4788" s="14"/>
      <c r="AK4788" s="14"/>
      <c r="AL4788" s="14"/>
    </row>
    <row r="4789" spans="1:38">
      <c r="A4789" s="14"/>
      <c r="B4789" s="14"/>
      <c r="C4789" s="14"/>
      <c r="D4789" s="14"/>
      <c r="E4789" s="14"/>
      <c r="F4789" s="14"/>
      <c r="G4789" s="14"/>
      <c r="H4789" s="14"/>
      <c r="I4789" s="14"/>
      <c r="J4789" s="14"/>
      <c r="K4789" s="14"/>
      <c r="L4789" s="14"/>
      <c r="M4789" s="14"/>
      <c r="N4789" s="14"/>
      <c r="O4789" s="14"/>
      <c r="Q4789" s="14">
        <f>IF(moras!H4781="SI", moras!C4781, "")</f>
        <v>1602859</v>
      </c>
      <c r="R4789" s="14" t="str">
        <f>IF(moras!H4781="NO", moras!C4781, "")</f>
        <v/>
      </c>
      <c r="S4789" s="14" t="e">
        <f t="shared" si="77"/>
        <v>#VALUE!</v>
      </c>
      <c r="T4789" s="14"/>
      <c r="U4789" s="14"/>
      <c r="V4789" s="14"/>
      <c r="W4789" s="14"/>
      <c r="X4789" s="14"/>
      <c r="Y4789" s="14"/>
      <c r="Z4789" s="14"/>
      <c r="AA4789" s="14"/>
      <c r="AB4789" s="14"/>
      <c r="AC4789" s="14"/>
      <c r="AD4789" s="14"/>
      <c r="AE4789" s="14"/>
      <c r="AF4789" s="14"/>
      <c r="AG4789" s="14"/>
      <c r="AH4789" s="14"/>
      <c r="AI4789" s="14"/>
      <c r="AJ4789" s="14"/>
      <c r="AK4789" s="14"/>
      <c r="AL4789" s="14"/>
    </row>
    <row r="4790" spans="1:38">
      <c r="A4790" s="14"/>
      <c r="B4790" s="14"/>
      <c r="C4790" s="14"/>
      <c r="D4790" s="14"/>
      <c r="E4790" s="14"/>
      <c r="F4790" s="14"/>
      <c r="G4790" s="14"/>
      <c r="H4790" s="14"/>
      <c r="I4790" s="14"/>
      <c r="J4790" s="14"/>
      <c r="K4790" s="14"/>
      <c r="L4790" s="14"/>
      <c r="M4790" s="14"/>
      <c r="N4790" s="14"/>
      <c r="O4790" s="14"/>
      <c r="Q4790" s="14" t="str">
        <f>IF(moras!H4782="SI", moras!C4782, "")</f>
        <v/>
      </c>
      <c r="R4790" s="14">
        <f>IF(moras!H4782="NO", moras!C4782, "")</f>
        <v>410351</v>
      </c>
      <c r="S4790" s="14">
        <f t="shared" si="77"/>
        <v>-410351</v>
      </c>
      <c r="T4790" s="14"/>
      <c r="U4790" s="14"/>
      <c r="V4790" s="14"/>
      <c r="W4790" s="14"/>
      <c r="X4790" s="14"/>
      <c r="Y4790" s="14"/>
      <c r="Z4790" s="14"/>
      <c r="AA4790" s="14"/>
      <c r="AB4790" s="14"/>
      <c r="AC4790" s="14"/>
      <c r="AD4790" s="14"/>
      <c r="AE4790" s="14"/>
      <c r="AF4790" s="14"/>
      <c r="AG4790" s="14"/>
      <c r="AH4790" s="14"/>
      <c r="AI4790" s="14"/>
      <c r="AJ4790" s="14"/>
      <c r="AK4790" s="14"/>
      <c r="AL4790" s="14"/>
    </row>
    <row r="4791" spans="1:38">
      <c r="A4791" s="14"/>
      <c r="B4791" s="14"/>
      <c r="C4791" s="14"/>
      <c r="D4791" s="14"/>
      <c r="E4791" s="14"/>
      <c r="F4791" s="14"/>
      <c r="G4791" s="14"/>
      <c r="H4791" s="14"/>
      <c r="I4791" s="14"/>
      <c r="J4791" s="14"/>
      <c r="K4791" s="14"/>
      <c r="L4791" s="14"/>
      <c r="M4791" s="14"/>
      <c r="N4791" s="14"/>
      <c r="O4791" s="14"/>
      <c r="Q4791" s="14" t="str">
        <f>IF(moras!H4783="SI", moras!C4783, "")</f>
        <v/>
      </c>
      <c r="R4791" s="14">
        <f>IF(moras!H4783="NO", moras!C4783, "")</f>
        <v>339953</v>
      </c>
      <c r="S4791" s="14">
        <f t="shared" si="77"/>
        <v>-339953</v>
      </c>
      <c r="T4791" s="14"/>
      <c r="U4791" s="14"/>
      <c r="V4791" s="14"/>
      <c r="W4791" s="14"/>
      <c r="X4791" s="14"/>
      <c r="Y4791" s="14"/>
      <c r="Z4791" s="14"/>
      <c r="AA4791" s="14"/>
      <c r="AB4791" s="14"/>
      <c r="AC4791" s="14"/>
      <c r="AD4791" s="14"/>
      <c r="AE4791" s="14"/>
      <c r="AF4791" s="14"/>
      <c r="AG4791" s="14"/>
      <c r="AH4791" s="14"/>
      <c r="AI4791" s="14"/>
      <c r="AJ4791" s="14"/>
      <c r="AK4791" s="14"/>
      <c r="AL4791" s="14"/>
    </row>
    <row r="4792" spans="1:38">
      <c r="A4792" s="14"/>
      <c r="B4792" s="14"/>
      <c r="C4792" s="14"/>
      <c r="D4792" s="14"/>
      <c r="E4792" s="14"/>
      <c r="F4792" s="14"/>
      <c r="G4792" s="14"/>
      <c r="H4792" s="14"/>
      <c r="I4792" s="14"/>
      <c r="J4792" s="14"/>
      <c r="K4792" s="14"/>
      <c r="L4792" s="14"/>
      <c r="M4792" s="14"/>
      <c r="N4792" s="14"/>
      <c r="O4792" s="14"/>
      <c r="Q4792" s="14" t="str">
        <f>IF(moras!H4784="SI", moras!C4784, "")</f>
        <v/>
      </c>
      <c r="R4792" s="14">
        <f>IF(moras!H4784="NO", moras!C4784, "")</f>
        <v>753198</v>
      </c>
      <c r="S4792" s="14">
        <f t="shared" si="77"/>
        <v>-753198</v>
      </c>
      <c r="T4792" s="14"/>
      <c r="U4792" s="14"/>
      <c r="V4792" s="14"/>
      <c r="W4792" s="14"/>
      <c r="X4792" s="14"/>
      <c r="Y4792" s="14"/>
      <c r="Z4792" s="14"/>
      <c r="AA4792" s="14"/>
      <c r="AB4792" s="14"/>
      <c r="AC4792" s="14"/>
      <c r="AD4792" s="14"/>
      <c r="AE4792" s="14"/>
      <c r="AF4792" s="14"/>
      <c r="AG4792" s="14"/>
      <c r="AH4792" s="14"/>
      <c r="AI4792" s="14"/>
      <c r="AJ4792" s="14"/>
      <c r="AK4792" s="14"/>
      <c r="AL4792" s="14"/>
    </row>
    <row r="4793" spans="1:38">
      <c r="A4793" s="14"/>
      <c r="B4793" s="14"/>
      <c r="C4793" s="14"/>
      <c r="D4793" s="14"/>
      <c r="E4793" s="14"/>
      <c r="F4793" s="14"/>
      <c r="G4793" s="14"/>
      <c r="H4793" s="14"/>
      <c r="I4793" s="14"/>
      <c r="J4793" s="14"/>
      <c r="K4793" s="14"/>
      <c r="L4793" s="14"/>
      <c r="M4793" s="14"/>
      <c r="N4793" s="14"/>
      <c r="O4793" s="14"/>
      <c r="Q4793" s="14" t="str">
        <f>IF(moras!H4785="SI", moras!C4785, "")</f>
        <v/>
      </c>
      <c r="R4793" s="14">
        <f>IF(moras!H4785="NO", moras!C4785, "")</f>
        <v>697743.71</v>
      </c>
      <c r="S4793" s="14">
        <f t="shared" si="77"/>
        <v>-697743.71</v>
      </c>
      <c r="T4793" s="14"/>
      <c r="U4793" s="14"/>
      <c r="V4793" s="14"/>
      <c r="W4793" s="14"/>
      <c r="X4793" s="14"/>
      <c r="Y4793" s="14"/>
      <c r="Z4793" s="14"/>
      <c r="AA4793" s="14"/>
      <c r="AB4793" s="14"/>
      <c r="AC4793" s="14"/>
      <c r="AD4793" s="14"/>
      <c r="AE4793" s="14"/>
      <c r="AF4793" s="14"/>
      <c r="AG4793" s="14"/>
      <c r="AH4793" s="14"/>
      <c r="AI4793" s="14"/>
      <c r="AJ4793" s="14"/>
      <c r="AK4793" s="14"/>
      <c r="AL4793" s="14"/>
    </row>
    <row r="4794" spans="1:38">
      <c r="A4794" s="14"/>
      <c r="B4794" s="14"/>
      <c r="C4794" s="14"/>
      <c r="D4794" s="14"/>
      <c r="E4794" s="14"/>
      <c r="F4794" s="14"/>
      <c r="G4794" s="14"/>
      <c r="H4794" s="14"/>
      <c r="I4794" s="14"/>
      <c r="J4794" s="14"/>
      <c r="K4794" s="14"/>
      <c r="L4794" s="14"/>
      <c r="M4794" s="14"/>
      <c r="N4794" s="14"/>
      <c r="O4794" s="14"/>
      <c r="Q4794" s="14" t="str">
        <f>IF(moras!H4786="SI", moras!C4786, "")</f>
        <v/>
      </c>
      <c r="R4794" s="14">
        <f>IF(moras!H4786="NO", moras!C4786, "")</f>
        <v>445739.84</v>
      </c>
      <c r="S4794" s="14">
        <f t="shared" si="77"/>
        <v>-445739.84</v>
      </c>
      <c r="T4794" s="14"/>
      <c r="U4794" s="14"/>
      <c r="V4794" s="14"/>
      <c r="W4794" s="14"/>
      <c r="X4794" s="14"/>
      <c r="Y4794" s="14"/>
      <c r="Z4794" s="14"/>
      <c r="AA4794" s="14"/>
      <c r="AB4794" s="14"/>
      <c r="AC4794" s="14"/>
      <c r="AD4794" s="14"/>
      <c r="AE4794" s="14"/>
      <c r="AF4794" s="14"/>
      <c r="AG4794" s="14"/>
      <c r="AH4794" s="14"/>
      <c r="AI4794" s="14"/>
      <c r="AJ4794" s="14"/>
      <c r="AK4794" s="14"/>
      <c r="AL4794" s="14"/>
    </row>
    <row r="4795" spans="1:38">
      <c r="A4795" s="14"/>
      <c r="B4795" s="14"/>
      <c r="C4795" s="14"/>
      <c r="D4795" s="14"/>
      <c r="E4795" s="14"/>
      <c r="F4795" s="14"/>
      <c r="G4795" s="14"/>
      <c r="H4795" s="14"/>
      <c r="I4795" s="14"/>
      <c r="J4795" s="14"/>
      <c r="K4795" s="14"/>
      <c r="L4795" s="14"/>
      <c r="M4795" s="14"/>
      <c r="N4795" s="14"/>
      <c r="O4795" s="14"/>
      <c r="Q4795" s="14" t="str">
        <f>IF(moras!H4787="SI", moras!C4787, "")</f>
        <v/>
      </c>
      <c r="R4795" s="14">
        <f>IF(moras!H4787="NO", moras!C4787, "")</f>
        <v>660555.53</v>
      </c>
      <c r="S4795" s="14">
        <f t="shared" si="77"/>
        <v>-660555.53</v>
      </c>
      <c r="T4795" s="14"/>
      <c r="U4795" s="14"/>
      <c r="V4795" s="14"/>
      <c r="W4795" s="14"/>
      <c r="X4795" s="14"/>
      <c r="Y4795" s="14"/>
      <c r="Z4795" s="14"/>
      <c r="AA4795" s="14"/>
      <c r="AB4795" s="14"/>
      <c r="AC4795" s="14"/>
      <c r="AD4795" s="14"/>
      <c r="AE4795" s="14"/>
      <c r="AF4795" s="14"/>
      <c r="AG4795" s="14"/>
      <c r="AH4795" s="14"/>
      <c r="AI4795" s="14"/>
      <c r="AJ4795" s="14"/>
      <c r="AK4795" s="14"/>
      <c r="AL4795" s="14"/>
    </row>
    <row r="4796" spans="1:38">
      <c r="A4796" s="14"/>
      <c r="B4796" s="14"/>
      <c r="C4796" s="14"/>
      <c r="D4796" s="14"/>
      <c r="E4796" s="14"/>
      <c r="F4796" s="14"/>
      <c r="G4796" s="14"/>
      <c r="H4796" s="14"/>
      <c r="I4796" s="14"/>
      <c r="J4796" s="14"/>
      <c r="K4796" s="14"/>
      <c r="L4796" s="14"/>
      <c r="M4796" s="14"/>
      <c r="N4796" s="14"/>
      <c r="O4796" s="14"/>
      <c r="Q4796" s="14" t="str">
        <f>IF(moras!H4788="SI", moras!C4788, "")</f>
        <v/>
      </c>
      <c r="R4796" s="14">
        <f>IF(moras!H4788="NO", moras!C4788, "")</f>
        <v>278030</v>
      </c>
      <c r="S4796" s="14">
        <f t="shared" si="77"/>
        <v>-278030</v>
      </c>
      <c r="T4796" s="14"/>
      <c r="U4796" s="14"/>
      <c r="V4796" s="14"/>
      <c r="W4796" s="14"/>
      <c r="X4796" s="14"/>
      <c r="Y4796" s="14"/>
      <c r="Z4796" s="14"/>
      <c r="AA4796" s="14"/>
      <c r="AB4796" s="14"/>
      <c r="AC4796" s="14"/>
      <c r="AD4796" s="14"/>
      <c r="AE4796" s="14"/>
      <c r="AF4796" s="14"/>
      <c r="AG4796" s="14"/>
      <c r="AH4796" s="14"/>
      <c r="AI4796" s="14"/>
      <c r="AJ4796" s="14"/>
      <c r="AK4796" s="14"/>
      <c r="AL4796" s="14"/>
    </row>
    <row r="4797" spans="1:38">
      <c r="A4797" s="14"/>
      <c r="B4797" s="14"/>
      <c r="C4797" s="14"/>
      <c r="D4797" s="14"/>
      <c r="E4797" s="14"/>
      <c r="F4797" s="14"/>
      <c r="G4797" s="14"/>
      <c r="H4797" s="14"/>
      <c r="I4797" s="14"/>
      <c r="J4797" s="14"/>
      <c r="K4797" s="14"/>
      <c r="L4797" s="14"/>
      <c r="M4797" s="14"/>
      <c r="N4797" s="14"/>
      <c r="O4797" s="14"/>
      <c r="Q4797" s="14" t="str">
        <f>IF(moras!H4789="SI", moras!C4789, "")</f>
        <v/>
      </c>
      <c r="R4797" s="14">
        <f>IF(moras!H4789="NO", moras!C4789, "")</f>
        <v>666625.48</v>
      </c>
      <c r="S4797" s="14">
        <f t="shared" si="77"/>
        <v>-666625.48</v>
      </c>
      <c r="T4797" s="14"/>
      <c r="U4797" s="14"/>
      <c r="V4797" s="14"/>
      <c r="W4797" s="14"/>
      <c r="X4797" s="14"/>
      <c r="Y4797" s="14"/>
      <c r="Z4797" s="14"/>
      <c r="AA4797" s="14"/>
      <c r="AB4797" s="14"/>
      <c r="AC4797" s="14"/>
      <c r="AD4797" s="14"/>
      <c r="AE4797" s="14"/>
      <c r="AF4797" s="14"/>
      <c r="AG4797" s="14"/>
      <c r="AH4797" s="14"/>
      <c r="AI4797" s="14"/>
      <c r="AJ4797" s="14"/>
      <c r="AK4797" s="14"/>
      <c r="AL4797" s="14"/>
    </row>
    <row r="4798" spans="1:38">
      <c r="A4798" s="14"/>
      <c r="B4798" s="14"/>
      <c r="C4798" s="14"/>
      <c r="D4798" s="14"/>
      <c r="E4798" s="14"/>
      <c r="F4798" s="14"/>
      <c r="G4798" s="14"/>
      <c r="H4798" s="14"/>
      <c r="I4798" s="14"/>
      <c r="J4798" s="14"/>
      <c r="K4798" s="14"/>
      <c r="L4798" s="14"/>
      <c r="M4798" s="14"/>
      <c r="N4798" s="14"/>
      <c r="O4798" s="14"/>
      <c r="Q4798" s="14" t="str">
        <f>IF(moras!H4790="SI", moras!C4790, "")</f>
        <v/>
      </c>
      <c r="R4798" s="14">
        <f>IF(moras!H4790="NO", moras!C4790, "")</f>
        <v>1024313.1</v>
      </c>
      <c r="S4798" s="14">
        <f t="shared" si="77"/>
        <v>-1024313.1</v>
      </c>
      <c r="T4798" s="14"/>
      <c r="U4798" s="14"/>
      <c r="V4798" s="14"/>
      <c r="W4798" s="14"/>
      <c r="X4798" s="14"/>
      <c r="Y4798" s="14"/>
      <c r="Z4798" s="14"/>
      <c r="AA4798" s="14"/>
      <c r="AB4798" s="14"/>
      <c r="AC4798" s="14"/>
      <c r="AD4798" s="14"/>
      <c r="AE4798" s="14"/>
      <c r="AF4798" s="14"/>
      <c r="AG4798" s="14"/>
      <c r="AH4798" s="14"/>
      <c r="AI4798" s="14"/>
      <c r="AJ4798" s="14"/>
      <c r="AK4798" s="14"/>
      <c r="AL4798" s="14"/>
    </row>
    <row r="4799" spans="1:38">
      <c r="A4799" s="14"/>
      <c r="B4799" s="14"/>
      <c r="C4799" s="14"/>
      <c r="D4799" s="14"/>
      <c r="E4799" s="14"/>
      <c r="F4799" s="14"/>
      <c r="G4799" s="14"/>
      <c r="H4799" s="14"/>
      <c r="I4799" s="14"/>
      <c r="J4799" s="14"/>
      <c r="K4799" s="14"/>
      <c r="L4799" s="14"/>
      <c r="M4799" s="14"/>
      <c r="N4799" s="14"/>
      <c r="O4799" s="14"/>
      <c r="Q4799" s="14" t="str">
        <f>IF(moras!H4791="SI", moras!C4791, "")</f>
        <v/>
      </c>
      <c r="R4799" s="14">
        <f>IF(moras!H4791="NO", moras!C4791, "")</f>
        <v>375000</v>
      </c>
      <c r="S4799" s="14">
        <f t="shared" si="77"/>
        <v>-375000</v>
      </c>
      <c r="T4799" s="14"/>
      <c r="U4799" s="14"/>
      <c r="V4799" s="14"/>
      <c r="W4799" s="14"/>
      <c r="X4799" s="14"/>
      <c r="Y4799" s="14"/>
      <c r="Z4799" s="14"/>
      <c r="AA4799" s="14"/>
      <c r="AB4799" s="14"/>
      <c r="AC4799" s="14"/>
      <c r="AD4799" s="14"/>
      <c r="AE4799" s="14"/>
      <c r="AF4799" s="14"/>
      <c r="AG4799" s="14"/>
      <c r="AH4799" s="14"/>
      <c r="AI4799" s="14"/>
      <c r="AJ4799" s="14"/>
      <c r="AK4799" s="14"/>
      <c r="AL4799" s="14"/>
    </row>
    <row r="4800" spans="1:38">
      <c r="A4800" s="14"/>
      <c r="B4800" s="14"/>
      <c r="C4800" s="14"/>
      <c r="D4800" s="14"/>
      <c r="E4800" s="14"/>
      <c r="F4800" s="14"/>
      <c r="G4800" s="14"/>
      <c r="H4800" s="14"/>
      <c r="I4800" s="14"/>
      <c r="J4800" s="14"/>
      <c r="K4800" s="14"/>
      <c r="L4800" s="14"/>
      <c r="M4800" s="14"/>
      <c r="N4800" s="14"/>
      <c r="O4800" s="14"/>
      <c r="Q4800" s="14" t="str">
        <f>IF(moras!H4792="SI", moras!C4792, "")</f>
        <v/>
      </c>
      <c r="R4800" s="14">
        <f>IF(moras!H4792="NO", moras!C4792, "")</f>
        <v>445567</v>
      </c>
      <c r="S4800" s="14">
        <f t="shared" si="77"/>
        <v>-445567</v>
      </c>
      <c r="T4800" s="14"/>
      <c r="U4800" s="14"/>
      <c r="V4800" s="14"/>
      <c r="W4800" s="14"/>
      <c r="X4800" s="14"/>
      <c r="Y4800" s="14"/>
      <c r="Z4800" s="14"/>
      <c r="AA4800" s="14"/>
      <c r="AB4800" s="14"/>
      <c r="AC4800" s="14"/>
      <c r="AD4800" s="14"/>
      <c r="AE4800" s="14"/>
      <c r="AF4800" s="14"/>
      <c r="AG4800" s="14"/>
      <c r="AH4800" s="14"/>
      <c r="AI4800" s="14"/>
      <c r="AJ4800" s="14"/>
      <c r="AK4800" s="14"/>
      <c r="AL4800" s="14"/>
    </row>
    <row r="4801" spans="1:38">
      <c r="A4801" s="14"/>
      <c r="B4801" s="14"/>
      <c r="C4801" s="14"/>
      <c r="D4801" s="14"/>
      <c r="E4801" s="14"/>
      <c r="F4801" s="14"/>
      <c r="G4801" s="14"/>
      <c r="H4801" s="14"/>
      <c r="I4801" s="14"/>
      <c r="J4801" s="14"/>
      <c r="K4801" s="14"/>
      <c r="L4801" s="14"/>
      <c r="M4801" s="14"/>
      <c r="N4801" s="14"/>
      <c r="O4801" s="14"/>
      <c r="Q4801" s="14" t="str">
        <f>IF(moras!H4793="SI", moras!C4793, "")</f>
        <v/>
      </c>
      <c r="R4801" s="14">
        <f>IF(moras!H4793="NO", moras!C4793, "")</f>
        <v>297139</v>
      </c>
      <c r="S4801" s="14">
        <f t="shared" si="77"/>
        <v>-297139</v>
      </c>
      <c r="T4801" s="14"/>
      <c r="U4801" s="14"/>
      <c r="V4801" s="14"/>
      <c r="W4801" s="14"/>
      <c r="X4801" s="14"/>
      <c r="Y4801" s="14"/>
      <c r="Z4801" s="14"/>
      <c r="AA4801" s="14"/>
      <c r="AB4801" s="14"/>
      <c r="AC4801" s="14"/>
      <c r="AD4801" s="14"/>
      <c r="AE4801" s="14"/>
      <c r="AF4801" s="14"/>
      <c r="AG4801" s="14"/>
      <c r="AH4801" s="14"/>
      <c r="AI4801" s="14"/>
      <c r="AJ4801" s="14"/>
      <c r="AK4801" s="14"/>
      <c r="AL4801" s="14"/>
    </row>
    <row r="4802" spans="1:38">
      <c r="A4802" s="14"/>
      <c r="B4802" s="14"/>
      <c r="C4802" s="14"/>
      <c r="D4802" s="14"/>
      <c r="E4802" s="14"/>
      <c r="F4802" s="14"/>
      <c r="G4802" s="14"/>
      <c r="H4802" s="14"/>
      <c r="I4802" s="14"/>
      <c r="J4802" s="14"/>
      <c r="K4802" s="14"/>
      <c r="L4802" s="14"/>
      <c r="M4802" s="14"/>
      <c r="N4802" s="14"/>
      <c r="O4802" s="14"/>
      <c r="Q4802" s="14" t="str">
        <f>IF(moras!H4794="SI", moras!C4794, "")</f>
        <v/>
      </c>
      <c r="R4802" s="14">
        <f>IF(moras!H4794="NO", moras!C4794, "")</f>
        <v>2250000</v>
      </c>
      <c r="S4802" s="14">
        <f t="shared" si="77"/>
        <v>-2250000</v>
      </c>
      <c r="T4802" s="14"/>
      <c r="U4802" s="14"/>
      <c r="V4802" s="14"/>
      <c r="W4802" s="14"/>
      <c r="X4802" s="14"/>
      <c r="Y4802" s="14"/>
      <c r="Z4802" s="14"/>
      <c r="AA4802" s="14"/>
      <c r="AB4802" s="14"/>
      <c r="AC4802" s="14"/>
      <c r="AD4802" s="14"/>
      <c r="AE4802" s="14"/>
      <c r="AF4802" s="14"/>
      <c r="AG4802" s="14"/>
      <c r="AH4802" s="14"/>
      <c r="AI4802" s="14"/>
      <c r="AJ4802" s="14"/>
      <c r="AK4802" s="14"/>
      <c r="AL4802" s="14"/>
    </row>
    <row r="4803" spans="1:38">
      <c r="A4803" s="14"/>
      <c r="B4803" s="14"/>
      <c r="C4803" s="14"/>
      <c r="D4803" s="14"/>
      <c r="E4803" s="14"/>
      <c r="F4803" s="14"/>
      <c r="G4803" s="14"/>
      <c r="H4803" s="14"/>
      <c r="I4803" s="14"/>
      <c r="J4803" s="14"/>
      <c r="K4803" s="14"/>
      <c r="L4803" s="14"/>
      <c r="M4803" s="14"/>
      <c r="N4803" s="14"/>
      <c r="O4803" s="14"/>
      <c r="Q4803" s="14" t="str">
        <f>IF(moras!H4795="SI", moras!C4795, "")</f>
        <v/>
      </c>
      <c r="R4803" s="14">
        <f>IF(moras!H4795="NO", moras!C4795, "")</f>
        <v>534619.65</v>
      </c>
      <c r="S4803" s="14">
        <f t="shared" si="77"/>
        <v>-534619.65</v>
      </c>
      <c r="T4803" s="14"/>
      <c r="U4803" s="14"/>
      <c r="V4803" s="14"/>
      <c r="W4803" s="14"/>
      <c r="X4803" s="14"/>
      <c r="Y4803" s="14"/>
      <c r="Z4803" s="14"/>
      <c r="AA4803" s="14"/>
      <c r="AB4803" s="14"/>
      <c r="AC4803" s="14"/>
      <c r="AD4803" s="14"/>
      <c r="AE4803" s="14"/>
      <c r="AF4803" s="14"/>
      <c r="AG4803" s="14"/>
      <c r="AH4803" s="14"/>
      <c r="AI4803" s="14"/>
      <c r="AJ4803" s="14"/>
      <c r="AK4803" s="14"/>
      <c r="AL4803" s="14"/>
    </row>
    <row r="4804" spans="1:38">
      <c r="A4804" s="14"/>
      <c r="B4804" s="14"/>
      <c r="C4804" s="14"/>
      <c r="D4804" s="14"/>
      <c r="E4804" s="14"/>
      <c r="F4804" s="14"/>
      <c r="G4804" s="14"/>
      <c r="H4804" s="14"/>
      <c r="I4804" s="14"/>
      <c r="J4804" s="14"/>
      <c r="K4804" s="14"/>
      <c r="L4804" s="14"/>
      <c r="M4804" s="14"/>
      <c r="N4804" s="14"/>
      <c r="O4804" s="14"/>
      <c r="Q4804" s="14" t="str">
        <f>IF(moras!H4796="SI", moras!C4796, "")</f>
        <v/>
      </c>
      <c r="R4804" s="14">
        <f>IF(moras!H4796="NO", moras!C4796, "")</f>
        <v>408532</v>
      </c>
      <c r="S4804" s="14">
        <f t="shared" si="77"/>
        <v>-408532</v>
      </c>
      <c r="T4804" s="14"/>
      <c r="U4804" s="14"/>
      <c r="V4804" s="14"/>
      <c r="W4804" s="14"/>
      <c r="X4804" s="14"/>
      <c r="Y4804" s="14"/>
      <c r="Z4804" s="14"/>
      <c r="AA4804" s="14"/>
      <c r="AB4804" s="14"/>
      <c r="AC4804" s="14"/>
      <c r="AD4804" s="14"/>
      <c r="AE4804" s="14"/>
      <c r="AF4804" s="14"/>
      <c r="AG4804" s="14"/>
      <c r="AH4804" s="14"/>
      <c r="AI4804" s="14"/>
      <c r="AJ4804" s="14"/>
      <c r="AK4804" s="14"/>
      <c r="AL4804" s="14"/>
    </row>
    <row r="4805" spans="1:38">
      <c r="A4805" s="14"/>
      <c r="B4805" s="14"/>
      <c r="C4805" s="14"/>
      <c r="D4805" s="14"/>
      <c r="E4805" s="14"/>
      <c r="F4805" s="14"/>
      <c r="G4805" s="14"/>
      <c r="H4805" s="14"/>
      <c r="I4805" s="14"/>
      <c r="J4805" s="14"/>
      <c r="K4805" s="14"/>
      <c r="L4805" s="14"/>
      <c r="M4805" s="14"/>
      <c r="N4805" s="14"/>
      <c r="O4805" s="14"/>
      <c r="Q4805" s="14" t="str">
        <f>IF(moras!H4797="SI", moras!C4797, "")</f>
        <v/>
      </c>
      <c r="R4805" s="14">
        <f>IF(moras!H4797="NO", moras!C4797, "")</f>
        <v>308439</v>
      </c>
      <c r="S4805" s="14">
        <f t="shared" si="77"/>
        <v>-308439</v>
      </c>
      <c r="T4805" s="14"/>
      <c r="U4805" s="14"/>
      <c r="V4805" s="14"/>
      <c r="W4805" s="14"/>
      <c r="X4805" s="14"/>
      <c r="Y4805" s="14"/>
      <c r="Z4805" s="14"/>
      <c r="AA4805" s="14"/>
      <c r="AB4805" s="14"/>
      <c r="AC4805" s="14"/>
      <c r="AD4805" s="14"/>
      <c r="AE4805" s="14"/>
      <c r="AF4805" s="14"/>
      <c r="AG4805" s="14"/>
      <c r="AH4805" s="14"/>
      <c r="AI4805" s="14"/>
      <c r="AJ4805" s="14"/>
      <c r="AK4805" s="14"/>
      <c r="AL4805" s="14"/>
    </row>
    <row r="4806" spans="1:38">
      <c r="A4806" s="14"/>
      <c r="B4806" s="14"/>
      <c r="C4806" s="14"/>
      <c r="D4806" s="14"/>
      <c r="E4806" s="14"/>
      <c r="F4806" s="14"/>
      <c r="G4806" s="14"/>
      <c r="H4806" s="14"/>
      <c r="I4806" s="14"/>
      <c r="J4806" s="14"/>
      <c r="K4806" s="14"/>
      <c r="L4806" s="14"/>
      <c r="M4806" s="14"/>
      <c r="N4806" s="14"/>
      <c r="O4806" s="14"/>
      <c r="Q4806" s="14" t="str">
        <f>IF(moras!H4798="SI", moras!C4798, "")</f>
        <v/>
      </c>
      <c r="R4806" s="14">
        <f>IF(moras!H4798="NO", moras!C4798, "")</f>
        <v>489279</v>
      </c>
      <c r="S4806" s="14">
        <f t="shared" si="77"/>
        <v>-489279</v>
      </c>
      <c r="T4806" s="14"/>
      <c r="U4806" s="14"/>
      <c r="V4806" s="14"/>
      <c r="W4806" s="14"/>
      <c r="X4806" s="14"/>
      <c r="Y4806" s="14"/>
      <c r="Z4806" s="14"/>
      <c r="AA4806" s="14"/>
      <c r="AB4806" s="14"/>
      <c r="AC4806" s="14"/>
      <c r="AD4806" s="14"/>
      <c r="AE4806" s="14"/>
      <c r="AF4806" s="14"/>
      <c r="AG4806" s="14"/>
      <c r="AH4806" s="14"/>
      <c r="AI4806" s="14"/>
      <c r="AJ4806" s="14"/>
      <c r="AK4806" s="14"/>
      <c r="AL4806" s="14"/>
    </row>
    <row r="4807" spans="1:38">
      <c r="A4807" s="14"/>
      <c r="B4807" s="14"/>
      <c r="C4807" s="14"/>
      <c r="D4807" s="14"/>
      <c r="E4807" s="14"/>
      <c r="F4807" s="14"/>
      <c r="G4807" s="14"/>
      <c r="H4807" s="14"/>
      <c r="I4807" s="14"/>
      <c r="J4807" s="14"/>
      <c r="K4807" s="14"/>
      <c r="L4807" s="14"/>
      <c r="M4807" s="14"/>
      <c r="N4807" s="14"/>
      <c r="O4807" s="14"/>
      <c r="Q4807" s="14" t="str">
        <f>IF(moras!H4799="SI", moras!C4799, "")</f>
        <v/>
      </c>
      <c r="R4807" s="14">
        <f>IF(moras!H4799="NO", moras!C4799, "")</f>
        <v>56667</v>
      </c>
      <c r="S4807" s="14">
        <f t="shared" si="77"/>
        <v>-56667</v>
      </c>
      <c r="T4807" s="14"/>
      <c r="U4807" s="14"/>
      <c r="V4807" s="14"/>
      <c r="W4807" s="14"/>
      <c r="X4807" s="14"/>
      <c r="Y4807" s="14"/>
      <c r="Z4807" s="14"/>
      <c r="AA4807" s="14"/>
      <c r="AB4807" s="14"/>
      <c r="AC4807" s="14"/>
      <c r="AD4807" s="14"/>
      <c r="AE4807" s="14"/>
      <c r="AF4807" s="14"/>
      <c r="AG4807" s="14"/>
      <c r="AH4807" s="14"/>
      <c r="AI4807" s="14"/>
      <c r="AJ4807" s="14"/>
      <c r="AK4807" s="14"/>
      <c r="AL4807" s="14"/>
    </row>
    <row r="4808" spans="1:38">
      <c r="A4808" s="14"/>
      <c r="B4808" s="14"/>
      <c r="C4808" s="14"/>
      <c r="D4808" s="14"/>
      <c r="E4808" s="14"/>
      <c r="F4808" s="14"/>
      <c r="G4808" s="14"/>
      <c r="H4808" s="14"/>
      <c r="I4808" s="14"/>
      <c r="J4808" s="14"/>
      <c r="K4808" s="14"/>
      <c r="L4808" s="14"/>
      <c r="M4808" s="14"/>
      <c r="N4808" s="14"/>
      <c r="O4808" s="14"/>
      <c r="Q4808" s="14">
        <f>IF(moras!H4800="SI", moras!C4800, "")</f>
        <v>297045</v>
      </c>
      <c r="R4808" s="14" t="str">
        <f>IF(moras!H4800="NO", moras!C4800, "")</f>
        <v/>
      </c>
      <c r="S4808" s="14" t="e">
        <f t="shared" si="77"/>
        <v>#VALUE!</v>
      </c>
      <c r="T4808" s="14"/>
      <c r="U4808" s="14"/>
      <c r="V4808" s="14"/>
      <c r="W4808" s="14"/>
      <c r="X4808" s="14"/>
      <c r="Y4808" s="14"/>
      <c r="Z4808" s="14"/>
      <c r="AA4808" s="14"/>
      <c r="AB4808" s="14"/>
      <c r="AC4808" s="14"/>
      <c r="AD4808" s="14"/>
      <c r="AE4808" s="14"/>
      <c r="AF4808" s="14"/>
      <c r="AG4808" s="14"/>
      <c r="AH4808" s="14"/>
      <c r="AI4808" s="14"/>
      <c r="AJ4808" s="14"/>
      <c r="AK4808" s="14"/>
      <c r="AL4808" s="14"/>
    </row>
    <row r="4809" spans="1:38">
      <c r="A4809" s="14"/>
      <c r="B4809" s="14"/>
      <c r="C4809" s="14"/>
      <c r="D4809" s="14"/>
      <c r="E4809" s="14"/>
      <c r="F4809" s="14"/>
      <c r="G4809" s="14"/>
      <c r="H4809" s="14"/>
      <c r="I4809" s="14"/>
      <c r="J4809" s="14"/>
      <c r="K4809" s="14"/>
      <c r="L4809" s="14"/>
      <c r="M4809" s="14"/>
      <c r="N4809" s="14"/>
      <c r="O4809" s="14"/>
      <c r="Q4809" s="14" t="str">
        <f>IF(moras!H4801="SI", moras!C4801, "")</f>
        <v/>
      </c>
      <c r="R4809" s="14">
        <f>IF(moras!H4801="NO", moras!C4801, "")</f>
        <v>278030</v>
      </c>
      <c r="S4809" s="14">
        <f t="shared" si="77"/>
        <v>-278030</v>
      </c>
      <c r="T4809" s="14"/>
      <c r="U4809" s="14"/>
      <c r="V4809" s="14"/>
      <c r="W4809" s="14"/>
      <c r="X4809" s="14"/>
      <c r="Y4809" s="14"/>
      <c r="Z4809" s="14"/>
      <c r="AA4809" s="14"/>
      <c r="AB4809" s="14"/>
      <c r="AC4809" s="14"/>
      <c r="AD4809" s="14"/>
      <c r="AE4809" s="14"/>
      <c r="AF4809" s="14"/>
      <c r="AG4809" s="14"/>
      <c r="AH4809" s="14"/>
      <c r="AI4809" s="14"/>
      <c r="AJ4809" s="14"/>
      <c r="AK4809" s="14"/>
      <c r="AL4809" s="14"/>
    </row>
    <row r="4810" spans="1:38">
      <c r="A4810" s="14"/>
      <c r="B4810" s="14"/>
      <c r="C4810" s="14"/>
      <c r="D4810" s="14"/>
      <c r="E4810" s="14"/>
      <c r="F4810" s="14"/>
      <c r="G4810" s="14"/>
      <c r="H4810" s="14"/>
      <c r="I4810" s="14"/>
      <c r="J4810" s="14"/>
      <c r="K4810" s="14"/>
      <c r="L4810" s="14"/>
      <c r="M4810" s="14"/>
      <c r="N4810" s="14"/>
      <c r="O4810" s="14"/>
      <c r="Q4810" s="14" t="str">
        <f>IF(moras!H4802="SI", moras!C4802, "")</f>
        <v/>
      </c>
      <c r="R4810" s="14">
        <f>IF(moras!H4802="NO", moras!C4802, "")</f>
        <v>468369</v>
      </c>
      <c r="S4810" s="14">
        <f t="shared" si="77"/>
        <v>-468369</v>
      </c>
      <c r="T4810" s="14"/>
      <c r="U4810" s="14"/>
      <c r="V4810" s="14"/>
      <c r="W4810" s="14"/>
      <c r="X4810" s="14"/>
      <c r="Y4810" s="14"/>
      <c r="Z4810" s="14"/>
      <c r="AA4810" s="14"/>
      <c r="AB4810" s="14"/>
      <c r="AC4810" s="14"/>
      <c r="AD4810" s="14"/>
      <c r="AE4810" s="14"/>
      <c r="AF4810" s="14"/>
      <c r="AG4810" s="14"/>
      <c r="AH4810" s="14"/>
      <c r="AI4810" s="14"/>
      <c r="AJ4810" s="14"/>
      <c r="AK4810" s="14"/>
      <c r="AL4810" s="14"/>
    </row>
    <row r="4811" spans="1:38">
      <c r="A4811" s="14"/>
      <c r="B4811" s="14"/>
      <c r="C4811" s="14"/>
      <c r="D4811" s="14"/>
      <c r="E4811" s="14"/>
      <c r="F4811" s="14"/>
      <c r="G4811" s="14"/>
      <c r="H4811" s="14"/>
      <c r="I4811" s="14"/>
      <c r="J4811" s="14"/>
      <c r="K4811" s="14"/>
      <c r="L4811" s="14"/>
      <c r="M4811" s="14"/>
      <c r="N4811" s="14"/>
      <c r="O4811" s="14"/>
      <c r="Q4811" s="14" t="str">
        <f>IF(moras!H4803="SI", moras!C4803, "")</f>
        <v/>
      </c>
      <c r="R4811" s="14">
        <f>IF(moras!H4803="NO", moras!C4803, "")</f>
        <v>559270.94999999995</v>
      </c>
      <c r="S4811" s="14">
        <f t="shared" ref="S4811:S4874" si="78">-R4811</f>
        <v>-559270.94999999995</v>
      </c>
      <c r="T4811" s="14"/>
      <c r="U4811" s="14"/>
      <c r="V4811" s="14"/>
      <c r="W4811" s="14"/>
      <c r="X4811" s="14"/>
      <c r="Y4811" s="14"/>
      <c r="Z4811" s="14"/>
      <c r="AA4811" s="14"/>
      <c r="AB4811" s="14"/>
      <c r="AC4811" s="14"/>
      <c r="AD4811" s="14"/>
      <c r="AE4811" s="14"/>
      <c r="AF4811" s="14"/>
      <c r="AG4811" s="14"/>
      <c r="AH4811" s="14"/>
      <c r="AI4811" s="14"/>
      <c r="AJ4811" s="14"/>
      <c r="AK4811" s="14"/>
      <c r="AL4811" s="14"/>
    </row>
    <row r="4812" spans="1:38">
      <c r="A4812" s="14"/>
      <c r="B4812" s="14"/>
      <c r="C4812" s="14"/>
      <c r="D4812" s="14"/>
      <c r="E4812" s="14"/>
      <c r="F4812" s="14"/>
      <c r="G4812" s="14"/>
      <c r="H4812" s="14"/>
      <c r="I4812" s="14"/>
      <c r="J4812" s="14"/>
      <c r="K4812" s="14"/>
      <c r="L4812" s="14"/>
      <c r="M4812" s="14"/>
      <c r="N4812" s="14"/>
      <c r="O4812" s="14"/>
      <c r="Q4812" s="14" t="str">
        <f>IF(moras!H4804="SI", moras!C4804, "")</f>
        <v/>
      </c>
      <c r="R4812" s="14">
        <f>IF(moras!H4804="NO", moras!C4804, "")</f>
        <v>352855</v>
      </c>
      <c r="S4812" s="14">
        <f t="shared" si="78"/>
        <v>-352855</v>
      </c>
      <c r="T4812" s="14"/>
      <c r="U4812" s="14"/>
      <c r="V4812" s="14"/>
      <c r="W4812" s="14"/>
      <c r="X4812" s="14"/>
      <c r="Y4812" s="14"/>
      <c r="Z4812" s="14"/>
      <c r="AA4812" s="14"/>
      <c r="AB4812" s="14"/>
      <c r="AC4812" s="14"/>
      <c r="AD4812" s="14"/>
      <c r="AE4812" s="14"/>
      <c r="AF4812" s="14"/>
      <c r="AG4812" s="14"/>
      <c r="AH4812" s="14"/>
      <c r="AI4812" s="14"/>
      <c r="AJ4812" s="14"/>
      <c r="AK4812" s="14"/>
      <c r="AL4812" s="14"/>
    </row>
    <row r="4813" spans="1:38">
      <c r="A4813" s="14"/>
      <c r="B4813" s="14"/>
      <c r="C4813" s="14"/>
      <c r="D4813" s="14"/>
      <c r="E4813" s="14"/>
      <c r="F4813" s="14"/>
      <c r="G4813" s="14"/>
      <c r="H4813" s="14"/>
      <c r="I4813" s="14"/>
      <c r="J4813" s="14"/>
      <c r="K4813" s="14"/>
      <c r="L4813" s="14"/>
      <c r="M4813" s="14"/>
      <c r="N4813" s="14"/>
      <c r="O4813" s="14"/>
      <c r="Q4813" s="14" t="str">
        <f>IF(moras!H4805="SI", moras!C4805, "")</f>
        <v/>
      </c>
      <c r="R4813" s="14">
        <f>IF(moras!H4805="NO", moras!C4805, "")</f>
        <v>685483.06</v>
      </c>
      <c r="S4813" s="14">
        <f t="shared" si="78"/>
        <v>-685483.06</v>
      </c>
      <c r="T4813" s="14"/>
      <c r="U4813" s="14"/>
      <c r="V4813" s="14"/>
      <c r="W4813" s="14"/>
      <c r="X4813" s="14"/>
      <c r="Y4813" s="14"/>
      <c r="Z4813" s="14"/>
      <c r="AA4813" s="14"/>
      <c r="AB4813" s="14"/>
      <c r="AC4813" s="14"/>
      <c r="AD4813" s="14"/>
      <c r="AE4813" s="14"/>
      <c r="AF4813" s="14"/>
      <c r="AG4813" s="14"/>
      <c r="AH4813" s="14"/>
      <c r="AI4813" s="14"/>
      <c r="AJ4813" s="14"/>
      <c r="AK4813" s="14"/>
      <c r="AL4813" s="14"/>
    </row>
    <row r="4814" spans="1:38">
      <c r="A4814" s="14"/>
      <c r="B4814" s="14"/>
      <c r="C4814" s="14"/>
      <c r="D4814" s="14"/>
      <c r="E4814" s="14"/>
      <c r="F4814" s="14"/>
      <c r="G4814" s="14"/>
      <c r="H4814" s="14"/>
      <c r="I4814" s="14"/>
      <c r="J4814" s="14"/>
      <c r="K4814" s="14"/>
      <c r="L4814" s="14"/>
      <c r="M4814" s="14"/>
      <c r="N4814" s="14"/>
      <c r="O4814" s="14"/>
      <c r="Q4814" s="14" t="str">
        <f>IF(moras!H4806="SI", moras!C4806, "")</f>
        <v/>
      </c>
      <c r="R4814" s="14">
        <f>IF(moras!H4806="NO", moras!C4806, "")</f>
        <v>105542.83</v>
      </c>
      <c r="S4814" s="14">
        <f t="shared" si="78"/>
        <v>-105542.83</v>
      </c>
      <c r="T4814" s="14"/>
      <c r="U4814" s="14"/>
      <c r="V4814" s="14"/>
      <c r="W4814" s="14"/>
      <c r="X4814" s="14"/>
      <c r="Y4814" s="14"/>
      <c r="Z4814" s="14"/>
      <c r="AA4814" s="14"/>
      <c r="AB4814" s="14"/>
      <c r="AC4814" s="14"/>
      <c r="AD4814" s="14"/>
      <c r="AE4814" s="14"/>
      <c r="AF4814" s="14"/>
      <c r="AG4814" s="14"/>
      <c r="AH4814" s="14"/>
      <c r="AI4814" s="14"/>
      <c r="AJ4814" s="14"/>
      <c r="AK4814" s="14"/>
      <c r="AL4814" s="14"/>
    </row>
    <row r="4815" spans="1:38">
      <c r="A4815" s="14"/>
      <c r="B4815" s="14"/>
      <c r="C4815" s="14"/>
      <c r="D4815" s="14"/>
      <c r="E4815" s="14"/>
      <c r="F4815" s="14"/>
      <c r="G4815" s="14"/>
      <c r="H4815" s="14"/>
      <c r="I4815" s="14"/>
      <c r="J4815" s="14"/>
      <c r="K4815" s="14"/>
      <c r="L4815" s="14"/>
      <c r="M4815" s="14"/>
      <c r="N4815" s="14"/>
      <c r="O4815" s="14"/>
      <c r="Q4815" s="14" t="str">
        <f>IF(moras!H4807="SI", moras!C4807, "")</f>
        <v/>
      </c>
      <c r="R4815" s="14">
        <f>IF(moras!H4807="NO", moras!C4807, "")</f>
        <v>639148</v>
      </c>
      <c r="S4815" s="14">
        <f t="shared" si="78"/>
        <v>-639148</v>
      </c>
      <c r="T4815" s="14"/>
      <c r="U4815" s="14"/>
      <c r="V4815" s="14"/>
      <c r="W4815" s="14"/>
      <c r="X4815" s="14"/>
      <c r="Y4815" s="14"/>
      <c r="Z4815" s="14"/>
      <c r="AA4815" s="14"/>
      <c r="AB4815" s="14"/>
      <c r="AC4815" s="14"/>
      <c r="AD4815" s="14"/>
      <c r="AE4815" s="14"/>
      <c r="AF4815" s="14"/>
      <c r="AG4815" s="14"/>
      <c r="AH4815" s="14"/>
      <c r="AI4815" s="14"/>
      <c r="AJ4815" s="14"/>
      <c r="AK4815" s="14"/>
      <c r="AL4815" s="14"/>
    </row>
    <row r="4816" spans="1:38">
      <c r="A4816" s="14"/>
      <c r="B4816" s="14"/>
      <c r="C4816" s="14"/>
      <c r="D4816" s="14"/>
      <c r="E4816" s="14"/>
      <c r="F4816" s="14"/>
      <c r="G4816" s="14"/>
      <c r="H4816" s="14"/>
      <c r="I4816" s="14"/>
      <c r="J4816" s="14"/>
      <c r="K4816" s="14"/>
      <c r="L4816" s="14"/>
      <c r="M4816" s="14"/>
      <c r="N4816" s="14"/>
      <c r="O4816" s="14"/>
      <c r="Q4816" s="14" t="str">
        <f>IF(moras!H4808="SI", moras!C4808, "")</f>
        <v/>
      </c>
      <c r="R4816" s="14">
        <f>IF(moras!H4808="NO", moras!C4808, "")</f>
        <v>80000</v>
      </c>
      <c r="S4816" s="14">
        <f t="shared" si="78"/>
        <v>-80000</v>
      </c>
      <c r="T4816" s="14"/>
      <c r="U4816" s="14"/>
      <c r="V4816" s="14"/>
      <c r="W4816" s="14"/>
      <c r="X4816" s="14"/>
      <c r="Y4816" s="14"/>
      <c r="Z4816" s="14"/>
      <c r="AA4816" s="14"/>
      <c r="AB4816" s="14"/>
      <c r="AC4816" s="14"/>
      <c r="AD4816" s="14"/>
      <c r="AE4816" s="14"/>
      <c r="AF4816" s="14"/>
      <c r="AG4816" s="14"/>
      <c r="AH4816" s="14"/>
      <c r="AI4816" s="14"/>
      <c r="AJ4816" s="14"/>
      <c r="AK4816" s="14"/>
      <c r="AL4816" s="14"/>
    </row>
    <row r="4817" spans="1:38">
      <c r="A4817" s="14"/>
      <c r="B4817" s="14"/>
      <c r="C4817" s="14"/>
      <c r="D4817" s="14"/>
      <c r="E4817" s="14"/>
      <c r="F4817" s="14"/>
      <c r="G4817" s="14"/>
      <c r="H4817" s="14"/>
      <c r="I4817" s="14"/>
      <c r="J4817" s="14"/>
      <c r="K4817" s="14"/>
      <c r="L4817" s="14"/>
      <c r="M4817" s="14"/>
      <c r="N4817" s="14"/>
      <c r="O4817" s="14"/>
      <c r="Q4817" s="14" t="str">
        <f>IF(moras!H4809="SI", moras!C4809, "")</f>
        <v/>
      </c>
      <c r="R4817" s="14">
        <f>IF(moras!H4809="NO", moras!C4809, "")</f>
        <v>2624502</v>
      </c>
      <c r="S4817" s="14">
        <f t="shared" si="78"/>
        <v>-2624502</v>
      </c>
      <c r="T4817" s="14"/>
      <c r="U4817" s="14"/>
      <c r="V4817" s="14"/>
      <c r="W4817" s="14"/>
      <c r="X4817" s="14"/>
      <c r="Y4817" s="14"/>
      <c r="Z4817" s="14"/>
      <c r="AA4817" s="14"/>
      <c r="AB4817" s="14"/>
      <c r="AC4817" s="14"/>
      <c r="AD4817" s="14"/>
      <c r="AE4817" s="14"/>
      <c r="AF4817" s="14"/>
      <c r="AG4817" s="14"/>
      <c r="AH4817" s="14"/>
      <c r="AI4817" s="14"/>
      <c r="AJ4817" s="14"/>
      <c r="AK4817" s="14"/>
      <c r="AL4817" s="14"/>
    </row>
    <row r="4818" spans="1:38">
      <c r="A4818" s="14"/>
      <c r="B4818" s="14"/>
      <c r="C4818" s="14"/>
      <c r="D4818" s="14"/>
      <c r="E4818" s="14"/>
      <c r="F4818" s="14"/>
      <c r="G4818" s="14"/>
      <c r="H4818" s="14"/>
      <c r="I4818" s="14"/>
      <c r="J4818" s="14"/>
      <c r="K4818" s="14"/>
      <c r="L4818" s="14"/>
      <c r="M4818" s="14"/>
      <c r="N4818" s="14"/>
      <c r="O4818" s="14"/>
      <c r="Q4818" s="14" t="str">
        <f>IF(moras!H4810="SI", moras!C4810, "")</f>
        <v/>
      </c>
      <c r="R4818" s="14">
        <f>IF(moras!H4810="NO", moras!C4810, "")</f>
        <v>536035.42000000004</v>
      </c>
      <c r="S4818" s="14">
        <f t="shared" si="78"/>
        <v>-536035.42000000004</v>
      </c>
      <c r="T4818" s="14"/>
      <c r="U4818" s="14"/>
      <c r="V4818" s="14"/>
      <c r="W4818" s="14"/>
      <c r="X4818" s="14"/>
      <c r="Y4818" s="14"/>
      <c r="Z4818" s="14"/>
      <c r="AA4818" s="14"/>
      <c r="AB4818" s="14"/>
      <c r="AC4818" s="14"/>
      <c r="AD4818" s="14"/>
      <c r="AE4818" s="14"/>
      <c r="AF4818" s="14"/>
      <c r="AG4818" s="14"/>
      <c r="AH4818" s="14"/>
      <c r="AI4818" s="14"/>
      <c r="AJ4818" s="14"/>
      <c r="AK4818" s="14"/>
      <c r="AL4818" s="14"/>
    </row>
    <row r="4819" spans="1:38">
      <c r="A4819" s="14"/>
      <c r="B4819" s="14"/>
      <c r="C4819" s="14"/>
      <c r="D4819" s="14"/>
      <c r="E4819" s="14"/>
      <c r="F4819" s="14"/>
      <c r="G4819" s="14"/>
      <c r="H4819" s="14"/>
      <c r="I4819" s="14"/>
      <c r="J4819" s="14"/>
      <c r="K4819" s="14"/>
      <c r="L4819" s="14"/>
      <c r="M4819" s="14"/>
      <c r="N4819" s="14"/>
      <c r="O4819" s="14"/>
      <c r="Q4819" s="14" t="str">
        <f>IF(moras!H4811="SI", moras!C4811, "")</f>
        <v/>
      </c>
      <c r="R4819" s="14">
        <f>IF(moras!H4811="NO", moras!C4811, "")</f>
        <v>371041.65</v>
      </c>
      <c r="S4819" s="14">
        <f t="shared" si="78"/>
        <v>-371041.65</v>
      </c>
      <c r="T4819" s="14"/>
      <c r="U4819" s="14"/>
      <c r="V4819" s="14"/>
      <c r="W4819" s="14"/>
      <c r="X4819" s="14"/>
      <c r="Y4819" s="14"/>
      <c r="Z4819" s="14"/>
      <c r="AA4819" s="14"/>
      <c r="AB4819" s="14"/>
      <c r="AC4819" s="14"/>
      <c r="AD4819" s="14"/>
      <c r="AE4819" s="14"/>
      <c r="AF4819" s="14"/>
      <c r="AG4819" s="14"/>
      <c r="AH4819" s="14"/>
      <c r="AI4819" s="14"/>
      <c r="AJ4819" s="14"/>
      <c r="AK4819" s="14"/>
      <c r="AL4819" s="14"/>
    </row>
    <row r="4820" spans="1:38">
      <c r="A4820" s="14"/>
      <c r="B4820" s="14"/>
      <c r="C4820" s="14"/>
      <c r="D4820" s="14"/>
      <c r="E4820" s="14"/>
      <c r="F4820" s="14"/>
      <c r="G4820" s="14"/>
      <c r="H4820" s="14"/>
      <c r="I4820" s="14"/>
      <c r="J4820" s="14"/>
      <c r="K4820" s="14"/>
      <c r="L4820" s="14"/>
      <c r="M4820" s="14"/>
      <c r="N4820" s="14"/>
      <c r="O4820" s="14"/>
      <c r="Q4820" s="14">
        <f>IF(moras!H4812="SI", moras!C4812, "")</f>
        <v>696716</v>
      </c>
      <c r="R4820" s="14" t="str">
        <f>IF(moras!H4812="NO", moras!C4812, "")</f>
        <v/>
      </c>
      <c r="S4820" s="14" t="e">
        <f t="shared" si="78"/>
        <v>#VALUE!</v>
      </c>
      <c r="T4820" s="14"/>
      <c r="U4820" s="14"/>
      <c r="V4820" s="14"/>
      <c r="W4820" s="14"/>
      <c r="X4820" s="14"/>
      <c r="Y4820" s="14"/>
      <c r="Z4820" s="14"/>
      <c r="AA4820" s="14"/>
      <c r="AB4820" s="14"/>
      <c r="AC4820" s="14"/>
      <c r="AD4820" s="14"/>
      <c r="AE4820" s="14"/>
      <c r="AF4820" s="14"/>
      <c r="AG4820" s="14"/>
      <c r="AH4820" s="14"/>
      <c r="AI4820" s="14"/>
      <c r="AJ4820" s="14"/>
      <c r="AK4820" s="14"/>
      <c r="AL4820" s="14"/>
    </row>
    <row r="4821" spans="1:38">
      <c r="A4821" s="14"/>
      <c r="B4821" s="14"/>
      <c r="C4821" s="14"/>
      <c r="D4821" s="14"/>
      <c r="E4821" s="14"/>
      <c r="F4821" s="14"/>
      <c r="G4821" s="14"/>
      <c r="H4821" s="14"/>
      <c r="I4821" s="14"/>
      <c r="J4821" s="14"/>
      <c r="K4821" s="14"/>
      <c r="L4821" s="14"/>
      <c r="M4821" s="14"/>
      <c r="N4821" s="14"/>
      <c r="O4821" s="14"/>
      <c r="Q4821" s="14" t="str">
        <f>IF(moras!H4813="SI", moras!C4813, "")</f>
        <v/>
      </c>
      <c r="R4821" s="14">
        <f>IF(moras!H4813="NO", moras!C4813, "")</f>
        <v>384348.31</v>
      </c>
      <c r="S4821" s="14">
        <f t="shared" si="78"/>
        <v>-384348.31</v>
      </c>
      <c r="T4821" s="14"/>
      <c r="U4821" s="14"/>
      <c r="V4821" s="14"/>
      <c r="W4821" s="14"/>
      <c r="X4821" s="14"/>
      <c r="Y4821" s="14"/>
      <c r="Z4821" s="14"/>
      <c r="AA4821" s="14"/>
      <c r="AB4821" s="14"/>
      <c r="AC4821" s="14"/>
      <c r="AD4821" s="14"/>
      <c r="AE4821" s="14"/>
      <c r="AF4821" s="14"/>
      <c r="AG4821" s="14"/>
      <c r="AH4821" s="14"/>
      <c r="AI4821" s="14"/>
      <c r="AJ4821" s="14"/>
      <c r="AK4821" s="14"/>
      <c r="AL4821" s="14"/>
    </row>
    <row r="4822" spans="1:38">
      <c r="A4822" s="14"/>
      <c r="B4822" s="14"/>
      <c r="C4822" s="14"/>
      <c r="D4822" s="14"/>
      <c r="E4822" s="14"/>
      <c r="F4822" s="14"/>
      <c r="G4822" s="14"/>
      <c r="H4822" s="14"/>
      <c r="I4822" s="14"/>
      <c r="J4822" s="14"/>
      <c r="K4822" s="14"/>
      <c r="L4822" s="14"/>
      <c r="M4822" s="14"/>
      <c r="N4822" s="14"/>
      <c r="O4822" s="14"/>
      <c r="Q4822" s="14" t="str">
        <f>IF(moras!H4814="SI", moras!C4814, "")</f>
        <v/>
      </c>
      <c r="R4822" s="14">
        <f>IF(moras!H4814="NO", moras!C4814, "")</f>
        <v>240000</v>
      </c>
      <c r="S4822" s="14">
        <f t="shared" si="78"/>
        <v>-240000</v>
      </c>
      <c r="T4822" s="14"/>
      <c r="U4822" s="14"/>
      <c r="V4822" s="14"/>
      <c r="W4822" s="14"/>
      <c r="X4822" s="14"/>
      <c r="Y4822" s="14"/>
      <c r="Z4822" s="14"/>
      <c r="AA4822" s="14"/>
      <c r="AB4822" s="14"/>
      <c r="AC4822" s="14"/>
      <c r="AD4822" s="14"/>
      <c r="AE4822" s="14"/>
      <c r="AF4822" s="14"/>
      <c r="AG4822" s="14"/>
      <c r="AH4822" s="14"/>
      <c r="AI4822" s="14"/>
      <c r="AJ4822" s="14"/>
      <c r="AK4822" s="14"/>
      <c r="AL4822" s="14"/>
    </row>
    <row r="4823" spans="1:38">
      <c r="A4823" s="14"/>
      <c r="B4823" s="14"/>
      <c r="C4823" s="14"/>
      <c r="D4823" s="14"/>
      <c r="E4823" s="14"/>
      <c r="F4823" s="14"/>
      <c r="G4823" s="14"/>
      <c r="H4823" s="14"/>
      <c r="I4823" s="14"/>
      <c r="J4823" s="14"/>
      <c r="K4823" s="14"/>
      <c r="L4823" s="14"/>
      <c r="M4823" s="14"/>
      <c r="N4823" s="14"/>
      <c r="O4823" s="14"/>
      <c r="Q4823" s="14" t="str">
        <f>IF(moras!H4815="SI", moras!C4815, "")</f>
        <v/>
      </c>
      <c r="R4823" s="14">
        <f>IF(moras!H4815="NO", moras!C4815, "")</f>
        <v>141509.48000000001</v>
      </c>
      <c r="S4823" s="14">
        <f t="shared" si="78"/>
        <v>-141509.48000000001</v>
      </c>
      <c r="T4823" s="14"/>
      <c r="U4823" s="14"/>
      <c r="V4823" s="14"/>
      <c r="W4823" s="14"/>
      <c r="X4823" s="14"/>
      <c r="Y4823" s="14"/>
      <c r="Z4823" s="14"/>
      <c r="AA4823" s="14"/>
      <c r="AB4823" s="14"/>
      <c r="AC4823" s="14"/>
      <c r="AD4823" s="14"/>
      <c r="AE4823" s="14"/>
      <c r="AF4823" s="14"/>
      <c r="AG4823" s="14"/>
      <c r="AH4823" s="14"/>
      <c r="AI4823" s="14"/>
      <c r="AJ4823" s="14"/>
      <c r="AK4823" s="14"/>
      <c r="AL4823" s="14"/>
    </row>
    <row r="4824" spans="1:38">
      <c r="A4824" s="14"/>
      <c r="B4824" s="14"/>
      <c r="C4824" s="14"/>
      <c r="D4824" s="14"/>
      <c r="E4824" s="14"/>
      <c r="F4824" s="14"/>
      <c r="G4824" s="14"/>
      <c r="H4824" s="14"/>
      <c r="I4824" s="14"/>
      <c r="J4824" s="14"/>
      <c r="K4824" s="14"/>
      <c r="L4824" s="14"/>
      <c r="M4824" s="14"/>
      <c r="N4824" s="14"/>
      <c r="O4824" s="14"/>
      <c r="Q4824" s="14" t="str">
        <f>IF(moras!H4816="SI", moras!C4816, "")</f>
        <v/>
      </c>
      <c r="R4824" s="14">
        <f>IF(moras!H4816="NO", moras!C4816, "")</f>
        <v>2803065.68</v>
      </c>
      <c r="S4824" s="14">
        <f t="shared" si="78"/>
        <v>-2803065.68</v>
      </c>
      <c r="T4824" s="14"/>
      <c r="U4824" s="14"/>
      <c r="V4824" s="14"/>
      <c r="W4824" s="14"/>
      <c r="X4824" s="14"/>
      <c r="Y4824" s="14"/>
      <c r="Z4824" s="14"/>
      <c r="AA4824" s="14"/>
      <c r="AB4824" s="14"/>
      <c r="AC4824" s="14"/>
      <c r="AD4824" s="14"/>
      <c r="AE4824" s="14"/>
      <c r="AF4824" s="14"/>
      <c r="AG4824" s="14"/>
      <c r="AH4824" s="14"/>
      <c r="AI4824" s="14"/>
      <c r="AJ4824" s="14"/>
      <c r="AK4824" s="14"/>
      <c r="AL4824" s="14"/>
    </row>
    <row r="4825" spans="1:38">
      <c r="A4825" s="14"/>
      <c r="B4825" s="14"/>
      <c r="C4825" s="14"/>
      <c r="D4825" s="14"/>
      <c r="E4825" s="14"/>
      <c r="F4825" s="14"/>
      <c r="G4825" s="14"/>
      <c r="H4825" s="14"/>
      <c r="I4825" s="14"/>
      <c r="J4825" s="14"/>
      <c r="K4825" s="14"/>
      <c r="L4825" s="14"/>
      <c r="M4825" s="14"/>
      <c r="N4825" s="14"/>
      <c r="O4825" s="14"/>
      <c r="Q4825" s="14" t="str">
        <f>IF(moras!H4817="SI", moras!C4817, "")</f>
        <v/>
      </c>
      <c r="R4825" s="14">
        <f>IF(moras!H4817="NO", moras!C4817, "")</f>
        <v>806339.27</v>
      </c>
      <c r="S4825" s="14">
        <f t="shared" si="78"/>
        <v>-806339.27</v>
      </c>
      <c r="T4825" s="14"/>
      <c r="U4825" s="14"/>
      <c r="V4825" s="14"/>
      <c r="W4825" s="14"/>
      <c r="X4825" s="14"/>
      <c r="Y4825" s="14"/>
      <c r="Z4825" s="14"/>
      <c r="AA4825" s="14"/>
      <c r="AB4825" s="14"/>
      <c r="AC4825" s="14"/>
      <c r="AD4825" s="14"/>
      <c r="AE4825" s="14"/>
      <c r="AF4825" s="14"/>
      <c r="AG4825" s="14"/>
      <c r="AH4825" s="14"/>
      <c r="AI4825" s="14"/>
      <c r="AJ4825" s="14"/>
      <c r="AK4825" s="14"/>
      <c r="AL4825" s="14"/>
    </row>
    <row r="4826" spans="1:38">
      <c r="A4826" s="14"/>
      <c r="B4826" s="14"/>
      <c r="C4826" s="14"/>
      <c r="D4826" s="14"/>
      <c r="E4826" s="14"/>
      <c r="F4826" s="14"/>
      <c r="G4826" s="14"/>
      <c r="H4826" s="14"/>
      <c r="I4826" s="14"/>
      <c r="J4826" s="14"/>
      <c r="K4826" s="14"/>
      <c r="L4826" s="14"/>
      <c r="M4826" s="14"/>
      <c r="N4826" s="14"/>
      <c r="O4826" s="14"/>
      <c r="Q4826" s="14">
        <f>IF(moras!H4818="SI", moras!C4818, "")</f>
        <v>509509</v>
      </c>
      <c r="R4826" s="14" t="str">
        <f>IF(moras!H4818="NO", moras!C4818, "")</f>
        <v/>
      </c>
      <c r="S4826" s="14" t="e">
        <f t="shared" si="78"/>
        <v>#VALUE!</v>
      </c>
      <c r="T4826" s="14"/>
      <c r="U4826" s="14"/>
      <c r="V4826" s="14"/>
      <c r="W4826" s="14"/>
      <c r="X4826" s="14"/>
      <c r="Y4826" s="14"/>
      <c r="Z4826" s="14"/>
      <c r="AA4826" s="14"/>
      <c r="AB4826" s="14"/>
      <c r="AC4826" s="14"/>
      <c r="AD4826" s="14"/>
      <c r="AE4826" s="14"/>
      <c r="AF4826" s="14"/>
      <c r="AG4826" s="14"/>
      <c r="AH4826" s="14"/>
      <c r="AI4826" s="14"/>
      <c r="AJ4826" s="14"/>
      <c r="AK4826" s="14"/>
      <c r="AL4826" s="14"/>
    </row>
    <row r="4827" spans="1:38">
      <c r="A4827" s="14"/>
      <c r="B4827" s="14"/>
      <c r="C4827" s="14"/>
      <c r="D4827" s="14"/>
      <c r="E4827" s="14"/>
      <c r="F4827" s="14"/>
      <c r="G4827" s="14"/>
      <c r="H4827" s="14"/>
      <c r="I4827" s="14"/>
      <c r="J4827" s="14"/>
      <c r="K4827" s="14"/>
      <c r="L4827" s="14"/>
      <c r="M4827" s="14"/>
      <c r="N4827" s="14"/>
      <c r="O4827" s="14"/>
      <c r="Q4827" s="14">
        <f>IF(moras!H4819="SI", moras!C4819, "")</f>
        <v>384956</v>
      </c>
      <c r="R4827" s="14" t="str">
        <f>IF(moras!H4819="NO", moras!C4819, "")</f>
        <v/>
      </c>
      <c r="S4827" s="14" t="e">
        <f t="shared" si="78"/>
        <v>#VALUE!</v>
      </c>
      <c r="T4827" s="14"/>
      <c r="U4827" s="14"/>
      <c r="V4827" s="14"/>
      <c r="W4827" s="14"/>
      <c r="X4827" s="14"/>
      <c r="Y4827" s="14"/>
      <c r="Z4827" s="14"/>
      <c r="AA4827" s="14"/>
      <c r="AB4827" s="14"/>
      <c r="AC4827" s="14"/>
      <c r="AD4827" s="14"/>
      <c r="AE4827" s="14"/>
      <c r="AF4827" s="14"/>
      <c r="AG4827" s="14"/>
      <c r="AH4827" s="14"/>
      <c r="AI4827" s="14"/>
      <c r="AJ4827" s="14"/>
      <c r="AK4827" s="14"/>
      <c r="AL4827" s="14"/>
    </row>
    <row r="4828" spans="1:38">
      <c r="A4828" s="14"/>
      <c r="B4828" s="14"/>
      <c r="C4828" s="14"/>
      <c r="D4828" s="14"/>
      <c r="E4828" s="14"/>
      <c r="F4828" s="14"/>
      <c r="G4828" s="14"/>
      <c r="H4828" s="14"/>
      <c r="I4828" s="14"/>
      <c r="J4828" s="14"/>
      <c r="K4828" s="14"/>
      <c r="L4828" s="14"/>
      <c r="M4828" s="14"/>
      <c r="N4828" s="14"/>
      <c r="O4828" s="14"/>
      <c r="Q4828" s="14" t="str">
        <f>IF(moras!H4820="SI", moras!C4820, "")</f>
        <v/>
      </c>
      <c r="R4828" s="14">
        <f>IF(moras!H4820="NO", moras!C4820, "")</f>
        <v>1399635</v>
      </c>
      <c r="S4828" s="14">
        <f t="shared" si="78"/>
        <v>-1399635</v>
      </c>
      <c r="T4828" s="14"/>
      <c r="U4828" s="14"/>
      <c r="V4828" s="14"/>
      <c r="W4828" s="14"/>
      <c r="X4828" s="14"/>
      <c r="Y4828" s="14"/>
      <c r="Z4828" s="14"/>
      <c r="AA4828" s="14"/>
      <c r="AB4828" s="14"/>
      <c r="AC4828" s="14"/>
      <c r="AD4828" s="14"/>
      <c r="AE4828" s="14"/>
      <c r="AF4828" s="14"/>
      <c r="AG4828" s="14"/>
      <c r="AH4828" s="14"/>
      <c r="AI4828" s="14"/>
      <c r="AJ4828" s="14"/>
      <c r="AK4828" s="14"/>
      <c r="AL4828" s="14"/>
    </row>
    <row r="4829" spans="1:38">
      <c r="A4829" s="14"/>
      <c r="B4829" s="14"/>
      <c r="C4829" s="14"/>
      <c r="D4829" s="14"/>
      <c r="E4829" s="14"/>
      <c r="F4829" s="14"/>
      <c r="G4829" s="14"/>
      <c r="H4829" s="14"/>
      <c r="I4829" s="14"/>
      <c r="J4829" s="14"/>
      <c r="K4829" s="14"/>
      <c r="L4829" s="14"/>
      <c r="M4829" s="14"/>
      <c r="N4829" s="14"/>
      <c r="O4829" s="14"/>
      <c r="Q4829" s="14" t="str">
        <f>IF(moras!H4821="SI", moras!C4821, "")</f>
        <v/>
      </c>
      <c r="R4829" s="14">
        <f>IF(moras!H4821="NO", moras!C4821, "")</f>
        <v>336308.54</v>
      </c>
      <c r="S4829" s="14">
        <f t="shared" si="78"/>
        <v>-336308.54</v>
      </c>
      <c r="T4829" s="14"/>
      <c r="U4829" s="14"/>
      <c r="V4829" s="14"/>
      <c r="W4829" s="14"/>
      <c r="X4829" s="14"/>
      <c r="Y4829" s="14"/>
      <c r="Z4829" s="14"/>
      <c r="AA4829" s="14"/>
      <c r="AB4829" s="14"/>
      <c r="AC4829" s="14"/>
      <c r="AD4829" s="14"/>
      <c r="AE4829" s="14"/>
      <c r="AF4829" s="14"/>
      <c r="AG4829" s="14"/>
      <c r="AH4829" s="14"/>
      <c r="AI4829" s="14"/>
      <c r="AJ4829" s="14"/>
      <c r="AK4829" s="14"/>
      <c r="AL4829" s="14"/>
    </row>
    <row r="4830" spans="1:38">
      <c r="A4830" s="14"/>
      <c r="B4830" s="14"/>
      <c r="C4830" s="14"/>
      <c r="D4830" s="14"/>
      <c r="E4830" s="14"/>
      <c r="F4830" s="14"/>
      <c r="G4830" s="14"/>
      <c r="H4830" s="14"/>
      <c r="I4830" s="14"/>
      <c r="J4830" s="14"/>
      <c r="K4830" s="14"/>
      <c r="L4830" s="14"/>
      <c r="M4830" s="14"/>
      <c r="N4830" s="14"/>
      <c r="O4830" s="14"/>
      <c r="Q4830" s="14" t="str">
        <f>IF(moras!H4822="SI", moras!C4822, "")</f>
        <v/>
      </c>
      <c r="R4830" s="14">
        <f>IF(moras!H4822="NO", moras!C4822, "")</f>
        <v>388655.68</v>
      </c>
      <c r="S4830" s="14">
        <f t="shared" si="78"/>
        <v>-388655.68</v>
      </c>
      <c r="T4830" s="14"/>
      <c r="U4830" s="14"/>
      <c r="V4830" s="14"/>
      <c r="W4830" s="14"/>
      <c r="X4830" s="14"/>
      <c r="Y4830" s="14"/>
      <c r="Z4830" s="14"/>
      <c r="AA4830" s="14"/>
      <c r="AB4830" s="14"/>
      <c r="AC4830" s="14"/>
      <c r="AD4830" s="14"/>
      <c r="AE4830" s="14"/>
      <c r="AF4830" s="14"/>
      <c r="AG4830" s="14"/>
      <c r="AH4830" s="14"/>
      <c r="AI4830" s="14"/>
      <c r="AJ4830" s="14"/>
      <c r="AK4830" s="14"/>
      <c r="AL4830" s="14"/>
    </row>
    <row r="4831" spans="1:38">
      <c r="A4831" s="14"/>
      <c r="B4831" s="14"/>
      <c r="C4831" s="14"/>
      <c r="D4831" s="14"/>
      <c r="E4831" s="14"/>
      <c r="F4831" s="14"/>
      <c r="G4831" s="14"/>
      <c r="H4831" s="14"/>
      <c r="I4831" s="14"/>
      <c r="J4831" s="14"/>
      <c r="K4831" s="14"/>
      <c r="L4831" s="14"/>
      <c r="M4831" s="14"/>
      <c r="N4831" s="14"/>
      <c r="O4831" s="14"/>
      <c r="Q4831" s="14" t="str">
        <f>IF(moras!H4823="SI", moras!C4823, "")</f>
        <v/>
      </c>
      <c r="R4831" s="14">
        <f>IF(moras!H4823="NO", moras!C4823, "")</f>
        <v>458950</v>
      </c>
      <c r="S4831" s="14">
        <f t="shared" si="78"/>
        <v>-458950</v>
      </c>
      <c r="T4831" s="14"/>
      <c r="U4831" s="14"/>
      <c r="V4831" s="14"/>
      <c r="W4831" s="14"/>
      <c r="X4831" s="14"/>
      <c r="Y4831" s="14"/>
      <c r="Z4831" s="14"/>
      <c r="AA4831" s="14"/>
      <c r="AB4831" s="14"/>
      <c r="AC4831" s="14"/>
      <c r="AD4831" s="14"/>
      <c r="AE4831" s="14"/>
      <c r="AF4831" s="14"/>
      <c r="AG4831" s="14"/>
      <c r="AH4831" s="14"/>
      <c r="AI4831" s="14"/>
      <c r="AJ4831" s="14"/>
      <c r="AK4831" s="14"/>
      <c r="AL4831" s="14"/>
    </row>
    <row r="4832" spans="1:38">
      <c r="A4832" s="14"/>
      <c r="B4832" s="14"/>
      <c r="C4832" s="14"/>
      <c r="D4832" s="14"/>
      <c r="E4832" s="14"/>
      <c r="F4832" s="14"/>
      <c r="G4832" s="14"/>
      <c r="H4832" s="14"/>
      <c r="I4832" s="14"/>
      <c r="J4832" s="14"/>
      <c r="K4832" s="14"/>
      <c r="L4832" s="14"/>
      <c r="M4832" s="14"/>
      <c r="N4832" s="14"/>
      <c r="O4832" s="14"/>
      <c r="Q4832" s="14" t="str">
        <f>IF(moras!H4824="SI", moras!C4824, "")</f>
        <v/>
      </c>
      <c r="R4832" s="14">
        <f>IF(moras!H4824="NO", moras!C4824, "")</f>
        <v>205604.33</v>
      </c>
      <c r="S4832" s="14">
        <f t="shared" si="78"/>
        <v>-205604.33</v>
      </c>
      <c r="T4832" s="14"/>
      <c r="U4832" s="14"/>
      <c r="V4832" s="14"/>
      <c r="W4832" s="14"/>
      <c r="X4832" s="14"/>
      <c r="Y4832" s="14"/>
      <c r="Z4832" s="14"/>
      <c r="AA4832" s="14"/>
      <c r="AB4832" s="14"/>
      <c r="AC4832" s="14"/>
      <c r="AD4832" s="14"/>
      <c r="AE4832" s="14"/>
      <c r="AF4832" s="14"/>
      <c r="AG4832" s="14"/>
      <c r="AH4832" s="14"/>
      <c r="AI4832" s="14"/>
      <c r="AJ4832" s="14"/>
      <c r="AK4832" s="14"/>
      <c r="AL4832" s="14"/>
    </row>
    <row r="4833" spans="1:38">
      <c r="A4833" s="14"/>
      <c r="B4833" s="14"/>
      <c r="C4833" s="14"/>
      <c r="D4833" s="14"/>
      <c r="E4833" s="14"/>
      <c r="F4833" s="14"/>
      <c r="G4833" s="14"/>
      <c r="H4833" s="14"/>
      <c r="I4833" s="14"/>
      <c r="J4833" s="14"/>
      <c r="K4833" s="14"/>
      <c r="L4833" s="14"/>
      <c r="M4833" s="14"/>
      <c r="N4833" s="14"/>
      <c r="O4833" s="14"/>
      <c r="Q4833" s="14" t="str">
        <f>IF(moras!H4825="SI", moras!C4825, "")</f>
        <v/>
      </c>
      <c r="R4833" s="14">
        <f>IF(moras!H4825="NO", moras!C4825, "")</f>
        <v>459530.58</v>
      </c>
      <c r="S4833" s="14">
        <f t="shared" si="78"/>
        <v>-459530.58</v>
      </c>
      <c r="T4833" s="14"/>
      <c r="U4833" s="14"/>
      <c r="V4833" s="14"/>
      <c r="W4833" s="14"/>
      <c r="X4833" s="14"/>
      <c r="Y4833" s="14"/>
      <c r="Z4833" s="14"/>
      <c r="AA4833" s="14"/>
      <c r="AB4833" s="14"/>
      <c r="AC4833" s="14"/>
      <c r="AD4833" s="14"/>
      <c r="AE4833" s="14"/>
      <c r="AF4833" s="14"/>
      <c r="AG4833" s="14"/>
      <c r="AH4833" s="14"/>
      <c r="AI4833" s="14"/>
      <c r="AJ4833" s="14"/>
      <c r="AK4833" s="14"/>
      <c r="AL4833" s="14"/>
    </row>
    <row r="4834" spans="1:38">
      <c r="A4834" s="14"/>
      <c r="B4834" s="14"/>
      <c r="C4834" s="14"/>
      <c r="D4834" s="14"/>
      <c r="E4834" s="14"/>
      <c r="F4834" s="14"/>
      <c r="G4834" s="14"/>
      <c r="H4834" s="14"/>
      <c r="I4834" s="14"/>
      <c r="J4834" s="14"/>
      <c r="K4834" s="14"/>
      <c r="L4834" s="14"/>
      <c r="M4834" s="14"/>
      <c r="N4834" s="14"/>
      <c r="O4834" s="14"/>
      <c r="Q4834" s="14">
        <f>IF(moras!H4826="SI", moras!C4826, "")</f>
        <v>507184</v>
      </c>
      <c r="R4834" s="14" t="str">
        <f>IF(moras!H4826="NO", moras!C4826, "")</f>
        <v/>
      </c>
      <c r="S4834" s="14" t="e">
        <f t="shared" si="78"/>
        <v>#VALUE!</v>
      </c>
      <c r="T4834" s="14"/>
      <c r="U4834" s="14"/>
      <c r="V4834" s="14"/>
      <c r="W4834" s="14"/>
      <c r="X4834" s="14"/>
      <c r="Y4834" s="14"/>
      <c r="Z4834" s="14"/>
      <c r="AA4834" s="14"/>
      <c r="AB4834" s="14"/>
      <c r="AC4834" s="14"/>
      <c r="AD4834" s="14"/>
      <c r="AE4834" s="14"/>
      <c r="AF4834" s="14"/>
      <c r="AG4834" s="14"/>
      <c r="AH4834" s="14"/>
      <c r="AI4834" s="14"/>
      <c r="AJ4834" s="14"/>
      <c r="AK4834" s="14"/>
      <c r="AL4834" s="14"/>
    </row>
    <row r="4835" spans="1:38">
      <c r="A4835" s="14"/>
      <c r="B4835" s="14"/>
      <c r="C4835" s="14"/>
      <c r="D4835" s="14"/>
      <c r="E4835" s="14"/>
      <c r="F4835" s="14"/>
      <c r="G4835" s="14"/>
      <c r="H4835" s="14"/>
      <c r="I4835" s="14"/>
      <c r="J4835" s="14"/>
      <c r="K4835" s="14"/>
      <c r="L4835" s="14"/>
      <c r="M4835" s="14"/>
      <c r="N4835" s="14"/>
      <c r="O4835" s="14"/>
      <c r="Q4835" s="14" t="str">
        <f>IF(moras!H4827="SI", moras!C4827, "")</f>
        <v/>
      </c>
      <c r="R4835" s="14">
        <f>IF(moras!H4827="NO", moras!C4827, "")</f>
        <v>302709.55</v>
      </c>
      <c r="S4835" s="14">
        <f t="shared" si="78"/>
        <v>-302709.55</v>
      </c>
      <c r="T4835" s="14"/>
      <c r="U4835" s="14"/>
      <c r="V4835" s="14"/>
      <c r="W4835" s="14"/>
      <c r="X4835" s="14"/>
      <c r="Y4835" s="14"/>
      <c r="Z4835" s="14"/>
      <c r="AA4835" s="14"/>
      <c r="AB4835" s="14"/>
      <c r="AC4835" s="14"/>
      <c r="AD4835" s="14"/>
      <c r="AE4835" s="14"/>
      <c r="AF4835" s="14"/>
      <c r="AG4835" s="14"/>
      <c r="AH4835" s="14"/>
      <c r="AI4835" s="14"/>
      <c r="AJ4835" s="14"/>
      <c r="AK4835" s="14"/>
      <c r="AL4835" s="14"/>
    </row>
    <row r="4836" spans="1:38">
      <c r="A4836" s="14"/>
      <c r="B4836" s="14"/>
      <c r="C4836" s="14"/>
      <c r="D4836" s="14"/>
      <c r="E4836" s="14"/>
      <c r="F4836" s="14"/>
      <c r="G4836" s="14"/>
      <c r="H4836" s="14"/>
      <c r="I4836" s="14"/>
      <c r="J4836" s="14"/>
      <c r="K4836" s="14"/>
      <c r="L4836" s="14"/>
      <c r="M4836" s="14"/>
      <c r="N4836" s="14"/>
      <c r="O4836" s="14"/>
      <c r="Q4836" s="14" t="str">
        <f>IF(moras!H4828="SI", moras!C4828, "")</f>
        <v/>
      </c>
      <c r="R4836" s="14">
        <f>IF(moras!H4828="NO", moras!C4828, "")</f>
        <v>430371</v>
      </c>
      <c r="S4836" s="14">
        <f t="shared" si="78"/>
        <v>-430371</v>
      </c>
      <c r="T4836" s="14"/>
      <c r="U4836" s="14"/>
      <c r="V4836" s="14"/>
      <c r="W4836" s="14"/>
      <c r="X4836" s="14"/>
      <c r="Y4836" s="14"/>
      <c r="Z4836" s="14"/>
      <c r="AA4836" s="14"/>
      <c r="AB4836" s="14"/>
      <c r="AC4836" s="14"/>
      <c r="AD4836" s="14"/>
      <c r="AE4836" s="14"/>
      <c r="AF4836" s="14"/>
      <c r="AG4836" s="14"/>
      <c r="AH4836" s="14"/>
      <c r="AI4836" s="14"/>
      <c r="AJ4836" s="14"/>
      <c r="AK4836" s="14"/>
      <c r="AL4836" s="14"/>
    </row>
    <row r="4837" spans="1:38">
      <c r="A4837" s="14"/>
      <c r="B4837" s="14"/>
      <c r="C4837" s="14"/>
      <c r="D4837" s="14"/>
      <c r="E4837" s="14"/>
      <c r="F4837" s="14"/>
      <c r="G4837" s="14"/>
      <c r="H4837" s="14"/>
      <c r="I4837" s="14"/>
      <c r="J4837" s="14"/>
      <c r="K4837" s="14"/>
      <c r="L4837" s="14"/>
      <c r="M4837" s="14"/>
      <c r="N4837" s="14"/>
      <c r="O4837" s="14"/>
      <c r="Q4837" s="14" t="str">
        <f>IF(moras!H4829="SI", moras!C4829, "")</f>
        <v/>
      </c>
      <c r="R4837" s="14">
        <f>IF(moras!H4829="NO", moras!C4829, "")</f>
        <v>440373</v>
      </c>
      <c r="S4837" s="14">
        <f t="shared" si="78"/>
        <v>-440373</v>
      </c>
      <c r="T4837" s="14"/>
      <c r="U4837" s="14"/>
      <c r="V4837" s="14"/>
      <c r="W4837" s="14"/>
      <c r="X4837" s="14"/>
      <c r="Y4837" s="14"/>
      <c r="Z4837" s="14"/>
      <c r="AA4837" s="14"/>
      <c r="AB4837" s="14"/>
      <c r="AC4837" s="14"/>
      <c r="AD4837" s="14"/>
      <c r="AE4837" s="14"/>
      <c r="AF4837" s="14"/>
      <c r="AG4837" s="14"/>
      <c r="AH4837" s="14"/>
      <c r="AI4837" s="14"/>
      <c r="AJ4837" s="14"/>
      <c r="AK4837" s="14"/>
      <c r="AL4837" s="14"/>
    </row>
    <row r="4838" spans="1:38">
      <c r="A4838" s="14"/>
      <c r="B4838" s="14"/>
      <c r="C4838" s="14"/>
      <c r="D4838" s="14"/>
      <c r="E4838" s="14"/>
      <c r="F4838" s="14"/>
      <c r="G4838" s="14"/>
      <c r="H4838" s="14"/>
      <c r="I4838" s="14"/>
      <c r="J4838" s="14"/>
      <c r="K4838" s="14"/>
      <c r="L4838" s="14"/>
      <c r="M4838" s="14"/>
      <c r="N4838" s="14"/>
      <c r="O4838" s="14"/>
      <c r="Q4838" s="14" t="str">
        <f>IF(moras!H4830="SI", moras!C4830, "")</f>
        <v/>
      </c>
      <c r="R4838" s="14">
        <f>IF(moras!H4830="NO", moras!C4830, "")</f>
        <v>1871180.58</v>
      </c>
      <c r="S4838" s="14">
        <f t="shared" si="78"/>
        <v>-1871180.58</v>
      </c>
      <c r="T4838" s="14"/>
      <c r="U4838" s="14"/>
      <c r="V4838" s="14"/>
      <c r="W4838" s="14"/>
      <c r="X4838" s="14"/>
      <c r="Y4838" s="14"/>
      <c r="Z4838" s="14"/>
      <c r="AA4838" s="14"/>
      <c r="AB4838" s="14"/>
      <c r="AC4838" s="14"/>
      <c r="AD4838" s="14"/>
      <c r="AE4838" s="14"/>
      <c r="AF4838" s="14"/>
      <c r="AG4838" s="14"/>
      <c r="AH4838" s="14"/>
      <c r="AI4838" s="14"/>
      <c r="AJ4838" s="14"/>
      <c r="AK4838" s="14"/>
      <c r="AL4838" s="14"/>
    </row>
    <row r="4839" spans="1:38">
      <c r="A4839" s="14"/>
      <c r="B4839" s="14"/>
      <c r="C4839" s="14"/>
      <c r="D4839" s="14"/>
      <c r="E4839" s="14"/>
      <c r="F4839" s="14"/>
      <c r="G4839" s="14"/>
      <c r="H4839" s="14"/>
      <c r="I4839" s="14"/>
      <c r="J4839" s="14"/>
      <c r="K4839" s="14"/>
      <c r="L4839" s="14"/>
      <c r="M4839" s="14"/>
      <c r="N4839" s="14"/>
      <c r="O4839" s="14"/>
      <c r="Q4839" s="14">
        <f>IF(moras!H4831="SI", moras!C4831, "")</f>
        <v>504571</v>
      </c>
      <c r="R4839" s="14" t="str">
        <f>IF(moras!H4831="NO", moras!C4831, "")</f>
        <v/>
      </c>
      <c r="S4839" s="14" t="e">
        <f t="shared" si="78"/>
        <v>#VALUE!</v>
      </c>
      <c r="T4839" s="14"/>
      <c r="U4839" s="14"/>
      <c r="V4839" s="14"/>
      <c r="W4839" s="14"/>
      <c r="X4839" s="14"/>
      <c r="Y4839" s="14"/>
      <c r="Z4839" s="14"/>
      <c r="AA4839" s="14"/>
      <c r="AB4839" s="14"/>
      <c r="AC4839" s="14"/>
      <c r="AD4839" s="14"/>
      <c r="AE4839" s="14"/>
      <c r="AF4839" s="14"/>
      <c r="AG4839" s="14"/>
      <c r="AH4839" s="14"/>
      <c r="AI4839" s="14"/>
      <c r="AJ4839" s="14"/>
      <c r="AK4839" s="14"/>
      <c r="AL4839" s="14"/>
    </row>
    <row r="4840" spans="1:38">
      <c r="A4840" s="14"/>
      <c r="B4840" s="14"/>
      <c r="C4840" s="14"/>
      <c r="D4840" s="14"/>
      <c r="E4840" s="14"/>
      <c r="F4840" s="14"/>
      <c r="G4840" s="14"/>
      <c r="H4840" s="14"/>
      <c r="I4840" s="14"/>
      <c r="J4840" s="14"/>
      <c r="K4840" s="14"/>
      <c r="L4840" s="14"/>
      <c r="M4840" s="14"/>
      <c r="N4840" s="14"/>
      <c r="O4840" s="14"/>
      <c r="Q4840" s="14">
        <f>IF(moras!H4832="SI", moras!C4832, "")</f>
        <v>686170</v>
      </c>
      <c r="R4840" s="14" t="str">
        <f>IF(moras!H4832="NO", moras!C4832, "")</f>
        <v/>
      </c>
      <c r="S4840" s="14" t="e">
        <f t="shared" si="78"/>
        <v>#VALUE!</v>
      </c>
      <c r="T4840" s="14"/>
      <c r="U4840" s="14"/>
      <c r="V4840" s="14"/>
      <c r="W4840" s="14"/>
      <c r="X4840" s="14"/>
      <c r="Y4840" s="14"/>
      <c r="Z4840" s="14"/>
      <c r="AA4840" s="14"/>
      <c r="AB4840" s="14"/>
      <c r="AC4840" s="14"/>
      <c r="AD4840" s="14"/>
      <c r="AE4840" s="14"/>
      <c r="AF4840" s="14"/>
      <c r="AG4840" s="14"/>
      <c r="AH4840" s="14"/>
      <c r="AI4840" s="14"/>
      <c r="AJ4840" s="14"/>
      <c r="AK4840" s="14"/>
      <c r="AL4840" s="14"/>
    </row>
    <row r="4841" spans="1:38">
      <c r="A4841" s="14"/>
      <c r="B4841" s="14"/>
      <c r="C4841" s="14"/>
      <c r="D4841" s="14"/>
      <c r="E4841" s="14"/>
      <c r="F4841" s="14"/>
      <c r="G4841" s="14"/>
      <c r="H4841" s="14"/>
      <c r="I4841" s="14"/>
      <c r="J4841" s="14"/>
      <c r="K4841" s="14"/>
      <c r="L4841" s="14"/>
      <c r="M4841" s="14"/>
      <c r="N4841" s="14"/>
      <c r="O4841" s="14"/>
      <c r="Q4841" s="14">
        <f>IF(moras!H4833="SI", moras!C4833, "")</f>
        <v>1072765</v>
      </c>
      <c r="R4841" s="14" t="str">
        <f>IF(moras!H4833="NO", moras!C4833, "")</f>
        <v/>
      </c>
      <c r="S4841" s="14" t="e">
        <f t="shared" si="78"/>
        <v>#VALUE!</v>
      </c>
      <c r="T4841" s="14"/>
      <c r="U4841" s="14"/>
      <c r="V4841" s="14"/>
      <c r="W4841" s="14"/>
      <c r="X4841" s="14"/>
      <c r="Y4841" s="14"/>
      <c r="Z4841" s="14"/>
      <c r="AA4841" s="14"/>
      <c r="AB4841" s="14"/>
      <c r="AC4841" s="14"/>
      <c r="AD4841" s="14"/>
      <c r="AE4841" s="14"/>
      <c r="AF4841" s="14"/>
      <c r="AG4841" s="14"/>
      <c r="AH4841" s="14"/>
      <c r="AI4841" s="14"/>
      <c r="AJ4841" s="14"/>
      <c r="AK4841" s="14"/>
      <c r="AL4841" s="14"/>
    </row>
    <row r="4842" spans="1:38">
      <c r="A4842" s="14"/>
      <c r="B4842" s="14"/>
      <c r="C4842" s="14"/>
      <c r="D4842" s="14"/>
      <c r="E4842" s="14"/>
      <c r="F4842" s="14"/>
      <c r="G4842" s="14"/>
      <c r="H4842" s="14"/>
      <c r="I4842" s="14"/>
      <c r="J4842" s="14"/>
      <c r="K4842" s="14"/>
      <c r="L4842" s="14"/>
      <c r="M4842" s="14"/>
      <c r="N4842" s="14"/>
      <c r="O4842" s="14"/>
      <c r="Q4842" s="14" t="str">
        <f>IF(moras!H4834="SI", moras!C4834, "")</f>
        <v/>
      </c>
      <c r="R4842" s="14">
        <f>IF(moras!H4834="NO", moras!C4834, "")</f>
        <v>665586.97</v>
      </c>
      <c r="S4842" s="14">
        <f t="shared" si="78"/>
        <v>-665586.97</v>
      </c>
      <c r="T4842" s="14"/>
      <c r="U4842" s="14"/>
      <c r="V4842" s="14"/>
      <c r="W4842" s="14"/>
      <c r="X4842" s="14"/>
      <c r="Y4842" s="14"/>
      <c r="Z4842" s="14"/>
      <c r="AA4842" s="14"/>
      <c r="AB4842" s="14"/>
      <c r="AC4842" s="14"/>
      <c r="AD4842" s="14"/>
      <c r="AE4842" s="14"/>
      <c r="AF4842" s="14"/>
      <c r="AG4842" s="14"/>
      <c r="AH4842" s="14"/>
      <c r="AI4842" s="14"/>
      <c r="AJ4842" s="14"/>
      <c r="AK4842" s="14"/>
      <c r="AL4842" s="14"/>
    </row>
    <row r="4843" spans="1:38">
      <c r="A4843" s="14"/>
      <c r="B4843" s="14"/>
      <c r="C4843" s="14"/>
      <c r="D4843" s="14"/>
      <c r="E4843" s="14"/>
      <c r="F4843" s="14"/>
      <c r="G4843" s="14"/>
      <c r="H4843" s="14"/>
      <c r="I4843" s="14"/>
      <c r="J4843" s="14"/>
      <c r="K4843" s="14"/>
      <c r="L4843" s="14"/>
      <c r="M4843" s="14"/>
      <c r="N4843" s="14"/>
      <c r="O4843" s="14"/>
      <c r="Q4843" s="14" t="str">
        <f>IF(moras!H4835="SI", moras!C4835, "")</f>
        <v/>
      </c>
      <c r="R4843" s="14">
        <f>IF(moras!H4835="NO", moras!C4835, "")</f>
        <v>317915</v>
      </c>
      <c r="S4843" s="14">
        <f t="shared" si="78"/>
        <v>-317915</v>
      </c>
      <c r="T4843" s="14"/>
      <c r="U4843" s="14"/>
      <c r="V4843" s="14"/>
      <c r="W4843" s="14"/>
      <c r="X4843" s="14"/>
      <c r="Y4843" s="14"/>
      <c r="Z4843" s="14"/>
      <c r="AA4843" s="14"/>
      <c r="AB4843" s="14"/>
      <c r="AC4843" s="14"/>
      <c r="AD4843" s="14"/>
      <c r="AE4843" s="14"/>
      <c r="AF4843" s="14"/>
      <c r="AG4843" s="14"/>
      <c r="AH4843" s="14"/>
      <c r="AI4843" s="14"/>
      <c r="AJ4843" s="14"/>
      <c r="AK4843" s="14"/>
      <c r="AL4843" s="14"/>
    </row>
    <row r="4844" spans="1:38">
      <c r="A4844" s="14"/>
      <c r="B4844" s="14"/>
      <c r="C4844" s="14"/>
      <c r="D4844" s="14"/>
      <c r="E4844" s="14"/>
      <c r="F4844" s="14"/>
      <c r="G4844" s="14"/>
      <c r="H4844" s="14"/>
      <c r="I4844" s="14"/>
      <c r="J4844" s="14"/>
      <c r="K4844" s="14"/>
      <c r="L4844" s="14"/>
      <c r="M4844" s="14"/>
      <c r="N4844" s="14"/>
      <c r="O4844" s="14"/>
      <c r="Q4844" s="14" t="str">
        <f>IF(moras!H4836="SI", moras!C4836, "")</f>
        <v/>
      </c>
      <c r="R4844" s="14">
        <f>IF(moras!H4836="NO", moras!C4836, "")</f>
        <v>297046</v>
      </c>
      <c r="S4844" s="14">
        <f t="shared" si="78"/>
        <v>-297046</v>
      </c>
      <c r="T4844" s="14"/>
      <c r="U4844" s="14"/>
      <c r="V4844" s="14"/>
      <c r="W4844" s="14"/>
      <c r="X4844" s="14"/>
      <c r="Y4844" s="14"/>
      <c r="Z4844" s="14"/>
      <c r="AA4844" s="14"/>
      <c r="AB4844" s="14"/>
      <c r="AC4844" s="14"/>
      <c r="AD4844" s="14"/>
      <c r="AE4844" s="14"/>
      <c r="AF4844" s="14"/>
      <c r="AG4844" s="14"/>
      <c r="AH4844" s="14"/>
      <c r="AI4844" s="14"/>
      <c r="AJ4844" s="14"/>
      <c r="AK4844" s="14"/>
      <c r="AL4844" s="14"/>
    </row>
    <row r="4845" spans="1:38">
      <c r="A4845" s="14"/>
      <c r="B4845" s="14"/>
      <c r="C4845" s="14"/>
      <c r="D4845" s="14"/>
      <c r="E4845" s="14"/>
      <c r="F4845" s="14"/>
      <c r="G4845" s="14"/>
      <c r="H4845" s="14"/>
      <c r="I4845" s="14"/>
      <c r="J4845" s="14"/>
      <c r="K4845" s="14"/>
      <c r="L4845" s="14"/>
      <c r="M4845" s="14"/>
      <c r="N4845" s="14"/>
      <c r="O4845" s="14"/>
      <c r="Q4845" s="14" t="str">
        <f>IF(moras!H4837="SI", moras!C4837, "")</f>
        <v/>
      </c>
      <c r="R4845" s="14">
        <f>IF(moras!H4837="NO", moras!C4837, "")</f>
        <v>1182150</v>
      </c>
      <c r="S4845" s="14">
        <f t="shared" si="78"/>
        <v>-1182150</v>
      </c>
      <c r="T4845" s="14"/>
      <c r="U4845" s="14"/>
      <c r="V4845" s="14"/>
      <c r="W4845" s="14"/>
      <c r="X4845" s="14"/>
      <c r="Y4845" s="14"/>
      <c r="Z4845" s="14"/>
      <c r="AA4845" s="14"/>
      <c r="AB4845" s="14"/>
      <c r="AC4845" s="14"/>
      <c r="AD4845" s="14"/>
      <c r="AE4845" s="14"/>
      <c r="AF4845" s="14"/>
      <c r="AG4845" s="14"/>
      <c r="AH4845" s="14"/>
      <c r="AI4845" s="14"/>
      <c r="AJ4845" s="14"/>
      <c r="AK4845" s="14"/>
      <c r="AL4845" s="14"/>
    </row>
    <row r="4846" spans="1:38">
      <c r="A4846" s="14"/>
      <c r="B4846" s="14"/>
      <c r="C4846" s="14"/>
      <c r="D4846" s="14"/>
      <c r="E4846" s="14"/>
      <c r="F4846" s="14"/>
      <c r="G4846" s="14"/>
      <c r="H4846" s="14"/>
      <c r="I4846" s="14"/>
      <c r="J4846" s="14"/>
      <c r="K4846" s="14"/>
      <c r="L4846" s="14"/>
      <c r="M4846" s="14"/>
      <c r="N4846" s="14"/>
      <c r="O4846" s="14"/>
      <c r="Q4846" s="14" t="str">
        <f>IF(moras!H4838="SI", moras!C4838, "")</f>
        <v/>
      </c>
      <c r="R4846" s="14">
        <f>IF(moras!H4838="NO", moras!C4838, "")</f>
        <v>278030</v>
      </c>
      <c r="S4846" s="14">
        <f t="shared" si="78"/>
        <v>-278030</v>
      </c>
      <c r="T4846" s="14"/>
      <c r="U4846" s="14"/>
      <c r="V4846" s="14"/>
      <c r="W4846" s="14"/>
      <c r="X4846" s="14"/>
      <c r="Y4846" s="14"/>
      <c r="Z4846" s="14"/>
      <c r="AA4846" s="14"/>
      <c r="AB4846" s="14"/>
      <c r="AC4846" s="14"/>
      <c r="AD4846" s="14"/>
      <c r="AE4846" s="14"/>
      <c r="AF4846" s="14"/>
      <c r="AG4846" s="14"/>
      <c r="AH4846" s="14"/>
      <c r="AI4846" s="14"/>
      <c r="AJ4846" s="14"/>
      <c r="AK4846" s="14"/>
      <c r="AL4846" s="14"/>
    </row>
    <row r="4847" spans="1:38">
      <c r="A4847" s="14"/>
      <c r="B4847" s="14"/>
      <c r="C4847" s="14"/>
      <c r="D4847" s="14"/>
      <c r="E4847" s="14"/>
      <c r="F4847" s="14"/>
      <c r="G4847" s="14"/>
      <c r="H4847" s="14"/>
      <c r="I4847" s="14"/>
      <c r="J4847" s="14"/>
      <c r="K4847" s="14"/>
      <c r="L4847" s="14"/>
      <c r="M4847" s="14"/>
      <c r="N4847" s="14"/>
      <c r="O4847" s="14"/>
      <c r="Q4847" s="14" t="str">
        <f>IF(moras!H4839="SI", moras!C4839, "")</f>
        <v/>
      </c>
      <c r="R4847" s="14">
        <f>IF(moras!H4839="NO", moras!C4839, "")</f>
        <v>925292.5</v>
      </c>
      <c r="S4847" s="14">
        <f t="shared" si="78"/>
        <v>-925292.5</v>
      </c>
      <c r="T4847" s="14"/>
      <c r="U4847" s="14"/>
      <c r="V4847" s="14"/>
      <c r="W4847" s="14"/>
      <c r="X4847" s="14"/>
      <c r="Y4847" s="14"/>
      <c r="Z4847" s="14"/>
      <c r="AA4847" s="14"/>
      <c r="AB4847" s="14"/>
      <c r="AC4847" s="14"/>
      <c r="AD4847" s="14"/>
      <c r="AE4847" s="14"/>
      <c r="AF4847" s="14"/>
      <c r="AG4847" s="14"/>
      <c r="AH4847" s="14"/>
      <c r="AI4847" s="14"/>
      <c r="AJ4847" s="14"/>
      <c r="AK4847" s="14"/>
      <c r="AL4847" s="14"/>
    </row>
    <row r="4848" spans="1:38">
      <c r="A4848" s="14"/>
      <c r="B4848" s="14"/>
      <c r="C4848" s="14"/>
      <c r="D4848" s="14"/>
      <c r="E4848" s="14"/>
      <c r="F4848" s="14"/>
      <c r="G4848" s="14"/>
      <c r="H4848" s="14"/>
      <c r="I4848" s="14"/>
      <c r="J4848" s="14"/>
      <c r="K4848" s="14"/>
      <c r="L4848" s="14"/>
      <c r="M4848" s="14"/>
      <c r="N4848" s="14"/>
      <c r="O4848" s="14"/>
      <c r="Q4848" s="14" t="str">
        <f>IF(moras!H4840="SI", moras!C4840, "")</f>
        <v/>
      </c>
      <c r="R4848" s="14">
        <f>IF(moras!H4840="NO", moras!C4840, "")</f>
        <v>278030</v>
      </c>
      <c r="S4848" s="14">
        <f t="shared" si="78"/>
        <v>-278030</v>
      </c>
      <c r="T4848" s="14"/>
      <c r="U4848" s="14"/>
      <c r="V4848" s="14"/>
      <c r="W4848" s="14"/>
      <c r="X4848" s="14"/>
      <c r="Y4848" s="14"/>
      <c r="Z4848" s="14"/>
      <c r="AA4848" s="14"/>
      <c r="AB4848" s="14"/>
      <c r="AC4848" s="14"/>
      <c r="AD4848" s="14"/>
      <c r="AE4848" s="14"/>
      <c r="AF4848" s="14"/>
      <c r="AG4848" s="14"/>
      <c r="AH4848" s="14"/>
      <c r="AI4848" s="14"/>
      <c r="AJ4848" s="14"/>
      <c r="AK4848" s="14"/>
      <c r="AL4848" s="14"/>
    </row>
    <row r="4849" spans="1:38">
      <c r="A4849" s="14"/>
      <c r="B4849" s="14"/>
      <c r="C4849" s="14"/>
      <c r="D4849" s="14"/>
      <c r="E4849" s="14"/>
      <c r="F4849" s="14"/>
      <c r="G4849" s="14"/>
      <c r="H4849" s="14"/>
      <c r="I4849" s="14"/>
      <c r="J4849" s="14"/>
      <c r="K4849" s="14"/>
      <c r="L4849" s="14"/>
      <c r="M4849" s="14"/>
      <c r="N4849" s="14"/>
      <c r="O4849" s="14"/>
      <c r="Q4849" s="14" t="str">
        <f>IF(moras!H4841="SI", moras!C4841, "")</f>
        <v/>
      </c>
      <c r="R4849" s="14">
        <f>IF(moras!H4841="NO", moras!C4841, "")</f>
        <v>411350</v>
      </c>
      <c r="S4849" s="14">
        <f t="shared" si="78"/>
        <v>-411350</v>
      </c>
      <c r="T4849" s="14"/>
      <c r="U4849" s="14"/>
      <c r="V4849" s="14"/>
      <c r="W4849" s="14"/>
      <c r="X4849" s="14"/>
      <c r="Y4849" s="14"/>
      <c r="Z4849" s="14"/>
      <c r="AA4849" s="14"/>
      <c r="AB4849" s="14"/>
      <c r="AC4849" s="14"/>
      <c r="AD4849" s="14"/>
      <c r="AE4849" s="14"/>
      <c r="AF4849" s="14"/>
      <c r="AG4849" s="14"/>
      <c r="AH4849" s="14"/>
      <c r="AI4849" s="14"/>
      <c r="AJ4849" s="14"/>
      <c r="AK4849" s="14"/>
      <c r="AL4849" s="14"/>
    </row>
    <row r="4850" spans="1:38">
      <c r="A4850" s="14"/>
      <c r="B4850" s="14"/>
      <c r="C4850" s="14"/>
      <c r="D4850" s="14"/>
      <c r="E4850" s="14"/>
      <c r="F4850" s="14"/>
      <c r="G4850" s="14"/>
      <c r="H4850" s="14"/>
      <c r="I4850" s="14"/>
      <c r="J4850" s="14"/>
      <c r="K4850" s="14"/>
      <c r="L4850" s="14"/>
      <c r="M4850" s="14"/>
      <c r="N4850" s="14"/>
      <c r="O4850" s="14"/>
      <c r="Q4850" s="14" t="str">
        <f>IF(moras!H4842="SI", moras!C4842, "")</f>
        <v/>
      </c>
      <c r="R4850" s="14">
        <f>IF(moras!H4842="NO", moras!C4842, "")</f>
        <v>2186234</v>
      </c>
      <c r="S4850" s="14">
        <f t="shared" si="78"/>
        <v>-2186234</v>
      </c>
      <c r="T4850" s="14"/>
      <c r="U4850" s="14"/>
      <c r="V4850" s="14"/>
      <c r="W4850" s="14"/>
      <c r="X4850" s="14"/>
      <c r="Y4850" s="14"/>
      <c r="Z4850" s="14"/>
      <c r="AA4850" s="14"/>
      <c r="AB4850" s="14"/>
      <c r="AC4850" s="14"/>
      <c r="AD4850" s="14"/>
      <c r="AE4850" s="14"/>
      <c r="AF4850" s="14"/>
      <c r="AG4850" s="14"/>
      <c r="AH4850" s="14"/>
      <c r="AI4850" s="14"/>
      <c r="AJ4850" s="14"/>
      <c r="AK4850" s="14"/>
      <c r="AL4850" s="14"/>
    </row>
    <row r="4851" spans="1:38">
      <c r="A4851" s="14"/>
      <c r="B4851" s="14"/>
      <c r="C4851" s="14"/>
      <c r="D4851" s="14"/>
      <c r="E4851" s="14"/>
      <c r="F4851" s="14"/>
      <c r="G4851" s="14"/>
      <c r="H4851" s="14"/>
      <c r="I4851" s="14"/>
      <c r="J4851" s="14"/>
      <c r="K4851" s="14"/>
      <c r="L4851" s="14"/>
      <c r="M4851" s="14"/>
      <c r="N4851" s="14"/>
      <c r="O4851" s="14"/>
      <c r="Q4851" s="14" t="str">
        <f>IF(moras!H4843="SI", moras!C4843, "")</f>
        <v/>
      </c>
      <c r="R4851" s="14">
        <f>IF(moras!H4843="NO", moras!C4843, "")</f>
        <v>2153787.6800000002</v>
      </c>
      <c r="S4851" s="14">
        <f t="shared" si="78"/>
        <v>-2153787.6800000002</v>
      </c>
      <c r="T4851" s="14"/>
      <c r="U4851" s="14"/>
      <c r="V4851" s="14"/>
      <c r="W4851" s="14"/>
      <c r="X4851" s="14"/>
      <c r="Y4851" s="14"/>
      <c r="Z4851" s="14"/>
      <c r="AA4851" s="14"/>
      <c r="AB4851" s="14"/>
      <c r="AC4851" s="14"/>
      <c r="AD4851" s="14"/>
      <c r="AE4851" s="14"/>
      <c r="AF4851" s="14"/>
      <c r="AG4851" s="14"/>
      <c r="AH4851" s="14"/>
      <c r="AI4851" s="14"/>
      <c r="AJ4851" s="14"/>
      <c r="AK4851" s="14"/>
      <c r="AL4851" s="14"/>
    </row>
    <row r="4852" spans="1:38">
      <c r="A4852" s="14"/>
      <c r="B4852" s="14"/>
      <c r="C4852" s="14"/>
      <c r="D4852" s="14"/>
      <c r="E4852" s="14"/>
      <c r="F4852" s="14"/>
      <c r="G4852" s="14"/>
      <c r="H4852" s="14"/>
      <c r="I4852" s="14"/>
      <c r="J4852" s="14"/>
      <c r="K4852" s="14"/>
      <c r="L4852" s="14"/>
      <c r="M4852" s="14"/>
      <c r="N4852" s="14"/>
      <c r="O4852" s="14"/>
      <c r="Q4852" s="14" t="str">
        <f>IF(moras!H4844="SI", moras!C4844, "")</f>
        <v/>
      </c>
      <c r="R4852" s="14">
        <f>IF(moras!H4844="NO", moras!C4844, "")</f>
        <v>258118.56</v>
      </c>
      <c r="S4852" s="14">
        <f t="shared" si="78"/>
        <v>-258118.56</v>
      </c>
      <c r="T4852" s="14"/>
      <c r="U4852" s="14"/>
      <c r="V4852" s="14"/>
      <c r="W4852" s="14"/>
      <c r="X4852" s="14"/>
      <c r="Y4852" s="14"/>
      <c r="Z4852" s="14"/>
      <c r="AA4852" s="14"/>
      <c r="AB4852" s="14"/>
      <c r="AC4852" s="14"/>
      <c r="AD4852" s="14"/>
      <c r="AE4852" s="14"/>
      <c r="AF4852" s="14"/>
      <c r="AG4852" s="14"/>
      <c r="AH4852" s="14"/>
      <c r="AI4852" s="14"/>
      <c r="AJ4852" s="14"/>
      <c r="AK4852" s="14"/>
      <c r="AL4852" s="14"/>
    </row>
    <row r="4853" spans="1:38">
      <c r="A4853" s="14"/>
      <c r="B4853" s="14"/>
      <c r="C4853" s="14"/>
      <c r="D4853" s="14"/>
      <c r="E4853" s="14"/>
      <c r="F4853" s="14"/>
      <c r="G4853" s="14"/>
      <c r="H4853" s="14"/>
      <c r="I4853" s="14"/>
      <c r="J4853" s="14"/>
      <c r="K4853" s="14"/>
      <c r="L4853" s="14"/>
      <c r="M4853" s="14"/>
      <c r="N4853" s="14"/>
      <c r="O4853" s="14"/>
      <c r="Q4853" s="14">
        <f>IF(moras!H4845="SI", moras!C4845, "")</f>
        <v>420248</v>
      </c>
      <c r="R4853" s="14" t="str">
        <f>IF(moras!H4845="NO", moras!C4845, "")</f>
        <v/>
      </c>
      <c r="S4853" s="14" t="e">
        <f t="shared" si="78"/>
        <v>#VALUE!</v>
      </c>
      <c r="T4853" s="14"/>
      <c r="U4853" s="14"/>
      <c r="V4853" s="14"/>
      <c r="W4853" s="14"/>
      <c r="X4853" s="14"/>
      <c r="Y4853" s="14"/>
      <c r="Z4853" s="14"/>
      <c r="AA4853" s="14"/>
      <c r="AB4853" s="14"/>
      <c r="AC4853" s="14"/>
      <c r="AD4853" s="14"/>
      <c r="AE4853" s="14"/>
      <c r="AF4853" s="14"/>
      <c r="AG4853" s="14"/>
      <c r="AH4853" s="14"/>
      <c r="AI4853" s="14"/>
      <c r="AJ4853" s="14"/>
      <c r="AK4853" s="14"/>
      <c r="AL4853" s="14"/>
    </row>
    <row r="4854" spans="1:38">
      <c r="A4854" s="14"/>
      <c r="B4854" s="14"/>
      <c r="C4854" s="14"/>
      <c r="D4854" s="14"/>
      <c r="E4854" s="14"/>
      <c r="F4854" s="14"/>
      <c r="G4854" s="14"/>
      <c r="H4854" s="14"/>
      <c r="I4854" s="14"/>
      <c r="J4854" s="14"/>
      <c r="K4854" s="14"/>
      <c r="L4854" s="14"/>
      <c r="M4854" s="14"/>
      <c r="N4854" s="14"/>
      <c r="O4854" s="14"/>
      <c r="Q4854" s="14" t="str">
        <f>IF(moras!H4846="SI", moras!C4846, "")</f>
        <v/>
      </c>
      <c r="R4854" s="14">
        <f>IF(moras!H4846="NO", moras!C4846, "")</f>
        <v>734210</v>
      </c>
      <c r="S4854" s="14">
        <f t="shared" si="78"/>
        <v>-734210</v>
      </c>
      <c r="T4854" s="14"/>
      <c r="U4854" s="14"/>
      <c r="V4854" s="14"/>
      <c r="W4854" s="14"/>
      <c r="X4854" s="14"/>
      <c r="Y4854" s="14"/>
      <c r="Z4854" s="14"/>
      <c r="AA4854" s="14"/>
      <c r="AB4854" s="14"/>
      <c r="AC4854" s="14"/>
      <c r="AD4854" s="14"/>
      <c r="AE4854" s="14"/>
      <c r="AF4854" s="14"/>
      <c r="AG4854" s="14"/>
      <c r="AH4854" s="14"/>
      <c r="AI4854" s="14"/>
      <c r="AJ4854" s="14"/>
      <c r="AK4854" s="14"/>
      <c r="AL4854" s="14"/>
    </row>
    <row r="4855" spans="1:38">
      <c r="A4855" s="14"/>
      <c r="B4855" s="14"/>
      <c r="C4855" s="14"/>
      <c r="D4855" s="14"/>
      <c r="E4855" s="14"/>
      <c r="F4855" s="14"/>
      <c r="G4855" s="14"/>
      <c r="H4855" s="14"/>
      <c r="I4855" s="14"/>
      <c r="J4855" s="14"/>
      <c r="K4855" s="14"/>
      <c r="L4855" s="14"/>
      <c r="M4855" s="14"/>
      <c r="N4855" s="14"/>
      <c r="O4855" s="14"/>
      <c r="Q4855" s="14" t="str">
        <f>IF(moras!H4847="SI", moras!C4847, "")</f>
        <v/>
      </c>
      <c r="R4855" s="14">
        <f>IF(moras!H4847="NO", moras!C4847, "")</f>
        <v>406011</v>
      </c>
      <c r="S4855" s="14">
        <f t="shared" si="78"/>
        <v>-406011</v>
      </c>
      <c r="T4855" s="14"/>
      <c r="U4855" s="14"/>
      <c r="V4855" s="14"/>
      <c r="W4855" s="14"/>
      <c r="X4855" s="14"/>
      <c r="Y4855" s="14"/>
      <c r="Z4855" s="14"/>
      <c r="AA4855" s="14"/>
      <c r="AB4855" s="14"/>
      <c r="AC4855" s="14"/>
      <c r="AD4855" s="14"/>
      <c r="AE4855" s="14"/>
      <c r="AF4855" s="14"/>
      <c r="AG4855" s="14"/>
      <c r="AH4855" s="14"/>
      <c r="AI4855" s="14"/>
      <c r="AJ4855" s="14"/>
      <c r="AK4855" s="14"/>
      <c r="AL4855" s="14"/>
    </row>
    <row r="4856" spans="1:38">
      <c r="A4856" s="14"/>
      <c r="B4856" s="14"/>
      <c r="C4856" s="14"/>
      <c r="D4856" s="14"/>
      <c r="E4856" s="14"/>
      <c r="F4856" s="14"/>
      <c r="G4856" s="14"/>
      <c r="H4856" s="14"/>
      <c r="I4856" s="14"/>
      <c r="J4856" s="14"/>
      <c r="K4856" s="14"/>
      <c r="L4856" s="14"/>
      <c r="M4856" s="14"/>
      <c r="N4856" s="14"/>
      <c r="O4856" s="14"/>
      <c r="Q4856" s="14" t="str">
        <f>IF(moras!H4848="SI", moras!C4848, "")</f>
        <v/>
      </c>
      <c r="R4856" s="14">
        <f>IF(moras!H4848="NO", moras!C4848, "")</f>
        <v>500000</v>
      </c>
      <c r="S4856" s="14">
        <f t="shared" si="78"/>
        <v>-500000</v>
      </c>
      <c r="T4856" s="14"/>
      <c r="U4856" s="14"/>
      <c r="V4856" s="14"/>
      <c r="W4856" s="14"/>
      <c r="X4856" s="14"/>
      <c r="Y4856" s="14"/>
      <c r="Z4856" s="14"/>
      <c r="AA4856" s="14"/>
      <c r="AB4856" s="14"/>
      <c r="AC4856" s="14"/>
      <c r="AD4856" s="14"/>
      <c r="AE4856" s="14"/>
      <c r="AF4856" s="14"/>
      <c r="AG4856" s="14"/>
      <c r="AH4856" s="14"/>
      <c r="AI4856" s="14"/>
      <c r="AJ4856" s="14"/>
      <c r="AK4856" s="14"/>
      <c r="AL4856" s="14"/>
    </row>
    <row r="4857" spans="1:38">
      <c r="A4857" s="14"/>
      <c r="B4857" s="14"/>
      <c r="C4857" s="14"/>
      <c r="D4857" s="14"/>
      <c r="E4857" s="14"/>
      <c r="F4857" s="14"/>
      <c r="G4857" s="14"/>
      <c r="H4857" s="14"/>
      <c r="I4857" s="14"/>
      <c r="J4857" s="14"/>
      <c r="K4857" s="14"/>
      <c r="L4857" s="14"/>
      <c r="M4857" s="14"/>
      <c r="N4857" s="14"/>
      <c r="O4857" s="14"/>
      <c r="Q4857" s="14" t="str">
        <f>IF(moras!H4849="SI", moras!C4849, "")</f>
        <v/>
      </c>
      <c r="R4857" s="14">
        <f>IF(moras!H4849="NO", moras!C4849, "")</f>
        <v>81932.259999999995</v>
      </c>
      <c r="S4857" s="14">
        <f t="shared" si="78"/>
        <v>-81932.259999999995</v>
      </c>
      <c r="T4857" s="14"/>
      <c r="U4857" s="14"/>
      <c r="V4857" s="14"/>
      <c r="W4857" s="14"/>
      <c r="X4857" s="14"/>
      <c r="Y4857" s="14"/>
      <c r="Z4857" s="14"/>
      <c r="AA4857" s="14"/>
      <c r="AB4857" s="14"/>
      <c r="AC4857" s="14"/>
      <c r="AD4857" s="14"/>
      <c r="AE4857" s="14"/>
      <c r="AF4857" s="14"/>
      <c r="AG4857" s="14"/>
      <c r="AH4857" s="14"/>
      <c r="AI4857" s="14"/>
      <c r="AJ4857" s="14"/>
      <c r="AK4857" s="14"/>
      <c r="AL4857" s="14"/>
    </row>
    <row r="4858" spans="1:38">
      <c r="A4858" s="14"/>
      <c r="B4858" s="14"/>
      <c r="C4858" s="14"/>
      <c r="D4858" s="14"/>
      <c r="E4858" s="14"/>
      <c r="F4858" s="14"/>
      <c r="G4858" s="14"/>
      <c r="H4858" s="14"/>
      <c r="I4858" s="14"/>
      <c r="J4858" s="14"/>
      <c r="K4858" s="14"/>
      <c r="L4858" s="14"/>
      <c r="M4858" s="14"/>
      <c r="N4858" s="14"/>
      <c r="O4858" s="14"/>
      <c r="Q4858" s="14" t="str">
        <f>IF(moras!H4850="SI", moras!C4850, "")</f>
        <v/>
      </c>
      <c r="R4858" s="14">
        <f>IF(moras!H4850="NO", moras!C4850, "")</f>
        <v>316920</v>
      </c>
      <c r="S4858" s="14">
        <f t="shared" si="78"/>
        <v>-316920</v>
      </c>
      <c r="T4858" s="14"/>
      <c r="U4858" s="14"/>
      <c r="V4858" s="14"/>
      <c r="W4858" s="14"/>
      <c r="X4858" s="14"/>
      <c r="Y4858" s="14"/>
      <c r="Z4858" s="14"/>
      <c r="AA4858" s="14"/>
      <c r="AB4858" s="14"/>
      <c r="AC4858" s="14"/>
      <c r="AD4858" s="14"/>
      <c r="AE4858" s="14"/>
      <c r="AF4858" s="14"/>
      <c r="AG4858" s="14"/>
      <c r="AH4858" s="14"/>
      <c r="AI4858" s="14"/>
      <c r="AJ4858" s="14"/>
      <c r="AK4858" s="14"/>
      <c r="AL4858" s="14"/>
    </row>
    <row r="4859" spans="1:38">
      <c r="A4859" s="14"/>
      <c r="B4859" s="14"/>
      <c r="C4859" s="14"/>
      <c r="D4859" s="14"/>
      <c r="E4859" s="14"/>
      <c r="F4859" s="14"/>
      <c r="G4859" s="14"/>
      <c r="H4859" s="14"/>
      <c r="I4859" s="14"/>
      <c r="J4859" s="14"/>
      <c r="K4859" s="14"/>
      <c r="L4859" s="14"/>
      <c r="M4859" s="14"/>
      <c r="N4859" s="14"/>
      <c r="O4859" s="14"/>
      <c r="Q4859" s="14" t="str">
        <f>IF(moras!H4851="SI", moras!C4851, "")</f>
        <v/>
      </c>
      <c r="R4859" s="14">
        <f>IF(moras!H4851="NO", moras!C4851, "")</f>
        <v>417792.18</v>
      </c>
      <c r="S4859" s="14">
        <f t="shared" si="78"/>
        <v>-417792.18</v>
      </c>
      <c r="T4859" s="14"/>
      <c r="U4859" s="14"/>
      <c r="V4859" s="14"/>
      <c r="W4859" s="14"/>
      <c r="X4859" s="14"/>
      <c r="Y4859" s="14"/>
      <c r="Z4859" s="14"/>
      <c r="AA4859" s="14"/>
      <c r="AB4859" s="14"/>
      <c r="AC4859" s="14"/>
      <c r="AD4859" s="14"/>
      <c r="AE4859" s="14"/>
      <c r="AF4859" s="14"/>
      <c r="AG4859" s="14"/>
      <c r="AH4859" s="14"/>
      <c r="AI4859" s="14"/>
      <c r="AJ4859" s="14"/>
      <c r="AK4859" s="14"/>
      <c r="AL4859" s="14"/>
    </row>
    <row r="4860" spans="1:38">
      <c r="A4860" s="14"/>
      <c r="B4860" s="14"/>
      <c r="C4860" s="14"/>
      <c r="D4860" s="14"/>
      <c r="E4860" s="14"/>
      <c r="F4860" s="14"/>
      <c r="G4860" s="14"/>
      <c r="H4860" s="14"/>
      <c r="I4860" s="14"/>
      <c r="J4860" s="14"/>
      <c r="K4860" s="14"/>
      <c r="L4860" s="14"/>
      <c r="M4860" s="14"/>
      <c r="N4860" s="14"/>
      <c r="O4860" s="14"/>
      <c r="Q4860" s="14" t="str">
        <f>IF(moras!H4852="SI", moras!C4852, "")</f>
        <v/>
      </c>
      <c r="R4860" s="14">
        <f>IF(moras!H4852="NO", moras!C4852, "")</f>
        <v>297046</v>
      </c>
      <c r="S4860" s="14">
        <f t="shared" si="78"/>
        <v>-297046</v>
      </c>
      <c r="T4860" s="14"/>
      <c r="U4860" s="14"/>
      <c r="V4860" s="14"/>
      <c r="W4860" s="14"/>
      <c r="X4860" s="14"/>
      <c r="Y4860" s="14"/>
      <c r="Z4860" s="14"/>
      <c r="AA4860" s="14"/>
      <c r="AB4860" s="14"/>
      <c r="AC4860" s="14"/>
      <c r="AD4860" s="14"/>
      <c r="AE4860" s="14"/>
      <c r="AF4860" s="14"/>
      <c r="AG4860" s="14"/>
      <c r="AH4860" s="14"/>
      <c r="AI4860" s="14"/>
      <c r="AJ4860" s="14"/>
      <c r="AK4860" s="14"/>
      <c r="AL4860" s="14"/>
    </row>
    <row r="4861" spans="1:38">
      <c r="A4861" s="14"/>
      <c r="B4861" s="14"/>
      <c r="C4861" s="14"/>
      <c r="D4861" s="14"/>
      <c r="E4861" s="14"/>
      <c r="F4861" s="14"/>
      <c r="G4861" s="14"/>
      <c r="H4861" s="14"/>
      <c r="I4861" s="14"/>
      <c r="J4861" s="14"/>
      <c r="K4861" s="14"/>
      <c r="L4861" s="14"/>
      <c r="M4861" s="14"/>
      <c r="N4861" s="14"/>
      <c r="O4861" s="14"/>
      <c r="Q4861" s="14" t="str">
        <f>IF(moras!H4853="SI", moras!C4853, "")</f>
        <v/>
      </c>
      <c r="R4861" s="14">
        <f>IF(moras!H4853="NO", moras!C4853, "")</f>
        <v>371296.25</v>
      </c>
      <c r="S4861" s="14">
        <f t="shared" si="78"/>
        <v>-371296.25</v>
      </c>
      <c r="T4861" s="14"/>
      <c r="U4861" s="14"/>
      <c r="V4861" s="14"/>
      <c r="W4861" s="14"/>
      <c r="X4861" s="14"/>
      <c r="Y4861" s="14"/>
      <c r="Z4861" s="14"/>
      <c r="AA4861" s="14"/>
      <c r="AB4861" s="14"/>
      <c r="AC4861" s="14"/>
      <c r="AD4861" s="14"/>
      <c r="AE4861" s="14"/>
      <c r="AF4861" s="14"/>
      <c r="AG4861" s="14"/>
      <c r="AH4861" s="14"/>
      <c r="AI4861" s="14"/>
      <c r="AJ4861" s="14"/>
      <c r="AK4861" s="14"/>
      <c r="AL4861" s="14"/>
    </row>
    <row r="4862" spans="1:38">
      <c r="A4862" s="14"/>
      <c r="B4862" s="14"/>
      <c r="C4862" s="14"/>
      <c r="D4862" s="14"/>
      <c r="E4862" s="14"/>
      <c r="F4862" s="14"/>
      <c r="G4862" s="14"/>
      <c r="H4862" s="14"/>
      <c r="I4862" s="14"/>
      <c r="J4862" s="14"/>
      <c r="K4862" s="14"/>
      <c r="L4862" s="14"/>
      <c r="M4862" s="14"/>
      <c r="N4862" s="14"/>
      <c r="O4862" s="14"/>
      <c r="Q4862" s="14" t="str">
        <f>IF(moras!H4854="SI", moras!C4854, "")</f>
        <v/>
      </c>
      <c r="R4862" s="14">
        <f>IF(moras!H4854="NO", moras!C4854, "")</f>
        <v>639148</v>
      </c>
      <c r="S4862" s="14">
        <f t="shared" si="78"/>
        <v>-639148</v>
      </c>
      <c r="T4862" s="14"/>
      <c r="U4862" s="14"/>
      <c r="V4862" s="14"/>
      <c r="W4862" s="14"/>
      <c r="X4862" s="14"/>
      <c r="Y4862" s="14"/>
      <c r="Z4862" s="14"/>
      <c r="AA4862" s="14"/>
      <c r="AB4862" s="14"/>
      <c r="AC4862" s="14"/>
      <c r="AD4862" s="14"/>
      <c r="AE4862" s="14"/>
      <c r="AF4862" s="14"/>
      <c r="AG4862" s="14"/>
      <c r="AH4862" s="14"/>
      <c r="AI4862" s="14"/>
      <c r="AJ4862" s="14"/>
      <c r="AK4862" s="14"/>
      <c r="AL4862" s="14"/>
    </row>
    <row r="4863" spans="1:38">
      <c r="A4863" s="14"/>
      <c r="B4863" s="14"/>
      <c r="C4863" s="14"/>
      <c r="D4863" s="14"/>
      <c r="E4863" s="14"/>
      <c r="F4863" s="14"/>
      <c r="G4863" s="14"/>
      <c r="H4863" s="14"/>
      <c r="I4863" s="14"/>
      <c r="J4863" s="14"/>
      <c r="K4863" s="14"/>
      <c r="L4863" s="14"/>
      <c r="M4863" s="14"/>
      <c r="N4863" s="14"/>
      <c r="O4863" s="14"/>
      <c r="Q4863" s="14" t="str">
        <f>IF(moras!H4855="SI", moras!C4855, "")</f>
        <v/>
      </c>
      <c r="R4863" s="14">
        <f>IF(moras!H4855="NO", moras!C4855, "")</f>
        <v>453750</v>
      </c>
      <c r="S4863" s="14">
        <f t="shared" si="78"/>
        <v>-453750</v>
      </c>
      <c r="T4863" s="14"/>
      <c r="U4863" s="14"/>
      <c r="V4863" s="14"/>
      <c r="W4863" s="14"/>
      <c r="X4863" s="14"/>
      <c r="Y4863" s="14"/>
      <c r="Z4863" s="14"/>
      <c r="AA4863" s="14"/>
      <c r="AB4863" s="14"/>
      <c r="AC4863" s="14"/>
      <c r="AD4863" s="14"/>
      <c r="AE4863" s="14"/>
      <c r="AF4863" s="14"/>
      <c r="AG4863" s="14"/>
      <c r="AH4863" s="14"/>
      <c r="AI4863" s="14"/>
      <c r="AJ4863" s="14"/>
      <c r="AK4863" s="14"/>
      <c r="AL4863" s="14"/>
    </row>
    <row r="4864" spans="1:38">
      <c r="A4864" s="14"/>
      <c r="B4864" s="14"/>
      <c r="C4864" s="14"/>
      <c r="D4864" s="14"/>
      <c r="E4864" s="14"/>
      <c r="F4864" s="14"/>
      <c r="G4864" s="14"/>
      <c r="H4864" s="14"/>
      <c r="I4864" s="14"/>
      <c r="J4864" s="14"/>
      <c r="K4864" s="14"/>
      <c r="L4864" s="14"/>
      <c r="M4864" s="14"/>
      <c r="N4864" s="14"/>
      <c r="O4864" s="14"/>
      <c r="Q4864" s="14" t="str">
        <f>IF(moras!H4856="SI", moras!C4856, "")</f>
        <v/>
      </c>
      <c r="R4864" s="14">
        <f>IF(moras!H4856="NO", moras!C4856, "")</f>
        <v>889043.09</v>
      </c>
      <c r="S4864" s="14">
        <f t="shared" si="78"/>
        <v>-889043.09</v>
      </c>
      <c r="T4864" s="14"/>
      <c r="U4864" s="14"/>
      <c r="V4864" s="14"/>
      <c r="W4864" s="14"/>
      <c r="X4864" s="14"/>
      <c r="Y4864" s="14"/>
      <c r="Z4864" s="14"/>
      <c r="AA4864" s="14"/>
      <c r="AB4864" s="14"/>
      <c r="AC4864" s="14"/>
      <c r="AD4864" s="14"/>
      <c r="AE4864" s="14"/>
      <c r="AF4864" s="14"/>
      <c r="AG4864" s="14"/>
      <c r="AH4864" s="14"/>
      <c r="AI4864" s="14"/>
      <c r="AJ4864" s="14"/>
      <c r="AK4864" s="14"/>
      <c r="AL4864" s="14"/>
    </row>
    <row r="4865" spans="1:38">
      <c r="A4865" s="14"/>
      <c r="B4865" s="14"/>
      <c r="C4865" s="14"/>
      <c r="D4865" s="14"/>
      <c r="E4865" s="14"/>
      <c r="F4865" s="14"/>
      <c r="G4865" s="14"/>
      <c r="H4865" s="14"/>
      <c r="I4865" s="14"/>
      <c r="J4865" s="14"/>
      <c r="K4865" s="14"/>
      <c r="L4865" s="14"/>
      <c r="M4865" s="14"/>
      <c r="N4865" s="14"/>
      <c r="O4865" s="14"/>
      <c r="Q4865" s="14" t="str">
        <f>IF(moras!H4857="SI", moras!C4857, "")</f>
        <v/>
      </c>
      <c r="R4865" s="14">
        <f>IF(moras!H4857="NO", moras!C4857, "")</f>
        <v>278030</v>
      </c>
      <c r="S4865" s="14">
        <f t="shared" si="78"/>
        <v>-278030</v>
      </c>
      <c r="T4865" s="14"/>
      <c r="U4865" s="14"/>
      <c r="V4865" s="14"/>
      <c r="W4865" s="14"/>
      <c r="X4865" s="14"/>
      <c r="Y4865" s="14"/>
      <c r="Z4865" s="14"/>
      <c r="AA4865" s="14"/>
      <c r="AB4865" s="14"/>
      <c r="AC4865" s="14"/>
      <c r="AD4865" s="14"/>
      <c r="AE4865" s="14"/>
      <c r="AF4865" s="14"/>
      <c r="AG4865" s="14"/>
      <c r="AH4865" s="14"/>
      <c r="AI4865" s="14"/>
      <c r="AJ4865" s="14"/>
      <c r="AK4865" s="14"/>
      <c r="AL4865" s="14"/>
    </row>
    <row r="4866" spans="1:38">
      <c r="A4866" s="14"/>
      <c r="B4866" s="14"/>
      <c r="C4866" s="14"/>
      <c r="D4866" s="14"/>
      <c r="E4866" s="14"/>
      <c r="F4866" s="14"/>
      <c r="G4866" s="14"/>
      <c r="H4866" s="14"/>
      <c r="I4866" s="14"/>
      <c r="J4866" s="14"/>
      <c r="K4866" s="14"/>
      <c r="L4866" s="14"/>
      <c r="M4866" s="14"/>
      <c r="N4866" s="14"/>
      <c r="O4866" s="14"/>
      <c r="Q4866" s="14" t="str">
        <f>IF(moras!H4858="SI", moras!C4858, "")</f>
        <v/>
      </c>
      <c r="R4866" s="14">
        <f>IF(moras!H4858="NO", moras!C4858, "")</f>
        <v>660392</v>
      </c>
      <c r="S4866" s="14">
        <f t="shared" si="78"/>
        <v>-660392</v>
      </c>
      <c r="T4866" s="14"/>
      <c r="U4866" s="14"/>
      <c r="V4866" s="14"/>
      <c r="W4866" s="14"/>
      <c r="X4866" s="14"/>
      <c r="Y4866" s="14"/>
      <c r="Z4866" s="14"/>
      <c r="AA4866" s="14"/>
      <c r="AB4866" s="14"/>
      <c r="AC4866" s="14"/>
      <c r="AD4866" s="14"/>
      <c r="AE4866" s="14"/>
      <c r="AF4866" s="14"/>
      <c r="AG4866" s="14"/>
      <c r="AH4866" s="14"/>
      <c r="AI4866" s="14"/>
      <c r="AJ4866" s="14"/>
      <c r="AK4866" s="14"/>
      <c r="AL4866" s="14"/>
    </row>
    <row r="4867" spans="1:38">
      <c r="A4867" s="14"/>
      <c r="B4867" s="14"/>
      <c r="C4867" s="14"/>
      <c r="D4867" s="14"/>
      <c r="E4867" s="14"/>
      <c r="F4867" s="14"/>
      <c r="G4867" s="14"/>
      <c r="H4867" s="14"/>
      <c r="I4867" s="14"/>
      <c r="J4867" s="14"/>
      <c r="K4867" s="14"/>
      <c r="L4867" s="14"/>
      <c r="M4867" s="14"/>
      <c r="N4867" s="14"/>
      <c r="O4867" s="14"/>
      <c r="Q4867" s="14" t="str">
        <f>IF(moras!H4859="SI", moras!C4859, "")</f>
        <v/>
      </c>
      <c r="R4867" s="14">
        <f>IF(moras!H4859="NO", moras!C4859, "")</f>
        <v>491840</v>
      </c>
      <c r="S4867" s="14">
        <f t="shared" si="78"/>
        <v>-491840</v>
      </c>
      <c r="T4867" s="14"/>
      <c r="U4867" s="14"/>
      <c r="V4867" s="14"/>
      <c r="W4867" s="14"/>
      <c r="X4867" s="14"/>
      <c r="Y4867" s="14"/>
      <c r="Z4867" s="14"/>
      <c r="AA4867" s="14"/>
      <c r="AB4867" s="14"/>
      <c r="AC4867" s="14"/>
      <c r="AD4867" s="14"/>
      <c r="AE4867" s="14"/>
      <c r="AF4867" s="14"/>
      <c r="AG4867" s="14"/>
      <c r="AH4867" s="14"/>
      <c r="AI4867" s="14"/>
      <c r="AJ4867" s="14"/>
      <c r="AK4867" s="14"/>
      <c r="AL4867" s="14"/>
    </row>
    <row r="4868" spans="1:38">
      <c r="A4868" s="14"/>
      <c r="B4868" s="14"/>
      <c r="C4868" s="14"/>
      <c r="D4868" s="14"/>
      <c r="E4868" s="14"/>
      <c r="F4868" s="14"/>
      <c r="G4868" s="14"/>
      <c r="H4868" s="14"/>
      <c r="I4868" s="14"/>
      <c r="J4868" s="14"/>
      <c r="K4868" s="14"/>
      <c r="L4868" s="14"/>
      <c r="M4868" s="14"/>
      <c r="N4868" s="14"/>
      <c r="O4868" s="14"/>
      <c r="Q4868" s="14" t="str">
        <f>IF(moras!H4860="SI", moras!C4860, "")</f>
        <v/>
      </c>
      <c r="R4868" s="14">
        <f>IF(moras!H4860="NO", moras!C4860, "")</f>
        <v>1089300</v>
      </c>
      <c r="S4868" s="14">
        <f t="shared" si="78"/>
        <v>-1089300</v>
      </c>
      <c r="T4868" s="14"/>
      <c r="U4868" s="14"/>
      <c r="V4868" s="14"/>
      <c r="W4868" s="14"/>
      <c r="X4868" s="14"/>
      <c r="Y4868" s="14"/>
      <c r="Z4868" s="14"/>
      <c r="AA4868" s="14"/>
      <c r="AB4868" s="14"/>
      <c r="AC4868" s="14"/>
      <c r="AD4868" s="14"/>
      <c r="AE4868" s="14"/>
      <c r="AF4868" s="14"/>
      <c r="AG4868" s="14"/>
      <c r="AH4868" s="14"/>
      <c r="AI4868" s="14"/>
      <c r="AJ4868" s="14"/>
      <c r="AK4868" s="14"/>
      <c r="AL4868" s="14"/>
    </row>
    <row r="4869" spans="1:38">
      <c r="A4869" s="14"/>
      <c r="B4869" s="14"/>
      <c r="C4869" s="14"/>
      <c r="D4869" s="14"/>
      <c r="E4869" s="14"/>
      <c r="F4869" s="14"/>
      <c r="G4869" s="14"/>
      <c r="H4869" s="14"/>
      <c r="I4869" s="14"/>
      <c r="J4869" s="14"/>
      <c r="K4869" s="14"/>
      <c r="L4869" s="14"/>
      <c r="M4869" s="14"/>
      <c r="N4869" s="14"/>
      <c r="O4869" s="14"/>
      <c r="Q4869" s="14" t="str">
        <f>IF(moras!H4861="SI", moras!C4861, "")</f>
        <v/>
      </c>
      <c r="R4869" s="14">
        <f>IF(moras!H4861="NO", moras!C4861, "")</f>
        <v>352830</v>
      </c>
      <c r="S4869" s="14">
        <f t="shared" si="78"/>
        <v>-352830</v>
      </c>
      <c r="T4869" s="14"/>
      <c r="U4869" s="14"/>
      <c r="V4869" s="14"/>
      <c r="W4869" s="14"/>
      <c r="X4869" s="14"/>
      <c r="Y4869" s="14"/>
      <c r="Z4869" s="14"/>
      <c r="AA4869" s="14"/>
      <c r="AB4869" s="14"/>
      <c r="AC4869" s="14"/>
      <c r="AD4869" s="14"/>
      <c r="AE4869" s="14"/>
      <c r="AF4869" s="14"/>
      <c r="AG4869" s="14"/>
      <c r="AH4869" s="14"/>
      <c r="AI4869" s="14"/>
      <c r="AJ4869" s="14"/>
      <c r="AK4869" s="14"/>
      <c r="AL4869" s="14"/>
    </row>
    <row r="4870" spans="1:38">
      <c r="A4870" s="14"/>
      <c r="B4870" s="14"/>
      <c r="C4870" s="14"/>
      <c r="D4870" s="14"/>
      <c r="E4870" s="14"/>
      <c r="F4870" s="14"/>
      <c r="G4870" s="14"/>
      <c r="H4870" s="14"/>
      <c r="I4870" s="14"/>
      <c r="J4870" s="14"/>
      <c r="K4870" s="14"/>
      <c r="L4870" s="14"/>
      <c r="M4870" s="14"/>
      <c r="N4870" s="14"/>
      <c r="O4870" s="14"/>
      <c r="Q4870" s="14" t="str">
        <f>IF(moras!H4862="SI", moras!C4862, "")</f>
        <v/>
      </c>
      <c r="R4870" s="14">
        <f>IF(moras!H4862="NO", moras!C4862, "")</f>
        <v>1417056.5</v>
      </c>
      <c r="S4870" s="14">
        <f t="shared" si="78"/>
        <v>-1417056.5</v>
      </c>
      <c r="T4870" s="14"/>
      <c r="U4870" s="14"/>
      <c r="V4870" s="14"/>
      <c r="W4870" s="14"/>
      <c r="X4870" s="14"/>
      <c r="Y4870" s="14"/>
      <c r="Z4870" s="14"/>
      <c r="AA4870" s="14"/>
      <c r="AB4870" s="14"/>
      <c r="AC4870" s="14"/>
      <c r="AD4870" s="14"/>
      <c r="AE4870" s="14"/>
      <c r="AF4870" s="14"/>
      <c r="AG4870" s="14"/>
      <c r="AH4870" s="14"/>
      <c r="AI4870" s="14"/>
      <c r="AJ4870" s="14"/>
      <c r="AK4870" s="14"/>
      <c r="AL4870" s="14"/>
    </row>
    <row r="4871" spans="1:38">
      <c r="A4871" s="14"/>
      <c r="B4871" s="14"/>
      <c r="C4871" s="14"/>
      <c r="D4871" s="14"/>
      <c r="E4871" s="14"/>
      <c r="F4871" s="14"/>
      <c r="G4871" s="14"/>
      <c r="H4871" s="14"/>
      <c r="I4871" s="14"/>
      <c r="J4871" s="14"/>
      <c r="K4871" s="14"/>
      <c r="L4871" s="14"/>
      <c r="M4871" s="14"/>
      <c r="N4871" s="14"/>
      <c r="O4871" s="14"/>
      <c r="Q4871" s="14" t="str">
        <f>IF(moras!H4863="SI", moras!C4863, "")</f>
        <v/>
      </c>
      <c r="R4871" s="14">
        <f>IF(moras!H4863="NO", moras!C4863, "")</f>
        <v>974906</v>
      </c>
      <c r="S4871" s="14">
        <f t="shared" si="78"/>
        <v>-974906</v>
      </c>
      <c r="T4871" s="14"/>
      <c r="U4871" s="14"/>
      <c r="V4871" s="14"/>
      <c r="W4871" s="14"/>
      <c r="X4871" s="14"/>
      <c r="Y4871" s="14"/>
      <c r="Z4871" s="14"/>
      <c r="AA4871" s="14"/>
      <c r="AB4871" s="14"/>
      <c r="AC4871" s="14"/>
      <c r="AD4871" s="14"/>
      <c r="AE4871" s="14"/>
      <c r="AF4871" s="14"/>
      <c r="AG4871" s="14"/>
      <c r="AH4871" s="14"/>
      <c r="AI4871" s="14"/>
      <c r="AJ4871" s="14"/>
      <c r="AK4871" s="14"/>
      <c r="AL4871" s="14"/>
    </row>
    <row r="4872" spans="1:38">
      <c r="A4872" s="14"/>
      <c r="B4872" s="14"/>
      <c r="C4872" s="14"/>
      <c r="D4872" s="14"/>
      <c r="E4872" s="14"/>
      <c r="F4872" s="14"/>
      <c r="G4872" s="14"/>
      <c r="H4872" s="14"/>
      <c r="I4872" s="14"/>
      <c r="J4872" s="14"/>
      <c r="K4872" s="14"/>
      <c r="L4872" s="14"/>
      <c r="M4872" s="14"/>
      <c r="N4872" s="14"/>
      <c r="O4872" s="14"/>
      <c r="Q4872" s="14" t="str">
        <f>IF(moras!H4864="SI", moras!C4864, "")</f>
        <v/>
      </c>
      <c r="R4872" s="14">
        <f>IF(moras!H4864="NO", moras!C4864, "")</f>
        <v>430924</v>
      </c>
      <c r="S4872" s="14">
        <f t="shared" si="78"/>
        <v>-430924</v>
      </c>
      <c r="T4872" s="14"/>
      <c r="U4872" s="14"/>
      <c r="V4872" s="14"/>
      <c r="W4872" s="14"/>
      <c r="X4872" s="14"/>
      <c r="Y4872" s="14"/>
      <c r="Z4872" s="14"/>
      <c r="AA4872" s="14"/>
      <c r="AB4872" s="14"/>
      <c r="AC4872" s="14"/>
      <c r="AD4872" s="14"/>
      <c r="AE4872" s="14"/>
      <c r="AF4872" s="14"/>
      <c r="AG4872" s="14"/>
      <c r="AH4872" s="14"/>
      <c r="AI4872" s="14"/>
      <c r="AJ4872" s="14"/>
      <c r="AK4872" s="14"/>
      <c r="AL4872" s="14"/>
    </row>
    <row r="4873" spans="1:38">
      <c r="A4873" s="14"/>
      <c r="B4873" s="14"/>
      <c r="C4873" s="14"/>
      <c r="D4873" s="14"/>
      <c r="E4873" s="14"/>
      <c r="F4873" s="14"/>
      <c r="G4873" s="14"/>
      <c r="H4873" s="14"/>
      <c r="I4873" s="14"/>
      <c r="J4873" s="14"/>
      <c r="K4873" s="14"/>
      <c r="L4873" s="14"/>
      <c r="M4873" s="14"/>
      <c r="N4873" s="14"/>
      <c r="O4873" s="14"/>
      <c r="Q4873" s="14">
        <f>IF(moras!H4865="SI", moras!C4865, "")</f>
        <v>218650</v>
      </c>
      <c r="R4873" s="14" t="str">
        <f>IF(moras!H4865="NO", moras!C4865, "")</f>
        <v/>
      </c>
      <c r="S4873" s="14" t="e">
        <f t="shared" si="78"/>
        <v>#VALUE!</v>
      </c>
      <c r="T4873" s="14"/>
      <c r="U4873" s="14"/>
      <c r="V4873" s="14"/>
      <c r="W4873" s="14"/>
      <c r="X4873" s="14"/>
      <c r="Y4873" s="14"/>
      <c r="Z4873" s="14"/>
      <c r="AA4873" s="14"/>
      <c r="AB4873" s="14"/>
      <c r="AC4873" s="14"/>
      <c r="AD4873" s="14"/>
      <c r="AE4873" s="14"/>
      <c r="AF4873" s="14"/>
      <c r="AG4873" s="14"/>
      <c r="AH4873" s="14"/>
      <c r="AI4873" s="14"/>
      <c r="AJ4873" s="14"/>
      <c r="AK4873" s="14"/>
      <c r="AL4873" s="14"/>
    </row>
    <row r="4874" spans="1:38">
      <c r="A4874" s="14"/>
      <c r="B4874" s="14"/>
      <c r="C4874" s="14"/>
      <c r="D4874" s="14"/>
      <c r="E4874" s="14"/>
      <c r="F4874" s="14"/>
      <c r="G4874" s="14"/>
      <c r="H4874" s="14"/>
      <c r="I4874" s="14"/>
      <c r="J4874" s="14"/>
      <c r="K4874" s="14"/>
      <c r="L4874" s="14"/>
      <c r="M4874" s="14"/>
      <c r="N4874" s="14"/>
      <c r="O4874" s="14"/>
      <c r="Q4874" s="14" t="str">
        <f>IF(moras!H4866="SI", moras!C4866, "")</f>
        <v/>
      </c>
      <c r="R4874" s="14">
        <f>IF(moras!H4866="NO", moras!C4866, "")</f>
        <v>459223</v>
      </c>
      <c r="S4874" s="14">
        <f t="shared" si="78"/>
        <v>-459223</v>
      </c>
      <c r="T4874" s="14"/>
      <c r="U4874" s="14"/>
      <c r="V4874" s="14"/>
      <c r="W4874" s="14"/>
      <c r="X4874" s="14"/>
      <c r="Y4874" s="14"/>
      <c r="Z4874" s="14"/>
      <c r="AA4874" s="14"/>
      <c r="AB4874" s="14"/>
      <c r="AC4874" s="14"/>
      <c r="AD4874" s="14"/>
      <c r="AE4874" s="14"/>
      <c r="AF4874" s="14"/>
      <c r="AG4874" s="14"/>
      <c r="AH4874" s="14"/>
      <c r="AI4874" s="14"/>
      <c r="AJ4874" s="14"/>
      <c r="AK4874" s="14"/>
      <c r="AL4874" s="14"/>
    </row>
    <row r="4875" spans="1:38">
      <c r="A4875" s="14"/>
      <c r="B4875" s="14"/>
      <c r="C4875" s="14"/>
      <c r="D4875" s="14"/>
      <c r="E4875" s="14"/>
      <c r="F4875" s="14"/>
      <c r="G4875" s="14"/>
      <c r="H4875" s="14"/>
      <c r="I4875" s="14"/>
      <c r="J4875" s="14"/>
      <c r="K4875" s="14"/>
      <c r="L4875" s="14"/>
      <c r="M4875" s="14"/>
      <c r="N4875" s="14"/>
      <c r="O4875" s="14"/>
      <c r="Q4875" s="14" t="str">
        <f>IF(moras!H4867="SI", moras!C4867, "")</f>
        <v/>
      </c>
      <c r="R4875" s="14">
        <f>IF(moras!H4867="NO", moras!C4867, "")</f>
        <v>105750</v>
      </c>
      <c r="S4875" s="14">
        <f t="shared" ref="S4875:S4938" si="79">-R4875</f>
        <v>-105750</v>
      </c>
      <c r="T4875" s="14"/>
      <c r="U4875" s="14"/>
      <c r="V4875" s="14"/>
      <c r="W4875" s="14"/>
      <c r="X4875" s="14"/>
      <c r="Y4875" s="14"/>
      <c r="Z4875" s="14"/>
      <c r="AA4875" s="14"/>
      <c r="AB4875" s="14"/>
      <c r="AC4875" s="14"/>
      <c r="AD4875" s="14"/>
      <c r="AE4875" s="14"/>
      <c r="AF4875" s="14"/>
      <c r="AG4875" s="14"/>
      <c r="AH4875" s="14"/>
      <c r="AI4875" s="14"/>
      <c r="AJ4875" s="14"/>
      <c r="AK4875" s="14"/>
      <c r="AL4875" s="14"/>
    </row>
    <row r="4876" spans="1:38">
      <c r="A4876" s="14"/>
      <c r="B4876" s="14"/>
      <c r="C4876" s="14"/>
      <c r="D4876" s="14"/>
      <c r="E4876" s="14"/>
      <c r="F4876" s="14"/>
      <c r="G4876" s="14"/>
      <c r="H4876" s="14"/>
      <c r="I4876" s="14"/>
      <c r="J4876" s="14"/>
      <c r="K4876" s="14"/>
      <c r="L4876" s="14"/>
      <c r="M4876" s="14"/>
      <c r="N4876" s="14"/>
      <c r="O4876" s="14"/>
      <c r="Q4876" s="14" t="str">
        <f>IF(moras!H4868="SI", moras!C4868, "")</f>
        <v/>
      </c>
      <c r="R4876" s="14">
        <f>IF(moras!H4868="NO", moras!C4868, "")</f>
        <v>341002</v>
      </c>
      <c r="S4876" s="14">
        <f t="shared" si="79"/>
        <v>-341002</v>
      </c>
      <c r="T4876" s="14"/>
      <c r="U4876" s="14"/>
      <c r="V4876" s="14"/>
      <c r="W4876" s="14"/>
      <c r="X4876" s="14"/>
      <c r="Y4876" s="14"/>
      <c r="Z4876" s="14"/>
      <c r="AA4876" s="14"/>
      <c r="AB4876" s="14"/>
      <c r="AC4876" s="14"/>
      <c r="AD4876" s="14"/>
      <c r="AE4876" s="14"/>
      <c r="AF4876" s="14"/>
      <c r="AG4876" s="14"/>
      <c r="AH4876" s="14"/>
      <c r="AI4876" s="14"/>
      <c r="AJ4876" s="14"/>
      <c r="AK4876" s="14"/>
      <c r="AL4876" s="14"/>
    </row>
    <row r="4877" spans="1:38">
      <c r="A4877" s="14"/>
      <c r="B4877" s="14"/>
      <c r="C4877" s="14"/>
      <c r="D4877" s="14"/>
      <c r="E4877" s="14"/>
      <c r="F4877" s="14"/>
      <c r="G4877" s="14"/>
      <c r="H4877" s="14"/>
      <c r="I4877" s="14"/>
      <c r="J4877" s="14"/>
      <c r="K4877" s="14"/>
      <c r="L4877" s="14"/>
      <c r="M4877" s="14"/>
      <c r="N4877" s="14"/>
      <c r="O4877" s="14"/>
      <c r="Q4877" s="14" t="str">
        <f>IF(moras!H4869="SI", moras!C4869, "")</f>
        <v/>
      </c>
      <c r="R4877" s="14">
        <f>IF(moras!H4869="NO", moras!C4869, "")</f>
        <v>497566.22</v>
      </c>
      <c r="S4877" s="14">
        <f t="shared" si="79"/>
        <v>-497566.22</v>
      </c>
      <c r="T4877" s="14"/>
      <c r="U4877" s="14"/>
      <c r="V4877" s="14"/>
      <c r="W4877" s="14"/>
      <c r="X4877" s="14"/>
      <c r="Y4877" s="14"/>
      <c r="Z4877" s="14"/>
      <c r="AA4877" s="14"/>
      <c r="AB4877" s="14"/>
      <c r="AC4877" s="14"/>
      <c r="AD4877" s="14"/>
      <c r="AE4877" s="14"/>
      <c r="AF4877" s="14"/>
      <c r="AG4877" s="14"/>
      <c r="AH4877" s="14"/>
      <c r="AI4877" s="14"/>
      <c r="AJ4877" s="14"/>
      <c r="AK4877" s="14"/>
      <c r="AL4877" s="14"/>
    </row>
    <row r="4878" spans="1:38">
      <c r="A4878" s="14"/>
      <c r="B4878" s="14"/>
      <c r="C4878" s="14"/>
      <c r="D4878" s="14"/>
      <c r="E4878" s="14"/>
      <c r="F4878" s="14"/>
      <c r="G4878" s="14"/>
      <c r="H4878" s="14"/>
      <c r="I4878" s="14"/>
      <c r="J4878" s="14"/>
      <c r="K4878" s="14"/>
      <c r="L4878" s="14"/>
      <c r="M4878" s="14"/>
      <c r="N4878" s="14"/>
      <c r="O4878" s="14"/>
      <c r="Q4878" s="14" t="str">
        <f>IF(moras!H4870="SI", moras!C4870, "")</f>
        <v/>
      </c>
      <c r="R4878" s="14">
        <f>IF(moras!H4870="NO", moras!C4870, "")</f>
        <v>407547.36</v>
      </c>
      <c r="S4878" s="14">
        <f t="shared" si="79"/>
        <v>-407547.36</v>
      </c>
      <c r="T4878" s="14"/>
      <c r="U4878" s="14"/>
      <c r="V4878" s="14"/>
      <c r="W4878" s="14"/>
      <c r="X4878" s="14"/>
      <c r="Y4878" s="14"/>
      <c r="Z4878" s="14"/>
      <c r="AA4878" s="14"/>
      <c r="AB4878" s="14"/>
      <c r="AC4878" s="14"/>
      <c r="AD4878" s="14"/>
      <c r="AE4878" s="14"/>
      <c r="AF4878" s="14"/>
      <c r="AG4878" s="14"/>
      <c r="AH4878" s="14"/>
      <c r="AI4878" s="14"/>
      <c r="AJ4878" s="14"/>
      <c r="AK4878" s="14"/>
      <c r="AL4878" s="14"/>
    </row>
    <row r="4879" spans="1:38">
      <c r="A4879" s="14"/>
      <c r="B4879" s="14"/>
      <c r="C4879" s="14"/>
      <c r="D4879" s="14"/>
      <c r="E4879" s="14"/>
      <c r="F4879" s="14"/>
      <c r="G4879" s="14"/>
      <c r="H4879" s="14"/>
      <c r="I4879" s="14"/>
      <c r="J4879" s="14"/>
      <c r="K4879" s="14"/>
      <c r="L4879" s="14"/>
      <c r="M4879" s="14"/>
      <c r="N4879" s="14"/>
      <c r="O4879" s="14"/>
      <c r="Q4879" s="14" t="str">
        <f>IF(moras!H4871="SI", moras!C4871, "")</f>
        <v/>
      </c>
      <c r="R4879" s="14">
        <f>IF(moras!H4871="NO", moras!C4871, "")</f>
        <v>1190858.8</v>
      </c>
      <c r="S4879" s="14">
        <f t="shared" si="79"/>
        <v>-1190858.8</v>
      </c>
      <c r="T4879" s="14"/>
      <c r="U4879" s="14"/>
      <c r="V4879" s="14"/>
      <c r="W4879" s="14"/>
      <c r="X4879" s="14"/>
      <c r="Y4879" s="14"/>
      <c r="Z4879" s="14"/>
      <c r="AA4879" s="14"/>
      <c r="AB4879" s="14"/>
      <c r="AC4879" s="14"/>
      <c r="AD4879" s="14"/>
      <c r="AE4879" s="14"/>
      <c r="AF4879" s="14"/>
      <c r="AG4879" s="14"/>
      <c r="AH4879" s="14"/>
      <c r="AI4879" s="14"/>
      <c r="AJ4879" s="14"/>
      <c r="AK4879" s="14"/>
      <c r="AL4879" s="14"/>
    </row>
    <row r="4880" spans="1:38">
      <c r="A4880" s="14"/>
      <c r="B4880" s="14"/>
      <c r="C4880" s="14"/>
      <c r="D4880" s="14"/>
      <c r="E4880" s="14"/>
      <c r="F4880" s="14"/>
      <c r="G4880" s="14"/>
      <c r="H4880" s="14"/>
      <c r="I4880" s="14"/>
      <c r="J4880" s="14"/>
      <c r="K4880" s="14"/>
      <c r="L4880" s="14"/>
      <c r="M4880" s="14"/>
      <c r="N4880" s="14"/>
      <c r="O4880" s="14"/>
      <c r="Q4880" s="14">
        <f>IF(moras!H4872="SI", moras!C4872, "")</f>
        <v>297139</v>
      </c>
      <c r="R4880" s="14" t="str">
        <f>IF(moras!H4872="NO", moras!C4872, "")</f>
        <v/>
      </c>
      <c r="S4880" s="14" t="e">
        <f t="shared" si="79"/>
        <v>#VALUE!</v>
      </c>
      <c r="T4880" s="14"/>
      <c r="U4880" s="14"/>
      <c r="V4880" s="14"/>
      <c r="W4880" s="14"/>
      <c r="X4880" s="14"/>
      <c r="Y4880" s="14"/>
      <c r="Z4880" s="14"/>
      <c r="AA4880" s="14"/>
      <c r="AB4880" s="14"/>
      <c r="AC4880" s="14"/>
      <c r="AD4880" s="14"/>
      <c r="AE4880" s="14"/>
      <c r="AF4880" s="14"/>
      <c r="AG4880" s="14"/>
      <c r="AH4880" s="14"/>
      <c r="AI4880" s="14"/>
      <c r="AJ4880" s="14"/>
      <c r="AK4880" s="14"/>
      <c r="AL4880" s="14"/>
    </row>
    <row r="4881" spans="1:38">
      <c r="A4881" s="14"/>
      <c r="B4881" s="14"/>
      <c r="C4881" s="14"/>
      <c r="D4881" s="14"/>
      <c r="E4881" s="14"/>
      <c r="F4881" s="14"/>
      <c r="G4881" s="14"/>
      <c r="H4881" s="14"/>
      <c r="I4881" s="14"/>
      <c r="J4881" s="14"/>
      <c r="K4881" s="14"/>
      <c r="L4881" s="14"/>
      <c r="M4881" s="14"/>
      <c r="N4881" s="14"/>
      <c r="O4881" s="14"/>
      <c r="Q4881" s="14" t="str">
        <f>IF(moras!H4873="SI", moras!C4873, "")</f>
        <v/>
      </c>
      <c r="R4881" s="14">
        <f>IF(moras!H4873="NO", moras!C4873, "")</f>
        <v>199099.7</v>
      </c>
      <c r="S4881" s="14">
        <f t="shared" si="79"/>
        <v>-199099.7</v>
      </c>
      <c r="T4881" s="14"/>
      <c r="U4881" s="14"/>
      <c r="V4881" s="14"/>
      <c r="W4881" s="14"/>
      <c r="X4881" s="14"/>
      <c r="Y4881" s="14"/>
      <c r="Z4881" s="14"/>
      <c r="AA4881" s="14"/>
      <c r="AB4881" s="14"/>
      <c r="AC4881" s="14"/>
      <c r="AD4881" s="14"/>
      <c r="AE4881" s="14"/>
      <c r="AF4881" s="14"/>
      <c r="AG4881" s="14"/>
      <c r="AH4881" s="14"/>
      <c r="AI4881" s="14"/>
      <c r="AJ4881" s="14"/>
      <c r="AK4881" s="14"/>
      <c r="AL4881" s="14"/>
    </row>
    <row r="4882" spans="1:38">
      <c r="A4882" s="14"/>
      <c r="B4882" s="14"/>
      <c r="C4882" s="14"/>
      <c r="D4882" s="14"/>
      <c r="E4882" s="14"/>
      <c r="F4882" s="14"/>
      <c r="G4882" s="14"/>
      <c r="H4882" s="14"/>
      <c r="I4882" s="14"/>
      <c r="J4882" s="14"/>
      <c r="K4882" s="14"/>
      <c r="L4882" s="14"/>
      <c r="M4882" s="14"/>
      <c r="N4882" s="14"/>
      <c r="O4882" s="14"/>
      <c r="Q4882" s="14" t="str">
        <f>IF(moras!H4874="SI", moras!C4874, "")</f>
        <v/>
      </c>
      <c r="R4882" s="14">
        <f>IF(moras!H4874="NO", moras!C4874, "")</f>
        <v>368050</v>
      </c>
      <c r="S4882" s="14">
        <f t="shared" si="79"/>
        <v>-368050</v>
      </c>
      <c r="T4882" s="14"/>
      <c r="U4882" s="14"/>
      <c r="V4882" s="14"/>
      <c r="W4882" s="14"/>
      <c r="X4882" s="14"/>
      <c r="Y4882" s="14"/>
      <c r="Z4882" s="14"/>
      <c r="AA4882" s="14"/>
      <c r="AB4882" s="14"/>
      <c r="AC4882" s="14"/>
      <c r="AD4882" s="14"/>
      <c r="AE4882" s="14"/>
      <c r="AF4882" s="14"/>
      <c r="AG4882" s="14"/>
      <c r="AH4882" s="14"/>
      <c r="AI4882" s="14"/>
      <c r="AJ4882" s="14"/>
      <c r="AK4882" s="14"/>
      <c r="AL4882" s="14"/>
    </row>
    <row r="4883" spans="1:38">
      <c r="A4883" s="14"/>
      <c r="B4883" s="14"/>
      <c r="C4883" s="14"/>
      <c r="D4883" s="14"/>
      <c r="E4883" s="14"/>
      <c r="F4883" s="14"/>
      <c r="G4883" s="14"/>
      <c r="H4883" s="14"/>
      <c r="I4883" s="14"/>
      <c r="J4883" s="14"/>
      <c r="K4883" s="14"/>
      <c r="L4883" s="14"/>
      <c r="M4883" s="14"/>
      <c r="N4883" s="14"/>
      <c r="O4883" s="14"/>
      <c r="Q4883" s="14" t="str">
        <f>IF(moras!H4875="SI", moras!C4875, "")</f>
        <v/>
      </c>
      <c r="R4883" s="14">
        <f>IF(moras!H4875="NO", moras!C4875, "")</f>
        <v>433136</v>
      </c>
      <c r="S4883" s="14">
        <f t="shared" si="79"/>
        <v>-433136</v>
      </c>
      <c r="T4883" s="14"/>
      <c r="U4883" s="14"/>
      <c r="V4883" s="14"/>
      <c r="W4883" s="14"/>
      <c r="X4883" s="14"/>
      <c r="Y4883" s="14"/>
      <c r="Z4883" s="14"/>
      <c r="AA4883" s="14"/>
      <c r="AB4883" s="14"/>
      <c r="AC4883" s="14"/>
      <c r="AD4883" s="14"/>
      <c r="AE4883" s="14"/>
      <c r="AF4883" s="14"/>
      <c r="AG4883" s="14"/>
      <c r="AH4883" s="14"/>
      <c r="AI4883" s="14"/>
      <c r="AJ4883" s="14"/>
      <c r="AK4883" s="14"/>
      <c r="AL4883" s="14"/>
    </row>
    <row r="4884" spans="1:38">
      <c r="A4884" s="14"/>
      <c r="B4884" s="14"/>
      <c r="C4884" s="14"/>
      <c r="D4884" s="14"/>
      <c r="E4884" s="14"/>
      <c r="F4884" s="14"/>
      <c r="G4884" s="14"/>
      <c r="H4884" s="14"/>
      <c r="I4884" s="14"/>
      <c r="J4884" s="14"/>
      <c r="K4884" s="14"/>
      <c r="L4884" s="14"/>
      <c r="M4884" s="14"/>
      <c r="N4884" s="14"/>
      <c r="O4884" s="14"/>
      <c r="Q4884" s="14" t="str">
        <f>IF(moras!H4876="SI", moras!C4876, "")</f>
        <v/>
      </c>
      <c r="R4884" s="14">
        <f>IF(moras!H4876="NO", moras!C4876, "")</f>
        <v>1295895</v>
      </c>
      <c r="S4884" s="14">
        <f t="shared" si="79"/>
        <v>-1295895</v>
      </c>
      <c r="T4884" s="14"/>
      <c r="U4884" s="14"/>
      <c r="V4884" s="14"/>
      <c r="W4884" s="14"/>
      <c r="X4884" s="14"/>
      <c r="Y4884" s="14"/>
      <c r="Z4884" s="14"/>
      <c r="AA4884" s="14"/>
      <c r="AB4884" s="14"/>
      <c r="AC4884" s="14"/>
      <c r="AD4884" s="14"/>
      <c r="AE4884" s="14"/>
      <c r="AF4884" s="14"/>
      <c r="AG4884" s="14"/>
      <c r="AH4884" s="14"/>
      <c r="AI4884" s="14"/>
      <c r="AJ4884" s="14"/>
      <c r="AK4884" s="14"/>
      <c r="AL4884" s="14"/>
    </row>
    <row r="4885" spans="1:38">
      <c r="A4885" s="14"/>
      <c r="B4885" s="14"/>
      <c r="C4885" s="14"/>
      <c r="D4885" s="14"/>
      <c r="E4885" s="14"/>
      <c r="F4885" s="14"/>
      <c r="G4885" s="14"/>
      <c r="H4885" s="14"/>
      <c r="I4885" s="14"/>
      <c r="J4885" s="14"/>
      <c r="K4885" s="14"/>
      <c r="L4885" s="14"/>
      <c r="M4885" s="14"/>
      <c r="N4885" s="14"/>
      <c r="O4885" s="14"/>
      <c r="Q4885" s="14" t="str">
        <f>IF(moras!H4877="SI", moras!C4877, "")</f>
        <v/>
      </c>
      <c r="R4885" s="14">
        <f>IF(moras!H4877="NO", moras!C4877, "")</f>
        <v>898140</v>
      </c>
      <c r="S4885" s="14">
        <f t="shared" si="79"/>
        <v>-898140</v>
      </c>
      <c r="T4885" s="14"/>
      <c r="U4885" s="14"/>
      <c r="V4885" s="14"/>
      <c r="W4885" s="14"/>
      <c r="X4885" s="14"/>
      <c r="Y4885" s="14"/>
      <c r="Z4885" s="14"/>
      <c r="AA4885" s="14"/>
      <c r="AB4885" s="14"/>
      <c r="AC4885" s="14"/>
      <c r="AD4885" s="14"/>
      <c r="AE4885" s="14"/>
      <c r="AF4885" s="14"/>
      <c r="AG4885" s="14"/>
      <c r="AH4885" s="14"/>
      <c r="AI4885" s="14"/>
      <c r="AJ4885" s="14"/>
      <c r="AK4885" s="14"/>
      <c r="AL4885" s="14"/>
    </row>
    <row r="4886" spans="1:38">
      <c r="A4886" s="14"/>
      <c r="B4886" s="14"/>
      <c r="C4886" s="14"/>
      <c r="D4886" s="14"/>
      <c r="E4886" s="14"/>
      <c r="F4886" s="14"/>
      <c r="G4886" s="14"/>
      <c r="H4886" s="14"/>
      <c r="I4886" s="14"/>
      <c r="J4886" s="14"/>
      <c r="K4886" s="14"/>
      <c r="L4886" s="14"/>
      <c r="M4886" s="14"/>
      <c r="N4886" s="14"/>
      <c r="O4886" s="14"/>
      <c r="Q4886" s="14" t="str">
        <f>IF(moras!H4878="SI", moras!C4878, "")</f>
        <v/>
      </c>
      <c r="R4886" s="14">
        <f>IF(moras!H4878="NO", moras!C4878, "")</f>
        <v>532775.64</v>
      </c>
      <c r="S4886" s="14">
        <f t="shared" si="79"/>
        <v>-532775.64</v>
      </c>
      <c r="T4886" s="14"/>
      <c r="U4886" s="14"/>
      <c r="V4886" s="14"/>
      <c r="W4886" s="14"/>
      <c r="X4886" s="14"/>
      <c r="Y4886" s="14"/>
      <c r="Z4886" s="14"/>
      <c r="AA4886" s="14"/>
      <c r="AB4886" s="14"/>
      <c r="AC4886" s="14"/>
      <c r="AD4886" s="14"/>
      <c r="AE4886" s="14"/>
      <c r="AF4886" s="14"/>
      <c r="AG4886" s="14"/>
      <c r="AH4886" s="14"/>
      <c r="AI4886" s="14"/>
      <c r="AJ4886" s="14"/>
      <c r="AK4886" s="14"/>
      <c r="AL4886" s="14"/>
    </row>
    <row r="4887" spans="1:38">
      <c r="A4887" s="14"/>
      <c r="B4887" s="14"/>
      <c r="C4887" s="14"/>
      <c r="D4887" s="14"/>
      <c r="E4887" s="14"/>
      <c r="F4887" s="14"/>
      <c r="G4887" s="14"/>
      <c r="H4887" s="14"/>
      <c r="I4887" s="14"/>
      <c r="J4887" s="14"/>
      <c r="K4887" s="14"/>
      <c r="L4887" s="14"/>
      <c r="M4887" s="14"/>
      <c r="N4887" s="14"/>
      <c r="O4887" s="14"/>
      <c r="Q4887" s="14" t="str">
        <f>IF(moras!H4879="SI", moras!C4879, "")</f>
        <v/>
      </c>
      <c r="R4887" s="14">
        <f>IF(moras!H4879="NO", moras!C4879, "")</f>
        <v>635080.35</v>
      </c>
      <c r="S4887" s="14">
        <f t="shared" si="79"/>
        <v>-635080.35</v>
      </c>
      <c r="T4887" s="14"/>
      <c r="U4887" s="14"/>
      <c r="V4887" s="14"/>
      <c r="W4887" s="14"/>
      <c r="X4887" s="14"/>
      <c r="Y4887" s="14"/>
      <c r="Z4887" s="14"/>
      <c r="AA4887" s="14"/>
      <c r="AB4887" s="14"/>
      <c r="AC4887" s="14"/>
      <c r="AD4887" s="14"/>
      <c r="AE4887" s="14"/>
      <c r="AF4887" s="14"/>
      <c r="AG4887" s="14"/>
      <c r="AH4887" s="14"/>
      <c r="AI4887" s="14"/>
      <c r="AJ4887" s="14"/>
      <c r="AK4887" s="14"/>
      <c r="AL4887" s="14"/>
    </row>
    <row r="4888" spans="1:38">
      <c r="A4888" s="14"/>
      <c r="B4888" s="14"/>
      <c r="C4888" s="14"/>
      <c r="D4888" s="14"/>
      <c r="E4888" s="14"/>
      <c r="F4888" s="14"/>
      <c r="G4888" s="14"/>
      <c r="H4888" s="14"/>
      <c r="I4888" s="14"/>
      <c r="J4888" s="14"/>
      <c r="K4888" s="14"/>
      <c r="L4888" s="14"/>
      <c r="M4888" s="14"/>
      <c r="N4888" s="14"/>
      <c r="O4888" s="14"/>
      <c r="Q4888" s="14" t="str">
        <f>IF(moras!H4880="SI", moras!C4880, "")</f>
        <v/>
      </c>
      <c r="R4888" s="14">
        <f>IF(moras!H4880="NO", moras!C4880, "")</f>
        <v>278030</v>
      </c>
      <c r="S4888" s="14">
        <f t="shared" si="79"/>
        <v>-278030</v>
      </c>
      <c r="T4888" s="14"/>
      <c r="U4888" s="14"/>
      <c r="V4888" s="14"/>
      <c r="W4888" s="14"/>
      <c r="X4888" s="14"/>
      <c r="Y4888" s="14"/>
      <c r="Z4888" s="14"/>
      <c r="AA4888" s="14"/>
      <c r="AB4888" s="14"/>
      <c r="AC4888" s="14"/>
      <c r="AD4888" s="14"/>
      <c r="AE4888" s="14"/>
      <c r="AF4888" s="14"/>
      <c r="AG4888" s="14"/>
      <c r="AH4888" s="14"/>
      <c r="AI4888" s="14"/>
      <c r="AJ4888" s="14"/>
      <c r="AK4888" s="14"/>
      <c r="AL4888" s="14"/>
    </row>
    <row r="4889" spans="1:38">
      <c r="A4889" s="14"/>
      <c r="B4889" s="14"/>
      <c r="C4889" s="14"/>
      <c r="D4889" s="14"/>
      <c r="E4889" s="14"/>
      <c r="F4889" s="14"/>
      <c r="G4889" s="14"/>
      <c r="H4889" s="14"/>
      <c r="I4889" s="14"/>
      <c r="J4889" s="14"/>
      <c r="K4889" s="14"/>
      <c r="L4889" s="14"/>
      <c r="M4889" s="14"/>
      <c r="N4889" s="14"/>
      <c r="O4889" s="14"/>
      <c r="Q4889" s="14" t="str">
        <f>IF(moras!H4881="SI", moras!C4881, "")</f>
        <v/>
      </c>
      <c r="R4889" s="14">
        <f>IF(moras!H4881="NO", moras!C4881, "")</f>
        <v>3082593.2</v>
      </c>
      <c r="S4889" s="14">
        <f t="shared" si="79"/>
        <v>-3082593.2</v>
      </c>
      <c r="T4889" s="14"/>
      <c r="U4889" s="14"/>
      <c r="V4889" s="14"/>
      <c r="W4889" s="14"/>
      <c r="X4889" s="14"/>
      <c r="Y4889" s="14"/>
      <c r="Z4889" s="14"/>
      <c r="AA4889" s="14"/>
      <c r="AB4889" s="14"/>
      <c r="AC4889" s="14"/>
      <c r="AD4889" s="14"/>
      <c r="AE4889" s="14"/>
      <c r="AF4889" s="14"/>
      <c r="AG4889" s="14"/>
      <c r="AH4889" s="14"/>
      <c r="AI4889" s="14"/>
      <c r="AJ4889" s="14"/>
      <c r="AK4889" s="14"/>
      <c r="AL4889" s="14"/>
    </row>
    <row r="4890" spans="1:38">
      <c r="A4890" s="14"/>
      <c r="B4890" s="14"/>
      <c r="C4890" s="14"/>
      <c r="D4890" s="14"/>
      <c r="E4890" s="14"/>
      <c r="F4890" s="14"/>
      <c r="G4890" s="14"/>
      <c r="H4890" s="14"/>
      <c r="I4890" s="14"/>
      <c r="J4890" s="14"/>
      <c r="K4890" s="14"/>
      <c r="L4890" s="14"/>
      <c r="M4890" s="14"/>
      <c r="N4890" s="14"/>
      <c r="O4890" s="14"/>
      <c r="Q4890" s="14" t="str">
        <f>IF(moras!H4882="SI", moras!C4882, "")</f>
        <v/>
      </c>
      <c r="R4890" s="14">
        <f>IF(moras!H4882="NO", moras!C4882, "")</f>
        <v>457783.1</v>
      </c>
      <c r="S4890" s="14">
        <f t="shared" si="79"/>
        <v>-457783.1</v>
      </c>
      <c r="T4890" s="14"/>
      <c r="U4890" s="14"/>
      <c r="V4890" s="14"/>
      <c r="W4890" s="14"/>
      <c r="X4890" s="14"/>
      <c r="Y4890" s="14"/>
      <c r="Z4890" s="14"/>
      <c r="AA4890" s="14"/>
      <c r="AB4890" s="14"/>
      <c r="AC4890" s="14"/>
      <c r="AD4890" s="14"/>
      <c r="AE4890" s="14"/>
      <c r="AF4890" s="14"/>
      <c r="AG4890" s="14"/>
      <c r="AH4890" s="14"/>
      <c r="AI4890" s="14"/>
      <c r="AJ4890" s="14"/>
      <c r="AK4890" s="14"/>
      <c r="AL4890" s="14"/>
    </row>
    <row r="4891" spans="1:38">
      <c r="A4891" s="14"/>
      <c r="B4891" s="14"/>
      <c r="C4891" s="14"/>
      <c r="D4891" s="14"/>
      <c r="E4891" s="14"/>
      <c r="F4891" s="14"/>
      <c r="G4891" s="14"/>
      <c r="H4891" s="14"/>
      <c r="I4891" s="14"/>
      <c r="J4891" s="14"/>
      <c r="K4891" s="14"/>
      <c r="L4891" s="14"/>
      <c r="M4891" s="14"/>
      <c r="N4891" s="14"/>
      <c r="O4891" s="14"/>
      <c r="Q4891" s="14" t="str">
        <f>IF(moras!H4883="SI", moras!C4883, "")</f>
        <v/>
      </c>
      <c r="R4891" s="14">
        <f>IF(moras!H4883="NO", moras!C4883, "")</f>
        <v>452286.93</v>
      </c>
      <c r="S4891" s="14">
        <f t="shared" si="79"/>
        <v>-452286.93</v>
      </c>
      <c r="T4891" s="14"/>
      <c r="U4891" s="14"/>
      <c r="V4891" s="14"/>
      <c r="W4891" s="14"/>
      <c r="X4891" s="14"/>
      <c r="Y4891" s="14"/>
      <c r="Z4891" s="14"/>
      <c r="AA4891" s="14"/>
      <c r="AB4891" s="14"/>
      <c r="AC4891" s="14"/>
      <c r="AD4891" s="14"/>
      <c r="AE4891" s="14"/>
      <c r="AF4891" s="14"/>
      <c r="AG4891" s="14"/>
      <c r="AH4891" s="14"/>
      <c r="AI4891" s="14"/>
      <c r="AJ4891" s="14"/>
      <c r="AK4891" s="14"/>
      <c r="AL4891" s="14"/>
    </row>
    <row r="4892" spans="1:38">
      <c r="A4892" s="14"/>
      <c r="B4892" s="14"/>
      <c r="C4892" s="14"/>
      <c r="D4892" s="14"/>
      <c r="E4892" s="14"/>
      <c r="F4892" s="14"/>
      <c r="G4892" s="14"/>
      <c r="H4892" s="14"/>
      <c r="I4892" s="14"/>
      <c r="J4892" s="14"/>
      <c r="K4892" s="14"/>
      <c r="L4892" s="14"/>
      <c r="M4892" s="14"/>
      <c r="N4892" s="14"/>
      <c r="O4892" s="14"/>
      <c r="Q4892" s="14" t="str">
        <f>IF(moras!H4884="SI", moras!C4884, "")</f>
        <v/>
      </c>
      <c r="R4892" s="14">
        <f>IF(moras!H4884="NO", moras!C4884, "")</f>
        <v>389877.39</v>
      </c>
      <c r="S4892" s="14">
        <f t="shared" si="79"/>
        <v>-389877.39</v>
      </c>
      <c r="T4892" s="14"/>
      <c r="U4892" s="14"/>
      <c r="V4892" s="14"/>
      <c r="W4892" s="14"/>
      <c r="X4892" s="14"/>
      <c r="Y4892" s="14"/>
      <c r="Z4892" s="14"/>
      <c r="AA4892" s="14"/>
      <c r="AB4892" s="14"/>
      <c r="AC4892" s="14"/>
      <c r="AD4892" s="14"/>
      <c r="AE4892" s="14"/>
      <c r="AF4892" s="14"/>
      <c r="AG4892" s="14"/>
      <c r="AH4892" s="14"/>
      <c r="AI4892" s="14"/>
      <c r="AJ4892" s="14"/>
      <c r="AK4892" s="14"/>
      <c r="AL4892" s="14"/>
    </row>
    <row r="4893" spans="1:38">
      <c r="A4893" s="14"/>
      <c r="B4893" s="14"/>
      <c r="C4893" s="14"/>
      <c r="D4893" s="14"/>
      <c r="E4893" s="14"/>
      <c r="F4893" s="14"/>
      <c r="G4893" s="14"/>
      <c r="H4893" s="14"/>
      <c r="I4893" s="14"/>
      <c r="J4893" s="14"/>
      <c r="K4893" s="14"/>
      <c r="L4893" s="14"/>
      <c r="M4893" s="14"/>
      <c r="N4893" s="14"/>
      <c r="O4893" s="14"/>
      <c r="Q4893" s="14" t="str">
        <f>IF(moras!H4885="SI", moras!C4885, "")</f>
        <v/>
      </c>
      <c r="R4893" s="14">
        <f>IF(moras!H4885="NO", moras!C4885, "")</f>
        <v>693332.47999999998</v>
      </c>
      <c r="S4893" s="14">
        <f t="shared" si="79"/>
        <v>-693332.47999999998</v>
      </c>
      <c r="T4893" s="14"/>
      <c r="U4893" s="14"/>
      <c r="V4893" s="14"/>
      <c r="W4893" s="14"/>
      <c r="X4893" s="14"/>
      <c r="Y4893" s="14"/>
      <c r="Z4893" s="14"/>
      <c r="AA4893" s="14"/>
      <c r="AB4893" s="14"/>
      <c r="AC4893" s="14"/>
      <c r="AD4893" s="14"/>
      <c r="AE4893" s="14"/>
      <c r="AF4893" s="14"/>
      <c r="AG4893" s="14"/>
      <c r="AH4893" s="14"/>
      <c r="AI4893" s="14"/>
      <c r="AJ4893" s="14"/>
      <c r="AK4893" s="14"/>
      <c r="AL4893" s="14"/>
    </row>
    <row r="4894" spans="1:38">
      <c r="A4894" s="14"/>
      <c r="B4894" s="14"/>
      <c r="C4894" s="14"/>
      <c r="D4894" s="14"/>
      <c r="E4894" s="14"/>
      <c r="F4894" s="14"/>
      <c r="G4894" s="14"/>
      <c r="H4894" s="14"/>
      <c r="I4894" s="14"/>
      <c r="J4894" s="14"/>
      <c r="K4894" s="14"/>
      <c r="L4894" s="14"/>
      <c r="M4894" s="14"/>
      <c r="N4894" s="14"/>
      <c r="O4894" s="14"/>
      <c r="Q4894" s="14" t="str">
        <f>IF(moras!H4886="SI", moras!C4886, "")</f>
        <v/>
      </c>
      <c r="R4894" s="14">
        <f>IF(moras!H4886="NO", moras!C4886, "")</f>
        <v>278030</v>
      </c>
      <c r="S4894" s="14">
        <f t="shared" si="79"/>
        <v>-278030</v>
      </c>
      <c r="T4894" s="14"/>
      <c r="U4894" s="14"/>
      <c r="V4894" s="14"/>
      <c r="W4894" s="14"/>
      <c r="X4894" s="14"/>
      <c r="Y4894" s="14"/>
      <c r="Z4894" s="14"/>
      <c r="AA4894" s="14"/>
      <c r="AB4894" s="14"/>
      <c r="AC4894" s="14"/>
      <c r="AD4894" s="14"/>
      <c r="AE4894" s="14"/>
      <c r="AF4894" s="14"/>
      <c r="AG4894" s="14"/>
      <c r="AH4894" s="14"/>
      <c r="AI4894" s="14"/>
      <c r="AJ4894" s="14"/>
      <c r="AK4894" s="14"/>
      <c r="AL4894" s="14"/>
    </row>
    <row r="4895" spans="1:38">
      <c r="A4895" s="14"/>
      <c r="B4895" s="14"/>
      <c r="C4895" s="14"/>
      <c r="D4895" s="14"/>
      <c r="E4895" s="14"/>
      <c r="F4895" s="14"/>
      <c r="G4895" s="14"/>
      <c r="H4895" s="14"/>
      <c r="I4895" s="14"/>
      <c r="J4895" s="14"/>
      <c r="K4895" s="14"/>
      <c r="L4895" s="14"/>
      <c r="M4895" s="14"/>
      <c r="N4895" s="14"/>
      <c r="O4895" s="14"/>
      <c r="Q4895" s="14" t="str">
        <f>IF(moras!H4887="SI", moras!C4887, "")</f>
        <v/>
      </c>
      <c r="R4895" s="14">
        <f>IF(moras!H4887="NO", moras!C4887, "")</f>
        <v>394319</v>
      </c>
      <c r="S4895" s="14">
        <f t="shared" si="79"/>
        <v>-394319</v>
      </c>
      <c r="T4895" s="14"/>
      <c r="U4895" s="14"/>
      <c r="V4895" s="14"/>
      <c r="W4895" s="14"/>
      <c r="X4895" s="14"/>
      <c r="Y4895" s="14"/>
      <c r="Z4895" s="14"/>
      <c r="AA4895" s="14"/>
      <c r="AB4895" s="14"/>
      <c r="AC4895" s="14"/>
      <c r="AD4895" s="14"/>
      <c r="AE4895" s="14"/>
      <c r="AF4895" s="14"/>
      <c r="AG4895" s="14"/>
      <c r="AH4895" s="14"/>
      <c r="AI4895" s="14"/>
      <c r="AJ4895" s="14"/>
      <c r="AK4895" s="14"/>
      <c r="AL4895" s="14"/>
    </row>
    <row r="4896" spans="1:38">
      <c r="A4896" s="14"/>
      <c r="B4896" s="14"/>
      <c r="C4896" s="14"/>
      <c r="D4896" s="14"/>
      <c r="E4896" s="14"/>
      <c r="F4896" s="14"/>
      <c r="G4896" s="14"/>
      <c r="H4896" s="14"/>
      <c r="I4896" s="14"/>
      <c r="J4896" s="14"/>
      <c r="K4896" s="14"/>
      <c r="L4896" s="14"/>
      <c r="M4896" s="14"/>
      <c r="N4896" s="14"/>
      <c r="O4896" s="14"/>
      <c r="Q4896" s="14" t="str">
        <f>IF(moras!H4888="SI", moras!C4888, "")</f>
        <v/>
      </c>
      <c r="R4896" s="14">
        <f>IF(moras!H4888="NO", moras!C4888, "")</f>
        <v>351823</v>
      </c>
      <c r="S4896" s="14">
        <f t="shared" si="79"/>
        <v>-351823</v>
      </c>
      <c r="T4896" s="14"/>
      <c r="U4896" s="14"/>
      <c r="V4896" s="14"/>
      <c r="W4896" s="14"/>
      <c r="X4896" s="14"/>
      <c r="Y4896" s="14"/>
      <c r="Z4896" s="14"/>
      <c r="AA4896" s="14"/>
      <c r="AB4896" s="14"/>
      <c r="AC4896" s="14"/>
      <c r="AD4896" s="14"/>
      <c r="AE4896" s="14"/>
      <c r="AF4896" s="14"/>
      <c r="AG4896" s="14"/>
      <c r="AH4896" s="14"/>
      <c r="AI4896" s="14"/>
      <c r="AJ4896" s="14"/>
      <c r="AK4896" s="14"/>
      <c r="AL4896" s="14"/>
    </row>
    <row r="4897" spans="1:38">
      <c r="A4897" s="14"/>
      <c r="B4897" s="14"/>
      <c r="C4897" s="14"/>
      <c r="D4897" s="14"/>
      <c r="E4897" s="14"/>
      <c r="F4897" s="14"/>
      <c r="G4897" s="14"/>
      <c r="H4897" s="14"/>
      <c r="I4897" s="14"/>
      <c r="J4897" s="14"/>
      <c r="K4897" s="14"/>
      <c r="L4897" s="14"/>
      <c r="M4897" s="14"/>
      <c r="N4897" s="14"/>
      <c r="O4897" s="14"/>
      <c r="Q4897" s="14" t="str">
        <f>IF(moras!H4889="SI", moras!C4889, "")</f>
        <v/>
      </c>
      <c r="R4897" s="14">
        <f>IF(moras!H4889="NO", moras!C4889, "")</f>
        <v>2326097.7000000002</v>
      </c>
      <c r="S4897" s="14">
        <f t="shared" si="79"/>
        <v>-2326097.7000000002</v>
      </c>
      <c r="T4897" s="14"/>
      <c r="U4897" s="14"/>
      <c r="V4897" s="14"/>
      <c r="W4897" s="14"/>
      <c r="X4897" s="14"/>
      <c r="Y4897" s="14"/>
      <c r="Z4897" s="14"/>
      <c r="AA4897" s="14"/>
      <c r="AB4897" s="14"/>
      <c r="AC4897" s="14"/>
      <c r="AD4897" s="14"/>
      <c r="AE4897" s="14"/>
      <c r="AF4897" s="14"/>
      <c r="AG4897" s="14"/>
      <c r="AH4897" s="14"/>
      <c r="AI4897" s="14"/>
      <c r="AJ4897" s="14"/>
      <c r="AK4897" s="14"/>
      <c r="AL4897" s="14"/>
    </row>
    <row r="4898" spans="1:38">
      <c r="A4898" s="14"/>
      <c r="B4898" s="14"/>
      <c r="C4898" s="14"/>
      <c r="D4898" s="14"/>
      <c r="E4898" s="14"/>
      <c r="F4898" s="14"/>
      <c r="G4898" s="14"/>
      <c r="H4898" s="14"/>
      <c r="I4898" s="14"/>
      <c r="J4898" s="14"/>
      <c r="K4898" s="14"/>
      <c r="L4898" s="14"/>
      <c r="M4898" s="14"/>
      <c r="N4898" s="14"/>
      <c r="O4898" s="14"/>
      <c r="Q4898" s="14" t="str">
        <f>IF(moras!H4890="SI", moras!C4890, "")</f>
        <v/>
      </c>
      <c r="R4898" s="14">
        <f>IF(moras!H4890="NO", moras!C4890, "")</f>
        <v>267520</v>
      </c>
      <c r="S4898" s="14">
        <f t="shared" si="79"/>
        <v>-267520</v>
      </c>
      <c r="T4898" s="14"/>
      <c r="U4898" s="14"/>
      <c r="V4898" s="14"/>
      <c r="W4898" s="14"/>
      <c r="X4898" s="14"/>
      <c r="Y4898" s="14"/>
      <c r="Z4898" s="14"/>
      <c r="AA4898" s="14"/>
      <c r="AB4898" s="14"/>
      <c r="AC4898" s="14"/>
      <c r="AD4898" s="14"/>
      <c r="AE4898" s="14"/>
      <c r="AF4898" s="14"/>
      <c r="AG4898" s="14"/>
      <c r="AH4898" s="14"/>
      <c r="AI4898" s="14"/>
      <c r="AJ4898" s="14"/>
      <c r="AK4898" s="14"/>
      <c r="AL4898" s="14"/>
    </row>
    <row r="4899" spans="1:38">
      <c r="A4899" s="14"/>
      <c r="B4899" s="14"/>
      <c r="C4899" s="14"/>
      <c r="D4899" s="14"/>
      <c r="E4899" s="14"/>
      <c r="F4899" s="14"/>
      <c r="G4899" s="14"/>
      <c r="H4899" s="14"/>
      <c r="I4899" s="14"/>
      <c r="J4899" s="14"/>
      <c r="K4899" s="14"/>
      <c r="L4899" s="14"/>
      <c r="M4899" s="14"/>
      <c r="N4899" s="14"/>
      <c r="O4899" s="14"/>
      <c r="Q4899" s="14" t="str">
        <f>IF(moras!H4891="SI", moras!C4891, "")</f>
        <v/>
      </c>
      <c r="R4899" s="14">
        <f>IF(moras!H4891="NO", moras!C4891, "")</f>
        <v>1645618</v>
      </c>
      <c r="S4899" s="14">
        <f t="shared" si="79"/>
        <v>-1645618</v>
      </c>
      <c r="T4899" s="14"/>
      <c r="U4899" s="14"/>
      <c r="V4899" s="14"/>
      <c r="W4899" s="14"/>
      <c r="X4899" s="14"/>
      <c r="Y4899" s="14"/>
      <c r="Z4899" s="14"/>
      <c r="AA4899" s="14"/>
      <c r="AB4899" s="14"/>
      <c r="AC4899" s="14"/>
      <c r="AD4899" s="14"/>
      <c r="AE4899" s="14"/>
      <c r="AF4899" s="14"/>
      <c r="AG4899" s="14"/>
      <c r="AH4899" s="14"/>
      <c r="AI4899" s="14"/>
      <c r="AJ4899" s="14"/>
      <c r="AK4899" s="14"/>
      <c r="AL4899" s="14"/>
    </row>
    <row r="4900" spans="1:38">
      <c r="A4900" s="14"/>
      <c r="B4900" s="14"/>
      <c r="C4900" s="14"/>
      <c r="D4900" s="14"/>
      <c r="E4900" s="14"/>
      <c r="F4900" s="14"/>
      <c r="G4900" s="14"/>
      <c r="H4900" s="14"/>
      <c r="I4900" s="14"/>
      <c r="J4900" s="14"/>
      <c r="K4900" s="14"/>
      <c r="L4900" s="14"/>
      <c r="M4900" s="14"/>
      <c r="N4900" s="14"/>
      <c r="O4900" s="14"/>
      <c r="Q4900" s="14" t="str">
        <f>IF(moras!H4892="SI", moras!C4892, "")</f>
        <v/>
      </c>
      <c r="R4900" s="14">
        <f>IF(moras!H4892="NO", moras!C4892, "")</f>
        <v>278030</v>
      </c>
      <c r="S4900" s="14">
        <f t="shared" si="79"/>
        <v>-278030</v>
      </c>
      <c r="T4900" s="14"/>
      <c r="U4900" s="14"/>
      <c r="V4900" s="14"/>
      <c r="W4900" s="14"/>
      <c r="X4900" s="14"/>
      <c r="Y4900" s="14"/>
      <c r="Z4900" s="14"/>
      <c r="AA4900" s="14"/>
      <c r="AB4900" s="14"/>
      <c r="AC4900" s="14"/>
      <c r="AD4900" s="14"/>
      <c r="AE4900" s="14"/>
      <c r="AF4900" s="14"/>
      <c r="AG4900" s="14"/>
      <c r="AH4900" s="14"/>
      <c r="AI4900" s="14"/>
      <c r="AJ4900" s="14"/>
      <c r="AK4900" s="14"/>
      <c r="AL4900" s="14"/>
    </row>
    <row r="4901" spans="1:38">
      <c r="A4901" s="14"/>
      <c r="B4901" s="14"/>
      <c r="C4901" s="14"/>
      <c r="D4901" s="14"/>
      <c r="E4901" s="14"/>
      <c r="F4901" s="14"/>
      <c r="G4901" s="14"/>
      <c r="H4901" s="14"/>
      <c r="I4901" s="14"/>
      <c r="J4901" s="14"/>
      <c r="K4901" s="14"/>
      <c r="L4901" s="14"/>
      <c r="M4901" s="14"/>
      <c r="N4901" s="14"/>
      <c r="O4901" s="14"/>
      <c r="Q4901" s="14" t="str">
        <f>IF(moras!H4893="SI", moras!C4893, "")</f>
        <v/>
      </c>
      <c r="R4901" s="14">
        <f>IF(moras!H4893="NO", moras!C4893, "")</f>
        <v>38615</v>
      </c>
      <c r="S4901" s="14">
        <f t="shared" si="79"/>
        <v>-38615</v>
      </c>
      <c r="T4901" s="14"/>
      <c r="U4901" s="14"/>
      <c r="V4901" s="14"/>
      <c r="W4901" s="14"/>
      <c r="X4901" s="14"/>
      <c r="Y4901" s="14"/>
      <c r="Z4901" s="14"/>
      <c r="AA4901" s="14"/>
      <c r="AB4901" s="14"/>
      <c r="AC4901" s="14"/>
      <c r="AD4901" s="14"/>
      <c r="AE4901" s="14"/>
      <c r="AF4901" s="14"/>
      <c r="AG4901" s="14"/>
      <c r="AH4901" s="14"/>
      <c r="AI4901" s="14"/>
      <c r="AJ4901" s="14"/>
      <c r="AK4901" s="14"/>
      <c r="AL4901" s="14"/>
    </row>
    <row r="4902" spans="1:38">
      <c r="A4902" s="14"/>
      <c r="B4902" s="14"/>
      <c r="C4902" s="14"/>
      <c r="D4902" s="14"/>
      <c r="E4902" s="14"/>
      <c r="F4902" s="14"/>
      <c r="G4902" s="14"/>
      <c r="H4902" s="14"/>
      <c r="I4902" s="14"/>
      <c r="J4902" s="14"/>
      <c r="K4902" s="14"/>
      <c r="L4902" s="14"/>
      <c r="M4902" s="14"/>
      <c r="N4902" s="14"/>
      <c r="O4902" s="14"/>
      <c r="Q4902" s="14" t="str">
        <f>IF(moras!H4894="SI", moras!C4894, "")</f>
        <v/>
      </c>
      <c r="R4902" s="14">
        <f>IF(moras!H4894="NO", moras!C4894, "")</f>
        <v>586357</v>
      </c>
      <c r="S4902" s="14">
        <f t="shared" si="79"/>
        <v>-586357</v>
      </c>
      <c r="T4902" s="14"/>
      <c r="U4902" s="14"/>
      <c r="V4902" s="14"/>
      <c r="W4902" s="14"/>
      <c r="X4902" s="14"/>
      <c r="Y4902" s="14"/>
      <c r="Z4902" s="14"/>
      <c r="AA4902" s="14"/>
      <c r="AB4902" s="14"/>
      <c r="AC4902" s="14"/>
      <c r="AD4902" s="14"/>
      <c r="AE4902" s="14"/>
      <c r="AF4902" s="14"/>
      <c r="AG4902" s="14"/>
      <c r="AH4902" s="14"/>
      <c r="AI4902" s="14"/>
      <c r="AJ4902" s="14"/>
      <c r="AK4902" s="14"/>
      <c r="AL4902" s="14"/>
    </row>
    <row r="4903" spans="1:38">
      <c r="A4903" s="14"/>
      <c r="B4903" s="14"/>
      <c r="C4903" s="14"/>
      <c r="D4903" s="14"/>
      <c r="E4903" s="14"/>
      <c r="F4903" s="14"/>
      <c r="G4903" s="14"/>
      <c r="H4903" s="14"/>
      <c r="I4903" s="14"/>
      <c r="J4903" s="14"/>
      <c r="K4903" s="14"/>
      <c r="L4903" s="14"/>
      <c r="M4903" s="14"/>
      <c r="N4903" s="14"/>
      <c r="O4903" s="14"/>
      <c r="Q4903" s="14" t="str">
        <f>IF(moras!H4895="SI", moras!C4895, "")</f>
        <v/>
      </c>
      <c r="R4903" s="14">
        <f>IF(moras!H4895="NO", moras!C4895, "")</f>
        <v>633542.55000000005</v>
      </c>
      <c r="S4903" s="14">
        <f t="shared" si="79"/>
        <v>-633542.55000000005</v>
      </c>
      <c r="T4903" s="14"/>
      <c r="U4903" s="14"/>
      <c r="V4903" s="14"/>
      <c r="W4903" s="14"/>
      <c r="X4903" s="14"/>
      <c r="Y4903" s="14"/>
      <c r="Z4903" s="14"/>
      <c r="AA4903" s="14"/>
      <c r="AB4903" s="14"/>
      <c r="AC4903" s="14"/>
      <c r="AD4903" s="14"/>
      <c r="AE4903" s="14"/>
      <c r="AF4903" s="14"/>
      <c r="AG4903" s="14"/>
      <c r="AH4903" s="14"/>
      <c r="AI4903" s="14"/>
      <c r="AJ4903" s="14"/>
      <c r="AK4903" s="14"/>
      <c r="AL4903" s="14"/>
    </row>
    <row r="4904" spans="1:38">
      <c r="A4904" s="14"/>
      <c r="B4904" s="14"/>
      <c r="C4904" s="14"/>
      <c r="D4904" s="14"/>
      <c r="E4904" s="14"/>
      <c r="F4904" s="14"/>
      <c r="G4904" s="14"/>
      <c r="H4904" s="14"/>
      <c r="I4904" s="14"/>
      <c r="J4904" s="14"/>
      <c r="K4904" s="14"/>
      <c r="L4904" s="14"/>
      <c r="M4904" s="14"/>
      <c r="N4904" s="14"/>
      <c r="O4904" s="14"/>
      <c r="Q4904" s="14" t="str">
        <f>IF(moras!H4896="SI", moras!C4896, "")</f>
        <v/>
      </c>
      <c r="R4904" s="14">
        <f>IF(moras!H4896="NO", moras!C4896, "")</f>
        <v>501669</v>
      </c>
      <c r="S4904" s="14">
        <f t="shared" si="79"/>
        <v>-501669</v>
      </c>
      <c r="T4904" s="14"/>
      <c r="U4904" s="14"/>
      <c r="V4904" s="14"/>
      <c r="W4904" s="14"/>
      <c r="X4904" s="14"/>
      <c r="Y4904" s="14"/>
      <c r="Z4904" s="14"/>
      <c r="AA4904" s="14"/>
      <c r="AB4904" s="14"/>
      <c r="AC4904" s="14"/>
      <c r="AD4904" s="14"/>
      <c r="AE4904" s="14"/>
      <c r="AF4904" s="14"/>
      <c r="AG4904" s="14"/>
      <c r="AH4904" s="14"/>
      <c r="AI4904" s="14"/>
      <c r="AJ4904" s="14"/>
      <c r="AK4904" s="14"/>
      <c r="AL4904" s="14"/>
    </row>
    <row r="4905" spans="1:38">
      <c r="A4905" s="14"/>
      <c r="B4905" s="14"/>
      <c r="C4905" s="14"/>
      <c r="D4905" s="14"/>
      <c r="E4905" s="14"/>
      <c r="F4905" s="14"/>
      <c r="G4905" s="14"/>
      <c r="H4905" s="14"/>
      <c r="I4905" s="14"/>
      <c r="J4905" s="14"/>
      <c r="K4905" s="14"/>
      <c r="L4905" s="14"/>
      <c r="M4905" s="14"/>
      <c r="N4905" s="14"/>
      <c r="O4905" s="14"/>
      <c r="Q4905" s="14" t="str">
        <f>IF(moras!H4897="SI", moras!C4897, "")</f>
        <v/>
      </c>
      <c r="R4905" s="14">
        <f>IF(moras!H4897="NO", moras!C4897, "")</f>
        <v>787199</v>
      </c>
      <c r="S4905" s="14">
        <f t="shared" si="79"/>
        <v>-787199</v>
      </c>
      <c r="T4905" s="14"/>
      <c r="U4905" s="14"/>
      <c r="V4905" s="14"/>
      <c r="W4905" s="14"/>
      <c r="X4905" s="14"/>
      <c r="Y4905" s="14"/>
      <c r="Z4905" s="14"/>
      <c r="AA4905" s="14"/>
      <c r="AB4905" s="14"/>
      <c r="AC4905" s="14"/>
      <c r="AD4905" s="14"/>
      <c r="AE4905" s="14"/>
      <c r="AF4905" s="14"/>
      <c r="AG4905" s="14"/>
      <c r="AH4905" s="14"/>
      <c r="AI4905" s="14"/>
      <c r="AJ4905" s="14"/>
      <c r="AK4905" s="14"/>
      <c r="AL4905" s="14"/>
    </row>
    <row r="4906" spans="1:38">
      <c r="A4906" s="14"/>
      <c r="B4906" s="14"/>
      <c r="C4906" s="14"/>
      <c r="D4906" s="14"/>
      <c r="E4906" s="14"/>
      <c r="F4906" s="14"/>
      <c r="G4906" s="14"/>
      <c r="H4906" s="14"/>
      <c r="I4906" s="14"/>
      <c r="J4906" s="14"/>
      <c r="K4906" s="14"/>
      <c r="L4906" s="14"/>
      <c r="M4906" s="14"/>
      <c r="N4906" s="14"/>
      <c r="O4906" s="14"/>
      <c r="Q4906" s="14" t="str">
        <f>IF(moras!H4898="SI", moras!C4898, "")</f>
        <v/>
      </c>
      <c r="R4906" s="14">
        <f>IF(moras!H4898="NO", moras!C4898, "")</f>
        <v>230792.07</v>
      </c>
      <c r="S4906" s="14">
        <f t="shared" si="79"/>
        <v>-230792.07</v>
      </c>
      <c r="T4906" s="14"/>
      <c r="U4906" s="14"/>
      <c r="V4906" s="14"/>
      <c r="W4906" s="14"/>
      <c r="X4906" s="14"/>
      <c r="Y4906" s="14"/>
      <c r="Z4906" s="14"/>
      <c r="AA4906" s="14"/>
      <c r="AB4906" s="14"/>
      <c r="AC4906" s="14"/>
      <c r="AD4906" s="14"/>
      <c r="AE4906" s="14"/>
      <c r="AF4906" s="14"/>
      <c r="AG4906" s="14"/>
      <c r="AH4906" s="14"/>
      <c r="AI4906" s="14"/>
      <c r="AJ4906" s="14"/>
      <c r="AK4906" s="14"/>
      <c r="AL4906" s="14"/>
    </row>
    <row r="4907" spans="1:38">
      <c r="A4907" s="14"/>
      <c r="B4907" s="14"/>
      <c r="C4907" s="14"/>
      <c r="D4907" s="14"/>
      <c r="E4907" s="14"/>
      <c r="F4907" s="14"/>
      <c r="G4907" s="14"/>
      <c r="H4907" s="14"/>
      <c r="I4907" s="14"/>
      <c r="J4907" s="14"/>
      <c r="K4907" s="14"/>
      <c r="L4907" s="14"/>
      <c r="M4907" s="14"/>
      <c r="N4907" s="14"/>
      <c r="O4907" s="14"/>
      <c r="Q4907" s="14" t="str">
        <f>IF(moras!H4899="SI", moras!C4899, "")</f>
        <v/>
      </c>
      <c r="R4907" s="14">
        <f>IF(moras!H4899="NO", moras!C4899, "")</f>
        <v>295503</v>
      </c>
      <c r="S4907" s="14">
        <f t="shared" si="79"/>
        <v>-295503</v>
      </c>
      <c r="T4907" s="14"/>
      <c r="U4907" s="14"/>
      <c r="V4907" s="14"/>
      <c r="W4907" s="14"/>
      <c r="X4907" s="14"/>
      <c r="Y4907" s="14"/>
      <c r="Z4907" s="14"/>
      <c r="AA4907" s="14"/>
      <c r="AB4907" s="14"/>
      <c r="AC4907" s="14"/>
      <c r="AD4907" s="14"/>
      <c r="AE4907" s="14"/>
      <c r="AF4907" s="14"/>
      <c r="AG4907" s="14"/>
      <c r="AH4907" s="14"/>
      <c r="AI4907" s="14"/>
      <c r="AJ4907" s="14"/>
      <c r="AK4907" s="14"/>
      <c r="AL4907" s="14"/>
    </row>
    <row r="4908" spans="1:38">
      <c r="A4908" s="14"/>
      <c r="B4908" s="14"/>
      <c r="C4908" s="14"/>
      <c r="D4908" s="14"/>
      <c r="E4908" s="14"/>
      <c r="F4908" s="14"/>
      <c r="G4908" s="14"/>
      <c r="H4908" s="14"/>
      <c r="I4908" s="14"/>
      <c r="J4908" s="14"/>
      <c r="K4908" s="14"/>
      <c r="L4908" s="14"/>
      <c r="M4908" s="14"/>
      <c r="N4908" s="14"/>
      <c r="O4908" s="14"/>
      <c r="Q4908" s="14" t="str">
        <f>IF(moras!H4900="SI", moras!C4900, "")</f>
        <v/>
      </c>
      <c r="R4908" s="14">
        <f>IF(moras!H4900="NO", moras!C4900, "")</f>
        <v>1220204</v>
      </c>
      <c r="S4908" s="14">
        <f t="shared" si="79"/>
        <v>-1220204</v>
      </c>
      <c r="T4908" s="14"/>
      <c r="U4908" s="14"/>
      <c r="V4908" s="14"/>
      <c r="W4908" s="14"/>
      <c r="X4908" s="14"/>
      <c r="Y4908" s="14"/>
      <c r="Z4908" s="14"/>
      <c r="AA4908" s="14"/>
      <c r="AB4908" s="14"/>
      <c r="AC4908" s="14"/>
      <c r="AD4908" s="14"/>
      <c r="AE4908" s="14"/>
      <c r="AF4908" s="14"/>
      <c r="AG4908" s="14"/>
      <c r="AH4908" s="14"/>
      <c r="AI4908" s="14"/>
      <c r="AJ4908" s="14"/>
      <c r="AK4908" s="14"/>
      <c r="AL4908" s="14"/>
    </row>
    <row r="4909" spans="1:38">
      <c r="A4909" s="14"/>
      <c r="B4909" s="14"/>
      <c r="C4909" s="14"/>
      <c r="D4909" s="14"/>
      <c r="E4909" s="14"/>
      <c r="F4909" s="14"/>
      <c r="G4909" s="14"/>
      <c r="H4909" s="14"/>
      <c r="I4909" s="14"/>
      <c r="J4909" s="14"/>
      <c r="K4909" s="14"/>
      <c r="L4909" s="14"/>
      <c r="M4909" s="14"/>
      <c r="N4909" s="14"/>
      <c r="O4909" s="14"/>
      <c r="Q4909" s="14">
        <f>IF(moras!H4901="SI", moras!C4901, "")</f>
        <v>639148</v>
      </c>
      <c r="R4909" s="14" t="str">
        <f>IF(moras!H4901="NO", moras!C4901, "")</f>
        <v/>
      </c>
      <c r="S4909" s="14" t="e">
        <f t="shared" si="79"/>
        <v>#VALUE!</v>
      </c>
      <c r="T4909" s="14"/>
      <c r="U4909" s="14"/>
      <c r="V4909" s="14"/>
      <c r="W4909" s="14"/>
      <c r="X4909" s="14"/>
      <c r="Y4909" s="14"/>
      <c r="Z4909" s="14"/>
      <c r="AA4909" s="14"/>
      <c r="AB4909" s="14"/>
      <c r="AC4909" s="14"/>
      <c r="AD4909" s="14"/>
      <c r="AE4909" s="14"/>
      <c r="AF4909" s="14"/>
      <c r="AG4909" s="14"/>
      <c r="AH4909" s="14"/>
      <c r="AI4909" s="14"/>
      <c r="AJ4909" s="14"/>
      <c r="AK4909" s="14"/>
      <c r="AL4909" s="14"/>
    </row>
    <row r="4910" spans="1:38">
      <c r="A4910" s="14"/>
      <c r="B4910" s="14"/>
      <c r="C4910" s="14"/>
      <c r="D4910" s="14"/>
      <c r="E4910" s="14"/>
      <c r="F4910" s="14"/>
      <c r="G4910" s="14"/>
      <c r="H4910" s="14"/>
      <c r="I4910" s="14"/>
      <c r="J4910" s="14"/>
      <c r="K4910" s="14"/>
      <c r="L4910" s="14"/>
      <c r="M4910" s="14"/>
      <c r="N4910" s="14"/>
      <c r="O4910" s="14"/>
      <c r="Q4910" s="14" t="str">
        <f>IF(moras!H4902="SI", moras!C4902, "")</f>
        <v/>
      </c>
      <c r="R4910" s="14">
        <f>IF(moras!H4902="NO", moras!C4902, "")</f>
        <v>898639.65</v>
      </c>
      <c r="S4910" s="14">
        <f t="shared" si="79"/>
        <v>-898639.65</v>
      </c>
      <c r="T4910" s="14"/>
      <c r="U4910" s="14"/>
      <c r="V4910" s="14"/>
      <c r="W4910" s="14"/>
      <c r="X4910" s="14"/>
      <c r="Y4910" s="14"/>
      <c r="Z4910" s="14"/>
      <c r="AA4910" s="14"/>
      <c r="AB4910" s="14"/>
      <c r="AC4910" s="14"/>
      <c r="AD4910" s="14"/>
      <c r="AE4910" s="14"/>
      <c r="AF4910" s="14"/>
      <c r="AG4910" s="14"/>
      <c r="AH4910" s="14"/>
      <c r="AI4910" s="14"/>
      <c r="AJ4910" s="14"/>
      <c r="AK4910" s="14"/>
      <c r="AL4910" s="14"/>
    </row>
    <row r="4911" spans="1:38">
      <c r="A4911" s="14"/>
      <c r="B4911" s="14"/>
      <c r="C4911" s="14"/>
      <c r="D4911" s="14"/>
      <c r="E4911" s="14"/>
      <c r="F4911" s="14"/>
      <c r="G4911" s="14"/>
      <c r="H4911" s="14"/>
      <c r="I4911" s="14"/>
      <c r="J4911" s="14"/>
      <c r="K4911" s="14"/>
      <c r="L4911" s="14"/>
      <c r="M4911" s="14"/>
      <c r="N4911" s="14"/>
      <c r="O4911" s="14"/>
      <c r="Q4911" s="14" t="str">
        <f>IF(moras!H4903="SI", moras!C4903, "")</f>
        <v/>
      </c>
      <c r="R4911" s="14">
        <f>IF(moras!H4903="NO", moras!C4903, "")</f>
        <v>278030</v>
      </c>
      <c r="S4911" s="14">
        <f t="shared" si="79"/>
        <v>-278030</v>
      </c>
      <c r="T4911" s="14"/>
      <c r="U4911" s="14"/>
      <c r="V4911" s="14"/>
      <c r="W4911" s="14"/>
      <c r="X4911" s="14"/>
      <c r="Y4911" s="14"/>
      <c r="Z4911" s="14"/>
      <c r="AA4911" s="14"/>
      <c r="AB4911" s="14"/>
      <c r="AC4911" s="14"/>
      <c r="AD4911" s="14"/>
      <c r="AE4911" s="14"/>
      <c r="AF4911" s="14"/>
      <c r="AG4911" s="14"/>
      <c r="AH4911" s="14"/>
      <c r="AI4911" s="14"/>
      <c r="AJ4911" s="14"/>
      <c r="AK4911" s="14"/>
      <c r="AL4911" s="14"/>
    </row>
    <row r="4912" spans="1:38">
      <c r="A4912" s="14"/>
      <c r="B4912" s="14"/>
      <c r="C4912" s="14"/>
      <c r="D4912" s="14"/>
      <c r="E4912" s="14"/>
      <c r="F4912" s="14"/>
      <c r="G4912" s="14"/>
      <c r="H4912" s="14"/>
      <c r="I4912" s="14"/>
      <c r="J4912" s="14"/>
      <c r="K4912" s="14"/>
      <c r="L4912" s="14"/>
      <c r="M4912" s="14"/>
      <c r="N4912" s="14"/>
      <c r="O4912" s="14"/>
      <c r="Q4912" s="14" t="str">
        <f>IF(moras!H4904="SI", moras!C4904, "")</f>
        <v/>
      </c>
      <c r="R4912" s="14">
        <f>IF(moras!H4904="NO", moras!C4904, "")</f>
        <v>310124</v>
      </c>
      <c r="S4912" s="14">
        <f t="shared" si="79"/>
        <v>-310124</v>
      </c>
      <c r="T4912" s="14"/>
      <c r="U4912" s="14"/>
      <c r="V4912" s="14"/>
      <c r="W4912" s="14"/>
      <c r="X4912" s="14"/>
      <c r="Y4912" s="14"/>
      <c r="Z4912" s="14"/>
      <c r="AA4912" s="14"/>
      <c r="AB4912" s="14"/>
      <c r="AC4912" s="14"/>
      <c r="AD4912" s="14"/>
      <c r="AE4912" s="14"/>
      <c r="AF4912" s="14"/>
      <c r="AG4912" s="14"/>
      <c r="AH4912" s="14"/>
      <c r="AI4912" s="14"/>
      <c r="AJ4912" s="14"/>
      <c r="AK4912" s="14"/>
      <c r="AL4912" s="14"/>
    </row>
    <row r="4913" spans="1:38">
      <c r="A4913" s="14"/>
      <c r="B4913" s="14"/>
      <c r="C4913" s="14"/>
      <c r="D4913" s="14"/>
      <c r="E4913" s="14"/>
      <c r="F4913" s="14"/>
      <c r="G4913" s="14"/>
      <c r="H4913" s="14"/>
      <c r="I4913" s="14"/>
      <c r="J4913" s="14"/>
      <c r="K4913" s="14"/>
      <c r="L4913" s="14"/>
      <c r="M4913" s="14"/>
      <c r="N4913" s="14"/>
      <c r="O4913" s="14"/>
      <c r="Q4913" s="14" t="str">
        <f>IF(moras!H4905="SI", moras!C4905, "")</f>
        <v/>
      </c>
      <c r="R4913" s="14">
        <f>IF(moras!H4905="NO", moras!C4905, "")</f>
        <v>991376.88</v>
      </c>
      <c r="S4913" s="14">
        <f t="shared" si="79"/>
        <v>-991376.88</v>
      </c>
      <c r="T4913" s="14"/>
      <c r="U4913" s="14"/>
      <c r="V4913" s="14"/>
      <c r="W4913" s="14"/>
      <c r="X4913" s="14"/>
      <c r="Y4913" s="14"/>
      <c r="Z4913" s="14"/>
      <c r="AA4913" s="14"/>
      <c r="AB4913" s="14"/>
      <c r="AC4913" s="14"/>
      <c r="AD4913" s="14"/>
      <c r="AE4913" s="14"/>
      <c r="AF4913" s="14"/>
      <c r="AG4913" s="14"/>
      <c r="AH4913" s="14"/>
      <c r="AI4913" s="14"/>
      <c r="AJ4913" s="14"/>
      <c r="AK4913" s="14"/>
      <c r="AL4913" s="14"/>
    </row>
    <row r="4914" spans="1:38">
      <c r="A4914" s="14"/>
      <c r="B4914" s="14"/>
      <c r="C4914" s="14"/>
      <c r="D4914" s="14"/>
      <c r="E4914" s="14"/>
      <c r="F4914" s="14"/>
      <c r="G4914" s="14"/>
      <c r="H4914" s="14"/>
      <c r="I4914" s="14"/>
      <c r="J4914" s="14"/>
      <c r="K4914" s="14"/>
      <c r="L4914" s="14"/>
      <c r="M4914" s="14"/>
      <c r="N4914" s="14"/>
      <c r="O4914" s="14"/>
      <c r="Q4914" s="14" t="str">
        <f>IF(moras!H4906="SI", moras!C4906, "")</f>
        <v/>
      </c>
      <c r="R4914" s="14">
        <f>IF(moras!H4906="NO", moras!C4906, "")</f>
        <v>308921.96000000002</v>
      </c>
      <c r="S4914" s="14">
        <f t="shared" si="79"/>
        <v>-308921.96000000002</v>
      </c>
      <c r="T4914" s="14"/>
      <c r="U4914" s="14"/>
      <c r="V4914" s="14"/>
      <c r="W4914" s="14"/>
      <c r="X4914" s="14"/>
      <c r="Y4914" s="14"/>
      <c r="Z4914" s="14"/>
      <c r="AA4914" s="14"/>
      <c r="AB4914" s="14"/>
      <c r="AC4914" s="14"/>
      <c r="AD4914" s="14"/>
      <c r="AE4914" s="14"/>
      <c r="AF4914" s="14"/>
      <c r="AG4914" s="14"/>
      <c r="AH4914" s="14"/>
      <c r="AI4914" s="14"/>
      <c r="AJ4914" s="14"/>
      <c r="AK4914" s="14"/>
      <c r="AL4914" s="14"/>
    </row>
    <row r="4915" spans="1:38">
      <c r="A4915" s="14"/>
      <c r="B4915" s="14"/>
      <c r="C4915" s="14"/>
      <c r="D4915" s="14"/>
      <c r="E4915" s="14"/>
      <c r="F4915" s="14"/>
      <c r="G4915" s="14"/>
      <c r="H4915" s="14"/>
      <c r="I4915" s="14"/>
      <c r="J4915" s="14"/>
      <c r="K4915" s="14"/>
      <c r="L4915" s="14"/>
      <c r="M4915" s="14"/>
      <c r="N4915" s="14"/>
      <c r="O4915" s="14"/>
      <c r="Q4915" s="14" t="str">
        <f>IF(moras!H4907="SI", moras!C4907, "")</f>
        <v/>
      </c>
      <c r="R4915" s="14">
        <f>IF(moras!H4907="NO", moras!C4907, "")</f>
        <v>297046</v>
      </c>
      <c r="S4915" s="14">
        <f t="shared" si="79"/>
        <v>-297046</v>
      </c>
      <c r="T4915" s="14"/>
      <c r="U4915" s="14"/>
      <c r="V4915" s="14"/>
      <c r="W4915" s="14"/>
      <c r="X4915" s="14"/>
      <c r="Y4915" s="14"/>
      <c r="Z4915" s="14"/>
      <c r="AA4915" s="14"/>
      <c r="AB4915" s="14"/>
      <c r="AC4915" s="14"/>
      <c r="AD4915" s="14"/>
      <c r="AE4915" s="14"/>
      <c r="AF4915" s="14"/>
      <c r="AG4915" s="14"/>
      <c r="AH4915" s="14"/>
      <c r="AI4915" s="14"/>
      <c r="AJ4915" s="14"/>
      <c r="AK4915" s="14"/>
      <c r="AL4915" s="14"/>
    </row>
    <row r="4916" spans="1:38">
      <c r="A4916" s="14"/>
      <c r="B4916" s="14"/>
      <c r="C4916" s="14"/>
      <c r="D4916" s="14"/>
      <c r="E4916" s="14"/>
      <c r="F4916" s="14"/>
      <c r="G4916" s="14"/>
      <c r="H4916" s="14"/>
      <c r="I4916" s="14"/>
      <c r="J4916" s="14"/>
      <c r="K4916" s="14"/>
      <c r="L4916" s="14"/>
      <c r="M4916" s="14"/>
      <c r="N4916" s="14"/>
      <c r="O4916" s="14"/>
      <c r="Q4916" s="14" t="str">
        <f>IF(moras!H4908="SI", moras!C4908, "")</f>
        <v/>
      </c>
      <c r="R4916" s="14">
        <f>IF(moras!H4908="NO", moras!C4908, "")</f>
        <v>347568.48</v>
      </c>
      <c r="S4916" s="14">
        <f t="shared" si="79"/>
        <v>-347568.48</v>
      </c>
      <c r="T4916" s="14"/>
      <c r="U4916" s="14"/>
      <c r="V4916" s="14"/>
      <c r="W4916" s="14"/>
      <c r="X4916" s="14"/>
      <c r="Y4916" s="14"/>
      <c r="Z4916" s="14"/>
      <c r="AA4916" s="14"/>
      <c r="AB4916" s="14"/>
      <c r="AC4916" s="14"/>
      <c r="AD4916" s="14"/>
      <c r="AE4916" s="14"/>
      <c r="AF4916" s="14"/>
      <c r="AG4916" s="14"/>
      <c r="AH4916" s="14"/>
      <c r="AI4916" s="14"/>
      <c r="AJ4916" s="14"/>
      <c r="AK4916" s="14"/>
      <c r="AL4916" s="14"/>
    </row>
    <row r="4917" spans="1:38">
      <c r="A4917" s="14"/>
      <c r="B4917" s="14"/>
      <c r="C4917" s="14"/>
      <c r="D4917" s="14"/>
      <c r="E4917" s="14"/>
      <c r="F4917" s="14"/>
      <c r="G4917" s="14"/>
      <c r="H4917" s="14"/>
      <c r="I4917" s="14"/>
      <c r="J4917" s="14"/>
      <c r="K4917" s="14"/>
      <c r="L4917" s="14"/>
      <c r="M4917" s="14"/>
      <c r="N4917" s="14"/>
      <c r="O4917" s="14"/>
      <c r="Q4917" s="14">
        <f>IF(moras!H4909="SI", moras!C4909, "")</f>
        <v>297045</v>
      </c>
      <c r="R4917" s="14" t="str">
        <f>IF(moras!H4909="NO", moras!C4909, "")</f>
        <v/>
      </c>
      <c r="S4917" s="14" t="e">
        <f t="shared" si="79"/>
        <v>#VALUE!</v>
      </c>
      <c r="T4917" s="14"/>
      <c r="U4917" s="14"/>
      <c r="V4917" s="14"/>
      <c r="W4917" s="14"/>
      <c r="X4917" s="14"/>
      <c r="Y4917" s="14"/>
      <c r="Z4917" s="14"/>
      <c r="AA4917" s="14"/>
      <c r="AB4917" s="14"/>
      <c r="AC4917" s="14"/>
      <c r="AD4917" s="14"/>
      <c r="AE4917" s="14"/>
      <c r="AF4917" s="14"/>
      <c r="AG4917" s="14"/>
      <c r="AH4917" s="14"/>
      <c r="AI4917" s="14"/>
      <c r="AJ4917" s="14"/>
      <c r="AK4917" s="14"/>
      <c r="AL4917" s="14"/>
    </row>
    <row r="4918" spans="1:38">
      <c r="A4918" s="14"/>
      <c r="B4918" s="14"/>
      <c r="C4918" s="14"/>
      <c r="D4918" s="14"/>
      <c r="E4918" s="14"/>
      <c r="F4918" s="14"/>
      <c r="G4918" s="14"/>
      <c r="H4918" s="14"/>
      <c r="I4918" s="14"/>
      <c r="J4918" s="14"/>
      <c r="K4918" s="14"/>
      <c r="L4918" s="14"/>
      <c r="M4918" s="14"/>
      <c r="N4918" s="14"/>
      <c r="O4918" s="14"/>
      <c r="Q4918" s="14" t="str">
        <f>IF(moras!H4910="SI", moras!C4910, "")</f>
        <v/>
      </c>
      <c r="R4918" s="14">
        <f>IF(moras!H4910="NO", moras!C4910, "")</f>
        <v>353906</v>
      </c>
      <c r="S4918" s="14">
        <f t="shared" si="79"/>
        <v>-353906</v>
      </c>
      <c r="T4918" s="14"/>
      <c r="U4918" s="14"/>
      <c r="V4918" s="14"/>
      <c r="W4918" s="14"/>
      <c r="X4918" s="14"/>
      <c r="Y4918" s="14"/>
      <c r="Z4918" s="14"/>
      <c r="AA4918" s="14"/>
      <c r="AB4918" s="14"/>
      <c r="AC4918" s="14"/>
      <c r="AD4918" s="14"/>
      <c r="AE4918" s="14"/>
      <c r="AF4918" s="14"/>
      <c r="AG4918" s="14"/>
      <c r="AH4918" s="14"/>
      <c r="AI4918" s="14"/>
      <c r="AJ4918" s="14"/>
      <c r="AK4918" s="14"/>
      <c r="AL4918" s="14"/>
    </row>
    <row r="4919" spans="1:38">
      <c r="A4919" s="14"/>
      <c r="B4919" s="14"/>
      <c r="C4919" s="14"/>
      <c r="D4919" s="14"/>
      <c r="E4919" s="14"/>
      <c r="F4919" s="14"/>
      <c r="G4919" s="14"/>
      <c r="H4919" s="14"/>
      <c r="I4919" s="14"/>
      <c r="J4919" s="14"/>
      <c r="K4919" s="14"/>
      <c r="L4919" s="14"/>
      <c r="M4919" s="14"/>
      <c r="N4919" s="14"/>
      <c r="O4919" s="14"/>
      <c r="Q4919" s="14" t="str">
        <f>IF(moras!H4911="SI", moras!C4911, "")</f>
        <v/>
      </c>
      <c r="R4919" s="14">
        <f>IF(moras!H4911="NO", moras!C4911, "")</f>
        <v>77230</v>
      </c>
      <c r="S4919" s="14">
        <f t="shared" si="79"/>
        <v>-77230</v>
      </c>
      <c r="T4919" s="14"/>
      <c r="U4919" s="14"/>
      <c r="V4919" s="14"/>
      <c r="W4919" s="14"/>
      <c r="X4919" s="14"/>
      <c r="Y4919" s="14"/>
      <c r="Z4919" s="14"/>
      <c r="AA4919" s="14"/>
      <c r="AB4919" s="14"/>
      <c r="AC4919" s="14"/>
      <c r="AD4919" s="14"/>
      <c r="AE4919" s="14"/>
      <c r="AF4919" s="14"/>
      <c r="AG4919" s="14"/>
      <c r="AH4919" s="14"/>
      <c r="AI4919" s="14"/>
      <c r="AJ4919" s="14"/>
      <c r="AK4919" s="14"/>
      <c r="AL4919" s="14"/>
    </row>
    <row r="4920" spans="1:38">
      <c r="A4920" s="14"/>
      <c r="B4920" s="14"/>
      <c r="C4920" s="14"/>
      <c r="D4920" s="14"/>
      <c r="E4920" s="14"/>
      <c r="F4920" s="14"/>
      <c r="G4920" s="14"/>
      <c r="H4920" s="14"/>
      <c r="I4920" s="14"/>
      <c r="J4920" s="14"/>
      <c r="K4920" s="14"/>
      <c r="L4920" s="14"/>
      <c r="M4920" s="14"/>
      <c r="N4920" s="14"/>
      <c r="O4920" s="14"/>
      <c r="Q4920" s="14" t="str">
        <f>IF(moras!H4912="SI", moras!C4912, "")</f>
        <v/>
      </c>
      <c r="R4920" s="14">
        <f>IF(moras!H4912="NO", moras!C4912, "")</f>
        <v>335206</v>
      </c>
      <c r="S4920" s="14">
        <f t="shared" si="79"/>
        <v>-335206</v>
      </c>
      <c r="T4920" s="14"/>
      <c r="U4920" s="14"/>
      <c r="V4920" s="14"/>
      <c r="W4920" s="14"/>
      <c r="X4920" s="14"/>
      <c r="Y4920" s="14"/>
      <c r="Z4920" s="14"/>
      <c r="AA4920" s="14"/>
      <c r="AB4920" s="14"/>
      <c r="AC4920" s="14"/>
      <c r="AD4920" s="14"/>
      <c r="AE4920" s="14"/>
      <c r="AF4920" s="14"/>
      <c r="AG4920" s="14"/>
      <c r="AH4920" s="14"/>
      <c r="AI4920" s="14"/>
      <c r="AJ4920" s="14"/>
      <c r="AK4920" s="14"/>
      <c r="AL4920" s="14"/>
    </row>
    <row r="4921" spans="1:38">
      <c r="A4921" s="14"/>
      <c r="B4921" s="14"/>
      <c r="C4921" s="14"/>
      <c r="D4921" s="14"/>
      <c r="E4921" s="14"/>
      <c r="F4921" s="14"/>
      <c r="G4921" s="14"/>
      <c r="H4921" s="14"/>
      <c r="I4921" s="14"/>
      <c r="J4921" s="14"/>
      <c r="K4921" s="14"/>
      <c r="L4921" s="14"/>
      <c r="M4921" s="14"/>
      <c r="N4921" s="14"/>
      <c r="O4921" s="14"/>
      <c r="Q4921" s="14">
        <f>IF(moras!H4913="SI", moras!C4913, "")</f>
        <v>328196</v>
      </c>
      <c r="R4921" s="14" t="str">
        <f>IF(moras!H4913="NO", moras!C4913, "")</f>
        <v/>
      </c>
      <c r="S4921" s="14" t="e">
        <f t="shared" si="79"/>
        <v>#VALUE!</v>
      </c>
      <c r="T4921" s="14"/>
      <c r="U4921" s="14"/>
      <c r="V4921" s="14"/>
      <c r="W4921" s="14"/>
      <c r="X4921" s="14"/>
      <c r="Y4921" s="14"/>
      <c r="Z4921" s="14"/>
      <c r="AA4921" s="14"/>
      <c r="AB4921" s="14"/>
      <c r="AC4921" s="14"/>
      <c r="AD4921" s="14"/>
      <c r="AE4921" s="14"/>
      <c r="AF4921" s="14"/>
      <c r="AG4921" s="14"/>
      <c r="AH4921" s="14"/>
      <c r="AI4921" s="14"/>
      <c r="AJ4921" s="14"/>
      <c r="AK4921" s="14"/>
      <c r="AL4921" s="14"/>
    </row>
    <row r="4922" spans="1:38">
      <c r="A4922" s="14"/>
      <c r="B4922" s="14"/>
      <c r="C4922" s="14"/>
      <c r="D4922" s="14"/>
      <c r="E4922" s="14"/>
      <c r="F4922" s="14"/>
      <c r="G4922" s="14"/>
      <c r="H4922" s="14"/>
      <c r="I4922" s="14"/>
      <c r="J4922" s="14"/>
      <c r="K4922" s="14"/>
      <c r="L4922" s="14"/>
      <c r="M4922" s="14"/>
      <c r="N4922" s="14"/>
      <c r="O4922" s="14"/>
      <c r="Q4922" s="14">
        <f>IF(moras!H4914="SI", moras!C4914, "")</f>
        <v>1354854</v>
      </c>
      <c r="R4922" s="14" t="str">
        <f>IF(moras!H4914="NO", moras!C4914, "")</f>
        <v/>
      </c>
      <c r="S4922" s="14" t="e">
        <f t="shared" si="79"/>
        <v>#VALUE!</v>
      </c>
      <c r="T4922" s="14"/>
      <c r="U4922" s="14"/>
      <c r="V4922" s="14"/>
      <c r="W4922" s="14"/>
      <c r="X4922" s="14"/>
      <c r="Y4922" s="14"/>
      <c r="Z4922" s="14"/>
      <c r="AA4922" s="14"/>
      <c r="AB4922" s="14"/>
      <c r="AC4922" s="14"/>
      <c r="AD4922" s="14"/>
      <c r="AE4922" s="14"/>
      <c r="AF4922" s="14"/>
      <c r="AG4922" s="14"/>
      <c r="AH4922" s="14"/>
      <c r="AI4922" s="14"/>
      <c r="AJ4922" s="14"/>
      <c r="AK4922" s="14"/>
      <c r="AL4922" s="14"/>
    </row>
    <row r="4923" spans="1:38">
      <c r="A4923" s="14"/>
      <c r="B4923" s="14"/>
      <c r="C4923" s="14"/>
      <c r="D4923" s="14"/>
      <c r="E4923" s="14"/>
      <c r="F4923" s="14"/>
      <c r="G4923" s="14"/>
      <c r="H4923" s="14"/>
      <c r="I4923" s="14"/>
      <c r="J4923" s="14"/>
      <c r="K4923" s="14"/>
      <c r="L4923" s="14"/>
      <c r="M4923" s="14"/>
      <c r="N4923" s="14"/>
      <c r="O4923" s="14"/>
      <c r="Q4923" s="14" t="str">
        <f>IF(moras!H4915="SI", moras!C4915, "")</f>
        <v/>
      </c>
      <c r="R4923" s="14">
        <f>IF(moras!H4915="NO", moras!C4915, "")</f>
        <v>2021471.57</v>
      </c>
      <c r="S4923" s="14">
        <f t="shared" si="79"/>
        <v>-2021471.57</v>
      </c>
      <c r="T4923" s="14"/>
      <c r="U4923" s="14"/>
      <c r="V4923" s="14"/>
      <c r="W4923" s="14"/>
      <c r="X4923" s="14"/>
      <c r="Y4923" s="14"/>
      <c r="Z4923" s="14"/>
      <c r="AA4923" s="14"/>
      <c r="AB4923" s="14"/>
      <c r="AC4923" s="14"/>
      <c r="AD4923" s="14"/>
      <c r="AE4923" s="14"/>
      <c r="AF4923" s="14"/>
      <c r="AG4923" s="14"/>
      <c r="AH4923" s="14"/>
      <c r="AI4923" s="14"/>
      <c r="AJ4923" s="14"/>
      <c r="AK4923" s="14"/>
      <c r="AL4923" s="14"/>
    </row>
    <row r="4924" spans="1:38">
      <c r="A4924" s="14"/>
      <c r="B4924" s="14"/>
      <c r="C4924" s="14"/>
      <c r="D4924" s="14"/>
      <c r="E4924" s="14"/>
      <c r="F4924" s="14"/>
      <c r="G4924" s="14"/>
      <c r="H4924" s="14"/>
      <c r="I4924" s="14"/>
      <c r="J4924" s="14"/>
      <c r="K4924" s="14"/>
      <c r="L4924" s="14"/>
      <c r="M4924" s="14"/>
      <c r="N4924" s="14"/>
      <c r="O4924" s="14"/>
      <c r="Q4924" s="14" t="str">
        <f>IF(moras!H4916="SI", moras!C4916, "")</f>
        <v/>
      </c>
      <c r="R4924" s="14">
        <f>IF(moras!H4916="NO", moras!C4916, "")</f>
        <v>2753365.06</v>
      </c>
      <c r="S4924" s="14">
        <f t="shared" si="79"/>
        <v>-2753365.06</v>
      </c>
      <c r="T4924" s="14"/>
      <c r="U4924" s="14"/>
      <c r="V4924" s="14"/>
      <c r="W4924" s="14"/>
      <c r="X4924" s="14"/>
      <c r="Y4924" s="14"/>
      <c r="Z4924" s="14"/>
      <c r="AA4924" s="14"/>
      <c r="AB4924" s="14"/>
      <c r="AC4924" s="14"/>
      <c r="AD4924" s="14"/>
      <c r="AE4924" s="14"/>
      <c r="AF4924" s="14"/>
      <c r="AG4924" s="14"/>
      <c r="AH4924" s="14"/>
      <c r="AI4924" s="14"/>
      <c r="AJ4924" s="14"/>
      <c r="AK4924" s="14"/>
      <c r="AL4924" s="14"/>
    </row>
    <row r="4925" spans="1:38">
      <c r="A4925" s="14"/>
      <c r="B4925" s="14"/>
      <c r="C4925" s="14"/>
      <c r="D4925" s="14"/>
      <c r="E4925" s="14"/>
      <c r="F4925" s="14"/>
      <c r="G4925" s="14"/>
      <c r="H4925" s="14"/>
      <c r="I4925" s="14"/>
      <c r="J4925" s="14"/>
      <c r="K4925" s="14"/>
      <c r="L4925" s="14"/>
      <c r="M4925" s="14"/>
      <c r="N4925" s="14"/>
      <c r="O4925" s="14"/>
      <c r="Q4925" s="14" t="str">
        <f>IF(moras!H4917="SI", moras!C4917, "")</f>
        <v/>
      </c>
      <c r="R4925" s="14">
        <f>IF(moras!H4917="NO", moras!C4917, "")</f>
        <v>242000</v>
      </c>
      <c r="S4925" s="14">
        <f t="shared" si="79"/>
        <v>-242000</v>
      </c>
      <c r="T4925" s="14"/>
      <c r="U4925" s="14"/>
      <c r="V4925" s="14"/>
      <c r="W4925" s="14"/>
      <c r="X4925" s="14"/>
      <c r="Y4925" s="14"/>
      <c r="Z4925" s="14"/>
      <c r="AA4925" s="14"/>
      <c r="AB4925" s="14"/>
      <c r="AC4925" s="14"/>
      <c r="AD4925" s="14"/>
      <c r="AE4925" s="14"/>
      <c r="AF4925" s="14"/>
      <c r="AG4925" s="14"/>
      <c r="AH4925" s="14"/>
      <c r="AI4925" s="14"/>
      <c r="AJ4925" s="14"/>
      <c r="AK4925" s="14"/>
      <c r="AL4925" s="14"/>
    </row>
    <row r="4926" spans="1:38">
      <c r="A4926" s="14"/>
      <c r="B4926" s="14"/>
      <c r="C4926" s="14"/>
      <c r="D4926" s="14"/>
      <c r="E4926" s="14"/>
      <c r="F4926" s="14"/>
      <c r="G4926" s="14"/>
      <c r="H4926" s="14"/>
      <c r="I4926" s="14"/>
      <c r="J4926" s="14"/>
      <c r="K4926" s="14"/>
      <c r="L4926" s="14"/>
      <c r="M4926" s="14"/>
      <c r="N4926" s="14"/>
      <c r="O4926" s="14"/>
      <c r="Q4926" s="14" t="str">
        <f>IF(moras!H4918="SI", moras!C4918, "")</f>
        <v/>
      </c>
      <c r="R4926" s="14">
        <f>IF(moras!H4918="NO", moras!C4918, "")</f>
        <v>278030</v>
      </c>
      <c r="S4926" s="14">
        <f t="shared" si="79"/>
        <v>-278030</v>
      </c>
      <c r="T4926" s="14"/>
      <c r="U4926" s="14"/>
      <c r="V4926" s="14"/>
      <c r="W4926" s="14"/>
      <c r="X4926" s="14"/>
      <c r="Y4926" s="14"/>
      <c r="Z4926" s="14"/>
      <c r="AA4926" s="14"/>
      <c r="AB4926" s="14"/>
      <c r="AC4926" s="14"/>
      <c r="AD4926" s="14"/>
      <c r="AE4926" s="14"/>
      <c r="AF4926" s="14"/>
      <c r="AG4926" s="14"/>
      <c r="AH4926" s="14"/>
      <c r="AI4926" s="14"/>
      <c r="AJ4926" s="14"/>
      <c r="AK4926" s="14"/>
      <c r="AL4926" s="14"/>
    </row>
    <row r="4927" spans="1:38">
      <c r="A4927" s="14"/>
      <c r="B4927" s="14"/>
      <c r="C4927" s="14"/>
      <c r="D4927" s="14"/>
      <c r="E4927" s="14"/>
      <c r="F4927" s="14"/>
      <c r="G4927" s="14"/>
      <c r="H4927" s="14"/>
      <c r="I4927" s="14"/>
      <c r="J4927" s="14"/>
      <c r="K4927" s="14"/>
      <c r="L4927" s="14"/>
      <c r="M4927" s="14"/>
      <c r="N4927" s="14"/>
      <c r="O4927" s="14"/>
      <c r="Q4927" s="14" t="str">
        <f>IF(moras!H4919="SI", moras!C4919, "")</f>
        <v/>
      </c>
      <c r="R4927" s="14">
        <f>IF(moras!H4919="NO", moras!C4919, "")</f>
        <v>370681.59999999998</v>
      </c>
      <c r="S4927" s="14">
        <f t="shared" si="79"/>
        <v>-370681.59999999998</v>
      </c>
      <c r="T4927" s="14"/>
      <c r="U4927" s="14"/>
      <c r="V4927" s="14"/>
      <c r="W4927" s="14"/>
      <c r="X4927" s="14"/>
      <c r="Y4927" s="14"/>
      <c r="Z4927" s="14"/>
      <c r="AA4927" s="14"/>
      <c r="AB4927" s="14"/>
      <c r="AC4927" s="14"/>
      <c r="AD4927" s="14"/>
      <c r="AE4927" s="14"/>
      <c r="AF4927" s="14"/>
      <c r="AG4927" s="14"/>
      <c r="AH4927" s="14"/>
      <c r="AI4927" s="14"/>
      <c r="AJ4927" s="14"/>
      <c r="AK4927" s="14"/>
      <c r="AL4927" s="14"/>
    </row>
    <row r="4928" spans="1:38">
      <c r="A4928" s="14"/>
      <c r="B4928" s="14"/>
      <c r="C4928" s="14"/>
      <c r="D4928" s="14"/>
      <c r="E4928" s="14"/>
      <c r="F4928" s="14"/>
      <c r="G4928" s="14"/>
      <c r="H4928" s="14"/>
      <c r="I4928" s="14"/>
      <c r="J4928" s="14"/>
      <c r="K4928" s="14"/>
      <c r="L4928" s="14"/>
      <c r="M4928" s="14"/>
      <c r="N4928" s="14"/>
      <c r="O4928" s="14"/>
      <c r="Q4928" s="14" t="str">
        <f>IF(moras!H4920="SI", moras!C4920, "")</f>
        <v/>
      </c>
      <c r="R4928" s="14">
        <f>IF(moras!H4920="NO", moras!C4920, "")</f>
        <v>195150</v>
      </c>
      <c r="S4928" s="14">
        <f t="shared" si="79"/>
        <v>-195150</v>
      </c>
      <c r="T4928" s="14"/>
      <c r="U4928" s="14"/>
      <c r="V4928" s="14"/>
      <c r="W4928" s="14"/>
      <c r="X4928" s="14"/>
      <c r="Y4928" s="14"/>
      <c r="Z4928" s="14"/>
      <c r="AA4928" s="14"/>
      <c r="AB4928" s="14"/>
      <c r="AC4928" s="14"/>
      <c r="AD4928" s="14"/>
      <c r="AE4928" s="14"/>
      <c r="AF4928" s="14"/>
      <c r="AG4928" s="14"/>
      <c r="AH4928" s="14"/>
      <c r="AI4928" s="14"/>
      <c r="AJ4928" s="14"/>
      <c r="AK4928" s="14"/>
      <c r="AL4928" s="14"/>
    </row>
    <row r="4929" spans="1:38">
      <c r="A4929" s="14"/>
      <c r="B4929" s="14"/>
      <c r="C4929" s="14"/>
      <c r="D4929" s="14"/>
      <c r="E4929" s="14"/>
      <c r="F4929" s="14"/>
      <c r="G4929" s="14"/>
      <c r="H4929" s="14"/>
      <c r="I4929" s="14"/>
      <c r="J4929" s="14"/>
      <c r="K4929" s="14"/>
      <c r="L4929" s="14"/>
      <c r="M4929" s="14"/>
      <c r="N4929" s="14"/>
      <c r="O4929" s="14"/>
      <c r="Q4929" s="14" t="str">
        <f>IF(moras!H4921="SI", moras!C4921, "")</f>
        <v/>
      </c>
      <c r="R4929" s="14">
        <f>IF(moras!H4921="NO", moras!C4921, "")</f>
        <v>404463</v>
      </c>
      <c r="S4929" s="14">
        <f t="shared" si="79"/>
        <v>-404463</v>
      </c>
      <c r="T4929" s="14"/>
      <c r="U4929" s="14"/>
      <c r="V4929" s="14"/>
      <c r="W4929" s="14"/>
      <c r="X4929" s="14"/>
      <c r="Y4929" s="14"/>
      <c r="Z4929" s="14"/>
      <c r="AA4929" s="14"/>
      <c r="AB4929" s="14"/>
      <c r="AC4929" s="14"/>
      <c r="AD4929" s="14"/>
      <c r="AE4929" s="14"/>
      <c r="AF4929" s="14"/>
      <c r="AG4929" s="14"/>
      <c r="AH4929" s="14"/>
      <c r="AI4929" s="14"/>
      <c r="AJ4929" s="14"/>
      <c r="AK4929" s="14"/>
      <c r="AL4929" s="14"/>
    </row>
    <row r="4930" spans="1:38">
      <c r="A4930" s="14"/>
      <c r="B4930" s="14"/>
      <c r="C4930" s="14"/>
      <c r="D4930" s="14"/>
      <c r="E4930" s="14"/>
      <c r="F4930" s="14"/>
      <c r="G4930" s="14"/>
      <c r="H4930" s="14"/>
      <c r="I4930" s="14"/>
      <c r="J4930" s="14"/>
      <c r="K4930" s="14"/>
      <c r="L4930" s="14"/>
      <c r="M4930" s="14"/>
      <c r="N4930" s="14"/>
      <c r="O4930" s="14"/>
      <c r="Q4930" s="14" t="str">
        <f>IF(moras!H4922="SI", moras!C4922, "")</f>
        <v/>
      </c>
      <c r="R4930" s="14">
        <f>IF(moras!H4922="NO", moras!C4922, "")</f>
        <v>581349.26</v>
      </c>
      <c r="S4930" s="14">
        <f t="shared" si="79"/>
        <v>-581349.26</v>
      </c>
      <c r="T4930" s="14"/>
      <c r="U4930" s="14"/>
      <c r="V4930" s="14"/>
      <c r="W4930" s="14"/>
      <c r="X4930" s="14"/>
      <c r="Y4930" s="14"/>
      <c r="Z4930" s="14"/>
      <c r="AA4930" s="14"/>
      <c r="AB4930" s="14"/>
      <c r="AC4930" s="14"/>
      <c r="AD4930" s="14"/>
      <c r="AE4930" s="14"/>
      <c r="AF4930" s="14"/>
      <c r="AG4930" s="14"/>
      <c r="AH4930" s="14"/>
      <c r="AI4930" s="14"/>
      <c r="AJ4930" s="14"/>
      <c r="AK4930" s="14"/>
      <c r="AL4930" s="14"/>
    </row>
    <row r="4931" spans="1:38">
      <c r="A4931" s="14"/>
      <c r="B4931" s="14"/>
      <c r="C4931" s="14"/>
      <c r="D4931" s="14"/>
      <c r="E4931" s="14"/>
      <c r="F4931" s="14"/>
      <c r="G4931" s="14"/>
      <c r="H4931" s="14"/>
      <c r="I4931" s="14"/>
      <c r="J4931" s="14"/>
      <c r="K4931" s="14"/>
      <c r="L4931" s="14"/>
      <c r="M4931" s="14"/>
      <c r="N4931" s="14"/>
      <c r="O4931" s="14"/>
      <c r="Q4931" s="14" t="str">
        <f>IF(moras!H4923="SI", moras!C4923, "")</f>
        <v/>
      </c>
      <c r="R4931" s="14">
        <f>IF(moras!H4923="NO", moras!C4923, "")</f>
        <v>903746</v>
      </c>
      <c r="S4931" s="14">
        <f t="shared" si="79"/>
        <v>-903746</v>
      </c>
      <c r="T4931" s="14"/>
      <c r="U4931" s="14"/>
      <c r="V4931" s="14"/>
      <c r="W4931" s="14"/>
      <c r="X4931" s="14"/>
      <c r="Y4931" s="14"/>
      <c r="Z4931" s="14"/>
      <c r="AA4931" s="14"/>
      <c r="AB4931" s="14"/>
      <c r="AC4931" s="14"/>
      <c r="AD4931" s="14"/>
      <c r="AE4931" s="14"/>
      <c r="AF4931" s="14"/>
      <c r="AG4931" s="14"/>
      <c r="AH4931" s="14"/>
      <c r="AI4931" s="14"/>
      <c r="AJ4931" s="14"/>
      <c r="AK4931" s="14"/>
      <c r="AL4931" s="14"/>
    </row>
    <row r="4932" spans="1:38">
      <c r="A4932" s="14"/>
      <c r="B4932" s="14"/>
      <c r="C4932" s="14"/>
      <c r="D4932" s="14"/>
      <c r="E4932" s="14"/>
      <c r="F4932" s="14"/>
      <c r="G4932" s="14"/>
      <c r="H4932" s="14"/>
      <c r="I4932" s="14"/>
      <c r="J4932" s="14"/>
      <c r="K4932" s="14"/>
      <c r="L4932" s="14"/>
      <c r="M4932" s="14"/>
      <c r="N4932" s="14"/>
      <c r="O4932" s="14"/>
      <c r="Q4932" s="14" t="str">
        <f>IF(moras!H4924="SI", moras!C4924, "")</f>
        <v/>
      </c>
      <c r="R4932" s="14">
        <f>IF(moras!H4924="NO", moras!C4924, "")</f>
        <v>278030</v>
      </c>
      <c r="S4932" s="14">
        <f t="shared" si="79"/>
        <v>-278030</v>
      </c>
      <c r="T4932" s="14"/>
      <c r="U4932" s="14"/>
      <c r="V4932" s="14"/>
      <c r="W4932" s="14"/>
      <c r="X4932" s="14"/>
      <c r="Y4932" s="14"/>
      <c r="Z4932" s="14"/>
      <c r="AA4932" s="14"/>
      <c r="AB4932" s="14"/>
      <c r="AC4932" s="14"/>
      <c r="AD4932" s="14"/>
      <c r="AE4932" s="14"/>
      <c r="AF4932" s="14"/>
      <c r="AG4932" s="14"/>
      <c r="AH4932" s="14"/>
      <c r="AI4932" s="14"/>
      <c r="AJ4932" s="14"/>
      <c r="AK4932" s="14"/>
      <c r="AL4932" s="14"/>
    </row>
    <row r="4933" spans="1:38">
      <c r="A4933" s="14"/>
      <c r="B4933" s="14"/>
      <c r="C4933" s="14"/>
      <c r="D4933" s="14"/>
      <c r="E4933" s="14"/>
      <c r="F4933" s="14"/>
      <c r="G4933" s="14"/>
      <c r="H4933" s="14"/>
      <c r="I4933" s="14"/>
      <c r="J4933" s="14"/>
      <c r="K4933" s="14"/>
      <c r="L4933" s="14"/>
      <c r="M4933" s="14"/>
      <c r="N4933" s="14"/>
      <c r="O4933" s="14"/>
      <c r="Q4933" s="14" t="str">
        <f>IF(moras!H4925="SI", moras!C4925, "")</f>
        <v/>
      </c>
      <c r="R4933" s="14">
        <f>IF(moras!H4925="NO", moras!C4925, "")</f>
        <v>25000</v>
      </c>
      <c r="S4933" s="14">
        <f t="shared" si="79"/>
        <v>-25000</v>
      </c>
      <c r="T4933" s="14"/>
      <c r="U4933" s="14"/>
      <c r="V4933" s="14"/>
      <c r="W4933" s="14"/>
      <c r="X4933" s="14"/>
      <c r="Y4933" s="14"/>
      <c r="Z4933" s="14"/>
      <c r="AA4933" s="14"/>
      <c r="AB4933" s="14"/>
      <c r="AC4933" s="14"/>
      <c r="AD4933" s="14"/>
      <c r="AE4933" s="14"/>
      <c r="AF4933" s="14"/>
      <c r="AG4933" s="14"/>
      <c r="AH4933" s="14"/>
      <c r="AI4933" s="14"/>
      <c r="AJ4933" s="14"/>
      <c r="AK4933" s="14"/>
      <c r="AL4933" s="14"/>
    </row>
    <row r="4934" spans="1:38">
      <c r="A4934" s="14"/>
      <c r="B4934" s="14"/>
      <c r="C4934" s="14"/>
      <c r="D4934" s="14"/>
      <c r="E4934" s="14"/>
      <c r="F4934" s="14"/>
      <c r="G4934" s="14"/>
      <c r="H4934" s="14"/>
      <c r="I4934" s="14"/>
      <c r="J4934" s="14"/>
      <c r="K4934" s="14"/>
      <c r="L4934" s="14"/>
      <c r="M4934" s="14"/>
      <c r="N4934" s="14"/>
      <c r="O4934" s="14"/>
      <c r="Q4934" s="14" t="str">
        <f>IF(moras!H4926="SI", moras!C4926, "")</f>
        <v/>
      </c>
      <c r="R4934" s="14">
        <f>IF(moras!H4926="NO", moras!C4926, "")</f>
        <v>1558990</v>
      </c>
      <c r="S4934" s="14">
        <f t="shared" si="79"/>
        <v>-1558990</v>
      </c>
      <c r="T4934" s="14"/>
      <c r="U4934" s="14"/>
      <c r="V4934" s="14"/>
      <c r="W4934" s="14"/>
      <c r="X4934" s="14"/>
      <c r="Y4934" s="14"/>
      <c r="Z4934" s="14"/>
      <c r="AA4934" s="14"/>
      <c r="AB4934" s="14"/>
      <c r="AC4934" s="14"/>
      <c r="AD4934" s="14"/>
      <c r="AE4934" s="14"/>
      <c r="AF4934" s="14"/>
      <c r="AG4934" s="14"/>
      <c r="AH4934" s="14"/>
      <c r="AI4934" s="14"/>
      <c r="AJ4934" s="14"/>
      <c r="AK4934" s="14"/>
      <c r="AL4934" s="14"/>
    </row>
    <row r="4935" spans="1:38">
      <c r="A4935" s="14"/>
      <c r="B4935" s="14"/>
      <c r="C4935" s="14"/>
      <c r="D4935" s="14"/>
      <c r="E4935" s="14"/>
      <c r="F4935" s="14"/>
      <c r="G4935" s="14"/>
      <c r="H4935" s="14"/>
      <c r="I4935" s="14"/>
      <c r="J4935" s="14"/>
      <c r="K4935" s="14"/>
      <c r="L4935" s="14"/>
      <c r="M4935" s="14"/>
      <c r="N4935" s="14"/>
      <c r="O4935" s="14"/>
      <c r="Q4935" s="14" t="str">
        <f>IF(moras!H4927="SI", moras!C4927, "")</f>
        <v/>
      </c>
      <c r="R4935" s="14">
        <f>IF(moras!H4927="NO", moras!C4927, "")</f>
        <v>1177435.8899999999</v>
      </c>
      <c r="S4935" s="14">
        <f t="shared" si="79"/>
        <v>-1177435.8899999999</v>
      </c>
      <c r="T4935" s="14"/>
      <c r="U4935" s="14"/>
      <c r="V4935" s="14"/>
      <c r="W4935" s="14"/>
      <c r="X4935" s="14"/>
      <c r="Y4935" s="14"/>
      <c r="Z4935" s="14"/>
      <c r="AA4935" s="14"/>
      <c r="AB4935" s="14"/>
      <c r="AC4935" s="14"/>
      <c r="AD4935" s="14"/>
      <c r="AE4935" s="14"/>
      <c r="AF4935" s="14"/>
      <c r="AG4935" s="14"/>
      <c r="AH4935" s="14"/>
      <c r="AI4935" s="14"/>
      <c r="AJ4935" s="14"/>
      <c r="AK4935" s="14"/>
      <c r="AL4935" s="14"/>
    </row>
    <row r="4936" spans="1:38">
      <c r="A4936" s="14"/>
      <c r="B4936" s="14"/>
      <c r="C4936" s="14"/>
      <c r="D4936" s="14"/>
      <c r="E4936" s="14"/>
      <c r="F4936" s="14"/>
      <c r="G4936" s="14"/>
      <c r="H4936" s="14"/>
      <c r="I4936" s="14"/>
      <c r="J4936" s="14"/>
      <c r="K4936" s="14"/>
      <c r="L4936" s="14"/>
      <c r="M4936" s="14"/>
      <c r="N4936" s="14"/>
      <c r="O4936" s="14"/>
      <c r="Q4936" s="14" t="str">
        <f>IF(moras!H4928="SI", moras!C4928, "")</f>
        <v/>
      </c>
      <c r="R4936" s="14">
        <f>IF(moras!H4928="NO", moras!C4928, "")</f>
        <v>199760.73</v>
      </c>
      <c r="S4936" s="14">
        <f t="shared" si="79"/>
        <v>-199760.73</v>
      </c>
      <c r="T4936" s="14"/>
      <c r="U4936" s="14"/>
      <c r="V4936" s="14"/>
      <c r="W4936" s="14"/>
      <c r="X4936" s="14"/>
      <c r="Y4936" s="14"/>
      <c r="Z4936" s="14"/>
      <c r="AA4936" s="14"/>
      <c r="AB4936" s="14"/>
      <c r="AC4936" s="14"/>
      <c r="AD4936" s="14"/>
      <c r="AE4936" s="14"/>
      <c r="AF4936" s="14"/>
      <c r="AG4936" s="14"/>
      <c r="AH4936" s="14"/>
      <c r="AI4936" s="14"/>
      <c r="AJ4936" s="14"/>
      <c r="AK4936" s="14"/>
      <c r="AL4936" s="14"/>
    </row>
    <row r="4937" spans="1:38">
      <c r="A4937" s="14"/>
      <c r="B4937" s="14"/>
      <c r="C4937" s="14"/>
      <c r="D4937" s="14"/>
      <c r="E4937" s="14"/>
      <c r="F4937" s="14"/>
      <c r="G4937" s="14"/>
      <c r="H4937" s="14"/>
      <c r="I4937" s="14"/>
      <c r="J4937" s="14"/>
      <c r="K4937" s="14"/>
      <c r="L4937" s="14"/>
      <c r="M4937" s="14"/>
      <c r="N4937" s="14"/>
      <c r="O4937" s="14"/>
      <c r="Q4937" s="14" t="str">
        <f>IF(moras!H4929="SI", moras!C4929, "")</f>
        <v/>
      </c>
      <c r="R4937" s="14">
        <f>IF(moras!H4929="NO", moras!C4929, "")</f>
        <v>827454</v>
      </c>
      <c r="S4937" s="14">
        <f t="shared" si="79"/>
        <v>-827454</v>
      </c>
      <c r="T4937" s="14"/>
      <c r="U4937" s="14"/>
      <c r="V4937" s="14"/>
      <c r="W4937" s="14"/>
      <c r="X4937" s="14"/>
      <c r="Y4937" s="14"/>
      <c r="Z4937" s="14"/>
      <c r="AA4937" s="14"/>
      <c r="AB4937" s="14"/>
      <c r="AC4937" s="14"/>
      <c r="AD4937" s="14"/>
      <c r="AE4937" s="14"/>
      <c r="AF4937" s="14"/>
      <c r="AG4937" s="14"/>
      <c r="AH4937" s="14"/>
      <c r="AI4937" s="14"/>
      <c r="AJ4937" s="14"/>
      <c r="AK4937" s="14"/>
      <c r="AL4937" s="14"/>
    </row>
    <row r="4938" spans="1:38">
      <c r="A4938" s="14"/>
      <c r="B4938" s="14"/>
      <c r="C4938" s="14"/>
      <c r="D4938" s="14"/>
      <c r="E4938" s="14"/>
      <c r="F4938" s="14"/>
      <c r="G4938" s="14"/>
      <c r="H4938" s="14"/>
      <c r="I4938" s="14"/>
      <c r="J4938" s="14"/>
      <c r="K4938" s="14"/>
      <c r="L4938" s="14"/>
      <c r="M4938" s="14"/>
      <c r="N4938" s="14"/>
      <c r="O4938" s="14"/>
      <c r="Q4938" s="14" t="str">
        <f>IF(moras!H4930="SI", moras!C4930, "")</f>
        <v/>
      </c>
      <c r="R4938" s="14">
        <f>IF(moras!H4930="NO", moras!C4930, "")</f>
        <v>297045</v>
      </c>
      <c r="S4938" s="14">
        <f t="shared" si="79"/>
        <v>-297045</v>
      </c>
      <c r="T4938" s="14"/>
      <c r="U4938" s="14"/>
      <c r="V4938" s="14"/>
      <c r="W4938" s="14"/>
      <c r="X4938" s="14"/>
      <c r="Y4938" s="14"/>
      <c r="Z4938" s="14"/>
      <c r="AA4938" s="14"/>
      <c r="AB4938" s="14"/>
      <c r="AC4938" s="14"/>
      <c r="AD4938" s="14"/>
      <c r="AE4938" s="14"/>
      <c r="AF4938" s="14"/>
      <c r="AG4938" s="14"/>
      <c r="AH4938" s="14"/>
      <c r="AI4938" s="14"/>
      <c r="AJ4938" s="14"/>
      <c r="AK4938" s="14"/>
      <c r="AL4938" s="14"/>
    </row>
    <row r="4939" spans="1:38">
      <c r="A4939" s="14"/>
      <c r="B4939" s="14"/>
      <c r="C4939" s="14"/>
      <c r="D4939" s="14"/>
      <c r="E4939" s="14"/>
      <c r="F4939" s="14"/>
      <c r="G4939" s="14"/>
      <c r="H4939" s="14"/>
      <c r="I4939" s="14"/>
      <c r="J4939" s="14"/>
      <c r="K4939" s="14"/>
      <c r="L4939" s="14"/>
      <c r="M4939" s="14"/>
      <c r="N4939" s="14"/>
      <c r="O4939" s="14"/>
      <c r="Q4939" s="14" t="str">
        <f>IF(moras!H4931="SI", moras!C4931, "")</f>
        <v/>
      </c>
      <c r="R4939" s="14">
        <f>IF(moras!H4931="NO", moras!C4931, "")</f>
        <v>842792.5</v>
      </c>
      <c r="S4939" s="14">
        <f t="shared" ref="S4939:S5002" si="80">-R4939</f>
        <v>-842792.5</v>
      </c>
      <c r="T4939" s="14"/>
      <c r="U4939" s="14"/>
      <c r="V4939" s="14"/>
      <c r="W4939" s="14"/>
      <c r="X4939" s="14"/>
      <c r="Y4939" s="14"/>
      <c r="Z4939" s="14"/>
      <c r="AA4939" s="14"/>
      <c r="AB4939" s="14"/>
      <c r="AC4939" s="14"/>
      <c r="AD4939" s="14"/>
      <c r="AE4939" s="14"/>
      <c r="AF4939" s="14"/>
      <c r="AG4939" s="14"/>
      <c r="AH4939" s="14"/>
      <c r="AI4939" s="14"/>
      <c r="AJ4939" s="14"/>
      <c r="AK4939" s="14"/>
      <c r="AL4939" s="14"/>
    </row>
    <row r="4940" spans="1:38">
      <c r="A4940" s="14"/>
      <c r="B4940" s="14"/>
      <c r="C4940" s="14"/>
      <c r="D4940" s="14"/>
      <c r="E4940" s="14"/>
      <c r="F4940" s="14"/>
      <c r="G4940" s="14"/>
      <c r="H4940" s="14"/>
      <c r="I4940" s="14"/>
      <c r="J4940" s="14"/>
      <c r="K4940" s="14"/>
      <c r="L4940" s="14"/>
      <c r="M4940" s="14"/>
      <c r="N4940" s="14"/>
      <c r="O4940" s="14"/>
      <c r="Q4940" s="14" t="str">
        <f>IF(moras!H4932="SI", moras!C4932, "")</f>
        <v/>
      </c>
      <c r="R4940" s="14">
        <f>IF(moras!H4932="NO", moras!C4932, "")</f>
        <v>297046</v>
      </c>
      <c r="S4940" s="14">
        <f t="shared" si="80"/>
        <v>-297046</v>
      </c>
      <c r="T4940" s="14"/>
      <c r="U4940" s="14"/>
      <c r="V4940" s="14"/>
      <c r="W4940" s="14"/>
      <c r="X4940" s="14"/>
      <c r="Y4940" s="14"/>
      <c r="Z4940" s="14"/>
      <c r="AA4940" s="14"/>
      <c r="AB4940" s="14"/>
      <c r="AC4940" s="14"/>
      <c r="AD4940" s="14"/>
      <c r="AE4940" s="14"/>
      <c r="AF4940" s="14"/>
      <c r="AG4940" s="14"/>
      <c r="AH4940" s="14"/>
      <c r="AI4940" s="14"/>
      <c r="AJ4940" s="14"/>
      <c r="AK4940" s="14"/>
      <c r="AL4940" s="14"/>
    </row>
    <row r="4941" spans="1:38">
      <c r="A4941" s="14"/>
      <c r="B4941" s="14"/>
      <c r="C4941" s="14"/>
      <c r="D4941" s="14"/>
      <c r="E4941" s="14"/>
      <c r="F4941" s="14"/>
      <c r="G4941" s="14"/>
      <c r="H4941" s="14"/>
      <c r="I4941" s="14"/>
      <c r="J4941" s="14"/>
      <c r="K4941" s="14"/>
      <c r="L4941" s="14"/>
      <c r="M4941" s="14"/>
      <c r="N4941" s="14"/>
      <c r="O4941" s="14"/>
      <c r="Q4941" s="14" t="str">
        <f>IF(moras!H4933="SI", moras!C4933, "")</f>
        <v/>
      </c>
      <c r="R4941" s="14">
        <f>IF(moras!H4933="NO", moras!C4933, "")</f>
        <v>268990.86</v>
      </c>
      <c r="S4941" s="14">
        <f t="shared" si="80"/>
        <v>-268990.86</v>
      </c>
      <c r="T4941" s="14"/>
      <c r="U4941" s="14"/>
      <c r="V4941" s="14"/>
      <c r="W4941" s="14"/>
      <c r="X4941" s="14"/>
      <c r="Y4941" s="14"/>
      <c r="Z4941" s="14"/>
      <c r="AA4941" s="14"/>
      <c r="AB4941" s="14"/>
      <c r="AC4941" s="14"/>
      <c r="AD4941" s="14"/>
      <c r="AE4941" s="14"/>
      <c r="AF4941" s="14"/>
      <c r="AG4941" s="14"/>
      <c r="AH4941" s="14"/>
      <c r="AI4941" s="14"/>
      <c r="AJ4941" s="14"/>
      <c r="AK4941" s="14"/>
      <c r="AL4941" s="14"/>
    </row>
    <row r="4942" spans="1:38">
      <c r="A4942" s="14"/>
      <c r="B4942" s="14"/>
      <c r="C4942" s="14"/>
      <c r="D4942" s="14"/>
      <c r="E4942" s="14"/>
      <c r="F4942" s="14"/>
      <c r="G4942" s="14"/>
      <c r="H4942" s="14"/>
      <c r="I4942" s="14"/>
      <c r="J4942" s="14"/>
      <c r="K4942" s="14"/>
      <c r="L4942" s="14"/>
      <c r="M4942" s="14"/>
      <c r="N4942" s="14"/>
      <c r="O4942" s="14"/>
      <c r="Q4942" s="14" t="str">
        <f>IF(moras!H4934="SI", moras!C4934, "")</f>
        <v/>
      </c>
      <c r="R4942" s="14">
        <f>IF(moras!H4934="NO", moras!C4934, "")</f>
        <v>953508</v>
      </c>
      <c r="S4942" s="14">
        <f t="shared" si="80"/>
        <v>-953508</v>
      </c>
      <c r="T4942" s="14"/>
      <c r="U4942" s="14"/>
      <c r="V4942" s="14"/>
      <c r="W4942" s="14"/>
      <c r="X4942" s="14"/>
      <c r="Y4942" s="14"/>
      <c r="Z4942" s="14"/>
      <c r="AA4942" s="14"/>
      <c r="AB4942" s="14"/>
      <c r="AC4942" s="14"/>
      <c r="AD4942" s="14"/>
      <c r="AE4942" s="14"/>
      <c r="AF4942" s="14"/>
      <c r="AG4942" s="14"/>
      <c r="AH4942" s="14"/>
      <c r="AI4942" s="14"/>
      <c r="AJ4942" s="14"/>
      <c r="AK4942" s="14"/>
      <c r="AL4942" s="14"/>
    </row>
    <row r="4943" spans="1:38">
      <c r="A4943" s="14"/>
      <c r="B4943" s="14"/>
      <c r="C4943" s="14"/>
      <c r="D4943" s="14"/>
      <c r="E4943" s="14"/>
      <c r="F4943" s="14"/>
      <c r="G4943" s="14"/>
      <c r="H4943" s="14"/>
      <c r="I4943" s="14"/>
      <c r="J4943" s="14"/>
      <c r="K4943" s="14"/>
      <c r="L4943" s="14"/>
      <c r="M4943" s="14"/>
      <c r="N4943" s="14"/>
      <c r="O4943" s="14"/>
      <c r="Q4943" s="14" t="str">
        <f>IF(moras!H4935="SI", moras!C4935, "")</f>
        <v/>
      </c>
      <c r="R4943" s="14">
        <f>IF(moras!H4935="NO", moras!C4935, "")</f>
        <v>292120</v>
      </c>
      <c r="S4943" s="14">
        <f t="shared" si="80"/>
        <v>-292120</v>
      </c>
      <c r="T4943" s="14"/>
      <c r="U4943" s="14"/>
      <c r="V4943" s="14"/>
      <c r="W4943" s="14"/>
      <c r="X4943" s="14"/>
      <c r="Y4943" s="14"/>
      <c r="Z4943" s="14"/>
      <c r="AA4943" s="14"/>
      <c r="AB4943" s="14"/>
      <c r="AC4943" s="14"/>
      <c r="AD4943" s="14"/>
      <c r="AE4943" s="14"/>
      <c r="AF4943" s="14"/>
      <c r="AG4943" s="14"/>
      <c r="AH4943" s="14"/>
      <c r="AI4943" s="14"/>
      <c r="AJ4943" s="14"/>
      <c r="AK4943" s="14"/>
      <c r="AL4943" s="14"/>
    </row>
    <row r="4944" spans="1:38">
      <c r="A4944" s="14"/>
      <c r="B4944" s="14"/>
      <c r="C4944" s="14"/>
      <c r="D4944" s="14"/>
      <c r="E4944" s="14"/>
      <c r="F4944" s="14"/>
      <c r="G4944" s="14"/>
      <c r="H4944" s="14"/>
      <c r="I4944" s="14"/>
      <c r="J4944" s="14"/>
      <c r="K4944" s="14"/>
      <c r="L4944" s="14"/>
      <c r="M4944" s="14"/>
      <c r="N4944" s="14"/>
      <c r="O4944" s="14"/>
      <c r="Q4944" s="14" t="str">
        <f>IF(moras!H4936="SI", moras!C4936, "")</f>
        <v/>
      </c>
      <c r="R4944" s="14">
        <f>IF(moras!H4936="NO", moras!C4936, "")</f>
        <v>2417560.34</v>
      </c>
      <c r="S4944" s="14">
        <f t="shared" si="80"/>
        <v>-2417560.34</v>
      </c>
      <c r="T4944" s="14"/>
      <c r="U4944" s="14"/>
      <c r="V4944" s="14"/>
      <c r="W4944" s="14"/>
      <c r="X4944" s="14"/>
      <c r="Y4944" s="14"/>
      <c r="Z4944" s="14"/>
      <c r="AA4944" s="14"/>
      <c r="AB4944" s="14"/>
      <c r="AC4944" s="14"/>
      <c r="AD4944" s="14"/>
      <c r="AE4944" s="14"/>
      <c r="AF4944" s="14"/>
      <c r="AG4944" s="14"/>
      <c r="AH4944" s="14"/>
      <c r="AI4944" s="14"/>
      <c r="AJ4944" s="14"/>
      <c r="AK4944" s="14"/>
      <c r="AL4944" s="14"/>
    </row>
    <row r="4945" spans="1:38">
      <c r="A4945" s="14"/>
      <c r="B4945" s="14"/>
      <c r="C4945" s="14"/>
      <c r="D4945" s="14"/>
      <c r="E4945" s="14"/>
      <c r="F4945" s="14"/>
      <c r="G4945" s="14"/>
      <c r="H4945" s="14"/>
      <c r="I4945" s="14"/>
      <c r="J4945" s="14"/>
      <c r="K4945" s="14"/>
      <c r="L4945" s="14"/>
      <c r="M4945" s="14"/>
      <c r="N4945" s="14"/>
      <c r="O4945" s="14"/>
      <c r="Q4945" s="14" t="str">
        <f>IF(moras!H4937="SI", moras!C4937, "")</f>
        <v/>
      </c>
      <c r="R4945" s="14">
        <f>IF(moras!H4937="NO", moras!C4937, "")</f>
        <v>5000</v>
      </c>
      <c r="S4945" s="14">
        <f t="shared" si="80"/>
        <v>-5000</v>
      </c>
      <c r="T4945" s="14"/>
      <c r="U4945" s="14"/>
      <c r="V4945" s="14"/>
      <c r="W4945" s="14"/>
      <c r="X4945" s="14"/>
      <c r="Y4945" s="14"/>
      <c r="Z4945" s="14"/>
      <c r="AA4945" s="14"/>
      <c r="AB4945" s="14"/>
      <c r="AC4945" s="14"/>
      <c r="AD4945" s="14"/>
      <c r="AE4945" s="14"/>
      <c r="AF4945" s="14"/>
      <c r="AG4945" s="14"/>
      <c r="AH4945" s="14"/>
      <c r="AI4945" s="14"/>
      <c r="AJ4945" s="14"/>
      <c r="AK4945" s="14"/>
      <c r="AL4945" s="14"/>
    </row>
    <row r="4946" spans="1:38">
      <c r="A4946" s="14"/>
      <c r="B4946" s="14"/>
      <c r="C4946" s="14"/>
      <c r="D4946" s="14"/>
      <c r="E4946" s="14"/>
      <c r="F4946" s="14"/>
      <c r="G4946" s="14"/>
      <c r="H4946" s="14"/>
      <c r="I4946" s="14"/>
      <c r="J4946" s="14"/>
      <c r="K4946" s="14"/>
      <c r="L4946" s="14"/>
      <c r="M4946" s="14"/>
      <c r="N4946" s="14"/>
      <c r="O4946" s="14"/>
      <c r="Q4946" s="14" t="str">
        <f>IF(moras!H4938="SI", moras!C4938, "")</f>
        <v/>
      </c>
      <c r="R4946" s="14">
        <f>IF(moras!H4938="NO", moras!C4938, "")</f>
        <v>631606.25</v>
      </c>
      <c r="S4946" s="14">
        <f t="shared" si="80"/>
        <v>-631606.25</v>
      </c>
      <c r="T4946" s="14"/>
      <c r="U4946" s="14"/>
      <c r="V4946" s="14"/>
      <c r="W4946" s="14"/>
      <c r="X4946" s="14"/>
      <c r="Y4946" s="14"/>
      <c r="Z4946" s="14"/>
      <c r="AA4946" s="14"/>
      <c r="AB4946" s="14"/>
      <c r="AC4946" s="14"/>
      <c r="AD4946" s="14"/>
      <c r="AE4946" s="14"/>
      <c r="AF4946" s="14"/>
      <c r="AG4946" s="14"/>
      <c r="AH4946" s="14"/>
      <c r="AI4946" s="14"/>
      <c r="AJ4946" s="14"/>
      <c r="AK4946" s="14"/>
      <c r="AL4946" s="14"/>
    </row>
    <row r="4947" spans="1:38">
      <c r="A4947" s="14"/>
      <c r="B4947" s="14"/>
      <c r="C4947" s="14"/>
      <c r="D4947" s="14"/>
      <c r="E4947" s="14"/>
      <c r="F4947" s="14"/>
      <c r="G4947" s="14"/>
      <c r="H4947" s="14"/>
      <c r="I4947" s="14"/>
      <c r="J4947" s="14"/>
      <c r="K4947" s="14"/>
      <c r="L4947" s="14"/>
      <c r="M4947" s="14"/>
      <c r="N4947" s="14"/>
      <c r="O4947" s="14"/>
      <c r="Q4947" s="14" t="str">
        <f>IF(moras!H4939="SI", moras!C4939, "")</f>
        <v/>
      </c>
      <c r="R4947" s="14">
        <f>IF(moras!H4939="NO", moras!C4939, "")</f>
        <v>299441</v>
      </c>
      <c r="S4947" s="14">
        <f t="shared" si="80"/>
        <v>-299441</v>
      </c>
      <c r="T4947" s="14"/>
      <c r="U4947" s="14"/>
      <c r="V4947" s="14"/>
      <c r="W4947" s="14"/>
      <c r="X4947" s="14"/>
      <c r="Y4947" s="14"/>
      <c r="Z4947" s="14"/>
      <c r="AA4947" s="14"/>
      <c r="AB4947" s="14"/>
      <c r="AC4947" s="14"/>
      <c r="AD4947" s="14"/>
      <c r="AE4947" s="14"/>
      <c r="AF4947" s="14"/>
      <c r="AG4947" s="14"/>
      <c r="AH4947" s="14"/>
      <c r="AI4947" s="14"/>
      <c r="AJ4947" s="14"/>
      <c r="AK4947" s="14"/>
      <c r="AL4947" s="14"/>
    </row>
    <row r="4948" spans="1:38">
      <c r="A4948" s="14"/>
      <c r="B4948" s="14"/>
      <c r="C4948" s="14"/>
      <c r="D4948" s="14"/>
      <c r="E4948" s="14"/>
      <c r="F4948" s="14"/>
      <c r="G4948" s="14"/>
      <c r="H4948" s="14"/>
      <c r="I4948" s="14"/>
      <c r="J4948" s="14"/>
      <c r="K4948" s="14"/>
      <c r="L4948" s="14"/>
      <c r="M4948" s="14"/>
      <c r="N4948" s="14"/>
      <c r="O4948" s="14"/>
      <c r="Q4948" s="14" t="str">
        <f>IF(moras!H4940="SI", moras!C4940, "")</f>
        <v/>
      </c>
      <c r="R4948" s="14">
        <f>IF(moras!H4940="NO", moras!C4940, "")</f>
        <v>233740</v>
      </c>
      <c r="S4948" s="14">
        <f t="shared" si="80"/>
        <v>-233740</v>
      </c>
      <c r="T4948" s="14"/>
      <c r="U4948" s="14"/>
      <c r="V4948" s="14"/>
      <c r="W4948" s="14"/>
      <c r="X4948" s="14"/>
      <c r="Y4948" s="14"/>
      <c r="Z4948" s="14"/>
      <c r="AA4948" s="14"/>
      <c r="AB4948" s="14"/>
      <c r="AC4948" s="14"/>
      <c r="AD4948" s="14"/>
      <c r="AE4948" s="14"/>
      <c r="AF4948" s="14"/>
      <c r="AG4948" s="14"/>
      <c r="AH4948" s="14"/>
      <c r="AI4948" s="14"/>
      <c r="AJ4948" s="14"/>
      <c r="AK4948" s="14"/>
      <c r="AL4948" s="14"/>
    </row>
    <row r="4949" spans="1:38">
      <c r="A4949" s="14"/>
      <c r="B4949" s="14"/>
      <c r="C4949" s="14"/>
      <c r="D4949" s="14"/>
      <c r="E4949" s="14"/>
      <c r="F4949" s="14"/>
      <c r="G4949" s="14"/>
      <c r="H4949" s="14"/>
      <c r="I4949" s="14"/>
      <c r="J4949" s="14"/>
      <c r="K4949" s="14"/>
      <c r="L4949" s="14"/>
      <c r="M4949" s="14"/>
      <c r="N4949" s="14"/>
      <c r="O4949" s="14"/>
      <c r="Q4949" s="14" t="str">
        <f>IF(moras!H4941="SI", moras!C4941, "")</f>
        <v/>
      </c>
      <c r="R4949" s="14">
        <f>IF(moras!H4941="NO", moras!C4941, "")</f>
        <v>297046</v>
      </c>
      <c r="S4949" s="14">
        <f t="shared" si="80"/>
        <v>-297046</v>
      </c>
      <c r="T4949" s="14"/>
      <c r="U4949" s="14"/>
      <c r="V4949" s="14"/>
      <c r="W4949" s="14"/>
      <c r="X4949" s="14"/>
      <c r="Y4949" s="14"/>
      <c r="Z4949" s="14"/>
      <c r="AA4949" s="14"/>
      <c r="AB4949" s="14"/>
      <c r="AC4949" s="14"/>
      <c r="AD4949" s="14"/>
      <c r="AE4949" s="14"/>
      <c r="AF4949" s="14"/>
      <c r="AG4949" s="14"/>
      <c r="AH4949" s="14"/>
      <c r="AI4949" s="14"/>
      <c r="AJ4949" s="14"/>
      <c r="AK4949" s="14"/>
      <c r="AL4949" s="14"/>
    </row>
    <row r="4950" spans="1:38">
      <c r="A4950" s="14"/>
      <c r="B4950" s="14"/>
      <c r="C4950" s="14"/>
      <c r="D4950" s="14"/>
      <c r="E4950" s="14"/>
      <c r="F4950" s="14"/>
      <c r="G4950" s="14"/>
      <c r="H4950" s="14"/>
      <c r="I4950" s="14"/>
      <c r="J4950" s="14"/>
      <c r="K4950" s="14"/>
      <c r="L4950" s="14"/>
      <c r="M4950" s="14"/>
      <c r="N4950" s="14"/>
      <c r="O4950" s="14"/>
      <c r="Q4950" s="14" t="str">
        <f>IF(moras!H4942="SI", moras!C4942, "")</f>
        <v/>
      </c>
      <c r="R4950" s="14">
        <f>IF(moras!H4942="NO", moras!C4942, "")</f>
        <v>278030</v>
      </c>
      <c r="S4950" s="14">
        <f t="shared" si="80"/>
        <v>-278030</v>
      </c>
      <c r="T4950" s="14"/>
      <c r="U4950" s="14"/>
      <c r="V4950" s="14"/>
      <c r="W4950" s="14"/>
      <c r="X4950" s="14"/>
      <c r="Y4950" s="14"/>
      <c r="Z4950" s="14"/>
      <c r="AA4950" s="14"/>
      <c r="AB4950" s="14"/>
      <c r="AC4950" s="14"/>
      <c r="AD4950" s="14"/>
      <c r="AE4950" s="14"/>
      <c r="AF4950" s="14"/>
      <c r="AG4950" s="14"/>
      <c r="AH4950" s="14"/>
      <c r="AI4950" s="14"/>
      <c r="AJ4950" s="14"/>
      <c r="AK4950" s="14"/>
      <c r="AL4950" s="14"/>
    </row>
    <row r="4951" spans="1:38">
      <c r="A4951" s="14"/>
      <c r="B4951" s="14"/>
      <c r="C4951" s="14"/>
      <c r="D4951" s="14"/>
      <c r="E4951" s="14"/>
      <c r="F4951" s="14"/>
      <c r="G4951" s="14"/>
      <c r="H4951" s="14"/>
      <c r="I4951" s="14"/>
      <c r="J4951" s="14"/>
      <c r="K4951" s="14"/>
      <c r="L4951" s="14"/>
      <c r="M4951" s="14"/>
      <c r="N4951" s="14"/>
      <c r="O4951" s="14"/>
      <c r="Q4951" s="14" t="str">
        <f>IF(moras!H4943="SI", moras!C4943, "")</f>
        <v/>
      </c>
      <c r="R4951" s="14">
        <f>IF(moras!H4943="NO", moras!C4943, "")</f>
        <v>3670341.6</v>
      </c>
      <c r="S4951" s="14">
        <f t="shared" si="80"/>
        <v>-3670341.6</v>
      </c>
      <c r="T4951" s="14"/>
      <c r="U4951" s="14"/>
      <c r="V4951" s="14"/>
      <c r="W4951" s="14"/>
      <c r="X4951" s="14"/>
      <c r="Y4951" s="14"/>
      <c r="Z4951" s="14"/>
      <c r="AA4951" s="14"/>
      <c r="AB4951" s="14"/>
      <c r="AC4951" s="14"/>
      <c r="AD4951" s="14"/>
      <c r="AE4951" s="14"/>
      <c r="AF4951" s="14"/>
      <c r="AG4951" s="14"/>
      <c r="AH4951" s="14"/>
      <c r="AI4951" s="14"/>
      <c r="AJ4951" s="14"/>
      <c r="AK4951" s="14"/>
      <c r="AL4951" s="14"/>
    </row>
    <row r="4952" spans="1:38">
      <c r="A4952" s="14"/>
      <c r="B4952" s="14"/>
      <c r="C4952" s="14"/>
      <c r="D4952" s="14"/>
      <c r="E4952" s="14"/>
      <c r="F4952" s="14"/>
      <c r="G4952" s="14"/>
      <c r="H4952" s="14"/>
      <c r="I4952" s="14"/>
      <c r="J4952" s="14"/>
      <c r="K4952" s="14"/>
      <c r="L4952" s="14"/>
      <c r="M4952" s="14"/>
      <c r="N4952" s="14"/>
      <c r="O4952" s="14"/>
      <c r="Q4952" s="14" t="str">
        <f>IF(moras!H4944="SI", moras!C4944, "")</f>
        <v/>
      </c>
      <c r="R4952" s="14">
        <f>IF(moras!H4944="NO", moras!C4944, "")</f>
        <v>350050.88</v>
      </c>
      <c r="S4952" s="14">
        <f t="shared" si="80"/>
        <v>-350050.88</v>
      </c>
      <c r="T4952" s="14"/>
      <c r="U4952" s="14"/>
      <c r="V4952" s="14"/>
      <c r="W4952" s="14"/>
      <c r="X4952" s="14"/>
      <c r="Y4952" s="14"/>
      <c r="Z4952" s="14"/>
      <c r="AA4952" s="14"/>
      <c r="AB4952" s="14"/>
      <c r="AC4952" s="14"/>
      <c r="AD4952" s="14"/>
      <c r="AE4952" s="14"/>
      <c r="AF4952" s="14"/>
      <c r="AG4952" s="14"/>
      <c r="AH4952" s="14"/>
      <c r="AI4952" s="14"/>
      <c r="AJ4952" s="14"/>
      <c r="AK4952" s="14"/>
      <c r="AL4952" s="14"/>
    </row>
    <row r="4953" spans="1:38">
      <c r="A4953" s="14"/>
      <c r="B4953" s="14"/>
      <c r="C4953" s="14"/>
      <c r="D4953" s="14"/>
      <c r="E4953" s="14"/>
      <c r="F4953" s="14"/>
      <c r="G4953" s="14"/>
      <c r="H4953" s="14"/>
      <c r="I4953" s="14"/>
      <c r="J4953" s="14"/>
      <c r="K4953" s="14"/>
      <c r="L4953" s="14"/>
      <c r="M4953" s="14"/>
      <c r="N4953" s="14"/>
      <c r="O4953" s="14"/>
      <c r="Q4953" s="14" t="str">
        <f>IF(moras!H4945="SI", moras!C4945, "")</f>
        <v/>
      </c>
      <c r="R4953" s="14">
        <f>IF(moras!H4945="NO", moras!C4945, "")</f>
        <v>1225741</v>
      </c>
      <c r="S4953" s="14">
        <f t="shared" si="80"/>
        <v>-1225741</v>
      </c>
      <c r="T4953" s="14"/>
      <c r="U4953" s="14"/>
      <c r="V4953" s="14"/>
      <c r="W4953" s="14"/>
      <c r="X4953" s="14"/>
      <c r="Y4953" s="14"/>
      <c r="Z4953" s="14"/>
      <c r="AA4953" s="14"/>
      <c r="AB4953" s="14"/>
      <c r="AC4953" s="14"/>
      <c r="AD4953" s="14"/>
      <c r="AE4953" s="14"/>
      <c r="AF4953" s="14"/>
      <c r="AG4953" s="14"/>
      <c r="AH4953" s="14"/>
      <c r="AI4953" s="14"/>
      <c r="AJ4953" s="14"/>
      <c r="AK4953" s="14"/>
      <c r="AL4953" s="14"/>
    </row>
    <row r="4954" spans="1:38">
      <c r="A4954" s="14"/>
      <c r="B4954" s="14"/>
      <c r="C4954" s="14"/>
      <c r="D4954" s="14"/>
      <c r="E4954" s="14"/>
      <c r="F4954" s="14"/>
      <c r="G4954" s="14"/>
      <c r="H4954" s="14"/>
      <c r="I4954" s="14"/>
      <c r="J4954" s="14"/>
      <c r="K4954" s="14"/>
      <c r="L4954" s="14"/>
      <c r="M4954" s="14"/>
      <c r="N4954" s="14"/>
      <c r="O4954" s="14"/>
      <c r="Q4954" s="14" t="str">
        <f>IF(moras!H4946="SI", moras!C4946, "")</f>
        <v/>
      </c>
      <c r="R4954" s="14">
        <f>IF(moras!H4946="NO", moras!C4946, "")</f>
        <v>297045</v>
      </c>
      <c r="S4954" s="14">
        <f t="shared" si="80"/>
        <v>-297045</v>
      </c>
      <c r="T4954" s="14"/>
      <c r="U4954" s="14"/>
      <c r="V4954" s="14"/>
      <c r="W4954" s="14"/>
      <c r="X4954" s="14"/>
      <c r="Y4954" s="14"/>
      <c r="Z4954" s="14"/>
      <c r="AA4954" s="14"/>
      <c r="AB4954" s="14"/>
      <c r="AC4954" s="14"/>
      <c r="AD4954" s="14"/>
      <c r="AE4954" s="14"/>
      <c r="AF4954" s="14"/>
      <c r="AG4954" s="14"/>
      <c r="AH4954" s="14"/>
      <c r="AI4954" s="14"/>
      <c r="AJ4954" s="14"/>
      <c r="AK4954" s="14"/>
      <c r="AL4954" s="14"/>
    </row>
    <row r="4955" spans="1:38">
      <c r="A4955" s="14"/>
      <c r="B4955" s="14"/>
      <c r="C4955" s="14"/>
      <c r="D4955" s="14"/>
      <c r="E4955" s="14"/>
      <c r="F4955" s="14"/>
      <c r="G4955" s="14"/>
      <c r="H4955" s="14"/>
      <c r="I4955" s="14"/>
      <c r="J4955" s="14"/>
      <c r="K4955" s="14"/>
      <c r="L4955" s="14"/>
      <c r="M4955" s="14"/>
      <c r="N4955" s="14"/>
      <c r="O4955" s="14"/>
      <c r="Q4955" s="14" t="str">
        <f>IF(moras!H4947="SI", moras!C4947, "")</f>
        <v/>
      </c>
      <c r="R4955" s="14">
        <f>IF(moras!H4947="NO", moras!C4947, "")</f>
        <v>278030</v>
      </c>
      <c r="S4955" s="14">
        <f t="shared" si="80"/>
        <v>-278030</v>
      </c>
      <c r="T4955" s="14"/>
      <c r="U4955" s="14"/>
      <c r="V4955" s="14"/>
      <c r="W4955" s="14"/>
      <c r="X4955" s="14"/>
      <c r="Y4955" s="14"/>
      <c r="Z4955" s="14"/>
      <c r="AA4955" s="14"/>
      <c r="AB4955" s="14"/>
      <c r="AC4955" s="14"/>
      <c r="AD4955" s="14"/>
      <c r="AE4955" s="14"/>
      <c r="AF4955" s="14"/>
      <c r="AG4955" s="14"/>
      <c r="AH4955" s="14"/>
      <c r="AI4955" s="14"/>
      <c r="AJ4955" s="14"/>
      <c r="AK4955" s="14"/>
      <c r="AL4955" s="14"/>
    </row>
    <row r="4956" spans="1:38">
      <c r="A4956" s="14"/>
      <c r="B4956" s="14"/>
      <c r="C4956" s="14"/>
      <c r="D4956" s="14"/>
      <c r="E4956" s="14"/>
      <c r="F4956" s="14"/>
      <c r="G4956" s="14"/>
      <c r="H4956" s="14"/>
      <c r="I4956" s="14"/>
      <c r="J4956" s="14"/>
      <c r="K4956" s="14"/>
      <c r="L4956" s="14"/>
      <c r="M4956" s="14"/>
      <c r="N4956" s="14"/>
      <c r="O4956" s="14"/>
      <c r="Q4956" s="14" t="str">
        <f>IF(moras!H4948="SI", moras!C4948, "")</f>
        <v/>
      </c>
      <c r="R4956" s="14">
        <f>IF(moras!H4948="NO", moras!C4948, "")</f>
        <v>1158417</v>
      </c>
      <c r="S4956" s="14">
        <f t="shared" si="80"/>
        <v>-1158417</v>
      </c>
      <c r="T4956" s="14"/>
      <c r="U4956" s="14"/>
      <c r="V4956" s="14"/>
      <c r="W4956" s="14"/>
      <c r="X4956" s="14"/>
      <c r="Y4956" s="14"/>
      <c r="Z4956" s="14"/>
      <c r="AA4956" s="14"/>
      <c r="AB4956" s="14"/>
      <c r="AC4956" s="14"/>
      <c r="AD4956" s="14"/>
      <c r="AE4956" s="14"/>
      <c r="AF4956" s="14"/>
      <c r="AG4956" s="14"/>
      <c r="AH4956" s="14"/>
      <c r="AI4956" s="14"/>
      <c r="AJ4956" s="14"/>
      <c r="AK4956" s="14"/>
      <c r="AL4956" s="14"/>
    </row>
    <row r="4957" spans="1:38">
      <c r="A4957" s="14"/>
      <c r="B4957" s="14"/>
      <c r="C4957" s="14"/>
      <c r="D4957" s="14"/>
      <c r="E4957" s="14"/>
      <c r="F4957" s="14"/>
      <c r="G4957" s="14"/>
      <c r="H4957" s="14"/>
      <c r="I4957" s="14"/>
      <c r="J4957" s="14"/>
      <c r="K4957" s="14"/>
      <c r="L4957" s="14"/>
      <c r="M4957" s="14"/>
      <c r="N4957" s="14"/>
      <c r="O4957" s="14"/>
      <c r="Q4957" s="14" t="str">
        <f>IF(moras!H4949="SI", moras!C4949, "")</f>
        <v/>
      </c>
      <c r="R4957" s="14">
        <f>IF(moras!H4949="NO", moras!C4949, "")</f>
        <v>297046</v>
      </c>
      <c r="S4957" s="14">
        <f t="shared" si="80"/>
        <v>-297046</v>
      </c>
      <c r="T4957" s="14"/>
      <c r="U4957" s="14"/>
      <c r="V4957" s="14"/>
      <c r="W4957" s="14"/>
      <c r="X4957" s="14"/>
      <c r="Y4957" s="14"/>
      <c r="Z4957" s="14"/>
      <c r="AA4957" s="14"/>
      <c r="AB4957" s="14"/>
      <c r="AC4957" s="14"/>
      <c r="AD4957" s="14"/>
      <c r="AE4957" s="14"/>
      <c r="AF4957" s="14"/>
      <c r="AG4957" s="14"/>
      <c r="AH4957" s="14"/>
      <c r="AI4957" s="14"/>
      <c r="AJ4957" s="14"/>
      <c r="AK4957" s="14"/>
      <c r="AL4957" s="14"/>
    </row>
    <row r="4958" spans="1:38">
      <c r="A4958" s="14"/>
      <c r="B4958" s="14"/>
      <c r="C4958" s="14"/>
      <c r="D4958" s="14"/>
      <c r="E4958" s="14"/>
      <c r="F4958" s="14"/>
      <c r="G4958" s="14"/>
      <c r="H4958" s="14"/>
      <c r="I4958" s="14"/>
      <c r="J4958" s="14"/>
      <c r="K4958" s="14"/>
      <c r="L4958" s="14"/>
      <c r="M4958" s="14"/>
      <c r="N4958" s="14"/>
      <c r="O4958" s="14"/>
      <c r="Q4958" s="14" t="str">
        <f>IF(moras!H4950="SI", moras!C4950, "")</f>
        <v/>
      </c>
      <c r="R4958" s="14">
        <f>IF(moras!H4950="NO", moras!C4950, "")</f>
        <v>1376386</v>
      </c>
      <c r="S4958" s="14">
        <f t="shared" si="80"/>
        <v>-1376386</v>
      </c>
      <c r="T4958" s="14"/>
      <c r="U4958" s="14"/>
      <c r="V4958" s="14"/>
      <c r="W4958" s="14"/>
      <c r="X4958" s="14"/>
      <c r="Y4958" s="14"/>
      <c r="Z4958" s="14"/>
      <c r="AA4958" s="14"/>
      <c r="AB4958" s="14"/>
      <c r="AC4958" s="14"/>
      <c r="AD4958" s="14"/>
      <c r="AE4958" s="14"/>
      <c r="AF4958" s="14"/>
      <c r="AG4958" s="14"/>
      <c r="AH4958" s="14"/>
      <c r="AI4958" s="14"/>
      <c r="AJ4958" s="14"/>
      <c r="AK4958" s="14"/>
      <c r="AL4958" s="14"/>
    </row>
    <row r="4959" spans="1:38">
      <c r="A4959" s="14"/>
      <c r="B4959" s="14"/>
      <c r="C4959" s="14"/>
      <c r="D4959" s="14"/>
      <c r="E4959" s="14"/>
      <c r="F4959" s="14"/>
      <c r="G4959" s="14"/>
      <c r="H4959" s="14"/>
      <c r="I4959" s="14"/>
      <c r="J4959" s="14"/>
      <c r="K4959" s="14"/>
      <c r="L4959" s="14"/>
      <c r="M4959" s="14"/>
      <c r="N4959" s="14"/>
      <c r="O4959" s="14"/>
      <c r="Q4959" s="14" t="str">
        <f>IF(moras!H4951="SI", moras!C4951, "")</f>
        <v/>
      </c>
      <c r="R4959" s="14">
        <f>IF(moras!H4951="NO", moras!C4951, "")</f>
        <v>4206651</v>
      </c>
      <c r="S4959" s="14">
        <f t="shared" si="80"/>
        <v>-4206651</v>
      </c>
      <c r="T4959" s="14"/>
      <c r="U4959" s="14"/>
      <c r="V4959" s="14"/>
      <c r="W4959" s="14"/>
      <c r="X4959" s="14"/>
      <c r="Y4959" s="14"/>
      <c r="Z4959" s="14"/>
      <c r="AA4959" s="14"/>
      <c r="AB4959" s="14"/>
      <c r="AC4959" s="14"/>
      <c r="AD4959" s="14"/>
      <c r="AE4959" s="14"/>
      <c r="AF4959" s="14"/>
      <c r="AG4959" s="14"/>
      <c r="AH4959" s="14"/>
      <c r="AI4959" s="14"/>
      <c r="AJ4959" s="14"/>
      <c r="AK4959" s="14"/>
      <c r="AL4959" s="14"/>
    </row>
    <row r="4960" spans="1:38">
      <c r="A4960" s="14"/>
      <c r="B4960" s="14"/>
      <c r="C4960" s="14"/>
      <c r="D4960" s="14"/>
      <c r="E4960" s="14"/>
      <c r="F4960" s="14"/>
      <c r="G4960" s="14"/>
      <c r="H4960" s="14"/>
      <c r="I4960" s="14"/>
      <c r="J4960" s="14"/>
      <c r="K4960" s="14"/>
      <c r="L4960" s="14"/>
      <c r="M4960" s="14"/>
      <c r="N4960" s="14"/>
      <c r="O4960" s="14"/>
      <c r="Q4960" s="14" t="str">
        <f>IF(moras!H4952="SI", moras!C4952, "")</f>
        <v/>
      </c>
      <c r="R4960" s="14">
        <f>IF(moras!H4952="NO", moras!C4952, "")</f>
        <v>545415</v>
      </c>
      <c r="S4960" s="14">
        <f t="shared" si="80"/>
        <v>-545415</v>
      </c>
      <c r="T4960" s="14"/>
      <c r="U4960" s="14"/>
      <c r="V4960" s="14"/>
      <c r="W4960" s="14"/>
      <c r="X4960" s="14"/>
      <c r="Y4960" s="14"/>
      <c r="Z4960" s="14"/>
      <c r="AA4960" s="14"/>
      <c r="AB4960" s="14"/>
      <c r="AC4960" s="14"/>
      <c r="AD4960" s="14"/>
      <c r="AE4960" s="14"/>
      <c r="AF4960" s="14"/>
      <c r="AG4960" s="14"/>
      <c r="AH4960" s="14"/>
      <c r="AI4960" s="14"/>
      <c r="AJ4960" s="14"/>
      <c r="AK4960" s="14"/>
      <c r="AL4960" s="14"/>
    </row>
    <row r="4961" spans="1:38">
      <c r="A4961" s="14"/>
      <c r="B4961" s="14"/>
      <c r="C4961" s="14"/>
      <c r="D4961" s="14"/>
      <c r="E4961" s="14"/>
      <c r="F4961" s="14"/>
      <c r="G4961" s="14"/>
      <c r="H4961" s="14"/>
      <c r="I4961" s="14"/>
      <c r="J4961" s="14"/>
      <c r="K4961" s="14"/>
      <c r="L4961" s="14"/>
      <c r="M4961" s="14"/>
      <c r="N4961" s="14"/>
      <c r="O4961" s="14"/>
      <c r="Q4961" s="14" t="str">
        <f>IF(moras!H4953="SI", moras!C4953, "")</f>
        <v/>
      </c>
      <c r="R4961" s="14">
        <f>IF(moras!H4953="NO", moras!C4953, "")</f>
        <v>330000</v>
      </c>
      <c r="S4961" s="14">
        <f t="shared" si="80"/>
        <v>-330000</v>
      </c>
      <c r="T4961" s="14"/>
      <c r="U4961" s="14"/>
      <c r="V4961" s="14"/>
      <c r="W4961" s="14"/>
      <c r="X4961" s="14"/>
      <c r="Y4961" s="14"/>
      <c r="Z4961" s="14"/>
      <c r="AA4961" s="14"/>
      <c r="AB4961" s="14"/>
      <c r="AC4961" s="14"/>
      <c r="AD4961" s="14"/>
      <c r="AE4961" s="14"/>
      <c r="AF4961" s="14"/>
      <c r="AG4961" s="14"/>
      <c r="AH4961" s="14"/>
      <c r="AI4961" s="14"/>
      <c r="AJ4961" s="14"/>
      <c r="AK4961" s="14"/>
      <c r="AL4961" s="14"/>
    </row>
    <row r="4962" spans="1:38">
      <c r="A4962" s="14"/>
      <c r="B4962" s="14"/>
      <c r="C4962" s="14"/>
      <c r="D4962" s="14"/>
      <c r="E4962" s="14"/>
      <c r="F4962" s="14"/>
      <c r="G4962" s="14"/>
      <c r="H4962" s="14"/>
      <c r="I4962" s="14"/>
      <c r="J4962" s="14"/>
      <c r="K4962" s="14"/>
      <c r="L4962" s="14"/>
      <c r="M4962" s="14"/>
      <c r="N4962" s="14"/>
      <c r="O4962" s="14"/>
      <c r="Q4962" s="14" t="str">
        <f>IF(moras!H4954="SI", moras!C4954, "")</f>
        <v/>
      </c>
      <c r="R4962" s="14">
        <f>IF(moras!H4954="NO", moras!C4954, "")</f>
        <v>297046</v>
      </c>
      <c r="S4962" s="14">
        <f t="shared" si="80"/>
        <v>-297046</v>
      </c>
      <c r="T4962" s="14"/>
      <c r="U4962" s="14"/>
      <c r="V4962" s="14"/>
      <c r="W4962" s="14"/>
      <c r="X4962" s="14"/>
      <c r="Y4962" s="14"/>
      <c r="Z4962" s="14"/>
      <c r="AA4962" s="14"/>
      <c r="AB4962" s="14"/>
      <c r="AC4962" s="14"/>
      <c r="AD4962" s="14"/>
      <c r="AE4962" s="14"/>
      <c r="AF4962" s="14"/>
      <c r="AG4962" s="14"/>
      <c r="AH4962" s="14"/>
      <c r="AI4962" s="14"/>
      <c r="AJ4962" s="14"/>
      <c r="AK4962" s="14"/>
      <c r="AL4962" s="14"/>
    </row>
    <row r="4963" spans="1:38">
      <c r="A4963" s="14"/>
      <c r="B4963" s="14"/>
      <c r="C4963" s="14"/>
      <c r="D4963" s="14"/>
      <c r="E4963" s="14"/>
      <c r="F4963" s="14"/>
      <c r="G4963" s="14"/>
      <c r="H4963" s="14"/>
      <c r="I4963" s="14"/>
      <c r="J4963" s="14"/>
      <c r="K4963" s="14"/>
      <c r="L4963" s="14"/>
      <c r="M4963" s="14"/>
      <c r="N4963" s="14"/>
      <c r="O4963" s="14"/>
      <c r="Q4963" s="14" t="str">
        <f>IF(moras!H4955="SI", moras!C4955, "")</f>
        <v/>
      </c>
      <c r="R4963" s="14">
        <f>IF(moras!H4955="NO", moras!C4955, "")</f>
        <v>479252.04</v>
      </c>
      <c r="S4963" s="14">
        <f t="shared" si="80"/>
        <v>-479252.04</v>
      </c>
      <c r="T4963" s="14"/>
      <c r="U4963" s="14"/>
      <c r="V4963" s="14"/>
      <c r="W4963" s="14"/>
      <c r="X4963" s="14"/>
      <c r="Y4963" s="14"/>
      <c r="Z4963" s="14"/>
      <c r="AA4963" s="14"/>
      <c r="AB4963" s="14"/>
      <c r="AC4963" s="14"/>
      <c r="AD4963" s="14"/>
      <c r="AE4963" s="14"/>
      <c r="AF4963" s="14"/>
      <c r="AG4963" s="14"/>
      <c r="AH4963" s="14"/>
      <c r="AI4963" s="14"/>
      <c r="AJ4963" s="14"/>
      <c r="AK4963" s="14"/>
      <c r="AL4963" s="14"/>
    </row>
    <row r="4964" spans="1:38">
      <c r="A4964" s="14"/>
      <c r="B4964" s="14"/>
      <c r="C4964" s="14"/>
      <c r="D4964" s="14"/>
      <c r="E4964" s="14"/>
      <c r="F4964" s="14"/>
      <c r="G4964" s="14"/>
      <c r="H4964" s="14"/>
      <c r="I4964" s="14"/>
      <c r="J4964" s="14"/>
      <c r="K4964" s="14"/>
      <c r="L4964" s="14"/>
      <c r="M4964" s="14"/>
      <c r="N4964" s="14"/>
      <c r="O4964" s="14"/>
      <c r="Q4964" s="14" t="str">
        <f>IF(moras!H4956="SI", moras!C4956, "")</f>
        <v/>
      </c>
      <c r="R4964" s="14">
        <f>IF(moras!H4956="NO", moras!C4956, "")</f>
        <v>371690</v>
      </c>
      <c r="S4964" s="14">
        <f t="shared" si="80"/>
        <v>-371690</v>
      </c>
      <c r="T4964" s="14"/>
      <c r="U4964" s="14"/>
      <c r="V4964" s="14"/>
      <c r="W4964" s="14"/>
      <c r="X4964" s="14"/>
      <c r="Y4964" s="14"/>
      <c r="Z4964" s="14"/>
      <c r="AA4964" s="14"/>
      <c r="AB4964" s="14"/>
      <c r="AC4964" s="14"/>
      <c r="AD4964" s="14"/>
      <c r="AE4964" s="14"/>
      <c r="AF4964" s="14"/>
      <c r="AG4964" s="14"/>
      <c r="AH4964" s="14"/>
      <c r="AI4964" s="14"/>
      <c r="AJ4964" s="14"/>
      <c r="AK4964" s="14"/>
      <c r="AL4964" s="14"/>
    </row>
    <row r="4965" spans="1:38">
      <c r="A4965" s="14"/>
      <c r="B4965" s="14"/>
      <c r="C4965" s="14"/>
      <c r="D4965" s="14"/>
      <c r="E4965" s="14"/>
      <c r="F4965" s="14"/>
      <c r="G4965" s="14"/>
      <c r="H4965" s="14"/>
      <c r="I4965" s="14"/>
      <c r="J4965" s="14"/>
      <c r="K4965" s="14"/>
      <c r="L4965" s="14"/>
      <c r="M4965" s="14"/>
      <c r="N4965" s="14"/>
      <c r="O4965" s="14"/>
      <c r="Q4965" s="14" t="str">
        <f>IF(moras!H4957="SI", moras!C4957, "")</f>
        <v/>
      </c>
      <c r="R4965" s="14">
        <f>IF(moras!H4957="NO", moras!C4957, "")</f>
        <v>1200000</v>
      </c>
      <c r="S4965" s="14">
        <f t="shared" si="80"/>
        <v>-1200000</v>
      </c>
      <c r="T4965" s="14"/>
      <c r="U4965" s="14"/>
      <c r="V4965" s="14"/>
      <c r="W4965" s="14"/>
      <c r="X4965" s="14"/>
      <c r="Y4965" s="14"/>
      <c r="Z4965" s="14"/>
      <c r="AA4965" s="14"/>
      <c r="AB4965" s="14"/>
      <c r="AC4965" s="14"/>
      <c r="AD4965" s="14"/>
      <c r="AE4965" s="14"/>
      <c r="AF4965" s="14"/>
      <c r="AG4965" s="14"/>
      <c r="AH4965" s="14"/>
      <c r="AI4965" s="14"/>
      <c r="AJ4965" s="14"/>
      <c r="AK4965" s="14"/>
      <c r="AL4965" s="14"/>
    </row>
    <row r="4966" spans="1:38">
      <c r="A4966" s="14"/>
      <c r="B4966" s="14"/>
      <c r="C4966" s="14"/>
      <c r="D4966" s="14"/>
      <c r="E4966" s="14"/>
      <c r="F4966" s="14"/>
      <c r="G4966" s="14"/>
      <c r="H4966" s="14"/>
      <c r="I4966" s="14"/>
      <c r="J4966" s="14"/>
      <c r="K4966" s="14"/>
      <c r="L4966" s="14"/>
      <c r="M4966" s="14"/>
      <c r="N4966" s="14"/>
      <c r="O4966" s="14"/>
      <c r="Q4966" s="14" t="str">
        <f>IF(moras!H4958="SI", moras!C4958, "")</f>
        <v/>
      </c>
      <c r="R4966" s="14">
        <f>IF(moras!H4958="NO", moras!C4958, "")</f>
        <v>428960.15</v>
      </c>
      <c r="S4966" s="14">
        <f t="shared" si="80"/>
        <v>-428960.15</v>
      </c>
      <c r="T4966" s="14"/>
      <c r="U4966" s="14"/>
      <c r="V4966" s="14"/>
      <c r="W4966" s="14"/>
      <c r="X4966" s="14"/>
      <c r="Y4966" s="14"/>
      <c r="Z4966" s="14"/>
      <c r="AA4966" s="14"/>
      <c r="AB4966" s="14"/>
      <c r="AC4966" s="14"/>
      <c r="AD4966" s="14"/>
      <c r="AE4966" s="14"/>
      <c r="AF4966" s="14"/>
      <c r="AG4966" s="14"/>
      <c r="AH4966" s="14"/>
      <c r="AI4966" s="14"/>
      <c r="AJ4966" s="14"/>
      <c r="AK4966" s="14"/>
      <c r="AL4966" s="14"/>
    </row>
    <row r="4967" spans="1:38">
      <c r="A4967" s="14"/>
      <c r="B4967" s="14"/>
      <c r="C4967" s="14"/>
      <c r="D4967" s="14"/>
      <c r="E4967" s="14"/>
      <c r="F4967" s="14"/>
      <c r="G4967" s="14"/>
      <c r="H4967" s="14"/>
      <c r="I4967" s="14"/>
      <c r="J4967" s="14"/>
      <c r="K4967" s="14"/>
      <c r="L4967" s="14"/>
      <c r="M4967" s="14"/>
      <c r="N4967" s="14"/>
      <c r="O4967" s="14"/>
      <c r="Q4967" s="14" t="str">
        <f>IF(moras!H4959="SI", moras!C4959, "")</f>
        <v/>
      </c>
      <c r="R4967" s="14">
        <f>IF(moras!H4959="NO", moras!C4959, "")</f>
        <v>290000</v>
      </c>
      <c r="S4967" s="14">
        <f t="shared" si="80"/>
        <v>-290000</v>
      </c>
      <c r="T4967" s="14"/>
      <c r="U4967" s="14"/>
      <c r="V4967" s="14"/>
      <c r="W4967" s="14"/>
      <c r="X4967" s="14"/>
      <c r="Y4967" s="14"/>
      <c r="Z4967" s="14"/>
      <c r="AA4967" s="14"/>
      <c r="AB4967" s="14"/>
      <c r="AC4967" s="14"/>
      <c r="AD4967" s="14"/>
      <c r="AE4967" s="14"/>
      <c r="AF4967" s="14"/>
      <c r="AG4967" s="14"/>
      <c r="AH4967" s="14"/>
      <c r="AI4967" s="14"/>
      <c r="AJ4967" s="14"/>
      <c r="AK4967" s="14"/>
      <c r="AL4967" s="14"/>
    </row>
    <row r="4968" spans="1:38">
      <c r="A4968" s="14"/>
      <c r="B4968" s="14"/>
      <c r="C4968" s="14"/>
      <c r="D4968" s="14"/>
      <c r="E4968" s="14"/>
      <c r="F4968" s="14"/>
      <c r="G4968" s="14"/>
      <c r="H4968" s="14"/>
      <c r="I4968" s="14"/>
      <c r="J4968" s="14"/>
      <c r="K4968" s="14"/>
      <c r="L4968" s="14"/>
      <c r="M4968" s="14"/>
      <c r="N4968" s="14"/>
      <c r="O4968" s="14"/>
      <c r="Q4968" s="14" t="str">
        <f>IF(moras!H4960="SI", moras!C4960, "")</f>
        <v/>
      </c>
      <c r="R4968" s="14">
        <f>IF(moras!H4960="NO", moras!C4960, "")</f>
        <v>543612.26</v>
      </c>
      <c r="S4968" s="14">
        <f t="shared" si="80"/>
        <v>-543612.26</v>
      </c>
      <c r="T4968" s="14"/>
      <c r="U4968" s="14"/>
      <c r="V4968" s="14"/>
      <c r="W4968" s="14"/>
      <c r="X4968" s="14"/>
      <c r="Y4968" s="14"/>
      <c r="Z4968" s="14"/>
      <c r="AA4968" s="14"/>
      <c r="AB4968" s="14"/>
      <c r="AC4968" s="14"/>
      <c r="AD4968" s="14"/>
      <c r="AE4968" s="14"/>
      <c r="AF4968" s="14"/>
      <c r="AG4968" s="14"/>
      <c r="AH4968" s="14"/>
      <c r="AI4968" s="14"/>
      <c r="AJ4968" s="14"/>
      <c r="AK4968" s="14"/>
      <c r="AL4968" s="14"/>
    </row>
    <row r="4969" spans="1:38">
      <c r="A4969" s="14"/>
      <c r="B4969" s="14"/>
      <c r="C4969" s="14"/>
      <c r="D4969" s="14"/>
      <c r="E4969" s="14"/>
      <c r="F4969" s="14"/>
      <c r="G4969" s="14"/>
      <c r="H4969" s="14"/>
      <c r="I4969" s="14"/>
      <c r="J4969" s="14"/>
      <c r="K4969" s="14"/>
      <c r="L4969" s="14"/>
      <c r="M4969" s="14"/>
      <c r="N4969" s="14"/>
      <c r="O4969" s="14"/>
      <c r="Q4969" s="14">
        <f>IF(moras!H4961="SI", moras!C4961, "")</f>
        <v>149130</v>
      </c>
      <c r="R4969" s="14" t="str">
        <f>IF(moras!H4961="NO", moras!C4961, "")</f>
        <v/>
      </c>
      <c r="S4969" s="14" t="e">
        <f t="shared" si="80"/>
        <v>#VALUE!</v>
      </c>
      <c r="T4969" s="14"/>
      <c r="U4969" s="14"/>
      <c r="V4969" s="14"/>
      <c r="W4969" s="14"/>
      <c r="X4969" s="14"/>
      <c r="Y4969" s="14"/>
      <c r="Z4969" s="14"/>
      <c r="AA4969" s="14"/>
      <c r="AB4969" s="14"/>
      <c r="AC4969" s="14"/>
      <c r="AD4969" s="14"/>
      <c r="AE4969" s="14"/>
      <c r="AF4969" s="14"/>
      <c r="AG4969" s="14"/>
      <c r="AH4969" s="14"/>
      <c r="AI4969" s="14"/>
      <c r="AJ4969" s="14"/>
      <c r="AK4969" s="14"/>
      <c r="AL4969" s="14"/>
    </row>
    <row r="4970" spans="1:38">
      <c r="A4970" s="14"/>
      <c r="B4970" s="14"/>
      <c r="C4970" s="14"/>
      <c r="D4970" s="14"/>
      <c r="E4970" s="14"/>
      <c r="F4970" s="14"/>
      <c r="G4970" s="14"/>
      <c r="H4970" s="14"/>
      <c r="I4970" s="14"/>
      <c r="J4970" s="14"/>
      <c r="K4970" s="14"/>
      <c r="L4970" s="14"/>
      <c r="M4970" s="14"/>
      <c r="N4970" s="14"/>
      <c r="O4970" s="14"/>
      <c r="Q4970" s="14">
        <f>IF(moras!H4962="SI", moras!C4962, "")</f>
        <v>347603</v>
      </c>
      <c r="R4970" s="14" t="str">
        <f>IF(moras!H4962="NO", moras!C4962, "")</f>
        <v/>
      </c>
      <c r="S4970" s="14" t="e">
        <f t="shared" si="80"/>
        <v>#VALUE!</v>
      </c>
      <c r="T4970" s="14"/>
      <c r="U4970" s="14"/>
      <c r="V4970" s="14"/>
      <c r="W4970" s="14"/>
      <c r="X4970" s="14"/>
      <c r="Y4970" s="14"/>
      <c r="Z4970" s="14"/>
      <c r="AA4970" s="14"/>
      <c r="AB4970" s="14"/>
      <c r="AC4970" s="14"/>
      <c r="AD4970" s="14"/>
      <c r="AE4970" s="14"/>
      <c r="AF4970" s="14"/>
      <c r="AG4970" s="14"/>
      <c r="AH4970" s="14"/>
      <c r="AI4970" s="14"/>
      <c r="AJ4970" s="14"/>
      <c r="AK4970" s="14"/>
      <c r="AL4970" s="14"/>
    </row>
    <row r="4971" spans="1:38">
      <c r="A4971" s="14"/>
      <c r="B4971" s="14"/>
      <c r="C4971" s="14"/>
      <c r="D4971" s="14"/>
      <c r="E4971" s="14"/>
      <c r="F4971" s="14"/>
      <c r="G4971" s="14"/>
      <c r="H4971" s="14"/>
      <c r="I4971" s="14"/>
      <c r="J4971" s="14"/>
      <c r="K4971" s="14"/>
      <c r="L4971" s="14"/>
      <c r="M4971" s="14"/>
      <c r="N4971" s="14"/>
      <c r="O4971" s="14"/>
      <c r="Q4971" s="14" t="str">
        <f>IF(moras!H4963="SI", moras!C4963, "")</f>
        <v/>
      </c>
      <c r="R4971" s="14">
        <f>IF(moras!H4963="NO", moras!C4963, "")</f>
        <v>1211650.6299999999</v>
      </c>
      <c r="S4971" s="14">
        <f t="shared" si="80"/>
        <v>-1211650.6299999999</v>
      </c>
      <c r="T4971" s="14"/>
      <c r="U4971" s="14"/>
      <c r="V4971" s="14"/>
      <c r="W4971" s="14"/>
      <c r="X4971" s="14"/>
      <c r="Y4971" s="14"/>
      <c r="Z4971" s="14"/>
      <c r="AA4971" s="14"/>
      <c r="AB4971" s="14"/>
      <c r="AC4971" s="14"/>
      <c r="AD4971" s="14"/>
      <c r="AE4971" s="14"/>
      <c r="AF4971" s="14"/>
      <c r="AG4971" s="14"/>
      <c r="AH4971" s="14"/>
      <c r="AI4971" s="14"/>
      <c r="AJ4971" s="14"/>
      <c r="AK4971" s="14"/>
      <c r="AL4971" s="14"/>
    </row>
    <row r="4972" spans="1:38">
      <c r="A4972" s="14"/>
      <c r="B4972" s="14"/>
      <c r="C4972" s="14"/>
      <c r="D4972" s="14"/>
      <c r="E4972" s="14"/>
      <c r="F4972" s="14"/>
      <c r="G4972" s="14"/>
      <c r="H4972" s="14"/>
      <c r="I4972" s="14"/>
      <c r="J4972" s="14"/>
      <c r="K4972" s="14"/>
      <c r="L4972" s="14"/>
      <c r="M4972" s="14"/>
      <c r="N4972" s="14"/>
      <c r="O4972" s="14"/>
      <c r="Q4972" s="14" t="str">
        <f>IF(moras!H4964="SI", moras!C4964, "")</f>
        <v/>
      </c>
      <c r="R4972" s="14">
        <f>IF(moras!H4964="NO", moras!C4964, "")</f>
        <v>714152</v>
      </c>
      <c r="S4972" s="14">
        <f t="shared" si="80"/>
        <v>-714152</v>
      </c>
      <c r="T4972" s="14"/>
      <c r="U4972" s="14"/>
      <c r="V4972" s="14"/>
      <c r="W4972" s="14"/>
      <c r="X4972" s="14"/>
      <c r="Y4972" s="14"/>
      <c r="Z4972" s="14"/>
      <c r="AA4972" s="14"/>
      <c r="AB4972" s="14"/>
      <c r="AC4972" s="14"/>
      <c r="AD4972" s="14"/>
      <c r="AE4972" s="14"/>
      <c r="AF4972" s="14"/>
      <c r="AG4972" s="14"/>
      <c r="AH4972" s="14"/>
      <c r="AI4972" s="14"/>
      <c r="AJ4972" s="14"/>
      <c r="AK4972" s="14"/>
      <c r="AL4972" s="14"/>
    </row>
    <row r="4973" spans="1:38">
      <c r="A4973" s="14"/>
      <c r="B4973" s="14"/>
      <c r="C4973" s="14"/>
      <c r="D4973" s="14"/>
      <c r="E4973" s="14"/>
      <c r="F4973" s="14"/>
      <c r="G4973" s="14"/>
      <c r="H4973" s="14"/>
      <c r="I4973" s="14"/>
      <c r="J4973" s="14"/>
      <c r="K4973" s="14"/>
      <c r="L4973" s="14"/>
      <c r="M4973" s="14"/>
      <c r="N4973" s="14"/>
      <c r="O4973" s="14"/>
      <c r="Q4973" s="14" t="str">
        <f>IF(moras!H4965="SI", moras!C4965, "")</f>
        <v/>
      </c>
      <c r="R4973" s="14">
        <f>IF(moras!H4965="NO", moras!C4965, "")</f>
        <v>298000</v>
      </c>
      <c r="S4973" s="14">
        <f t="shared" si="80"/>
        <v>-298000</v>
      </c>
      <c r="T4973" s="14"/>
      <c r="U4973" s="14"/>
      <c r="V4973" s="14"/>
      <c r="W4973" s="14"/>
      <c r="X4973" s="14"/>
      <c r="Y4973" s="14"/>
      <c r="Z4973" s="14"/>
      <c r="AA4973" s="14"/>
      <c r="AB4973" s="14"/>
      <c r="AC4973" s="14"/>
      <c r="AD4973" s="14"/>
      <c r="AE4973" s="14"/>
      <c r="AF4973" s="14"/>
      <c r="AG4973" s="14"/>
      <c r="AH4973" s="14"/>
      <c r="AI4973" s="14"/>
      <c r="AJ4973" s="14"/>
      <c r="AK4973" s="14"/>
      <c r="AL4973" s="14"/>
    </row>
    <row r="4974" spans="1:38">
      <c r="A4974" s="14"/>
      <c r="B4974" s="14"/>
      <c r="C4974" s="14"/>
      <c r="D4974" s="14"/>
      <c r="E4974" s="14"/>
      <c r="F4974" s="14"/>
      <c r="G4974" s="14"/>
      <c r="H4974" s="14"/>
      <c r="I4974" s="14"/>
      <c r="J4974" s="14"/>
      <c r="K4974" s="14"/>
      <c r="L4974" s="14"/>
      <c r="M4974" s="14"/>
      <c r="N4974" s="14"/>
      <c r="O4974" s="14"/>
      <c r="Q4974" s="14">
        <f>IF(moras!H4966="SI", moras!C4966, "")</f>
        <v>349768</v>
      </c>
      <c r="R4974" s="14" t="str">
        <f>IF(moras!H4966="NO", moras!C4966, "")</f>
        <v/>
      </c>
      <c r="S4974" s="14" t="e">
        <f t="shared" si="80"/>
        <v>#VALUE!</v>
      </c>
      <c r="T4974" s="14"/>
      <c r="U4974" s="14"/>
      <c r="V4974" s="14"/>
      <c r="W4974" s="14"/>
      <c r="X4974" s="14"/>
      <c r="Y4974" s="14"/>
      <c r="Z4974" s="14"/>
      <c r="AA4974" s="14"/>
      <c r="AB4974" s="14"/>
      <c r="AC4974" s="14"/>
      <c r="AD4974" s="14"/>
      <c r="AE4974" s="14"/>
      <c r="AF4974" s="14"/>
      <c r="AG4974" s="14"/>
      <c r="AH4974" s="14"/>
      <c r="AI4974" s="14"/>
      <c r="AJ4974" s="14"/>
      <c r="AK4974" s="14"/>
      <c r="AL4974" s="14"/>
    </row>
    <row r="4975" spans="1:38">
      <c r="A4975" s="14"/>
      <c r="B4975" s="14"/>
      <c r="C4975" s="14"/>
      <c r="D4975" s="14"/>
      <c r="E4975" s="14"/>
      <c r="F4975" s="14"/>
      <c r="G4975" s="14"/>
      <c r="H4975" s="14"/>
      <c r="I4975" s="14"/>
      <c r="J4975" s="14"/>
      <c r="K4975" s="14"/>
      <c r="L4975" s="14"/>
      <c r="M4975" s="14"/>
      <c r="N4975" s="14"/>
      <c r="O4975" s="14"/>
      <c r="Q4975" s="14" t="str">
        <f>IF(moras!H4967="SI", moras!C4967, "")</f>
        <v/>
      </c>
      <c r="R4975" s="14">
        <f>IF(moras!H4967="NO", moras!C4967, "")</f>
        <v>297046</v>
      </c>
      <c r="S4975" s="14">
        <f t="shared" si="80"/>
        <v>-297046</v>
      </c>
      <c r="T4975" s="14"/>
      <c r="U4975" s="14"/>
      <c r="V4975" s="14"/>
      <c r="W4975" s="14"/>
      <c r="X4975" s="14"/>
      <c r="Y4975" s="14"/>
      <c r="Z4975" s="14"/>
      <c r="AA4975" s="14"/>
      <c r="AB4975" s="14"/>
      <c r="AC4975" s="14"/>
      <c r="AD4975" s="14"/>
      <c r="AE4975" s="14"/>
      <c r="AF4975" s="14"/>
      <c r="AG4975" s="14"/>
      <c r="AH4975" s="14"/>
      <c r="AI4975" s="14"/>
      <c r="AJ4975" s="14"/>
      <c r="AK4975" s="14"/>
      <c r="AL4975" s="14"/>
    </row>
    <row r="4976" spans="1:38">
      <c r="A4976" s="14"/>
      <c r="B4976" s="14"/>
      <c r="C4976" s="14"/>
      <c r="D4976" s="14"/>
      <c r="E4976" s="14"/>
      <c r="F4976" s="14"/>
      <c r="G4976" s="14"/>
      <c r="H4976" s="14"/>
      <c r="I4976" s="14"/>
      <c r="J4976" s="14"/>
      <c r="K4976" s="14"/>
      <c r="L4976" s="14"/>
      <c r="M4976" s="14"/>
      <c r="N4976" s="14"/>
      <c r="O4976" s="14"/>
      <c r="Q4976" s="14" t="str">
        <f>IF(moras!H4968="SI", moras!C4968, "")</f>
        <v/>
      </c>
      <c r="R4976" s="14">
        <f>IF(moras!H4968="NO", moras!C4968, "")</f>
        <v>428928.14</v>
      </c>
      <c r="S4976" s="14">
        <f t="shared" si="80"/>
        <v>-428928.14</v>
      </c>
      <c r="T4976" s="14"/>
      <c r="U4976" s="14"/>
      <c r="V4976" s="14"/>
      <c r="W4976" s="14"/>
      <c r="X4976" s="14"/>
      <c r="Y4976" s="14"/>
      <c r="Z4976" s="14"/>
      <c r="AA4976" s="14"/>
      <c r="AB4976" s="14"/>
      <c r="AC4976" s="14"/>
      <c r="AD4976" s="14"/>
      <c r="AE4976" s="14"/>
      <c r="AF4976" s="14"/>
      <c r="AG4976" s="14"/>
      <c r="AH4976" s="14"/>
      <c r="AI4976" s="14"/>
      <c r="AJ4976" s="14"/>
      <c r="AK4976" s="14"/>
      <c r="AL4976" s="14"/>
    </row>
    <row r="4977" spans="1:38">
      <c r="A4977" s="14"/>
      <c r="B4977" s="14"/>
      <c r="C4977" s="14"/>
      <c r="D4977" s="14"/>
      <c r="E4977" s="14"/>
      <c r="F4977" s="14"/>
      <c r="G4977" s="14"/>
      <c r="H4977" s="14"/>
      <c r="I4977" s="14"/>
      <c r="J4977" s="14"/>
      <c r="K4977" s="14"/>
      <c r="L4977" s="14"/>
      <c r="M4977" s="14"/>
      <c r="N4977" s="14"/>
      <c r="O4977" s="14"/>
      <c r="Q4977" s="14">
        <f>IF(moras!H4969="SI", moras!C4969, "")</f>
        <v>446938.37</v>
      </c>
      <c r="R4977" s="14" t="str">
        <f>IF(moras!H4969="NO", moras!C4969, "")</f>
        <v/>
      </c>
      <c r="S4977" s="14" t="e">
        <f t="shared" si="80"/>
        <v>#VALUE!</v>
      </c>
      <c r="T4977" s="14"/>
      <c r="U4977" s="14"/>
      <c r="V4977" s="14"/>
      <c r="W4977" s="14"/>
      <c r="X4977" s="14"/>
      <c r="Y4977" s="14"/>
      <c r="Z4977" s="14"/>
      <c r="AA4977" s="14"/>
      <c r="AB4977" s="14"/>
      <c r="AC4977" s="14"/>
      <c r="AD4977" s="14"/>
      <c r="AE4977" s="14"/>
      <c r="AF4977" s="14"/>
      <c r="AG4977" s="14"/>
      <c r="AH4977" s="14"/>
      <c r="AI4977" s="14"/>
      <c r="AJ4977" s="14"/>
      <c r="AK4977" s="14"/>
      <c r="AL4977" s="14"/>
    </row>
    <row r="4978" spans="1:38">
      <c r="A4978" s="14"/>
      <c r="B4978" s="14"/>
      <c r="C4978" s="14"/>
      <c r="D4978" s="14"/>
      <c r="E4978" s="14"/>
      <c r="F4978" s="14"/>
      <c r="G4978" s="14"/>
      <c r="H4978" s="14"/>
      <c r="I4978" s="14"/>
      <c r="J4978" s="14"/>
      <c r="K4978" s="14"/>
      <c r="L4978" s="14"/>
      <c r="M4978" s="14"/>
      <c r="N4978" s="14"/>
      <c r="O4978" s="14"/>
      <c r="Q4978" s="14" t="str">
        <f>IF(moras!H4970="SI", moras!C4970, "")</f>
        <v/>
      </c>
      <c r="R4978" s="14">
        <f>IF(moras!H4970="NO", moras!C4970, "")</f>
        <v>968467.27</v>
      </c>
      <c r="S4978" s="14">
        <f t="shared" si="80"/>
        <v>-968467.27</v>
      </c>
      <c r="T4978" s="14"/>
      <c r="U4978" s="14"/>
      <c r="V4978" s="14"/>
      <c r="W4978" s="14"/>
      <c r="X4978" s="14"/>
      <c r="Y4978" s="14"/>
      <c r="Z4978" s="14"/>
      <c r="AA4978" s="14"/>
      <c r="AB4978" s="14"/>
      <c r="AC4978" s="14"/>
      <c r="AD4978" s="14"/>
      <c r="AE4978" s="14"/>
      <c r="AF4978" s="14"/>
      <c r="AG4978" s="14"/>
      <c r="AH4978" s="14"/>
      <c r="AI4978" s="14"/>
      <c r="AJ4978" s="14"/>
      <c r="AK4978" s="14"/>
      <c r="AL4978" s="14"/>
    </row>
    <row r="4979" spans="1:38">
      <c r="A4979" s="14"/>
      <c r="B4979" s="14"/>
      <c r="C4979" s="14"/>
      <c r="D4979" s="14"/>
      <c r="E4979" s="14"/>
      <c r="F4979" s="14"/>
      <c r="G4979" s="14"/>
      <c r="H4979" s="14"/>
      <c r="I4979" s="14"/>
      <c r="J4979" s="14"/>
      <c r="K4979" s="14"/>
      <c r="L4979" s="14"/>
      <c r="M4979" s="14"/>
      <c r="N4979" s="14"/>
      <c r="O4979" s="14"/>
      <c r="Q4979" s="14" t="str">
        <f>IF(moras!H4971="SI", moras!C4971, "")</f>
        <v/>
      </c>
      <c r="R4979" s="14">
        <f>IF(moras!H4971="NO", moras!C4971, "")</f>
        <v>302470</v>
      </c>
      <c r="S4979" s="14">
        <f t="shared" si="80"/>
        <v>-302470</v>
      </c>
      <c r="T4979" s="14"/>
      <c r="U4979" s="14"/>
      <c r="V4979" s="14"/>
      <c r="W4979" s="14"/>
      <c r="X4979" s="14"/>
      <c r="Y4979" s="14"/>
      <c r="Z4979" s="14"/>
      <c r="AA4979" s="14"/>
      <c r="AB4979" s="14"/>
      <c r="AC4979" s="14"/>
      <c r="AD4979" s="14"/>
      <c r="AE4979" s="14"/>
      <c r="AF4979" s="14"/>
      <c r="AG4979" s="14"/>
      <c r="AH4979" s="14"/>
      <c r="AI4979" s="14"/>
      <c r="AJ4979" s="14"/>
      <c r="AK4979" s="14"/>
      <c r="AL4979" s="14"/>
    </row>
    <row r="4980" spans="1:38">
      <c r="A4980" s="14"/>
      <c r="B4980" s="14"/>
      <c r="C4980" s="14"/>
      <c r="D4980" s="14"/>
      <c r="E4980" s="14"/>
      <c r="F4980" s="14"/>
      <c r="G4980" s="14"/>
      <c r="H4980" s="14"/>
      <c r="I4980" s="14"/>
      <c r="J4980" s="14"/>
      <c r="K4980" s="14"/>
      <c r="L4980" s="14"/>
      <c r="M4980" s="14"/>
      <c r="N4980" s="14"/>
      <c r="O4980" s="14"/>
      <c r="Q4980" s="14" t="str">
        <f>IF(moras!H4972="SI", moras!C4972, "")</f>
        <v/>
      </c>
      <c r="R4980" s="14">
        <f>IF(moras!H4972="NO", moras!C4972, "")</f>
        <v>742053.13</v>
      </c>
      <c r="S4980" s="14">
        <f t="shared" si="80"/>
        <v>-742053.13</v>
      </c>
      <c r="T4980" s="14"/>
      <c r="U4980" s="14"/>
      <c r="V4980" s="14"/>
      <c r="W4980" s="14"/>
      <c r="X4980" s="14"/>
      <c r="Y4980" s="14"/>
      <c r="Z4980" s="14"/>
      <c r="AA4980" s="14"/>
      <c r="AB4980" s="14"/>
      <c r="AC4980" s="14"/>
      <c r="AD4980" s="14"/>
      <c r="AE4980" s="14"/>
      <c r="AF4980" s="14"/>
      <c r="AG4980" s="14"/>
      <c r="AH4980" s="14"/>
      <c r="AI4980" s="14"/>
      <c r="AJ4980" s="14"/>
      <c r="AK4980" s="14"/>
      <c r="AL4980" s="14"/>
    </row>
    <row r="4981" spans="1:38">
      <c r="A4981" s="14"/>
      <c r="B4981" s="14"/>
      <c r="C4981" s="14"/>
      <c r="D4981" s="14"/>
      <c r="E4981" s="14"/>
      <c r="F4981" s="14"/>
      <c r="G4981" s="14"/>
      <c r="H4981" s="14"/>
      <c r="I4981" s="14"/>
      <c r="J4981" s="14"/>
      <c r="K4981" s="14"/>
      <c r="L4981" s="14"/>
      <c r="M4981" s="14"/>
      <c r="N4981" s="14"/>
      <c r="O4981" s="14"/>
      <c r="Q4981" s="14" t="str">
        <f>IF(moras!H4973="SI", moras!C4973, "")</f>
        <v/>
      </c>
      <c r="R4981" s="14">
        <f>IF(moras!H4973="NO", moras!C4973, "")</f>
        <v>442402.66</v>
      </c>
      <c r="S4981" s="14">
        <f t="shared" si="80"/>
        <v>-442402.66</v>
      </c>
      <c r="T4981" s="14"/>
      <c r="U4981" s="14"/>
      <c r="V4981" s="14"/>
      <c r="W4981" s="14"/>
      <c r="X4981" s="14"/>
      <c r="Y4981" s="14"/>
      <c r="Z4981" s="14"/>
      <c r="AA4981" s="14"/>
      <c r="AB4981" s="14"/>
      <c r="AC4981" s="14"/>
      <c r="AD4981" s="14"/>
      <c r="AE4981" s="14"/>
      <c r="AF4981" s="14"/>
      <c r="AG4981" s="14"/>
      <c r="AH4981" s="14"/>
      <c r="AI4981" s="14"/>
      <c r="AJ4981" s="14"/>
      <c r="AK4981" s="14"/>
      <c r="AL4981" s="14"/>
    </row>
    <row r="4982" spans="1:38">
      <c r="A4982" s="14"/>
      <c r="B4982" s="14"/>
      <c r="C4982" s="14"/>
      <c r="D4982" s="14"/>
      <c r="E4982" s="14"/>
      <c r="F4982" s="14"/>
      <c r="G4982" s="14"/>
      <c r="H4982" s="14"/>
      <c r="I4982" s="14"/>
      <c r="J4982" s="14"/>
      <c r="K4982" s="14"/>
      <c r="L4982" s="14"/>
      <c r="M4982" s="14"/>
      <c r="N4982" s="14"/>
      <c r="O4982" s="14"/>
      <c r="Q4982" s="14" t="str">
        <f>IF(moras!H4974="SI", moras!C4974, "")</f>
        <v/>
      </c>
      <c r="R4982" s="14">
        <f>IF(moras!H4974="NO", moras!C4974, "")</f>
        <v>911494.56</v>
      </c>
      <c r="S4982" s="14">
        <f t="shared" si="80"/>
        <v>-911494.56</v>
      </c>
      <c r="T4982" s="14"/>
      <c r="U4982" s="14"/>
      <c r="V4982" s="14"/>
      <c r="W4982" s="14"/>
      <c r="X4982" s="14"/>
      <c r="Y4982" s="14"/>
      <c r="Z4982" s="14"/>
      <c r="AA4982" s="14"/>
      <c r="AB4982" s="14"/>
      <c r="AC4982" s="14"/>
      <c r="AD4982" s="14"/>
      <c r="AE4982" s="14"/>
      <c r="AF4982" s="14"/>
      <c r="AG4982" s="14"/>
      <c r="AH4982" s="14"/>
      <c r="AI4982" s="14"/>
      <c r="AJ4982" s="14"/>
      <c r="AK4982" s="14"/>
      <c r="AL4982" s="14"/>
    </row>
    <row r="4983" spans="1:38">
      <c r="A4983" s="14"/>
      <c r="B4983" s="14"/>
      <c r="C4983" s="14"/>
      <c r="D4983" s="14"/>
      <c r="E4983" s="14"/>
      <c r="F4983" s="14"/>
      <c r="G4983" s="14"/>
      <c r="H4983" s="14"/>
      <c r="I4983" s="14"/>
      <c r="J4983" s="14"/>
      <c r="K4983" s="14"/>
      <c r="L4983" s="14"/>
      <c r="M4983" s="14"/>
      <c r="N4983" s="14"/>
      <c r="O4983" s="14"/>
      <c r="Q4983" s="14" t="str">
        <f>IF(moras!H4975="SI", moras!C4975, "")</f>
        <v/>
      </c>
      <c r="R4983" s="14">
        <f>IF(moras!H4975="NO", moras!C4975, "")</f>
        <v>1000000</v>
      </c>
      <c r="S4983" s="14">
        <f t="shared" si="80"/>
        <v>-1000000</v>
      </c>
      <c r="T4983" s="14"/>
      <c r="U4983" s="14"/>
      <c r="V4983" s="14"/>
      <c r="W4983" s="14"/>
      <c r="X4983" s="14"/>
      <c r="Y4983" s="14"/>
      <c r="Z4983" s="14"/>
      <c r="AA4983" s="14"/>
      <c r="AB4983" s="14"/>
      <c r="AC4983" s="14"/>
      <c r="AD4983" s="14"/>
      <c r="AE4983" s="14"/>
      <c r="AF4983" s="14"/>
      <c r="AG4983" s="14"/>
      <c r="AH4983" s="14"/>
      <c r="AI4983" s="14"/>
      <c r="AJ4983" s="14"/>
      <c r="AK4983" s="14"/>
      <c r="AL4983" s="14"/>
    </row>
    <row r="4984" spans="1:38">
      <c r="A4984" s="14"/>
      <c r="B4984" s="14"/>
      <c r="C4984" s="14"/>
      <c r="D4984" s="14"/>
      <c r="E4984" s="14"/>
      <c r="F4984" s="14"/>
      <c r="G4984" s="14"/>
      <c r="H4984" s="14"/>
      <c r="I4984" s="14"/>
      <c r="J4984" s="14"/>
      <c r="K4984" s="14"/>
      <c r="L4984" s="14"/>
      <c r="M4984" s="14"/>
      <c r="N4984" s="14"/>
      <c r="O4984" s="14"/>
      <c r="Q4984" s="14" t="str">
        <f>IF(moras!H4976="SI", moras!C4976, "")</f>
        <v/>
      </c>
      <c r="R4984" s="14">
        <f>IF(moras!H4976="NO", moras!C4976, "")</f>
        <v>415284</v>
      </c>
      <c r="S4984" s="14">
        <f t="shared" si="80"/>
        <v>-415284</v>
      </c>
      <c r="T4984" s="14"/>
      <c r="U4984" s="14"/>
      <c r="V4984" s="14"/>
      <c r="W4984" s="14"/>
      <c r="X4984" s="14"/>
      <c r="Y4984" s="14"/>
      <c r="Z4984" s="14"/>
      <c r="AA4984" s="14"/>
      <c r="AB4984" s="14"/>
      <c r="AC4984" s="14"/>
      <c r="AD4984" s="14"/>
      <c r="AE4984" s="14"/>
      <c r="AF4984" s="14"/>
      <c r="AG4984" s="14"/>
      <c r="AH4984" s="14"/>
      <c r="AI4984" s="14"/>
      <c r="AJ4984" s="14"/>
      <c r="AK4984" s="14"/>
      <c r="AL4984" s="14"/>
    </row>
    <row r="4985" spans="1:38">
      <c r="A4985" s="14"/>
      <c r="B4985" s="14"/>
      <c r="C4985" s="14"/>
      <c r="D4985" s="14"/>
      <c r="E4985" s="14"/>
      <c r="F4985" s="14"/>
      <c r="G4985" s="14"/>
      <c r="H4985" s="14"/>
      <c r="I4985" s="14"/>
      <c r="J4985" s="14"/>
      <c r="K4985" s="14"/>
      <c r="L4985" s="14"/>
      <c r="M4985" s="14"/>
      <c r="N4985" s="14"/>
      <c r="O4985" s="14"/>
      <c r="Q4985" s="14">
        <f>IF(moras!H4977="SI", moras!C4977, "")</f>
        <v>278030</v>
      </c>
      <c r="R4985" s="14" t="str">
        <f>IF(moras!H4977="NO", moras!C4977, "")</f>
        <v/>
      </c>
      <c r="S4985" s="14" t="e">
        <f t="shared" si="80"/>
        <v>#VALUE!</v>
      </c>
      <c r="T4985" s="14"/>
      <c r="U4985" s="14"/>
      <c r="V4985" s="14"/>
      <c r="W4985" s="14"/>
      <c r="X4985" s="14"/>
      <c r="Y4985" s="14"/>
      <c r="Z4985" s="14"/>
      <c r="AA4985" s="14"/>
      <c r="AB4985" s="14"/>
      <c r="AC4985" s="14"/>
      <c r="AD4985" s="14"/>
      <c r="AE4985" s="14"/>
      <c r="AF4985" s="14"/>
      <c r="AG4985" s="14"/>
      <c r="AH4985" s="14"/>
      <c r="AI4985" s="14"/>
      <c r="AJ4985" s="14"/>
      <c r="AK4985" s="14"/>
      <c r="AL4985" s="14"/>
    </row>
    <row r="4986" spans="1:38">
      <c r="A4986" s="14"/>
      <c r="B4986" s="14"/>
      <c r="C4986" s="14"/>
      <c r="D4986" s="14"/>
      <c r="E4986" s="14"/>
      <c r="F4986" s="14"/>
      <c r="G4986" s="14"/>
      <c r="H4986" s="14"/>
      <c r="I4986" s="14"/>
      <c r="J4986" s="14"/>
      <c r="K4986" s="14"/>
      <c r="L4986" s="14"/>
      <c r="M4986" s="14"/>
      <c r="N4986" s="14"/>
      <c r="O4986" s="14"/>
      <c r="Q4986" s="14" t="str">
        <f>IF(moras!H4978="SI", moras!C4978, "")</f>
        <v/>
      </c>
      <c r="R4986" s="14">
        <f>IF(moras!H4978="NO", moras!C4978, "")</f>
        <v>346518.97</v>
      </c>
      <c r="S4986" s="14">
        <f t="shared" si="80"/>
        <v>-346518.97</v>
      </c>
      <c r="T4986" s="14"/>
      <c r="U4986" s="14"/>
      <c r="V4986" s="14"/>
      <c r="W4986" s="14"/>
      <c r="X4986" s="14"/>
      <c r="Y4986" s="14"/>
      <c r="Z4986" s="14"/>
      <c r="AA4986" s="14"/>
      <c r="AB4986" s="14"/>
      <c r="AC4986" s="14"/>
      <c r="AD4986" s="14"/>
      <c r="AE4986" s="14"/>
      <c r="AF4986" s="14"/>
      <c r="AG4986" s="14"/>
      <c r="AH4986" s="14"/>
      <c r="AI4986" s="14"/>
      <c r="AJ4986" s="14"/>
      <c r="AK4986" s="14"/>
      <c r="AL4986" s="14"/>
    </row>
    <row r="4987" spans="1:38">
      <c r="A4987" s="14"/>
      <c r="B4987" s="14"/>
      <c r="C4987" s="14"/>
      <c r="D4987" s="14"/>
      <c r="E4987" s="14"/>
      <c r="F4987" s="14"/>
      <c r="G4987" s="14"/>
      <c r="H4987" s="14"/>
      <c r="I4987" s="14"/>
      <c r="J4987" s="14"/>
      <c r="K4987" s="14"/>
      <c r="L4987" s="14"/>
      <c r="M4987" s="14"/>
      <c r="N4987" s="14"/>
      <c r="O4987" s="14"/>
      <c r="Q4987" s="14" t="str">
        <f>IF(moras!H4979="SI", moras!C4979, "")</f>
        <v/>
      </c>
      <c r="R4987" s="14">
        <f>IF(moras!H4979="NO", moras!C4979, "")</f>
        <v>1261759.8799999999</v>
      </c>
      <c r="S4987" s="14">
        <f t="shared" si="80"/>
        <v>-1261759.8799999999</v>
      </c>
      <c r="T4987" s="14"/>
      <c r="U4987" s="14"/>
      <c r="V4987" s="14"/>
      <c r="W4987" s="14"/>
      <c r="X4987" s="14"/>
      <c r="Y4987" s="14"/>
      <c r="Z4987" s="14"/>
      <c r="AA4987" s="14"/>
      <c r="AB4987" s="14"/>
      <c r="AC4987" s="14"/>
      <c r="AD4987" s="14"/>
      <c r="AE4987" s="14"/>
      <c r="AF4987" s="14"/>
      <c r="AG4987" s="14"/>
      <c r="AH4987" s="14"/>
      <c r="AI4987" s="14"/>
      <c r="AJ4987" s="14"/>
      <c r="AK4987" s="14"/>
      <c r="AL4987" s="14"/>
    </row>
    <row r="4988" spans="1:38">
      <c r="A4988" s="14"/>
      <c r="B4988" s="14"/>
      <c r="C4988" s="14"/>
      <c r="D4988" s="14"/>
      <c r="E4988" s="14"/>
      <c r="F4988" s="14"/>
      <c r="G4988" s="14"/>
      <c r="H4988" s="14"/>
      <c r="I4988" s="14"/>
      <c r="J4988" s="14"/>
      <c r="K4988" s="14"/>
      <c r="L4988" s="14"/>
      <c r="M4988" s="14"/>
      <c r="N4988" s="14"/>
      <c r="O4988" s="14"/>
      <c r="Q4988" s="14" t="str">
        <f>IF(moras!H4980="SI", moras!C4980, "")</f>
        <v/>
      </c>
      <c r="R4988" s="14">
        <f>IF(moras!H4980="NO", moras!C4980, "")</f>
        <v>889320.28</v>
      </c>
      <c r="S4988" s="14">
        <f t="shared" si="80"/>
        <v>-889320.28</v>
      </c>
      <c r="T4988" s="14"/>
      <c r="U4988" s="14"/>
      <c r="V4988" s="14"/>
      <c r="W4988" s="14"/>
      <c r="X4988" s="14"/>
      <c r="Y4988" s="14"/>
      <c r="Z4988" s="14"/>
      <c r="AA4988" s="14"/>
      <c r="AB4988" s="14"/>
      <c r="AC4988" s="14"/>
      <c r="AD4988" s="14"/>
      <c r="AE4988" s="14"/>
      <c r="AF4988" s="14"/>
      <c r="AG4988" s="14"/>
      <c r="AH4988" s="14"/>
      <c r="AI4988" s="14"/>
      <c r="AJ4988" s="14"/>
      <c r="AK4988" s="14"/>
      <c r="AL4988" s="14"/>
    </row>
    <row r="4989" spans="1:38">
      <c r="A4989" s="14"/>
      <c r="B4989" s="14"/>
      <c r="C4989" s="14"/>
      <c r="D4989" s="14"/>
      <c r="E4989" s="14"/>
      <c r="F4989" s="14"/>
      <c r="G4989" s="14"/>
      <c r="H4989" s="14"/>
      <c r="I4989" s="14"/>
      <c r="J4989" s="14"/>
      <c r="K4989" s="14"/>
      <c r="L4989" s="14"/>
      <c r="M4989" s="14"/>
      <c r="N4989" s="14"/>
      <c r="O4989" s="14"/>
      <c r="Q4989" s="14">
        <f>IF(moras!H4981="SI", moras!C4981, "")</f>
        <v>297046</v>
      </c>
      <c r="R4989" s="14" t="str">
        <f>IF(moras!H4981="NO", moras!C4981, "")</f>
        <v/>
      </c>
      <c r="S4989" s="14" t="e">
        <f t="shared" si="80"/>
        <v>#VALUE!</v>
      </c>
      <c r="T4989" s="14"/>
      <c r="U4989" s="14"/>
      <c r="V4989" s="14"/>
      <c r="W4989" s="14"/>
      <c r="X4989" s="14"/>
      <c r="Y4989" s="14"/>
      <c r="Z4989" s="14"/>
      <c r="AA4989" s="14"/>
      <c r="AB4989" s="14"/>
      <c r="AC4989" s="14"/>
      <c r="AD4989" s="14"/>
      <c r="AE4989" s="14"/>
      <c r="AF4989" s="14"/>
      <c r="AG4989" s="14"/>
      <c r="AH4989" s="14"/>
      <c r="AI4989" s="14"/>
      <c r="AJ4989" s="14"/>
      <c r="AK4989" s="14"/>
      <c r="AL4989" s="14"/>
    </row>
    <row r="4990" spans="1:38">
      <c r="A4990" s="14"/>
      <c r="B4990" s="14"/>
      <c r="C4990" s="14"/>
      <c r="D4990" s="14"/>
      <c r="E4990" s="14"/>
      <c r="F4990" s="14"/>
      <c r="G4990" s="14"/>
      <c r="H4990" s="14"/>
      <c r="I4990" s="14"/>
      <c r="J4990" s="14"/>
      <c r="K4990" s="14"/>
      <c r="L4990" s="14"/>
      <c r="M4990" s="14"/>
      <c r="N4990" s="14"/>
      <c r="O4990" s="14"/>
      <c r="Q4990" s="14">
        <f>IF(moras!H4982="SI", moras!C4982, "")</f>
        <v>385702</v>
      </c>
      <c r="R4990" s="14" t="str">
        <f>IF(moras!H4982="NO", moras!C4982, "")</f>
        <v/>
      </c>
      <c r="S4990" s="14" t="e">
        <f t="shared" si="80"/>
        <v>#VALUE!</v>
      </c>
      <c r="T4990" s="14"/>
      <c r="U4990" s="14"/>
      <c r="V4990" s="14"/>
      <c r="W4990" s="14"/>
      <c r="X4990" s="14"/>
      <c r="Y4990" s="14"/>
      <c r="Z4990" s="14"/>
      <c r="AA4990" s="14"/>
      <c r="AB4990" s="14"/>
      <c r="AC4990" s="14"/>
      <c r="AD4990" s="14"/>
      <c r="AE4990" s="14"/>
      <c r="AF4990" s="14"/>
      <c r="AG4990" s="14"/>
      <c r="AH4990" s="14"/>
      <c r="AI4990" s="14"/>
      <c r="AJ4990" s="14"/>
      <c r="AK4990" s="14"/>
      <c r="AL4990" s="14"/>
    </row>
    <row r="4991" spans="1:38">
      <c r="A4991" s="14"/>
      <c r="B4991" s="14"/>
      <c r="C4991" s="14"/>
      <c r="D4991" s="14"/>
      <c r="E4991" s="14"/>
      <c r="F4991" s="14"/>
      <c r="G4991" s="14"/>
      <c r="H4991" s="14"/>
      <c r="I4991" s="14"/>
      <c r="J4991" s="14"/>
      <c r="K4991" s="14"/>
      <c r="L4991" s="14"/>
      <c r="M4991" s="14"/>
      <c r="N4991" s="14"/>
      <c r="O4991" s="14"/>
      <c r="Q4991" s="14" t="str">
        <f>IF(moras!H4983="SI", moras!C4983, "")</f>
        <v/>
      </c>
      <c r="R4991" s="14">
        <f>IF(moras!H4983="NO", moras!C4983, "")</f>
        <v>299647</v>
      </c>
      <c r="S4991" s="14">
        <f t="shared" si="80"/>
        <v>-299647</v>
      </c>
      <c r="T4991" s="14"/>
      <c r="U4991" s="14"/>
      <c r="V4991" s="14"/>
      <c r="W4991" s="14"/>
      <c r="X4991" s="14"/>
      <c r="Y4991" s="14"/>
      <c r="Z4991" s="14"/>
      <c r="AA4991" s="14"/>
      <c r="AB4991" s="14"/>
      <c r="AC4991" s="14"/>
      <c r="AD4991" s="14"/>
      <c r="AE4991" s="14"/>
      <c r="AF4991" s="14"/>
      <c r="AG4991" s="14"/>
      <c r="AH4991" s="14"/>
      <c r="AI4991" s="14"/>
      <c r="AJ4991" s="14"/>
      <c r="AK4991" s="14"/>
      <c r="AL4991" s="14"/>
    </row>
    <row r="4992" spans="1:38">
      <c r="A4992" s="14"/>
      <c r="B4992" s="14"/>
      <c r="C4992" s="14"/>
      <c r="D4992" s="14"/>
      <c r="E4992" s="14"/>
      <c r="F4992" s="14"/>
      <c r="G4992" s="14"/>
      <c r="H4992" s="14"/>
      <c r="I4992" s="14"/>
      <c r="J4992" s="14"/>
      <c r="K4992" s="14"/>
      <c r="L4992" s="14"/>
      <c r="M4992" s="14"/>
      <c r="N4992" s="14"/>
      <c r="O4992" s="14"/>
      <c r="Q4992" s="14" t="str">
        <f>IF(moras!H4984="SI", moras!C4984, "")</f>
        <v/>
      </c>
      <c r="R4992" s="14">
        <f>IF(moras!H4984="NO", moras!C4984, "")</f>
        <v>324345.28000000003</v>
      </c>
      <c r="S4992" s="14">
        <f t="shared" si="80"/>
        <v>-324345.28000000003</v>
      </c>
      <c r="T4992" s="14"/>
      <c r="U4992" s="14"/>
      <c r="V4992" s="14"/>
      <c r="W4992" s="14"/>
      <c r="X4992" s="14"/>
      <c r="Y4992" s="14"/>
      <c r="Z4992" s="14"/>
      <c r="AA4992" s="14"/>
      <c r="AB4992" s="14"/>
      <c r="AC4992" s="14"/>
      <c r="AD4992" s="14"/>
      <c r="AE4992" s="14"/>
      <c r="AF4992" s="14"/>
      <c r="AG4992" s="14"/>
      <c r="AH4992" s="14"/>
      <c r="AI4992" s="14"/>
      <c r="AJ4992" s="14"/>
      <c r="AK4992" s="14"/>
      <c r="AL4992" s="14"/>
    </row>
    <row r="4993" spans="1:38">
      <c r="A4993" s="14"/>
      <c r="B4993" s="14"/>
      <c r="C4993" s="14"/>
      <c r="D4993" s="14"/>
      <c r="E4993" s="14"/>
      <c r="F4993" s="14"/>
      <c r="G4993" s="14"/>
      <c r="H4993" s="14"/>
      <c r="I4993" s="14"/>
      <c r="J4993" s="14"/>
      <c r="K4993" s="14"/>
      <c r="L4993" s="14"/>
      <c r="M4993" s="14"/>
      <c r="N4993" s="14"/>
      <c r="O4993" s="14"/>
      <c r="Q4993" s="14">
        <f>IF(moras!H4985="SI", moras!C4985, "")</f>
        <v>331181</v>
      </c>
      <c r="R4993" s="14" t="str">
        <f>IF(moras!H4985="NO", moras!C4985, "")</f>
        <v/>
      </c>
      <c r="S4993" s="14" t="e">
        <f t="shared" si="80"/>
        <v>#VALUE!</v>
      </c>
      <c r="T4993" s="14"/>
      <c r="U4993" s="14"/>
      <c r="V4993" s="14"/>
      <c r="W4993" s="14"/>
      <c r="X4993" s="14"/>
      <c r="Y4993" s="14"/>
      <c r="Z4993" s="14"/>
      <c r="AA4993" s="14"/>
      <c r="AB4993" s="14"/>
      <c r="AC4993" s="14"/>
      <c r="AD4993" s="14"/>
      <c r="AE4993" s="14"/>
      <c r="AF4993" s="14"/>
      <c r="AG4993" s="14"/>
      <c r="AH4993" s="14"/>
      <c r="AI4993" s="14"/>
      <c r="AJ4993" s="14"/>
      <c r="AK4993" s="14"/>
      <c r="AL4993" s="14"/>
    </row>
    <row r="4994" spans="1:38">
      <c r="A4994" s="14"/>
      <c r="B4994" s="14"/>
      <c r="C4994" s="14"/>
      <c r="D4994" s="14"/>
      <c r="E4994" s="14"/>
      <c r="F4994" s="14"/>
      <c r="G4994" s="14"/>
      <c r="H4994" s="14"/>
      <c r="I4994" s="14"/>
      <c r="J4994" s="14"/>
      <c r="K4994" s="14"/>
      <c r="L4994" s="14"/>
      <c r="M4994" s="14"/>
      <c r="N4994" s="14"/>
      <c r="O4994" s="14"/>
      <c r="Q4994" s="14">
        <f>IF(moras!H4986="SI", moras!C4986, "")</f>
        <v>376777</v>
      </c>
      <c r="R4994" s="14" t="str">
        <f>IF(moras!H4986="NO", moras!C4986, "")</f>
        <v/>
      </c>
      <c r="S4994" s="14" t="e">
        <f t="shared" si="80"/>
        <v>#VALUE!</v>
      </c>
      <c r="T4994" s="14"/>
      <c r="U4994" s="14"/>
      <c r="V4994" s="14"/>
      <c r="W4994" s="14"/>
      <c r="X4994" s="14"/>
      <c r="Y4994" s="14"/>
      <c r="Z4994" s="14"/>
      <c r="AA4994" s="14"/>
      <c r="AB4994" s="14"/>
      <c r="AC4994" s="14"/>
      <c r="AD4994" s="14"/>
      <c r="AE4994" s="14"/>
      <c r="AF4994" s="14"/>
      <c r="AG4994" s="14"/>
      <c r="AH4994" s="14"/>
      <c r="AI4994" s="14"/>
      <c r="AJ4994" s="14"/>
      <c r="AK4994" s="14"/>
      <c r="AL4994" s="14"/>
    </row>
    <row r="4995" spans="1:38">
      <c r="A4995" s="14"/>
      <c r="B4995" s="14"/>
      <c r="C4995" s="14"/>
      <c r="D4995" s="14"/>
      <c r="E4995" s="14"/>
      <c r="F4995" s="14"/>
      <c r="G4995" s="14"/>
      <c r="H4995" s="14"/>
      <c r="I4995" s="14"/>
      <c r="J4995" s="14"/>
      <c r="K4995" s="14"/>
      <c r="L4995" s="14"/>
      <c r="M4995" s="14"/>
      <c r="N4995" s="14"/>
      <c r="O4995" s="14"/>
      <c r="Q4995" s="14" t="str">
        <f>IF(moras!H4987="SI", moras!C4987, "")</f>
        <v/>
      </c>
      <c r="R4995" s="14">
        <f>IF(moras!H4987="NO", moras!C4987, "")</f>
        <v>356455</v>
      </c>
      <c r="S4995" s="14">
        <f t="shared" si="80"/>
        <v>-356455</v>
      </c>
      <c r="T4995" s="14"/>
      <c r="U4995" s="14"/>
      <c r="V4995" s="14"/>
      <c r="W4995" s="14"/>
      <c r="X4995" s="14"/>
      <c r="Y4995" s="14"/>
      <c r="Z4995" s="14"/>
      <c r="AA4995" s="14"/>
      <c r="AB4995" s="14"/>
      <c r="AC4995" s="14"/>
      <c r="AD4995" s="14"/>
      <c r="AE4995" s="14"/>
      <c r="AF4995" s="14"/>
      <c r="AG4995" s="14"/>
      <c r="AH4995" s="14"/>
      <c r="AI4995" s="14"/>
      <c r="AJ4995" s="14"/>
      <c r="AK4995" s="14"/>
      <c r="AL4995" s="14"/>
    </row>
    <row r="4996" spans="1:38">
      <c r="A4996" s="14"/>
      <c r="B4996" s="14"/>
      <c r="C4996" s="14"/>
      <c r="D4996" s="14"/>
      <c r="E4996" s="14"/>
      <c r="F4996" s="14"/>
      <c r="G4996" s="14"/>
      <c r="H4996" s="14"/>
      <c r="I4996" s="14"/>
      <c r="J4996" s="14"/>
      <c r="K4996" s="14"/>
      <c r="L4996" s="14"/>
      <c r="M4996" s="14"/>
      <c r="N4996" s="14"/>
      <c r="O4996" s="14"/>
      <c r="Q4996" s="14" t="str">
        <f>IF(moras!H4988="SI", moras!C4988, "")</f>
        <v/>
      </c>
      <c r="R4996" s="14">
        <f>IF(moras!H4988="NO", moras!C4988, "")</f>
        <v>1912797.11</v>
      </c>
      <c r="S4996" s="14">
        <f t="shared" si="80"/>
        <v>-1912797.11</v>
      </c>
      <c r="T4996" s="14"/>
      <c r="U4996" s="14"/>
      <c r="V4996" s="14"/>
      <c r="W4996" s="14"/>
      <c r="X4996" s="14"/>
      <c r="Y4996" s="14"/>
      <c r="Z4996" s="14"/>
      <c r="AA4996" s="14"/>
      <c r="AB4996" s="14"/>
      <c r="AC4996" s="14"/>
      <c r="AD4996" s="14"/>
      <c r="AE4996" s="14"/>
      <c r="AF4996" s="14"/>
      <c r="AG4996" s="14"/>
      <c r="AH4996" s="14"/>
      <c r="AI4996" s="14"/>
      <c r="AJ4996" s="14"/>
      <c r="AK4996" s="14"/>
      <c r="AL4996" s="14"/>
    </row>
    <row r="4997" spans="1:38">
      <c r="A4997" s="14"/>
      <c r="B4997" s="14"/>
      <c r="C4997" s="14"/>
      <c r="D4997" s="14"/>
      <c r="E4997" s="14"/>
      <c r="F4997" s="14"/>
      <c r="G4997" s="14"/>
      <c r="H4997" s="14"/>
      <c r="I4997" s="14"/>
      <c r="J4997" s="14"/>
      <c r="K4997" s="14"/>
      <c r="L4997" s="14"/>
      <c r="M4997" s="14"/>
      <c r="N4997" s="14"/>
      <c r="O4997" s="14"/>
      <c r="Q4997" s="14">
        <f>IF(moras!H4989="SI", moras!C4989, "")</f>
        <v>1709530</v>
      </c>
      <c r="R4997" s="14" t="str">
        <f>IF(moras!H4989="NO", moras!C4989, "")</f>
        <v/>
      </c>
      <c r="S4997" s="14" t="e">
        <f t="shared" si="80"/>
        <v>#VALUE!</v>
      </c>
      <c r="T4997" s="14"/>
      <c r="U4997" s="14"/>
      <c r="V4997" s="14"/>
      <c r="W4997" s="14"/>
      <c r="X4997" s="14"/>
      <c r="Y4997" s="14"/>
      <c r="Z4997" s="14"/>
      <c r="AA4997" s="14"/>
      <c r="AB4997" s="14"/>
      <c r="AC4997" s="14"/>
      <c r="AD4997" s="14"/>
      <c r="AE4997" s="14"/>
      <c r="AF4997" s="14"/>
      <c r="AG4997" s="14"/>
      <c r="AH4997" s="14"/>
      <c r="AI4997" s="14"/>
      <c r="AJ4997" s="14"/>
      <c r="AK4997" s="14"/>
      <c r="AL4997" s="14"/>
    </row>
    <row r="4998" spans="1:38">
      <c r="A4998" s="14"/>
      <c r="B4998" s="14"/>
      <c r="C4998" s="14"/>
      <c r="D4998" s="14"/>
      <c r="E4998" s="14"/>
      <c r="F4998" s="14"/>
      <c r="G4998" s="14"/>
      <c r="H4998" s="14"/>
      <c r="I4998" s="14"/>
      <c r="J4998" s="14"/>
      <c r="K4998" s="14"/>
      <c r="L4998" s="14"/>
      <c r="M4998" s="14"/>
      <c r="N4998" s="14"/>
      <c r="O4998" s="14"/>
      <c r="Q4998" s="14" t="str">
        <f>IF(moras!H4990="SI", moras!C4990, "")</f>
        <v/>
      </c>
      <c r="R4998" s="14">
        <f>IF(moras!H4990="NO", moras!C4990, "")</f>
        <v>882417.74</v>
      </c>
      <c r="S4998" s="14">
        <f t="shared" si="80"/>
        <v>-882417.74</v>
      </c>
      <c r="T4998" s="14"/>
      <c r="U4998" s="14"/>
      <c r="V4998" s="14"/>
      <c r="W4998" s="14"/>
      <c r="X4998" s="14"/>
      <c r="Y4998" s="14"/>
      <c r="Z4998" s="14"/>
      <c r="AA4998" s="14"/>
      <c r="AB4998" s="14"/>
      <c r="AC4998" s="14"/>
      <c r="AD4998" s="14"/>
      <c r="AE4998" s="14"/>
      <c r="AF4998" s="14"/>
      <c r="AG4998" s="14"/>
      <c r="AH4998" s="14"/>
      <c r="AI4998" s="14"/>
      <c r="AJ4998" s="14"/>
      <c r="AK4998" s="14"/>
      <c r="AL4998" s="14"/>
    </row>
    <row r="4999" spans="1:38">
      <c r="A4999" s="14"/>
      <c r="B4999" s="14"/>
      <c r="C4999" s="14"/>
      <c r="D4999" s="14"/>
      <c r="E4999" s="14"/>
      <c r="F4999" s="14"/>
      <c r="G4999" s="14"/>
      <c r="H4999" s="14"/>
      <c r="I4999" s="14"/>
      <c r="J4999" s="14"/>
      <c r="K4999" s="14"/>
      <c r="L4999" s="14"/>
      <c r="M4999" s="14"/>
      <c r="N4999" s="14"/>
      <c r="O4999" s="14"/>
      <c r="Q4999" s="14" t="str">
        <f>IF(moras!H4991="SI", moras!C4991, "")</f>
        <v/>
      </c>
      <c r="R4999" s="14">
        <f>IF(moras!H4991="NO", moras!C4991, "")</f>
        <v>438889.6</v>
      </c>
      <c r="S4999" s="14">
        <f t="shared" si="80"/>
        <v>-438889.6</v>
      </c>
      <c r="T4999" s="14"/>
      <c r="U4999" s="14"/>
      <c r="V4999" s="14"/>
      <c r="W4999" s="14"/>
      <c r="X4999" s="14"/>
      <c r="Y4999" s="14"/>
      <c r="Z4999" s="14"/>
      <c r="AA4999" s="14"/>
      <c r="AB4999" s="14"/>
      <c r="AC4999" s="14"/>
      <c r="AD4999" s="14"/>
      <c r="AE4999" s="14"/>
      <c r="AF4999" s="14"/>
      <c r="AG4999" s="14"/>
      <c r="AH4999" s="14"/>
      <c r="AI4999" s="14"/>
      <c r="AJ4999" s="14"/>
      <c r="AK4999" s="14"/>
      <c r="AL4999" s="14"/>
    </row>
    <row r="5000" spans="1:38">
      <c r="A5000" s="14"/>
      <c r="B5000" s="14"/>
      <c r="C5000" s="14"/>
      <c r="D5000" s="14"/>
      <c r="E5000" s="14"/>
      <c r="F5000" s="14"/>
      <c r="G5000" s="14"/>
      <c r="H5000" s="14"/>
      <c r="I5000" s="14"/>
      <c r="J5000" s="14"/>
      <c r="K5000" s="14"/>
      <c r="L5000" s="14"/>
      <c r="M5000" s="14"/>
      <c r="N5000" s="14"/>
      <c r="O5000" s="14"/>
      <c r="Q5000" s="14" t="str">
        <f>IF(moras!H4992="SI", moras!C4992, "")</f>
        <v/>
      </c>
      <c r="R5000" s="14">
        <f>IF(moras!H4992="NO", moras!C4992, "")</f>
        <v>335860.17</v>
      </c>
      <c r="S5000" s="14">
        <f t="shared" si="80"/>
        <v>-335860.17</v>
      </c>
      <c r="T5000" s="14"/>
      <c r="U5000" s="14"/>
      <c r="V5000" s="14"/>
      <c r="W5000" s="14"/>
      <c r="X5000" s="14"/>
      <c r="Y5000" s="14"/>
      <c r="Z5000" s="14"/>
      <c r="AA5000" s="14"/>
      <c r="AB5000" s="14"/>
      <c r="AC5000" s="14"/>
      <c r="AD5000" s="14"/>
      <c r="AE5000" s="14"/>
      <c r="AF5000" s="14"/>
      <c r="AG5000" s="14"/>
      <c r="AH5000" s="14"/>
      <c r="AI5000" s="14"/>
      <c r="AJ5000" s="14"/>
      <c r="AK5000" s="14"/>
      <c r="AL5000" s="14"/>
    </row>
    <row r="5001" spans="1:38">
      <c r="A5001" s="14"/>
      <c r="B5001" s="14"/>
      <c r="C5001" s="14"/>
      <c r="D5001" s="14"/>
      <c r="E5001" s="14"/>
      <c r="F5001" s="14"/>
      <c r="G5001" s="14"/>
      <c r="H5001" s="14"/>
      <c r="I5001" s="14"/>
      <c r="J5001" s="14"/>
      <c r="K5001" s="14"/>
      <c r="L5001" s="14"/>
      <c r="M5001" s="14"/>
      <c r="N5001" s="14"/>
      <c r="O5001" s="14"/>
      <c r="Q5001" s="14" t="str">
        <f>IF(moras!H4993="SI", moras!C4993, "")</f>
        <v/>
      </c>
      <c r="R5001" s="14">
        <f>IF(moras!H4993="NO", moras!C4993, "")</f>
        <v>501500</v>
      </c>
      <c r="S5001" s="14">
        <f t="shared" si="80"/>
        <v>-501500</v>
      </c>
      <c r="T5001" s="14"/>
      <c r="U5001" s="14"/>
      <c r="V5001" s="14"/>
      <c r="W5001" s="14"/>
      <c r="X5001" s="14"/>
      <c r="Y5001" s="14"/>
      <c r="Z5001" s="14"/>
      <c r="AA5001" s="14"/>
      <c r="AB5001" s="14"/>
      <c r="AC5001" s="14"/>
      <c r="AD5001" s="14"/>
      <c r="AE5001" s="14"/>
      <c r="AF5001" s="14"/>
      <c r="AG5001" s="14"/>
      <c r="AH5001" s="14"/>
      <c r="AI5001" s="14"/>
      <c r="AJ5001" s="14"/>
      <c r="AK5001" s="14"/>
      <c r="AL5001" s="14"/>
    </row>
    <row r="5002" spans="1:38">
      <c r="A5002" s="14"/>
      <c r="B5002" s="14"/>
      <c r="C5002" s="14"/>
      <c r="D5002" s="14"/>
      <c r="E5002" s="14"/>
      <c r="F5002" s="14"/>
      <c r="G5002" s="14"/>
      <c r="H5002" s="14"/>
      <c r="I5002" s="14"/>
      <c r="J5002" s="14"/>
      <c r="K5002" s="14"/>
      <c r="L5002" s="14"/>
      <c r="M5002" s="14"/>
      <c r="N5002" s="14"/>
      <c r="O5002" s="14"/>
      <c r="Q5002" s="14">
        <f>IF(moras!H4994="SI", moras!C4994, "")</f>
        <v>354835</v>
      </c>
      <c r="R5002" s="14" t="str">
        <f>IF(moras!H4994="NO", moras!C4994, "")</f>
        <v/>
      </c>
      <c r="S5002" s="14" t="e">
        <f t="shared" si="80"/>
        <v>#VALUE!</v>
      </c>
      <c r="T5002" s="14"/>
      <c r="U5002" s="14"/>
      <c r="V5002" s="14"/>
      <c r="W5002" s="14"/>
      <c r="X5002" s="14"/>
      <c r="Y5002" s="14"/>
      <c r="Z5002" s="14"/>
      <c r="AA5002" s="14"/>
      <c r="AB5002" s="14"/>
      <c r="AC5002" s="14"/>
      <c r="AD5002" s="14"/>
      <c r="AE5002" s="14"/>
      <c r="AF5002" s="14"/>
      <c r="AG5002" s="14"/>
      <c r="AH5002" s="14"/>
      <c r="AI5002" s="14"/>
      <c r="AJ5002" s="14"/>
      <c r="AK5002" s="14"/>
      <c r="AL5002" s="14"/>
    </row>
    <row r="5003" spans="1:38">
      <c r="A5003" s="14"/>
      <c r="B5003" s="14"/>
      <c r="C5003" s="14"/>
      <c r="D5003" s="14"/>
      <c r="E5003" s="14"/>
      <c r="F5003" s="14"/>
      <c r="G5003" s="14"/>
      <c r="H5003" s="14"/>
      <c r="I5003" s="14"/>
      <c r="J5003" s="14"/>
      <c r="K5003" s="14"/>
      <c r="L5003" s="14"/>
      <c r="M5003" s="14"/>
      <c r="N5003" s="14"/>
      <c r="O5003" s="14"/>
      <c r="Q5003" s="14" t="str">
        <f>IF(moras!H4995="SI", moras!C4995, "")</f>
        <v/>
      </c>
      <c r="R5003" s="14">
        <f>IF(moras!H4995="NO", moras!C4995, "")</f>
        <v>501040.18</v>
      </c>
      <c r="S5003" s="14">
        <f t="shared" ref="S5003:S5009" si="81">-R5003</f>
        <v>-501040.18</v>
      </c>
      <c r="T5003" s="14"/>
      <c r="U5003" s="14"/>
      <c r="V5003" s="14"/>
      <c r="W5003" s="14"/>
      <c r="X5003" s="14"/>
      <c r="Y5003" s="14"/>
      <c r="Z5003" s="14"/>
      <c r="AA5003" s="14"/>
      <c r="AB5003" s="14"/>
      <c r="AC5003" s="14"/>
      <c r="AD5003" s="14"/>
      <c r="AE5003" s="14"/>
      <c r="AF5003" s="14"/>
      <c r="AG5003" s="14"/>
      <c r="AH5003" s="14"/>
      <c r="AI5003" s="14"/>
      <c r="AJ5003" s="14"/>
      <c r="AK5003" s="14"/>
      <c r="AL5003" s="14"/>
    </row>
    <row r="5004" spans="1:38">
      <c r="A5004" s="14"/>
      <c r="B5004" s="14"/>
      <c r="C5004" s="14"/>
      <c r="D5004" s="14"/>
      <c r="E5004" s="14"/>
      <c r="F5004" s="14"/>
      <c r="G5004" s="14"/>
      <c r="H5004" s="14"/>
      <c r="I5004" s="14"/>
      <c r="J5004" s="14"/>
      <c r="K5004" s="14"/>
      <c r="L5004" s="14"/>
      <c r="M5004" s="14"/>
      <c r="N5004" s="14"/>
      <c r="O5004" s="14"/>
      <c r="Q5004" s="14" t="str">
        <f>IF(moras!H4996="SI", moras!C4996, "")</f>
        <v/>
      </c>
      <c r="R5004" s="14">
        <f>IF(moras!H4996="NO", moras!C4996, "")</f>
        <v>958367.36</v>
      </c>
      <c r="S5004" s="14">
        <f t="shared" si="81"/>
        <v>-958367.36</v>
      </c>
      <c r="T5004" s="14"/>
      <c r="U5004" s="14"/>
      <c r="V5004" s="14"/>
      <c r="W5004" s="14"/>
      <c r="X5004" s="14"/>
      <c r="Y5004" s="14"/>
      <c r="Z5004" s="14"/>
      <c r="AA5004" s="14"/>
      <c r="AB5004" s="14"/>
      <c r="AC5004" s="14"/>
      <c r="AD5004" s="14"/>
      <c r="AE5004" s="14"/>
      <c r="AF5004" s="14"/>
      <c r="AG5004" s="14"/>
      <c r="AH5004" s="14"/>
      <c r="AI5004" s="14"/>
      <c r="AJ5004" s="14"/>
      <c r="AK5004" s="14"/>
      <c r="AL5004" s="14"/>
    </row>
    <row r="5005" spans="1:38">
      <c r="A5005" s="14"/>
      <c r="B5005" s="14"/>
      <c r="C5005" s="14"/>
      <c r="D5005" s="14"/>
      <c r="E5005" s="14"/>
      <c r="F5005" s="14"/>
      <c r="G5005" s="14"/>
      <c r="H5005" s="14"/>
      <c r="I5005" s="14"/>
      <c r="J5005" s="14"/>
      <c r="K5005" s="14"/>
      <c r="L5005" s="14"/>
      <c r="M5005" s="14"/>
      <c r="N5005" s="14"/>
      <c r="O5005" s="14"/>
      <c r="Q5005" s="14" t="str">
        <f>IF(moras!H4997="SI", moras!C4997, "")</f>
        <v/>
      </c>
      <c r="R5005" s="14">
        <f>IF(moras!H4997="NO", moras!C4997, "")</f>
        <v>407579</v>
      </c>
      <c r="S5005" s="14">
        <f t="shared" si="81"/>
        <v>-407579</v>
      </c>
      <c r="T5005" s="14"/>
      <c r="U5005" s="14"/>
      <c r="V5005" s="14"/>
      <c r="W5005" s="14"/>
      <c r="X5005" s="14"/>
      <c r="Y5005" s="14"/>
      <c r="Z5005" s="14"/>
      <c r="AA5005" s="14"/>
      <c r="AB5005" s="14"/>
      <c r="AC5005" s="14"/>
      <c r="AD5005" s="14"/>
      <c r="AE5005" s="14"/>
      <c r="AF5005" s="14"/>
      <c r="AG5005" s="14"/>
      <c r="AH5005" s="14"/>
      <c r="AI5005" s="14"/>
      <c r="AJ5005" s="14"/>
      <c r="AK5005" s="14"/>
      <c r="AL5005" s="14"/>
    </row>
    <row r="5006" spans="1:38">
      <c r="A5006" s="14"/>
      <c r="B5006" s="14"/>
      <c r="C5006" s="14"/>
      <c r="D5006" s="14"/>
      <c r="E5006" s="14"/>
      <c r="F5006" s="14"/>
      <c r="G5006" s="14"/>
      <c r="H5006" s="14"/>
      <c r="I5006" s="14"/>
      <c r="J5006" s="14"/>
      <c r="K5006" s="14"/>
      <c r="L5006" s="14"/>
      <c r="M5006" s="14"/>
      <c r="N5006" s="14"/>
      <c r="O5006" s="14"/>
      <c r="Q5006" s="14" t="str">
        <f>IF(moras!H4998="SI", moras!C4998, "")</f>
        <v/>
      </c>
      <c r="R5006" s="14">
        <f>IF(moras!H4998="NO", moras!C4998, "")</f>
        <v>400000</v>
      </c>
      <c r="S5006" s="14">
        <f t="shared" si="81"/>
        <v>-400000</v>
      </c>
      <c r="T5006" s="14"/>
      <c r="U5006" s="14"/>
      <c r="V5006" s="14"/>
      <c r="W5006" s="14"/>
      <c r="X5006" s="14"/>
      <c r="Y5006" s="14"/>
      <c r="Z5006" s="14"/>
      <c r="AA5006" s="14"/>
      <c r="AB5006" s="14"/>
      <c r="AC5006" s="14"/>
      <c r="AD5006" s="14"/>
      <c r="AE5006" s="14"/>
      <c r="AF5006" s="14"/>
      <c r="AG5006" s="14"/>
      <c r="AH5006" s="14"/>
      <c r="AI5006" s="14"/>
      <c r="AJ5006" s="14"/>
      <c r="AK5006" s="14"/>
      <c r="AL5006" s="14"/>
    </row>
    <row r="5007" spans="1:38">
      <c r="A5007" s="14"/>
      <c r="B5007" s="14"/>
      <c r="C5007" s="14"/>
      <c r="D5007" s="14"/>
      <c r="E5007" s="14"/>
      <c r="F5007" s="14"/>
      <c r="G5007" s="14"/>
      <c r="H5007" s="14"/>
      <c r="I5007" s="14"/>
      <c r="J5007" s="14"/>
      <c r="K5007" s="14"/>
      <c r="L5007" s="14"/>
      <c r="M5007" s="14"/>
      <c r="N5007" s="14"/>
      <c r="O5007" s="14"/>
      <c r="Q5007" s="14">
        <f>IF(moras!H4999="SI", moras!C4999, "")</f>
        <v>1367154</v>
      </c>
      <c r="R5007" s="14" t="str">
        <f>IF(moras!H4999="NO", moras!C4999, "")</f>
        <v/>
      </c>
      <c r="S5007" s="14" t="e">
        <f t="shared" si="81"/>
        <v>#VALUE!</v>
      </c>
      <c r="T5007" s="14"/>
      <c r="U5007" s="14"/>
      <c r="V5007" s="14"/>
      <c r="W5007" s="14"/>
      <c r="X5007" s="14"/>
      <c r="Y5007" s="14"/>
      <c r="Z5007" s="14"/>
      <c r="AA5007" s="14"/>
      <c r="AB5007" s="14"/>
      <c r="AC5007" s="14"/>
      <c r="AD5007" s="14"/>
      <c r="AE5007" s="14"/>
      <c r="AF5007" s="14"/>
      <c r="AG5007" s="14"/>
      <c r="AH5007" s="14"/>
      <c r="AI5007" s="14"/>
      <c r="AJ5007" s="14"/>
      <c r="AK5007" s="14"/>
      <c r="AL5007" s="14"/>
    </row>
    <row r="5008" spans="1:38">
      <c r="A5008" s="14"/>
      <c r="B5008" s="14"/>
      <c r="C5008" s="14"/>
      <c r="D5008" s="14"/>
      <c r="E5008" s="14"/>
      <c r="F5008" s="14"/>
      <c r="G5008" s="14"/>
      <c r="H5008" s="14"/>
      <c r="I5008" s="14"/>
      <c r="J5008" s="14"/>
      <c r="K5008" s="14"/>
      <c r="L5008" s="14"/>
      <c r="M5008" s="14"/>
      <c r="N5008" s="14"/>
      <c r="O5008" s="14"/>
      <c r="Q5008" s="14" t="str">
        <f>IF(moras!H5000="SI", moras!C5000, "")</f>
        <v/>
      </c>
      <c r="R5008" s="14">
        <f>IF(moras!H5000="NO", moras!C5000, "")</f>
        <v>1898332.8</v>
      </c>
      <c r="S5008" s="14">
        <f t="shared" si="81"/>
        <v>-1898332.8</v>
      </c>
      <c r="T5008" s="14"/>
      <c r="U5008" s="14"/>
      <c r="V5008" s="14"/>
      <c r="W5008" s="14"/>
      <c r="X5008" s="14"/>
      <c r="Y5008" s="14"/>
      <c r="Z5008" s="14"/>
      <c r="AA5008" s="14"/>
      <c r="AB5008" s="14"/>
      <c r="AC5008" s="14"/>
      <c r="AD5008" s="14"/>
      <c r="AE5008" s="14"/>
      <c r="AF5008" s="14"/>
      <c r="AG5008" s="14"/>
      <c r="AH5008" s="14"/>
      <c r="AI5008" s="14"/>
      <c r="AJ5008" s="14"/>
      <c r="AK5008" s="14"/>
      <c r="AL5008" s="14"/>
    </row>
    <row r="5009" spans="1:38">
      <c r="A5009" s="14"/>
      <c r="B5009" s="14"/>
      <c r="C5009" s="14"/>
      <c r="D5009" s="14"/>
      <c r="E5009" s="14"/>
      <c r="F5009" s="14"/>
      <c r="G5009" s="14"/>
      <c r="H5009" s="14"/>
      <c r="I5009" s="14"/>
      <c r="J5009" s="14"/>
      <c r="K5009" s="14"/>
      <c r="L5009" s="14"/>
      <c r="M5009" s="14"/>
      <c r="N5009" s="14"/>
      <c r="O5009" s="14"/>
      <c r="Q5009" s="14" t="str">
        <f>IF(moras!H5001="SI", moras!C5001, "")</f>
        <v/>
      </c>
      <c r="R5009" s="14">
        <f>IF(moras!H5001="NO", moras!C5001, "")</f>
        <v>489078.33</v>
      </c>
      <c r="S5009" s="14">
        <f t="shared" si="81"/>
        <v>-489078.33</v>
      </c>
      <c r="T5009" s="14"/>
      <c r="U5009" s="14"/>
      <c r="V5009" s="14"/>
      <c r="W5009" s="14"/>
      <c r="X5009" s="14"/>
      <c r="Y5009" s="14"/>
      <c r="Z5009" s="14"/>
      <c r="AA5009" s="14"/>
      <c r="AB5009" s="14"/>
      <c r="AC5009" s="14"/>
      <c r="AD5009" s="14"/>
      <c r="AE5009" s="14"/>
      <c r="AF5009" s="14"/>
      <c r="AG5009" s="14"/>
      <c r="AH5009" s="14"/>
      <c r="AI5009" s="14"/>
      <c r="AJ5009" s="14"/>
      <c r="AK5009" s="14"/>
      <c r="AL5009" s="14"/>
    </row>
    <row r="5010" spans="1:38">
      <c r="A5010" s="14"/>
      <c r="B5010" s="14"/>
      <c r="C5010" s="14"/>
      <c r="D5010" s="14"/>
      <c r="E5010" s="14"/>
      <c r="F5010" s="14"/>
      <c r="G5010" s="14"/>
      <c r="H5010" s="14"/>
      <c r="I5010" s="14"/>
      <c r="J5010" s="14"/>
      <c r="K5010" s="14"/>
      <c r="L5010" s="14"/>
      <c r="M5010" s="14"/>
      <c r="N5010" s="14"/>
      <c r="O5010" s="14"/>
      <c r="T5010" s="14"/>
      <c r="U5010" s="14"/>
      <c r="V5010" s="14"/>
      <c r="W5010" s="14"/>
      <c r="X5010" s="14"/>
      <c r="Y5010" s="14"/>
      <c r="Z5010" s="14"/>
      <c r="AA5010" s="14"/>
      <c r="AB5010" s="14"/>
      <c r="AC5010" s="14"/>
      <c r="AD5010" s="14"/>
      <c r="AE5010" s="14"/>
      <c r="AF5010" s="14"/>
      <c r="AG5010" s="14"/>
      <c r="AH5010" s="14"/>
      <c r="AI5010" s="14"/>
      <c r="AJ5010" s="14"/>
      <c r="AK5010" s="14"/>
      <c r="AL5010" s="14"/>
    </row>
    <row r="5011" spans="1:38">
      <c r="A5011" s="14"/>
      <c r="B5011" s="14"/>
      <c r="C5011" s="14"/>
      <c r="D5011" s="14"/>
      <c r="E5011" s="14"/>
      <c r="F5011" s="14"/>
      <c r="G5011" s="14"/>
      <c r="H5011" s="14"/>
      <c r="I5011" s="14"/>
      <c r="J5011" s="14"/>
      <c r="K5011" s="14"/>
      <c r="L5011" s="14"/>
      <c r="M5011" s="14"/>
      <c r="N5011" s="14"/>
      <c r="O5011" s="14"/>
      <c r="T5011" s="14"/>
      <c r="U5011" s="14"/>
      <c r="V5011" s="14"/>
      <c r="W5011" s="14"/>
      <c r="X5011" s="14"/>
      <c r="Y5011" s="14"/>
      <c r="Z5011" s="14"/>
      <c r="AA5011" s="14"/>
      <c r="AB5011" s="14"/>
      <c r="AC5011" s="14"/>
      <c r="AD5011" s="14"/>
      <c r="AE5011" s="14"/>
      <c r="AF5011" s="14"/>
      <c r="AG5011" s="14"/>
      <c r="AH5011" s="14"/>
      <c r="AI5011" s="14"/>
      <c r="AJ5011" s="14"/>
      <c r="AK5011" s="14"/>
      <c r="AL5011" s="14"/>
    </row>
    <row r="5012" spans="1:38">
      <c r="A5012" s="14"/>
      <c r="B5012" s="14"/>
      <c r="C5012" s="14"/>
      <c r="D5012" s="14"/>
      <c r="E5012" s="14"/>
      <c r="F5012" s="14"/>
      <c r="G5012" s="14"/>
      <c r="H5012" s="14"/>
      <c r="I5012" s="14"/>
      <c r="J5012" s="14"/>
      <c r="K5012" s="14"/>
      <c r="L5012" s="14"/>
      <c r="M5012" s="14"/>
      <c r="N5012" s="14"/>
      <c r="O5012" s="14"/>
      <c r="T5012" s="14"/>
      <c r="U5012" s="14"/>
      <c r="V5012" s="14"/>
      <c r="W5012" s="14"/>
      <c r="X5012" s="14"/>
      <c r="Y5012" s="14"/>
      <c r="Z5012" s="14"/>
      <c r="AA5012" s="14"/>
      <c r="AB5012" s="14"/>
      <c r="AC5012" s="14"/>
      <c r="AD5012" s="14"/>
      <c r="AE5012" s="14"/>
      <c r="AF5012" s="14"/>
      <c r="AG5012" s="14"/>
      <c r="AH5012" s="14"/>
      <c r="AI5012" s="14"/>
      <c r="AJ5012" s="14"/>
      <c r="AK5012" s="14"/>
      <c r="AL5012" s="14"/>
    </row>
    <row r="5013" spans="1:38">
      <c r="A5013" s="14"/>
      <c r="B5013" s="14"/>
      <c r="C5013" s="14"/>
      <c r="D5013" s="14"/>
      <c r="E5013" s="14"/>
      <c r="F5013" s="14"/>
      <c r="G5013" s="14"/>
      <c r="H5013" s="14"/>
      <c r="I5013" s="14"/>
      <c r="J5013" s="14"/>
      <c r="K5013" s="14"/>
      <c r="L5013" s="14"/>
      <c r="M5013" s="14"/>
      <c r="N5013" s="14"/>
      <c r="O5013" s="14"/>
      <c r="T5013" s="14"/>
      <c r="U5013" s="14"/>
      <c r="V5013" s="14"/>
      <c r="W5013" s="14"/>
      <c r="X5013" s="14"/>
      <c r="Y5013" s="14"/>
      <c r="Z5013" s="14"/>
      <c r="AA5013" s="14"/>
      <c r="AB5013" s="14"/>
      <c r="AC5013" s="14"/>
      <c r="AD5013" s="14"/>
      <c r="AE5013" s="14"/>
      <c r="AF5013" s="14"/>
      <c r="AG5013" s="14"/>
      <c r="AH5013" s="14"/>
      <c r="AI5013" s="14"/>
      <c r="AJ5013" s="14"/>
      <c r="AK5013" s="14"/>
      <c r="AL5013" s="14"/>
    </row>
    <row r="5014" spans="1:38">
      <c r="A5014" s="14"/>
      <c r="B5014" s="14"/>
      <c r="C5014" s="14"/>
      <c r="D5014" s="14"/>
      <c r="E5014" s="14"/>
      <c r="F5014" s="14"/>
      <c r="G5014" s="14"/>
      <c r="H5014" s="14"/>
      <c r="I5014" s="14"/>
      <c r="J5014" s="14"/>
      <c r="K5014" s="14"/>
      <c r="L5014" s="14"/>
      <c r="M5014" s="14"/>
      <c r="N5014" s="14"/>
      <c r="O5014" s="14"/>
      <c r="T5014" s="14"/>
      <c r="U5014" s="14"/>
      <c r="V5014" s="14"/>
      <c r="W5014" s="14"/>
      <c r="X5014" s="14"/>
      <c r="Y5014" s="14"/>
      <c r="Z5014" s="14"/>
      <c r="AA5014" s="14"/>
      <c r="AB5014" s="14"/>
      <c r="AC5014" s="14"/>
      <c r="AD5014" s="14"/>
      <c r="AE5014" s="14"/>
      <c r="AF5014" s="14"/>
      <c r="AG5014" s="14"/>
      <c r="AH5014" s="14"/>
      <c r="AI5014" s="14"/>
      <c r="AJ5014" s="14"/>
      <c r="AK5014" s="14"/>
      <c r="AL5014" s="14"/>
    </row>
    <row r="5015" spans="1:38">
      <c r="A5015" s="14"/>
      <c r="B5015" s="14"/>
      <c r="C5015" s="14"/>
      <c r="D5015" s="14"/>
      <c r="E5015" s="14"/>
      <c r="F5015" s="14"/>
      <c r="G5015" s="14"/>
      <c r="H5015" s="14"/>
      <c r="I5015" s="14"/>
      <c r="J5015" s="14"/>
      <c r="K5015" s="14"/>
      <c r="L5015" s="14"/>
      <c r="M5015" s="14"/>
      <c r="N5015" s="14"/>
      <c r="O5015" s="14"/>
      <c r="T5015" s="14"/>
      <c r="U5015" s="14"/>
      <c r="V5015" s="14"/>
      <c r="W5015" s="14"/>
      <c r="X5015" s="14"/>
      <c r="Y5015" s="14"/>
      <c r="Z5015" s="14"/>
      <c r="AA5015" s="14"/>
      <c r="AB5015" s="14"/>
      <c r="AC5015" s="14"/>
      <c r="AD5015" s="14"/>
      <c r="AE5015" s="14"/>
      <c r="AF5015" s="14"/>
      <c r="AG5015" s="14"/>
      <c r="AH5015" s="14"/>
      <c r="AI5015" s="14"/>
      <c r="AJ5015" s="14"/>
      <c r="AK5015" s="14"/>
      <c r="AL5015" s="14"/>
    </row>
    <row r="5016" spans="1:38">
      <c r="A5016" s="14"/>
      <c r="B5016" s="14"/>
      <c r="C5016" s="14"/>
      <c r="D5016" s="14"/>
      <c r="E5016" s="14"/>
      <c r="F5016" s="14"/>
      <c r="G5016" s="14"/>
      <c r="H5016" s="14"/>
      <c r="I5016" s="14"/>
      <c r="J5016" s="14"/>
      <c r="K5016" s="14"/>
      <c r="L5016" s="14"/>
      <c r="M5016" s="14"/>
      <c r="N5016" s="14"/>
      <c r="O5016" s="14"/>
      <c r="T5016" s="14"/>
      <c r="U5016" s="14"/>
      <c r="V5016" s="14"/>
      <c r="W5016" s="14"/>
      <c r="X5016" s="14"/>
      <c r="Y5016" s="14"/>
      <c r="Z5016" s="14"/>
      <c r="AA5016" s="14"/>
      <c r="AB5016" s="14"/>
      <c r="AC5016" s="14"/>
      <c r="AD5016" s="14"/>
      <c r="AE5016" s="14"/>
      <c r="AF5016" s="14"/>
      <c r="AG5016" s="14"/>
      <c r="AH5016" s="14"/>
      <c r="AI5016" s="14"/>
      <c r="AJ5016" s="14"/>
      <c r="AK5016" s="14"/>
      <c r="AL5016" s="14"/>
    </row>
    <row r="5017" spans="1:38">
      <c r="A5017" s="14"/>
      <c r="B5017" s="14"/>
      <c r="C5017" s="14"/>
      <c r="D5017" s="14"/>
      <c r="E5017" s="14"/>
      <c r="F5017" s="14"/>
      <c r="G5017" s="14"/>
      <c r="H5017" s="14"/>
      <c r="I5017" s="14"/>
      <c r="J5017" s="14"/>
      <c r="K5017" s="14"/>
      <c r="L5017" s="14"/>
      <c r="M5017" s="14"/>
      <c r="N5017" s="14"/>
      <c r="O5017" s="14"/>
      <c r="T5017" s="14"/>
      <c r="U5017" s="14"/>
      <c r="V5017" s="14"/>
      <c r="W5017" s="14"/>
      <c r="X5017" s="14"/>
      <c r="Y5017" s="14"/>
      <c r="Z5017" s="14"/>
      <c r="AA5017" s="14"/>
      <c r="AB5017" s="14"/>
      <c r="AC5017" s="14"/>
      <c r="AD5017" s="14"/>
      <c r="AE5017" s="14"/>
      <c r="AF5017" s="14"/>
      <c r="AG5017" s="14"/>
      <c r="AH5017" s="14"/>
      <c r="AI5017" s="14"/>
      <c r="AJ5017" s="14"/>
      <c r="AK5017" s="14"/>
      <c r="AL5017" s="14"/>
    </row>
    <row r="5018" spans="1:38">
      <c r="A5018" s="14"/>
      <c r="B5018" s="14"/>
      <c r="C5018" s="14"/>
      <c r="D5018" s="14"/>
      <c r="E5018" s="14"/>
      <c r="F5018" s="14"/>
      <c r="G5018" s="14"/>
      <c r="H5018" s="14"/>
      <c r="I5018" s="14"/>
      <c r="J5018" s="14"/>
      <c r="K5018" s="14"/>
      <c r="L5018" s="14"/>
      <c r="M5018" s="14"/>
      <c r="N5018" s="14"/>
      <c r="O5018" s="14"/>
      <c r="T5018" s="14"/>
      <c r="U5018" s="14"/>
      <c r="V5018" s="14"/>
      <c r="W5018" s="14"/>
      <c r="X5018" s="14"/>
      <c r="Y5018" s="14"/>
      <c r="Z5018" s="14"/>
      <c r="AA5018" s="14"/>
      <c r="AB5018" s="14"/>
      <c r="AC5018" s="14"/>
      <c r="AD5018" s="14"/>
      <c r="AE5018" s="14"/>
      <c r="AF5018" s="14"/>
      <c r="AG5018" s="14"/>
      <c r="AH5018" s="14"/>
      <c r="AI5018" s="14"/>
      <c r="AJ5018" s="14"/>
      <c r="AK5018" s="14"/>
      <c r="AL5018" s="14"/>
    </row>
    <row r="5019" spans="1:38">
      <c r="A5019" s="14"/>
      <c r="B5019" s="14"/>
      <c r="C5019" s="14"/>
      <c r="D5019" s="14"/>
      <c r="E5019" s="14"/>
      <c r="F5019" s="14"/>
      <c r="G5019" s="14"/>
      <c r="H5019" s="14"/>
      <c r="I5019" s="14"/>
      <c r="J5019" s="14"/>
      <c r="K5019" s="14"/>
      <c r="L5019" s="14"/>
      <c r="M5019" s="14"/>
      <c r="N5019" s="14"/>
      <c r="O5019" s="14"/>
      <c r="T5019" s="14"/>
      <c r="U5019" s="14"/>
      <c r="V5019" s="14"/>
      <c r="W5019" s="14"/>
      <c r="X5019" s="14"/>
      <c r="Y5019" s="14"/>
      <c r="Z5019" s="14"/>
      <c r="AA5019" s="14"/>
      <c r="AB5019" s="14"/>
      <c r="AC5019" s="14"/>
      <c r="AD5019" s="14"/>
      <c r="AE5019" s="14"/>
      <c r="AF5019" s="14"/>
      <c r="AG5019" s="14"/>
      <c r="AH5019" s="14"/>
      <c r="AI5019" s="14"/>
      <c r="AJ5019" s="14"/>
      <c r="AK5019" s="14"/>
      <c r="AL5019" s="14"/>
    </row>
    <row r="5020" spans="1:38">
      <c r="A5020" s="14"/>
      <c r="B5020" s="14"/>
      <c r="C5020" s="14"/>
      <c r="D5020" s="14"/>
      <c r="E5020" s="14"/>
      <c r="F5020" s="14"/>
      <c r="G5020" s="14"/>
      <c r="H5020" s="14"/>
      <c r="I5020" s="14"/>
      <c r="J5020" s="14"/>
      <c r="K5020" s="14"/>
      <c r="L5020" s="14"/>
      <c r="M5020" s="14"/>
      <c r="N5020" s="14"/>
      <c r="O5020" s="14"/>
      <c r="T5020" s="14"/>
      <c r="U5020" s="14"/>
      <c r="V5020" s="14"/>
      <c r="W5020" s="14"/>
      <c r="X5020" s="14"/>
      <c r="Y5020" s="14"/>
      <c r="Z5020" s="14"/>
      <c r="AA5020" s="14"/>
      <c r="AB5020" s="14"/>
      <c r="AC5020" s="14"/>
      <c r="AD5020" s="14"/>
      <c r="AE5020" s="14"/>
      <c r="AF5020" s="14"/>
      <c r="AG5020" s="14"/>
      <c r="AH5020" s="14"/>
      <c r="AI5020" s="14"/>
      <c r="AJ5020" s="14"/>
      <c r="AK5020" s="14"/>
      <c r="AL5020" s="14"/>
    </row>
    <row r="5021" spans="1:38">
      <c r="A5021" s="14"/>
      <c r="B5021" s="14"/>
      <c r="C5021" s="14"/>
      <c r="D5021" s="14"/>
      <c r="E5021" s="14"/>
      <c r="F5021" s="14"/>
      <c r="G5021" s="14"/>
      <c r="H5021" s="14"/>
      <c r="I5021" s="14"/>
      <c r="J5021" s="14"/>
      <c r="K5021" s="14"/>
      <c r="L5021" s="14"/>
      <c r="M5021" s="14"/>
      <c r="N5021" s="14"/>
      <c r="O5021" s="14"/>
      <c r="T5021" s="14"/>
      <c r="U5021" s="14"/>
      <c r="V5021" s="14"/>
      <c r="W5021" s="14"/>
      <c r="X5021" s="14"/>
      <c r="Y5021" s="14"/>
      <c r="Z5021" s="14"/>
      <c r="AA5021" s="14"/>
      <c r="AB5021" s="14"/>
      <c r="AC5021" s="14"/>
      <c r="AD5021" s="14"/>
      <c r="AE5021" s="14"/>
      <c r="AF5021" s="14"/>
      <c r="AG5021" s="14"/>
      <c r="AH5021" s="14"/>
      <c r="AI5021" s="14"/>
      <c r="AJ5021" s="14"/>
      <c r="AK5021" s="14"/>
      <c r="AL5021" s="14"/>
    </row>
    <row r="5022" spans="1:38">
      <c r="A5022" s="14"/>
      <c r="B5022" s="14"/>
      <c r="C5022" s="14"/>
      <c r="D5022" s="14"/>
      <c r="E5022" s="14"/>
      <c r="F5022" s="14"/>
      <c r="G5022" s="14"/>
      <c r="H5022" s="14"/>
      <c r="I5022" s="14"/>
      <c r="J5022" s="14"/>
      <c r="K5022" s="14"/>
      <c r="L5022" s="14"/>
      <c r="M5022" s="14"/>
      <c r="N5022" s="14"/>
      <c r="O5022" s="14"/>
      <c r="T5022" s="14"/>
      <c r="U5022" s="14"/>
      <c r="V5022" s="14"/>
      <c r="W5022" s="14"/>
      <c r="X5022" s="14"/>
      <c r="Y5022" s="14"/>
      <c r="Z5022" s="14"/>
      <c r="AA5022" s="14"/>
      <c r="AB5022" s="14"/>
      <c r="AC5022" s="14"/>
      <c r="AD5022" s="14"/>
      <c r="AE5022" s="14"/>
      <c r="AF5022" s="14"/>
      <c r="AG5022" s="14"/>
      <c r="AH5022" s="14"/>
      <c r="AI5022" s="14"/>
      <c r="AJ5022" s="14"/>
      <c r="AK5022" s="14"/>
      <c r="AL5022" s="14"/>
    </row>
    <row r="5023" spans="1:38">
      <c r="A5023" s="14"/>
      <c r="B5023" s="14"/>
      <c r="C5023" s="14"/>
      <c r="D5023" s="14"/>
      <c r="E5023" s="14"/>
      <c r="F5023" s="14"/>
      <c r="G5023" s="14"/>
      <c r="H5023" s="14"/>
      <c r="I5023" s="14"/>
      <c r="J5023" s="14"/>
      <c r="K5023" s="14"/>
      <c r="L5023" s="14"/>
      <c r="M5023" s="14"/>
      <c r="N5023" s="14"/>
      <c r="O5023" s="14"/>
      <c r="T5023" s="14"/>
      <c r="U5023" s="14"/>
      <c r="V5023" s="14"/>
      <c r="W5023" s="14"/>
      <c r="X5023" s="14"/>
      <c r="Y5023" s="14"/>
      <c r="Z5023" s="14"/>
      <c r="AA5023" s="14"/>
      <c r="AB5023" s="14"/>
      <c r="AC5023" s="14"/>
      <c r="AD5023" s="14"/>
      <c r="AE5023" s="14"/>
      <c r="AF5023" s="14"/>
      <c r="AG5023" s="14"/>
      <c r="AH5023" s="14"/>
      <c r="AI5023" s="14"/>
      <c r="AJ5023" s="14"/>
      <c r="AK5023" s="14"/>
      <c r="AL5023" s="14"/>
    </row>
    <row r="5024" spans="1:38">
      <c r="A5024" s="14"/>
      <c r="B5024" s="14"/>
      <c r="C5024" s="14"/>
      <c r="D5024" s="14"/>
      <c r="E5024" s="14"/>
      <c r="F5024" s="14"/>
      <c r="G5024" s="14"/>
      <c r="H5024" s="14"/>
      <c r="I5024" s="14"/>
      <c r="J5024" s="14"/>
      <c r="K5024" s="14"/>
      <c r="L5024" s="14"/>
      <c r="M5024" s="14"/>
      <c r="N5024" s="14"/>
      <c r="O5024" s="14"/>
      <c r="T5024" s="14"/>
      <c r="U5024" s="14"/>
      <c r="V5024" s="14"/>
      <c r="W5024" s="14"/>
      <c r="X5024" s="14"/>
      <c r="Y5024" s="14"/>
      <c r="Z5024" s="14"/>
      <c r="AA5024" s="14"/>
      <c r="AB5024" s="14"/>
      <c r="AC5024" s="14"/>
      <c r="AD5024" s="14"/>
      <c r="AE5024" s="14"/>
      <c r="AF5024" s="14"/>
      <c r="AG5024" s="14"/>
      <c r="AH5024" s="14"/>
      <c r="AI5024" s="14"/>
      <c r="AJ5024" s="14"/>
      <c r="AK5024" s="14"/>
      <c r="AL5024" s="14"/>
    </row>
    <row r="5025" spans="1:38">
      <c r="A5025" s="14"/>
      <c r="B5025" s="14"/>
      <c r="C5025" s="14"/>
      <c r="D5025" s="14"/>
      <c r="E5025" s="14"/>
      <c r="F5025" s="14"/>
      <c r="G5025" s="14"/>
      <c r="H5025" s="14"/>
      <c r="I5025" s="14"/>
      <c r="J5025" s="14"/>
      <c r="K5025" s="14"/>
      <c r="L5025" s="14"/>
      <c r="M5025" s="14"/>
      <c r="N5025" s="14"/>
      <c r="O5025" s="14"/>
      <c r="T5025" s="14"/>
      <c r="U5025" s="14"/>
      <c r="V5025" s="14"/>
      <c r="W5025" s="14"/>
      <c r="X5025" s="14"/>
      <c r="Y5025" s="14"/>
      <c r="Z5025" s="14"/>
      <c r="AA5025" s="14"/>
      <c r="AB5025" s="14"/>
      <c r="AC5025" s="14"/>
      <c r="AD5025" s="14"/>
      <c r="AE5025" s="14"/>
      <c r="AF5025" s="14"/>
      <c r="AG5025" s="14"/>
      <c r="AH5025" s="14"/>
      <c r="AI5025" s="14"/>
      <c r="AJ5025" s="14"/>
      <c r="AK5025" s="14"/>
      <c r="AL5025" s="14"/>
    </row>
    <row r="5026" spans="1:38">
      <c r="A5026" s="14"/>
      <c r="B5026" s="14"/>
      <c r="C5026" s="14"/>
      <c r="D5026" s="14"/>
      <c r="E5026" s="14"/>
      <c r="F5026" s="14"/>
      <c r="G5026" s="14"/>
      <c r="H5026" s="14"/>
      <c r="I5026" s="14"/>
      <c r="J5026" s="14"/>
      <c r="K5026" s="14"/>
      <c r="L5026" s="14"/>
      <c r="M5026" s="14"/>
      <c r="N5026" s="14"/>
      <c r="O5026" s="14"/>
      <c r="T5026" s="14"/>
      <c r="U5026" s="14"/>
      <c r="V5026" s="14"/>
      <c r="W5026" s="14"/>
      <c r="X5026" s="14"/>
      <c r="Y5026" s="14"/>
      <c r="Z5026" s="14"/>
      <c r="AA5026" s="14"/>
      <c r="AB5026" s="14"/>
      <c r="AC5026" s="14"/>
      <c r="AD5026" s="14"/>
      <c r="AE5026" s="14"/>
      <c r="AF5026" s="14"/>
      <c r="AG5026" s="14"/>
      <c r="AH5026" s="14"/>
      <c r="AI5026" s="14"/>
      <c r="AJ5026" s="14"/>
      <c r="AK5026" s="14"/>
      <c r="AL5026" s="14"/>
    </row>
    <row r="5027" spans="1:38">
      <c r="A5027" s="14"/>
      <c r="B5027" s="14"/>
      <c r="C5027" s="14"/>
      <c r="D5027" s="14"/>
      <c r="E5027" s="14"/>
      <c r="F5027" s="14"/>
      <c r="G5027" s="14"/>
      <c r="H5027" s="14"/>
      <c r="I5027" s="14"/>
      <c r="J5027" s="14"/>
      <c r="K5027" s="14"/>
      <c r="L5027" s="14"/>
      <c r="M5027" s="14"/>
      <c r="N5027" s="14"/>
      <c r="O5027" s="14"/>
      <c r="T5027" s="14"/>
      <c r="U5027" s="14"/>
      <c r="V5027" s="14"/>
      <c r="W5027" s="14"/>
      <c r="X5027" s="14"/>
      <c r="Y5027" s="14"/>
      <c r="Z5027" s="14"/>
      <c r="AA5027" s="14"/>
      <c r="AB5027" s="14"/>
      <c r="AC5027" s="14"/>
      <c r="AD5027" s="14"/>
      <c r="AE5027" s="14"/>
      <c r="AF5027" s="14"/>
      <c r="AG5027" s="14"/>
      <c r="AH5027" s="14"/>
      <c r="AI5027" s="14"/>
      <c r="AJ5027" s="14"/>
      <c r="AK5027" s="14"/>
      <c r="AL5027" s="14"/>
    </row>
    <row r="5028" spans="1:38">
      <c r="A5028" s="14"/>
      <c r="B5028" s="14"/>
      <c r="C5028" s="14"/>
      <c r="D5028" s="14"/>
      <c r="E5028" s="14"/>
      <c r="F5028" s="14"/>
      <c r="G5028" s="14"/>
      <c r="H5028" s="14"/>
      <c r="I5028" s="14"/>
      <c r="J5028" s="14"/>
      <c r="K5028" s="14"/>
      <c r="L5028" s="14"/>
      <c r="M5028" s="14"/>
      <c r="N5028" s="14"/>
      <c r="O5028" s="14"/>
      <c r="T5028" s="14"/>
      <c r="U5028" s="14"/>
      <c r="V5028" s="14"/>
      <c r="W5028" s="14"/>
      <c r="X5028" s="14"/>
      <c r="Y5028" s="14"/>
      <c r="Z5028" s="14"/>
      <c r="AA5028" s="14"/>
      <c r="AB5028" s="14"/>
      <c r="AC5028" s="14"/>
      <c r="AD5028" s="14"/>
      <c r="AE5028" s="14"/>
      <c r="AF5028" s="14"/>
      <c r="AG5028" s="14"/>
      <c r="AH5028" s="14"/>
      <c r="AI5028" s="14"/>
      <c r="AJ5028" s="14"/>
      <c r="AK5028" s="14"/>
      <c r="AL5028" s="14"/>
    </row>
    <row r="5029" spans="1:38">
      <c r="A5029" s="14"/>
      <c r="B5029" s="14"/>
      <c r="C5029" s="14"/>
      <c r="D5029" s="14"/>
      <c r="E5029" s="14"/>
      <c r="F5029" s="14"/>
      <c r="G5029" s="14"/>
      <c r="H5029" s="14"/>
      <c r="I5029" s="14"/>
      <c r="J5029" s="14"/>
      <c r="K5029" s="14"/>
      <c r="L5029" s="14"/>
      <c r="M5029" s="14"/>
      <c r="N5029" s="14"/>
      <c r="O5029" s="14"/>
      <c r="T5029" s="14"/>
      <c r="U5029" s="14"/>
      <c r="V5029" s="14"/>
      <c r="W5029" s="14"/>
      <c r="X5029" s="14"/>
      <c r="Y5029" s="14"/>
      <c r="Z5029" s="14"/>
      <c r="AA5029" s="14"/>
      <c r="AB5029" s="14"/>
      <c r="AC5029" s="14"/>
      <c r="AD5029" s="14"/>
      <c r="AE5029" s="14"/>
      <c r="AF5029" s="14"/>
      <c r="AG5029" s="14"/>
      <c r="AH5029" s="14"/>
      <c r="AI5029" s="14"/>
      <c r="AJ5029" s="14"/>
      <c r="AK5029" s="14"/>
      <c r="AL5029" s="14"/>
    </row>
    <row r="5030" spans="1:38">
      <c r="A5030" s="14"/>
      <c r="B5030" s="14"/>
      <c r="C5030" s="14"/>
      <c r="D5030" s="14"/>
      <c r="E5030" s="14"/>
      <c r="F5030" s="14"/>
      <c r="G5030" s="14"/>
      <c r="H5030" s="14"/>
      <c r="I5030" s="14"/>
      <c r="J5030" s="14"/>
      <c r="K5030" s="14"/>
      <c r="L5030" s="14"/>
      <c r="M5030" s="14"/>
      <c r="N5030" s="14"/>
      <c r="O5030" s="14"/>
      <c r="T5030" s="14"/>
      <c r="U5030" s="14"/>
      <c r="V5030" s="14"/>
      <c r="W5030" s="14"/>
      <c r="X5030" s="14"/>
      <c r="Y5030" s="14"/>
      <c r="Z5030" s="14"/>
      <c r="AA5030" s="14"/>
      <c r="AB5030" s="14"/>
      <c r="AC5030" s="14"/>
      <c r="AD5030" s="14"/>
      <c r="AE5030" s="14"/>
      <c r="AF5030" s="14"/>
      <c r="AG5030" s="14"/>
      <c r="AH5030" s="14"/>
      <c r="AI5030" s="14"/>
      <c r="AJ5030" s="14"/>
      <c r="AK5030" s="14"/>
      <c r="AL5030" s="14"/>
    </row>
    <row r="5031" spans="1:38">
      <c r="A5031" s="14"/>
      <c r="B5031" s="14"/>
      <c r="C5031" s="14"/>
      <c r="D5031" s="14"/>
      <c r="E5031" s="14"/>
      <c r="F5031" s="14"/>
      <c r="G5031" s="14"/>
      <c r="H5031" s="14"/>
      <c r="I5031" s="14"/>
      <c r="J5031" s="14"/>
      <c r="K5031" s="14"/>
      <c r="L5031" s="14"/>
      <c r="M5031" s="14"/>
      <c r="N5031" s="14"/>
      <c r="O5031" s="14"/>
      <c r="T5031" s="14"/>
      <c r="U5031" s="14"/>
      <c r="V5031" s="14"/>
      <c r="W5031" s="14"/>
      <c r="X5031" s="14"/>
      <c r="Y5031" s="14"/>
      <c r="Z5031" s="14"/>
      <c r="AA5031" s="14"/>
      <c r="AB5031" s="14"/>
      <c r="AC5031" s="14"/>
      <c r="AD5031" s="14"/>
      <c r="AE5031" s="14"/>
      <c r="AF5031" s="14"/>
      <c r="AG5031" s="14"/>
      <c r="AH5031" s="14"/>
      <c r="AI5031" s="14"/>
      <c r="AJ5031" s="14"/>
      <c r="AK5031" s="14"/>
      <c r="AL5031" s="14"/>
    </row>
    <row r="5032" spans="1:38">
      <c r="A5032" s="14"/>
      <c r="B5032" s="14"/>
      <c r="C5032" s="14"/>
      <c r="D5032" s="14"/>
      <c r="E5032" s="14"/>
      <c r="F5032" s="14"/>
      <c r="G5032" s="14"/>
      <c r="H5032" s="14"/>
      <c r="I5032" s="14"/>
      <c r="J5032" s="14"/>
      <c r="K5032" s="14"/>
      <c r="L5032" s="14"/>
      <c r="M5032" s="14"/>
      <c r="N5032" s="14"/>
      <c r="O5032" s="14"/>
      <c r="T5032" s="14"/>
      <c r="U5032" s="14"/>
      <c r="V5032" s="14"/>
      <c r="W5032" s="14"/>
      <c r="X5032" s="14"/>
      <c r="Y5032" s="14"/>
      <c r="Z5032" s="14"/>
      <c r="AA5032" s="14"/>
      <c r="AB5032" s="14"/>
      <c r="AC5032" s="14"/>
      <c r="AD5032" s="14"/>
      <c r="AE5032" s="14"/>
      <c r="AF5032" s="14"/>
      <c r="AG5032" s="14"/>
      <c r="AH5032" s="14"/>
      <c r="AI5032" s="14"/>
      <c r="AJ5032" s="14"/>
      <c r="AK5032" s="14"/>
      <c r="AL5032" s="14"/>
    </row>
    <row r="5033" spans="1:38">
      <c r="A5033" s="14"/>
      <c r="B5033" s="14"/>
      <c r="C5033" s="14"/>
      <c r="D5033" s="14"/>
      <c r="E5033" s="14"/>
      <c r="F5033" s="14"/>
      <c r="G5033" s="14"/>
      <c r="H5033" s="14"/>
      <c r="I5033" s="14"/>
      <c r="J5033" s="14"/>
      <c r="K5033" s="14"/>
      <c r="L5033" s="14"/>
      <c r="M5033" s="14"/>
      <c r="N5033" s="14"/>
      <c r="O5033" s="14"/>
      <c r="T5033" s="14"/>
      <c r="U5033" s="14"/>
      <c r="V5033" s="14"/>
      <c r="W5033" s="14"/>
      <c r="X5033" s="14"/>
      <c r="Y5033" s="14"/>
      <c r="Z5033" s="14"/>
      <c r="AA5033" s="14"/>
      <c r="AB5033" s="14"/>
      <c r="AC5033" s="14"/>
      <c r="AD5033" s="14"/>
      <c r="AE5033" s="14"/>
      <c r="AF5033" s="14"/>
      <c r="AG5033" s="14"/>
      <c r="AH5033" s="14"/>
      <c r="AI5033" s="14"/>
      <c r="AJ5033" s="14"/>
      <c r="AK5033" s="14"/>
      <c r="AL5033" s="14"/>
    </row>
  </sheetData>
  <sortState xmlns:xlrd2="http://schemas.microsoft.com/office/spreadsheetml/2017/richdata2" ref="B136:C217">
    <sortCondition ref="B136:B217"/>
  </sortState>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01B9F6-A8E9-452E-9D8D-DFB76F6E2C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2025-11-30T06:02:10Z</dcterms:created>
  <dcterms:modified xsi:type="dcterms:W3CDTF">2025-11-30T12:19:33Z</dcterms:modified>
  <cp:category/>
  <cp:contentStatus/>
</cp:coreProperties>
</file>